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E339B10-C8CD-46B8-98D1-AE580D8541E1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arbleEvent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3" i="2" l="1"/>
  <c r="I72" i="2"/>
  <c r="I71" i="2" l="1"/>
  <c r="C47" i="2"/>
  <c r="I70" i="2"/>
  <c r="I69" i="2"/>
  <c r="I68" i="2"/>
  <c r="I67" i="2"/>
  <c r="I66" i="2"/>
  <c r="I65" i="2"/>
  <c r="I64" i="2"/>
  <c r="I63" i="2"/>
  <c r="I62" i="2"/>
  <c r="I61" i="2"/>
  <c r="I60" i="2"/>
  <c r="I22" i="2"/>
  <c r="I23" i="2"/>
  <c r="I24" i="2"/>
  <c r="I25" i="2"/>
  <c r="I26" i="2"/>
  <c r="I27" i="2"/>
  <c r="I28" i="2"/>
  <c r="I29" i="2"/>
  <c r="I30" i="2"/>
  <c r="I31" i="2"/>
  <c r="I32" i="2"/>
  <c r="I21" i="2"/>
  <c r="C14" i="2"/>
  <c r="C13" i="2"/>
  <c r="C10" i="2"/>
  <c r="C9" i="2"/>
  <c r="C8" i="2"/>
  <c r="C48" i="2" l="1"/>
  <c r="C49" i="2" s="1"/>
  <c r="C52" i="2" l="1"/>
  <c r="C56" i="2" s="1"/>
  <c r="C51" i="2"/>
  <c r="C55" i="2" s="1"/>
</calcChain>
</file>

<file path=xl/sharedStrings.xml><?xml version="1.0" encoding="utf-8"?>
<sst xmlns="http://schemas.openxmlformats.org/spreadsheetml/2006/main" count="111" uniqueCount="54">
  <si>
    <t>id</t>
    <phoneticPr fontId="1" type="noConversion"/>
  </si>
  <si>
    <t>itemtype</t>
    <phoneticPr fontId="1" type="noConversion"/>
  </si>
  <si>
    <t>itemValue</t>
    <phoneticPr fontId="1" type="noConversion"/>
  </si>
  <si>
    <t>검조각</t>
    <phoneticPr fontId="1" type="noConversion"/>
  </si>
  <si>
    <t>도깨비불</t>
    <phoneticPr fontId="1" type="noConversion"/>
  </si>
  <si>
    <t>영혼석</t>
    <phoneticPr fontId="1" type="noConversion"/>
  </si>
  <si>
    <t>요도 해방서</t>
    <phoneticPr fontId="1" type="noConversion"/>
  </si>
  <si>
    <t>수호환</t>
    <phoneticPr fontId="1" type="noConversion"/>
  </si>
  <si>
    <t>여우불씨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</si>
  <si>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</si>
  <si>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</si>
  <si>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</si>
  <si>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</t>
    <phoneticPr fontId="1" type="noConversion"/>
  </si>
  <si>
    <t>이벤트 기간</t>
    <phoneticPr fontId="1" type="noConversion"/>
  </si>
  <si>
    <t>만능 소탕권</t>
    <phoneticPr fontId="1" type="noConversion"/>
  </si>
  <si>
    <t>도술꽃 소탕권</t>
    <phoneticPr fontId="1" type="noConversion"/>
  </si>
  <si>
    <t>귀문석 소탕권</t>
    <phoneticPr fontId="1" type="noConversion"/>
  </si>
  <si>
    <t>요사키 마블 이벤트</t>
    <phoneticPr fontId="1" type="noConversion"/>
  </si>
  <si>
    <t>하루 획득 주사위</t>
    <phoneticPr fontId="1" type="noConversion"/>
  </si>
  <si>
    <t>존재하는 모든 칸 수</t>
    <phoneticPr fontId="1" type="noConversion"/>
  </si>
  <si>
    <t>총 획득 가능 주사위</t>
    <phoneticPr fontId="1" type="noConversion"/>
  </si>
  <si>
    <t>최대 눈금</t>
    <phoneticPr fontId="1" type="noConversion"/>
  </si>
  <si>
    <t>총 완주 가능 횟수</t>
    <phoneticPr fontId="1" type="noConversion"/>
  </si>
  <si>
    <t>평균 눈금</t>
    <phoneticPr fontId="1" type="noConversion"/>
  </si>
  <si>
    <t>평균 완주 가능 횟수</t>
    <phoneticPr fontId="1" type="noConversion"/>
  </si>
  <si>
    <t>완주 횟수</t>
    <phoneticPr fontId="1" type="noConversion"/>
  </si>
  <si>
    <t>Type</t>
    <phoneticPr fontId="1" type="noConversion"/>
  </si>
  <si>
    <t>이름</t>
    <phoneticPr fontId="1" type="noConversion"/>
  </si>
  <si>
    <t>개수</t>
    <phoneticPr fontId="1" type="noConversion"/>
  </si>
  <si>
    <t>람쥐 잠옷 호순</t>
    <phoneticPr fontId="1" type="noConversion"/>
  </si>
  <si>
    <t>내면세계 입장권</t>
    <phoneticPr fontId="1" type="noConversion"/>
  </si>
  <si>
    <t>초월석 소탕권</t>
    <phoneticPr fontId="1" type="noConversion"/>
  </si>
  <si>
    <t>주사위 발판 보상</t>
    <phoneticPr fontId="1" type="noConversion"/>
  </si>
  <si>
    <t>불멸석</t>
    <phoneticPr fontId="1" type="noConversion"/>
  </si>
  <si>
    <t>천계꽃</t>
    <phoneticPr fontId="1" type="noConversion"/>
  </si>
  <si>
    <t>여우 구슬</t>
    <phoneticPr fontId="1" type="noConversion"/>
  </si>
  <si>
    <t>수련의 돌</t>
    <phoneticPr fontId="1" type="noConversion"/>
  </si>
  <si>
    <t>도술꽃</t>
    <phoneticPr fontId="1" type="noConversion"/>
  </si>
  <si>
    <t>심득 조각</t>
    <phoneticPr fontId="1" type="noConversion"/>
  </si>
  <si>
    <t>총 획득 재화 (평균 기댓값)</t>
    <phoneticPr fontId="1" type="noConversion"/>
  </si>
  <si>
    <t>윷놀이 이벤트</t>
    <phoneticPr fontId="1" type="noConversion"/>
  </si>
  <si>
    <t>이벤트 외형</t>
    <phoneticPr fontId="1" type="noConversion"/>
  </si>
  <si>
    <t>하루 획득 윷가락</t>
    <phoneticPr fontId="1" type="noConversion"/>
  </si>
  <si>
    <t>추가 획득 윷가락(윷,모)</t>
    <phoneticPr fontId="1" type="noConversion"/>
  </si>
  <si>
    <t>총 획득 가능 윷가락</t>
    <phoneticPr fontId="1" type="noConversion"/>
  </si>
  <si>
    <t>미션 획득 가능 윷가락</t>
    <phoneticPr fontId="1" type="noConversion"/>
  </si>
  <si>
    <t>태극 영약</t>
    <phoneticPr fontId="1" type="noConversion"/>
  </si>
  <si>
    <t>내면 세계 입장권</t>
  </si>
  <si>
    <t>사신수 기운</t>
    <phoneticPr fontId="1" type="noConversion"/>
  </si>
  <si>
    <t>검은 구미호 구슬 소탕권</t>
  </si>
  <si>
    <t>요석</t>
    <phoneticPr fontId="1" type="noConversion"/>
  </si>
  <si>
    <t>태극 영약</t>
  </si>
  <si>
    <t>태극 조각</t>
    <phoneticPr fontId="1" type="noConversion"/>
  </si>
  <si>
    <t>사신수 영약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</si>
</sst>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3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C19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6.5" x14ac:dyDescent="0.3"/>
  <cols>
    <col min="2" max="2" width="11.875" customWidth="1"/>
    <col min="3" max="3" width="19.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 s="3">
        <v>46</v>
      </c>
      <c r="C2" s="3">
        <v>10000</v>
      </c>
    </row>
    <row r="3" spans="1:3" x14ac:dyDescent="0.3">
      <c r="A3">
        <v>1</v>
      </c>
      <c r="B3" s="3">
        <v>73</v>
      </c>
      <c r="C3" s="3">
        <v>10000</v>
      </c>
    </row>
    <row r="4" spans="1:3" x14ac:dyDescent="0.3">
      <c r="A4">
        <v>2</v>
      </c>
      <c r="B4" s="3">
        <v>88</v>
      </c>
      <c r="C4" s="3">
        <v>10000</v>
      </c>
    </row>
    <row r="5" spans="1:3" x14ac:dyDescent="0.3">
      <c r="A5">
        <v>3</v>
      </c>
      <c r="B5" s="3">
        <v>9001</v>
      </c>
      <c r="C5" s="3">
        <v>10000</v>
      </c>
    </row>
    <row r="6" spans="1:3" x14ac:dyDescent="0.3">
      <c r="A6">
        <v>4</v>
      </c>
      <c r="B6" s="3">
        <v>9008</v>
      </c>
      <c r="C6" s="3">
        <v>10000</v>
      </c>
    </row>
    <row r="7" spans="1:3" x14ac:dyDescent="0.3">
      <c r="A7">
        <v>5</v>
      </c>
      <c r="B7" s="3">
        <v>9010</v>
      </c>
      <c r="C7" s="3">
        <v>20000</v>
      </c>
    </row>
    <row r="8" spans="1:3" x14ac:dyDescent="0.3">
      <c r="A8">
        <v>6</v>
      </c>
      <c r="B8" s="3">
        <v>5</v>
      </c>
      <c r="C8" s="3">
        <v>300000000</v>
      </c>
    </row>
    <row r="9" spans="1:3" x14ac:dyDescent="0.3">
      <c r="A9">
        <v>7</v>
      </c>
      <c r="B9" s="3">
        <v>2</v>
      </c>
      <c r="C9" s="3">
        <v>100000000000</v>
      </c>
    </row>
    <row r="10" spans="1:3" x14ac:dyDescent="0.3">
      <c r="A10">
        <v>8</v>
      </c>
      <c r="B10" s="3">
        <v>9016</v>
      </c>
      <c r="C10" s="3">
        <v>500</v>
      </c>
    </row>
    <row r="11" spans="1:3" x14ac:dyDescent="0.3">
      <c r="A11">
        <v>9</v>
      </c>
      <c r="B11" s="3">
        <v>9026</v>
      </c>
      <c r="C11" s="3">
        <v>10000</v>
      </c>
    </row>
    <row r="12" spans="1:3" x14ac:dyDescent="0.3">
      <c r="A12">
        <v>10</v>
      </c>
      <c r="B12" s="3">
        <v>9032</v>
      </c>
      <c r="C12" s="3">
        <v>300000</v>
      </c>
    </row>
    <row r="13" spans="1:3" x14ac:dyDescent="0.3">
      <c r="A13">
        <v>11</v>
      </c>
      <c r="B13" s="3">
        <v>9043</v>
      </c>
      <c r="C13" s="3">
        <v>30000</v>
      </c>
    </row>
    <row r="14" spans="1:3" x14ac:dyDescent="0.3">
      <c r="A14">
        <v>12</v>
      </c>
      <c r="B14" s="3">
        <v>9048</v>
      </c>
      <c r="C14" s="3">
        <v>10000</v>
      </c>
    </row>
    <row r="15" spans="1:3" x14ac:dyDescent="0.3">
      <c r="A15">
        <v>13</v>
      </c>
      <c r="B15" s="3">
        <v>9049</v>
      </c>
      <c r="C15" s="3">
        <v>10000</v>
      </c>
    </row>
    <row r="16" spans="1:3" x14ac:dyDescent="0.3">
      <c r="A16">
        <v>14</v>
      </c>
      <c r="B16" s="3">
        <v>46</v>
      </c>
      <c r="C16" s="3">
        <v>10000</v>
      </c>
    </row>
    <row r="17" spans="1:3" x14ac:dyDescent="0.3">
      <c r="A17">
        <v>15</v>
      </c>
      <c r="B17" s="3">
        <v>73</v>
      </c>
      <c r="C17" s="3">
        <v>10000</v>
      </c>
    </row>
    <row r="18" spans="1:3" x14ac:dyDescent="0.3">
      <c r="A18">
        <v>16</v>
      </c>
      <c r="B18" s="3">
        <v>88</v>
      </c>
      <c r="C18" s="3">
        <v>10000</v>
      </c>
    </row>
    <row r="19" spans="1:3" x14ac:dyDescent="0.3">
      <c r="A19">
        <v>17</v>
      </c>
      <c r="B19" s="3">
        <v>9001</v>
      </c>
      <c r="C19" s="3">
        <v>10000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B2:L77"/>
  <sheetViews>
    <sheetView topLeftCell="A46" workbookViewId="0">
      <selection activeCell="C56" sqref="C56"/>
    </sheetView>
  </sheetViews>
  <sheetFormatPr defaultRowHeight="16.5" x14ac:dyDescent="0.3"/>
  <cols>
    <col min="2" max="2" width="20.125" bestFit="1" customWidth="1"/>
    <col min="4" max="4" width="15.875" bestFit="1" customWidth="1"/>
    <col min="5" max="5" width="9.625" style="2" bestFit="1" customWidth="1"/>
    <col min="6" max="6" width="10.25" style="2" customWidth="1"/>
    <col min="7" max="7" width="23.5" style="2" bestFit="1" customWidth="1"/>
    <col min="8" max="8" width="17.25" style="2" customWidth="1"/>
    <col min="9" max="9" width="16.625" bestFit="1" customWidth="1"/>
    <col min="10" max="10" width="9" style="7"/>
    <col min="11" max="11" width="23.5" style="7" bestFit="1" customWidth="1"/>
  </cols>
  <sheetData>
    <row r="2" spans="2:12" x14ac:dyDescent="0.3">
      <c r="B2" s="1" t="s">
        <v>17</v>
      </c>
      <c r="I2" s="1"/>
      <c r="J2" s="8"/>
      <c r="K2" s="8"/>
    </row>
    <row r="3" spans="2:12" x14ac:dyDescent="0.3">
      <c r="I3" s="3"/>
      <c r="J3" s="2"/>
      <c r="K3" s="2"/>
      <c r="L3" s="3"/>
    </row>
    <row r="4" spans="2:12" x14ac:dyDescent="0.3">
      <c r="I4" s="3"/>
      <c r="J4" s="2"/>
      <c r="K4" s="2"/>
      <c r="L4" s="3"/>
    </row>
    <row r="5" spans="2:12" x14ac:dyDescent="0.3">
      <c r="B5" t="s">
        <v>13</v>
      </c>
      <c r="C5">
        <v>55</v>
      </c>
      <c r="E5" s="4" t="s">
        <v>25</v>
      </c>
      <c r="F5" s="4" t="s">
        <v>26</v>
      </c>
      <c r="G5" s="4" t="s">
        <v>27</v>
      </c>
      <c r="H5" s="4" t="s">
        <v>28</v>
      </c>
      <c r="I5" s="3"/>
      <c r="J5" s="2"/>
      <c r="K5" s="2"/>
      <c r="L5" s="3"/>
    </row>
    <row r="6" spans="2:12" x14ac:dyDescent="0.3">
      <c r="E6" s="2">
        <v>1</v>
      </c>
      <c r="F6" s="2">
        <v>1461</v>
      </c>
      <c r="G6" s="2" t="s">
        <v>29</v>
      </c>
      <c r="H6" s="2">
        <v>1</v>
      </c>
      <c r="I6" s="3"/>
      <c r="J6" s="2"/>
      <c r="K6" s="2"/>
      <c r="L6" s="3"/>
    </row>
    <row r="7" spans="2:12" x14ac:dyDescent="0.3">
      <c r="B7" t="s">
        <v>18</v>
      </c>
      <c r="C7">
        <v>8</v>
      </c>
      <c r="E7" s="2">
        <v>3</v>
      </c>
      <c r="F7" s="2">
        <v>9033</v>
      </c>
      <c r="G7" s="2" t="s">
        <v>15</v>
      </c>
      <c r="H7" s="2">
        <v>10</v>
      </c>
      <c r="I7" s="3"/>
      <c r="J7" s="2"/>
      <c r="K7" s="2"/>
      <c r="L7" s="3"/>
    </row>
    <row r="8" spans="2:12" x14ac:dyDescent="0.3">
      <c r="B8" t="s">
        <v>20</v>
      </c>
      <c r="C8">
        <f>C5*C7</f>
        <v>440</v>
      </c>
      <c r="E8" s="2">
        <v>5</v>
      </c>
      <c r="F8" s="2">
        <v>9028</v>
      </c>
      <c r="G8" s="2" t="s">
        <v>6</v>
      </c>
      <c r="H8" s="2">
        <v>10</v>
      </c>
      <c r="I8" s="3"/>
      <c r="J8" s="2"/>
      <c r="K8" s="2"/>
      <c r="L8" s="3"/>
    </row>
    <row r="9" spans="2:12" x14ac:dyDescent="0.3">
      <c r="B9" t="s">
        <v>21</v>
      </c>
      <c r="C9">
        <f>C8*6</f>
        <v>2640</v>
      </c>
      <c r="E9" s="2">
        <v>10</v>
      </c>
      <c r="F9" s="2">
        <v>9039</v>
      </c>
      <c r="G9" s="2" t="s">
        <v>14</v>
      </c>
      <c r="H9" s="2">
        <v>5</v>
      </c>
      <c r="I9" s="3"/>
      <c r="J9" s="2"/>
      <c r="K9" s="2"/>
      <c r="L9" s="3"/>
    </row>
    <row r="10" spans="2:12" x14ac:dyDescent="0.3">
      <c r="B10" t="s">
        <v>23</v>
      </c>
      <c r="C10">
        <f>C8*3</f>
        <v>1320</v>
      </c>
      <c r="E10" s="2">
        <v>15</v>
      </c>
      <c r="F10" s="2">
        <v>9023</v>
      </c>
      <c r="G10" s="2" t="s">
        <v>11</v>
      </c>
      <c r="H10" s="2">
        <v>20</v>
      </c>
      <c r="I10" s="3"/>
      <c r="J10" s="2"/>
      <c r="K10" s="2"/>
      <c r="L10" s="3"/>
    </row>
    <row r="11" spans="2:12" x14ac:dyDescent="0.3">
      <c r="E11" s="2">
        <v>20</v>
      </c>
      <c r="F11" s="2">
        <v>9017</v>
      </c>
      <c r="G11" s="2" t="s">
        <v>10</v>
      </c>
      <c r="H11" s="2">
        <v>10</v>
      </c>
      <c r="I11" s="3"/>
      <c r="J11" s="2"/>
      <c r="K11" s="2"/>
      <c r="L11" s="3"/>
    </row>
    <row r="12" spans="2:12" x14ac:dyDescent="0.3">
      <c r="B12" t="s">
        <v>19</v>
      </c>
      <c r="C12">
        <v>18</v>
      </c>
      <c r="E12" s="2">
        <v>25</v>
      </c>
      <c r="F12" s="2">
        <v>9027</v>
      </c>
      <c r="G12" s="2" t="s">
        <v>9</v>
      </c>
      <c r="H12" s="2">
        <v>10</v>
      </c>
      <c r="I12" s="3"/>
      <c r="J12" s="2"/>
      <c r="K12" s="2"/>
      <c r="L12" s="3"/>
    </row>
    <row r="13" spans="2:12" x14ac:dyDescent="0.3">
      <c r="B13" t="s">
        <v>22</v>
      </c>
      <c r="C13">
        <f>C9/C12</f>
        <v>146.66666666666666</v>
      </c>
      <c r="E13" s="2">
        <v>30</v>
      </c>
      <c r="F13" s="2">
        <v>9039</v>
      </c>
      <c r="G13" s="2" t="s">
        <v>14</v>
      </c>
      <c r="H13" s="2">
        <v>5</v>
      </c>
      <c r="I13" s="3"/>
      <c r="J13" s="2"/>
      <c r="K13" s="2"/>
      <c r="L13" s="3"/>
    </row>
    <row r="14" spans="2:12" x14ac:dyDescent="0.3">
      <c r="B14" t="s">
        <v>24</v>
      </c>
      <c r="C14">
        <f>C10/C12</f>
        <v>73.333333333333329</v>
      </c>
      <c r="E14" s="2">
        <v>35</v>
      </c>
      <c r="F14" s="2">
        <v>9038</v>
      </c>
      <c r="G14" s="2" t="s">
        <v>16</v>
      </c>
      <c r="H14" s="2">
        <v>10</v>
      </c>
      <c r="I14" s="3"/>
      <c r="J14" s="2"/>
      <c r="K14" s="2"/>
      <c r="L14" s="3"/>
    </row>
    <row r="15" spans="2:12" x14ac:dyDescent="0.3">
      <c r="E15" s="2">
        <v>40</v>
      </c>
      <c r="F15" s="2">
        <v>9044</v>
      </c>
      <c r="G15" s="2" t="s">
        <v>30</v>
      </c>
      <c r="H15" s="2">
        <v>10</v>
      </c>
      <c r="I15" s="3"/>
      <c r="J15" s="2"/>
      <c r="K15" s="2"/>
      <c r="L15" s="3"/>
    </row>
    <row r="16" spans="2:12" x14ac:dyDescent="0.3">
      <c r="E16" s="2">
        <v>45</v>
      </c>
      <c r="F16" s="2">
        <v>9041</v>
      </c>
      <c r="G16" s="2" t="s">
        <v>31</v>
      </c>
      <c r="H16" s="2">
        <v>2</v>
      </c>
      <c r="I16" s="3"/>
      <c r="J16" s="2"/>
      <c r="K16" s="2"/>
      <c r="L16" s="3"/>
    </row>
    <row r="17" spans="2:12" x14ac:dyDescent="0.3">
      <c r="E17" s="2">
        <v>50</v>
      </c>
      <c r="F17" s="2">
        <v>9039</v>
      </c>
      <c r="G17" s="2" t="s">
        <v>14</v>
      </c>
      <c r="H17" s="2">
        <v>10</v>
      </c>
      <c r="I17" s="3"/>
      <c r="J17" s="2"/>
      <c r="K17" s="2"/>
      <c r="L17" s="3"/>
    </row>
    <row r="18" spans="2:12" x14ac:dyDescent="0.3">
      <c r="I18" s="3"/>
      <c r="J18" s="2"/>
      <c r="K18" s="2"/>
      <c r="L18" s="3"/>
    </row>
    <row r="19" spans="2:12" x14ac:dyDescent="0.3">
      <c r="I19" s="3"/>
      <c r="J19" s="2"/>
      <c r="K19" s="2"/>
      <c r="L19" s="3"/>
    </row>
    <row r="20" spans="2:12" x14ac:dyDescent="0.3">
      <c r="E20" s="5" t="s">
        <v>32</v>
      </c>
      <c r="I20" s="3" t="s">
        <v>39</v>
      </c>
      <c r="J20" s="2"/>
      <c r="K20" s="2"/>
      <c r="L20" s="3"/>
    </row>
    <row r="21" spans="2:12" x14ac:dyDescent="0.3">
      <c r="E21" s="2">
        <v>0</v>
      </c>
      <c r="F21" s="2">
        <v>46</v>
      </c>
      <c r="G21" s="2" t="s">
        <v>3</v>
      </c>
      <c r="H21" s="2">
        <v>10000</v>
      </c>
      <c r="I21" s="6">
        <f>SUMIF(F:F,F21,H:H)*75/3</f>
        <v>1000000</v>
      </c>
      <c r="J21" s="2"/>
      <c r="K21" s="2"/>
      <c r="L21" s="3"/>
    </row>
    <row r="22" spans="2:12" x14ac:dyDescent="0.3">
      <c r="E22" s="2">
        <v>1</v>
      </c>
      <c r="F22" s="2">
        <v>73</v>
      </c>
      <c r="G22" s="2" t="s">
        <v>33</v>
      </c>
      <c r="H22" s="2">
        <v>10000</v>
      </c>
      <c r="I22" s="6">
        <f t="shared" ref="I22:I32" si="0">SUMIF(F:F,F22,H:H)*75/3</f>
        <v>1000000</v>
      </c>
      <c r="J22" s="2"/>
      <c r="K22" s="2"/>
      <c r="L22" s="3"/>
    </row>
    <row r="23" spans="2:12" x14ac:dyDescent="0.3">
      <c r="E23" s="2">
        <v>2</v>
      </c>
      <c r="F23" s="2">
        <v>88</v>
      </c>
      <c r="G23" s="2" t="s">
        <v>34</v>
      </c>
      <c r="H23" s="2">
        <v>10000</v>
      </c>
      <c r="I23" s="6">
        <f t="shared" si="0"/>
        <v>1000000</v>
      </c>
      <c r="J23" s="2"/>
      <c r="K23" s="2"/>
      <c r="L23" s="3"/>
    </row>
    <row r="24" spans="2:12" x14ac:dyDescent="0.3">
      <c r="E24" s="2">
        <v>3</v>
      </c>
      <c r="F24" s="2">
        <v>9001</v>
      </c>
      <c r="G24" s="2" t="s">
        <v>4</v>
      </c>
      <c r="H24" s="2">
        <v>10000</v>
      </c>
      <c r="I24" s="6">
        <f t="shared" si="0"/>
        <v>1000000</v>
      </c>
      <c r="J24" s="2"/>
      <c r="K24" s="2"/>
      <c r="L24" s="3"/>
    </row>
    <row r="25" spans="2:12" x14ac:dyDescent="0.3">
      <c r="B25" s="1"/>
      <c r="E25" s="2">
        <v>4</v>
      </c>
      <c r="F25" s="2">
        <v>9008</v>
      </c>
      <c r="G25" s="2" t="s">
        <v>12</v>
      </c>
      <c r="H25" s="2">
        <v>10000</v>
      </c>
      <c r="I25" s="6">
        <f t="shared" si="0"/>
        <v>750000</v>
      </c>
      <c r="J25" s="2"/>
      <c r="K25" s="2"/>
      <c r="L25" s="3"/>
    </row>
    <row r="26" spans="2:12" x14ac:dyDescent="0.3">
      <c r="E26" s="2">
        <v>5</v>
      </c>
      <c r="F26" s="2">
        <v>9010</v>
      </c>
      <c r="G26" s="2" t="s">
        <v>5</v>
      </c>
      <c r="H26" s="2">
        <v>20000</v>
      </c>
      <c r="I26" s="6">
        <f t="shared" si="0"/>
        <v>1500000</v>
      </c>
      <c r="J26" s="2"/>
      <c r="K26" s="2"/>
      <c r="L26" s="3"/>
    </row>
    <row r="27" spans="2:12" x14ac:dyDescent="0.3">
      <c r="E27" s="2">
        <v>6</v>
      </c>
      <c r="F27" s="2">
        <v>5</v>
      </c>
      <c r="G27" s="2" t="s">
        <v>35</v>
      </c>
      <c r="H27" s="2">
        <v>300000000</v>
      </c>
      <c r="I27" s="6">
        <f t="shared" si="0"/>
        <v>15000000000</v>
      </c>
      <c r="J27" s="2"/>
      <c r="K27" s="2"/>
      <c r="L27" s="3"/>
    </row>
    <row r="28" spans="2:12" x14ac:dyDescent="0.3">
      <c r="E28" s="2">
        <v>7</v>
      </c>
      <c r="F28" s="2">
        <v>2</v>
      </c>
      <c r="G28" s="2" t="s">
        <v>36</v>
      </c>
      <c r="H28" s="2">
        <v>100000000000</v>
      </c>
      <c r="I28" s="6">
        <f t="shared" si="0"/>
        <v>5000000000000</v>
      </c>
    </row>
    <row r="29" spans="2:12" x14ac:dyDescent="0.3">
      <c r="E29" s="2">
        <v>8</v>
      </c>
      <c r="F29" s="2">
        <v>9016</v>
      </c>
      <c r="G29" s="2" t="s">
        <v>7</v>
      </c>
      <c r="H29" s="2">
        <v>500</v>
      </c>
      <c r="I29" s="6">
        <f t="shared" si="0"/>
        <v>25000</v>
      </c>
    </row>
    <row r="30" spans="2:12" x14ac:dyDescent="0.3">
      <c r="E30" s="2">
        <v>9</v>
      </c>
      <c r="F30" s="2">
        <v>9026</v>
      </c>
      <c r="G30" s="2" t="s">
        <v>8</v>
      </c>
      <c r="H30" s="2">
        <v>2000</v>
      </c>
      <c r="I30" s="6">
        <f t="shared" si="0"/>
        <v>300000</v>
      </c>
    </row>
    <row r="31" spans="2:12" x14ac:dyDescent="0.3">
      <c r="E31" s="2">
        <v>10</v>
      </c>
      <c r="F31" s="2">
        <v>9032</v>
      </c>
      <c r="G31" s="2" t="s">
        <v>37</v>
      </c>
      <c r="H31" s="2">
        <v>200000</v>
      </c>
      <c r="I31" s="6">
        <f t="shared" si="0"/>
        <v>12500000</v>
      </c>
    </row>
    <row r="32" spans="2:12" x14ac:dyDescent="0.3">
      <c r="E32" s="2">
        <v>11</v>
      </c>
      <c r="F32" s="2">
        <v>9043</v>
      </c>
      <c r="G32" s="2" t="s">
        <v>38</v>
      </c>
      <c r="H32" s="2">
        <v>20000</v>
      </c>
      <c r="I32" s="6">
        <f t="shared" si="0"/>
        <v>1250000</v>
      </c>
    </row>
    <row r="33" spans="2:11" x14ac:dyDescent="0.3">
      <c r="E33" s="2">
        <v>12</v>
      </c>
      <c r="F33" s="2">
        <v>46</v>
      </c>
      <c r="G33" s="2" t="s">
        <v>3</v>
      </c>
      <c r="H33" s="2">
        <v>10000</v>
      </c>
      <c r="I33" s="6"/>
    </row>
    <row r="34" spans="2:11" x14ac:dyDescent="0.3">
      <c r="E34" s="2">
        <v>13</v>
      </c>
      <c r="F34" s="2">
        <v>73</v>
      </c>
      <c r="G34" s="2" t="s">
        <v>33</v>
      </c>
      <c r="H34" s="2">
        <v>10000</v>
      </c>
      <c r="I34" s="6"/>
    </row>
    <row r="35" spans="2:11" x14ac:dyDescent="0.3">
      <c r="E35" s="2">
        <v>14</v>
      </c>
      <c r="F35" s="2">
        <v>88</v>
      </c>
      <c r="G35" s="2" t="s">
        <v>34</v>
      </c>
      <c r="H35" s="2">
        <v>10000</v>
      </c>
      <c r="I35" s="6"/>
    </row>
    <row r="36" spans="2:11" x14ac:dyDescent="0.3">
      <c r="E36" s="2">
        <v>15</v>
      </c>
      <c r="F36" s="2">
        <v>9001</v>
      </c>
      <c r="G36" s="2" t="s">
        <v>4</v>
      </c>
      <c r="H36" s="2">
        <v>10000</v>
      </c>
      <c r="I36" s="6"/>
    </row>
    <row r="37" spans="2:11" x14ac:dyDescent="0.3">
      <c r="E37" s="2">
        <v>16</v>
      </c>
      <c r="F37" s="2">
        <v>9008</v>
      </c>
      <c r="G37" s="2" t="s">
        <v>12</v>
      </c>
      <c r="H37" s="2">
        <v>10000</v>
      </c>
      <c r="I37" s="6"/>
    </row>
    <row r="38" spans="2:11" x14ac:dyDescent="0.3">
      <c r="E38" s="2">
        <v>17</v>
      </c>
      <c r="F38" s="2">
        <v>9010</v>
      </c>
      <c r="G38" s="2" t="s">
        <v>5</v>
      </c>
      <c r="H38" s="2">
        <v>20000</v>
      </c>
      <c r="I38" s="6"/>
    </row>
    <row r="41" spans="2:11" x14ac:dyDescent="0.3">
      <c r="B41" s="1" t="s">
        <v>40</v>
      </c>
      <c r="I41" s="1"/>
    </row>
    <row r="42" spans="2:11" x14ac:dyDescent="0.3">
      <c r="I42" s="3"/>
    </row>
    <row r="43" spans="2:11" x14ac:dyDescent="0.3">
      <c r="I43" s="3"/>
      <c r="J43" s="2">
        <v>9028</v>
      </c>
      <c r="K43" s="2" t="s">
        <v>6</v>
      </c>
    </row>
    <row r="44" spans="2:11" x14ac:dyDescent="0.3">
      <c r="B44" t="s">
        <v>13</v>
      </c>
      <c r="C44">
        <v>41</v>
      </c>
      <c r="E44" s="4" t="s">
        <v>25</v>
      </c>
      <c r="F44" s="4" t="s">
        <v>26</v>
      </c>
      <c r="G44" s="4" t="s">
        <v>27</v>
      </c>
      <c r="H44" s="4" t="s">
        <v>28</v>
      </c>
      <c r="I44" s="3"/>
      <c r="J44" s="2">
        <v>9033</v>
      </c>
      <c r="K44" s="2" t="s">
        <v>15</v>
      </c>
    </row>
    <row r="45" spans="2:11" x14ac:dyDescent="0.3">
      <c r="E45" s="2">
        <v>1</v>
      </c>
      <c r="F45" s="2">
        <v>1493</v>
      </c>
      <c r="G45" s="2" t="s">
        <v>41</v>
      </c>
      <c r="H45" s="2">
        <v>1</v>
      </c>
      <c r="I45" s="3"/>
      <c r="J45" s="7">
        <v>9050</v>
      </c>
      <c r="K45" s="7" t="s">
        <v>46</v>
      </c>
    </row>
    <row r="46" spans="2:11" x14ac:dyDescent="0.3">
      <c r="B46" t="s">
        <v>42</v>
      </c>
      <c r="C46">
        <v>10</v>
      </c>
      <c r="E46" s="2">
        <v>3</v>
      </c>
      <c r="F46" s="2">
        <v>9028</v>
      </c>
      <c r="G46" s="2" t="s">
        <v>6</v>
      </c>
      <c r="H46" s="2">
        <v>20</v>
      </c>
      <c r="I46" s="3"/>
      <c r="J46" s="7">
        <v>9044</v>
      </c>
      <c r="K46" s="7" t="s">
        <v>47</v>
      </c>
    </row>
    <row r="47" spans="2:11" x14ac:dyDescent="0.3">
      <c r="B47" t="s">
        <v>45</v>
      </c>
      <c r="C47">
        <f>C44*C46</f>
        <v>410</v>
      </c>
      <c r="E47" s="2">
        <v>5</v>
      </c>
      <c r="F47" s="2">
        <v>9033</v>
      </c>
      <c r="G47" s="2" t="s">
        <v>15</v>
      </c>
      <c r="H47" s="2">
        <v>10</v>
      </c>
      <c r="I47" s="3"/>
      <c r="J47" s="7">
        <v>9053</v>
      </c>
      <c r="K47" s="7" t="s">
        <v>49</v>
      </c>
    </row>
    <row r="48" spans="2:11" x14ac:dyDescent="0.3">
      <c r="B48" t="s">
        <v>43</v>
      </c>
      <c r="C48">
        <f>C47/10</f>
        <v>41</v>
      </c>
      <c r="E48" s="2">
        <v>10</v>
      </c>
      <c r="F48" s="2">
        <v>9017</v>
      </c>
      <c r="G48" s="2" t="s">
        <v>10</v>
      </c>
      <c r="H48" s="2">
        <v>10</v>
      </c>
      <c r="I48" s="3"/>
      <c r="J48" s="7">
        <v>9063</v>
      </c>
      <c r="K48" s="7" t="s">
        <v>53</v>
      </c>
    </row>
    <row r="49" spans="2:11" x14ac:dyDescent="0.3">
      <c r="B49" t="s">
        <v>44</v>
      </c>
      <c r="C49">
        <f>C47+C48</f>
        <v>451</v>
      </c>
      <c r="E49" s="2">
        <v>15</v>
      </c>
      <c r="F49" s="2">
        <v>9027</v>
      </c>
      <c r="G49" s="2" t="s">
        <v>9</v>
      </c>
      <c r="H49" s="2">
        <v>10</v>
      </c>
      <c r="I49" s="3"/>
      <c r="J49" s="2">
        <v>9041</v>
      </c>
      <c r="K49" s="2" t="s">
        <v>31</v>
      </c>
    </row>
    <row r="50" spans="2:11" x14ac:dyDescent="0.3">
      <c r="E50" s="2">
        <v>20</v>
      </c>
      <c r="F50" s="2">
        <v>9039</v>
      </c>
      <c r="G50" s="2" t="s">
        <v>14</v>
      </c>
      <c r="H50" s="2">
        <v>5</v>
      </c>
      <c r="I50" s="3"/>
      <c r="J50" s="7">
        <v>9048</v>
      </c>
      <c r="K50" s="7" t="s">
        <v>50</v>
      </c>
    </row>
    <row r="51" spans="2:11" x14ac:dyDescent="0.3">
      <c r="B51" t="s">
        <v>21</v>
      </c>
      <c r="C51">
        <f>C49*5</f>
        <v>2255</v>
      </c>
      <c r="E51" s="2">
        <v>25</v>
      </c>
      <c r="F51" s="2">
        <v>9044</v>
      </c>
      <c r="G51" s="2" t="s">
        <v>30</v>
      </c>
      <c r="H51" s="2">
        <v>10</v>
      </c>
      <c r="I51" s="3"/>
      <c r="J51" s="7">
        <v>9050</v>
      </c>
      <c r="K51" s="7" t="s">
        <v>51</v>
      </c>
    </row>
    <row r="52" spans="2:11" x14ac:dyDescent="0.3">
      <c r="B52" t="s">
        <v>23</v>
      </c>
      <c r="C52">
        <f>C49*2.5</f>
        <v>1127.5</v>
      </c>
      <c r="E52" s="2">
        <v>30</v>
      </c>
      <c r="F52" s="7">
        <v>9050</v>
      </c>
      <c r="G52" s="7" t="s">
        <v>46</v>
      </c>
      <c r="H52" s="2">
        <v>10</v>
      </c>
      <c r="I52" s="3"/>
      <c r="J52" s="7">
        <v>9049</v>
      </c>
      <c r="K52" s="7" t="s">
        <v>52</v>
      </c>
    </row>
    <row r="53" spans="2:11" x14ac:dyDescent="0.3">
      <c r="E53" s="2">
        <v>35</v>
      </c>
      <c r="F53" s="7">
        <v>9062</v>
      </c>
      <c r="G53" s="7" t="s">
        <v>48</v>
      </c>
      <c r="H53" s="2">
        <v>5</v>
      </c>
      <c r="I53" s="3"/>
      <c r="J53" s="2">
        <v>9044</v>
      </c>
      <c r="K53" s="2" t="s">
        <v>30</v>
      </c>
    </row>
    <row r="54" spans="2:11" x14ac:dyDescent="0.3">
      <c r="B54" t="s">
        <v>19</v>
      </c>
      <c r="C54">
        <v>18</v>
      </c>
      <c r="E54" s="2">
        <v>40</v>
      </c>
      <c r="F54" s="2">
        <v>9041</v>
      </c>
      <c r="G54" s="2" t="s">
        <v>31</v>
      </c>
      <c r="H54" s="2">
        <v>5</v>
      </c>
      <c r="I54" s="3"/>
      <c r="J54" s="2">
        <v>9023</v>
      </c>
      <c r="K54" s="2" t="s">
        <v>11</v>
      </c>
    </row>
    <row r="55" spans="2:11" x14ac:dyDescent="0.3">
      <c r="B55" t="s">
        <v>22</v>
      </c>
      <c r="C55">
        <f>C51/C54</f>
        <v>125.27777777777777</v>
      </c>
      <c r="E55" s="2">
        <v>45</v>
      </c>
      <c r="F55" s="7">
        <v>9053</v>
      </c>
      <c r="G55" s="7" t="s">
        <v>49</v>
      </c>
      <c r="H55" s="2">
        <v>5</v>
      </c>
      <c r="I55" s="3"/>
      <c r="J55" s="2">
        <v>9017</v>
      </c>
      <c r="K55" s="2" t="s">
        <v>10</v>
      </c>
    </row>
    <row r="56" spans="2:11" x14ac:dyDescent="0.3">
      <c r="B56" t="s">
        <v>24</v>
      </c>
      <c r="C56">
        <f>C52/C54</f>
        <v>62.638888888888886</v>
      </c>
      <c r="E56" s="2">
        <v>50</v>
      </c>
      <c r="F56" s="2">
        <v>9039</v>
      </c>
      <c r="G56" s="2" t="s">
        <v>14</v>
      </c>
      <c r="H56" s="2">
        <v>10</v>
      </c>
      <c r="I56" s="3"/>
      <c r="J56" s="2">
        <v>9027</v>
      </c>
      <c r="K56" s="2" t="s">
        <v>9</v>
      </c>
    </row>
    <row r="57" spans="2:11" x14ac:dyDescent="0.3">
      <c r="I57" s="3"/>
    </row>
    <row r="58" spans="2:11" x14ac:dyDescent="0.3">
      <c r="I58" s="3"/>
    </row>
    <row r="59" spans="2:11" x14ac:dyDescent="0.3">
      <c r="E59" s="5" t="s">
        <v>32</v>
      </c>
      <c r="I59" s="3" t="s">
        <v>39</v>
      </c>
    </row>
    <row r="60" spans="2:11" x14ac:dyDescent="0.3">
      <c r="E60" s="2">
        <v>0</v>
      </c>
      <c r="F60" s="2">
        <v>46</v>
      </c>
      <c r="G60" s="2" t="s">
        <v>3</v>
      </c>
      <c r="H60" s="2">
        <v>10000</v>
      </c>
      <c r="I60" s="6">
        <f>SUMIF(F:F,F60,H:H)*75/3</f>
        <v>1000000</v>
      </c>
    </row>
    <row r="61" spans="2:11" x14ac:dyDescent="0.3">
      <c r="E61" s="2">
        <v>1</v>
      </c>
      <c r="F61" s="2">
        <v>73</v>
      </c>
      <c r="G61" s="2" t="s">
        <v>33</v>
      </c>
      <c r="H61" s="2">
        <v>10000</v>
      </c>
      <c r="I61" s="6">
        <f t="shared" ref="I61:I72" si="1">SUMIF(F:F,F61,H:H)*75/3</f>
        <v>1000000</v>
      </c>
    </row>
    <row r="62" spans="2:11" x14ac:dyDescent="0.3">
      <c r="E62" s="2">
        <v>2</v>
      </c>
      <c r="F62" s="2">
        <v>88</v>
      </c>
      <c r="G62" s="2" t="s">
        <v>34</v>
      </c>
      <c r="H62" s="2">
        <v>10000</v>
      </c>
      <c r="I62" s="6">
        <f t="shared" si="1"/>
        <v>1000000</v>
      </c>
      <c r="J62" s="7">
        <v>9048</v>
      </c>
      <c r="K62" s="7" t="s">
        <v>50</v>
      </c>
    </row>
    <row r="63" spans="2:11" x14ac:dyDescent="0.3">
      <c r="E63" s="2">
        <v>3</v>
      </c>
      <c r="F63" s="2">
        <v>9001</v>
      </c>
      <c r="G63" s="2" t="s">
        <v>4</v>
      </c>
      <c r="H63" s="2">
        <v>10000</v>
      </c>
      <c r="I63" s="6">
        <f t="shared" si="1"/>
        <v>1000000</v>
      </c>
      <c r="J63" s="7">
        <v>9049</v>
      </c>
      <c r="K63" s="7" t="s">
        <v>52</v>
      </c>
    </row>
    <row r="64" spans="2:11" x14ac:dyDescent="0.3">
      <c r="B64" s="1"/>
      <c r="E64" s="2">
        <v>4</v>
      </c>
      <c r="F64" s="2">
        <v>9008</v>
      </c>
      <c r="G64" s="2" t="s">
        <v>12</v>
      </c>
      <c r="H64" s="2">
        <v>10000</v>
      </c>
      <c r="I64" s="6">
        <f t="shared" si="1"/>
        <v>750000</v>
      </c>
    </row>
    <row r="65" spans="5:9" x14ac:dyDescent="0.3">
      <c r="E65" s="2">
        <v>5</v>
      </c>
      <c r="F65" s="2">
        <v>9010</v>
      </c>
      <c r="G65" s="2" t="s">
        <v>5</v>
      </c>
      <c r="H65" s="2">
        <v>20000</v>
      </c>
      <c r="I65" s="6">
        <f t="shared" si="1"/>
        <v>1500000</v>
      </c>
    </row>
    <row r="66" spans="5:9" x14ac:dyDescent="0.3">
      <c r="E66" s="2">
        <v>6</v>
      </c>
      <c r="F66" s="2">
        <v>5</v>
      </c>
      <c r="G66" s="2" t="s">
        <v>35</v>
      </c>
      <c r="H66" s="2">
        <v>300000000</v>
      </c>
      <c r="I66" s="6">
        <f t="shared" si="1"/>
        <v>15000000000</v>
      </c>
    </row>
    <row r="67" spans="5:9" x14ac:dyDescent="0.3">
      <c r="E67" s="2">
        <v>7</v>
      </c>
      <c r="F67" s="2">
        <v>2</v>
      </c>
      <c r="G67" s="2" t="s">
        <v>36</v>
      </c>
      <c r="H67" s="2">
        <v>100000000000</v>
      </c>
      <c r="I67" s="6">
        <f t="shared" si="1"/>
        <v>5000000000000</v>
      </c>
    </row>
    <row r="68" spans="5:9" x14ac:dyDescent="0.3">
      <c r="E68" s="2">
        <v>8</v>
      </c>
      <c r="F68" s="2">
        <v>9016</v>
      </c>
      <c r="G68" s="2" t="s">
        <v>7</v>
      </c>
      <c r="H68" s="2">
        <v>500</v>
      </c>
      <c r="I68" s="6">
        <f t="shared" si="1"/>
        <v>25000</v>
      </c>
    </row>
    <row r="69" spans="5:9" x14ac:dyDescent="0.3">
      <c r="E69" s="2">
        <v>9</v>
      </c>
      <c r="F69" s="2">
        <v>9026</v>
      </c>
      <c r="G69" s="2" t="s">
        <v>8</v>
      </c>
      <c r="H69" s="2">
        <v>10000</v>
      </c>
      <c r="I69" s="6">
        <f t="shared" si="1"/>
        <v>300000</v>
      </c>
    </row>
    <row r="70" spans="5:9" x14ac:dyDescent="0.3">
      <c r="E70" s="2">
        <v>10</v>
      </c>
      <c r="F70" s="2">
        <v>9032</v>
      </c>
      <c r="G70" s="2" t="s">
        <v>37</v>
      </c>
      <c r="H70" s="2">
        <v>300000</v>
      </c>
      <c r="I70" s="6">
        <f t="shared" si="1"/>
        <v>12500000</v>
      </c>
    </row>
    <row r="71" spans="5:9" x14ac:dyDescent="0.3">
      <c r="E71" s="2">
        <v>11</v>
      </c>
      <c r="F71" s="2">
        <v>9043</v>
      </c>
      <c r="G71" s="2" t="s">
        <v>38</v>
      </c>
      <c r="H71" s="2">
        <v>30000</v>
      </c>
      <c r="I71" s="6">
        <f>SUMIF(F:F,F71,H:H)*75/3</f>
        <v>1250000</v>
      </c>
    </row>
    <row r="72" spans="5:9" x14ac:dyDescent="0.3">
      <c r="E72" s="2">
        <v>12</v>
      </c>
      <c r="F72" s="7">
        <v>9048</v>
      </c>
      <c r="G72" s="7" t="s">
        <v>50</v>
      </c>
      <c r="H72" s="2">
        <v>10000</v>
      </c>
      <c r="I72" s="6">
        <f t="shared" si="1"/>
        <v>250000</v>
      </c>
    </row>
    <row r="73" spans="5:9" x14ac:dyDescent="0.3">
      <c r="E73" s="2">
        <v>13</v>
      </c>
      <c r="F73" s="7">
        <v>9049</v>
      </c>
      <c r="G73" s="7" t="s">
        <v>52</v>
      </c>
      <c r="H73" s="2">
        <v>10000</v>
      </c>
      <c r="I73" s="6">
        <f>SUMIF(F:F,F73,H:H)*75/3</f>
        <v>250000</v>
      </c>
    </row>
    <row r="74" spans="5:9" x14ac:dyDescent="0.3">
      <c r="E74" s="2">
        <v>14</v>
      </c>
      <c r="F74" s="2">
        <v>46</v>
      </c>
      <c r="G74" s="2" t="s">
        <v>3</v>
      </c>
      <c r="H74" s="2">
        <v>10000</v>
      </c>
      <c r="I74" s="6"/>
    </row>
    <row r="75" spans="5:9" x14ac:dyDescent="0.3">
      <c r="E75" s="2">
        <v>15</v>
      </c>
      <c r="F75" s="2">
        <v>73</v>
      </c>
      <c r="G75" s="2" t="s">
        <v>33</v>
      </c>
      <c r="H75" s="2">
        <v>10000</v>
      </c>
      <c r="I75" s="6"/>
    </row>
    <row r="76" spans="5:9" x14ac:dyDescent="0.3">
      <c r="E76" s="2">
        <v>16</v>
      </c>
      <c r="F76" s="2">
        <v>88</v>
      </c>
      <c r="G76" s="2" t="s">
        <v>34</v>
      </c>
      <c r="H76" s="2">
        <v>10000</v>
      </c>
      <c r="I76" s="6"/>
    </row>
    <row r="77" spans="5:9" x14ac:dyDescent="0.3">
      <c r="E77" s="2">
        <v>17</v>
      </c>
      <c r="F77" s="2">
        <v>9001</v>
      </c>
      <c r="G77" s="2" t="s">
        <v>4</v>
      </c>
      <c r="H77" s="2">
        <v>10000</v>
      </c>
      <c r="I77" s="6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MarbleEvent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2024-01-11T08:36:59Z</dcterms:modified>
</cp:coreProperties>
</file>