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74DDAC4-BB55-47F3-91F0-6659BCDB888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8" i="1" l="1"/>
  <c r="C258" i="1"/>
  <c r="E258" i="1"/>
  <c r="B259" i="1"/>
  <c r="C259" i="1"/>
  <c r="E259" i="1"/>
  <c r="B260" i="1"/>
  <c r="C260" i="1"/>
  <c r="E260" i="1"/>
  <c r="B261" i="1"/>
  <c r="C261" i="1"/>
  <c r="E261" i="1"/>
  <c r="B262" i="1"/>
  <c r="C262" i="1"/>
  <c r="E262" i="1"/>
  <c r="B263" i="1"/>
  <c r="C263" i="1"/>
  <c r="E263" i="1"/>
  <c r="B264" i="1"/>
  <c r="C264" i="1"/>
  <c r="E264" i="1"/>
  <c r="B265" i="1"/>
  <c r="C265" i="1"/>
  <c r="E265" i="1"/>
  <c r="H265" i="3"/>
  <c r="K265" i="3"/>
  <c r="K266" i="3" s="1"/>
  <c r="K267" i="3" s="1"/>
  <c r="K268" i="3" s="1"/>
  <c r="K269" i="3" s="1"/>
  <c r="K270" i="3" s="1"/>
  <c r="K271" i="3" s="1"/>
  <c r="K272" i="3" s="1"/>
  <c r="H266" i="3"/>
  <c r="H267" i="3"/>
  <c r="H268" i="3"/>
  <c r="H269" i="3"/>
  <c r="H270" i="3"/>
  <c r="H271" i="3"/>
  <c r="H272" i="3"/>
  <c r="O55" i="3"/>
  <c r="P55" i="3" s="1"/>
  <c r="E250" i="1"/>
  <c r="E251" i="1"/>
  <c r="E252" i="1"/>
  <c r="E253" i="1"/>
  <c r="E254" i="1"/>
  <c r="E255" i="1"/>
  <c r="E256" i="1"/>
  <c r="E257" i="1"/>
  <c r="H257" i="3"/>
  <c r="K257" i="3"/>
  <c r="K258" i="3" s="1"/>
  <c r="K259" i="3" s="1"/>
  <c r="K260" i="3" s="1"/>
  <c r="K261" i="3" s="1"/>
  <c r="K262" i="3" s="1"/>
  <c r="K263" i="3" s="1"/>
  <c r="K264" i="3" s="1"/>
  <c r="H258" i="3"/>
  <c r="H259" i="3"/>
  <c r="H260" i="3"/>
  <c r="H261" i="3"/>
  <c r="H262" i="3"/>
  <c r="H263" i="3"/>
  <c r="H264" i="3"/>
  <c r="O54" i="3"/>
  <c r="P54" i="3" s="1"/>
  <c r="E248" i="1"/>
  <c r="E249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I265" i="3" l="1" a="1"/>
  <c r="I265" i="3" s="1"/>
  <c r="F265" i="3" s="1"/>
  <c r="E216" i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J265" i="3" l="1"/>
  <c r="G265" i="3" s="1"/>
  <c r="I266" i="3" a="1"/>
  <c r="I266" i="3" s="1"/>
  <c r="H35" i="3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J266" i="3" l="1"/>
  <c r="G266" i="3" s="1"/>
  <c r="F266" i="3"/>
  <c r="I267" i="3" a="1"/>
  <c r="I267" i="3" s="1"/>
  <c r="E15" i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J267" i="3" l="1"/>
  <c r="G267" i="3" s="1"/>
  <c r="I268" i="3" a="1"/>
  <c r="I268" i="3" s="1"/>
  <c r="F267" i="3"/>
  <c r="E16" i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J268" i="3" l="1"/>
  <c r="G268" i="3" s="1"/>
  <c r="I269" i="3" a="1"/>
  <c r="I269" i="3" s="1"/>
  <c r="F268" i="3"/>
  <c r="E17" i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I270" i="3" l="1" a="1"/>
  <c r="I270" i="3" s="1"/>
  <c r="J269" i="3"/>
  <c r="G269" i="3" s="1"/>
  <c r="F269" i="3"/>
  <c r="E18" i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J270" i="3" l="1"/>
  <c r="G270" i="3" s="1"/>
  <c r="I271" i="3" a="1"/>
  <c r="I271" i="3" s="1"/>
  <c r="F270" i="3"/>
  <c r="E19" i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J271" i="3" l="1"/>
  <c r="G271" i="3" s="1"/>
  <c r="I272" i="3" a="1"/>
  <c r="I272" i="3" s="1"/>
  <c r="F271" i="3"/>
  <c r="E20" i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J272" i="3" l="1"/>
  <c r="G272" i="3" s="1"/>
  <c r="F272" i="3"/>
  <c r="E21" i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B234" i="1" s="1"/>
  <c r="F241" i="3"/>
  <c r="C234" i="1" s="1"/>
  <c r="I242" i="3" a="1"/>
  <c r="I242" i="3" s="1"/>
  <c r="J242" i="3" l="1"/>
  <c r="G242" i="3" s="1"/>
  <c r="B235" i="1" s="1"/>
  <c r="I243" i="3" a="1"/>
  <c r="I243" i="3" s="1"/>
  <c r="F242" i="3"/>
  <c r="C235" i="1" s="1"/>
  <c r="J243" i="3" l="1"/>
  <c r="G243" i="3" s="1"/>
  <c r="B236" i="1" s="1"/>
  <c r="I244" i="3" a="1"/>
  <c r="I244" i="3" s="1"/>
  <c r="F243" i="3"/>
  <c r="C236" i="1" s="1"/>
  <c r="J244" i="3" l="1"/>
  <c r="G244" i="3" s="1"/>
  <c r="B237" i="1" s="1"/>
  <c r="F244" i="3"/>
  <c r="C237" i="1" s="1"/>
  <c r="I245" i="3" a="1"/>
  <c r="I245" i="3" s="1"/>
  <c r="J245" i="3" l="1"/>
  <c r="G245" i="3" s="1"/>
  <c r="B238" i="1" s="1"/>
  <c r="I246" i="3" a="1"/>
  <c r="I246" i="3" s="1"/>
  <c r="F245" i="3"/>
  <c r="C238" i="1" s="1"/>
  <c r="J246" i="3" l="1"/>
  <c r="G246" i="3" s="1"/>
  <c r="B239" i="1" s="1"/>
  <c r="I247" i="3" a="1"/>
  <c r="I247" i="3" s="1"/>
  <c r="F246" i="3"/>
  <c r="C239" i="1" s="1"/>
  <c r="J247" i="3" l="1"/>
  <c r="G247" i="3" s="1"/>
  <c r="B240" i="1" s="1"/>
  <c r="F247" i="3"/>
  <c r="C240" i="1" s="1"/>
  <c r="I248" i="3" a="1"/>
  <c r="I248" i="3" s="1"/>
  <c r="J248" i="3" l="1"/>
  <c r="G248" i="3" s="1"/>
  <c r="B241" i="1" s="1"/>
  <c r="F248" i="3"/>
  <c r="C241" i="1" s="1"/>
  <c r="I249" i="3" a="1"/>
  <c r="I249" i="3" s="1"/>
  <c r="J249" i="3" l="1"/>
  <c r="G249" i="3" s="1"/>
  <c r="B242" i="1" s="1"/>
  <c r="F249" i="3"/>
  <c r="C242" i="1" s="1"/>
  <c r="I250" i="3" a="1"/>
  <c r="I250" i="3" s="1"/>
  <c r="J250" i="3" l="1"/>
  <c r="G250" i="3" s="1"/>
  <c r="B243" i="1" s="1"/>
  <c r="F250" i="3"/>
  <c r="C243" i="1" s="1"/>
  <c r="I251" i="3" a="1"/>
  <c r="I251" i="3" s="1"/>
  <c r="J251" i="3" l="1"/>
  <c r="G251" i="3" s="1"/>
  <c r="B244" i="1" s="1"/>
  <c r="I252" i="3" a="1"/>
  <c r="I252" i="3" s="1"/>
  <c r="F251" i="3"/>
  <c r="C244" i="1" s="1"/>
  <c r="J252" i="3" l="1"/>
  <c r="G252" i="3" s="1"/>
  <c r="B245" i="1" s="1"/>
  <c r="I253" i="3" a="1"/>
  <c r="I253" i="3" s="1"/>
  <c r="F252" i="3"/>
  <c r="C245" i="1" s="1"/>
  <c r="J253" i="3" l="1"/>
  <c r="G253" i="3" s="1"/>
  <c r="B246" i="1" s="1"/>
  <c r="I254" i="3" a="1"/>
  <c r="I254" i="3" s="1"/>
  <c r="F253" i="3"/>
  <c r="C246" i="1" s="1"/>
  <c r="J254" i="3" l="1"/>
  <c r="G254" i="3" s="1"/>
  <c r="B247" i="1" s="1"/>
  <c r="I255" i="3" a="1"/>
  <c r="I255" i="3" s="1"/>
  <c r="F254" i="3"/>
  <c r="C247" i="1" s="1"/>
  <c r="J255" i="3" l="1"/>
  <c r="G255" i="3" s="1"/>
  <c r="B248" i="1" s="1"/>
  <c r="I256" i="3" a="1"/>
  <c r="I256" i="3" s="1"/>
  <c r="I257" i="3" s="1" a="1"/>
  <c r="I257" i="3" s="1"/>
  <c r="F255" i="3"/>
  <c r="C248" i="1" s="1"/>
  <c r="F257" i="3" l="1"/>
  <c r="C250" i="1" s="1"/>
  <c r="I258" i="3" a="1"/>
  <c r="I258" i="3" s="1"/>
  <c r="J257" i="3"/>
  <c r="G257" i="3" s="1"/>
  <c r="B250" i="1" s="1"/>
  <c r="J256" i="3"/>
  <c r="G256" i="3" s="1"/>
  <c r="B249" i="1" s="1"/>
  <c r="F256" i="3"/>
  <c r="C249" i="1" s="1"/>
  <c r="J258" i="3" l="1"/>
  <c r="G258" i="3" s="1"/>
  <c r="B251" i="1" s="1"/>
  <c r="I259" i="3" a="1"/>
  <c r="I259" i="3" s="1"/>
  <c r="F258" i="3"/>
  <c r="C251" i="1" s="1"/>
  <c r="J259" i="3" l="1"/>
  <c r="G259" i="3" s="1"/>
  <c r="B252" i="1" s="1"/>
  <c r="I260" i="3" a="1"/>
  <c r="I260" i="3" s="1"/>
  <c r="F259" i="3"/>
  <c r="C252" i="1" s="1"/>
  <c r="J260" i="3" l="1"/>
  <c r="G260" i="3" s="1"/>
  <c r="B253" i="1" s="1"/>
  <c r="F260" i="3"/>
  <c r="C253" i="1" s="1"/>
  <c r="I261" i="3" a="1"/>
  <c r="I261" i="3" s="1"/>
  <c r="J261" i="3" l="1"/>
  <c r="G261" i="3" s="1"/>
  <c r="B254" i="1" s="1"/>
  <c r="F261" i="3"/>
  <c r="C254" i="1" s="1"/>
  <c r="I262" i="3" a="1"/>
  <c r="I262" i="3" s="1"/>
  <c r="J262" i="3" l="1"/>
  <c r="G262" i="3" s="1"/>
  <c r="B255" i="1" s="1"/>
  <c r="I263" i="3" a="1"/>
  <c r="I263" i="3" s="1"/>
  <c r="F262" i="3"/>
  <c r="C255" i="1" s="1"/>
  <c r="J263" i="3" l="1"/>
  <c r="G263" i="3" s="1"/>
  <c r="B256" i="1" s="1"/>
  <c r="F263" i="3"/>
  <c r="C256" i="1" s="1"/>
  <c r="I264" i="3" a="1"/>
  <c r="I264" i="3" s="1"/>
  <c r="J264" i="3" l="1"/>
  <c r="G264" i="3" s="1"/>
  <c r="B257" i="1" s="1"/>
  <c r="F264" i="3"/>
  <c r="C2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<sst xmlns="http://schemas.openxmlformats.org/spreadsheetml/2006/main" count="72" uniqueCount="70">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</sst>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65"/>
  <sheetViews>
    <sheetView tabSelected="1" zoomScale="115" zoomScaleNormal="115" workbookViewId="0">
      <pane ySplit="1" topLeftCell="A247" activePane="bottomLeft" state="frozen"/>
      <selection pane="bottomLeft" activeCell="C261" sqref="C261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  <row r="250" spans="1:6" x14ac:dyDescent="0.3">
      <c r="A250" s="1">
        <v>248</v>
      </c>
      <c r="B250" s="2">
        <f>VLOOKUP(A250,Balance!E:J,3,FALSE)</f>
        <v>1E+188</v>
      </c>
      <c r="C250" s="1" t="str">
        <f>VLOOKUP(A250,Balance!E:J,2,FALSE)</f>
        <v>1동</v>
      </c>
      <c r="D250" s="24">
        <v>20</v>
      </c>
      <c r="E250" s="1">
        <f>VLOOKUP(A250,Balance!E:K,7,FALSE)</f>
        <v>805</v>
      </c>
      <c r="F250" s="24">
        <v>-1</v>
      </c>
    </row>
    <row r="251" spans="1:6" x14ac:dyDescent="0.3">
      <c r="A251" s="1">
        <v>249</v>
      </c>
      <c r="B251" s="2">
        <f>VLOOKUP(A251,Balance!E:J,3,FALSE)</f>
        <v>5.0000000000000001E+188</v>
      </c>
      <c r="C251" s="1" t="str">
        <f>VLOOKUP(A251,Balance!E:J,2,FALSE)</f>
        <v>5동</v>
      </c>
      <c r="D251" s="24">
        <v>20</v>
      </c>
      <c r="E251" s="1">
        <f>VLOOKUP(A251,Balance!E:K,7,FALSE)</f>
        <v>810</v>
      </c>
      <c r="F251" s="24">
        <v>-1</v>
      </c>
    </row>
    <row r="252" spans="1:6" x14ac:dyDescent="0.3">
      <c r="A252" s="1">
        <v>250</v>
      </c>
      <c r="B252" s="2">
        <f>VLOOKUP(A252,Balance!E:J,3,FALSE)</f>
        <v>1E+189</v>
      </c>
      <c r="C252" s="1" t="str">
        <f>VLOOKUP(A252,Balance!E:J,2,FALSE)</f>
        <v>10동</v>
      </c>
      <c r="D252" s="24">
        <v>20</v>
      </c>
      <c r="E252" s="1">
        <f>VLOOKUP(A252,Balance!E:K,7,FALSE)</f>
        <v>815</v>
      </c>
      <c r="F252" s="24">
        <v>-1</v>
      </c>
    </row>
    <row r="253" spans="1:6" x14ac:dyDescent="0.3">
      <c r="A253" s="1">
        <v>251</v>
      </c>
      <c r="B253" s="2">
        <f>VLOOKUP(A253,Balance!E:J,3,FALSE)</f>
        <v>5.0000000000000004E+189</v>
      </c>
      <c r="C253" s="1" t="str">
        <f>VLOOKUP(A253,Balance!E:J,2,FALSE)</f>
        <v>50동</v>
      </c>
      <c r="D253" s="24">
        <v>20</v>
      </c>
      <c r="E253" s="1">
        <f>VLOOKUP(A253,Balance!E:K,7,FALSE)</f>
        <v>820</v>
      </c>
      <c r="F253" s="24">
        <v>-1</v>
      </c>
    </row>
    <row r="254" spans="1:6" x14ac:dyDescent="0.3">
      <c r="A254" s="1">
        <v>252</v>
      </c>
      <c r="B254" s="2">
        <f>VLOOKUP(A254,Balance!E:J,3,FALSE)</f>
        <v>1.0000000000000001E+190</v>
      </c>
      <c r="C254" s="1" t="str">
        <f>VLOOKUP(A254,Balance!E:J,2,FALSE)</f>
        <v>100동</v>
      </c>
      <c r="D254" s="24">
        <v>20</v>
      </c>
      <c r="E254" s="1">
        <f>VLOOKUP(A254,Balance!E:K,7,FALSE)</f>
        <v>825</v>
      </c>
      <c r="F254" s="24">
        <v>-1</v>
      </c>
    </row>
    <row r="255" spans="1:6" x14ac:dyDescent="0.3">
      <c r="A255" s="1">
        <v>253</v>
      </c>
      <c r="B255" s="2">
        <f>VLOOKUP(A255,Balance!E:J,3,FALSE)</f>
        <v>5.0000000000000004E+190</v>
      </c>
      <c r="C255" s="1" t="str">
        <f>VLOOKUP(A255,Balance!E:J,2,FALSE)</f>
        <v>500동</v>
      </c>
      <c r="D255" s="24">
        <v>20</v>
      </c>
      <c r="E255" s="1">
        <f>VLOOKUP(A255,Balance!E:K,7,FALSE)</f>
        <v>830</v>
      </c>
      <c r="F255" s="24">
        <v>-1</v>
      </c>
    </row>
    <row r="256" spans="1:6" x14ac:dyDescent="0.3">
      <c r="A256" s="1">
        <v>254</v>
      </c>
      <c r="B256" s="2">
        <f>VLOOKUP(A256,Balance!E:J,3,FALSE)</f>
        <v>1.0000000000000001E+191</v>
      </c>
      <c r="C256" s="1" t="str">
        <f>VLOOKUP(A256,Balance!E:J,2,FALSE)</f>
        <v>1000동</v>
      </c>
      <c r="D256" s="24">
        <v>20</v>
      </c>
      <c r="E256" s="1">
        <f>VLOOKUP(A256,Balance!E:K,7,FALSE)</f>
        <v>835</v>
      </c>
      <c r="F256" s="24">
        <v>-1</v>
      </c>
    </row>
    <row r="257" spans="1:6" x14ac:dyDescent="0.3">
      <c r="A257" s="1">
        <v>255</v>
      </c>
      <c r="B257" s="2">
        <f>VLOOKUP(A257,Balance!E:J,3,FALSE)</f>
        <v>5.0000000000000002E+191</v>
      </c>
      <c r="C257" s="1" t="str">
        <f>VLOOKUP(A257,Balance!E:J,2,FALSE)</f>
        <v>5000동</v>
      </c>
      <c r="D257" s="24">
        <v>20</v>
      </c>
      <c r="E257" s="1">
        <f>VLOOKUP(A257,Balance!E:K,7,FALSE)</f>
        <v>840</v>
      </c>
      <c r="F257" s="24">
        <v>-1</v>
      </c>
    </row>
    <row r="258" spans="1:6" x14ac:dyDescent="0.3">
      <c r="A258" s="1">
        <v>256</v>
      </c>
      <c r="B258" s="2">
        <f>VLOOKUP(A258,Balance!E:J,3,FALSE)</f>
        <v>1E+192</v>
      </c>
      <c r="C258" s="1" t="str">
        <f>VLOOKUP(A258,Balance!E:J,2,FALSE)</f>
        <v>1멸</v>
      </c>
      <c r="D258" s="24">
        <v>20</v>
      </c>
      <c r="E258" s="1">
        <f>VLOOKUP(A258,Balance!E:K,7,FALSE)</f>
        <v>845</v>
      </c>
      <c r="F258" s="24">
        <v>-1</v>
      </c>
    </row>
    <row r="259" spans="1:6" x14ac:dyDescent="0.3">
      <c r="A259" s="1">
        <v>257</v>
      </c>
      <c r="B259" s="2">
        <f>VLOOKUP(A259,Balance!E:J,3,FALSE)</f>
        <v>5.0000000000000003E+192</v>
      </c>
      <c r="C259" s="1" t="str">
        <f>VLOOKUP(A259,Balance!E:J,2,FALSE)</f>
        <v>5멸</v>
      </c>
      <c r="D259" s="24">
        <v>20</v>
      </c>
      <c r="E259" s="1">
        <f>VLOOKUP(A259,Balance!E:K,7,FALSE)</f>
        <v>850</v>
      </c>
      <c r="F259" s="24">
        <v>-1</v>
      </c>
    </row>
    <row r="260" spans="1:6" x14ac:dyDescent="0.3">
      <c r="A260" s="1">
        <v>258</v>
      </c>
      <c r="B260" s="2">
        <f>VLOOKUP(A260,Balance!E:J,3,FALSE)</f>
        <v>1.0000000000000001E+193</v>
      </c>
      <c r="C260" s="1" t="str">
        <f>VLOOKUP(A260,Balance!E:J,2,FALSE)</f>
        <v>10멸</v>
      </c>
      <c r="D260" s="24">
        <v>20</v>
      </c>
      <c r="E260" s="1">
        <f>VLOOKUP(A260,Balance!E:K,7,FALSE)</f>
        <v>855</v>
      </c>
      <c r="F260" s="24">
        <v>-1</v>
      </c>
    </row>
    <row r="261" spans="1:6" x14ac:dyDescent="0.3">
      <c r="A261" s="1">
        <v>259</v>
      </c>
      <c r="B261" s="2">
        <f>VLOOKUP(A261,Balance!E:J,3,FALSE)</f>
        <v>5.0000000000000005E+193</v>
      </c>
      <c r="C261" s="1" t="str">
        <f>VLOOKUP(A261,Balance!E:J,2,FALSE)</f>
        <v>50멸</v>
      </c>
      <c r="D261" s="24">
        <v>20</v>
      </c>
      <c r="E261" s="1">
        <f>VLOOKUP(A261,Balance!E:K,7,FALSE)</f>
        <v>860</v>
      </c>
      <c r="F261" s="24">
        <v>-1</v>
      </c>
    </row>
    <row r="262" spans="1:6" x14ac:dyDescent="0.3">
      <c r="A262" s="1">
        <v>260</v>
      </c>
      <c r="B262" s="2">
        <f>VLOOKUP(A262,Balance!E:J,3,FALSE)</f>
        <v>1.0000000000000001E+194</v>
      </c>
      <c r="C262" s="1" t="str">
        <f>VLOOKUP(A262,Balance!E:J,2,FALSE)</f>
        <v>100멸</v>
      </c>
      <c r="D262" s="24">
        <v>20</v>
      </c>
      <c r="E262" s="1">
        <f>VLOOKUP(A262,Balance!E:K,7,FALSE)</f>
        <v>865</v>
      </c>
      <c r="F262" s="24">
        <v>-1</v>
      </c>
    </row>
    <row r="263" spans="1:6" x14ac:dyDescent="0.3">
      <c r="A263" s="1">
        <v>261</v>
      </c>
      <c r="B263" s="2">
        <f>VLOOKUP(A263,Balance!E:J,3,FALSE)</f>
        <v>4.9999999999999999E+194</v>
      </c>
      <c r="C263" s="1" t="str">
        <f>VLOOKUP(A263,Balance!E:J,2,FALSE)</f>
        <v>500멸</v>
      </c>
      <c r="D263" s="24">
        <v>20</v>
      </c>
      <c r="E263" s="1">
        <f>VLOOKUP(A263,Balance!E:K,7,FALSE)</f>
        <v>870</v>
      </c>
      <c r="F263" s="24">
        <v>-1</v>
      </c>
    </row>
    <row r="264" spans="1:6" x14ac:dyDescent="0.3">
      <c r="A264" s="1">
        <v>262</v>
      </c>
      <c r="B264" s="2">
        <f>VLOOKUP(A264,Balance!E:J,3,FALSE)</f>
        <v>9.9999999999999998E+194</v>
      </c>
      <c r="C264" s="1" t="str">
        <f>VLOOKUP(A264,Balance!E:J,2,FALSE)</f>
        <v>1000멸</v>
      </c>
      <c r="D264" s="24">
        <v>20</v>
      </c>
      <c r="E264" s="1">
        <f>VLOOKUP(A264,Balance!E:K,7,FALSE)</f>
        <v>875</v>
      </c>
      <c r="F264" s="24">
        <v>-1</v>
      </c>
    </row>
    <row r="265" spans="1:6" x14ac:dyDescent="0.3">
      <c r="A265" s="1">
        <v>263</v>
      </c>
      <c r="B265" s="2">
        <f>VLOOKUP(A265,Balance!E:J,3,FALSE)</f>
        <v>4.9999999999999998E+195</v>
      </c>
      <c r="C265" s="1" t="str">
        <f>VLOOKUP(A265,Balance!E:J,2,FALSE)</f>
        <v>5000멸</v>
      </c>
      <c r="D265" s="24">
        <v>20</v>
      </c>
      <c r="E265" s="1">
        <f>VLOOKUP(A265,Balance!E:K,7,FALSE)</f>
        <v>880</v>
      </c>
      <c r="F265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74"/>
  <sheetViews>
    <sheetView topLeftCell="B250" zoomScaleNormal="100" workbookViewId="0">
      <selection activeCell="J269" sqref="I269:J269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M54" s="9" t="s">
        <v>68</v>
      </c>
      <c r="N54" s="9">
        <v>188</v>
      </c>
      <c r="O54" s="10">
        <f t="shared" ref="O54" si="30">POWER(10,N54)</f>
        <v>1E+188</v>
      </c>
      <c r="P54" s="10" t="str">
        <f t="shared" ref="P54" si="31">RIGHT(O54,N54)</f>
        <v>1E+188</v>
      </c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M55" s="9" t="s">
        <v>69</v>
      </c>
      <c r="N55" s="9">
        <v>192</v>
      </c>
      <c r="O55" s="10">
        <f t="shared" ref="O55" si="32">POWER(10,N55)</f>
        <v>1E+192</v>
      </c>
      <c r="P55" s="10" t="str">
        <f t="shared" ref="P55" si="33">RIGHT(O55,N55)</f>
        <v>1E+192</v>
      </c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34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34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34"/>
        <v>51</v>
      </c>
      <c r="L68" s="20"/>
    </row>
    <row r="69" spans="5:25" x14ac:dyDescent="0.3">
      <c r="E69" s="9">
        <v>60</v>
      </c>
      <c r="F69" s="10" t="str">
        <f t="shared" ref="F69:F132" si="35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34"/>
        <v>54</v>
      </c>
      <c r="L69" s="20"/>
    </row>
    <row r="70" spans="5:25" x14ac:dyDescent="0.3">
      <c r="E70" s="9">
        <v>61</v>
      </c>
      <c r="F70" s="10" t="str">
        <f t="shared" si="35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34"/>
        <v>57</v>
      </c>
      <c r="L70" s="20"/>
    </row>
    <row r="71" spans="5:25" x14ac:dyDescent="0.3">
      <c r="E71" s="9">
        <v>62</v>
      </c>
      <c r="F71" s="10" t="str">
        <f t="shared" si="35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34"/>
        <v>60</v>
      </c>
      <c r="L71" s="20"/>
    </row>
    <row r="72" spans="5:25" x14ac:dyDescent="0.3">
      <c r="E72" s="9">
        <v>63</v>
      </c>
      <c r="F72" s="10" t="str">
        <f t="shared" si="35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34"/>
        <v>63</v>
      </c>
      <c r="L72" s="20"/>
    </row>
    <row r="73" spans="5:25" x14ac:dyDescent="0.3">
      <c r="E73" s="9">
        <v>64</v>
      </c>
      <c r="F73" s="10" t="str">
        <f t="shared" si="35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36">VLOOKUP(I73,M:P,4,FALSE)</f>
        <v>1E+96</v>
      </c>
      <c r="K73" s="5">
        <f t="shared" si="34"/>
        <v>66</v>
      </c>
      <c r="L73" s="20"/>
    </row>
    <row r="74" spans="5:25" x14ac:dyDescent="0.3">
      <c r="E74" s="9">
        <v>65</v>
      </c>
      <c r="F74" s="10" t="str">
        <f t="shared" si="35"/>
        <v>5가</v>
      </c>
      <c r="G74" s="10">
        <f t="shared" ref="G74:G137" si="37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36"/>
        <v>1E+96</v>
      </c>
      <c r="K74" s="5">
        <f t="shared" si="34"/>
        <v>69</v>
      </c>
      <c r="L74" s="20"/>
    </row>
    <row r="75" spans="5:25" x14ac:dyDescent="0.3">
      <c r="E75" s="9">
        <v>66</v>
      </c>
      <c r="F75" s="10" t="str">
        <f t="shared" si="35"/>
        <v>10가</v>
      </c>
      <c r="G75" s="10">
        <f t="shared" si="37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36"/>
        <v>1E+96</v>
      </c>
      <c r="K75" s="5">
        <f t="shared" si="34"/>
        <v>72</v>
      </c>
      <c r="L75" s="20"/>
    </row>
    <row r="76" spans="5:25" x14ac:dyDescent="0.3">
      <c r="E76" s="9">
        <v>67</v>
      </c>
      <c r="F76" s="10" t="str">
        <f t="shared" si="35"/>
        <v>50가</v>
      </c>
      <c r="G76" s="10">
        <f t="shared" si="37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36"/>
        <v>1E+96</v>
      </c>
      <c r="K76" s="5">
        <f t="shared" si="34"/>
        <v>75</v>
      </c>
      <c r="L76" s="20"/>
    </row>
    <row r="77" spans="5:25" x14ac:dyDescent="0.3">
      <c r="E77" s="9">
        <v>68</v>
      </c>
      <c r="F77" s="10" t="str">
        <f t="shared" si="35"/>
        <v>100가</v>
      </c>
      <c r="G77" s="10">
        <f t="shared" si="37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36"/>
        <v>1E+96</v>
      </c>
      <c r="K77" s="5">
        <f t="shared" si="34"/>
        <v>78</v>
      </c>
      <c r="L77" s="20"/>
    </row>
    <row r="78" spans="5:25" x14ac:dyDescent="0.3">
      <c r="E78" s="9">
        <v>69</v>
      </c>
      <c r="F78" s="10" t="str">
        <f t="shared" si="35"/>
        <v>500가</v>
      </c>
      <c r="G78" s="10">
        <f t="shared" si="37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36"/>
        <v>1E+96</v>
      </c>
      <c r="K78" s="5">
        <f t="shared" si="34"/>
        <v>81</v>
      </c>
      <c r="L78" s="20"/>
    </row>
    <row r="79" spans="5:25" x14ac:dyDescent="0.3">
      <c r="E79" s="9">
        <v>70</v>
      </c>
      <c r="F79" s="10" t="str">
        <f t="shared" si="35"/>
        <v>1000가</v>
      </c>
      <c r="G79" s="10">
        <f t="shared" si="37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36"/>
        <v>1E+96</v>
      </c>
      <c r="K79" s="5">
        <f t="shared" si="34"/>
        <v>84</v>
      </c>
      <c r="L79" s="20"/>
    </row>
    <row r="80" spans="5:25" x14ac:dyDescent="0.3">
      <c r="E80" s="9">
        <v>71</v>
      </c>
      <c r="F80" s="10" t="str">
        <f t="shared" si="35"/>
        <v>5000가</v>
      </c>
      <c r="G80" s="10">
        <f t="shared" si="37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36"/>
        <v>1E+96</v>
      </c>
      <c r="K80" s="5">
        <f t="shared" si="34"/>
        <v>87</v>
      </c>
      <c r="L80" s="20"/>
    </row>
    <row r="81" spans="5:12" x14ac:dyDescent="0.3">
      <c r="E81" s="9">
        <v>72</v>
      </c>
      <c r="F81" s="10" t="str">
        <f t="shared" si="35"/>
        <v>1언</v>
      </c>
      <c r="G81" s="10">
        <f t="shared" si="37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36"/>
        <v>1E+100</v>
      </c>
      <c r="K81" s="5">
        <f t="shared" si="34"/>
        <v>90</v>
      </c>
      <c r="L81" s="20"/>
    </row>
    <row r="82" spans="5:12" x14ac:dyDescent="0.3">
      <c r="E82" s="9">
        <v>73</v>
      </c>
      <c r="F82" s="10" t="str">
        <f t="shared" si="35"/>
        <v>5언</v>
      </c>
      <c r="G82" s="10">
        <f t="shared" si="37"/>
        <v>4.9999999999999999E+100</v>
      </c>
      <c r="H82" s="10">
        <f t="shared" ref="H82:H145" si="38">H74</f>
        <v>5</v>
      </c>
      <c r="I82" s="9" t="str" cm="1">
        <f t="array" ref="I82">IF(AND(H81&gt;1000,H82&lt;2),INDEX(M:M,MATCH(I81,M:M,0)+1,0),I81)</f>
        <v>언</v>
      </c>
      <c r="J82" s="9" t="str">
        <f t="shared" si="36"/>
        <v>1E+100</v>
      </c>
      <c r="K82" s="5">
        <f t="shared" si="34"/>
        <v>93</v>
      </c>
      <c r="L82" s="20"/>
    </row>
    <row r="83" spans="5:12" x14ac:dyDescent="0.3">
      <c r="E83" s="9">
        <v>74</v>
      </c>
      <c r="F83" s="10" t="str">
        <f t="shared" si="35"/>
        <v>10언</v>
      </c>
      <c r="G83" s="10">
        <f t="shared" si="37"/>
        <v>9.9999999999999998E+100</v>
      </c>
      <c r="H83" s="10">
        <f t="shared" si="38"/>
        <v>10</v>
      </c>
      <c r="I83" s="9" t="str" cm="1">
        <f t="array" ref="I83">IF(AND(H82&gt;1000,H83&lt;2),INDEX(M:M,MATCH(I82,M:M,0)+1,0),I82)</f>
        <v>언</v>
      </c>
      <c r="J83" s="9" t="str">
        <f t="shared" si="36"/>
        <v>1E+100</v>
      </c>
      <c r="K83" s="5">
        <f t="shared" si="34"/>
        <v>96</v>
      </c>
      <c r="L83" s="20"/>
    </row>
    <row r="84" spans="5:12" x14ac:dyDescent="0.3">
      <c r="E84" s="9">
        <v>75</v>
      </c>
      <c r="F84" s="10" t="str">
        <f t="shared" si="35"/>
        <v>50언</v>
      </c>
      <c r="G84" s="10">
        <f t="shared" si="37"/>
        <v>4.9999999999999999E+101</v>
      </c>
      <c r="H84" s="10">
        <f t="shared" si="38"/>
        <v>50</v>
      </c>
      <c r="I84" s="9" t="str" cm="1">
        <f t="array" ref="I84">IF(AND(H83&gt;1000,H84&lt;2),INDEX(M:M,MATCH(I83,M:M,0)+1,0),I83)</f>
        <v>언</v>
      </c>
      <c r="J84" s="9" t="str">
        <f t="shared" si="36"/>
        <v>1E+100</v>
      </c>
      <c r="K84" s="5">
        <f t="shared" si="34"/>
        <v>99</v>
      </c>
      <c r="L84" s="20"/>
    </row>
    <row r="85" spans="5:12" x14ac:dyDescent="0.3">
      <c r="E85" s="9">
        <v>76</v>
      </c>
      <c r="F85" s="10" t="str">
        <f t="shared" si="35"/>
        <v>100언</v>
      </c>
      <c r="G85" s="10">
        <f t="shared" si="37"/>
        <v>9.9999999999999998E+101</v>
      </c>
      <c r="H85" s="10">
        <f t="shared" si="38"/>
        <v>100</v>
      </c>
      <c r="I85" s="9" t="str" cm="1">
        <f t="array" ref="I85">IF(AND(H84&gt;1000,H85&lt;2),INDEX(M:M,MATCH(I84,M:M,0)+1,0),I84)</f>
        <v>언</v>
      </c>
      <c r="J85" s="9" t="str">
        <f t="shared" si="36"/>
        <v>1E+100</v>
      </c>
      <c r="K85" s="5">
        <f t="shared" si="34"/>
        <v>102</v>
      </c>
      <c r="L85" s="20"/>
    </row>
    <row r="86" spans="5:12" x14ac:dyDescent="0.3">
      <c r="E86" s="9">
        <v>77</v>
      </c>
      <c r="F86" s="10" t="str">
        <f t="shared" si="35"/>
        <v>500언</v>
      </c>
      <c r="G86" s="10">
        <f t="shared" si="37"/>
        <v>5E+102</v>
      </c>
      <c r="H86" s="10">
        <f t="shared" si="38"/>
        <v>500</v>
      </c>
      <c r="I86" s="9" t="str" cm="1">
        <f t="array" ref="I86">IF(AND(H85&gt;1000,H86&lt;2),INDEX(M:M,MATCH(I85,M:M,0)+1,0),I85)</f>
        <v>언</v>
      </c>
      <c r="J86" s="9" t="str">
        <f t="shared" si="36"/>
        <v>1E+100</v>
      </c>
      <c r="K86" s="5">
        <f t="shared" si="34"/>
        <v>105</v>
      </c>
      <c r="L86" s="20"/>
    </row>
    <row r="87" spans="5:12" x14ac:dyDescent="0.3">
      <c r="E87" s="9">
        <v>78</v>
      </c>
      <c r="F87" s="10" t="str">
        <f t="shared" si="35"/>
        <v>1000언</v>
      </c>
      <c r="G87" s="10">
        <f t="shared" si="37"/>
        <v>1E+103</v>
      </c>
      <c r="H87" s="10">
        <f t="shared" si="38"/>
        <v>1000</v>
      </c>
      <c r="I87" s="9" t="str" cm="1">
        <f t="array" ref="I87">IF(AND(H86&gt;1000,H87&lt;2),INDEX(M:M,MATCH(I86,M:M,0)+1,0),I86)</f>
        <v>언</v>
      </c>
      <c r="J87" s="9" t="str">
        <f t="shared" si="36"/>
        <v>1E+100</v>
      </c>
      <c r="K87" s="5">
        <f t="shared" si="34"/>
        <v>108</v>
      </c>
      <c r="L87" s="20"/>
    </row>
    <row r="88" spans="5:12" x14ac:dyDescent="0.3">
      <c r="E88" s="9">
        <v>79</v>
      </c>
      <c r="F88" s="10" t="str">
        <f t="shared" si="35"/>
        <v>5000언</v>
      </c>
      <c r="G88" s="10">
        <f t="shared" si="37"/>
        <v>5E+103</v>
      </c>
      <c r="H88" s="10">
        <f t="shared" si="38"/>
        <v>5000</v>
      </c>
      <c r="I88" s="9" t="str" cm="1">
        <f t="array" ref="I88">IF(AND(H87&gt;1000,H88&lt;2),INDEX(M:M,MATCH(I87,M:M,0)+1,0),I87)</f>
        <v>언</v>
      </c>
      <c r="J88" s="9" t="str">
        <f t="shared" si="36"/>
        <v>1E+100</v>
      </c>
      <c r="K88" s="5">
        <f t="shared" si="34"/>
        <v>111</v>
      </c>
      <c r="L88" s="20"/>
    </row>
    <row r="89" spans="5:12" x14ac:dyDescent="0.3">
      <c r="E89" s="9">
        <v>80</v>
      </c>
      <c r="F89" s="10" t="str">
        <f t="shared" si="35"/>
        <v>1승</v>
      </c>
      <c r="G89" s="10">
        <f t="shared" si="37"/>
        <v>1E+104</v>
      </c>
      <c r="H89" s="10">
        <f t="shared" si="38"/>
        <v>1</v>
      </c>
      <c r="I89" s="9" t="str" cm="1">
        <f t="array" ref="I89">IF(AND(H88&gt;1000,H89&lt;2),INDEX(M:M,MATCH(I88,M:M,0)+1,0),I88)</f>
        <v>승</v>
      </c>
      <c r="J89" s="9" t="str">
        <f t="shared" si="36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35"/>
        <v>5승</v>
      </c>
      <c r="G90" s="10">
        <f t="shared" si="37"/>
        <v>4.9999999999999997E+104</v>
      </c>
      <c r="H90" s="10">
        <f t="shared" si="38"/>
        <v>5</v>
      </c>
      <c r="I90" s="9" t="str" cm="1">
        <f t="array" ref="I90">IF(AND(H89&gt;1000,H90&lt;2),INDEX(M:M,MATCH(I89,M:M,0)+1,0),I89)</f>
        <v>승</v>
      </c>
      <c r="J90" s="9" t="str">
        <f t="shared" si="36"/>
        <v>1E+104</v>
      </c>
      <c r="K90" s="5">
        <f t="shared" si="34"/>
        <v>118</v>
      </c>
      <c r="L90" s="20"/>
    </row>
    <row r="91" spans="5:12" x14ac:dyDescent="0.3">
      <c r="E91" s="9">
        <v>82</v>
      </c>
      <c r="F91" s="10" t="str">
        <f t="shared" si="35"/>
        <v>10승</v>
      </c>
      <c r="G91" s="10">
        <f t="shared" si="37"/>
        <v>9.9999999999999994E+104</v>
      </c>
      <c r="H91" s="10">
        <f t="shared" si="38"/>
        <v>10</v>
      </c>
      <c r="I91" s="9" t="str" cm="1">
        <f t="array" ref="I91">IF(AND(H90&gt;1000,H91&lt;2),INDEX(M:M,MATCH(I90,M:M,0)+1,0),I90)</f>
        <v>승</v>
      </c>
      <c r="J91" s="9" t="str">
        <f t="shared" si="36"/>
        <v>1E+104</v>
      </c>
      <c r="K91" s="5">
        <f t="shared" si="34"/>
        <v>121</v>
      </c>
      <c r="L91" s="20"/>
    </row>
    <row r="92" spans="5:12" x14ac:dyDescent="0.3">
      <c r="E92" s="9">
        <v>83</v>
      </c>
      <c r="F92" s="10" t="str">
        <f t="shared" si="35"/>
        <v>50승</v>
      </c>
      <c r="G92" s="10">
        <f t="shared" si="37"/>
        <v>5.0000000000000005E+105</v>
      </c>
      <c r="H92" s="10">
        <f t="shared" si="38"/>
        <v>50</v>
      </c>
      <c r="I92" s="9" t="str" cm="1">
        <f t="array" ref="I92">IF(AND(H91&gt;1000,H92&lt;2),INDEX(M:M,MATCH(I91,M:M,0)+1,0),I91)</f>
        <v>승</v>
      </c>
      <c r="J92" s="9" t="str">
        <f t="shared" si="36"/>
        <v>1E+104</v>
      </c>
      <c r="K92" s="5">
        <f t="shared" si="34"/>
        <v>124</v>
      </c>
      <c r="L92" s="20"/>
    </row>
    <row r="93" spans="5:12" x14ac:dyDescent="0.3">
      <c r="E93" s="9">
        <v>84</v>
      </c>
      <c r="F93" s="10" t="str">
        <f t="shared" si="35"/>
        <v>100승</v>
      </c>
      <c r="G93" s="10">
        <f t="shared" si="37"/>
        <v>1.0000000000000001E+106</v>
      </c>
      <c r="H93" s="10">
        <f t="shared" si="38"/>
        <v>100</v>
      </c>
      <c r="I93" s="9" t="str" cm="1">
        <f t="array" ref="I93">IF(AND(H92&gt;1000,H93&lt;2),INDEX(M:M,MATCH(I92,M:M,0)+1,0),I92)</f>
        <v>승</v>
      </c>
      <c r="J93" s="9" t="str">
        <f t="shared" si="36"/>
        <v>1E+104</v>
      </c>
      <c r="K93" s="5">
        <f t="shared" si="34"/>
        <v>127</v>
      </c>
      <c r="L93" s="20"/>
    </row>
    <row r="94" spans="5:12" x14ac:dyDescent="0.3">
      <c r="E94" s="9">
        <v>85</v>
      </c>
      <c r="F94" s="10" t="str">
        <f t="shared" si="35"/>
        <v>500승</v>
      </c>
      <c r="G94" s="10">
        <f t="shared" si="37"/>
        <v>4.9999999999999998E+106</v>
      </c>
      <c r="H94" s="10">
        <f t="shared" si="38"/>
        <v>500</v>
      </c>
      <c r="I94" s="9" t="str" cm="1">
        <f t="array" ref="I94">IF(AND(H93&gt;1000,H94&lt;2),INDEX(M:M,MATCH(I93,M:M,0)+1,0),I93)</f>
        <v>승</v>
      </c>
      <c r="J94" s="9" t="str">
        <f t="shared" si="36"/>
        <v>1E+104</v>
      </c>
      <c r="K94" s="5">
        <f t="shared" si="34"/>
        <v>130</v>
      </c>
      <c r="L94" s="20"/>
    </row>
    <row r="95" spans="5:12" x14ac:dyDescent="0.3">
      <c r="E95" s="9">
        <v>86</v>
      </c>
      <c r="F95" s="10" t="str">
        <f t="shared" si="35"/>
        <v>1000승</v>
      </c>
      <c r="G95" s="10">
        <f t="shared" si="37"/>
        <v>9.9999999999999997E+106</v>
      </c>
      <c r="H95" s="10">
        <f t="shared" si="38"/>
        <v>1000</v>
      </c>
      <c r="I95" s="9" t="str" cm="1">
        <f t="array" ref="I95">IF(AND(H94&gt;1000,H95&lt;2),INDEX(M:M,MATCH(I94,M:M,0)+1,0),I94)</f>
        <v>승</v>
      </c>
      <c r="J95" s="9" t="str">
        <f t="shared" si="36"/>
        <v>1E+104</v>
      </c>
      <c r="K95" s="5">
        <f t="shared" si="34"/>
        <v>133</v>
      </c>
      <c r="L95" s="20"/>
    </row>
    <row r="96" spans="5:12" x14ac:dyDescent="0.3">
      <c r="E96" s="9">
        <v>87</v>
      </c>
      <c r="F96" s="10" t="str">
        <f t="shared" si="35"/>
        <v>5000승</v>
      </c>
      <c r="G96" s="10">
        <f t="shared" si="37"/>
        <v>5.0000000000000002E+107</v>
      </c>
      <c r="H96" s="10">
        <f t="shared" si="38"/>
        <v>5000</v>
      </c>
      <c r="I96" s="9" t="str" cm="1">
        <f t="array" ref="I96">IF(AND(H95&gt;1000,H96&lt;2),INDEX(M:M,MATCH(I95,M:M,0)+1,0),I95)</f>
        <v>승</v>
      </c>
      <c r="J96" s="9" t="str">
        <f t="shared" si="36"/>
        <v>1E+104</v>
      </c>
      <c r="K96" s="5">
        <f t="shared" si="34"/>
        <v>136</v>
      </c>
      <c r="L96" s="20"/>
    </row>
    <row r="97" spans="5:12" x14ac:dyDescent="0.3">
      <c r="E97" s="9">
        <v>88</v>
      </c>
      <c r="F97" s="10" t="str">
        <f t="shared" si="35"/>
        <v>1마</v>
      </c>
      <c r="G97" s="10">
        <f t="shared" si="37"/>
        <v>1E+108</v>
      </c>
      <c r="H97" s="10">
        <f t="shared" si="38"/>
        <v>1</v>
      </c>
      <c r="I97" s="9" t="str" cm="1">
        <f t="array" ref="I97">IF(AND(H96&gt;1000,H97&lt;2),INDEX(M:M,MATCH(I96,M:M,0)+1,0),I96)</f>
        <v>마</v>
      </c>
      <c r="J97" s="9" t="str">
        <f t="shared" si="36"/>
        <v>1E+108</v>
      </c>
      <c r="K97" s="5">
        <f t="shared" si="34"/>
        <v>139</v>
      </c>
      <c r="L97" s="20"/>
    </row>
    <row r="98" spans="5:12" x14ac:dyDescent="0.3">
      <c r="E98" s="9">
        <v>89</v>
      </c>
      <c r="F98" s="10" t="str">
        <f t="shared" si="35"/>
        <v>5마</v>
      </c>
      <c r="G98" s="10">
        <f t="shared" si="37"/>
        <v>4.9999999999999999E+108</v>
      </c>
      <c r="H98" s="10">
        <f t="shared" si="38"/>
        <v>5</v>
      </c>
      <c r="I98" s="9" t="str" cm="1">
        <f t="array" ref="I98">IF(AND(H97&gt;1000,H98&lt;2),INDEX(M:M,MATCH(I97,M:M,0)+1,0),I97)</f>
        <v>마</v>
      </c>
      <c r="J98" s="9" t="str">
        <f t="shared" si="36"/>
        <v>1E+108</v>
      </c>
      <c r="K98" s="5">
        <f t="shared" si="34"/>
        <v>142</v>
      </c>
      <c r="L98" s="20"/>
    </row>
    <row r="99" spans="5:12" x14ac:dyDescent="0.3">
      <c r="E99" s="9">
        <v>90</v>
      </c>
      <c r="F99" s="10" t="str">
        <f t="shared" si="35"/>
        <v>10마</v>
      </c>
      <c r="G99" s="10">
        <f t="shared" si="37"/>
        <v>9.9999999999999998E+108</v>
      </c>
      <c r="H99" s="10">
        <f t="shared" si="38"/>
        <v>10</v>
      </c>
      <c r="I99" s="9" t="str" cm="1">
        <f t="array" ref="I99">IF(AND(H98&gt;1000,H99&lt;2),INDEX(M:M,MATCH(I98,M:M,0)+1,0),I98)</f>
        <v>마</v>
      </c>
      <c r="J99" s="9" t="str">
        <f t="shared" si="36"/>
        <v>1E+108</v>
      </c>
      <c r="K99" s="5">
        <f t="shared" si="34"/>
        <v>145</v>
      </c>
      <c r="L99" s="20"/>
    </row>
    <row r="100" spans="5:12" x14ac:dyDescent="0.3">
      <c r="E100" s="9">
        <v>91</v>
      </c>
      <c r="F100" s="10" t="str">
        <f t="shared" si="35"/>
        <v>50마</v>
      </c>
      <c r="G100" s="10">
        <f t="shared" si="37"/>
        <v>5.0000000000000001E+109</v>
      </c>
      <c r="H100" s="10">
        <f t="shared" si="38"/>
        <v>50</v>
      </c>
      <c r="I100" s="9" t="str" cm="1">
        <f t="array" ref="I100">IF(AND(H99&gt;1000,H100&lt;2),INDEX(M:M,MATCH(I99,M:M,0)+1,0),I99)</f>
        <v>마</v>
      </c>
      <c r="J100" s="9" t="str">
        <f t="shared" si="36"/>
        <v>1E+108</v>
      </c>
      <c r="K100" s="5">
        <f t="shared" si="34"/>
        <v>148</v>
      </c>
      <c r="L100" s="20"/>
    </row>
    <row r="101" spans="5:12" x14ac:dyDescent="0.3">
      <c r="E101" s="9">
        <v>92</v>
      </c>
      <c r="F101" s="10" t="str">
        <f t="shared" si="35"/>
        <v>100마</v>
      </c>
      <c r="G101" s="10">
        <f t="shared" si="37"/>
        <v>1E+110</v>
      </c>
      <c r="H101" s="10">
        <f t="shared" si="38"/>
        <v>100</v>
      </c>
      <c r="I101" s="9" t="str" cm="1">
        <f t="array" ref="I101">IF(AND(H100&gt;1000,H101&lt;2),INDEX(M:M,MATCH(I100,M:M,0)+1,0),I100)</f>
        <v>마</v>
      </c>
      <c r="J101" s="9" t="str">
        <f t="shared" si="36"/>
        <v>1E+108</v>
      </c>
      <c r="K101" s="5">
        <f t="shared" si="34"/>
        <v>151</v>
      </c>
      <c r="L101" s="20"/>
    </row>
    <row r="102" spans="5:12" x14ac:dyDescent="0.3">
      <c r="E102" s="9">
        <v>93</v>
      </c>
      <c r="F102" s="10" t="str">
        <f t="shared" si="35"/>
        <v>500마</v>
      </c>
      <c r="G102" s="10">
        <f t="shared" si="37"/>
        <v>5.0000000000000005E+110</v>
      </c>
      <c r="H102" s="10">
        <f t="shared" si="38"/>
        <v>500</v>
      </c>
      <c r="I102" s="9" t="str" cm="1">
        <f t="array" ref="I102">IF(AND(H101&gt;1000,H102&lt;2),INDEX(M:M,MATCH(I101,M:M,0)+1,0),I101)</f>
        <v>마</v>
      </c>
      <c r="J102" s="9" t="str">
        <f t="shared" si="36"/>
        <v>1E+108</v>
      </c>
      <c r="K102" s="5">
        <f t="shared" si="34"/>
        <v>154</v>
      </c>
      <c r="L102" s="20"/>
    </row>
    <row r="103" spans="5:12" x14ac:dyDescent="0.3">
      <c r="E103" s="9">
        <v>94</v>
      </c>
      <c r="F103" s="10" t="str">
        <f t="shared" si="35"/>
        <v>1000마</v>
      </c>
      <c r="G103" s="10">
        <f t="shared" si="37"/>
        <v>1.0000000000000001E+111</v>
      </c>
      <c r="H103" s="10">
        <f t="shared" si="38"/>
        <v>1000</v>
      </c>
      <c r="I103" s="9" t="str" cm="1">
        <f t="array" ref="I103">IF(AND(H102&gt;1000,H103&lt;2),INDEX(M:M,MATCH(I102,M:M,0)+1,0),I102)</f>
        <v>마</v>
      </c>
      <c r="J103" s="9" t="str">
        <f t="shared" si="36"/>
        <v>1E+108</v>
      </c>
      <c r="K103" s="5">
        <f t="shared" si="34"/>
        <v>157</v>
      </c>
      <c r="L103" s="20"/>
    </row>
    <row r="104" spans="5:12" x14ac:dyDescent="0.3">
      <c r="E104" s="9">
        <v>95</v>
      </c>
      <c r="F104" s="10" t="str">
        <f t="shared" si="35"/>
        <v>5000마</v>
      </c>
      <c r="G104" s="10">
        <f t="shared" si="37"/>
        <v>4.9999999999999997E+111</v>
      </c>
      <c r="H104" s="10">
        <f t="shared" si="38"/>
        <v>5000</v>
      </c>
      <c r="I104" s="9" t="str" cm="1">
        <f t="array" ref="I104">IF(AND(H103&gt;1000,H104&lt;2),INDEX(M:M,MATCH(I103,M:M,0)+1,0),I103)</f>
        <v>마</v>
      </c>
      <c r="J104" s="9" t="str">
        <f t="shared" si="36"/>
        <v>1E+108</v>
      </c>
      <c r="K104" s="5">
        <f t="shared" si="34"/>
        <v>160</v>
      </c>
      <c r="L104" s="20"/>
    </row>
    <row r="105" spans="5:12" x14ac:dyDescent="0.3">
      <c r="E105" s="9">
        <v>96</v>
      </c>
      <c r="F105" s="10" t="str">
        <f t="shared" si="35"/>
        <v>1살</v>
      </c>
      <c r="G105" s="10">
        <f t="shared" si="37"/>
        <v>9.9999999999999993E+111</v>
      </c>
      <c r="H105" s="10">
        <f t="shared" si="38"/>
        <v>1</v>
      </c>
      <c r="I105" s="9" t="str" cm="1">
        <f t="array" ref="I105">IF(AND(H104&gt;1000,H105&lt;2),INDEX(M:M,MATCH(I104,M:M,0)+1,0),I104)</f>
        <v>살</v>
      </c>
      <c r="J105" s="9" t="str">
        <f t="shared" si="36"/>
        <v>1E+112</v>
      </c>
      <c r="K105" s="5">
        <f t="shared" si="34"/>
        <v>163</v>
      </c>
      <c r="L105" s="20"/>
    </row>
    <row r="106" spans="5:12" x14ac:dyDescent="0.3">
      <c r="E106" s="9">
        <v>97</v>
      </c>
      <c r="F106" s="10" t="str">
        <f t="shared" si="35"/>
        <v>5살</v>
      </c>
      <c r="G106" s="10">
        <f t="shared" si="37"/>
        <v>5.0000000000000001E+112</v>
      </c>
      <c r="H106" s="10">
        <f t="shared" si="38"/>
        <v>5</v>
      </c>
      <c r="I106" s="9" t="str" cm="1">
        <f t="array" ref="I106">IF(AND(H105&gt;1000,H106&lt;2),INDEX(M:M,MATCH(I105,M:M,0)+1,0),I105)</f>
        <v>살</v>
      </c>
      <c r="J106" s="9" t="str">
        <f t="shared" si="36"/>
        <v>1E+112</v>
      </c>
      <c r="K106" s="5">
        <f t="shared" si="34"/>
        <v>166</v>
      </c>
      <c r="L106" s="20"/>
    </row>
    <row r="107" spans="5:12" x14ac:dyDescent="0.3">
      <c r="E107" s="9">
        <v>98</v>
      </c>
      <c r="F107" s="10" t="str">
        <f t="shared" si="35"/>
        <v>10살</v>
      </c>
      <c r="G107" s="10">
        <f t="shared" si="37"/>
        <v>1E+113</v>
      </c>
      <c r="H107" s="10">
        <f t="shared" si="38"/>
        <v>10</v>
      </c>
      <c r="I107" s="9" t="str" cm="1">
        <f t="array" ref="I107">IF(AND(H106&gt;1000,H107&lt;2),INDEX(M:M,MATCH(I106,M:M,0)+1,0),I106)</f>
        <v>살</v>
      </c>
      <c r="J107" s="9" t="str">
        <f t="shared" si="36"/>
        <v>1E+112</v>
      </c>
      <c r="K107" s="5">
        <f t="shared" si="34"/>
        <v>169</v>
      </c>
      <c r="L107" s="20"/>
    </row>
    <row r="108" spans="5:12" x14ac:dyDescent="0.3">
      <c r="E108" s="9">
        <v>99</v>
      </c>
      <c r="F108" s="10" t="str">
        <f t="shared" si="35"/>
        <v>50살</v>
      </c>
      <c r="G108" s="10">
        <f t="shared" si="37"/>
        <v>4.9999999999999994E+113</v>
      </c>
      <c r="H108" s="10">
        <f t="shared" si="38"/>
        <v>50</v>
      </c>
      <c r="I108" s="9" t="str" cm="1">
        <f t="array" ref="I108">IF(AND(H107&gt;1000,H108&lt;2),INDEX(M:M,MATCH(I107,M:M,0)+1,0),I107)</f>
        <v>살</v>
      </c>
      <c r="J108" s="9" t="str">
        <f t="shared" si="36"/>
        <v>1E+112</v>
      </c>
      <c r="K108" s="5">
        <f t="shared" si="34"/>
        <v>172</v>
      </c>
      <c r="L108" s="20"/>
    </row>
    <row r="109" spans="5:12" x14ac:dyDescent="0.3">
      <c r="E109" s="9">
        <v>100</v>
      </c>
      <c r="F109" s="10" t="str">
        <f t="shared" si="35"/>
        <v>100살</v>
      </c>
      <c r="G109" s="10">
        <f t="shared" si="37"/>
        <v>9.9999999999999988E+113</v>
      </c>
      <c r="H109" s="10">
        <f t="shared" si="38"/>
        <v>100</v>
      </c>
      <c r="I109" s="9" t="str" cm="1">
        <f t="array" ref="I109">IF(AND(H108&gt;1000,H109&lt;2),INDEX(M:M,MATCH(I108,M:M,0)+1,0),I108)</f>
        <v>살</v>
      </c>
      <c r="J109" s="9" t="str">
        <f t="shared" si="36"/>
        <v>1E+112</v>
      </c>
      <c r="K109" s="5">
        <f t="shared" si="34"/>
        <v>175</v>
      </c>
      <c r="L109" s="20"/>
    </row>
    <row r="110" spans="5:12" x14ac:dyDescent="0.3">
      <c r="E110" s="9">
        <v>101</v>
      </c>
      <c r="F110" s="10" t="str">
        <f t="shared" si="35"/>
        <v>500살</v>
      </c>
      <c r="G110" s="10">
        <f t="shared" si="37"/>
        <v>5.0000000000000001E+114</v>
      </c>
      <c r="H110" s="10">
        <f t="shared" si="38"/>
        <v>500</v>
      </c>
      <c r="I110" s="9" t="str" cm="1">
        <f t="array" ref="I110">IF(AND(H109&gt;1000,H110&lt;2),INDEX(M:M,MATCH(I109,M:M,0)+1,0),I109)</f>
        <v>살</v>
      </c>
      <c r="J110" s="9" t="str">
        <f t="shared" si="36"/>
        <v>1E+112</v>
      </c>
      <c r="K110" s="5">
        <f t="shared" si="34"/>
        <v>178</v>
      </c>
      <c r="L110" s="20"/>
    </row>
    <row r="111" spans="5:12" x14ac:dyDescent="0.3">
      <c r="E111" s="9">
        <v>102</v>
      </c>
      <c r="F111" s="10" t="str">
        <f t="shared" si="35"/>
        <v>1000살</v>
      </c>
      <c r="G111" s="10">
        <f t="shared" si="37"/>
        <v>1E+115</v>
      </c>
      <c r="H111" s="10">
        <f t="shared" si="38"/>
        <v>1000</v>
      </c>
      <c r="I111" s="9" t="str" cm="1">
        <f t="array" ref="I111">IF(AND(H110&gt;1000,H111&lt;2),INDEX(M:M,MATCH(I110,M:M,0)+1,0),I110)</f>
        <v>살</v>
      </c>
      <c r="J111" s="9" t="str">
        <f t="shared" si="36"/>
        <v>1E+112</v>
      </c>
      <c r="K111" s="5">
        <f t="shared" si="34"/>
        <v>181</v>
      </c>
      <c r="L111" s="20"/>
    </row>
    <row r="112" spans="5:12" x14ac:dyDescent="0.3">
      <c r="E112" s="9">
        <v>103</v>
      </c>
      <c r="F112" s="10" t="str">
        <f t="shared" si="35"/>
        <v>5000살</v>
      </c>
      <c r="G112" s="10">
        <f t="shared" si="37"/>
        <v>5.0000000000000001E+115</v>
      </c>
      <c r="H112" s="10">
        <f t="shared" si="38"/>
        <v>5000</v>
      </c>
      <c r="I112" s="9" t="str" cm="1">
        <f t="array" ref="I112">IF(AND(H111&gt;1000,H112&lt;2),INDEX(M:M,MATCH(I111,M:M,0)+1,0),I111)</f>
        <v>살</v>
      </c>
      <c r="J112" s="9" t="str">
        <f t="shared" si="36"/>
        <v>1E+112</v>
      </c>
      <c r="K112" s="5">
        <f t="shared" si="34"/>
        <v>184</v>
      </c>
      <c r="L112" s="20"/>
    </row>
    <row r="113" spans="5:12" x14ac:dyDescent="0.3">
      <c r="E113" s="9">
        <v>104</v>
      </c>
      <c r="F113" s="10" t="str">
        <f t="shared" si="35"/>
        <v>1섬</v>
      </c>
      <c r="G113" s="10">
        <f t="shared" si="37"/>
        <v>1E+116</v>
      </c>
      <c r="H113" s="10">
        <f t="shared" si="38"/>
        <v>1</v>
      </c>
      <c r="I113" s="9" t="str" cm="1">
        <f t="array" ref="I113">IF(AND(H112&gt;1000,H113&lt;2),INDEX(M:M,MATCH(I112,M:M,0)+1,0),I112)</f>
        <v>섬</v>
      </c>
      <c r="J113" s="9" t="str">
        <f t="shared" si="36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35"/>
        <v>5섬</v>
      </c>
      <c r="G114" s="10">
        <f t="shared" si="37"/>
        <v>5.0000000000000003E+116</v>
      </c>
      <c r="H114" s="10">
        <f t="shared" si="38"/>
        <v>5</v>
      </c>
      <c r="I114" s="9" t="str" cm="1">
        <f t="array" ref="I114">IF(AND(H113&gt;1000,H114&lt;2),INDEX(M:M,MATCH(I113,M:M,0)+1,0),I113)</f>
        <v>섬</v>
      </c>
      <c r="J114" s="9" t="str">
        <f t="shared" si="36"/>
        <v>1E+116</v>
      </c>
      <c r="K114" s="5">
        <f t="shared" ref="K114:K177" si="39">K113+4</f>
        <v>192</v>
      </c>
      <c r="L114" s="20"/>
    </row>
    <row r="115" spans="5:12" x14ac:dyDescent="0.3">
      <c r="E115" s="9">
        <v>106</v>
      </c>
      <c r="F115" s="10" t="str">
        <f t="shared" si="35"/>
        <v>10섬</v>
      </c>
      <c r="G115" s="10">
        <f t="shared" si="37"/>
        <v>1.0000000000000001E+117</v>
      </c>
      <c r="H115" s="10">
        <f t="shared" si="38"/>
        <v>10</v>
      </c>
      <c r="I115" s="9" t="str" cm="1">
        <f t="array" ref="I115">IF(AND(H114&gt;1000,H115&lt;2),INDEX(M:M,MATCH(I114,M:M,0)+1,0),I114)</f>
        <v>섬</v>
      </c>
      <c r="J115" s="9" t="str">
        <f t="shared" si="36"/>
        <v>1E+116</v>
      </c>
      <c r="K115" s="5">
        <f t="shared" si="39"/>
        <v>196</v>
      </c>
      <c r="L115" s="20"/>
    </row>
    <row r="116" spans="5:12" x14ac:dyDescent="0.3">
      <c r="E116" s="9">
        <v>107</v>
      </c>
      <c r="F116" s="10" t="str">
        <f t="shared" si="35"/>
        <v>50섬</v>
      </c>
      <c r="G116" s="10">
        <f t="shared" si="37"/>
        <v>4.9999999999999998E+117</v>
      </c>
      <c r="H116" s="10">
        <f t="shared" si="38"/>
        <v>50</v>
      </c>
      <c r="I116" s="9" t="str" cm="1">
        <f t="array" ref="I116">IF(AND(H115&gt;1000,H116&lt;2),INDEX(M:M,MATCH(I115,M:M,0)+1,0),I115)</f>
        <v>섬</v>
      </c>
      <c r="J116" s="9" t="str">
        <f t="shared" si="36"/>
        <v>1E+116</v>
      </c>
      <c r="K116" s="5">
        <f t="shared" si="39"/>
        <v>200</v>
      </c>
      <c r="L116" s="20"/>
    </row>
    <row r="117" spans="5:12" x14ac:dyDescent="0.3">
      <c r="E117" s="9">
        <v>108</v>
      </c>
      <c r="F117" s="10" t="str">
        <f t="shared" si="35"/>
        <v>100섬</v>
      </c>
      <c r="G117" s="10">
        <f t="shared" si="37"/>
        <v>9.9999999999999997E+117</v>
      </c>
      <c r="H117" s="10">
        <f t="shared" si="38"/>
        <v>100</v>
      </c>
      <c r="I117" s="9" t="str" cm="1">
        <f t="array" ref="I117">IF(AND(H116&gt;1000,H117&lt;2),INDEX(M:M,MATCH(I116,M:M,0)+1,0),I116)</f>
        <v>섬</v>
      </c>
      <c r="J117" s="9" t="str">
        <f t="shared" si="36"/>
        <v>1E+116</v>
      </c>
      <c r="K117" s="5">
        <f t="shared" si="39"/>
        <v>204</v>
      </c>
      <c r="L117" s="20"/>
    </row>
    <row r="118" spans="5:12" x14ac:dyDescent="0.3">
      <c r="E118" s="9">
        <v>109</v>
      </c>
      <c r="F118" s="10" t="str">
        <f t="shared" si="35"/>
        <v>500섬</v>
      </c>
      <c r="G118" s="10">
        <f t="shared" si="37"/>
        <v>4.9999999999999997E+118</v>
      </c>
      <c r="H118" s="10">
        <f t="shared" si="38"/>
        <v>500</v>
      </c>
      <c r="I118" s="9" t="str" cm="1">
        <f t="array" ref="I118">IF(AND(H117&gt;1000,H118&lt;2),INDEX(M:M,MATCH(I117,M:M,0)+1,0),I117)</f>
        <v>섬</v>
      </c>
      <c r="J118" s="9" t="str">
        <f t="shared" si="36"/>
        <v>1E+116</v>
      </c>
      <c r="K118" s="5">
        <f t="shared" si="39"/>
        <v>208</v>
      </c>
      <c r="L118" s="20"/>
    </row>
    <row r="119" spans="5:12" x14ac:dyDescent="0.3">
      <c r="E119" s="9">
        <v>110</v>
      </c>
      <c r="F119" s="10" t="str">
        <f t="shared" si="35"/>
        <v>1000섬</v>
      </c>
      <c r="G119" s="10">
        <f t="shared" si="37"/>
        <v>9.9999999999999994E+118</v>
      </c>
      <c r="H119" s="10">
        <f t="shared" si="38"/>
        <v>1000</v>
      </c>
      <c r="I119" s="9" t="str" cm="1">
        <f t="array" ref="I119">IF(AND(H118&gt;1000,H119&lt;2),INDEX(M:M,MATCH(I118,M:M,0)+1,0),I118)</f>
        <v>섬</v>
      </c>
      <c r="J119" s="9" t="str">
        <f t="shared" si="36"/>
        <v>1E+116</v>
      </c>
      <c r="K119" s="5">
        <f t="shared" si="39"/>
        <v>212</v>
      </c>
      <c r="L119" s="20"/>
    </row>
    <row r="120" spans="5:12" x14ac:dyDescent="0.3">
      <c r="E120" s="9">
        <v>111</v>
      </c>
      <c r="F120" s="10" t="str">
        <f t="shared" si="35"/>
        <v>5000섬</v>
      </c>
      <c r="G120" s="10">
        <f t="shared" si="37"/>
        <v>4.9999999999999999E+119</v>
      </c>
      <c r="H120" s="10">
        <f t="shared" si="38"/>
        <v>5000</v>
      </c>
      <c r="I120" s="9" t="str" cm="1">
        <f t="array" ref="I120">IF(AND(H119&gt;1000,H120&lt;2),INDEX(M:M,MATCH(I119,M:M,0)+1,0),I119)</f>
        <v>섬</v>
      </c>
      <c r="J120" s="9" t="str">
        <f t="shared" si="36"/>
        <v>1E+116</v>
      </c>
      <c r="K120" s="5">
        <f t="shared" si="39"/>
        <v>216</v>
      </c>
      <c r="L120" s="20"/>
    </row>
    <row r="121" spans="5:12" x14ac:dyDescent="0.3">
      <c r="E121" s="9">
        <v>112</v>
      </c>
      <c r="F121" s="10" t="str">
        <f t="shared" si="35"/>
        <v>1찰</v>
      </c>
      <c r="G121" s="10">
        <f t="shared" si="37"/>
        <v>9.9999999999999998E+119</v>
      </c>
      <c r="H121" s="10">
        <f t="shared" si="38"/>
        <v>1</v>
      </c>
      <c r="I121" s="9" t="str" cm="1">
        <f t="array" ref="I121">IF(AND(H120&gt;1000,H121&lt;2),INDEX(M:M,MATCH(I120,M:M,0)+1,0),I120)</f>
        <v>찰</v>
      </c>
      <c r="J121" s="9" t="str">
        <f t="shared" si="36"/>
        <v>1E+120</v>
      </c>
      <c r="K121" s="5">
        <f t="shared" si="39"/>
        <v>220</v>
      </c>
      <c r="L121" s="20"/>
    </row>
    <row r="122" spans="5:12" x14ac:dyDescent="0.3">
      <c r="E122" s="9">
        <v>113</v>
      </c>
      <c r="F122" s="10" t="str">
        <f t="shared" si="35"/>
        <v>5찰</v>
      </c>
      <c r="G122" s="10">
        <f t="shared" si="37"/>
        <v>4.9999999999999996E+120</v>
      </c>
      <c r="H122" s="10">
        <f t="shared" si="38"/>
        <v>5</v>
      </c>
      <c r="I122" s="9" t="str" cm="1">
        <f t="array" ref="I122">IF(AND(H121&gt;1000,H122&lt;2),INDEX(M:M,MATCH(I121,M:M,0)+1,0),I121)</f>
        <v>찰</v>
      </c>
      <c r="J122" s="9" t="str">
        <f t="shared" si="36"/>
        <v>1E+120</v>
      </c>
      <c r="K122" s="5">
        <f t="shared" si="39"/>
        <v>224</v>
      </c>
      <c r="L122" s="20"/>
    </row>
    <row r="123" spans="5:12" x14ac:dyDescent="0.3">
      <c r="E123" s="9">
        <v>114</v>
      </c>
      <c r="F123" s="10" t="str">
        <f t="shared" si="35"/>
        <v>10찰</v>
      </c>
      <c r="G123" s="10">
        <f t="shared" si="37"/>
        <v>9.9999999999999992E+120</v>
      </c>
      <c r="H123" s="10">
        <f t="shared" si="38"/>
        <v>10</v>
      </c>
      <c r="I123" s="9" t="str" cm="1">
        <f t="array" ref="I123">IF(AND(H122&gt;1000,H123&lt;2),INDEX(M:M,MATCH(I122,M:M,0)+1,0),I122)</f>
        <v>찰</v>
      </c>
      <c r="J123" s="9" t="str">
        <f t="shared" si="36"/>
        <v>1E+120</v>
      </c>
      <c r="K123" s="5">
        <f t="shared" si="39"/>
        <v>228</v>
      </c>
      <c r="L123" s="20"/>
    </row>
    <row r="124" spans="5:12" x14ac:dyDescent="0.3">
      <c r="E124" s="9">
        <v>115</v>
      </c>
      <c r="F124" s="10" t="str">
        <f t="shared" si="35"/>
        <v>50찰</v>
      </c>
      <c r="G124" s="10">
        <f t="shared" si="37"/>
        <v>5.0000000000000001E+121</v>
      </c>
      <c r="H124" s="10">
        <f t="shared" si="38"/>
        <v>50</v>
      </c>
      <c r="I124" s="9" t="str" cm="1">
        <f t="array" ref="I124">IF(AND(H123&gt;1000,H124&lt;2),INDEX(M:M,MATCH(I123,M:M,0)+1,0),I123)</f>
        <v>찰</v>
      </c>
      <c r="J124" s="9" t="str">
        <f t="shared" si="36"/>
        <v>1E+120</v>
      </c>
      <c r="K124" s="5">
        <f t="shared" si="39"/>
        <v>232</v>
      </c>
      <c r="L124" s="20"/>
    </row>
    <row r="125" spans="5:12" x14ac:dyDescent="0.3">
      <c r="E125" s="9">
        <v>116</v>
      </c>
      <c r="F125" s="10" t="str">
        <f t="shared" si="35"/>
        <v>100찰</v>
      </c>
      <c r="G125" s="10">
        <f t="shared" si="37"/>
        <v>1E+122</v>
      </c>
      <c r="H125" s="10">
        <f t="shared" si="38"/>
        <v>100</v>
      </c>
      <c r="I125" s="9" t="str" cm="1">
        <f t="array" ref="I125">IF(AND(H124&gt;1000,H125&lt;2),INDEX(M:M,MATCH(I124,M:M,0)+1,0),I124)</f>
        <v>찰</v>
      </c>
      <c r="J125" s="9" t="str">
        <f t="shared" si="36"/>
        <v>1E+120</v>
      </c>
      <c r="K125" s="5">
        <f t="shared" si="39"/>
        <v>236</v>
      </c>
      <c r="L125" s="20"/>
    </row>
    <row r="126" spans="5:12" x14ac:dyDescent="0.3">
      <c r="E126" s="9">
        <v>117</v>
      </c>
      <c r="F126" s="10" t="str">
        <f t="shared" si="35"/>
        <v>500찰</v>
      </c>
      <c r="G126" s="10">
        <f t="shared" si="37"/>
        <v>4.9999999999999999E+122</v>
      </c>
      <c r="H126" s="10">
        <f t="shared" si="38"/>
        <v>500</v>
      </c>
      <c r="I126" s="9" t="str" cm="1">
        <f t="array" ref="I126">IF(AND(H125&gt;1000,H126&lt;2),INDEX(M:M,MATCH(I125,M:M,0)+1,0),I125)</f>
        <v>찰</v>
      </c>
      <c r="J126" s="9" t="str">
        <f t="shared" si="36"/>
        <v>1E+120</v>
      </c>
      <c r="K126" s="5">
        <f t="shared" si="39"/>
        <v>240</v>
      </c>
      <c r="L126" s="20"/>
    </row>
    <row r="127" spans="5:12" x14ac:dyDescent="0.3">
      <c r="E127" s="9">
        <v>118</v>
      </c>
      <c r="F127" s="10" t="str">
        <f t="shared" si="35"/>
        <v>1000찰</v>
      </c>
      <c r="G127" s="10">
        <f t="shared" si="37"/>
        <v>9.9999999999999998E+122</v>
      </c>
      <c r="H127" s="10">
        <f t="shared" si="38"/>
        <v>1000</v>
      </c>
      <c r="I127" s="9" t="str" cm="1">
        <f t="array" ref="I127">IF(AND(H126&gt;1000,H127&lt;2),INDEX(M:M,MATCH(I126,M:M,0)+1,0),I126)</f>
        <v>찰</v>
      </c>
      <c r="J127" s="9" t="str">
        <f t="shared" si="36"/>
        <v>1E+120</v>
      </c>
      <c r="K127" s="5">
        <f t="shared" si="39"/>
        <v>244</v>
      </c>
      <c r="L127" s="20"/>
    </row>
    <row r="128" spans="5:12" x14ac:dyDescent="0.3">
      <c r="E128" s="9">
        <v>119</v>
      </c>
      <c r="F128" s="10" t="str">
        <f t="shared" si="35"/>
        <v>5000찰</v>
      </c>
      <c r="G128" s="10">
        <f t="shared" si="37"/>
        <v>4.9999999999999997E+123</v>
      </c>
      <c r="H128" s="10">
        <f t="shared" si="38"/>
        <v>5000</v>
      </c>
      <c r="I128" s="9" t="str" cm="1">
        <f t="array" ref="I128">IF(AND(H127&gt;1000,H128&lt;2),INDEX(M:M,MATCH(I127,M:M,0)+1,0),I127)</f>
        <v>찰</v>
      </c>
      <c r="J128" s="9" t="str">
        <f t="shared" si="36"/>
        <v>1E+120</v>
      </c>
      <c r="K128" s="5">
        <f t="shared" si="39"/>
        <v>248</v>
      </c>
      <c r="L128" s="20"/>
    </row>
    <row r="129" spans="5:12" x14ac:dyDescent="0.3">
      <c r="E129" s="9">
        <v>120</v>
      </c>
      <c r="F129" s="10" t="str">
        <f t="shared" si="35"/>
        <v>1교</v>
      </c>
      <c r="G129" s="10">
        <f t="shared" si="37"/>
        <v>9.9999999999999995E+123</v>
      </c>
      <c r="H129" s="10">
        <f t="shared" si="38"/>
        <v>1</v>
      </c>
      <c r="I129" s="9" t="str" cm="1">
        <f t="array" ref="I129">IF(AND(H128&gt;1000,H129&lt;2),INDEX(M:M,MATCH(I128,M:M,0)+1,0),I128)</f>
        <v>교</v>
      </c>
      <c r="J129" s="9" t="str">
        <f t="shared" si="36"/>
        <v>1E+124</v>
      </c>
      <c r="K129" s="5">
        <f t="shared" si="39"/>
        <v>252</v>
      </c>
      <c r="L129" s="20"/>
    </row>
    <row r="130" spans="5:12" x14ac:dyDescent="0.3">
      <c r="E130" s="9">
        <v>121</v>
      </c>
      <c r="F130" s="10" t="str">
        <f t="shared" si="35"/>
        <v>5교</v>
      </c>
      <c r="G130" s="10">
        <f t="shared" si="37"/>
        <v>4.9999999999999996E+124</v>
      </c>
      <c r="H130" s="10">
        <f t="shared" si="38"/>
        <v>5</v>
      </c>
      <c r="I130" s="9" t="str" cm="1">
        <f t="array" ref="I130">IF(AND(H129&gt;1000,H130&lt;2),INDEX(M:M,MATCH(I129,M:M,0)+1,0),I129)</f>
        <v>교</v>
      </c>
      <c r="J130" s="9" t="str">
        <f t="shared" si="36"/>
        <v>1E+124</v>
      </c>
      <c r="K130" s="5">
        <f t="shared" si="39"/>
        <v>256</v>
      </c>
      <c r="L130" s="20"/>
    </row>
    <row r="131" spans="5:12" x14ac:dyDescent="0.3">
      <c r="E131" s="9">
        <v>122</v>
      </c>
      <c r="F131" s="10" t="str">
        <f t="shared" si="35"/>
        <v>10교</v>
      </c>
      <c r="G131" s="10">
        <f t="shared" si="37"/>
        <v>9.9999999999999992E+124</v>
      </c>
      <c r="H131" s="10">
        <f t="shared" si="38"/>
        <v>10</v>
      </c>
      <c r="I131" s="9" t="str" cm="1">
        <f t="array" ref="I131">IF(AND(H130&gt;1000,H131&lt;2),INDEX(M:M,MATCH(I130,M:M,0)+1,0),I130)</f>
        <v>교</v>
      </c>
      <c r="J131" s="9" t="str">
        <f t="shared" si="36"/>
        <v>1E+124</v>
      </c>
      <c r="K131" s="5">
        <f t="shared" si="39"/>
        <v>260</v>
      </c>
      <c r="L131" s="20"/>
    </row>
    <row r="132" spans="5:12" x14ac:dyDescent="0.3">
      <c r="E132" s="9">
        <v>123</v>
      </c>
      <c r="F132" s="10" t="str">
        <f t="shared" si="35"/>
        <v>50교</v>
      </c>
      <c r="G132" s="10">
        <f t="shared" si="37"/>
        <v>4.9999999999999996E+125</v>
      </c>
      <c r="H132" s="10">
        <f t="shared" si="38"/>
        <v>50</v>
      </c>
      <c r="I132" s="9" t="str" cm="1">
        <f t="array" ref="I132">IF(AND(H131&gt;1000,H132&lt;2),INDEX(M:M,MATCH(I131,M:M,0)+1,0),I131)</f>
        <v>교</v>
      </c>
      <c r="J132" s="9" t="str">
        <f t="shared" si="36"/>
        <v>1E+124</v>
      </c>
      <c r="K132" s="5">
        <f t="shared" si="39"/>
        <v>264</v>
      </c>
      <c r="L132" s="20"/>
    </row>
    <row r="133" spans="5:12" x14ac:dyDescent="0.3">
      <c r="E133" s="9">
        <v>124</v>
      </c>
      <c r="F133" s="10" t="str">
        <f t="shared" ref="F133:F196" si="40">H133&amp;I133</f>
        <v>100교</v>
      </c>
      <c r="G133" s="10">
        <f t="shared" si="37"/>
        <v>9.9999999999999992E+125</v>
      </c>
      <c r="H133" s="10">
        <f t="shared" si="38"/>
        <v>100</v>
      </c>
      <c r="I133" s="9" t="str" cm="1">
        <f t="array" ref="I133">IF(AND(H132&gt;1000,H133&lt;2),INDEX(M:M,MATCH(I132,M:M,0)+1,0),I132)</f>
        <v>교</v>
      </c>
      <c r="J133" s="9" t="str">
        <f t="shared" si="36"/>
        <v>1E+124</v>
      </c>
      <c r="K133" s="5">
        <f t="shared" si="39"/>
        <v>268</v>
      </c>
      <c r="L133" s="20"/>
    </row>
    <row r="134" spans="5:12" x14ac:dyDescent="0.3">
      <c r="E134" s="9">
        <v>125</v>
      </c>
      <c r="F134" s="10" t="str">
        <f t="shared" si="40"/>
        <v>500교</v>
      </c>
      <c r="G134" s="10">
        <f t="shared" si="37"/>
        <v>4.9999999999999998E+126</v>
      </c>
      <c r="H134" s="10">
        <f t="shared" si="38"/>
        <v>500</v>
      </c>
      <c r="I134" s="9" t="str" cm="1">
        <f t="array" ref="I134">IF(AND(H133&gt;1000,H134&lt;2),INDEX(M:M,MATCH(I133,M:M,0)+1,0),I133)</f>
        <v>교</v>
      </c>
      <c r="J134" s="9" t="str">
        <f t="shared" si="36"/>
        <v>1E+124</v>
      </c>
      <c r="K134" s="5">
        <f t="shared" si="39"/>
        <v>272</v>
      </c>
      <c r="L134" s="20"/>
    </row>
    <row r="135" spans="5:12" x14ac:dyDescent="0.3">
      <c r="E135" s="9">
        <v>126</v>
      </c>
      <c r="F135" s="10" t="str">
        <f t="shared" si="40"/>
        <v>1000교</v>
      </c>
      <c r="G135" s="10">
        <f t="shared" si="37"/>
        <v>9.9999999999999995E+126</v>
      </c>
      <c r="H135" s="10">
        <f t="shared" si="38"/>
        <v>1000</v>
      </c>
      <c r="I135" s="9" t="str" cm="1">
        <f t="array" ref="I135">IF(AND(H134&gt;1000,H135&lt;2),INDEX(M:M,MATCH(I134,M:M,0)+1,0),I134)</f>
        <v>교</v>
      </c>
      <c r="J135" s="9" t="str">
        <f t="shared" si="36"/>
        <v>1E+124</v>
      </c>
      <c r="K135" s="5">
        <f t="shared" si="39"/>
        <v>276</v>
      </c>
      <c r="L135" s="20"/>
    </row>
    <row r="136" spans="5:12" x14ac:dyDescent="0.3">
      <c r="E136" s="9">
        <v>127</v>
      </c>
      <c r="F136" s="10" t="str">
        <f t="shared" si="40"/>
        <v>5000교</v>
      </c>
      <c r="G136" s="10">
        <f t="shared" si="37"/>
        <v>4.9999999999999994E+127</v>
      </c>
      <c r="H136" s="10">
        <f t="shared" si="38"/>
        <v>5000</v>
      </c>
      <c r="I136" s="9" t="str" cm="1">
        <f t="array" ref="I136">IF(AND(H135&gt;1000,H136&lt;2),INDEX(M:M,MATCH(I135,M:M,0)+1,0),I135)</f>
        <v>교</v>
      </c>
      <c r="J136" s="9" t="str">
        <f t="shared" si="36"/>
        <v>1E+124</v>
      </c>
      <c r="K136" s="5">
        <f t="shared" si="39"/>
        <v>280</v>
      </c>
      <c r="L136" s="20"/>
    </row>
    <row r="137" spans="5:12" x14ac:dyDescent="0.3">
      <c r="E137" s="9">
        <v>128</v>
      </c>
      <c r="F137" s="10" t="str">
        <f t="shared" si="40"/>
        <v>1위</v>
      </c>
      <c r="G137" s="10">
        <f t="shared" si="37"/>
        <v>1.0000000000000001E+128</v>
      </c>
      <c r="H137" s="10">
        <f t="shared" si="38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41">VLOOKUP(I137,M:P,4,FALSE)</f>
        <v>1E+128</v>
      </c>
      <c r="K137" s="5">
        <f t="shared" si="39"/>
        <v>284</v>
      </c>
      <c r="L137" s="20"/>
    </row>
    <row r="138" spans="5:12" x14ac:dyDescent="0.3">
      <c r="E138" s="9">
        <v>129</v>
      </c>
      <c r="F138" s="10" t="str">
        <f t="shared" si="40"/>
        <v>5위</v>
      </c>
      <c r="G138" s="10">
        <f t="shared" ref="G138:G201" si="42">H138*J138</f>
        <v>5E+128</v>
      </c>
      <c r="H138" s="10">
        <f t="shared" si="38"/>
        <v>5</v>
      </c>
      <c r="I138" s="9" t="str" cm="1">
        <f t="array" ref="I138">IF(AND(H137&gt;1000,H138&lt;2),INDEX(M:M,MATCH(I137,M:M,0)+1,0),I137)</f>
        <v>위</v>
      </c>
      <c r="J138" s="9" t="str">
        <f t="shared" si="41"/>
        <v>1E+128</v>
      </c>
      <c r="K138" s="5">
        <f t="shared" si="39"/>
        <v>288</v>
      </c>
      <c r="L138" s="20"/>
    </row>
    <row r="139" spans="5:12" x14ac:dyDescent="0.3">
      <c r="E139" s="9">
        <v>130</v>
      </c>
      <c r="F139" s="10" t="str">
        <f t="shared" si="40"/>
        <v>10위</v>
      </c>
      <c r="G139" s="10">
        <f t="shared" si="42"/>
        <v>1E+129</v>
      </c>
      <c r="H139" s="10">
        <f t="shared" si="38"/>
        <v>10</v>
      </c>
      <c r="I139" s="9" t="str" cm="1">
        <f t="array" ref="I139">IF(AND(H138&gt;1000,H139&lt;2),INDEX(M:M,MATCH(I138,M:M,0)+1,0),I138)</f>
        <v>위</v>
      </c>
      <c r="J139" s="9" t="str">
        <f t="shared" si="41"/>
        <v>1E+128</v>
      </c>
      <c r="K139" s="5">
        <f t="shared" si="39"/>
        <v>292</v>
      </c>
      <c r="L139" s="20"/>
    </row>
    <row r="140" spans="5:12" x14ac:dyDescent="0.3">
      <c r="E140" s="9">
        <v>131</v>
      </c>
      <c r="F140" s="10" t="str">
        <f t="shared" si="40"/>
        <v>50위</v>
      </c>
      <c r="G140" s="10">
        <f t="shared" si="42"/>
        <v>5.0000000000000003E+129</v>
      </c>
      <c r="H140" s="10">
        <f t="shared" si="38"/>
        <v>50</v>
      </c>
      <c r="I140" s="9" t="str" cm="1">
        <f t="array" ref="I140">IF(AND(H139&gt;1000,H140&lt;2),INDEX(M:M,MATCH(I139,M:M,0)+1,0),I139)</f>
        <v>위</v>
      </c>
      <c r="J140" s="9" t="str">
        <f t="shared" si="41"/>
        <v>1E+128</v>
      </c>
      <c r="K140" s="5">
        <f t="shared" si="39"/>
        <v>296</v>
      </c>
      <c r="L140" s="20"/>
    </row>
    <row r="141" spans="5:12" x14ac:dyDescent="0.3">
      <c r="E141" s="9">
        <v>132</v>
      </c>
      <c r="F141" s="10" t="str">
        <f t="shared" si="40"/>
        <v>100위</v>
      </c>
      <c r="G141" s="10">
        <f t="shared" si="42"/>
        <v>1.0000000000000001E+130</v>
      </c>
      <c r="H141" s="10">
        <f t="shared" si="38"/>
        <v>100</v>
      </c>
      <c r="I141" s="9" t="str" cm="1">
        <f t="array" ref="I141">IF(AND(H140&gt;1000,H141&lt;2),INDEX(M:M,MATCH(I140,M:M,0)+1,0),I140)</f>
        <v>위</v>
      </c>
      <c r="J141" s="9" t="str">
        <f t="shared" si="41"/>
        <v>1E+128</v>
      </c>
      <c r="K141" s="5">
        <f t="shared" si="39"/>
        <v>300</v>
      </c>
      <c r="L141" s="20"/>
    </row>
    <row r="142" spans="5:12" x14ac:dyDescent="0.3">
      <c r="E142" s="9">
        <v>133</v>
      </c>
      <c r="F142" s="10" t="str">
        <f t="shared" si="40"/>
        <v>500위</v>
      </c>
      <c r="G142" s="10">
        <f t="shared" si="42"/>
        <v>5.0000000000000005E+130</v>
      </c>
      <c r="H142" s="10">
        <f t="shared" si="38"/>
        <v>500</v>
      </c>
      <c r="I142" s="9" t="str" cm="1">
        <f t="array" ref="I142">IF(AND(H141&gt;1000,H142&lt;2),INDEX(M:M,MATCH(I141,M:M,0)+1,0),I141)</f>
        <v>위</v>
      </c>
      <c r="J142" s="9" t="str">
        <f t="shared" si="41"/>
        <v>1E+128</v>
      </c>
      <c r="K142" s="5">
        <f t="shared" si="39"/>
        <v>304</v>
      </c>
      <c r="L142" s="20"/>
    </row>
    <row r="143" spans="5:12" x14ac:dyDescent="0.3">
      <c r="E143" s="9">
        <v>134</v>
      </c>
      <c r="F143" s="10" t="str">
        <f t="shared" si="40"/>
        <v>1000위</v>
      </c>
      <c r="G143" s="10">
        <f t="shared" si="42"/>
        <v>1.0000000000000001E+131</v>
      </c>
      <c r="H143" s="10">
        <f t="shared" si="38"/>
        <v>1000</v>
      </c>
      <c r="I143" s="9" t="str" cm="1">
        <f t="array" ref="I143">IF(AND(H142&gt;1000,H143&lt;2),INDEX(M:M,MATCH(I142,M:M,0)+1,0),I142)</f>
        <v>위</v>
      </c>
      <c r="J143" s="9" t="str">
        <f t="shared" si="41"/>
        <v>1E+128</v>
      </c>
      <c r="K143" s="5">
        <f t="shared" si="39"/>
        <v>308</v>
      </c>
      <c r="L143" s="20"/>
    </row>
    <row r="144" spans="5:12" x14ac:dyDescent="0.3">
      <c r="E144" s="9">
        <v>135</v>
      </c>
      <c r="F144" s="10" t="str">
        <f t="shared" si="40"/>
        <v>5000위</v>
      </c>
      <c r="G144" s="10">
        <f t="shared" si="42"/>
        <v>5.0000000000000007E+131</v>
      </c>
      <c r="H144" s="10">
        <f t="shared" si="38"/>
        <v>5000</v>
      </c>
      <c r="I144" s="9" t="str" cm="1">
        <f t="array" ref="I144">IF(AND(H143&gt;1000,H144&lt;2),INDEX(M:M,MATCH(I143,M:M,0)+1,0),I143)</f>
        <v>위</v>
      </c>
      <c r="J144" s="9" t="str">
        <f t="shared" si="41"/>
        <v>1E+128</v>
      </c>
      <c r="K144" s="5">
        <f t="shared" si="39"/>
        <v>312</v>
      </c>
      <c r="L144" s="20"/>
    </row>
    <row r="145" spans="5:12" x14ac:dyDescent="0.3">
      <c r="E145" s="9">
        <v>136</v>
      </c>
      <c r="F145" s="10" t="str">
        <f t="shared" si="40"/>
        <v>1설</v>
      </c>
      <c r="G145" s="10">
        <f t="shared" si="42"/>
        <v>9.9999999999999999E+131</v>
      </c>
      <c r="H145" s="10">
        <f t="shared" si="38"/>
        <v>1</v>
      </c>
      <c r="I145" s="9" t="str" cm="1">
        <f t="array" ref="I145">IF(AND(H144&gt;1000,H145&lt;2),INDEX(M:M,MATCH(I144,M:M,0)+1,0),I144)</f>
        <v>설</v>
      </c>
      <c r="J145" s="9" t="str">
        <f t="shared" si="41"/>
        <v>1E+132</v>
      </c>
      <c r="K145" s="5">
        <f t="shared" si="39"/>
        <v>316</v>
      </c>
      <c r="L145" s="20"/>
    </row>
    <row r="146" spans="5:12" x14ac:dyDescent="0.3">
      <c r="E146" s="9">
        <v>137</v>
      </c>
      <c r="F146" s="10" t="str">
        <f t="shared" si="40"/>
        <v>5설</v>
      </c>
      <c r="G146" s="10">
        <f t="shared" si="42"/>
        <v>5.0000000000000001E+132</v>
      </c>
      <c r="H146" s="10">
        <f t="shared" ref="H146:H209" si="43">H138</f>
        <v>5</v>
      </c>
      <c r="I146" s="9" t="str" cm="1">
        <f t="array" ref="I146">IF(AND(H145&gt;1000,H146&lt;2),INDEX(M:M,MATCH(I145,M:M,0)+1,0),I145)</f>
        <v>설</v>
      </c>
      <c r="J146" s="9" t="str">
        <f t="shared" si="41"/>
        <v>1E+132</v>
      </c>
      <c r="K146" s="5">
        <f t="shared" si="39"/>
        <v>320</v>
      </c>
      <c r="L146" s="20"/>
    </row>
    <row r="147" spans="5:12" x14ac:dyDescent="0.3">
      <c r="E147" s="9">
        <v>138</v>
      </c>
      <c r="F147" s="10" t="str">
        <f t="shared" si="40"/>
        <v>10설</v>
      </c>
      <c r="G147" s="10">
        <f t="shared" si="42"/>
        <v>1E+133</v>
      </c>
      <c r="H147" s="10">
        <f t="shared" si="43"/>
        <v>10</v>
      </c>
      <c r="I147" s="9" t="str" cm="1">
        <f t="array" ref="I147">IF(AND(H146&gt;1000,H147&lt;2),INDEX(M:M,MATCH(I146,M:M,0)+1,0),I146)</f>
        <v>설</v>
      </c>
      <c r="J147" s="9" t="str">
        <f t="shared" si="41"/>
        <v>1E+132</v>
      </c>
      <c r="K147" s="5">
        <f t="shared" si="39"/>
        <v>324</v>
      </c>
      <c r="L147" s="20"/>
    </row>
    <row r="148" spans="5:12" x14ac:dyDescent="0.3">
      <c r="E148" s="9">
        <v>139</v>
      </c>
      <c r="F148" s="10" t="str">
        <f t="shared" si="40"/>
        <v>50설</v>
      </c>
      <c r="G148" s="10">
        <f t="shared" si="42"/>
        <v>4.9999999999999996E+133</v>
      </c>
      <c r="H148" s="10">
        <f t="shared" si="43"/>
        <v>50</v>
      </c>
      <c r="I148" s="9" t="str" cm="1">
        <f t="array" ref="I148">IF(AND(H147&gt;1000,H148&lt;2),INDEX(M:M,MATCH(I147,M:M,0)+1,0),I147)</f>
        <v>설</v>
      </c>
      <c r="J148" s="9" t="str">
        <f t="shared" si="41"/>
        <v>1E+132</v>
      </c>
      <c r="K148" s="5">
        <f t="shared" si="39"/>
        <v>328</v>
      </c>
      <c r="L148" s="20"/>
    </row>
    <row r="149" spans="5:12" x14ac:dyDescent="0.3">
      <c r="E149" s="9">
        <v>140</v>
      </c>
      <c r="F149" s="10" t="str">
        <f t="shared" si="40"/>
        <v>100설</v>
      </c>
      <c r="G149" s="10">
        <f t="shared" si="42"/>
        <v>9.9999999999999992E+133</v>
      </c>
      <c r="H149" s="10">
        <f t="shared" si="43"/>
        <v>100</v>
      </c>
      <c r="I149" s="9" t="str" cm="1">
        <f t="array" ref="I149">IF(AND(H148&gt;1000,H149&lt;2),INDEX(M:M,MATCH(I148,M:M,0)+1,0),I148)</f>
        <v>설</v>
      </c>
      <c r="J149" s="9" t="str">
        <f t="shared" si="41"/>
        <v>1E+132</v>
      </c>
      <c r="K149" s="5">
        <f t="shared" si="39"/>
        <v>332</v>
      </c>
      <c r="L149" s="20"/>
    </row>
    <row r="150" spans="5:12" x14ac:dyDescent="0.3">
      <c r="E150" s="9">
        <v>141</v>
      </c>
      <c r="F150" s="10" t="str">
        <f t="shared" si="40"/>
        <v>500설</v>
      </c>
      <c r="G150" s="10">
        <f t="shared" si="42"/>
        <v>4.9999999999999998E+134</v>
      </c>
      <c r="H150" s="10">
        <f t="shared" si="43"/>
        <v>500</v>
      </c>
      <c r="I150" s="9" t="str" cm="1">
        <f t="array" ref="I150">IF(AND(H149&gt;1000,H150&lt;2),INDEX(M:M,MATCH(I149,M:M,0)+1,0),I149)</f>
        <v>설</v>
      </c>
      <c r="J150" s="9" t="str">
        <f t="shared" si="41"/>
        <v>1E+132</v>
      </c>
      <c r="K150" s="5">
        <f t="shared" si="39"/>
        <v>336</v>
      </c>
      <c r="L150" s="20"/>
    </row>
    <row r="151" spans="5:12" x14ac:dyDescent="0.3">
      <c r="E151" s="9">
        <v>142</v>
      </c>
      <c r="F151" s="10" t="str">
        <f t="shared" si="40"/>
        <v>1000설</v>
      </c>
      <c r="G151" s="10">
        <f t="shared" si="42"/>
        <v>9.9999999999999996E+134</v>
      </c>
      <c r="H151" s="10">
        <f t="shared" si="43"/>
        <v>1000</v>
      </c>
      <c r="I151" s="9" t="str" cm="1">
        <f t="array" ref="I151">IF(AND(H150&gt;1000,H151&lt;2),INDEX(M:M,MATCH(I150,M:M,0)+1,0),I150)</f>
        <v>설</v>
      </c>
      <c r="J151" s="9" t="str">
        <f t="shared" si="41"/>
        <v>1E+132</v>
      </c>
      <c r="K151" s="5">
        <f t="shared" si="39"/>
        <v>340</v>
      </c>
      <c r="L151" s="20"/>
    </row>
    <row r="152" spans="5:12" x14ac:dyDescent="0.3">
      <c r="E152" s="9">
        <v>143</v>
      </c>
      <c r="F152" s="10" t="str">
        <f t="shared" si="40"/>
        <v>5000설</v>
      </c>
      <c r="G152" s="10">
        <f t="shared" si="42"/>
        <v>4.9999999999999996E+135</v>
      </c>
      <c r="H152" s="10">
        <f t="shared" si="43"/>
        <v>5000</v>
      </c>
      <c r="I152" s="9" t="str" cm="1">
        <f t="array" ref="I152">IF(AND(H151&gt;1000,H152&lt;2),INDEX(M:M,MATCH(I151,M:M,0)+1,0),I151)</f>
        <v>설</v>
      </c>
      <c r="J152" s="9" t="str">
        <f t="shared" si="41"/>
        <v>1E+132</v>
      </c>
      <c r="K152" s="5">
        <f t="shared" si="39"/>
        <v>344</v>
      </c>
      <c r="L152" s="20"/>
    </row>
    <row r="153" spans="5:12" x14ac:dyDescent="0.3">
      <c r="E153" s="9">
        <v>144</v>
      </c>
      <c r="F153" s="10" t="str">
        <f t="shared" si="40"/>
        <v>1적</v>
      </c>
      <c r="G153" s="10">
        <f t="shared" si="42"/>
        <v>1.0000000000000001E+136</v>
      </c>
      <c r="H153" s="10">
        <f t="shared" si="43"/>
        <v>1</v>
      </c>
      <c r="I153" s="9" t="str" cm="1">
        <f t="array" ref="I153">IF(AND(H152&gt;1000,H153&lt;2),INDEX(M:M,MATCH(I152,M:M,0)+1,0),I152)</f>
        <v>적</v>
      </c>
      <c r="J153" s="9" t="str">
        <f t="shared" si="41"/>
        <v>1E+136</v>
      </c>
      <c r="K153" s="5">
        <f t="shared" si="39"/>
        <v>348</v>
      </c>
      <c r="L153" s="20"/>
    </row>
    <row r="154" spans="5:12" x14ac:dyDescent="0.3">
      <c r="E154" s="9">
        <v>145</v>
      </c>
      <c r="F154" s="10" t="str">
        <f t="shared" si="40"/>
        <v>5적</v>
      </c>
      <c r="G154" s="10">
        <f t="shared" si="42"/>
        <v>5.0000000000000002E+136</v>
      </c>
      <c r="H154" s="10">
        <f t="shared" si="43"/>
        <v>5</v>
      </c>
      <c r="I154" s="9" t="str" cm="1">
        <f t="array" ref="I154">IF(AND(H153&gt;1000,H154&lt;2),INDEX(M:M,MATCH(I153,M:M,0)+1,0),I153)</f>
        <v>적</v>
      </c>
      <c r="J154" s="9" t="str">
        <f t="shared" si="41"/>
        <v>1E+136</v>
      </c>
      <c r="K154" s="5">
        <f t="shared" si="39"/>
        <v>352</v>
      </c>
      <c r="L154" s="20"/>
    </row>
    <row r="155" spans="5:12" x14ac:dyDescent="0.3">
      <c r="E155" s="9">
        <v>146</v>
      </c>
      <c r="F155" s="10" t="str">
        <f t="shared" si="40"/>
        <v>10적</v>
      </c>
      <c r="G155" s="10">
        <f t="shared" si="42"/>
        <v>1E+137</v>
      </c>
      <c r="H155" s="10">
        <f t="shared" si="43"/>
        <v>10</v>
      </c>
      <c r="I155" s="9" t="str" cm="1">
        <f t="array" ref="I155">IF(AND(H154&gt;1000,H155&lt;2),INDEX(M:M,MATCH(I154,M:M,0)+1,0),I154)</f>
        <v>적</v>
      </c>
      <c r="J155" s="9" t="str">
        <f t="shared" si="41"/>
        <v>1E+136</v>
      </c>
      <c r="K155" s="5">
        <f t="shared" si="39"/>
        <v>356</v>
      </c>
      <c r="L155" s="20"/>
    </row>
    <row r="156" spans="5:12" x14ac:dyDescent="0.3">
      <c r="E156" s="9">
        <v>147</v>
      </c>
      <c r="F156" s="10" t="str">
        <f t="shared" si="40"/>
        <v>50적</v>
      </c>
      <c r="G156" s="10">
        <f t="shared" si="42"/>
        <v>5.0000000000000002E+137</v>
      </c>
      <c r="H156" s="10">
        <f t="shared" si="43"/>
        <v>50</v>
      </c>
      <c r="I156" s="9" t="str" cm="1">
        <f t="array" ref="I156">IF(AND(H155&gt;1000,H156&lt;2),INDEX(M:M,MATCH(I155,M:M,0)+1,0),I155)</f>
        <v>적</v>
      </c>
      <c r="J156" s="9" t="str">
        <f t="shared" si="41"/>
        <v>1E+136</v>
      </c>
      <c r="K156" s="5">
        <f t="shared" si="39"/>
        <v>360</v>
      </c>
      <c r="L156" s="20"/>
    </row>
    <row r="157" spans="5:12" x14ac:dyDescent="0.3">
      <c r="E157" s="9">
        <v>148</v>
      </c>
      <c r="F157" s="10" t="str">
        <f t="shared" si="40"/>
        <v>100적</v>
      </c>
      <c r="G157" s="10">
        <f t="shared" si="42"/>
        <v>1E+138</v>
      </c>
      <c r="H157" s="10">
        <f t="shared" si="43"/>
        <v>100</v>
      </c>
      <c r="I157" s="9" t="str" cm="1">
        <f t="array" ref="I157">IF(AND(H156&gt;1000,H157&lt;2),INDEX(M:M,MATCH(I156,M:M,0)+1,0),I156)</f>
        <v>적</v>
      </c>
      <c r="J157" s="9" t="str">
        <f t="shared" si="41"/>
        <v>1E+136</v>
      </c>
      <c r="K157" s="5">
        <f t="shared" si="39"/>
        <v>364</v>
      </c>
      <c r="L157" s="20"/>
    </row>
    <row r="158" spans="5:12" x14ac:dyDescent="0.3">
      <c r="E158" s="9">
        <v>149</v>
      </c>
      <c r="F158" s="10" t="str">
        <f t="shared" si="40"/>
        <v>500적</v>
      </c>
      <c r="G158" s="10">
        <f t="shared" si="42"/>
        <v>5.0000000000000002E+138</v>
      </c>
      <c r="H158" s="10">
        <f t="shared" si="43"/>
        <v>500</v>
      </c>
      <c r="I158" s="9" t="str" cm="1">
        <f t="array" ref="I158">IF(AND(H157&gt;1000,H158&lt;2),INDEX(M:M,MATCH(I157,M:M,0)+1,0),I157)</f>
        <v>적</v>
      </c>
      <c r="J158" s="9" t="str">
        <f t="shared" si="41"/>
        <v>1E+136</v>
      </c>
      <c r="K158" s="5">
        <f t="shared" si="39"/>
        <v>368</v>
      </c>
      <c r="L158" s="20"/>
    </row>
    <row r="159" spans="5:12" x14ac:dyDescent="0.3">
      <c r="E159" s="9">
        <v>150</v>
      </c>
      <c r="F159" s="10" t="str">
        <f t="shared" si="40"/>
        <v>1000적</v>
      </c>
      <c r="G159" s="10">
        <f t="shared" si="42"/>
        <v>1E+139</v>
      </c>
      <c r="H159" s="10">
        <f t="shared" si="43"/>
        <v>1000</v>
      </c>
      <c r="I159" s="9" t="str" cm="1">
        <f t="array" ref="I159">IF(AND(H158&gt;1000,H159&lt;2),INDEX(M:M,MATCH(I158,M:M,0)+1,0),I158)</f>
        <v>적</v>
      </c>
      <c r="J159" s="9" t="str">
        <f t="shared" si="41"/>
        <v>1E+136</v>
      </c>
      <c r="K159" s="5">
        <f t="shared" si="39"/>
        <v>372</v>
      </c>
      <c r="L159" s="20"/>
    </row>
    <row r="160" spans="5:12" x14ac:dyDescent="0.3">
      <c r="E160" s="9">
        <v>151</v>
      </c>
      <c r="F160" s="10" t="str">
        <f t="shared" si="40"/>
        <v>5000적</v>
      </c>
      <c r="G160" s="10">
        <f t="shared" si="42"/>
        <v>5.0000000000000003E+139</v>
      </c>
      <c r="H160" s="10">
        <f t="shared" si="43"/>
        <v>5000</v>
      </c>
      <c r="I160" s="9" t="str" cm="1">
        <f t="array" ref="I160">IF(AND(H159&gt;1000,H160&lt;2),INDEX(M:M,MATCH(I159,M:M,0)+1,0),I159)</f>
        <v>적</v>
      </c>
      <c r="J160" s="9" t="str">
        <f t="shared" si="41"/>
        <v>1E+136</v>
      </c>
      <c r="K160" s="5">
        <f t="shared" si="39"/>
        <v>376</v>
      </c>
      <c r="L160" s="20"/>
    </row>
    <row r="161" spans="5:12" x14ac:dyDescent="0.3">
      <c r="E161" s="9">
        <v>152</v>
      </c>
      <c r="F161" s="10" t="str">
        <f t="shared" si="40"/>
        <v>1고</v>
      </c>
      <c r="G161" s="10">
        <f t="shared" si="42"/>
        <v>1.0000000000000001E+140</v>
      </c>
      <c r="H161" s="10">
        <f t="shared" si="43"/>
        <v>1</v>
      </c>
      <c r="I161" s="9" t="str" cm="1">
        <f t="array" ref="I161">IF(AND(H160&gt;1000,H161&lt;2),INDEX(M:M,MATCH(I160,M:M,0)+1,0),I160)</f>
        <v>고</v>
      </c>
      <c r="J161" s="9" t="str">
        <f t="shared" si="41"/>
        <v>1E+140</v>
      </c>
      <c r="K161" s="5">
        <f t="shared" si="39"/>
        <v>380</v>
      </c>
      <c r="L161" s="20"/>
    </row>
    <row r="162" spans="5:12" x14ac:dyDescent="0.3">
      <c r="E162" s="9">
        <v>153</v>
      </c>
      <c r="F162" s="10" t="str">
        <f t="shared" si="40"/>
        <v>5고</v>
      </c>
      <c r="G162" s="10">
        <f t="shared" si="42"/>
        <v>5.0000000000000001E+140</v>
      </c>
      <c r="H162" s="10">
        <f t="shared" si="43"/>
        <v>5</v>
      </c>
      <c r="I162" s="9" t="str" cm="1">
        <f t="array" ref="I162">IF(AND(H161&gt;1000,H162&lt;2),INDEX(M:M,MATCH(I161,M:M,0)+1,0),I161)</f>
        <v>고</v>
      </c>
      <c r="J162" s="9" t="str">
        <f t="shared" si="41"/>
        <v>1E+140</v>
      </c>
      <c r="K162" s="5">
        <f t="shared" si="39"/>
        <v>384</v>
      </c>
      <c r="L162" s="20"/>
    </row>
    <row r="163" spans="5:12" x14ac:dyDescent="0.3">
      <c r="E163" s="9">
        <v>154</v>
      </c>
      <c r="F163" s="10" t="str">
        <f t="shared" si="40"/>
        <v>10고</v>
      </c>
      <c r="G163" s="10">
        <f t="shared" si="42"/>
        <v>1E+141</v>
      </c>
      <c r="H163" s="10">
        <f t="shared" si="43"/>
        <v>10</v>
      </c>
      <c r="I163" s="9" t="str" cm="1">
        <f t="array" ref="I163">IF(AND(H162&gt;1000,H163&lt;2),INDEX(M:M,MATCH(I162,M:M,0)+1,0),I162)</f>
        <v>고</v>
      </c>
      <c r="J163" s="9" t="str">
        <f t="shared" si="41"/>
        <v>1E+140</v>
      </c>
      <c r="K163" s="5">
        <f t="shared" si="39"/>
        <v>388</v>
      </c>
      <c r="L163" s="20"/>
    </row>
    <row r="164" spans="5:12" x14ac:dyDescent="0.3">
      <c r="E164" s="9">
        <v>155</v>
      </c>
      <c r="F164" s="10" t="str">
        <f t="shared" si="40"/>
        <v>50고</v>
      </c>
      <c r="G164" s="10">
        <f t="shared" si="42"/>
        <v>5.0000000000000003E+141</v>
      </c>
      <c r="H164" s="10">
        <f t="shared" si="43"/>
        <v>50</v>
      </c>
      <c r="I164" s="9" t="str" cm="1">
        <f t="array" ref="I164">IF(AND(H163&gt;1000,H164&lt;2),INDEX(M:M,MATCH(I163,M:M,0)+1,0),I163)</f>
        <v>고</v>
      </c>
      <c r="J164" s="9" t="str">
        <f t="shared" si="41"/>
        <v>1E+140</v>
      </c>
      <c r="K164" s="5">
        <f t="shared" si="39"/>
        <v>392</v>
      </c>
      <c r="L164" s="20"/>
    </row>
    <row r="165" spans="5:12" x14ac:dyDescent="0.3">
      <c r="E165" s="9">
        <v>156</v>
      </c>
      <c r="F165" s="10" t="str">
        <f t="shared" si="40"/>
        <v>100고</v>
      </c>
      <c r="G165" s="10">
        <f t="shared" si="42"/>
        <v>1.0000000000000001E+142</v>
      </c>
      <c r="H165" s="10">
        <f t="shared" si="43"/>
        <v>100</v>
      </c>
      <c r="I165" s="9" t="str" cm="1">
        <f t="array" ref="I165">IF(AND(H164&gt;1000,H165&lt;2),INDEX(M:M,MATCH(I164,M:M,0)+1,0),I164)</f>
        <v>고</v>
      </c>
      <c r="J165" s="9" t="str">
        <f t="shared" si="41"/>
        <v>1E+140</v>
      </c>
      <c r="K165" s="5">
        <f t="shared" si="39"/>
        <v>396</v>
      </c>
      <c r="L165" s="20"/>
    </row>
    <row r="166" spans="5:12" x14ac:dyDescent="0.3">
      <c r="E166" s="9">
        <v>157</v>
      </c>
      <c r="F166" s="10" t="str">
        <f t="shared" si="40"/>
        <v>500고</v>
      </c>
      <c r="G166" s="10">
        <f t="shared" si="42"/>
        <v>5.0000000000000001E+142</v>
      </c>
      <c r="H166" s="10">
        <f t="shared" si="43"/>
        <v>500</v>
      </c>
      <c r="I166" s="9" t="str" cm="1">
        <f t="array" ref="I166">IF(AND(H165&gt;1000,H166&lt;2),INDEX(M:M,MATCH(I165,M:M,0)+1,0),I165)</f>
        <v>고</v>
      </c>
      <c r="J166" s="9" t="str">
        <f t="shared" si="41"/>
        <v>1E+140</v>
      </c>
      <c r="K166" s="5">
        <f t="shared" si="39"/>
        <v>400</v>
      </c>
      <c r="L166" s="20"/>
    </row>
    <row r="167" spans="5:12" x14ac:dyDescent="0.3">
      <c r="E167" s="9">
        <v>158</v>
      </c>
      <c r="F167" s="10" t="str">
        <f t="shared" si="40"/>
        <v>1000고</v>
      </c>
      <c r="G167" s="10">
        <f t="shared" si="42"/>
        <v>1E+143</v>
      </c>
      <c r="H167" s="10">
        <f t="shared" si="43"/>
        <v>1000</v>
      </c>
      <c r="I167" s="9" t="str" cm="1">
        <f t="array" ref="I167">IF(AND(H166&gt;1000,H167&lt;2),INDEX(M:M,MATCH(I166,M:M,0)+1,0),I166)</f>
        <v>고</v>
      </c>
      <c r="J167" s="9" t="str">
        <f t="shared" si="41"/>
        <v>1E+140</v>
      </c>
      <c r="K167" s="5">
        <f t="shared" si="39"/>
        <v>404</v>
      </c>
      <c r="L167" s="20"/>
    </row>
    <row r="168" spans="5:12" x14ac:dyDescent="0.3">
      <c r="E168" s="9">
        <v>159</v>
      </c>
      <c r="F168" s="10" t="str">
        <f t="shared" si="40"/>
        <v>5000고</v>
      </c>
      <c r="G168" s="10">
        <f t="shared" si="42"/>
        <v>5.0000000000000001E+143</v>
      </c>
      <c r="H168" s="10">
        <f t="shared" si="43"/>
        <v>5000</v>
      </c>
      <c r="I168" s="9" t="str" cm="1">
        <f t="array" ref="I168">IF(AND(H167&gt;1000,H168&lt;2),INDEX(M:M,MATCH(I167,M:M,0)+1,0),I167)</f>
        <v>고</v>
      </c>
      <c r="J168" s="9" t="str">
        <f t="shared" si="41"/>
        <v>1E+140</v>
      </c>
      <c r="K168" s="5">
        <f t="shared" si="39"/>
        <v>408</v>
      </c>
      <c r="L168" s="20"/>
    </row>
    <row r="169" spans="5:12" x14ac:dyDescent="0.3">
      <c r="E169" s="9">
        <v>160</v>
      </c>
      <c r="F169" s="10" t="str">
        <f t="shared" si="40"/>
        <v>1화</v>
      </c>
      <c r="G169" s="10">
        <f t="shared" si="42"/>
        <v>1E+144</v>
      </c>
      <c r="H169" s="10">
        <f t="shared" si="43"/>
        <v>1</v>
      </c>
      <c r="I169" s="9" t="str" cm="1">
        <f t="array" ref="I169">IF(AND(H168&gt;1000,H169&lt;2),INDEX(M:M,MATCH(I168,M:M,0)+1,0),I168)</f>
        <v>화</v>
      </c>
      <c r="J169" s="9" t="str">
        <f t="shared" si="41"/>
        <v>1E+144</v>
      </c>
      <c r="K169" s="5">
        <f t="shared" si="39"/>
        <v>412</v>
      </c>
      <c r="L169" s="20"/>
    </row>
    <row r="170" spans="5:12" x14ac:dyDescent="0.3">
      <c r="E170" s="9">
        <v>161</v>
      </c>
      <c r="F170" s="10" t="str">
        <f t="shared" si="40"/>
        <v>5화</v>
      </c>
      <c r="G170" s="10">
        <f t="shared" si="42"/>
        <v>4.9999999999999999E+144</v>
      </c>
      <c r="H170" s="10">
        <f t="shared" si="43"/>
        <v>5</v>
      </c>
      <c r="I170" s="9" t="str" cm="1">
        <f t="array" ref="I170">IF(AND(H169&gt;1000,H170&lt;2),INDEX(M:M,MATCH(I169,M:M,0)+1,0),I169)</f>
        <v>화</v>
      </c>
      <c r="J170" s="9" t="str">
        <f t="shared" si="41"/>
        <v>1E+144</v>
      </c>
      <c r="K170" s="5">
        <f t="shared" si="39"/>
        <v>416</v>
      </c>
      <c r="L170" s="20"/>
    </row>
    <row r="171" spans="5:12" x14ac:dyDescent="0.3">
      <c r="E171" s="9">
        <v>162</v>
      </c>
      <c r="F171" s="10" t="str">
        <f t="shared" si="40"/>
        <v>10화</v>
      </c>
      <c r="G171" s="10">
        <f t="shared" si="42"/>
        <v>9.9999999999999999E+144</v>
      </c>
      <c r="H171" s="10">
        <f t="shared" si="43"/>
        <v>10</v>
      </c>
      <c r="I171" s="9" t="str" cm="1">
        <f t="array" ref="I171">IF(AND(H170&gt;1000,H171&lt;2),INDEX(M:M,MATCH(I170,M:M,0)+1,0),I170)</f>
        <v>화</v>
      </c>
      <c r="J171" s="9" t="str">
        <f t="shared" si="41"/>
        <v>1E+144</v>
      </c>
      <c r="K171" s="5">
        <f t="shared" si="39"/>
        <v>420</v>
      </c>
      <c r="L171" s="20"/>
    </row>
    <row r="172" spans="5:12" x14ac:dyDescent="0.3">
      <c r="E172" s="9">
        <v>163</v>
      </c>
      <c r="F172" s="10" t="str">
        <f t="shared" si="40"/>
        <v>50화</v>
      </c>
      <c r="G172" s="10">
        <f t="shared" si="42"/>
        <v>4.9999999999999997E+145</v>
      </c>
      <c r="H172" s="10">
        <f t="shared" si="43"/>
        <v>50</v>
      </c>
      <c r="I172" s="9" t="str" cm="1">
        <f t="array" ref="I172">IF(AND(H171&gt;1000,H172&lt;2),INDEX(M:M,MATCH(I171,M:M,0)+1,0),I171)</f>
        <v>화</v>
      </c>
      <c r="J172" s="9" t="str">
        <f t="shared" si="41"/>
        <v>1E+144</v>
      </c>
      <c r="K172" s="5">
        <f t="shared" si="39"/>
        <v>424</v>
      </c>
      <c r="L172" s="20"/>
    </row>
    <row r="173" spans="5:12" x14ac:dyDescent="0.3">
      <c r="E173" s="9">
        <v>164</v>
      </c>
      <c r="F173" s="10" t="str">
        <f t="shared" si="40"/>
        <v>100화</v>
      </c>
      <c r="G173" s="10">
        <f t="shared" si="42"/>
        <v>9.9999999999999993E+145</v>
      </c>
      <c r="H173" s="10">
        <f t="shared" si="43"/>
        <v>100</v>
      </c>
      <c r="I173" s="9" t="str" cm="1">
        <f t="array" ref="I173">IF(AND(H172&gt;1000,H173&lt;2),INDEX(M:M,MATCH(I172,M:M,0)+1,0),I172)</f>
        <v>화</v>
      </c>
      <c r="J173" s="9" t="str">
        <f t="shared" si="41"/>
        <v>1E+144</v>
      </c>
      <c r="K173" s="5">
        <f t="shared" si="39"/>
        <v>428</v>
      </c>
      <c r="L173" s="20"/>
    </row>
    <row r="174" spans="5:12" x14ac:dyDescent="0.3">
      <c r="E174" s="9">
        <v>165</v>
      </c>
      <c r="F174" s="10" t="str">
        <f t="shared" si="40"/>
        <v>500화</v>
      </c>
      <c r="G174" s="10">
        <f t="shared" si="42"/>
        <v>4.9999999999999999E+146</v>
      </c>
      <c r="H174" s="10">
        <f t="shared" si="43"/>
        <v>500</v>
      </c>
      <c r="I174" s="9" t="str" cm="1">
        <f t="array" ref="I174">IF(AND(H173&gt;1000,H174&lt;2),INDEX(M:M,MATCH(I173,M:M,0)+1,0),I173)</f>
        <v>화</v>
      </c>
      <c r="J174" s="9" t="str">
        <f t="shared" si="41"/>
        <v>1E+144</v>
      </c>
      <c r="K174" s="5">
        <f t="shared" si="39"/>
        <v>432</v>
      </c>
      <c r="L174" s="20"/>
    </row>
    <row r="175" spans="5:12" x14ac:dyDescent="0.3">
      <c r="E175" s="9">
        <v>166</v>
      </c>
      <c r="F175" s="10" t="str">
        <f t="shared" si="40"/>
        <v>1000화</v>
      </c>
      <c r="G175" s="10">
        <f t="shared" si="42"/>
        <v>9.9999999999999998E+146</v>
      </c>
      <c r="H175" s="10">
        <f t="shared" si="43"/>
        <v>1000</v>
      </c>
      <c r="I175" s="9" t="str" cm="1">
        <f t="array" ref="I175">IF(AND(H174&gt;1000,H175&lt;2),INDEX(M:M,MATCH(I174,M:M,0)+1,0),I174)</f>
        <v>화</v>
      </c>
      <c r="J175" s="9" t="str">
        <f t="shared" si="41"/>
        <v>1E+144</v>
      </c>
      <c r="K175" s="5">
        <f t="shared" si="39"/>
        <v>436</v>
      </c>
      <c r="L175" s="20"/>
    </row>
    <row r="176" spans="5:12" x14ac:dyDescent="0.3">
      <c r="E176" s="9">
        <v>167</v>
      </c>
      <c r="F176" s="10" t="str">
        <f t="shared" si="40"/>
        <v>5000화</v>
      </c>
      <c r="G176" s="10">
        <f t="shared" si="42"/>
        <v>5.0000000000000002E+147</v>
      </c>
      <c r="H176" s="10">
        <f t="shared" si="43"/>
        <v>5000</v>
      </c>
      <c r="I176" s="9" t="str" cm="1">
        <f t="array" ref="I176">IF(AND(H175&gt;1000,H176&lt;2),INDEX(M:M,MATCH(I175,M:M,0)+1,0),I175)</f>
        <v>화</v>
      </c>
      <c r="J176" s="9" t="str">
        <f t="shared" si="41"/>
        <v>1E+144</v>
      </c>
      <c r="K176" s="5">
        <f t="shared" si="39"/>
        <v>440</v>
      </c>
      <c r="L176" s="20"/>
    </row>
    <row r="177" spans="5:12" x14ac:dyDescent="0.3">
      <c r="E177" s="9">
        <v>168</v>
      </c>
      <c r="F177" s="10" t="str">
        <f t="shared" si="40"/>
        <v>1명</v>
      </c>
      <c r="G177" s="10">
        <f t="shared" si="42"/>
        <v>1E+148</v>
      </c>
      <c r="H177" s="10">
        <f t="shared" si="43"/>
        <v>1</v>
      </c>
      <c r="I177" s="9" t="str" cm="1">
        <f t="array" ref="I177">IF(AND(H176&gt;1000,H177&lt;2),INDEX(M:M,MATCH(I176,M:M,0)+1,0),I176)</f>
        <v>명</v>
      </c>
      <c r="J177" s="9" t="str">
        <f t="shared" si="41"/>
        <v>1E+148</v>
      </c>
      <c r="K177" s="5">
        <f t="shared" si="39"/>
        <v>444</v>
      </c>
      <c r="L177" s="20"/>
    </row>
    <row r="178" spans="5:12" x14ac:dyDescent="0.3">
      <c r="E178" s="9">
        <v>169</v>
      </c>
      <c r="F178" s="10" t="str">
        <f t="shared" si="40"/>
        <v>5명</v>
      </c>
      <c r="G178" s="10">
        <f t="shared" si="42"/>
        <v>5.0000000000000002E+148</v>
      </c>
      <c r="H178" s="10">
        <f t="shared" si="43"/>
        <v>5</v>
      </c>
      <c r="I178" s="9" t="str" cm="1">
        <f t="array" ref="I178">IF(AND(H177&gt;1000,H178&lt;2),INDEX(M:M,MATCH(I177,M:M,0)+1,0),I177)</f>
        <v>명</v>
      </c>
      <c r="J178" s="9" t="str">
        <f t="shared" si="41"/>
        <v>1E+148</v>
      </c>
      <c r="K178" s="5">
        <f t="shared" ref="K178:K216" si="44">K177+4</f>
        <v>448</v>
      </c>
      <c r="L178" s="20"/>
    </row>
    <row r="179" spans="5:12" x14ac:dyDescent="0.3">
      <c r="E179" s="9">
        <v>170</v>
      </c>
      <c r="F179" s="10" t="str">
        <f t="shared" si="40"/>
        <v>10명</v>
      </c>
      <c r="G179" s="10">
        <f t="shared" si="42"/>
        <v>1E+149</v>
      </c>
      <c r="H179" s="10">
        <f t="shared" si="43"/>
        <v>10</v>
      </c>
      <c r="I179" s="9" t="str" cm="1">
        <f t="array" ref="I179">IF(AND(H178&gt;1000,H179&lt;2),INDEX(M:M,MATCH(I178,M:M,0)+1,0),I178)</f>
        <v>명</v>
      </c>
      <c r="J179" s="9" t="str">
        <f t="shared" si="41"/>
        <v>1E+148</v>
      </c>
      <c r="K179" s="5">
        <f t="shared" si="44"/>
        <v>452</v>
      </c>
      <c r="L179" s="20"/>
    </row>
    <row r="180" spans="5:12" x14ac:dyDescent="0.3">
      <c r="E180" s="9">
        <v>171</v>
      </c>
      <c r="F180" s="10" t="str">
        <f t="shared" si="40"/>
        <v>50명</v>
      </c>
      <c r="G180" s="10">
        <f t="shared" si="42"/>
        <v>4.9999999999999999E+149</v>
      </c>
      <c r="H180" s="10">
        <f t="shared" si="43"/>
        <v>50</v>
      </c>
      <c r="I180" s="9" t="str" cm="1">
        <f t="array" ref="I180">IF(AND(H179&gt;1000,H180&lt;2),INDEX(M:M,MATCH(I179,M:M,0)+1,0),I179)</f>
        <v>명</v>
      </c>
      <c r="J180" s="9" t="str">
        <f t="shared" si="41"/>
        <v>1E+148</v>
      </c>
      <c r="K180" s="5">
        <f t="shared" si="44"/>
        <v>456</v>
      </c>
      <c r="L180" s="20"/>
    </row>
    <row r="181" spans="5:12" x14ac:dyDescent="0.3">
      <c r="E181" s="9">
        <v>172</v>
      </c>
      <c r="F181" s="10" t="str">
        <f t="shared" si="40"/>
        <v>100명</v>
      </c>
      <c r="G181" s="10">
        <f t="shared" si="42"/>
        <v>9.9999999999999998E+149</v>
      </c>
      <c r="H181" s="10">
        <f t="shared" si="43"/>
        <v>100</v>
      </c>
      <c r="I181" s="9" t="str" cm="1">
        <f t="array" ref="I181">IF(AND(H180&gt;1000,H181&lt;2),INDEX(M:M,MATCH(I180,M:M,0)+1,0),I180)</f>
        <v>명</v>
      </c>
      <c r="J181" s="9" t="str">
        <f t="shared" si="41"/>
        <v>1E+148</v>
      </c>
      <c r="K181" s="5">
        <f t="shared" si="44"/>
        <v>460</v>
      </c>
      <c r="L181" s="20"/>
    </row>
    <row r="182" spans="5:12" x14ac:dyDescent="0.3">
      <c r="E182" s="9">
        <v>173</v>
      </c>
      <c r="F182" s="10" t="str">
        <f t="shared" si="40"/>
        <v>500명</v>
      </c>
      <c r="G182" s="10">
        <f t="shared" si="42"/>
        <v>5.0000000000000001E+150</v>
      </c>
      <c r="H182" s="10">
        <f t="shared" si="43"/>
        <v>500</v>
      </c>
      <c r="I182" s="9" t="str" cm="1">
        <f t="array" ref="I182">IF(AND(H181&gt;1000,H182&lt;2),INDEX(M:M,MATCH(I181,M:M,0)+1,0),I181)</f>
        <v>명</v>
      </c>
      <c r="J182" s="9" t="str">
        <f t="shared" si="41"/>
        <v>1E+148</v>
      </c>
      <c r="K182" s="5">
        <f t="shared" si="44"/>
        <v>464</v>
      </c>
      <c r="L182" s="20"/>
    </row>
    <row r="183" spans="5:12" x14ac:dyDescent="0.3">
      <c r="E183" s="9">
        <v>174</v>
      </c>
      <c r="F183" s="10" t="str">
        <f t="shared" si="40"/>
        <v>1000명</v>
      </c>
      <c r="G183" s="10">
        <f t="shared" si="42"/>
        <v>1E+151</v>
      </c>
      <c r="H183" s="10">
        <f t="shared" si="43"/>
        <v>1000</v>
      </c>
      <c r="I183" s="9" t="str" cm="1">
        <f t="array" ref="I183">IF(AND(H182&gt;1000,H183&lt;2),INDEX(M:M,MATCH(I182,M:M,0)+1,0),I182)</f>
        <v>명</v>
      </c>
      <c r="J183" s="9" t="str">
        <f t="shared" si="41"/>
        <v>1E+148</v>
      </c>
      <c r="K183" s="5">
        <f t="shared" si="44"/>
        <v>468</v>
      </c>
      <c r="L183" s="20"/>
    </row>
    <row r="184" spans="5:12" x14ac:dyDescent="0.3">
      <c r="E184" s="9">
        <v>175</v>
      </c>
      <c r="F184" s="10" t="str">
        <f t="shared" si="40"/>
        <v>5000명</v>
      </c>
      <c r="G184" s="10">
        <f t="shared" si="42"/>
        <v>5.0000000000000002E+151</v>
      </c>
      <c r="H184" s="10">
        <f t="shared" si="43"/>
        <v>5000</v>
      </c>
      <c r="I184" s="9" t="str" cm="1">
        <f t="array" ref="I184">IF(AND(H183&gt;1000,H184&lt;2),INDEX(M:M,MATCH(I183,M:M,0)+1,0),I183)</f>
        <v>명</v>
      </c>
      <c r="J184" s="9" t="str">
        <f t="shared" si="41"/>
        <v>1E+148</v>
      </c>
      <c r="K184" s="5">
        <f t="shared" si="44"/>
        <v>472</v>
      </c>
      <c r="L184" s="20"/>
    </row>
    <row r="185" spans="5:12" x14ac:dyDescent="0.3">
      <c r="E185" s="9">
        <v>176</v>
      </c>
      <c r="F185" s="10" t="str">
        <f t="shared" si="40"/>
        <v>1월</v>
      </c>
      <c r="G185" s="10">
        <f t="shared" si="42"/>
        <v>1E+152</v>
      </c>
      <c r="H185" s="10">
        <f t="shared" si="43"/>
        <v>1</v>
      </c>
      <c r="I185" s="9" t="str" cm="1">
        <f t="array" ref="I185">IF(AND(H184&gt;1000,H185&lt;2),INDEX(M:M,MATCH(I184,M:M,0)+1,0),I184)</f>
        <v>월</v>
      </c>
      <c r="J185" s="9" t="str">
        <f t="shared" si="41"/>
        <v>1E+152</v>
      </c>
      <c r="K185" s="5">
        <f t="shared" si="44"/>
        <v>476</v>
      </c>
      <c r="L185" s="20"/>
    </row>
    <row r="186" spans="5:12" x14ac:dyDescent="0.3">
      <c r="E186" s="9">
        <v>177</v>
      </c>
      <c r="F186" s="10" t="str">
        <f t="shared" si="40"/>
        <v>5월</v>
      </c>
      <c r="G186" s="10">
        <f t="shared" si="42"/>
        <v>5E+152</v>
      </c>
      <c r="H186" s="10">
        <f t="shared" si="43"/>
        <v>5</v>
      </c>
      <c r="I186" s="9" t="str" cm="1">
        <f t="array" ref="I186">IF(AND(H185&gt;1000,H186&lt;2),INDEX(M:M,MATCH(I185,M:M,0)+1,0),I185)</f>
        <v>월</v>
      </c>
      <c r="J186" s="9" t="str">
        <f t="shared" si="41"/>
        <v>1E+152</v>
      </c>
      <c r="K186" s="5">
        <f t="shared" si="44"/>
        <v>480</v>
      </c>
      <c r="L186" s="20"/>
    </row>
    <row r="187" spans="5:12" x14ac:dyDescent="0.3">
      <c r="E187" s="9">
        <v>178</v>
      </c>
      <c r="F187" s="10" t="str">
        <f t="shared" si="40"/>
        <v>10월</v>
      </c>
      <c r="G187" s="10">
        <f t="shared" si="42"/>
        <v>1E+153</v>
      </c>
      <c r="H187" s="10">
        <f t="shared" si="43"/>
        <v>10</v>
      </c>
      <c r="I187" s="9" t="str" cm="1">
        <f t="array" ref="I187">IF(AND(H186&gt;1000,H187&lt;2),INDEX(M:M,MATCH(I186,M:M,0)+1,0),I186)</f>
        <v>월</v>
      </c>
      <c r="J187" s="9" t="str">
        <f t="shared" si="41"/>
        <v>1E+152</v>
      </c>
      <c r="K187" s="5">
        <f t="shared" si="44"/>
        <v>484</v>
      </c>
      <c r="L187" s="20"/>
    </row>
    <row r="188" spans="5:12" x14ac:dyDescent="0.3">
      <c r="E188" s="9">
        <v>179</v>
      </c>
      <c r="F188" s="10" t="str">
        <f t="shared" si="40"/>
        <v>50월</v>
      </c>
      <c r="G188" s="10">
        <f t="shared" si="42"/>
        <v>5.0000000000000002E+153</v>
      </c>
      <c r="H188" s="10">
        <f t="shared" si="43"/>
        <v>50</v>
      </c>
      <c r="I188" s="9" t="str" cm="1">
        <f t="array" ref="I188">IF(AND(H187&gt;1000,H188&lt;2),INDEX(M:M,MATCH(I187,M:M,0)+1,0),I187)</f>
        <v>월</v>
      </c>
      <c r="J188" s="9" t="str">
        <f t="shared" si="41"/>
        <v>1E+152</v>
      </c>
      <c r="K188" s="5">
        <f t="shared" si="44"/>
        <v>488</v>
      </c>
      <c r="L188" s="20"/>
    </row>
    <row r="189" spans="5:12" x14ac:dyDescent="0.3">
      <c r="E189" s="9">
        <v>180</v>
      </c>
      <c r="F189" s="10" t="str">
        <f t="shared" si="40"/>
        <v>100월</v>
      </c>
      <c r="G189" s="10">
        <f t="shared" si="42"/>
        <v>1E+154</v>
      </c>
      <c r="H189" s="10">
        <f t="shared" si="43"/>
        <v>100</v>
      </c>
      <c r="I189" s="9" t="str" cm="1">
        <f t="array" ref="I189">IF(AND(H188&gt;1000,H189&lt;2),INDEX(M:M,MATCH(I188,M:M,0)+1,0),I188)</f>
        <v>월</v>
      </c>
      <c r="J189" s="9" t="str">
        <f t="shared" si="41"/>
        <v>1E+152</v>
      </c>
      <c r="K189" s="5">
        <f t="shared" si="44"/>
        <v>492</v>
      </c>
      <c r="L189" s="20"/>
    </row>
    <row r="190" spans="5:12" x14ac:dyDescent="0.3">
      <c r="E190" s="9">
        <v>181</v>
      </c>
      <c r="F190" s="10" t="str">
        <f t="shared" si="40"/>
        <v>500월</v>
      </c>
      <c r="G190" s="10">
        <f t="shared" si="42"/>
        <v>5E+154</v>
      </c>
      <c r="H190" s="10">
        <f t="shared" si="43"/>
        <v>500</v>
      </c>
      <c r="I190" s="9" t="str" cm="1">
        <f t="array" ref="I190">IF(AND(H189&gt;1000,H190&lt;2),INDEX(M:M,MATCH(I189,M:M,0)+1,0),I189)</f>
        <v>월</v>
      </c>
      <c r="J190" s="9" t="str">
        <f t="shared" si="41"/>
        <v>1E+152</v>
      </c>
      <c r="K190" s="5">
        <f t="shared" si="44"/>
        <v>496</v>
      </c>
      <c r="L190" s="20"/>
    </row>
    <row r="191" spans="5:12" x14ac:dyDescent="0.3">
      <c r="E191" s="9">
        <v>182</v>
      </c>
      <c r="F191" s="10" t="str">
        <f t="shared" si="40"/>
        <v>1000월</v>
      </c>
      <c r="G191" s="10">
        <f t="shared" si="42"/>
        <v>1E+155</v>
      </c>
      <c r="H191" s="10">
        <f t="shared" si="43"/>
        <v>1000</v>
      </c>
      <c r="I191" s="9" t="str" cm="1">
        <f t="array" ref="I191">IF(AND(H190&gt;1000,H191&lt;2),INDEX(M:M,MATCH(I190,M:M,0)+1,0),I190)</f>
        <v>월</v>
      </c>
      <c r="J191" s="9" t="str">
        <f t="shared" si="41"/>
        <v>1E+152</v>
      </c>
      <c r="K191" s="5">
        <f t="shared" si="44"/>
        <v>500</v>
      </c>
      <c r="L191" s="20"/>
    </row>
    <row r="192" spans="5:12" x14ac:dyDescent="0.3">
      <c r="E192" s="9">
        <v>183</v>
      </c>
      <c r="F192" s="10" t="str">
        <f t="shared" si="40"/>
        <v>5000월</v>
      </c>
      <c r="G192" s="10">
        <f t="shared" si="42"/>
        <v>4.9999999999999999E+155</v>
      </c>
      <c r="H192" s="10">
        <f t="shared" si="43"/>
        <v>5000</v>
      </c>
      <c r="I192" s="9" t="str" cm="1">
        <f t="array" ref="I192">IF(AND(H191&gt;1000,H192&lt;2),INDEX(M:M,MATCH(I191,M:M,0)+1,0),I191)</f>
        <v>월</v>
      </c>
      <c r="J192" s="9" t="str">
        <f t="shared" si="41"/>
        <v>1E+152</v>
      </c>
      <c r="K192" s="5">
        <f t="shared" si="44"/>
        <v>504</v>
      </c>
      <c r="L192" s="20"/>
    </row>
    <row r="193" spans="5:12" x14ac:dyDescent="0.3">
      <c r="E193" s="9">
        <v>184</v>
      </c>
      <c r="F193" s="10" t="str">
        <f t="shared" si="40"/>
        <v>1후</v>
      </c>
      <c r="G193" s="10">
        <f t="shared" si="42"/>
        <v>9.9999999999999998E+155</v>
      </c>
      <c r="H193" s="10">
        <f t="shared" si="43"/>
        <v>1</v>
      </c>
      <c r="I193" s="9" t="str" cm="1">
        <f t="array" ref="I193">IF(AND(H192&gt;1000,H193&lt;2),INDEX(M:M,MATCH(I192,M:M,0)+1,0),I192)</f>
        <v>후</v>
      </c>
      <c r="J193" s="9" t="str">
        <f t="shared" si="41"/>
        <v>1E+156</v>
      </c>
      <c r="K193" s="5">
        <f t="shared" si="44"/>
        <v>508</v>
      </c>
      <c r="L193" s="20"/>
    </row>
    <row r="194" spans="5:12" x14ac:dyDescent="0.3">
      <c r="E194" s="9">
        <v>185</v>
      </c>
      <c r="F194" s="10" t="str">
        <f t="shared" si="40"/>
        <v>5후</v>
      </c>
      <c r="G194" s="10">
        <f t="shared" si="42"/>
        <v>4.9999999999999999E+156</v>
      </c>
      <c r="H194" s="10">
        <f t="shared" si="43"/>
        <v>5</v>
      </c>
      <c r="I194" s="9" t="str" cm="1">
        <f t="array" ref="I194">IF(AND(H193&gt;1000,H194&lt;2),INDEX(M:M,MATCH(I193,M:M,0)+1,0),I193)</f>
        <v>후</v>
      </c>
      <c r="J194" s="9" t="str">
        <f t="shared" si="41"/>
        <v>1E+156</v>
      </c>
      <c r="K194" s="5">
        <f t="shared" si="44"/>
        <v>512</v>
      </c>
      <c r="L194" s="20"/>
    </row>
    <row r="195" spans="5:12" x14ac:dyDescent="0.3">
      <c r="E195" s="9">
        <v>186</v>
      </c>
      <c r="F195" s="10" t="str">
        <f t="shared" si="40"/>
        <v>10후</v>
      </c>
      <c r="G195" s="10">
        <f t="shared" si="42"/>
        <v>9.9999999999999998E+156</v>
      </c>
      <c r="H195" s="10">
        <f t="shared" si="43"/>
        <v>10</v>
      </c>
      <c r="I195" s="9" t="str" cm="1">
        <f t="array" ref="I195">IF(AND(H194&gt;1000,H195&lt;2),INDEX(M:M,MATCH(I194,M:M,0)+1,0),I194)</f>
        <v>후</v>
      </c>
      <c r="J195" s="9" t="str">
        <f t="shared" si="41"/>
        <v>1E+156</v>
      </c>
      <c r="K195" s="5">
        <f t="shared" si="44"/>
        <v>516</v>
      </c>
      <c r="L195" s="20"/>
    </row>
    <row r="196" spans="5:12" x14ac:dyDescent="0.3">
      <c r="E196" s="9">
        <v>187</v>
      </c>
      <c r="F196" s="10" t="str">
        <f t="shared" si="40"/>
        <v>50후</v>
      </c>
      <c r="G196" s="10">
        <f t="shared" si="42"/>
        <v>4.9999999999999998E+157</v>
      </c>
      <c r="H196" s="10">
        <f t="shared" si="43"/>
        <v>50</v>
      </c>
      <c r="I196" s="9" t="str" cm="1">
        <f t="array" ref="I196">IF(AND(H195&gt;1000,H196&lt;2),INDEX(M:M,MATCH(I195,M:M,0)+1,0),I195)</f>
        <v>후</v>
      </c>
      <c r="J196" s="9" t="str">
        <f t="shared" si="41"/>
        <v>1E+156</v>
      </c>
      <c r="K196" s="5">
        <f t="shared" si="44"/>
        <v>520</v>
      </c>
      <c r="L196" s="20"/>
    </row>
    <row r="197" spans="5:12" x14ac:dyDescent="0.3">
      <c r="E197" s="9">
        <v>188</v>
      </c>
      <c r="F197" s="10" t="str">
        <f t="shared" ref="F197:F256" si="45">H197&amp;I197</f>
        <v>100후</v>
      </c>
      <c r="G197" s="10">
        <f t="shared" si="42"/>
        <v>9.9999999999999995E+157</v>
      </c>
      <c r="H197" s="10">
        <f t="shared" si="43"/>
        <v>100</v>
      </c>
      <c r="I197" s="9" t="str" cm="1">
        <f t="array" ref="I197">IF(AND(H196&gt;1000,H197&lt;2),INDEX(M:M,MATCH(I196,M:M,0)+1,0),I196)</f>
        <v>후</v>
      </c>
      <c r="J197" s="9" t="str">
        <f t="shared" si="41"/>
        <v>1E+156</v>
      </c>
      <c r="K197" s="5">
        <f t="shared" si="44"/>
        <v>524</v>
      </c>
      <c r="L197" s="20"/>
    </row>
    <row r="198" spans="5:12" x14ac:dyDescent="0.3">
      <c r="E198" s="9">
        <v>189</v>
      </c>
      <c r="F198" s="10" t="str">
        <f t="shared" si="45"/>
        <v>500후</v>
      </c>
      <c r="G198" s="10">
        <f t="shared" si="42"/>
        <v>4.9999999999999996E+158</v>
      </c>
      <c r="H198" s="10">
        <f t="shared" si="43"/>
        <v>500</v>
      </c>
      <c r="I198" s="9" t="str" cm="1">
        <f t="array" ref="I198">IF(AND(H197&gt;1000,H198&lt;2),INDEX(M:M,MATCH(I197,M:M,0)+1,0),I197)</f>
        <v>후</v>
      </c>
      <c r="J198" s="9" t="str">
        <f t="shared" si="41"/>
        <v>1E+156</v>
      </c>
      <c r="K198" s="5">
        <f t="shared" si="44"/>
        <v>528</v>
      </c>
      <c r="L198" s="20"/>
    </row>
    <row r="199" spans="5:12" x14ac:dyDescent="0.3">
      <c r="E199" s="9">
        <v>190</v>
      </c>
      <c r="F199" s="10" t="str">
        <f t="shared" si="45"/>
        <v>1000후</v>
      </c>
      <c r="G199" s="10">
        <f t="shared" si="42"/>
        <v>9.9999999999999993E+158</v>
      </c>
      <c r="H199" s="10">
        <f t="shared" si="43"/>
        <v>1000</v>
      </c>
      <c r="I199" s="9" t="str" cm="1">
        <f t="array" ref="I199">IF(AND(H198&gt;1000,H199&lt;2),INDEX(M:M,MATCH(I198,M:M,0)+1,0),I198)</f>
        <v>후</v>
      </c>
      <c r="J199" s="9" t="str">
        <f t="shared" si="41"/>
        <v>1E+156</v>
      </c>
      <c r="K199" s="5">
        <f t="shared" si="44"/>
        <v>532</v>
      </c>
      <c r="L199" s="20"/>
    </row>
    <row r="200" spans="5:12" x14ac:dyDescent="0.3">
      <c r="E200" s="9">
        <v>191</v>
      </c>
      <c r="F200" s="10" t="str">
        <f t="shared" si="45"/>
        <v>5000후</v>
      </c>
      <c r="G200" s="10">
        <f t="shared" si="42"/>
        <v>5E+159</v>
      </c>
      <c r="H200" s="10">
        <f t="shared" si="43"/>
        <v>5000</v>
      </c>
      <c r="I200" s="9" t="str" cm="1">
        <f t="array" ref="I200">IF(AND(H199&gt;1000,H200&lt;2),INDEX(M:M,MATCH(I199,M:M,0)+1,0),I199)</f>
        <v>후</v>
      </c>
      <c r="J200" s="9" t="str">
        <f t="shared" si="41"/>
        <v>1E+156</v>
      </c>
      <c r="K200" s="5">
        <f t="shared" si="44"/>
        <v>536</v>
      </c>
      <c r="L200" s="20"/>
    </row>
    <row r="201" spans="5:12" x14ac:dyDescent="0.3">
      <c r="E201" s="9">
        <v>192</v>
      </c>
      <c r="F201" s="10" t="str">
        <f t="shared" si="45"/>
        <v>1단</v>
      </c>
      <c r="G201" s="10">
        <f t="shared" si="42"/>
        <v>1E+160</v>
      </c>
      <c r="H201" s="10">
        <f t="shared" si="43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46">VLOOKUP(I201,M:P,4,FALSE)</f>
        <v>1E+160</v>
      </c>
      <c r="K201" s="5">
        <f t="shared" si="44"/>
        <v>540</v>
      </c>
      <c r="L201" s="20"/>
    </row>
    <row r="202" spans="5:12" x14ac:dyDescent="0.3">
      <c r="E202" s="9">
        <v>193</v>
      </c>
      <c r="F202" s="10" t="str">
        <f t="shared" si="45"/>
        <v>5단</v>
      </c>
      <c r="G202" s="10">
        <f t="shared" ref="G202:G256" si="47">H202*J202</f>
        <v>5.0000000000000002E+160</v>
      </c>
      <c r="H202" s="10">
        <f t="shared" si="43"/>
        <v>5</v>
      </c>
      <c r="I202" s="9" t="str" cm="1">
        <f t="array" ref="I202">IF(AND(H201&gt;1000,H202&lt;2),INDEX(M:M,MATCH(I201,M:M,0)+1,0),I201)</f>
        <v>단</v>
      </c>
      <c r="J202" s="9" t="str">
        <f t="shared" si="46"/>
        <v>1E+160</v>
      </c>
      <c r="K202" s="5">
        <f t="shared" si="44"/>
        <v>544</v>
      </c>
      <c r="L202" s="20"/>
    </row>
    <row r="203" spans="5:12" x14ac:dyDescent="0.3">
      <c r="E203" s="9">
        <v>194</v>
      </c>
      <c r="F203" s="10" t="str">
        <f t="shared" si="45"/>
        <v>10단</v>
      </c>
      <c r="G203" s="10">
        <f t="shared" si="47"/>
        <v>1E+161</v>
      </c>
      <c r="H203" s="10">
        <f t="shared" si="43"/>
        <v>10</v>
      </c>
      <c r="I203" s="9" t="str" cm="1">
        <f t="array" ref="I203">IF(AND(H202&gt;1000,H203&lt;2),INDEX(M:M,MATCH(I202,M:M,0)+1,0),I202)</f>
        <v>단</v>
      </c>
      <c r="J203" s="9" t="str">
        <f t="shared" si="46"/>
        <v>1E+160</v>
      </c>
      <c r="K203" s="5">
        <f t="shared" si="44"/>
        <v>548</v>
      </c>
      <c r="L203" s="20"/>
    </row>
    <row r="204" spans="5:12" x14ac:dyDescent="0.3">
      <c r="E204" s="9">
        <v>195</v>
      </c>
      <c r="F204" s="10" t="str">
        <f t="shared" si="45"/>
        <v>50단</v>
      </c>
      <c r="G204" s="10">
        <f t="shared" si="47"/>
        <v>4.9999999999999997E+161</v>
      </c>
      <c r="H204" s="10">
        <f t="shared" si="43"/>
        <v>50</v>
      </c>
      <c r="I204" s="9" t="str" cm="1">
        <f t="array" ref="I204">IF(AND(H203&gt;1000,H204&lt;2),INDEX(M:M,MATCH(I203,M:M,0)+1,0),I203)</f>
        <v>단</v>
      </c>
      <c r="J204" s="9" t="str">
        <f t="shared" si="46"/>
        <v>1E+160</v>
      </c>
      <c r="K204" s="5">
        <f t="shared" si="44"/>
        <v>552</v>
      </c>
      <c r="L204" s="20"/>
    </row>
    <row r="205" spans="5:12" x14ac:dyDescent="0.3">
      <c r="E205" s="9">
        <v>196</v>
      </c>
      <c r="F205" s="10" t="str">
        <f t="shared" si="45"/>
        <v>100단</v>
      </c>
      <c r="G205" s="10">
        <f t="shared" si="47"/>
        <v>9.9999999999999994E+161</v>
      </c>
      <c r="H205" s="10">
        <f t="shared" si="43"/>
        <v>100</v>
      </c>
      <c r="I205" s="9" t="str" cm="1">
        <f t="array" ref="I205">IF(AND(H204&gt;1000,H205&lt;2),INDEX(M:M,MATCH(I204,M:M,0)+1,0),I204)</f>
        <v>단</v>
      </c>
      <c r="J205" s="9" t="str">
        <f t="shared" si="46"/>
        <v>1E+160</v>
      </c>
      <c r="K205" s="5">
        <f t="shared" si="44"/>
        <v>556</v>
      </c>
      <c r="L205" s="20"/>
    </row>
    <row r="206" spans="5:12" x14ac:dyDescent="0.3">
      <c r="E206" s="9">
        <v>197</v>
      </c>
      <c r="F206" s="10" t="str">
        <f t="shared" si="45"/>
        <v>500단</v>
      </c>
      <c r="G206" s="10">
        <f t="shared" si="47"/>
        <v>4.9999999999999997E+162</v>
      </c>
      <c r="H206" s="10">
        <f t="shared" si="43"/>
        <v>500</v>
      </c>
      <c r="I206" s="9" t="str" cm="1">
        <f t="array" ref="I206">IF(AND(H205&gt;1000,H206&lt;2),INDEX(M:M,MATCH(I205,M:M,0)+1,0),I205)</f>
        <v>단</v>
      </c>
      <c r="J206" s="9" t="str">
        <f t="shared" si="46"/>
        <v>1E+160</v>
      </c>
      <c r="K206" s="5">
        <f t="shared" si="44"/>
        <v>560</v>
      </c>
      <c r="L206" s="20"/>
    </row>
    <row r="207" spans="5:12" x14ac:dyDescent="0.3">
      <c r="E207" s="9">
        <v>198</v>
      </c>
      <c r="F207" s="10" t="str">
        <f t="shared" si="45"/>
        <v>1000단</v>
      </c>
      <c r="G207" s="10">
        <f t="shared" si="47"/>
        <v>9.9999999999999994E+162</v>
      </c>
      <c r="H207" s="10">
        <f t="shared" si="43"/>
        <v>1000</v>
      </c>
      <c r="I207" s="9" t="str" cm="1">
        <f t="array" ref="I207">IF(AND(H206&gt;1000,H207&lt;2),INDEX(M:M,MATCH(I206,M:M,0)+1,0),I206)</f>
        <v>단</v>
      </c>
      <c r="J207" s="9" t="str">
        <f t="shared" si="46"/>
        <v>1E+160</v>
      </c>
      <c r="K207" s="5">
        <f t="shared" si="44"/>
        <v>564</v>
      </c>
      <c r="L207" s="20"/>
    </row>
    <row r="208" spans="5:12" x14ac:dyDescent="0.3">
      <c r="E208" s="9">
        <v>199</v>
      </c>
      <c r="F208" s="10" t="str">
        <f t="shared" si="45"/>
        <v>5000단</v>
      </c>
      <c r="G208" s="10">
        <f t="shared" si="47"/>
        <v>5E+163</v>
      </c>
      <c r="H208" s="10">
        <f t="shared" si="43"/>
        <v>5000</v>
      </c>
      <c r="I208" s="9" t="str" cm="1">
        <f t="array" ref="I208">IF(AND(H207&gt;1000,H208&lt;2),INDEX(M:M,MATCH(I207,M:M,0)+1,0),I207)</f>
        <v>단</v>
      </c>
      <c r="J208" s="9" t="str">
        <f t="shared" si="46"/>
        <v>1E+160</v>
      </c>
      <c r="K208" s="5">
        <f t="shared" si="44"/>
        <v>568</v>
      </c>
      <c r="L208" s="20"/>
    </row>
    <row r="209" spans="5:12" x14ac:dyDescent="0.3">
      <c r="E209" s="9">
        <v>200</v>
      </c>
      <c r="F209" s="10" t="str">
        <f t="shared" si="45"/>
        <v>1절</v>
      </c>
      <c r="G209" s="10">
        <f t="shared" si="47"/>
        <v>1E+164</v>
      </c>
      <c r="H209" s="10">
        <f t="shared" si="43"/>
        <v>1</v>
      </c>
      <c r="I209" s="9" t="str" cm="1">
        <f t="array" ref="I209">IF(AND(H208&gt;1000,H209&lt;2),INDEX(M:M,MATCH(I208,M:M,0)+1,0),I208)</f>
        <v>절</v>
      </c>
      <c r="J209" s="9" t="str">
        <f t="shared" si="46"/>
        <v>1E+164</v>
      </c>
      <c r="K209" s="5">
        <f t="shared" si="44"/>
        <v>572</v>
      </c>
      <c r="L209" s="20"/>
    </row>
    <row r="210" spans="5:12" x14ac:dyDescent="0.3">
      <c r="E210" s="9">
        <v>201</v>
      </c>
      <c r="F210" s="10" t="str">
        <f t="shared" si="45"/>
        <v>5절</v>
      </c>
      <c r="G210" s="10">
        <f t="shared" si="47"/>
        <v>5.0000000000000005E+164</v>
      </c>
      <c r="H210" s="10">
        <f t="shared" ref="H210:H274" si="48">H202</f>
        <v>5</v>
      </c>
      <c r="I210" s="9" t="str" cm="1">
        <f t="array" ref="I210">IF(AND(H209&gt;1000,H210&lt;2),INDEX(M:M,MATCH(I209,M:M,0)+1,0),I209)</f>
        <v>절</v>
      </c>
      <c r="J210" s="9" t="str">
        <f t="shared" si="46"/>
        <v>1E+164</v>
      </c>
      <c r="K210" s="5">
        <f t="shared" si="44"/>
        <v>576</v>
      </c>
      <c r="L210" s="20"/>
    </row>
    <row r="211" spans="5:12" x14ac:dyDescent="0.3">
      <c r="E211" s="9">
        <v>202</v>
      </c>
      <c r="F211" s="10" t="str">
        <f t="shared" si="45"/>
        <v>10절</v>
      </c>
      <c r="G211" s="10">
        <f t="shared" si="47"/>
        <v>1.0000000000000001E+165</v>
      </c>
      <c r="H211" s="10">
        <f t="shared" si="48"/>
        <v>10</v>
      </c>
      <c r="I211" s="9" t="str" cm="1">
        <f t="array" ref="I211">IF(AND(H210&gt;1000,H211&lt;2),INDEX(M:M,MATCH(I210,M:M,0)+1,0),I210)</f>
        <v>절</v>
      </c>
      <c r="J211" s="9" t="str">
        <f t="shared" si="46"/>
        <v>1E+164</v>
      </c>
      <c r="K211" s="5">
        <f t="shared" si="44"/>
        <v>580</v>
      </c>
      <c r="L211" s="20"/>
    </row>
    <row r="212" spans="5:12" x14ac:dyDescent="0.3">
      <c r="E212" s="9">
        <v>203</v>
      </c>
      <c r="F212" s="10" t="str">
        <f t="shared" si="45"/>
        <v>50절</v>
      </c>
      <c r="G212" s="10">
        <f t="shared" si="47"/>
        <v>4.9999999999999997E+165</v>
      </c>
      <c r="H212" s="10">
        <f t="shared" si="48"/>
        <v>50</v>
      </c>
      <c r="I212" s="9" t="str" cm="1">
        <f t="array" ref="I212">IF(AND(H211&gt;1000,H212&lt;2),INDEX(M:M,MATCH(I211,M:M,0)+1,0),I211)</f>
        <v>절</v>
      </c>
      <c r="J212" s="9" t="str">
        <f t="shared" si="46"/>
        <v>1E+164</v>
      </c>
      <c r="K212" s="5">
        <f t="shared" si="44"/>
        <v>584</v>
      </c>
      <c r="L212" s="20"/>
    </row>
    <row r="213" spans="5:12" x14ac:dyDescent="0.3">
      <c r="E213" s="9">
        <v>204</v>
      </c>
      <c r="F213" s="10" t="str">
        <f t="shared" si="45"/>
        <v>100절</v>
      </c>
      <c r="G213" s="10">
        <f t="shared" si="47"/>
        <v>9.9999999999999994E+165</v>
      </c>
      <c r="H213" s="10">
        <f t="shared" si="48"/>
        <v>100</v>
      </c>
      <c r="I213" s="9" t="str" cm="1">
        <f t="array" ref="I213">IF(AND(H212&gt;1000,H213&lt;2),INDEX(M:M,MATCH(I212,M:M,0)+1,0),I212)</f>
        <v>절</v>
      </c>
      <c r="J213" s="9" t="str">
        <f t="shared" si="46"/>
        <v>1E+164</v>
      </c>
      <c r="K213" s="5">
        <f t="shared" si="44"/>
        <v>588</v>
      </c>
      <c r="L213" s="20"/>
    </row>
    <row r="214" spans="5:12" x14ac:dyDescent="0.3">
      <c r="E214" s="9">
        <v>205</v>
      </c>
      <c r="F214" s="10" t="str">
        <f t="shared" si="45"/>
        <v>500절</v>
      </c>
      <c r="G214" s="10">
        <f t="shared" si="47"/>
        <v>5.0000000000000002E+166</v>
      </c>
      <c r="H214" s="10">
        <f t="shared" si="48"/>
        <v>500</v>
      </c>
      <c r="I214" s="9" t="str" cm="1">
        <f t="array" ref="I214">IF(AND(H213&gt;1000,H214&lt;2),INDEX(M:M,MATCH(I213,M:M,0)+1,0),I213)</f>
        <v>절</v>
      </c>
      <c r="J214" s="9" t="str">
        <f t="shared" si="46"/>
        <v>1E+164</v>
      </c>
      <c r="K214" s="5">
        <f t="shared" si="44"/>
        <v>592</v>
      </c>
      <c r="L214" s="20"/>
    </row>
    <row r="215" spans="5:12" x14ac:dyDescent="0.3">
      <c r="E215" s="9">
        <v>206</v>
      </c>
      <c r="F215" s="10" t="str">
        <f t="shared" si="45"/>
        <v>1000절</v>
      </c>
      <c r="G215" s="10">
        <f t="shared" si="47"/>
        <v>1E+167</v>
      </c>
      <c r="H215" s="10">
        <f t="shared" si="48"/>
        <v>1000</v>
      </c>
      <c r="I215" s="9" t="str" cm="1">
        <f t="array" ref="I215">IF(AND(H214&gt;1000,H215&lt;2),INDEX(M:M,MATCH(I214,M:M,0)+1,0),I214)</f>
        <v>절</v>
      </c>
      <c r="J215" s="9" t="str">
        <f t="shared" si="46"/>
        <v>1E+164</v>
      </c>
      <c r="K215" s="5">
        <f t="shared" si="44"/>
        <v>596</v>
      </c>
      <c r="L215" s="20"/>
    </row>
    <row r="216" spans="5:12" x14ac:dyDescent="0.3">
      <c r="E216" s="9">
        <v>207</v>
      </c>
      <c r="F216" s="10" t="str">
        <f t="shared" si="45"/>
        <v>5000절</v>
      </c>
      <c r="G216" s="10">
        <f t="shared" si="47"/>
        <v>4.9999999999999997E+167</v>
      </c>
      <c r="H216" s="10">
        <f t="shared" si="48"/>
        <v>5000</v>
      </c>
      <c r="I216" s="9" t="str" cm="1">
        <f t="array" ref="I216">IF(AND(H215&gt;1000,H216&lt;2),INDEX(M:M,MATCH(I215,M:M,0)+1,0),I215)</f>
        <v>절</v>
      </c>
      <c r="J216" s="9" t="str">
        <f t="shared" si="46"/>
        <v>1E+164</v>
      </c>
      <c r="K216" s="5">
        <f t="shared" si="44"/>
        <v>600</v>
      </c>
      <c r="L216" s="20"/>
    </row>
    <row r="217" spans="5:12" x14ac:dyDescent="0.3">
      <c r="E217" s="9">
        <v>208</v>
      </c>
      <c r="F217" s="10" t="str">
        <f t="shared" si="45"/>
        <v>1격</v>
      </c>
      <c r="G217" s="10">
        <f t="shared" si="47"/>
        <v>9.9999999999999993E+167</v>
      </c>
      <c r="H217" s="10">
        <f t="shared" si="48"/>
        <v>1</v>
      </c>
      <c r="I217" s="9" t="str" cm="1">
        <f t="array" ref="I217">IF(AND(H216&gt;1000,H217&lt;2),INDEX(M:M,MATCH(I216,M:M,0)+1,0),I216)</f>
        <v>격</v>
      </c>
      <c r="J217" s="9" t="str">
        <f t="shared" si="46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45"/>
        <v>5격</v>
      </c>
      <c r="G218" s="10">
        <f t="shared" si="47"/>
        <v>4.9999999999999997E+168</v>
      </c>
      <c r="H218" s="10">
        <f t="shared" si="48"/>
        <v>5</v>
      </c>
      <c r="I218" s="9" t="str" cm="1">
        <f t="array" ref="I218">IF(AND(H217&gt;1000,H218&lt;2),INDEX(M:M,MATCH(I217,M:M,0)+1,0),I217)</f>
        <v>격</v>
      </c>
      <c r="J218" s="9" t="str">
        <f t="shared" si="46"/>
        <v>1E+168</v>
      </c>
      <c r="K218" s="5">
        <f t="shared" ref="K218:K274" si="49">K217+5</f>
        <v>610</v>
      </c>
      <c r="L218" s="20"/>
    </row>
    <row r="219" spans="5:12" x14ac:dyDescent="0.3">
      <c r="E219" s="9">
        <v>210</v>
      </c>
      <c r="F219" s="10" t="str">
        <f t="shared" si="45"/>
        <v>10격</v>
      </c>
      <c r="G219" s="10">
        <f t="shared" si="47"/>
        <v>9.9999999999999993E+168</v>
      </c>
      <c r="H219" s="10">
        <f t="shared" si="48"/>
        <v>10</v>
      </c>
      <c r="I219" s="9" t="str" cm="1">
        <f t="array" ref="I219">IF(AND(H218&gt;1000,H219&lt;2),INDEX(M:M,MATCH(I218,M:M,0)+1,0),I218)</f>
        <v>격</v>
      </c>
      <c r="J219" s="9" t="str">
        <f t="shared" si="46"/>
        <v>1E+168</v>
      </c>
      <c r="K219" s="5">
        <f t="shared" si="49"/>
        <v>615</v>
      </c>
      <c r="L219" s="20"/>
    </row>
    <row r="220" spans="5:12" x14ac:dyDescent="0.3">
      <c r="E220" s="9">
        <v>211</v>
      </c>
      <c r="F220" s="10" t="str">
        <f t="shared" si="45"/>
        <v>50격</v>
      </c>
      <c r="G220" s="10">
        <f t="shared" si="47"/>
        <v>4.9999999999999995E+169</v>
      </c>
      <c r="H220" s="10">
        <f t="shared" si="48"/>
        <v>50</v>
      </c>
      <c r="I220" s="9" t="str" cm="1">
        <f t="array" ref="I220">IF(AND(H219&gt;1000,H220&lt;2),INDEX(M:M,MATCH(I219,M:M,0)+1,0),I219)</f>
        <v>격</v>
      </c>
      <c r="J220" s="9" t="str">
        <f t="shared" si="46"/>
        <v>1E+168</v>
      </c>
      <c r="K220" s="5">
        <f t="shared" si="49"/>
        <v>620</v>
      </c>
      <c r="L220" s="20"/>
    </row>
    <row r="221" spans="5:12" x14ac:dyDescent="0.3">
      <c r="E221" s="9">
        <v>212</v>
      </c>
      <c r="F221" s="10" t="str">
        <f t="shared" si="45"/>
        <v>100격</v>
      </c>
      <c r="G221" s="10">
        <f t="shared" si="47"/>
        <v>9.999999999999999E+169</v>
      </c>
      <c r="H221" s="10">
        <f t="shared" si="48"/>
        <v>100</v>
      </c>
      <c r="I221" s="9" t="str" cm="1">
        <f t="array" ref="I221">IF(AND(H220&gt;1000,H221&lt;2),INDEX(M:M,MATCH(I220,M:M,0)+1,0),I220)</f>
        <v>격</v>
      </c>
      <c r="J221" s="9" t="str">
        <f t="shared" si="46"/>
        <v>1E+168</v>
      </c>
      <c r="K221" s="5">
        <f t="shared" si="49"/>
        <v>625</v>
      </c>
      <c r="L221" s="20"/>
    </row>
    <row r="222" spans="5:12" x14ac:dyDescent="0.3">
      <c r="E222" s="9">
        <v>213</v>
      </c>
      <c r="F222" s="10" t="str">
        <f t="shared" si="45"/>
        <v>500격</v>
      </c>
      <c r="G222" s="10">
        <f t="shared" si="47"/>
        <v>4.9999999999999998E+170</v>
      </c>
      <c r="H222" s="10">
        <f t="shared" si="48"/>
        <v>500</v>
      </c>
      <c r="I222" s="9" t="str" cm="1">
        <f t="array" ref="I222">IF(AND(H221&gt;1000,H222&lt;2),INDEX(M:M,MATCH(I221,M:M,0)+1,0),I221)</f>
        <v>격</v>
      </c>
      <c r="J222" s="9" t="str">
        <f t="shared" si="46"/>
        <v>1E+168</v>
      </c>
      <c r="K222" s="5">
        <f t="shared" si="49"/>
        <v>630</v>
      </c>
      <c r="L222" s="20"/>
    </row>
    <row r="223" spans="5:12" x14ac:dyDescent="0.3">
      <c r="E223" s="9">
        <v>214</v>
      </c>
      <c r="F223" s="10" t="str">
        <f t="shared" si="45"/>
        <v>1000격</v>
      </c>
      <c r="G223" s="10">
        <f t="shared" si="47"/>
        <v>9.9999999999999995E+170</v>
      </c>
      <c r="H223" s="10">
        <f t="shared" si="48"/>
        <v>1000</v>
      </c>
      <c r="I223" s="9" t="str" cm="1">
        <f t="array" ref="I223">IF(AND(H222&gt;1000,H223&lt;2),INDEX(M:M,MATCH(I222,M:M,0)+1,0),I222)</f>
        <v>격</v>
      </c>
      <c r="J223" s="9" t="str">
        <f t="shared" si="46"/>
        <v>1E+168</v>
      </c>
      <c r="K223" s="5">
        <f t="shared" si="49"/>
        <v>635</v>
      </c>
      <c r="L223" s="20"/>
    </row>
    <row r="224" spans="5:12" x14ac:dyDescent="0.3">
      <c r="E224" s="9">
        <v>215</v>
      </c>
      <c r="F224" s="10" t="str">
        <f t="shared" si="45"/>
        <v>5000격</v>
      </c>
      <c r="G224" s="10">
        <f t="shared" si="47"/>
        <v>4.9999999999999996E+171</v>
      </c>
      <c r="H224" s="10">
        <f t="shared" si="48"/>
        <v>5000</v>
      </c>
      <c r="I224" s="9" t="str" cm="1">
        <f t="array" ref="I224">IF(AND(H223&gt;1000,H224&lt;2),INDEX(M:M,MATCH(I223,M:M,0)+1,0),I223)</f>
        <v>격</v>
      </c>
      <c r="J224" s="9" t="str">
        <f t="shared" si="46"/>
        <v>1E+168</v>
      </c>
      <c r="K224" s="5">
        <f t="shared" si="49"/>
        <v>640</v>
      </c>
      <c r="L224" s="20"/>
    </row>
    <row r="225" spans="5:12" x14ac:dyDescent="0.3">
      <c r="E225" s="9">
        <v>216</v>
      </c>
      <c r="F225" s="10" t="str">
        <f t="shared" si="45"/>
        <v>1창</v>
      </c>
      <c r="G225" s="10">
        <f t="shared" si="47"/>
        <v>1.0000000000000001E+172</v>
      </c>
      <c r="H225" s="10">
        <f t="shared" si="48"/>
        <v>1</v>
      </c>
      <c r="I225" s="9" t="str" cm="1">
        <f t="array" ref="I225">IF(AND(H224&gt;1000,H225&lt;2),INDEX(M:M,MATCH(I224,M:M,0)+1,0),I224)</f>
        <v>창</v>
      </c>
      <c r="J225" s="9" t="str">
        <f t="shared" si="46"/>
        <v>1E+172</v>
      </c>
      <c r="K225" s="5">
        <f t="shared" si="49"/>
        <v>645</v>
      </c>
      <c r="L225" s="20"/>
    </row>
    <row r="226" spans="5:12" x14ac:dyDescent="0.3">
      <c r="E226" s="9">
        <v>217</v>
      </c>
      <c r="F226" s="10" t="str">
        <f t="shared" si="45"/>
        <v>5창</v>
      </c>
      <c r="G226" s="10">
        <f t="shared" si="47"/>
        <v>5.0000000000000001E+172</v>
      </c>
      <c r="H226" s="10">
        <f t="shared" si="48"/>
        <v>5</v>
      </c>
      <c r="I226" s="9" t="str" cm="1">
        <f t="array" ref="I226">IF(AND(H225&gt;1000,H226&lt;2),INDEX(M:M,MATCH(I225,M:M,0)+1,0),I225)</f>
        <v>창</v>
      </c>
      <c r="J226" s="9" t="str">
        <f t="shared" si="46"/>
        <v>1E+172</v>
      </c>
      <c r="K226" s="5">
        <f t="shared" si="49"/>
        <v>650</v>
      </c>
      <c r="L226" s="20"/>
    </row>
    <row r="227" spans="5:12" x14ac:dyDescent="0.3">
      <c r="E227" s="9">
        <v>218</v>
      </c>
      <c r="F227" s="10" t="str">
        <f t="shared" si="45"/>
        <v>10창</v>
      </c>
      <c r="G227" s="10">
        <f t="shared" si="47"/>
        <v>1E+173</v>
      </c>
      <c r="H227" s="10">
        <f t="shared" si="48"/>
        <v>10</v>
      </c>
      <c r="I227" s="9" t="str" cm="1">
        <f t="array" ref="I227">IF(AND(H226&gt;1000,H227&lt;2),INDEX(M:M,MATCH(I226,M:M,0)+1,0),I226)</f>
        <v>창</v>
      </c>
      <c r="J227" s="9" t="str">
        <f t="shared" si="46"/>
        <v>1E+172</v>
      </c>
      <c r="K227" s="5">
        <f t="shared" si="49"/>
        <v>655</v>
      </c>
      <c r="L227" s="20"/>
    </row>
    <row r="228" spans="5:12" x14ac:dyDescent="0.3">
      <c r="E228" s="9">
        <v>219</v>
      </c>
      <c r="F228" s="10" t="str">
        <f t="shared" si="45"/>
        <v>50창</v>
      </c>
      <c r="G228" s="10">
        <f t="shared" si="47"/>
        <v>5.0000000000000003E+173</v>
      </c>
      <c r="H228" s="10">
        <f t="shared" si="48"/>
        <v>50</v>
      </c>
      <c r="I228" s="9" t="str" cm="1">
        <f t="array" ref="I228">IF(AND(H227&gt;1000,H228&lt;2),INDEX(M:M,MATCH(I227,M:M,0)+1,0),I227)</f>
        <v>창</v>
      </c>
      <c r="J228" s="9" t="str">
        <f t="shared" si="46"/>
        <v>1E+172</v>
      </c>
      <c r="K228" s="5">
        <f t="shared" si="49"/>
        <v>660</v>
      </c>
      <c r="L228" s="20"/>
    </row>
    <row r="229" spans="5:12" x14ac:dyDescent="0.3">
      <c r="E229" s="9">
        <v>220</v>
      </c>
      <c r="F229" s="10" t="str">
        <f t="shared" si="45"/>
        <v>100창</v>
      </c>
      <c r="G229" s="10">
        <f t="shared" si="47"/>
        <v>1.0000000000000001E+174</v>
      </c>
      <c r="H229" s="10">
        <f t="shared" si="48"/>
        <v>100</v>
      </c>
      <c r="I229" s="9" t="str" cm="1">
        <f t="array" ref="I229">IF(AND(H228&gt;1000,H229&lt;2),INDEX(M:M,MATCH(I228,M:M,0)+1,0),I228)</f>
        <v>창</v>
      </c>
      <c r="J229" s="9" t="str">
        <f t="shared" si="46"/>
        <v>1E+172</v>
      </c>
      <c r="K229" s="5">
        <f t="shared" si="49"/>
        <v>665</v>
      </c>
      <c r="L229" s="20"/>
    </row>
    <row r="230" spans="5:12" x14ac:dyDescent="0.3">
      <c r="E230" s="9">
        <v>221</v>
      </c>
      <c r="F230" s="10" t="str">
        <f t="shared" si="45"/>
        <v>500창</v>
      </c>
      <c r="G230" s="10">
        <f t="shared" si="47"/>
        <v>5.0000000000000006E+174</v>
      </c>
      <c r="H230" s="10">
        <f t="shared" si="48"/>
        <v>500</v>
      </c>
      <c r="I230" s="9" t="str" cm="1">
        <f t="array" ref="I230">IF(AND(H229&gt;1000,H230&lt;2),INDEX(M:M,MATCH(I229,M:M,0)+1,0),I229)</f>
        <v>창</v>
      </c>
      <c r="J230" s="9" t="str">
        <f t="shared" si="46"/>
        <v>1E+172</v>
      </c>
      <c r="K230" s="5">
        <f t="shared" si="49"/>
        <v>670</v>
      </c>
      <c r="L230" s="20"/>
    </row>
    <row r="231" spans="5:12" x14ac:dyDescent="0.3">
      <c r="E231" s="9">
        <v>222</v>
      </c>
      <c r="F231" s="10" t="str">
        <f t="shared" si="45"/>
        <v>1000창</v>
      </c>
      <c r="G231" s="10">
        <f t="shared" si="47"/>
        <v>1.0000000000000001E+175</v>
      </c>
      <c r="H231" s="10">
        <f t="shared" si="48"/>
        <v>1000</v>
      </c>
      <c r="I231" s="9" t="str" cm="1">
        <f t="array" ref="I231">IF(AND(H230&gt;1000,H231&lt;2),INDEX(M:M,MATCH(I230,M:M,0)+1,0),I230)</f>
        <v>창</v>
      </c>
      <c r="J231" s="9" t="str">
        <f t="shared" si="46"/>
        <v>1E+172</v>
      </c>
      <c r="K231" s="5">
        <f t="shared" si="49"/>
        <v>675</v>
      </c>
      <c r="L231" s="20"/>
    </row>
    <row r="232" spans="5:12" x14ac:dyDescent="0.3">
      <c r="E232" s="9">
        <v>223</v>
      </c>
      <c r="F232" s="10" t="str">
        <f t="shared" si="45"/>
        <v>5000창</v>
      </c>
      <c r="G232" s="10">
        <f t="shared" si="47"/>
        <v>5.0000000000000007E+175</v>
      </c>
      <c r="H232" s="10">
        <f t="shared" si="48"/>
        <v>5000</v>
      </c>
      <c r="I232" s="9" t="str" cm="1">
        <f t="array" ref="I232">IF(AND(H231&gt;1000,H232&lt;2),INDEX(M:M,MATCH(I231,M:M,0)+1,0),I231)</f>
        <v>창</v>
      </c>
      <c r="J232" s="9" t="str">
        <f t="shared" si="46"/>
        <v>1E+172</v>
      </c>
      <c r="K232" s="5">
        <f t="shared" si="49"/>
        <v>680</v>
      </c>
      <c r="L232" s="20"/>
    </row>
    <row r="233" spans="5:12" x14ac:dyDescent="0.3">
      <c r="E233" s="9">
        <v>224</v>
      </c>
      <c r="F233" s="10" t="str">
        <f t="shared" si="45"/>
        <v>1공</v>
      </c>
      <c r="G233" s="10">
        <f t="shared" si="47"/>
        <v>1E+176</v>
      </c>
      <c r="H233" s="10">
        <f t="shared" si="48"/>
        <v>1</v>
      </c>
      <c r="I233" s="9" t="str" cm="1">
        <f t="array" ref="I233">IF(AND(H232&gt;1000,H233&lt;2),INDEX(M:M,MATCH(I232,M:M,0)+1,0),I232)</f>
        <v>공</v>
      </c>
      <c r="J233" s="9" t="str">
        <f t="shared" si="46"/>
        <v>1E+176</v>
      </c>
      <c r="K233" s="5">
        <f t="shared" si="49"/>
        <v>685</v>
      </c>
      <c r="L233" s="20"/>
    </row>
    <row r="234" spans="5:12" x14ac:dyDescent="0.3">
      <c r="E234" s="9">
        <v>225</v>
      </c>
      <c r="F234" s="10" t="str">
        <f t="shared" si="45"/>
        <v>5공</v>
      </c>
      <c r="G234" s="10">
        <f t="shared" si="47"/>
        <v>5E+176</v>
      </c>
      <c r="H234" s="10">
        <f t="shared" si="48"/>
        <v>5</v>
      </c>
      <c r="I234" s="9" t="str" cm="1">
        <f t="array" ref="I234">IF(AND(H233&gt;1000,H234&lt;2),INDEX(M:M,MATCH(I233,M:M,0)+1,0),I233)</f>
        <v>공</v>
      </c>
      <c r="J234" s="9" t="str">
        <f t="shared" si="46"/>
        <v>1E+176</v>
      </c>
      <c r="K234" s="5">
        <f t="shared" si="49"/>
        <v>690</v>
      </c>
      <c r="L234" s="20"/>
    </row>
    <row r="235" spans="5:12" x14ac:dyDescent="0.3">
      <c r="E235" s="9">
        <v>226</v>
      </c>
      <c r="F235" s="10" t="str">
        <f t="shared" si="45"/>
        <v>10공</v>
      </c>
      <c r="G235" s="10">
        <f t="shared" si="47"/>
        <v>1E+177</v>
      </c>
      <c r="H235" s="10">
        <f t="shared" si="48"/>
        <v>10</v>
      </c>
      <c r="I235" s="9" t="str" cm="1">
        <f t="array" ref="I235">IF(AND(H234&gt;1000,H235&lt;2),INDEX(M:M,MATCH(I234,M:M,0)+1,0),I234)</f>
        <v>공</v>
      </c>
      <c r="J235" s="9" t="str">
        <f t="shared" si="46"/>
        <v>1E+176</v>
      </c>
      <c r="K235" s="5">
        <f t="shared" si="49"/>
        <v>695</v>
      </c>
      <c r="L235" s="20"/>
    </row>
    <row r="236" spans="5:12" x14ac:dyDescent="0.3">
      <c r="E236" s="9">
        <v>227</v>
      </c>
      <c r="F236" s="10" t="str">
        <f t="shared" si="45"/>
        <v>50공</v>
      </c>
      <c r="G236" s="10">
        <f t="shared" si="47"/>
        <v>5.0000000000000003E+177</v>
      </c>
      <c r="H236" s="10">
        <f t="shared" si="48"/>
        <v>50</v>
      </c>
      <c r="I236" s="9" t="str" cm="1">
        <f t="array" ref="I236">IF(AND(H235&gt;1000,H236&lt;2),INDEX(M:M,MATCH(I235,M:M,0)+1,0),I235)</f>
        <v>공</v>
      </c>
      <c r="J236" s="9" t="str">
        <f t="shared" si="46"/>
        <v>1E+176</v>
      </c>
      <c r="K236" s="5">
        <f t="shared" si="49"/>
        <v>700</v>
      </c>
      <c r="L236" s="20"/>
    </row>
    <row r="237" spans="5:12" x14ac:dyDescent="0.3">
      <c r="E237" s="9">
        <v>228</v>
      </c>
      <c r="F237" s="10" t="str">
        <f t="shared" si="45"/>
        <v>100공</v>
      </c>
      <c r="G237" s="10">
        <f t="shared" si="47"/>
        <v>1.0000000000000001E+178</v>
      </c>
      <c r="H237" s="10">
        <f t="shared" si="48"/>
        <v>100</v>
      </c>
      <c r="I237" s="9" t="str" cm="1">
        <f t="array" ref="I237">IF(AND(H236&gt;1000,H237&lt;2),INDEX(M:M,MATCH(I236,M:M,0)+1,0),I236)</f>
        <v>공</v>
      </c>
      <c r="J237" s="9" t="str">
        <f t="shared" si="46"/>
        <v>1E+176</v>
      </c>
      <c r="K237" s="5">
        <f t="shared" si="49"/>
        <v>705</v>
      </c>
      <c r="L237" s="20"/>
    </row>
    <row r="238" spans="5:12" x14ac:dyDescent="0.3">
      <c r="E238" s="9">
        <v>229</v>
      </c>
      <c r="F238" s="10" t="str">
        <f t="shared" si="45"/>
        <v>500공</v>
      </c>
      <c r="G238" s="10">
        <f t="shared" si="47"/>
        <v>4.9999999999999999E+178</v>
      </c>
      <c r="H238" s="10">
        <f t="shared" si="48"/>
        <v>500</v>
      </c>
      <c r="I238" s="9" t="str" cm="1">
        <f t="array" ref="I238">IF(AND(H237&gt;1000,H238&lt;2),INDEX(M:M,MATCH(I237,M:M,0)+1,0),I237)</f>
        <v>공</v>
      </c>
      <c r="J238" s="9" t="str">
        <f t="shared" si="46"/>
        <v>1E+176</v>
      </c>
      <c r="K238" s="5">
        <f t="shared" si="49"/>
        <v>710</v>
      </c>
      <c r="L238" s="20"/>
    </row>
    <row r="239" spans="5:12" x14ac:dyDescent="0.3">
      <c r="E239" s="9">
        <v>230</v>
      </c>
      <c r="F239" s="10" t="str">
        <f t="shared" si="45"/>
        <v>1000공</v>
      </c>
      <c r="G239" s="10">
        <f t="shared" si="47"/>
        <v>9.9999999999999998E+178</v>
      </c>
      <c r="H239" s="10">
        <f t="shared" si="48"/>
        <v>1000</v>
      </c>
      <c r="I239" s="9" t="str" cm="1">
        <f t="array" ref="I239">IF(AND(H238&gt;1000,H239&lt;2),INDEX(M:M,MATCH(I238,M:M,0)+1,0),I238)</f>
        <v>공</v>
      </c>
      <c r="J239" s="9" t="str">
        <f t="shared" si="46"/>
        <v>1E+176</v>
      </c>
      <c r="K239" s="5">
        <f t="shared" si="49"/>
        <v>715</v>
      </c>
      <c r="L239" s="20"/>
    </row>
    <row r="240" spans="5:12" x14ac:dyDescent="0.3">
      <c r="E240" s="9">
        <v>231</v>
      </c>
      <c r="F240" s="10" t="str">
        <f t="shared" si="45"/>
        <v>5000공</v>
      </c>
      <c r="G240" s="10">
        <f t="shared" si="47"/>
        <v>5E+179</v>
      </c>
      <c r="H240" s="10">
        <f t="shared" si="48"/>
        <v>5000</v>
      </c>
      <c r="I240" s="9" t="str" cm="1">
        <f t="array" ref="I240">IF(AND(H239&gt;1000,H240&lt;2),INDEX(M:M,MATCH(I239,M:M,0)+1,0),I239)</f>
        <v>공</v>
      </c>
      <c r="J240" s="9" t="str">
        <f t="shared" si="46"/>
        <v>1E+176</v>
      </c>
      <c r="K240" s="5">
        <f t="shared" si="49"/>
        <v>720</v>
      </c>
      <c r="L240" s="20"/>
    </row>
    <row r="241" spans="5:12" x14ac:dyDescent="0.3">
      <c r="E241" s="9">
        <v>232</v>
      </c>
      <c r="F241" s="10" t="str">
        <f t="shared" si="45"/>
        <v>1채</v>
      </c>
      <c r="G241" s="10">
        <f t="shared" si="47"/>
        <v>1E+180</v>
      </c>
      <c r="H241" s="10">
        <f t="shared" si="48"/>
        <v>1</v>
      </c>
      <c r="I241" s="9" t="str" cm="1">
        <f t="array" ref="I241">IF(AND(H240&gt;1000,H241&lt;2),INDEX(M:M,MATCH(I240,M:M,0)+1,0),I240)</f>
        <v>채</v>
      </c>
      <c r="J241" s="9" t="str">
        <f t="shared" si="46"/>
        <v>1E+180</v>
      </c>
      <c r="K241" s="5">
        <f t="shared" si="49"/>
        <v>725</v>
      </c>
      <c r="L241" s="20"/>
    </row>
    <row r="242" spans="5:12" x14ac:dyDescent="0.3">
      <c r="E242" s="9">
        <v>233</v>
      </c>
      <c r="F242" s="10" t="str">
        <f t="shared" si="45"/>
        <v>5채</v>
      </c>
      <c r="G242" s="10">
        <f t="shared" si="47"/>
        <v>4.9999999999999996E+180</v>
      </c>
      <c r="H242" s="10">
        <f t="shared" si="48"/>
        <v>5</v>
      </c>
      <c r="I242" s="9" t="str" cm="1">
        <f t="array" ref="I242">IF(AND(H241&gt;1000,H242&lt;2),INDEX(M:M,MATCH(I241,M:M,0)+1,0),I241)</f>
        <v>채</v>
      </c>
      <c r="J242" s="9" t="str">
        <f t="shared" si="46"/>
        <v>1E+180</v>
      </c>
      <c r="K242" s="5">
        <f t="shared" si="49"/>
        <v>730</v>
      </c>
      <c r="L242" s="20"/>
    </row>
    <row r="243" spans="5:12" x14ac:dyDescent="0.3">
      <c r="E243" s="9">
        <v>234</v>
      </c>
      <c r="F243" s="10" t="str">
        <f t="shared" si="45"/>
        <v>10채</v>
      </c>
      <c r="G243" s="10">
        <f t="shared" si="47"/>
        <v>9.9999999999999992E+180</v>
      </c>
      <c r="H243" s="10">
        <f t="shared" si="48"/>
        <v>10</v>
      </c>
      <c r="I243" s="9" t="str" cm="1">
        <f t="array" ref="I243">IF(AND(H242&gt;1000,H243&lt;2),INDEX(M:M,MATCH(I242,M:M,0)+1,0),I242)</f>
        <v>채</v>
      </c>
      <c r="J243" s="9" t="str">
        <f t="shared" si="46"/>
        <v>1E+180</v>
      </c>
      <c r="K243" s="5">
        <f t="shared" si="49"/>
        <v>735</v>
      </c>
      <c r="L243" s="20"/>
    </row>
    <row r="244" spans="5:12" x14ac:dyDescent="0.3">
      <c r="E244" s="9">
        <v>235</v>
      </c>
      <c r="F244" s="10" t="str">
        <f t="shared" si="45"/>
        <v>50채</v>
      </c>
      <c r="G244" s="10">
        <f t="shared" si="47"/>
        <v>5.0000000000000003E+181</v>
      </c>
      <c r="H244" s="10">
        <f t="shared" si="48"/>
        <v>50</v>
      </c>
      <c r="I244" s="9" t="str" cm="1">
        <f t="array" ref="I244">IF(AND(H243&gt;1000,H244&lt;2),INDEX(M:M,MATCH(I243,M:M,0)+1,0),I243)</f>
        <v>채</v>
      </c>
      <c r="J244" s="9" t="str">
        <f t="shared" si="46"/>
        <v>1E+180</v>
      </c>
      <c r="K244" s="5">
        <f t="shared" si="49"/>
        <v>740</v>
      </c>
      <c r="L244" s="20"/>
    </row>
    <row r="245" spans="5:12" x14ac:dyDescent="0.3">
      <c r="E245" s="9">
        <v>236</v>
      </c>
      <c r="F245" s="10" t="str">
        <f t="shared" si="45"/>
        <v>100채</v>
      </c>
      <c r="G245" s="10">
        <f t="shared" si="47"/>
        <v>1.0000000000000001E+182</v>
      </c>
      <c r="H245" s="10">
        <f t="shared" si="48"/>
        <v>100</v>
      </c>
      <c r="I245" s="9" t="str" cm="1">
        <f t="array" ref="I245">IF(AND(H244&gt;1000,H245&lt;2),INDEX(M:M,MATCH(I244,M:M,0)+1,0),I244)</f>
        <v>채</v>
      </c>
      <c r="J245" s="9" t="str">
        <f t="shared" si="46"/>
        <v>1E+180</v>
      </c>
      <c r="K245" s="5">
        <f t="shared" si="49"/>
        <v>745</v>
      </c>
      <c r="L245" s="20"/>
    </row>
    <row r="246" spans="5:12" x14ac:dyDescent="0.3">
      <c r="E246" s="9">
        <v>237</v>
      </c>
      <c r="F246" s="10" t="str">
        <f t="shared" si="45"/>
        <v>500채</v>
      </c>
      <c r="G246" s="10">
        <f t="shared" si="47"/>
        <v>5.0000000000000003E+182</v>
      </c>
      <c r="H246" s="10">
        <f t="shared" si="48"/>
        <v>500</v>
      </c>
      <c r="I246" s="9" t="str" cm="1">
        <f t="array" ref="I246">IF(AND(H245&gt;1000,H246&lt;2),INDEX(M:M,MATCH(I245,M:M,0)+1,0),I245)</f>
        <v>채</v>
      </c>
      <c r="J246" s="9" t="str">
        <f t="shared" si="46"/>
        <v>1E+180</v>
      </c>
      <c r="K246" s="5">
        <f t="shared" si="49"/>
        <v>750</v>
      </c>
      <c r="L246" s="20"/>
    </row>
    <row r="247" spans="5:12" x14ac:dyDescent="0.3">
      <c r="E247" s="9">
        <v>238</v>
      </c>
      <c r="F247" s="10" t="str">
        <f t="shared" si="45"/>
        <v>1000채</v>
      </c>
      <c r="G247" s="10">
        <f t="shared" si="47"/>
        <v>1.0000000000000001E+183</v>
      </c>
      <c r="H247" s="10">
        <f t="shared" si="48"/>
        <v>1000</v>
      </c>
      <c r="I247" s="9" t="str" cm="1">
        <f t="array" ref="I247">IF(AND(H246&gt;1000,H247&lt;2),INDEX(M:M,MATCH(I246,M:M,0)+1,0),I246)</f>
        <v>채</v>
      </c>
      <c r="J247" s="9" t="str">
        <f t="shared" si="46"/>
        <v>1E+180</v>
      </c>
      <c r="K247" s="5">
        <f t="shared" si="49"/>
        <v>755</v>
      </c>
      <c r="L247" s="20"/>
    </row>
    <row r="248" spans="5:12" x14ac:dyDescent="0.3">
      <c r="E248" s="9">
        <v>239</v>
      </c>
      <c r="F248" s="10" t="str">
        <f t="shared" si="45"/>
        <v>5000채</v>
      </c>
      <c r="G248" s="10">
        <f t="shared" si="47"/>
        <v>5.0000000000000001E+183</v>
      </c>
      <c r="H248" s="10">
        <f t="shared" si="48"/>
        <v>5000</v>
      </c>
      <c r="I248" s="9" t="str" cm="1">
        <f t="array" ref="I248">IF(AND(H247&gt;1000,H248&lt;2),INDEX(M:M,MATCH(I247,M:M,0)+1,0),I247)</f>
        <v>채</v>
      </c>
      <c r="J248" s="9" t="str">
        <f t="shared" si="46"/>
        <v>1E+180</v>
      </c>
      <c r="K248" s="5">
        <f t="shared" si="49"/>
        <v>760</v>
      </c>
      <c r="L248" s="20"/>
    </row>
    <row r="249" spans="5:12" x14ac:dyDescent="0.3">
      <c r="E249" s="9">
        <v>240</v>
      </c>
      <c r="F249" s="10" t="str">
        <f t="shared" si="45"/>
        <v>1연</v>
      </c>
      <c r="G249" s="10">
        <f t="shared" si="47"/>
        <v>1E+184</v>
      </c>
      <c r="H249" s="10">
        <f t="shared" si="48"/>
        <v>1</v>
      </c>
      <c r="I249" s="9" t="str" cm="1">
        <f t="array" ref="I249">IF(AND(H248&gt;1000,H249&lt;2),INDEX(M:M,MATCH(I248,M:M,0)+1,0),I248)</f>
        <v>연</v>
      </c>
      <c r="J249" s="9" t="str">
        <f t="shared" si="46"/>
        <v>1E+184</v>
      </c>
      <c r="K249" s="5">
        <f t="shared" si="49"/>
        <v>765</v>
      </c>
      <c r="L249" s="20"/>
    </row>
    <row r="250" spans="5:12" x14ac:dyDescent="0.3">
      <c r="E250" s="9">
        <v>241</v>
      </c>
      <c r="F250" s="10" t="str">
        <f t="shared" si="45"/>
        <v>5연</v>
      </c>
      <c r="G250" s="10">
        <f t="shared" si="47"/>
        <v>4.9999999999999999E+184</v>
      </c>
      <c r="H250" s="10">
        <f t="shared" si="48"/>
        <v>5</v>
      </c>
      <c r="I250" s="9" t="str" cm="1">
        <f t="array" ref="I250">IF(AND(H249&gt;1000,H250&lt;2),INDEX(M:M,MATCH(I249,M:M,0)+1,0),I249)</f>
        <v>연</v>
      </c>
      <c r="J250" s="9" t="str">
        <f t="shared" si="46"/>
        <v>1E+184</v>
      </c>
      <c r="K250" s="5">
        <f t="shared" si="49"/>
        <v>770</v>
      </c>
      <c r="L250" s="20"/>
    </row>
    <row r="251" spans="5:12" x14ac:dyDescent="0.3">
      <c r="E251" s="9">
        <v>242</v>
      </c>
      <c r="F251" s="10" t="str">
        <f t="shared" si="45"/>
        <v>10연</v>
      </c>
      <c r="G251" s="10">
        <f t="shared" si="47"/>
        <v>9.9999999999999998E+184</v>
      </c>
      <c r="H251" s="10">
        <f t="shared" si="48"/>
        <v>10</v>
      </c>
      <c r="I251" s="9" t="str" cm="1">
        <f t="array" ref="I251">IF(AND(H250&gt;1000,H251&lt;2),INDEX(M:M,MATCH(I250,M:M,0)+1,0),I250)</f>
        <v>연</v>
      </c>
      <c r="J251" s="9" t="str">
        <f t="shared" si="46"/>
        <v>1E+184</v>
      </c>
      <c r="K251" s="5">
        <f t="shared" si="49"/>
        <v>775</v>
      </c>
      <c r="L251" s="20"/>
    </row>
    <row r="252" spans="5:12" x14ac:dyDescent="0.3">
      <c r="E252" s="9">
        <v>243</v>
      </c>
      <c r="F252" s="10" t="str">
        <f t="shared" si="45"/>
        <v>50연</v>
      </c>
      <c r="G252" s="10">
        <f t="shared" si="47"/>
        <v>4.9999999999999999E+185</v>
      </c>
      <c r="H252" s="10">
        <f t="shared" si="48"/>
        <v>50</v>
      </c>
      <c r="I252" s="9" t="str" cm="1">
        <f t="array" ref="I252">IF(AND(H251&gt;1000,H252&lt;2),INDEX(M:M,MATCH(I251,M:M,0)+1,0),I251)</f>
        <v>연</v>
      </c>
      <c r="J252" s="9" t="str">
        <f t="shared" si="46"/>
        <v>1E+184</v>
      </c>
      <c r="K252" s="5">
        <f t="shared" si="49"/>
        <v>780</v>
      </c>
      <c r="L252" s="20"/>
    </row>
    <row r="253" spans="5:12" x14ac:dyDescent="0.3">
      <c r="E253" s="9">
        <v>244</v>
      </c>
      <c r="F253" s="10" t="str">
        <f t="shared" si="45"/>
        <v>100연</v>
      </c>
      <c r="G253" s="10">
        <f t="shared" si="47"/>
        <v>9.9999999999999998E+185</v>
      </c>
      <c r="H253" s="10">
        <f t="shared" si="48"/>
        <v>100</v>
      </c>
      <c r="I253" s="9" t="str" cm="1">
        <f t="array" ref="I253">IF(AND(H252&gt;1000,H253&lt;2),INDEX(M:M,MATCH(I252,M:M,0)+1,0),I252)</f>
        <v>연</v>
      </c>
      <c r="J253" s="9" t="str">
        <f t="shared" si="46"/>
        <v>1E+184</v>
      </c>
      <c r="K253" s="5">
        <f t="shared" si="49"/>
        <v>785</v>
      </c>
      <c r="L253" s="20"/>
    </row>
    <row r="254" spans="5:12" x14ac:dyDescent="0.3">
      <c r="E254" s="9">
        <v>245</v>
      </c>
      <c r="F254" s="10" t="str">
        <f t="shared" si="45"/>
        <v>500연</v>
      </c>
      <c r="G254" s="10">
        <f t="shared" si="47"/>
        <v>5.0000000000000005E+186</v>
      </c>
      <c r="H254" s="10">
        <f t="shared" si="48"/>
        <v>500</v>
      </c>
      <c r="I254" s="9" t="str" cm="1">
        <f t="array" ref="I254">IF(AND(H253&gt;1000,H254&lt;2),INDEX(M:M,MATCH(I253,M:M,0)+1,0),I253)</f>
        <v>연</v>
      </c>
      <c r="J254" s="9" t="str">
        <f t="shared" si="46"/>
        <v>1E+184</v>
      </c>
      <c r="K254" s="5">
        <f t="shared" si="49"/>
        <v>790</v>
      </c>
      <c r="L254" s="20"/>
    </row>
    <row r="255" spans="5:12" x14ac:dyDescent="0.3">
      <c r="E255" s="9">
        <v>246</v>
      </c>
      <c r="F255" s="10" t="str">
        <f t="shared" si="45"/>
        <v>1000연</v>
      </c>
      <c r="G255" s="10">
        <f t="shared" si="47"/>
        <v>1.0000000000000001E+187</v>
      </c>
      <c r="H255" s="10">
        <f t="shared" si="48"/>
        <v>1000</v>
      </c>
      <c r="I255" s="9" t="str" cm="1">
        <f t="array" ref="I255">IF(AND(H254&gt;1000,H255&lt;2),INDEX(M:M,MATCH(I254,M:M,0)+1,0),I254)</f>
        <v>연</v>
      </c>
      <c r="J255" s="9" t="str">
        <f t="shared" si="46"/>
        <v>1E+184</v>
      </c>
      <c r="K255" s="5">
        <f t="shared" si="49"/>
        <v>795</v>
      </c>
      <c r="L255" s="20"/>
    </row>
    <row r="256" spans="5:12" x14ac:dyDescent="0.3">
      <c r="E256" s="9">
        <v>247</v>
      </c>
      <c r="F256" s="10" t="str">
        <f t="shared" si="45"/>
        <v>5000연</v>
      </c>
      <c r="G256" s="10">
        <f t="shared" si="47"/>
        <v>5.0000000000000001E+187</v>
      </c>
      <c r="H256" s="10">
        <f t="shared" si="48"/>
        <v>5000</v>
      </c>
      <c r="I256" s="9" t="str" cm="1">
        <f t="array" ref="I256">IF(AND(H255&gt;1000,H256&lt;2),INDEX(M:M,MATCH(I255,M:M,0)+1,0),I255)</f>
        <v>연</v>
      </c>
      <c r="J256" s="9" t="str">
        <f t="shared" si="46"/>
        <v>1E+184</v>
      </c>
      <c r="K256" s="5">
        <f t="shared" si="49"/>
        <v>800</v>
      </c>
      <c r="L256" s="20"/>
    </row>
    <row r="257" spans="5:11" x14ac:dyDescent="0.3">
      <c r="E257" s="9">
        <v>248</v>
      </c>
      <c r="F257" s="10" t="str">
        <f t="shared" ref="F257:F264" si="50">H257&amp;I257</f>
        <v>1동</v>
      </c>
      <c r="G257" s="10">
        <f t="shared" ref="G257:G264" si="51">H257*J257</f>
        <v>1E+188</v>
      </c>
      <c r="H257" s="10">
        <f t="shared" si="48"/>
        <v>1</v>
      </c>
      <c r="I257" s="9" t="str" cm="1">
        <f t="array" ref="I257">IF(AND(H256&gt;1000,H257&lt;2),INDEX(M:M,MATCH(I256,M:M,0)+1,0),I256)</f>
        <v>동</v>
      </c>
      <c r="J257" s="9" t="str">
        <f t="shared" ref="J257:J264" si="52">VLOOKUP(I257,M:P,4,FALSE)</f>
        <v>1E+188</v>
      </c>
      <c r="K257" s="5">
        <f t="shared" si="49"/>
        <v>805</v>
      </c>
    </row>
    <row r="258" spans="5:11" x14ac:dyDescent="0.3">
      <c r="E258" s="9">
        <v>249</v>
      </c>
      <c r="F258" s="10" t="str">
        <f t="shared" si="50"/>
        <v>5동</v>
      </c>
      <c r="G258" s="10">
        <f t="shared" si="51"/>
        <v>5.0000000000000001E+188</v>
      </c>
      <c r="H258" s="10">
        <f t="shared" si="48"/>
        <v>5</v>
      </c>
      <c r="I258" s="9" t="str" cm="1">
        <f t="array" ref="I258">IF(AND(H257&gt;1000,H258&lt;2),INDEX(M:M,MATCH(I257,M:M,0)+1,0),I257)</f>
        <v>동</v>
      </c>
      <c r="J258" s="9" t="str">
        <f t="shared" si="52"/>
        <v>1E+188</v>
      </c>
      <c r="K258" s="5">
        <f t="shared" si="49"/>
        <v>810</v>
      </c>
    </row>
    <row r="259" spans="5:11" x14ac:dyDescent="0.3">
      <c r="E259" s="9">
        <v>250</v>
      </c>
      <c r="F259" s="10" t="str">
        <f t="shared" si="50"/>
        <v>10동</v>
      </c>
      <c r="G259" s="10">
        <f t="shared" si="51"/>
        <v>1E+189</v>
      </c>
      <c r="H259" s="10">
        <f t="shared" si="48"/>
        <v>10</v>
      </c>
      <c r="I259" s="9" t="str" cm="1">
        <f t="array" ref="I259">IF(AND(H258&gt;1000,H259&lt;2),INDEX(M:M,MATCH(I258,M:M,0)+1,0),I258)</f>
        <v>동</v>
      </c>
      <c r="J259" s="9" t="str">
        <f t="shared" si="52"/>
        <v>1E+188</v>
      </c>
      <c r="K259" s="5">
        <f t="shared" si="49"/>
        <v>815</v>
      </c>
    </row>
    <row r="260" spans="5:11" x14ac:dyDescent="0.3">
      <c r="E260" s="9">
        <v>251</v>
      </c>
      <c r="F260" s="10" t="str">
        <f t="shared" si="50"/>
        <v>50동</v>
      </c>
      <c r="G260" s="10">
        <f t="shared" si="51"/>
        <v>5.0000000000000004E+189</v>
      </c>
      <c r="H260" s="10">
        <f t="shared" si="48"/>
        <v>50</v>
      </c>
      <c r="I260" s="9" t="str" cm="1">
        <f t="array" ref="I260">IF(AND(H259&gt;1000,H260&lt;2),INDEX(M:M,MATCH(I259,M:M,0)+1,0),I259)</f>
        <v>동</v>
      </c>
      <c r="J260" s="9" t="str">
        <f t="shared" si="52"/>
        <v>1E+188</v>
      </c>
      <c r="K260" s="5">
        <f t="shared" si="49"/>
        <v>820</v>
      </c>
    </row>
    <row r="261" spans="5:11" x14ac:dyDescent="0.3">
      <c r="E261" s="9">
        <v>252</v>
      </c>
      <c r="F261" s="10" t="str">
        <f t="shared" si="50"/>
        <v>100동</v>
      </c>
      <c r="G261" s="10">
        <f t="shared" si="51"/>
        <v>1.0000000000000001E+190</v>
      </c>
      <c r="H261" s="10">
        <f t="shared" si="48"/>
        <v>100</v>
      </c>
      <c r="I261" s="9" t="str" cm="1">
        <f t="array" ref="I261">IF(AND(H260&gt;1000,H261&lt;2),INDEX(M:M,MATCH(I260,M:M,0)+1,0),I260)</f>
        <v>동</v>
      </c>
      <c r="J261" s="9" t="str">
        <f t="shared" si="52"/>
        <v>1E+188</v>
      </c>
      <c r="K261" s="5">
        <f t="shared" si="49"/>
        <v>825</v>
      </c>
    </row>
    <row r="262" spans="5:11" x14ac:dyDescent="0.3">
      <c r="E262" s="9">
        <v>253</v>
      </c>
      <c r="F262" s="10" t="str">
        <f t="shared" si="50"/>
        <v>500동</v>
      </c>
      <c r="G262" s="10">
        <f t="shared" si="51"/>
        <v>5.0000000000000004E+190</v>
      </c>
      <c r="H262" s="10">
        <f t="shared" si="48"/>
        <v>500</v>
      </c>
      <c r="I262" s="9" t="str" cm="1">
        <f t="array" ref="I262">IF(AND(H261&gt;1000,H262&lt;2),INDEX(M:M,MATCH(I261,M:M,0)+1,0),I261)</f>
        <v>동</v>
      </c>
      <c r="J262" s="9" t="str">
        <f t="shared" si="52"/>
        <v>1E+188</v>
      </c>
      <c r="K262" s="5">
        <f t="shared" si="49"/>
        <v>830</v>
      </c>
    </row>
    <row r="263" spans="5:11" x14ac:dyDescent="0.3">
      <c r="E263" s="9">
        <v>254</v>
      </c>
      <c r="F263" s="10" t="str">
        <f t="shared" si="50"/>
        <v>1000동</v>
      </c>
      <c r="G263" s="10">
        <f t="shared" si="51"/>
        <v>1.0000000000000001E+191</v>
      </c>
      <c r="H263" s="10">
        <f t="shared" si="48"/>
        <v>1000</v>
      </c>
      <c r="I263" s="9" t="str" cm="1">
        <f t="array" ref="I263">IF(AND(H262&gt;1000,H263&lt;2),INDEX(M:M,MATCH(I262,M:M,0)+1,0),I262)</f>
        <v>동</v>
      </c>
      <c r="J263" s="9" t="str">
        <f t="shared" si="52"/>
        <v>1E+188</v>
      </c>
      <c r="K263" s="5">
        <f t="shared" si="49"/>
        <v>835</v>
      </c>
    </row>
    <row r="264" spans="5:11" x14ac:dyDescent="0.3">
      <c r="E264" s="9">
        <v>255</v>
      </c>
      <c r="F264" s="10" t="str">
        <f t="shared" si="50"/>
        <v>5000동</v>
      </c>
      <c r="G264" s="10">
        <f t="shared" si="51"/>
        <v>5.0000000000000002E+191</v>
      </c>
      <c r="H264" s="10">
        <f t="shared" si="48"/>
        <v>5000</v>
      </c>
      <c r="I264" s="9" t="str" cm="1">
        <f t="array" ref="I264">IF(AND(H263&gt;1000,H264&lt;2),INDEX(M:M,MATCH(I263,M:M,0)+1,0),I263)</f>
        <v>동</v>
      </c>
      <c r="J264" s="9" t="str">
        <f t="shared" si="52"/>
        <v>1E+188</v>
      </c>
      <c r="K264" s="5">
        <f t="shared" si="49"/>
        <v>840</v>
      </c>
    </row>
    <row r="265" spans="5:11" x14ac:dyDescent="0.3">
      <c r="E265" s="9">
        <v>256</v>
      </c>
      <c r="F265" s="10" t="str">
        <f t="shared" ref="F265:F274" si="53">H265&amp;I265</f>
        <v>1멸</v>
      </c>
      <c r="G265" s="10">
        <f t="shared" ref="G265:G274" si="54">H265*J265</f>
        <v>1E+192</v>
      </c>
      <c r="H265" s="10">
        <f t="shared" si="48"/>
        <v>1</v>
      </c>
      <c r="I265" s="9" t="str" cm="1">
        <f t="array" ref="I265">IF(AND(H264&gt;1000,H265&lt;2),INDEX(M:M,MATCH(I264,M:M,0)+1,0),I264)</f>
        <v>멸</v>
      </c>
      <c r="J265" s="9" t="str">
        <f t="shared" ref="J265:J274" si="55">VLOOKUP(I265,M:P,4,FALSE)</f>
        <v>1E+192</v>
      </c>
      <c r="K265" s="5">
        <f t="shared" si="49"/>
        <v>845</v>
      </c>
    </row>
    <row r="266" spans="5:11" x14ac:dyDescent="0.3">
      <c r="E266" s="9">
        <v>257</v>
      </c>
      <c r="F266" s="10" t="str">
        <f t="shared" si="53"/>
        <v>5멸</v>
      </c>
      <c r="G266" s="10">
        <f t="shared" si="54"/>
        <v>5.0000000000000003E+192</v>
      </c>
      <c r="H266" s="10">
        <f t="shared" si="48"/>
        <v>5</v>
      </c>
      <c r="I266" s="9" t="str" cm="1">
        <f t="array" ref="I266">IF(AND(H265&gt;1000,H266&lt;2),INDEX(M:M,MATCH(I265,M:M,0)+1,0),I265)</f>
        <v>멸</v>
      </c>
      <c r="J266" s="9" t="str">
        <f t="shared" si="55"/>
        <v>1E+192</v>
      </c>
      <c r="K266" s="5">
        <f t="shared" si="49"/>
        <v>850</v>
      </c>
    </row>
    <row r="267" spans="5:11" x14ac:dyDescent="0.3">
      <c r="E267" s="9">
        <v>258</v>
      </c>
      <c r="F267" s="10" t="str">
        <f t="shared" si="53"/>
        <v>10멸</v>
      </c>
      <c r="G267" s="10">
        <f t="shared" si="54"/>
        <v>1.0000000000000001E+193</v>
      </c>
      <c r="H267" s="10">
        <f t="shared" si="48"/>
        <v>10</v>
      </c>
      <c r="I267" s="9" t="str" cm="1">
        <f t="array" ref="I267">IF(AND(H266&gt;1000,H267&lt;2),INDEX(M:M,MATCH(I266,M:M,0)+1,0),I266)</f>
        <v>멸</v>
      </c>
      <c r="J267" s="9" t="str">
        <f t="shared" si="55"/>
        <v>1E+192</v>
      </c>
      <c r="K267" s="5">
        <f t="shared" si="49"/>
        <v>855</v>
      </c>
    </row>
    <row r="268" spans="5:11" x14ac:dyDescent="0.3">
      <c r="E268" s="9">
        <v>259</v>
      </c>
      <c r="F268" s="10" t="str">
        <f t="shared" si="53"/>
        <v>50멸</v>
      </c>
      <c r="G268" s="10">
        <f t="shared" si="54"/>
        <v>5.0000000000000005E+193</v>
      </c>
      <c r="H268" s="10">
        <f t="shared" si="48"/>
        <v>50</v>
      </c>
      <c r="I268" s="9" t="str" cm="1">
        <f t="array" ref="I268">IF(AND(H267&gt;1000,H268&lt;2),INDEX(M:M,MATCH(I267,M:M,0)+1,0),I267)</f>
        <v>멸</v>
      </c>
      <c r="J268" s="9" t="str">
        <f t="shared" si="55"/>
        <v>1E+192</v>
      </c>
      <c r="K268" s="5">
        <f t="shared" si="49"/>
        <v>860</v>
      </c>
    </row>
    <row r="269" spans="5:11" x14ac:dyDescent="0.3">
      <c r="E269" s="9">
        <v>260</v>
      </c>
      <c r="F269" s="10" t="str">
        <f t="shared" si="53"/>
        <v>100멸</v>
      </c>
      <c r="G269" s="10">
        <f t="shared" si="54"/>
        <v>1.0000000000000001E+194</v>
      </c>
      <c r="H269" s="10">
        <f t="shared" si="48"/>
        <v>100</v>
      </c>
      <c r="I269" s="9" t="str" cm="1">
        <f t="array" ref="I269">IF(AND(H268&gt;1000,H269&lt;2),INDEX(M:M,MATCH(I268,M:M,0)+1,0),I268)</f>
        <v>멸</v>
      </c>
      <c r="J269" s="9" t="str">
        <f t="shared" si="55"/>
        <v>1E+192</v>
      </c>
      <c r="K269" s="5">
        <f t="shared" si="49"/>
        <v>865</v>
      </c>
    </row>
    <row r="270" spans="5:11" x14ac:dyDescent="0.3">
      <c r="E270" s="9">
        <v>261</v>
      </c>
      <c r="F270" s="10" t="str">
        <f t="shared" si="53"/>
        <v>500멸</v>
      </c>
      <c r="G270" s="10">
        <f t="shared" si="54"/>
        <v>4.9999999999999999E+194</v>
      </c>
      <c r="H270" s="10">
        <f t="shared" si="48"/>
        <v>500</v>
      </c>
      <c r="I270" s="9" t="str" cm="1">
        <f t="array" ref="I270">IF(AND(H269&gt;1000,H270&lt;2),INDEX(M:M,MATCH(I269,M:M,0)+1,0),I269)</f>
        <v>멸</v>
      </c>
      <c r="J270" s="9" t="str">
        <f t="shared" si="55"/>
        <v>1E+192</v>
      </c>
      <c r="K270" s="5">
        <f t="shared" si="49"/>
        <v>870</v>
      </c>
    </row>
    <row r="271" spans="5:11" x14ac:dyDescent="0.3">
      <c r="E271" s="9">
        <v>262</v>
      </c>
      <c r="F271" s="10" t="str">
        <f t="shared" si="53"/>
        <v>1000멸</v>
      </c>
      <c r="G271" s="10">
        <f t="shared" si="54"/>
        <v>9.9999999999999998E+194</v>
      </c>
      <c r="H271" s="10">
        <f t="shared" si="48"/>
        <v>1000</v>
      </c>
      <c r="I271" s="9" t="str" cm="1">
        <f t="array" ref="I271">IF(AND(H270&gt;1000,H271&lt;2),INDEX(M:M,MATCH(I270,M:M,0)+1,0),I270)</f>
        <v>멸</v>
      </c>
      <c r="J271" s="9" t="str">
        <f t="shared" si="55"/>
        <v>1E+192</v>
      </c>
      <c r="K271" s="5">
        <f t="shared" si="49"/>
        <v>875</v>
      </c>
    </row>
    <row r="272" spans="5:11" x14ac:dyDescent="0.3">
      <c r="E272" s="9">
        <v>263</v>
      </c>
      <c r="F272" s="10" t="str">
        <f t="shared" si="53"/>
        <v>5000멸</v>
      </c>
      <c r="G272" s="10">
        <f t="shared" si="54"/>
        <v>4.9999999999999998E+195</v>
      </c>
      <c r="H272" s="10">
        <f t="shared" si="48"/>
        <v>5000</v>
      </c>
      <c r="I272" s="9" t="str" cm="1">
        <f t="array" ref="I272">IF(AND(H271&gt;1000,H272&lt;2),INDEX(M:M,MATCH(I271,M:M,0)+1,0),I271)</f>
        <v>멸</v>
      </c>
      <c r="J272" s="9" t="str">
        <f t="shared" si="55"/>
        <v>1E+192</v>
      </c>
      <c r="K272" s="5">
        <f t="shared" si="49"/>
        <v>880</v>
      </c>
    </row>
    <row r="273" spans="5:10" x14ac:dyDescent="0.3">
      <c r="E273" s="9"/>
      <c r="F273" s="10"/>
      <c r="G273" s="10"/>
      <c r="H273" s="10"/>
      <c r="I273" s="9"/>
      <c r="J273" s="9"/>
    </row>
    <row r="274" spans="5:10" x14ac:dyDescent="0.3">
      <c r="E274" s="9"/>
      <c r="F274" s="10"/>
      <c r="G274" s="10"/>
      <c r="H274" s="10"/>
      <c r="I274" s="9"/>
      <c r="J274" s="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2024-01-16T02:46:35Z</dcterms:modified>
</cp:coreProperties>
</file>