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4348A50-5AAF-4D66-9416-F08DC5B26D51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58" i="1" l="1"/>
  <c r="B158" i="1"/>
  <c r="A158" i="1"/>
  <c r="AF158" i="1" s="1"/>
  <c r="AC157" i="1"/>
  <c r="B157" i="1"/>
  <c r="A157" i="1"/>
  <c r="H97" i="4"/>
  <c r="K97" i="4"/>
  <c r="H98" i="4"/>
  <c r="K98" i="4"/>
  <c r="J101" i="4"/>
  <c r="I101" i="4"/>
  <c r="I103" i="4" s="1"/>
  <c r="AD158" i="1" l="1"/>
  <c r="AD157" i="1"/>
  <c r="J103" i="4"/>
  <c r="AC156" i="1" l="1"/>
  <c r="B156" i="1"/>
  <c r="A156" i="1"/>
  <c r="AF156" i="1" s="1"/>
  <c r="AC155" i="1"/>
  <c r="B155" i="1"/>
  <c r="A155" i="1"/>
  <c r="AF155" i="1" s="1"/>
  <c r="AF154" i="1"/>
  <c r="AC154" i="1"/>
  <c r="B154" i="1"/>
  <c r="A154" i="1"/>
  <c r="AD154" i="1" s="1"/>
  <c r="H95" i="4"/>
  <c r="K95" i="4"/>
  <c r="H96" i="4"/>
  <c r="K96" i="4"/>
  <c r="AC153" i="1"/>
  <c r="B153" i="1"/>
  <c r="A153" i="1"/>
  <c r="AF153" i="1" s="1"/>
  <c r="AC152" i="1"/>
  <c r="B152" i="1"/>
  <c r="A152" i="1"/>
  <c r="AF152" i="1" s="1"/>
  <c r="H93" i="4"/>
  <c r="K93" i="4"/>
  <c r="H94" i="4"/>
  <c r="K94" i="4"/>
  <c r="AC151" i="1"/>
  <c r="A151" i="1"/>
  <c r="AF151" i="1" s="1"/>
  <c r="B151" i="1"/>
  <c r="AC150" i="1"/>
  <c r="B150" i="1"/>
  <c r="A150" i="1"/>
  <c r="AD150" i="1" s="1"/>
  <c r="AC149" i="1"/>
  <c r="B149" i="1"/>
  <c r="A149" i="1"/>
  <c r="AF149" i="1" s="1"/>
  <c r="AC148" i="1"/>
  <c r="B148" i="1"/>
  <c r="A148" i="1"/>
  <c r="AF148" i="1" s="1"/>
  <c r="AC144" i="1"/>
  <c r="AC145" i="1"/>
  <c r="AC146" i="1"/>
  <c r="AC147" i="1"/>
  <c r="A144" i="1"/>
  <c r="B144" i="1"/>
  <c r="A145" i="1"/>
  <c r="AF145" i="1" s="1"/>
  <c r="B145" i="1"/>
  <c r="A146" i="1"/>
  <c r="AF146" i="1" s="1"/>
  <c r="B146" i="1"/>
  <c r="A147" i="1"/>
  <c r="AD147" i="1" s="1"/>
  <c r="B147" i="1"/>
  <c r="AF147" i="1"/>
  <c r="AF144" i="1"/>
  <c r="AD144" i="1"/>
  <c r="H92" i="4"/>
  <c r="K92" i="4"/>
  <c r="AC143" i="1"/>
  <c r="B143" i="1"/>
  <c r="A143" i="1"/>
  <c r="AF143" i="1" s="1"/>
  <c r="A142" i="1"/>
  <c r="AD142" i="1" s="1"/>
  <c r="B142" i="1"/>
  <c r="AC142" i="1"/>
  <c r="H91" i="4"/>
  <c r="K91" i="4"/>
  <c r="H90" i="4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AD135" i="1" s="1"/>
  <c r="B136" i="1"/>
  <c r="A136" i="1"/>
  <c r="AF136" i="1" s="1"/>
  <c r="B137" i="1"/>
  <c r="A137" i="1"/>
  <c r="B138" i="1"/>
  <c r="A138" i="1"/>
  <c r="AF138" i="1" s="1"/>
  <c r="B139" i="1"/>
  <c r="A139" i="1"/>
  <c r="AC132" i="1"/>
  <c r="AC133" i="1"/>
  <c r="AC134" i="1"/>
  <c r="AC135" i="1"/>
  <c r="AC136" i="1"/>
  <c r="AC137" i="1"/>
  <c r="AC138" i="1"/>
  <c r="AC139" i="1"/>
  <c r="AC131" i="1"/>
  <c r="AF139" i="1"/>
  <c r="AD139" i="1"/>
  <c r="H86" i="4"/>
  <c r="K86" i="4"/>
  <c r="H87" i="4"/>
  <c r="K87" i="4"/>
  <c r="AD137" i="1"/>
  <c r="AF137" i="1"/>
  <c r="H85" i="4"/>
  <c r="K85" i="4"/>
  <c r="H84" i="4"/>
  <c r="K84" i="4"/>
  <c r="AD134" i="1"/>
  <c r="AF134" i="1"/>
  <c r="H82" i="4"/>
  <c r="K82" i="4"/>
  <c r="H83" i="4"/>
  <c r="K83" i="4"/>
  <c r="AD156" i="1" l="1"/>
  <c r="AD155" i="1"/>
  <c r="AD152" i="1"/>
  <c r="AD153" i="1"/>
  <c r="AD138" i="1"/>
  <c r="AD145" i="1"/>
  <c r="AD146" i="1"/>
  <c r="AF135" i="1"/>
  <c r="AF150" i="1"/>
  <c r="AD151" i="1"/>
  <c r="AD149" i="1"/>
  <c r="AD148" i="1"/>
  <c r="AD143" i="1"/>
  <c r="AF142" i="1"/>
  <c r="AD141" i="1"/>
  <c r="AF140" i="1"/>
  <c r="AD136" i="1"/>
  <c r="AF97" i="1"/>
  <c r="K60" i="4"/>
  <c r="K72" i="4"/>
  <c r="AF109" i="1"/>
  <c r="AF121" i="1"/>
  <c r="AF82" i="1"/>
  <c r="AF98" i="1"/>
  <c r="AF110" i="1"/>
  <c r="AF112" i="1"/>
  <c r="AF122" i="1"/>
  <c r="AF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O3" i="4"/>
  <c r="P3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AF60" i="1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AF81" i="1" s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O4" i="4" l="1"/>
  <c r="AF45" i="1"/>
  <c r="K19" i="4"/>
  <c r="K28" i="4"/>
  <c r="AF67" i="1"/>
  <c r="AF61" i="1"/>
  <c r="K25" i="4"/>
  <c r="AF46" i="1"/>
  <c r="K20" i="4"/>
  <c r="K26" i="4"/>
  <c r="AF65" i="1"/>
  <c r="AF80" i="1"/>
  <c r="K35" i="4"/>
  <c r="AF59" i="1"/>
  <c r="K23" i="4"/>
  <c r="AF68" i="1"/>
  <c r="K29" i="4"/>
  <c r="K27" i="4"/>
  <c r="AF66" i="1"/>
  <c r="AF79" i="1"/>
  <c r="K34" i="4"/>
  <c r="AF53" i="1"/>
  <c r="K22" i="4"/>
  <c r="AF52" i="1"/>
  <c r="K21" i="4"/>
  <c r="AF96" i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  <c r="P4" i="4" l="1"/>
  <c r="O5" i="4"/>
  <c r="O6" i="4" l="1"/>
  <c r="P5" i="4"/>
  <c r="O7" i="4" l="1"/>
  <c r="P6" i="4"/>
  <c r="O8" i="4" l="1"/>
  <c r="P7" i="4"/>
  <c r="O9" i="4" l="1"/>
  <c r="P8" i="4"/>
  <c r="O10" i="4" l="1"/>
  <c r="P9" i="4"/>
  <c r="O11" i="4" l="1"/>
  <c r="P10" i="4"/>
  <c r="O12" i="4" l="1"/>
  <c r="P11" i="4"/>
  <c r="O13" i="4" l="1"/>
  <c r="P12" i="4"/>
  <c r="O14" i="4" l="1"/>
  <c r="P13" i="4"/>
  <c r="O15" i="4" l="1"/>
  <c r="P14" i="4"/>
  <c r="O16" i="4" l="1"/>
  <c r="P16" i="4" s="1"/>
  <c r="P15" i="4"/>
</calcChain>
</file>

<file path=xl/sharedStrings.xml><?xml version="1.0" encoding="utf-8"?>
<sst xmlns="http://schemas.openxmlformats.org/spreadsheetml/2006/main" count="963" uniqueCount="485">
  <si>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</si>
  <si>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</si>
  <si>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</si>
  <si>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</si>
  <si>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</si>
  <si>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</si>
  <si>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</si>
  <si>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</si>
  <si>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</si>
  <si>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</si>
  <si>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</si>
  <si>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</si>
  <si>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</si>
  <si>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</si>
  <si>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</si>
  <si>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</si>
  <si>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</si>
  <si>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</si>
  <si>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</si>
  <si>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</si>
  <si>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</si>
  <si>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</si>
  <si>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</si>
  <si>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</si>
  <si>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</si>
  <si>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</si>
  <si>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</si>
  <si>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</si>
  <si>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</si>
  <si>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</si>
  <si>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</si>
  <si>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</si>
  <si>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</si>
  <si>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</si>
  <si>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</si>
  <si>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</si>
  <si>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</si>
  <si>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</si>
  <si>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</si>
  <si>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</si>
  <si>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</si>
  <si>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</si>
  <si>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</si>
  <si>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</si>
  <si>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</si>
  <si>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</si>
  <si>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</si>
  <si>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</si>
  <si>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</si>
  <si>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</si>
  <si>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</si>
  <si>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</si>
  <si>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</si>
  <si>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</si>
  <si>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</si>
  <si>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</si>
  <si>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</si>
  <si>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</si>
  <si>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</si>
  <si>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</si>
  <si>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</si>
  <si>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</si>
  <si>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</si>
  <si>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</si>
  <si>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</si>
  <si>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</si>
  <si>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</si>
  <si>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</si>
  <si>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</si>
  <si>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</si>
  <si>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</si>
  <si>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</si>
  <si>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</si>
  <si>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</si>
  <si>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</si>
  <si>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</si>
  <si>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</si>
  <si>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</si>
  <si>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</si>
  <si>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</si>
  <si>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</si>
  <si>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</si>
  <si>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</si>
  <si>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</si>
  <si>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</si>
  <si>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</si>
  <si>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</si>
  <si>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</si>
  <si>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</si>
  <si>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</si>
  <si>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</si>
  <si>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</si>
  <si>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</si>
  <si>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</si>
  <si>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</si>
  <si>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</si>
  <si>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</si>
  <si>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</si>
  <si>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</si>
  <si>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</si>
  <si>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</si>
  <si>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</si>
  <si>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</si>
  <si>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</si>
  <si>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</si>
  <si>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</si>
  <si>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</si>
  <si>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</si>
  <si>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</si>
  <si>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</si>
  <si>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</si>
  <si>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</si>
  <si>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</si>
  <si>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</si>
  <si>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</si>
  <si>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</si>
  <si>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</si>
  <si>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</si>
  <si>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</si>
  <si>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</si>
  <si>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</si>
  <si>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</si>
  <si>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</si>
  <si>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</si>
  <si>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</si>
  <si>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</si>
  <si>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</si>
  <si>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</si>
  <si>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</si>
  <si>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</si>
  <si>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</si>
  <si>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</si>
  <si>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</si>
  <si>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</si>
  <si>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</si>
  <si>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</si>
  <si>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</si>
  <si>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</si>
  <si>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</si>
  <si>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</si>
  <si>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</si>
  <si>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</si>
  <si>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</si>
  <si>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</si>
  <si>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</si>
  <si>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</si>
  <si>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</si>
  <si>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</si>
  <si>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</si>
  <si>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</si>
  <si>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</si>
  <si>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</si>
  <si>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</si>
  <si>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</si>
  <si>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</si>
  <si>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</si>
  <si>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</si>
  <si>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</si>
  <si>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</si>
  <si>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</si>
  <si>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</si>
  <si>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</si>
  <si>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</si>
  <si>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</si>
  <si>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</si>
  <si>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</si>
  <si>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</si>
  <si>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</si>
  <si>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</si>
  <si>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</si>
  <si>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</si>
  <si>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</si>
  <si>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</si>
  <si>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</si>
  <si>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</si>
  <si>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</si>
  <si>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</si>
  <si>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</si>
  <si>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</si>
  <si>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</si>
  <si>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</si>
  <si>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</si>
  <si>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</si>
  <si>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</si>
  <si>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</si>
  <si>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</si>
  <si>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</si>
  <si>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</si>
  <si>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</si>
  <si>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</si>
  <si>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</si>
  <si>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</si>
  <si>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</si>
  <si>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</si>
  <si>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</si>
  <si>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</si>
  <si>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</si>
  <si>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</si>
  <si>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</si>
  <si>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</si>
  <si>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</si>
  <si>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</si>
  <si>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</si>
  <si>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</si>
  <si>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</si>
  <si>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</si>
  <si>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</si>
  <si>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</si>
  <si>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</si>
  <si>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</si>
  <si>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</si>
  <si>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</si>
  <si>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</si>
  <si>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</si>
  <si>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</si>
  <si>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</si>
  <si>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</si>
  <si>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</si>
  <si>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</si>
  <si>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</si>
  <si>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</si>
  <si>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</si>
  <si>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</si>
  <si>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</si>
  <si>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</si>
  <si>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</si>
  <si>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</si>
  <si>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</si>
  <si>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</si>
  <si>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</si>
  <si>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</si>
  <si>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</si>
  <si>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</si>
  <si>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</si>
  <si>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</si>
  <si>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</si>
  <si>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</si>
  <si>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</si>
  <si>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</si>
  <si>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</si>
  <si>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</si>
  <si>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</si>
  <si>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</si>
  <si>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</si>
  <si>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</si>
  <si>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</si>
  <si>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</si>
  <si>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</si>
  <si>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</si>
  <si>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</si>
  <si>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</si>
  <si>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</si>
  <si>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</si>
  <si>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</si>
  <si>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</si>
  <si>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</si>
  <si>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</si>
  <si>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</si>
  <si>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</si>
  <si>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</si>
  <si>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</si>
  <si>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</si>
  <si>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</si>
  <si>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</si>
  <si>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</si>
  <si>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</si>
  <si>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</si>
  <si>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</si>
  <si>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</si>
  <si>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</si>
  <si>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</si>
  <si>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</si>
  <si>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</si>
  <si>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</si>
  <si>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</si>
  <si>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</si>
  <si>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</si>
  <si>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</si>
  <si>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</si>
  <si>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</si>
  <si>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</si>
  <si>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</si>
  <si>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</si>
  <si>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</si>
  <si>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</si>
  <si>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</si>
  <si>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</si>
  <si>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</si>
  <si>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</si>
  <si>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</si>
  <si>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</si>
  <si>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</si>
  <si>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</si>
  <si>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</si>
  <si>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</si>
  <si>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</si>
  <si>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</si>
  <si>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</si>
  <si>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</si>
  <si>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</si>
  <si>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</si>
  <si>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</si>
  <si>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</si>
  <si>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</si>
  <si>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</si>
  <si>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</si>
  <si>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</si>
  <si>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</si>
  <si>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</si>
  <si>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</si>
  <si>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</si>
  <si>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</si>
  <si>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</si>
  <si>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</si>
  <si>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</si>
  <si>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</si>
  <si>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</si>
  <si>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</si>
  <si>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</si>
  <si>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</si>
  <si>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</si>
  <si>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</si>
  <si>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</si>
  <si>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</si>
  <si>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</si>
  <si>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</si>
  <si>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</si>
  <si>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</si>
  <si>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</si>
  <si>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</si>
  <si>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</si>
  <si>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</si>
  <si>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</si>
  <si>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</si>
  <si>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</si>
  <si>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</si>
  <si>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</si>
  <si>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</si>
  <si>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</si>
  <si>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</si>
  <si>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</si>
  <si>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</si>
  <si>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</si>
  <si>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</si>
  <si>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</si>
  <si>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</si>
  <si>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</si>
  <si>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</si>
  <si>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</si>
  <si>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</si>
  <si>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</si>
  <si>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</si>
  <si>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</si>
  <si>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</si>
  <si>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</si>
  <si>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</si>
  <si>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</si>
  <si>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</si>
  <si>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</si>
  <si>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</si>
  <si>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</si>
  <si>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</si>
  <si>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</si>
  <si>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</si>
  <si>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</si>
  <si>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</si>
  <si>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</si>
  <si>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</si>
  <si>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</si>
  <si>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</si>
  <si>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</si>
  <si>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</si>
  <si>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</si>
  <si>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</si>
  <si>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</si>
  <si>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</si>
  <si>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</si>
  <si>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</si>
  <si>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</si>
  <si>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</si>
  <si>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</si>
  <si>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</si>
  <si>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</si>
  <si>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</si>
  <si>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</si>
  <si>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</si>
  <si>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</si>
  <si>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</si>
  <si>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</si>
  <si>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</si>
  <si>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</si>
  <si>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</si>
  <si>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</si>
  <si>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</si>
  <si>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</si>
  <si>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</si>
  <si>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</si>
  <si>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</si>
  <si>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</si>
  <si>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</si>
  <si>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</si>
  <si>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</si>
  <si>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</si>
  <si>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</si>
  <si>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</si>
  <si>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</si>
  <si>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</si>
  <si>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</si>
  <si>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</si>
  <si>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</si>
  <si>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</si>
  <si>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</si>
  <si>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</si>
  <si>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</si>
  <si>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</si>
  <si>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</si>
  <si>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</si>
  <si>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</si>
  <si>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</si>
  <si>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</si>
  <si>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</si>
  <si>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</si>
  <si>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</si>
  <si>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</si>
  <si>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</si>
  <si>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</si>
  <si>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</si>
  <si>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</si>
  <si>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</si>
  <si>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</si>
  <si>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</si>
  <si>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</si>
  <si>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</si>
  <si>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</si>
  <si>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</si>
  <si>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</si>
  <si>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</si>
  <si>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</si>
  <si>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</si>
  <si>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</si>
  <si>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</si>
  <si>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</si>
  <si>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</si>
  <si>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</si>
  <si>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</si>
  <si>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</si>
  <si>
    <t>용술사의 검</t>
    <phoneticPr fontId="1" type="noConversion"/>
  </si>
  <si>
    <t>용인계
용술사에게서 획득!</t>
    <phoneticPr fontId="1" type="noConversion"/>
  </si>
  <si>
    <t>weapon140</t>
  </si>
  <si>
    <t>용무제의 검</t>
    <phoneticPr fontId="1" type="noConversion"/>
  </si>
  <si>
    <t>weapon141</t>
  </si>
  <si>
    <t>용인계
용무제에게서 획득!</t>
    <phoneticPr fontId="1" type="noConversion"/>
  </si>
  <si>
    <t>흑룡신의 좌검</t>
    <phoneticPr fontId="1" type="noConversion"/>
  </si>
  <si>
    <t>흑룡신의 우검</t>
    <phoneticPr fontId="1" type="noConversion"/>
  </si>
  <si>
    <t>적룡신의 좌검</t>
    <phoneticPr fontId="1" type="noConversion"/>
  </si>
  <si>
    <t>적룡신의 우검</t>
    <phoneticPr fontId="1" type="noConversion"/>
  </si>
  <si>
    <t>비무대회
비무상점에서 획득!</t>
    <phoneticPr fontId="1" type="noConversion"/>
  </si>
  <si>
    <t>용인계
용신에게서 획득!</t>
    <phoneticPr fontId="1" type="noConversion"/>
  </si>
  <si>
    <t>흑해태자의 검</t>
    <phoneticPr fontId="1" type="noConversion"/>
  </si>
  <si>
    <t>광해태자의 검</t>
    <phoneticPr fontId="1" type="noConversion"/>
  </si>
  <si>
    <t>weapon142</t>
  </si>
  <si>
    <t>weapon143</t>
  </si>
  <si>
    <t>용궁
흑해태자에게서 획득!</t>
    <phoneticPr fontId="1" type="noConversion"/>
  </si>
  <si>
    <t>용궁
광해태자에게서 획득!</t>
    <phoneticPr fontId="1" type="noConversion"/>
  </si>
  <si>
    <t>크리스마스 트리</t>
    <phoneticPr fontId="1" type="noConversion"/>
  </si>
  <si>
    <t>흑해태자의 부채</t>
    <phoneticPr fontId="1" type="noConversion"/>
  </si>
  <si>
    <t>크리스마스 이벤트
크리스마스 출석체크로 획득가능!</t>
    <phoneticPr fontId="1" type="noConversion"/>
  </si>
  <si>
    <t>여울태자의 검</t>
    <phoneticPr fontId="1" type="noConversion"/>
  </si>
  <si>
    <t>가람태자의 검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</si>
  <si>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</si>
  <si>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</si>
  <si>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weapon144</t>
  </si>
  <si>
    <t>weapon145</t>
  </si>
  <si>
    <t>비무신의 검</t>
    <phoneticPr fontId="1" type="noConversion"/>
  </si>
  <si>
    <t>weapon146</t>
  </si>
  <si>
    <t>weapon147</t>
  </si>
  <si>
    <t>서해장군의 검</t>
    <phoneticPr fontId="1" type="noConversion"/>
  </si>
  <si>
    <t>동해장군의 검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</si>
  <si>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</si>
  <si>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</si>
  <si>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비무왕의 검</t>
    <phoneticPr fontId="1" type="noConversion"/>
  </si>
  <si>
    <t>용왕의 검</t>
    <phoneticPr fontId="1" type="noConversion"/>
  </si>
  <si>
    <t>윷가락</t>
    <phoneticPr fontId="1" type="noConversion"/>
  </si>
  <si>
    <t>용궁
용왕에게서 획득!</t>
    <phoneticPr fontId="1" type="noConversion"/>
  </si>
  <si>
    <t>윷놀이 이벤트
완주 보상으로 획득가능!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</si>
</sst>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3" borderId="0" xfId="2" applyAlignment="1">
      <alignment vertical="center" wrapText="1"/>
    </xf>
    <xf numFmtId="178" fontId="3" fillId="3" borderId="0" xfId="2" applyNumberFormat="1">
      <alignment vertical="center"/>
    </xf>
    <xf numFmtId="179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58"/>
  <sheetViews>
    <sheetView tabSelected="1" topLeftCell="P1" zoomScale="85" zoomScaleNormal="85" workbookViewId="0">
      <pane ySplit="1" topLeftCell="A148" activePane="bottomLeft" state="frozen"/>
      <selection pane="bottomLeft" activeCell="AB159" sqref="AB159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158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158" si="1">ROW()-2</f>
        <v>133</v>
      </c>
      <c r="B135" t="str">
        <f t="shared" ref="B135:B158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  <row r="142" spans="1:32" ht="33" x14ac:dyDescent="0.3">
      <c r="A142">
        <f t="shared" si="1"/>
        <v>140</v>
      </c>
      <c r="B142" t="str">
        <f t="shared" si="2"/>
        <v>weapon140</v>
      </c>
      <c r="C142" t="s">
        <v>446</v>
      </c>
      <c r="D142">
        <v>30</v>
      </c>
      <c r="E142">
        <v>4</v>
      </c>
      <c r="F142">
        <v>1.2</v>
      </c>
      <c r="G142">
        <v>100</v>
      </c>
      <c r="H142">
        <v>215</v>
      </c>
      <c r="I142" t="b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>
        <v>69</v>
      </c>
      <c r="U142" s="7">
        <v>46</v>
      </c>
      <c r="V142" s="7">
        <v>380000</v>
      </c>
      <c r="W142" s="7">
        <v>46</v>
      </c>
      <c r="X142" s="7">
        <v>380000</v>
      </c>
      <c r="Y142" t="s">
        <v>187</v>
      </c>
      <c r="Z142" s="14">
        <v>11</v>
      </c>
      <c r="AA142" s="14">
        <v>3600000000000</v>
      </c>
      <c r="AB142" s="15" t="s">
        <v>447</v>
      </c>
      <c r="AC142" s="12">
        <f t="shared" si="0"/>
        <v>140</v>
      </c>
      <c r="AD142" s="12">
        <f>IFERROR(VLOOKUP(A142,TransBalance!D:J,6,FALSE),0)</f>
        <v>8</v>
      </c>
      <c r="AE142" s="12">
        <v>76</v>
      </c>
      <c r="AF142" s="12">
        <f>IFERROR(VLOOKUP(A142,TransBalance!D:J,7,FALSE),0)/100</f>
        <v>0.18</v>
      </c>
    </row>
    <row r="143" spans="1:32" ht="33" x14ac:dyDescent="0.3">
      <c r="A143">
        <f t="shared" si="1"/>
        <v>141</v>
      </c>
      <c r="B143" t="str">
        <f t="shared" si="2"/>
        <v>weapon141</v>
      </c>
      <c r="C143" t="s">
        <v>449</v>
      </c>
      <c r="D143">
        <v>30</v>
      </c>
      <c r="E143">
        <v>4</v>
      </c>
      <c r="F143">
        <v>1.2</v>
      </c>
      <c r="G143">
        <v>100</v>
      </c>
      <c r="H143">
        <v>217</v>
      </c>
      <c r="I143" t="b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>
        <v>70</v>
      </c>
      <c r="U143" s="7">
        <v>46</v>
      </c>
      <c r="V143" s="7">
        <v>400000</v>
      </c>
      <c r="W143" s="7">
        <v>46</v>
      </c>
      <c r="X143" s="7">
        <v>400000</v>
      </c>
      <c r="Y143" t="s">
        <v>187</v>
      </c>
      <c r="Z143" s="14">
        <v>11</v>
      </c>
      <c r="AA143" s="14">
        <v>3800000000000</v>
      </c>
      <c r="AB143" s="15" t="s">
        <v>451</v>
      </c>
      <c r="AC143" s="12">
        <f t="shared" si="0"/>
        <v>141</v>
      </c>
      <c r="AD143" s="12">
        <f>IFERROR(VLOOKUP(A143,TransBalance!D:J,6,FALSE),0)</f>
        <v>8</v>
      </c>
      <c r="AE143" s="12">
        <v>76</v>
      </c>
      <c r="AF143" s="12">
        <f>IFERROR(VLOOKUP(A143,TransBalance!D:J,7,FALSE),0)/100</f>
        <v>0.18</v>
      </c>
    </row>
    <row r="144" spans="1:32" ht="33" x14ac:dyDescent="0.3">
      <c r="A144">
        <f t="shared" si="1"/>
        <v>142</v>
      </c>
      <c r="B144" t="str">
        <f t="shared" si="2"/>
        <v>weapon142</v>
      </c>
      <c r="C144" t="s">
        <v>452</v>
      </c>
      <c r="D144">
        <v>30</v>
      </c>
      <c r="E144">
        <v>4</v>
      </c>
      <c r="F144">
        <v>1.2</v>
      </c>
      <c r="G144">
        <v>0</v>
      </c>
      <c r="H144">
        <v>219</v>
      </c>
      <c r="I144" t="b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6">
        <v>0</v>
      </c>
      <c r="U144" s="7">
        <v>46</v>
      </c>
      <c r="V144" s="7">
        <v>420000</v>
      </c>
      <c r="W144" s="7">
        <v>46</v>
      </c>
      <c r="X144" s="7">
        <v>420000</v>
      </c>
      <c r="Y144" t="s">
        <v>277</v>
      </c>
      <c r="Z144" s="14">
        <v>11</v>
      </c>
      <c r="AA144" s="14">
        <v>4000000000000</v>
      </c>
      <c r="AB144" s="15" t="s">
        <v>457</v>
      </c>
      <c r="AC144" s="12">
        <f t="shared" si="0"/>
        <v>142</v>
      </c>
      <c r="AD144" s="12">
        <f>IFERROR(VLOOKUP(A144,TransBalance!D:J,6,FALSE),0)</f>
        <v>0</v>
      </c>
      <c r="AE144" s="12">
        <v>76</v>
      </c>
      <c r="AF144" s="12">
        <f>IFERROR(VLOOKUP(A144,TransBalance!D:J,7,FALSE),0)/100</f>
        <v>0</v>
      </c>
    </row>
    <row r="145" spans="1:32" ht="33" x14ac:dyDescent="0.3">
      <c r="A145">
        <f t="shared" si="1"/>
        <v>143</v>
      </c>
      <c r="B145" t="str">
        <f t="shared" si="2"/>
        <v>weapon143</v>
      </c>
      <c r="C145" t="s">
        <v>453</v>
      </c>
      <c r="D145">
        <v>30</v>
      </c>
      <c r="E145">
        <v>4</v>
      </c>
      <c r="F145">
        <v>1.2</v>
      </c>
      <c r="G145">
        <v>0</v>
      </c>
      <c r="H145">
        <v>220</v>
      </c>
      <c r="I145" t="b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6">
        <v>0</v>
      </c>
      <c r="U145" s="7">
        <v>46</v>
      </c>
      <c r="V145" s="7">
        <v>420000</v>
      </c>
      <c r="W145" s="7">
        <v>46</v>
      </c>
      <c r="X145" s="7">
        <v>420000</v>
      </c>
      <c r="Y145" t="s">
        <v>277</v>
      </c>
      <c r="Z145" s="14">
        <v>11</v>
      </c>
      <c r="AA145" s="14">
        <v>4000000000000</v>
      </c>
      <c r="AB145" s="15" t="s">
        <v>457</v>
      </c>
      <c r="AC145" s="12">
        <f t="shared" si="0"/>
        <v>143</v>
      </c>
      <c r="AD145" s="12">
        <f>IFERROR(VLOOKUP(A145,TransBalance!D:J,6,FALSE),0)</f>
        <v>0</v>
      </c>
      <c r="AE145" s="12">
        <v>76</v>
      </c>
      <c r="AF145" s="12">
        <f>IFERROR(VLOOKUP(A145,TransBalance!D:J,7,FALSE),0)/100</f>
        <v>0</v>
      </c>
    </row>
    <row r="146" spans="1:32" ht="33" x14ac:dyDescent="0.3">
      <c r="A146">
        <f t="shared" si="1"/>
        <v>144</v>
      </c>
      <c r="B146" t="str">
        <f t="shared" si="2"/>
        <v>weapon144</v>
      </c>
      <c r="C146" t="s">
        <v>454</v>
      </c>
      <c r="D146">
        <v>30</v>
      </c>
      <c r="E146">
        <v>4</v>
      </c>
      <c r="F146">
        <v>1.2</v>
      </c>
      <c r="G146">
        <v>0</v>
      </c>
      <c r="H146">
        <v>221</v>
      </c>
      <c r="I146" t="b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6">
        <v>0</v>
      </c>
      <c r="U146" s="7">
        <v>46</v>
      </c>
      <c r="V146" s="7">
        <v>420000</v>
      </c>
      <c r="W146" s="7">
        <v>46</v>
      </c>
      <c r="X146" s="7">
        <v>420000</v>
      </c>
      <c r="Y146" t="s">
        <v>277</v>
      </c>
      <c r="Z146" s="14">
        <v>11</v>
      </c>
      <c r="AA146" s="14">
        <v>4000000000000</v>
      </c>
      <c r="AB146" s="15" t="s">
        <v>457</v>
      </c>
      <c r="AC146" s="12">
        <f t="shared" si="0"/>
        <v>144</v>
      </c>
      <c r="AD146" s="12">
        <f>IFERROR(VLOOKUP(A146,TransBalance!D:J,6,FALSE),0)</f>
        <v>0</v>
      </c>
      <c r="AE146" s="12">
        <v>76</v>
      </c>
      <c r="AF146" s="12">
        <f>IFERROR(VLOOKUP(A146,TransBalance!D:J,7,FALSE),0)/100</f>
        <v>0</v>
      </c>
    </row>
    <row r="147" spans="1:32" ht="33" x14ac:dyDescent="0.3">
      <c r="A147">
        <f t="shared" si="1"/>
        <v>145</v>
      </c>
      <c r="B147" t="str">
        <f t="shared" si="2"/>
        <v>weapon145</v>
      </c>
      <c r="C147" t="s">
        <v>455</v>
      </c>
      <c r="D147">
        <v>30</v>
      </c>
      <c r="E147">
        <v>4</v>
      </c>
      <c r="F147">
        <v>1.2</v>
      </c>
      <c r="G147">
        <v>0</v>
      </c>
      <c r="H147">
        <v>222</v>
      </c>
      <c r="I147" t="b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6">
        <v>0</v>
      </c>
      <c r="U147" s="7">
        <v>46</v>
      </c>
      <c r="V147" s="7">
        <v>420000</v>
      </c>
      <c r="W147" s="7">
        <v>46</v>
      </c>
      <c r="X147" s="7">
        <v>420000</v>
      </c>
      <c r="Y147" t="s">
        <v>277</v>
      </c>
      <c r="Z147" s="14">
        <v>11</v>
      </c>
      <c r="AA147" s="14">
        <v>4000000000000</v>
      </c>
      <c r="AB147" s="15" t="s">
        <v>457</v>
      </c>
      <c r="AC147" s="12">
        <f t="shared" si="0"/>
        <v>145</v>
      </c>
      <c r="AD147" s="12">
        <f>IFERROR(VLOOKUP(A147,TransBalance!D:J,6,FALSE),0)</f>
        <v>0</v>
      </c>
      <c r="AE147" s="12">
        <v>76</v>
      </c>
      <c r="AF147" s="12">
        <f>IFERROR(VLOOKUP(A147,TransBalance!D:J,7,FALSE),0)/100</f>
        <v>0</v>
      </c>
    </row>
    <row r="148" spans="1:32" ht="33" x14ac:dyDescent="0.3">
      <c r="A148">
        <f t="shared" si="1"/>
        <v>146</v>
      </c>
      <c r="B148" t="str">
        <f t="shared" si="2"/>
        <v>weapon146</v>
      </c>
      <c r="C148" s="1" t="s">
        <v>480</v>
      </c>
      <c r="D148" s="1">
        <v>18</v>
      </c>
      <c r="E148" s="1">
        <v>4</v>
      </c>
      <c r="F148" s="1">
        <v>1.2</v>
      </c>
      <c r="G148" s="1">
        <v>100</v>
      </c>
      <c r="H148" s="1">
        <v>223</v>
      </c>
      <c r="I148" s="1" t="b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8">
        <v>0</v>
      </c>
      <c r="U148" s="19">
        <v>0</v>
      </c>
      <c r="V148" s="19">
        <v>0</v>
      </c>
      <c r="W148" s="19">
        <v>0</v>
      </c>
      <c r="X148" s="19">
        <v>0</v>
      </c>
      <c r="Y148" s="11" t="s">
        <v>188</v>
      </c>
      <c r="Z148" s="14">
        <v>11</v>
      </c>
      <c r="AA148" s="14">
        <v>10000</v>
      </c>
      <c r="AB148" s="17" t="s">
        <v>456</v>
      </c>
      <c r="AC148" s="12">
        <f t="shared" si="0"/>
        <v>146</v>
      </c>
      <c r="AD148" s="12">
        <f>IFERROR(VLOOKUP(A148,TransBalance!D:J,6,FALSE),0)</f>
        <v>0</v>
      </c>
      <c r="AE148" s="12">
        <v>76</v>
      </c>
      <c r="AF148" s="12">
        <f>IFERROR(VLOOKUP(A148,TransBalance!D:J,7,FALSE),0)/100</f>
        <v>0</v>
      </c>
    </row>
    <row r="149" spans="1:32" ht="33" x14ac:dyDescent="0.3">
      <c r="A149">
        <f t="shared" si="1"/>
        <v>147</v>
      </c>
      <c r="B149" t="str">
        <f t="shared" si="2"/>
        <v>weapon147</v>
      </c>
      <c r="C149" t="s">
        <v>465</v>
      </c>
      <c r="D149">
        <v>31</v>
      </c>
      <c r="E149">
        <v>4</v>
      </c>
      <c r="F149">
        <v>1.2</v>
      </c>
      <c r="G149">
        <v>100</v>
      </c>
      <c r="H149">
        <v>225</v>
      </c>
      <c r="I149" t="b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6">
        <v>71</v>
      </c>
      <c r="U149" s="7">
        <v>46</v>
      </c>
      <c r="V149" s="7">
        <v>440000</v>
      </c>
      <c r="W149" s="7">
        <v>46</v>
      </c>
      <c r="X149" s="7">
        <v>440000</v>
      </c>
      <c r="Y149" t="s">
        <v>187</v>
      </c>
      <c r="Z149" s="14">
        <v>11</v>
      </c>
      <c r="AA149" s="14">
        <v>4200000000000</v>
      </c>
      <c r="AB149" s="15" t="s">
        <v>462</v>
      </c>
      <c r="AC149" s="12">
        <f t="shared" si="0"/>
        <v>147</v>
      </c>
      <c r="AD149" s="12">
        <f>IFERROR(VLOOKUP(A149,TransBalance!D:J,6,FALSE),0)</f>
        <v>8</v>
      </c>
      <c r="AE149" s="12">
        <v>76</v>
      </c>
      <c r="AF149" s="12">
        <f>IFERROR(VLOOKUP(A149,TransBalance!D:J,7,FALSE),0)/100</f>
        <v>0.18</v>
      </c>
    </row>
    <row r="150" spans="1:32" ht="33" x14ac:dyDescent="0.3">
      <c r="A150">
        <f t="shared" si="1"/>
        <v>148</v>
      </c>
      <c r="B150" t="str">
        <f t="shared" si="2"/>
        <v>weapon148</v>
      </c>
      <c r="C150" t="s">
        <v>459</v>
      </c>
      <c r="D150">
        <v>31</v>
      </c>
      <c r="E150">
        <v>4</v>
      </c>
      <c r="F150">
        <v>1.2</v>
      </c>
      <c r="G150">
        <v>100</v>
      </c>
      <c r="H150">
        <v>226</v>
      </c>
      <c r="I150" t="b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6">
        <v>72</v>
      </c>
      <c r="U150" s="7">
        <v>46</v>
      </c>
      <c r="V150" s="7">
        <v>440000</v>
      </c>
      <c r="W150" s="7">
        <v>46</v>
      </c>
      <c r="X150" s="7">
        <v>440000</v>
      </c>
      <c r="Y150" t="s">
        <v>187</v>
      </c>
      <c r="Z150" s="14">
        <v>11</v>
      </c>
      <c r="AA150" s="14">
        <v>4200000000000</v>
      </c>
      <c r="AB150" s="15" t="s">
        <v>463</v>
      </c>
      <c r="AC150" s="12">
        <f t="shared" si="0"/>
        <v>148</v>
      </c>
      <c r="AD150" s="12">
        <f>IFERROR(VLOOKUP(A150,TransBalance!D:J,6,FALSE),0)</f>
        <v>8</v>
      </c>
      <c r="AE150" s="12">
        <v>76</v>
      </c>
      <c r="AF150" s="12">
        <f>IFERROR(VLOOKUP(A150,TransBalance!D:J,7,FALSE),0)/100</f>
        <v>0.18</v>
      </c>
    </row>
    <row r="151" spans="1:32" s="11" customFormat="1" ht="49.5" x14ac:dyDescent="0.3">
      <c r="A151">
        <f t="shared" si="1"/>
        <v>149</v>
      </c>
      <c r="B151" t="str">
        <f t="shared" si="2"/>
        <v>weapon149</v>
      </c>
      <c r="C151" s="8" t="s">
        <v>464</v>
      </c>
      <c r="D151" s="1">
        <v>18</v>
      </c>
      <c r="E151" s="8">
        <v>4</v>
      </c>
      <c r="F151" s="8">
        <v>1.2</v>
      </c>
      <c r="G151" s="8">
        <v>100</v>
      </c>
      <c r="H151" s="8">
        <v>227</v>
      </c>
      <c r="I151" s="8" t="b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9">
        <v>0</v>
      </c>
      <c r="U151" s="10">
        <v>0</v>
      </c>
      <c r="V151" s="10">
        <v>0</v>
      </c>
      <c r="W151" s="10">
        <v>0</v>
      </c>
      <c r="X151" s="10">
        <v>0</v>
      </c>
      <c r="Y151" s="11" t="s">
        <v>188</v>
      </c>
      <c r="Z151" s="14">
        <v>11</v>
      </c>
      <c r="AA151" s="14">
        <v>10000</v>
      </c>
      <c r="AB151" s="16" t="s">
        <v>466</v>
      </c>
      <c r="AC151" s="12">
        <f>ROW()-2</f>
        <v>149</v>
      </c>
      <c r="AD151" s="12">
        <f>IFERROR(VLOOKUP(A151,TransBalance!D:J,6,FALSE),0)</f>
        <v>0</v>
      </c>
      <c r="AE151" s="12">
        <v>76</v>
      </c>
      <c r="AF151" s="12">
        <f>IFERROR(VLOOKUP(A151,TransBalance!D:J,7,FALSE),0)/100</f>
        <v>0</v>
      </c>
    </row>
    <row r="152" spans="1:32" ht="33" x14ac:dyDescent="0.3">
      <c r="A152">
        <f t="shared" si="1"/>
        <v>150</v>
      </c>
      <c r="B152" t="str">
        <f t="shared" si="2"/>
        <v>weapon150</v>
      </c>
      <c r="C152" t="s">
        <v>467</v>
      </c>
      <c r="D152">
        <v>31</v>
      </c>
      <c r="E152">
        <v>4</v>
      </c>
      <c r="F152">
        <v>1.2</v>
      </c>
      <c r="G152">
        <v>100</v>
      </c>
      <c r="H152">
        <v>231</v>
      </c>
      <c r="I152" t="b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6">
        <v>73</v>
      </c>
      <c r="U152" s="7">
        <v>46</v>
      </c>
      <c r="V152" s="7">
        <v>460000</v>
      </c>
      <c r="W152" s="7">
        <v>46</v>
      </c>
      <c r="X152" s="7">
        <v>460000</v>
      </c>
      <c r="Y152" t="s">
        <v>187</v>
      </c>
      <c r="Z152" s="14">
        <v>11</v>
      </c>
      <c r="AA152" s="14">
        <v>4400000000000</v>
      </c>
      <c r="AB152" s="15" t="s">
        <v>469</v>
      </c>
      <c r="AC152" s="12">
        <f t="shared" si="0"/>
        <v>150</v>
      </c>
      <c r="AD152" s="12">
        <f>IFERROR(VLOOKUP(A152,TransBalance!D:J,6,FALSE),0)</f>
        <v>8</v>
      </c>
      <c r="AE152" s="12">
        <v>76</v>
      </c>
      <c r="AF152" s="12">
        <f>IFERROR(VLOOKUP(A152,TransBalance!D:J,7,FALSE),0)/100</f>
        <v>0.18</v>
      </c>
    </row>
    <row r="153" spans="1:32" ht="33" x14ac:dyDescent="0.3">
      <c r="A153">
        <f t="shared" si="1"/>
        <v>151</v>
      </c>
      <c r="B153" t="str">
        <f t="shared" si="2"/>
        <v>weapon151</v>
      </c>
      <c r="C153" t="s">
        <v>468</v>
      </c>
      <c r="D153">
        <v>31</v>
      </c>
      <c r="E153">
        <v>4</v>
      </c>
      <c r="F153">
        <v>1.2</v>
      </c>
      <c r="G153">
        <v>100</v>
      </c>
      <c r="H153">
        <v>232</v>
      </c>
      <c r="I153" t="b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6">
        <v>74</v>
      </c>
      <c r="U153" s="7">
        <v>46</v>
      </c>
      <c r="V153" s="7">
        <v>460000</v>
      </c>
      <c r="W153" s="7">
        <v>46</v>
      </c>
      <c r="X153" s="7">
        <v>460000</v>
      </c>
      <c r="Y153" t="s">
        <v>187</v>
      </c>
      <c r="Z153" s="14">
        <v>11</v>
      </c>
      <c r="AA153" s="14">
        <v>4400000000000</v>
      </c>
      <c r="AB153" s="15" t="s">
        <v>470</v>
      </c>
      <c r="AC153" s="12">
        <f t="shared" si="0"/>
        <v>151</v>
      </c>
      <c r="AD153" s="12">
        <f>IFERROR(VLOOKUP(A153,TransBalance!D:J,6,FALSE),0)</f>
        <v>8</v>
      </c>
      <c r="AE153" s="12">
        <v>76</v>
      </c>
      <c r="AF153" s="12">
        <f>IFERROR(VLOOKUP(A153,TransBalance!D:J,7,FALSE),0)/100</f>
        <v>0.18</v>
      </c>
    </row>
    <row r="154" spans="1:32" ht="33" x14ac:dyDescent="0.3">
      <c r="A154">
        <f t="shared" si="1"/>
        <v>152</v>
      </c>
      <c r="B154" t="str">
        <f t="shared" si="2"/>
        <v>weapon152</v>
      </c>
      <c r="C154" t="s">
        <v>476</v>
      </c>
      <c r="D154">
        <v>31</v>
      </c>
      <c r="E154">
        <v>4</v>
      </c>
      <c r="F154">
        <v>1.2</v>
      </c>
      <c r="G154">
        <v>100</v>
      </c>
      <c r="H154">
        <v>235</v>
      </c>
      <c r="I154" t="b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6">
        <v>75</v>
      </c>
      <c r="U154" s="7">
        <v>46</v>
      </c>
      <c r="V154" s="7">
        <v>480000</v>
      </c>
      <c r="W154" s="7">
        <v>46</v>
      </c>
      <c r="X154" s="7">
        <v>480000</v>
      </c>
      <c r="Y154" t="s">
        <v>187</v>
      </c>
      <c r="Z154" s="14">
        <v>11</v>
      </c>
      <c r="AA154" s="14">
        <v>4600000000000</v>
      </c>
      <c r="AB154" s="15" t="s">
        <v>478</v>
      </c>
      <c r="AC154" s="12">
        <f t="shared" si="0"/>
        <v>152</v>
      </c>
      <c r="AD154" s="12">
        <f>IFERROR(VLOOKUP(A154,TransBalance!D:J,6,FALSE),0)</f>
        <v>8</v>
      </c>
      <c r="AE154" s="12">
        <v>76</v>
      </c>
      <c r="AF154" s="12">
        <f>IFERROR(VLOOKUP(A154,TransBalance!D:J,7,FALSE),0)/100</f>
        <v>0.18</v>
      </c>
    </row>
    <row r="155" spans="1:32" ht="33" x14ac:dyDescent="0.3">
      <c r="A155">
        <f t="shared" si="1"/>
        <v>153</v>
      </c>
      <c r="B155" t="str">
        <f t="shared" si="2"/>
        <v>weapon153</v>
      </c>
      <c r="C155" t="s">
        <v>477</v>
      </c>
      <c r="D155">
        <v>31</v>
      </c>
      <c r="E155">
        <v>4</v>
      </c>
      <c r="F155">
        <v>1.2</v>
      </c>
      <c r="G155">
        <v>100</v>
      </c>
      <c r="H155">
        <v>236</v>
      </c>
      <c r="I155" t="b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6">
        <v>76</v>
      </c>
      <c r="U155" s="7">
        <v>46</v>
      </c>
      <c r="V155" s="7">
        <v>480000</v>
      </c>
      <c r="W155" s="7">
        <v>46</v>
      </c>
      <c r="X155" s="7">
        <v>480000</v>
      </c>
      <c r="Y155" t="s">
        <v>187</v>
      </c>
      <c r="Z155" s="14">
        <v>11</v>
      </c>
      <c r="AA155" s="14">
        <v>4600000000000</v>
      </c>
      <c r="AB155" s="15" t="s">
        <v>479</v>
      </c>
      <c r="AC155" s="12">
        <f t="shared" si="0"/>
        <v>153</v>
      </c>
      <c r="AD155" s="12">
        <f>IFERROR(VLOOKUP(A155,TransBalance!D:J,6,FALSE),0)</f>
        <v>8</v>
      </c>
      <c r="AE155" s="12">
        <v>76</v>
      </c>
      <c r="AF155" s="12">
        <f>IFERROR(VLOOKUP(A155,TransBalance!D:J,7,FALSE),0)/100</f>
        <v>0.18</v>
      </c>
    </row>
    <row r="156" spans="1:32" ht="33" x14ac:dyDescent="0.3">
      <c r="A156">
        <f t="shared" si="1"/>
        <v>154</v>
      </c>
      <c r="B156" t="str">
        <f t="shared" si="2"/>
        <v>weapon154</v>
      </c>
      <c r="C156" s="1" t="s">
        <v>473</v>
      </c>
      <c r="D156" s="1">
        <v>18</v>
      </c>
      <c r="E156" s="1">
        <v>4</v>
      </c>
      <c r="F156" s="1">
        <v>1.2</v>
      </c>
      <c r="G156" s="1">
        <v>100</v>
      </c>
      <c r="H156" s="1">
        <v>223</v>
      </c>
      <c r="I156" s="1" t="b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8">
        <v>0</v>
      </c>
      <c r="U156" s="19">
        <v>0</v>
      </c>
      <c r="V156" s="19">
        <v>0</v>
      </c>
      <c r="W156" s="19">
        <v>0</v>
      </c>
      <c r="X156" s="19">
        <v>0</v>
      </c>
      <c r="Y156" s="11" t="s">
        <v>188</v>
      </c>
      <c r="Z156" s="14">
        <v>11</v>
      </c>
      <c r="AA156" s="14">
        <v>10000</v>
      </c>
      <c r="AB156" s="17" t="s">
        <v>456</v>
      </c>
      <c r="AC156" s="12">
        <f t="shared" si="0"/>
        <v>154</v>
      </c>
      <c r="AD156" s="12">
        <f>IFERROR(VLOOKUP(A156,TransBalance!D:J,6,FALSE),0)</f>
        <v>0</v>
      </c>
      <c r="AE156" s="12">
        <v>76</v>
      </c>
      <c r="AF156" s="12">
        <f>IFERROR(VLOOKUP(A156,TransBalance!D:J,7,FALSE),0)/100</f>
        <v>0</v>
      </c>
    </row>
    <row r="157" spans="1:32" ht="33" x14ac:dyDescent="0.3">
      <c r="A157">
        <f t="shared" si="1"/>
        <v>155</v>
      </c>
      <c r="B157" t="str">
        <f t="shared" si="2"/>
        <v>weapon155</v>
      </c>
      <c r="C157" t="s">
        <v>481</v>
      </c>
      <c r="D157">
        <v>31</v>
      </c>
      <c r="E157">
        <v>4</v>
      </c>
      <c r="F157">
        <v>1.2</v>
      </c>
      <c r="G157">
        <v>100</v>
      </c>
      <c r="H157">
        <v>239</v>
      </c>
      <c r="I157" t="b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6">
        <v>77</v>
      </c>
      <c r="U157" s="7">
        <v>46</v>
      </c>
      <c r="V157" s="7">
        <v>500000</v>
      </c>
      <c r="W157" s="7">
        <v>46</v>
      </c>
      <c r="X157" s="7">
        <v>500000</v>
      </c>
      <c r="Y157" t="s">
        <v>187</v>
      </c>
      <c r="Z157" s="14">
        <v>11</v>
      </c>
      <c r="AA157" s="14">
        <v>4800000000000</v>
      </c>
      <c r="AB157" s="15" t="s">
        <v>483</v>
      </c>
      <c r="AC157" s="12">
        <f t="shared" si="0"/>
        <v>155</v>
      </c>
      <c r="AD157" s="12">
        <f>IFERROR(VLOOKUP(A157,TransBalance!D:J,6,FALSE),0)</f>
        <v>0</v>
      </c>
      <c r="AE157" s="12">
        <v>76</v>
      </c>
      <c r="AF157" s="12">
        <v>0.18</v>
      </c>
    </row>
    <row r="158" spans="1:32" ht="33" x14ac:dyDescent="0.3">
      <c r="A158">
        <f t="shared" si="1"/>
        <v>156</v>
      </c>
      <c r="B158" t="str">
        <f t="shared" si="2"/>
        <v>weapon156</v>
      </c>
      <c r="C158" s="1" t="s">
        <v>482</v>
      </c>
      <c r="D158" s="1">
        <v>18</v>
      </c>
      <c r="E158" s="1">
        <v>4</v>
      </c>
      <c r="F158" s="1">
        <v>1.2</v>
      </c>
      <c r="G158" s="1">
        <v>100</v>
      </c>
      <c r="H158" s="1">
        <v>223</v>
      </c>
      <c r="I158" s="1" t="b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8">
        <v>0</v>
      </c>
      <c r="U158" s="19">
        <v>0</v>
      </c>
      <c r="V158" s="19">
        <v>0</v>
      </c>
      <c r="W158" s="19">
        <v>0</v>
      </c>
      <c r="X158" s="19">
        <v>0</v>
      </c>
      <c r="Y158" s="11" t="s">
        <v>188</v>
      </c>
      <c r="Z158" s="14">
        <v>11</v>
      </c>
      <c r="AA158" s="14">
        <v>10000</v>
      </c>
      <c r="AB158" s="17" t="s">
        <v>484</v>
      </c>
      <c r="AC158" s="12">
        <f t="shared" si="0"/>
        <v>156</v>
      </c>
      <c r="AD158" s="12">
        <f>IFERROR(VLOOKUP(A158,TransBalance!D:J,6,FALSE),0)</f>
        <v>0</v>
      </c>
      <c r="AE158" s="12">
        <v>76</v>
      </c>
      <c r="AF158" s="12">
        <f>IFERROR(VLOOKUP(A158,TransBalance!D:J,7,FALSE),0)/100</f>
        <v>0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103"/>
  <sheetViews>
    <sheetView topLeftCell="A73" workbookViewId="0">
      <selection activeCell="C99" sqref="C99:K99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:H92" si="15">G90/10</f>
        <v>2.5</v>
      </c>
      <c r="I90">
        <v>8</v>
      </c>
      <c r="J90">
        <v>18</v>
      </c>
      <c r="K90">
        <f t="shared" ref="K90:K92" si="16">J90/I90</f>
        <v>2.25</v>
      </c>
    </row>
    <row r="91" spans="3:11" x14ac:dyDescent="0.3">
      <c r="C91">
        <v>90</v>
      </c>
      <c r="D91">
        <v>140</v>
      </c>
      <c r="E91" t="s">
        <v>448</v>
      </c>
      <c r="F91" t="s">
        <v>446</v>
      </c>
      <c r="G91">
        <v>25</v>
      </c>
      <c r="H91">
        <f t="shared" si="15"/>
        <v>2.5</v>
      </c>
      <c r="I91">
        <v>8</v>
      </c>
      <c r="J91">
        <v>18</v>
      </c>
      <c r="K91">
        <f t="shared" si="16"/>
        <v>2.25</v>
      </c>
    </row>
    <row r="92" spans="3:11" x14ac:dyDescent="0.3">
      <c r="C92">
        <v>91</v>
      </c>
      <c r="D92">
        <v>141</v>
      </c>
      <c r="E92" t="s">
        <v>450</v>
      </c>
      <c r="F92" t="s">
        <v>449</v>
      </c>
      <c r="G92">
        <v>25</v>
      </c>
      <c r="H92">
        <f t="shared" si="15"/>
        <v>2.5</v>
      </c>
      <c r="I92">
        <v>8</v>
      </c>
      <c r="J92">
        <v>18</v>
      </c>
      <c r="K92">
        <f t="shared" si="16"/>
        <v>2.25</v>
      </c>
    </row>
    <row r="93" spans="3:11" x14ac:dyDescent="0.3">
      <c r="C93">
        <v>92</v>
      </c>
      <c r="D93">
        <v>147</v>
      </c>
      <c r="E93" t="s">
        <v>460</v>
      </c>
      <c r="F93" t="s">
        <v>458</v>
      </c>
      <c r="G93">
        <v>25</v>
      </c>
      <c r="H93">
        <f t="shared" ref="H93:H94" si="17">G93/10</f>
        <v>2.5</v>
      </c>
      <c r="I93">
        <v>8</v>
      </c>
      <c r="J93">
        <v>18</v>
      </c>
      <c r="K93">
        <f t="shared" ref="K93:K94" si="18">J93/I93</f>
        <v>2.25</v>
      </c>
    </row>
    <row r="94" spans="3:11" x14ac:dyDescent="0.3">
      <c r="C94">
        <v>93</v>
      </c>
      <c r="D94">
        <v>148</v>
      </c>
      <c r="E94" t="s">
        <v>461</v>
      </c>
      <c r="F94" t="s">
        <v>459</v>
      </c>
      <c r="G94">
        <v>25</v>
      </c>
      <c r="H94">
        <f t="shared" si="17"/>
        <v>2.5</v>
      </c>
      <c r="I94">
        <v>8</v>
      </c>
      <c r="J94">
        <v>18</v>
      </c>
      <c r="K94">
        <f t="shared" si="18"/>
        <v>2.25</v>
      </c>
    </row>
    <row r="95" spans="3:11" x14ac:dyDescent="0.3">
      <c r="C95">
        <v>94</v>
      </c>
      <c r="D95">
        <v>150</v>
      </c>
      <c r="E95" t="s">
        <v>471</v>
      </c>
      <c r="F95" t="s">
        <v>467</v>
      </c>
      <c r="G95">
        <v>25</v>
      </c>
      <c r="H95">
        <f t="shared" ref="H95:H96" si="19">G95/10</f>
        <v>2.5</v>
      </c>
      <c r="I95">
        <v>8</v>
      </c>
      <c r="J95">
        <v>18</v>
      </c>
      <c r="K95">
        <f t="shared" ref="K95:K96" si="20">J95/I95</f>
        <v>2.25</v>
      </c>
    </row>
    <row r="96" spans="3:11" x14ac:dyDescent="0.3">
      <c r="C96">
        <v>95</v>
      </c>
      <c r="D96">
        <v>151</v>
      </c>
      <c r="E96" t="s">
        <v>472</v>
      </c>
      <c r="F96" t="s">
        <v>468</v>
      </c>
      <c r="G96">
        <v>25</v>
      </c>
      <c r="H96">
        <f t="shared" si="19"/>
        <v>2.5</v>
      </c>
      <c r="I96">
        <v>8</v>
      </c>
      <c r="J96">
        <v>18</v>
      </c>
      <c r="K96">
        <f t="shared" si="20"/>
        <v>2.25</v>
      </c>
    </row>
    <row r="97" spans="3:11" x14ac:dyDescent="0.3">
      <c r="C97">
        <v>96</v>
      </c>
      <c r="D97">
        <v>152</v>
      </c>
      <c r="E97" t="s">
        <v>474</v>
      </c>
      <c r="F97" t="s">
        <v>467</v>
      </c>
      <c r="G97">
        <v>25</v>
      </c>
      <c r="H97">
        <f t="shared" ref="H97:H98" si="21">G97/10</f>
        <v>2.5</v>
      </c>
      <c r="I97">
        <v>8</v>
      </c>
      <c r="J97">
        <v>18</v>
      </c>
      <c r="K97">
        <f t="shared" ref="K97:K98" si="22">J97/I97</f>
        <v>2.25</v>
      </c>
    </row>
    <row r="98" spans="3:11" x14ac:dyDescent="0.3">
      <c r="C98">
        <v>97</v>
      </c>
      <c r="D98">
        <v>153</v>
      </c>
      <c r="E98" t="s">
        <v>475</v>
      </c>
      <c r="F98" t="s">
        <v>468</v>
      </c>
      <c r="G98">
        <v>25</v>
      </c>
      <c r="H98">
        <f t="shared" si="21"/>
        <v>2.5</v>
      </c>
      <c r="I98">
        <v>8</v>
      </c>
      <c r="J98">
        <v>18</v>
      </c>
      <c r="K98">
        <f t="shared" si="22"/>
        <v>2.25</v>
      </c>
    </row>
    <row r="101" spans="3:11" x14ac:dyDescent="0.3">
      <c r="I101">
        <f>SUM($I$2:$I$95)</f>
        <v>445</v>
      </c>
      <c r="J101">
        <f>SUM($J$2:$J$95)</f>
        <v>956</v>
      </c>
    </row>
    <row r="103" spans="3:11" x14ac:dyDescent="0.3">
      <c r="I103">
        <f>I101/24</f>
        <v>18.541666666666668</v>
      </c>
      <c r="J103">
        <f>J101/I103</f>
        <v>51.559550561797749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workbookViewId="0">
      <selection activeCell="F20" sqref="F20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2024-01-12T04:52:32Z</dcterms:modified>
</cp:coreProperties>
</file>