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74ACD47-BCBB-42D3-AF5F-9FEDD43BB443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79" i="1" l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V315" i="1"/>
  <c r="AV316" i="1"/>
  <c r="AV317" i="1"/>
  <c r="AV318" i="1"/>
  <c r="AV319" i="1"/>
  <c r="AV339" i="1" s="1"/>
  <c r="AV359" i="1" s="1"/>
  <c r="AV379" i="1" s="1"/>
  <c r="AV399" i="1" s="1"/>
  <c r="AV419" i="1" s="1"/>
  <c r="AV439" i="1" s="1"/>
  <c r="AV320" i="1"/>
  <c r="AV321" i="1"/>
  <c r="AV322" i="1"/>
  <c r="AV342" i="1" s="1"/>
  <c r="AV362" i="1" s="1"/>
  <c r="AV382" i="1" s="1"/>
  <c r="AV402" i="1" s="1"/>
  <c r="AV422" i="1" s="1"/>
  <c r="AV442" i="1" s="1"/>
  <c r="AV323" i="1"/>
  <c r="AV324" i="1"/>
  <c r="AV325" i="1"/>
  <c r="AV345" i="1" s="1"/>
  <c r="AV365" i="1" s="1"/>
  <c r="AV385" i="1" s="1"/>
  <c r="AV405" i="1" s="1"/>
  <c r="AV425" i="1" s="1"/>
  <c r="AV445" i="1" s="1"/>
  <c r="AV326" i="1"/>
  <c r="AV327" i="1"/>
  <c r="AV328" i="1"/>
  <c r="AV329" i="1"/>
  <c r="AV330" i="1"/>
  <c r="AV331" i="1"/>
  <c r="AV351" i="1" s="1"/>
  <c r="AV371" i="1" s="1"/>
  <c r="AV391" i="1" s="1"/>
  <c r="AV411" i="1" s="1"/>
  <c r="AV431" i="1" s="1"/>
  <c r="AV451" i="1" s="1"/>
  <c r="AV332" i="1"/>
  <c r="AV333" i="1"/>
  <c r="AV334" i="1"/>
  <c r="AV354" i="1" s="1"/>
  <c r="AV374" i="1" s="1"/>
  <c r="AV394" i="1" s="1"/>
  <c r="AV414" i="1" s="1"/>
  <c r="AV434" i="1" s="1"/>
  <c r="AV335" i="1"/>
  <c r="AV336" i="1"/>
  <c r="AV337" i="1"/>
  <c r="AV357" i="1" s="1"/>
  <c r="AV377" i="1" s="1"/>
  <c r="AV397" i="1" s="1"/>
  <c r="AV417" i="1" s="1"/>
  <c r="AV437" i="1" s="1"/>
  <c r="AV338" i="1"/>
  <c r="AV340" i="1"/>
  <c r="AV341" i="1"/>
  <c r="AV343" i="1"/>
  <c r="AV363" i="1" s="1"/>
  <c r="AV383" i="1" s="1"/>
  <c r="AV403" i="1" s="1"/>
  <c r="AV423" i="1" s="1"/>
  <c r="AV443" i="1" s="1"/>
  <c r="AV344" i="1"/>
  <c r="AV364" i="1" s="1"/>
  <c r="AV384" i="1" s="1"/>
  <c r="AV404" i="1" s="1"/>
  <c r="AV424" i="1" s="1"/>
  <c r="AV444" i="1" s="1"/>
  <c r="AV346" i="1"/>
  <c r="AV366" i="1" s="1"/>
  <c r="AV386" i="1" s="1"/>
  <c r="AV406" i="1" s="1"/>
  <c r="AV426" i="1" s="1"/>
  <c r="AV446" i="1" s="1"/>
  <c r="AV347" i="1"/>
  <c r="AV348" i="1"/>
  <c r="AV349" i="1"/>
  <c r="AV369" i="1" s="1"/>
  <c r="AV389" i="1" s="1"/>
  <c r="AV409" i="1" s="1"/>
  <c r="AV429" i="1" s="1"/>
  <c r="AV449" i="1" s="1"/>
  <c r="AV350" i="1"/>
  <c r="AV352" i="1"/>
  <c r="AV353" i="1"/>
  <c r="AV355" i="1"/>
  <c r="AV375" i="1" s="1"/>
  <c r="AV395" i="1" s="1"/>
  <c r="AV415" i="1" s="1"/>
  <c r="AV435" i="1" s="1"/>
  <c r="AV356" i="1"/>
  <c r="AV376" i="1" s="1"/>
  <c r="AV396" i="1" s="1"/>
  <c r="AV416" i="1" s="1"/>
  <c r="AV436" i="1" s="1"/>
  <c r="AV358" i="1"/>
  <c r="AV378" i="1" s="1"/>
  <c r="AV398" i="1" s="1"/>
  <c r="AV418" i="1" s="1"/>
  <c r="AV438" i="1" s="1"/>
  <c r="AV360" i="1"/>
  <c r="AV380" i="1" s="1"/>
  <c r="AV400" i="1" s="1"/>
  <c r="AV420" i="1" s="1"/>
  <c r="AV440" i="1" s="1"/>
  <c r="AV361" i="1"/>
  <c r="AV381" i="1" s="1"/>
  <c r="AV401" i="1" s="1"/>
  <c r="AV421" i="1" s="1"/>
  <c r="AV441" i="1" s="1"/>
  <c r="AV367" i="1"/>
  <c r="AV387" i="1" s="1"/>
  <c r="AV407" i="1" s="1"/>
  <c r="AV427" i="1" s="1"/>
  <c r="AV447" i="1" s="1"/>
  <c r="AV368" i="1"/>
  <c r="AV388" i="1" s="1"/>
  <c r="AV408" i="1" s="1"/>
  <c r="AV428" i="1" s="1"/>
  <c r="AV448" i="1" s="1"/>
  <c r="AV370" i="1"/>
  <c r="AV390" i="1" s="1"/>
  <c r="AV410" i="1" s="1"/>
  <c r="AV430" i="1" s="1"/>
  <c r="AV450" i="1" s="1"/>
  <c r="AV372" i="1"/>
  <c r="AV373" i="1"/>
  <c r="AV393" i="1" s="1"/>
  <c r="AV413" i="1" s="1"/>
  <c r="AV433" i="1" s="1"/>
  <c r="AV453" i="1" s="1"/>
  <c r="AV392" i="1"/>
  <c r="AV412" i="1" s="1"/>
  <c r="AV432" i="1" s="1"/>
  <c r="AV452" i="1" s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B40" i="1"/>
  <c r="BB41" i="1"/>
  <c r="BB42" i="1"/>
  <c r="BB43" i="1"/>
  <c r="BB53" i="1" s="1"/>
  <c r="BB63" i="1" s="1"/>
  <c r="BB73" i="1" s="1"/>
  <c r="BB83" i="1" s="1"/>
  <c r="BB93" i="1" s="1"/>
  <c r="BB103" i="1" s="1"/>
  <c r="BB113" i="1" s="1"/>
  <c r="BB123" i="1" s="1"/>
  <c r="BB133" i="1" s="1"/>
  <c r="BB143" i="1" s="1"/>
  <c r="BB153" i="1" s="1"/>
  <c r="BB163" i="1" s="1"/>
  <c r="BB173" i="1" s="1"/>
  <c r="BB183" i="1" s="1"/>
  <c r="BB193" i="1" s="1"/>
  <c r="BB203" i="1" s="1"/>
  <c r="BB213" i="1" s="1"/>
  <c r="BB223" i="1" s="1"/>
  <c r="BB44" i="1"/>
  <c r="BB54" i="1" s="1"/>
  <c r="BB64" i="1" s="1"/>
  <c r="BB74" i="1" s="1"/>
  <c r="BB84" i="1" s="1"/>
  <c r="BB94" i="1" s="1"/>
  <c r="BB104" i="1" s="1"/>
  <c r="BB114" i="1" s="1"/>
  <c r="BB124" i="1" s="1"/>
  <c r="BB134" i="1" s="1"/>
  <c r="BB144" i="1" s="1"/>
  <c r="BB154" i="1" s="1"/>
  <c r="BB164" i="1" s="1"/>
  <c r="BB174" i="1" s="1"/>
  <c r="BB184" i="1" s="1"/>
  <c r="BB194" i="1" s="1"/>
  <c r="BB204" i="1" s="1"/>
  <c r="BB214" i="1" s="1"/>
  <c r="BB224" i="1" s="1"/>
  <c r="BB45" i="1"/>
  <c r="BB55" i="1" s="1"/>
  <c r="BB65" i="1" s="1"/>
  <c r="BB75" i="1" s="1"/>
  <c r="BB85" i="1" s="1"/>
  <c r="BB95" i="1" s="1"/>
  <c r="BB105" i="1" s="1"/>
  <c r="BB115" i="1" s="1"/>
  <c r="BB125" i="1" s="1"/>
  <c r="BB135" i="1" s="1"/>
  <c r="BB145" i="1" s="1"/>
  <c r="BB155" i="1" s="1"/>
  <c r="BB165" i="1" s="1"/>
  <c r="BB175" i="1" s="1"/>
  <c r="BB185" i="1" s="1"/>
  <c r="BB195" i="1" s="1"/>
  <c r="BB205" i="1" s="1"/>
  <c r="BB215" i="1" s="1"/>
  <c r="BB225" i="1" s="1"/>
  <c r="BB46" i="1"/>
  <c r="BB47" i="1"/>
  <c r="BB48" i="1"/>
  <c r="BB58" i="1" s="1"/>
  <c r="BB68" i="1" s="1"/>
  <c r="BB78" i="1" s="1"/>
  <c r="BB88" i="1" s="1"/>
  <c r="BB98" i="1" s="1"/>
  <c r="BB108" i="1" s="1"/>
  <c r="BB118" i="1" s="1"/>
  <c r="BB128" i="1" s="1"/>
  <c r="BB138" i="1" s="1"/>
  <c r="BB148" i="1" s="1"/>
  <c r="BB158" i="1" s="1"/>
  <c r="BB168" i="1" s="1"/>
  <c r="BB178" i="1" s="1"/>
  <c r="BB188" i="1" s="1"/>
  <c r="BB198" i="1" s="1"/>
  <c r="BB208" i="1" s="1"/>
  <c r="BB218" i="1" s="1"/>
  <c r="BB228" i="1" s="1"/>
  <c r="BB49" i="1"/>
  <c r="BB59" i="1" s="1"/>
  <c r="BB69" i="1" s="1"/>
  <c r="BB79" i="1" s="1"/>
  <c r="BB89" i="1" s="1"/>
  <c r="BB99" i="1" s="1"/>
  <c r="BB109" i="1" s="1"/>
  <c r="BB119" i="1" s="1"/>
  <c r="BB129" i="1" s="1"/>
  <c r="BB139" i="1" s="1"/>
  <c r="BB149" i="1" s="1"/>
  <c r="BB159" i="1" s="1"/>
  <c r="BB169" i="1" s="1"/>
  <c r="BB179" i="1" s="1"/>
  <c r="BB189" i="1" s="1"/>
  <c r="BB199" i="1" s="1"/>
  <c r="BB209" i="1" s="1"/>
  <c r="BB219" i="1" s="1"/>
  <c r="BB50" i="1"/>
  <c r="BB60" i="1" s="1"/>
  <c r="BB70" i="1" s="1"/>
  <c r="BB80" i="1" s="1"/>
  <c r="BB90" i="1" s="1"/>
  <c r="BB100" i="1" s="1"/>
  <c r="BB110" i="1" s="1"/>
  <c r="BB120" i="1" s="1"/>
  <c r="BB130" i="1" s="1"/>
  <c r="BB140" i="1" s="1"/>
  <c r="BB150" i="1" s="1"/>
  <c r="BB160" i="1" s="1"/>
  <c r="BB170" i="1" s="1"/>
  <c r="BB180" i="1" s="1"/>
  <c r="BB190" i="1" s="1"/>
  <c r="BB200" i="1" s="1"/>
  <c r="BB210" i="1" s="1"/>
  <c r="BB220" i="1" s="1"/>
  <c r="BB51" i="1"/>
  <c r="BB61" i="1" s="1"/>
  <c r="BB71" i="1" s="1"/>
  <c r="BB81" i="1" s="1"/>
  <c r="BB91" i="1" s="1"/>
  <c r="BB101" i="1" s="1"/>
  <c r="BB111" i="1" s="1"/>
  <c r="BB121" i="1" s="1"/>
  <c r="BB131" i="1" s="1"/>
  <c r="BB141" i="1" s="1"/>
  <c r="BB151" i="1" s="1"/>
  <c r="BB161" i="1" s="1"/>
  <c r="BB171" i="1" s="1"/>
  <c r="BB181" i="1" s="1"/>
  <c r="BB191" i="1" s="1"/>
  <c r="BB201" i="1" s="1"/>
  <c r="BB211" i="1" s="1"/>
  <c r="BB221" i="1" s="1"/>
  <c r="BB52" i="1"/>
  <c r="BB56" i="1"/>
  <c r="BB66" i="1" s="1"/>
  <c r="BB76" i="1" s="1"/>
  <c r="BB86" i="1" s="1"/>
  <c r="BB96" i="1" s="1"/>
  <c r="BB106" i="1" s="1"/>
  <c r="BB116" i="1" s="1"/>
  <c r="BB126" i="1" s="1"/>
  <c r="BB136" i="1" s="1"/>
  <c r="BB146" i="1" s="1"/>
  <c r="BB156" i="1" s="1"/>
  <c r="BB166" i="1" s="1"/>
  <c r="BB176" i="1" s="1"/>
  <c r="BB186" i="1" s="1"/>
  <c r="BB196" i="1" s="1"/>
  <c r="BB206" i="1" s="1"/>
  <c r="BB216" i="1" s="1"/>
  <c r="BB226" i="1" s="1"/>
  <c r="BB57" i="1"/>
  <c r="BB67" i="1" s="1"/>
  <c r="BB77" i="1" s="1"/>
  <c r="BB87" i="1" s="1"/>
  <c r="BB97" i="1" s="1"/>
  <c r="BB107" i="1" s="1"/>
  <c r="BB117" i="1" s="1"/>
  <c r="BB127" i="1" s="1"/>
  <c r="BB137" i="1" s="1"/>
  <c r="BB147" i="1" s="1"/>
  <c r="BB157" i="1" s="1"/>
  <c r="BB167" i="1" s="1"/>
  <c r="BB177" i="1" s="1"/>
  <c r="BB187" i="1" s="1"/>
  <c r="BB197" i="1" s="1"/>
  <c r="BB207" i="1" s="1"/>
  <c r="BB217" i="1" s="1"/>
  <c r="BB227" i="1" s="1"/>
  <c r="BB62" i="1"/>
  <c r="BB72" i="1" s="1"/>
  <c r="BB82" i="1" s="1"/>
  <c r="BB92" i="1" s="1"/>
  <c r="BB102" i="1" s="1"/>
  <c r="BB112" i="1" s="1"/>
  <c r="BB122" i="1" s="1"/>
  <c r="BB132" i="1" s="1"/>
  <c r="BB142" i="1" s="1"/>
  <c r="BB152" i="1" s="1"/>
  <c r="BB162" i="1" s="1"/>
  <c r="BB172" i="1" s="1"/>
  <c r="BB182" i="1" s="1"/>
  <c r="BB192" i="1" s="1"/>
  <c r="BB202" i="1" s="1"/>
  <c r="BB212" i="1" s="1"/>
  <c r="BB222" i="1" s="1"/>
  <c r="BB39" i="1"/>
  <c r="J3" i="2" l="1"/>
  <c r="J4" i="2"/>
  <c r="J5" i="2"/>
  <c r="J6" i="2"/>
  <c r="J7" i="2"/>
  <c r="J8" i="2"/>
  <c r="J9" i="2"/>
  <c r="J10" i="2"/>
  <c r="J2" i="2"/>
  <c r="E3" i="2"/>
  <c r="E4" i="2"/>
  <c r="E5" i="2"/>
  <c r="E6" i="2"/>
  <c r="E2" i="2"/>
  <c r="W404" i="1"/>
  <c r="X404" i="1"/>
  <c r="Y404" i="1"/>
  <c r="AA404" i="1"/>
  <c r="AA405" i="1" s="1"/>
  <c r="AG404" i="1"/>
  <c r="AH404" i="1" s="1"/>
  <c r="AK404" i="1"/>
  <c r="AM404" i="1"/>
  <c r="AW404" i="1"/>
  <c r="BA404" i="1" s="1"/>
  <c r="AX404" i="1"/>
  <c r="AY404" i="1"/>
  <c r="W405" i="1"/>
  <c r="X405" i="1"/>
  <c r="Y405" i="1"/>
  <c r="AG405" i="1"/>
  <c r="AH405" i="1" s="1"/>
  <c r="AK405" i="1"/>
  <c r="AM405" i="1"/>
  <c r="AW405" i="1"/>
  <c r="AX405" i="1"/>
  <c r="AY405" i="1"/>
  <c r="W406" i="1"/>
  <c r="X406" i="1"/>
  <c r="Y406" i="1"/>
  <c r="AG406" i="1"/>
  <c r="AH406" i="1" s="1"/>
  <c r="AK406" i="1"/>
  <c r="AM406" i="1"/>
  <c r="AW406" i="1"/>
  <c r="AX406" i="1"/>
  <c r="AY406" i="1"/>
  <c r="W407" i="1"/>
  <c r="X407" i="1"/>
  <c r="Y407" i="1"/>
  <c r="AG407" i="1"/>
  <c r="AJ407" i="1" s="1"/>
  <c r="AK407" i="1"/>
  <c r="AM407" i="1"/>
  <c r="AW407" i="1"/>
  <c r="BA407" i="1" s="1"/>
  <c r="AX407" i="1"/>
  <c r="AY407" i="1"/>
  <c r="W408" i="1"/>
  <c r="X408" i="1"/>
  <c r="Y408" i="1"/>
  <c r="AG408" i="1"/>
  <c r="AJ408" i="1" s="1"/>
  <c r="AK408" i="1"/>
  <c r="AM408" i="1"/>
  <c r="AW408" i="1"/>
  <c r="AX408" i="1"/>
  <c r="AY408" i="1"/>
  <c r="W409" i="1"/>
  <c r="X409" i="1"/>
  <c r="Y409" i="1"/>
  <c r="AG409" i="1"/>
  <c r="AJ409" i="1" s="1"/>
  <c r="AK409" i="1"/>
  <c r="AM409" i="1"/>
  <c r="AW409" i="1"/>
  <c r="AX409" i="1"/>
  <c r="AY409" i="1"/>
  <c r="W410" i="1"/>
  <c r="X410" i="1"/>
  <c r="Y410" i="1"/>
  <c r="AG410" i="1"/>
  <c r="AJ410" i="1" s="1"/>
  <c r="AK410" i="1"/>
  <c r="AM410" i="1"/>
  <c r="AW410" i="1"/>
  <c r="AX410" i="1"/>
  <c r="AY410" i="1"/>
  <c r="W411" i="1"/>
  <c r="X411" i="1"/>
  <c r="Y411" i="1"/>
  <c r="AG411" i="1"/>
  <c r="AJ411" i="1" s="1"/>
  <c r="AK411" i="1"/>
  <c r="AM411" i="1"/>
  <c r="AW411" i="1"/>
  <c r="BA411" i="1" s="1"/>
  <c r="AX411" i="1"/>
  <c r="AY411" i="1"/>
  <c r="W412" i="1"/>
  <c r="X412" i="1"/>
  <c r="Y412" i="1"/>
  <c r="AG412" i="1"/>
  <c r="AJ412" i="1" s="1"/>
  <c r="AK412" i="1"/>
  <c r="AM412" i="1"/>
  <c r="AW412" i="1"/>
  <c r="AX412" i="1"/>
  <c r="AY412" i="1"/>
  <c r="W413" i="1"/>
  <c r="X413" i="1"/>
  <c r="Y413" i="1"/>
  <c r="AG413" i="1"/>
  <c r="AJ413" i="1" s="1"/>
  <c r="AK413" i="1"/>
  <c r="AM413" i="1"/>
  <c r="AW413" i="1"/>
  <c r="AX413" i="1"/>
  <c r="AY413" i="1"/>
  <c r="W414" i="1"/>
  <c r="X414" i="1"/>
  <c r="Y414" i="1"/>
  <c r="AG414" i="1"/>
  <c r="AJ414" i="1" s="1"/>
  <c r="AK414" i="1"/>
  <c r="AM414" i="1"/>
  <c r="AW414" i="1"/>
  <c r="AX414" i="1"/>
  <c r="AY414" i="1"/>
  <c r="W415" i="1"/>
  <c r="X415" i="1"/>
  <c r="Y415" i="1"/>
  <c r="AG415" i="1"/>
  <c r="AJ415" i="1" s="1"/>
  <c r="AK415" i="1"/>
  <c r="AM415" i="1"/>
  <c r="AW415" i="1"/>
  <c r="BA415" i="1" s="1"/>
  <c r="AX415" i="1"/>
  <c r="AY415" i="1"/>
  <c r="W416" i="1"/>
  <c r="X416" i="1"/>
  <c r="Y416" i="1"/>
  <c r="AG416" i="1"/>
  <c r="AJ416" i="1" s="1"/>
  <c r="AK416" i="1"/>
  <c r="AM416" i="1"/>
  <c r="AW416" i="1"/>
  <c r="AX416" i="1"/>
  <c r="AY416" i="1"/>
  <c r="W417" i="1"/>
  <c r="X417" i="1"/>
  <c r="Y417" i="1"/>
  <c r="AG417" i="1"/>
  <c r="AJ417" i="1" s="1"/>
  <c r="AK417" i="1"/>
  <c r="AM417" i="1"/>
  <c r="AW417" i="1"/>
  <c r="AX417" i="1"/>
  <c r="AY417" i="1"/>
  <c r="W418" i="1"/>
  <c r="X418" i="1"/>
  <c r="Y418" i="1"/>
  <c r="AG418" i="1"/>
  <c r="AJ418" i="1" s="1"/>
  <c r="AI418" i="1"/>
  <c r="AK418" i="1"/>
  <c r="AM418" i="1"/>
  <c r="AW418" i="1"/>
  <c r="BA418" i="1" s="1"/>
  <c r="AX418" i="1"/>
  <c r="AY418" i="1"/>
  <c r="W419" i="1"/>
  <c r="X419" i="1"/>
  <c r="Y419" i="1"/>
  <c r="AG419" i="1"/>
  <c r="AJ419" i="1" s="1"/>
  <c r="AH419" i="1"/>
  <c r="AK419" i="1"/>
  <c r="AM419" i="1"/>
  <c r="AW419" i="1"/>
  <c r="AX419" i="1"/>
  <c r="AY419" i="1"/>
  <c r="W420" i="1"/>
  <c r="X420" i="1"/>
  <c r="Y420" i="1"/>
  <c r="AG420" i="1"/>
  <c r="AJ420" i="1" s="1"/>
  <c r="AH420" i="1"/>
  <c r="AI420" i="1"/>
  <c r="AK420" i="1"/>
  <c r="AM420" i="1"/>
  <c r="AW420" i="1"/>
  <c r="AX420" i="1"/>
  <c r="AY420" i="1"/>
  <c r="W421" i="1"/>
  <c r="X421" i="1"/>
  <c r="Y421" i="1"/>
  <c r="AG421" i="1"/>
  <c r="AJ421" i="1" s="1"/>
  <c r="AH421" i="1"/>
  <c r="AI421" i="1"/>
  <c r="AK421" i="1"/>
  <c r="AM421" i="1"/>
  <c r="AW421" i="1"/>
  <c r="BA421" i="1" s="1"/>
  <c r="AX421" i="1"/>
  <c r="AY421" i="1"/>
  <c r="W422" i="1"/>
  <c r="X422" i="1"/>
  <c r="Y422" i="1"/>
  <c r="AG422" i="1"/>
  <c r="AH422" i="1" s="1"/>
  <c r="AK422" i="1"/>
  <c r="AM422" i="1"/>
  <c r="AW422" i="1"/>
  <c r="AX422" i="1"/>
  <c r="AY422" i="1"/>
  <c r="W423" i="1"/>
  <c r="X423" i="1"/>
  <c r="Y423" i="1"/>
  <c r="AG423" i="1"/>
  <c r="AH423" i="1" s="1"/>
  <c r="AK423" i="1"/>
  <c r="AM423" i="1"/>
  <c r="AW423" i="1"/>
  <c r="AX423" i="1"/>
  <c r="AY423" i="1"/>
  <c r="W424" i="1"/>
  <c r="X424" i="1"/>
  <c r="Y424" i="1"/>
  <c r="AG424" i="1"/>
  <c r="AH424" i="1" s="1"/>
  <c r="AJ424" i="1"/>
  <c r="AK424" i="1"/>
  <c r="AM424" i="1"/>
  <c r="AW424" i="1"/>
  <c r="BA424" i="1" s="1"/>
  <c r="AX424" i="1"/>
  <c r="AY424" i="1"/>
  <c r="W425" i="1"/>
  <c r="X425" i="1"/>
  <c r="Y425" i="1"/>
  <c r="AG425" i="1"/>
  <c r="AH425" i="1" s="1"/>
  <c r="AK425" i="1"/>
  <c r="AM425" i="1"/>
  <c r="AW425" i="1"/>
  <c r="AX425" i="1"/>
  <c r="AY425" i="1"/>
  <c r="W426" i="1"/>
  <c r="X426" i="1"/>
  <c r="Y426" i="1"/>
  <c r="AG426" i="1"/>
  <c r="AH426" i="1" s="1"/>
  <c r="AK426" i="1"/>
  <c r="AM426" i="1"/>
  <c r="AW426" i="1"/>
  <c r="AX426" i="1"/>
  <c r="AY426" i="1"/>
  <c r="W427" i="1"/>
  <c r="X427" i="1"/>
  <c r="Y427" i="1"/>
  <c r="AG427" i="1"/>
  <c r="AH427" i="1" s="1"/>
  <c r="AI427" i="1"/>
  <c r="AK427" i="1"/>
  <c r="AM427" i="1"/>
  <c r="AW427" i="1"/>
  <c r="BA427" i="1" s="1"/>
  <c r="AX427" i="1"/>
  <c r="AY427" i="1"/>
  <c r="W428" i="1"/>
  <c r="X428" i="1"/>
  <c r="Y428" i="1"/>
  <c r="AG428" i="1"/>
  <c r="AH428" i="1" s="1"/>
  <c r="AK428" i="1"/>
  <c r="AM428" i="1"/>
  <c r="AW428" i="1"/>
  <c r="AX428" i="1"/>
  <c r="AY428" i="1"/>
  <c r="W429" i="1"/>
  <c r="X429" i="1"/>
  <c r="Y429" i="1"/>
  <c r="AG429" i="1"/>
  <c r="AH429" i="1" s="1"/>
  <c r="AK429" i="1"/>
  <c r="AM429" i="1"/>
  <c r="AW429" i="1"/>
  <c r="AX429" i="1"/>
  <c r="AY429" i="1"/>
  <c r="W430" i="1"/>
  <c r="X430" i="1"/>
  <c r="Y430" i="1"/>
  <c r="AG430" i="1"/>
  <c r="AH430" i="1" s="1"/>
  <c r="AI430" i="1"/>
  <c r="AK430" i="1"/>
  <c r="AM430" i="1"/>
  <c r="AW430" i="1"/>
  <c r="BA430" i="1" s="1"/>
  <c r="AX430" i="1"/>
  <c r="AY430" i="1"/>
  <c r="W431" i="1"/>
  <c r="X431" i="1"/>
  <c r="Y431" i="1"/>
  <c r="AG431" i="1"/>
  <c r="AH431" i="1" s="1"/>
  <c r="AK431" i="1"/>
  <c r="AM431" i="1"/>
  <c r="AW431" i="1"/>
  <c r="AX431" i="1"/>
  <c r="AY431" i="1"/>
  <c r="W432" i="1"/>
  <c r="X432" i="1"/>
  <c r="Y432" i="1"/>
  <c r="AG432" i="1"/>
  <c r="AH432" i="1" s="1"/>
  <c r="AK432" i="1"/>
  <c r="AM432" i="1"/>
  <c r="AW432" i="1"/>
  <c r="AX432" i="1"/>
  <c r="AY432" i="1"/>
  <c r="W433" i="1"/>
  <c r="X433" i="1"/>
  <c r="Y433" i="1"/>
  <c r="AG433" i="1"/>
  <c r="AH433" i="1" s="1"/>
  <c r="AK433" i="1"/>
  <c r="AM433" i="1"/>
  <c r="AW433" i="1"/>
  <c r="AX433" i="1"/>
  <c r="AY433" i="1"/>
  <c r="W434" i="1"/>
  <c r="X434" i="1"/>
  <c r="Y434" i="1"/>
  <c r="AG434" i="1"/>
  <c r="AH434" i="1" s="1"/>
  <c r="AK434" i="1"/>
  <c r="AM434" i="1"/>
  <c r="AW434" i="1"/>
  <c r="BA434" i="1" s="1"/>
  <c r="AX434" i="1"/>
  <c r="AY434" i="1"/>
  <c r="W435" i="1"/>
  <c r="X435" i="1"/>
  <c r="Y435" i="1"/>
  <c r="AG435" i="1"/>
  <c r="AH435" i="1" s="1"/>
  <c r="AK435" i="1"/>
  <c r="AM435" i="1"/>
  <c r="AW435" i="1"/>
  <c r="BA435" i="1" s="1"/>
  <c r="AX435" i="1"/>
  <c r="AY435" i="1"/>
  <c r="W436" i="1"/>
  <c r="X436" i="1"/>
  <c r="Y436" i="1"/>
  <c r="AG436" i="1"/>
  <c r="AH436" i="1" s="1"/>
  <c r="AK436" i="1"/>
  <c r="AM436" i="1"/>
  <c r="AW436" i="1"/>
  <c r="AX436" i="1"/>
  <c r="AY436" i="1"/>
  <c r="W437" i="1"/>
  <c r="X437" i="1"/>
  <c r="Y437" i="1"/>
  <c r="AG437" i="1"/>
  <c r="AH437" i="1" s="1"/>
  <c r="AK437" i="1"/>
  <c r="AM437" i="1"/>
  <c r="AW437" i="1"/>
  <c r="AX437" i="1"/>
  <c r="AY437" i="1"/>
  <c r="W438" i="1"/>
  <c r="X438" i="1"/>
  <c r="Y438" i="1"/>
  <c r="AG438" i="1"/>
  <c r="AH438" i="1" s="1"/>
  <c r="AK438" i="1"/>
  <c r="AM438" i="1"/>
  <c r="AW438" i="1"/>
  <c r="BA438" i="1" s="1"/>
  <c r="AX438" i="1"/>
  <c r="AY438" i="1"/>
  <c r="W439" i="1"/>
  <c r="X439" i="1"/>
  <c r="Y439" i="1"/>
  <c r="AG439" i="1"/>
  <c r="AH439" i="1" s="1"/>
  <c r="AK439" i="1"/>
  <c r="AM439" i="1"/>
  <c r="AW439" i="1"/>
  <c r="BA439" i="1" s="1"/>
  <c r="AX439" i="1"/>
  <c r="AY439" i="1"/>
  <c r="W440" i="1"/>
  <c r="X440" i="1"/>
  <c r="Y440" i="1"/>
  <c r="AG440" i="1"/>
  <c r="AH440" i="1" s="1"/>
  <c r="AK440" i="1"/>
  <c r="AM440" i="1"/>
  <c r="AW440" i="1"/>
  <c r="AX440" i="1"/>
  <c r="AY440" i="1"/>
  <c r="W441" i="1"/>
  <c r="X441" i="1"/>
  <c r="Y441" i="1"/>
  <c r="AG441" i="1"/>
  <c r="AH441" i="1" s="1"/>
  <c r="AK441" i="1"/>
  <c r="AM441" i="1"/>
  <c r="AW441" i="1"/>
  <c r="AX441" i="1"/>
  <c r="AY441" i="1"/>
  <c r="W442" i="1"/>
  <c r="X442" i="1"/>
  <c r="Y442" i="1"/>
  <c r="AG442" i="1"/>
  <c r="AH442" i="1" s="1"/>
  <c r="AI442" i="1"/>
  <c r="AK442" i="1"/>
  <c r="AM442" i="1"/>
  <c r="AW442" i="1"/>
  <c r="AX442" i="1"/>
  <c r="AY442" i="1"/>
  <c r="W443" i="1"/>
  <c r="X443" i="1"/>
  <c r="Y443" i="1"/>
  <c r="AG443" i="1"/>
  <c r="AH443" i="1" s="1"/>
  <c r="AI443" i="1"/>
  <c r="AK443" i="1"/>
  <c r="AM443" i="1"/>
  <c r="AW443" i="1"/>
  <c r="BA443" i="1" s="1"/>
  <c r="AX443" i="1"/>
  <c r="AY443" i="1"/>
  <c r="W444" i="1"/>
  <c r="X444" i="1"/>
  <c r="Y444" i="1"/>
  <c r="AG444" i="1"/>
  <c r="AH444" i="1" s="1"/>
  <c r="AK444" i="1"/>
  <c r="AM444" i="1"/>
  <c r="AW444" i="1"/>
  <c r="BA444" i="1" s="1"/>
  <c r="AX444" i="1"/>
  <c r="AY444" i="1"/>
  <c r="W445" i="1"/>
  <c r="X445" i="1"/>
  <c r="Y445" i="1"/>
  <c r="AG445" i="1"/>
  <c r="AH445" i="1" s="1"/>
  <c r="AI445" i="1"/>
  <c r="AJ445" i="1"/>
  <c r="AK445" i="1"/>
  <c r="AM445" i="1"/>
  <c r="AW445" i="1"/>
  <c r="AX445" i="1"/>
  <c r="AY445" i="1"/>
  <c r="W446" i="1"/>
  <c r="X446" i="1"/>
  <c r="Y446" i="1"/>
  <c r="AG446" i="1"/>
  <c r="AH446" i="1" s="1"/>
  <c r="AK446" i="1"/>
  <c r="AM446" i="1"/>
  <c r="AW446" i="1"/>
  <c r="BA446" i="1" s="1"/>
  <c r="AX446" i="1"/>
  <c r="AY446" i="1"/>
  <c r="W447" i="1"/>
  <c r="X447" i="1"/>
  <c r="Y447" i="1"/>
  <c r="AG447" i="1"/>
  <c r="AH447" i="1" s="1"/>
  <c r="AK447" i="1"/>
  <c r="AM447" i="1"/>
  <c r="AW447" i="1"/>
  <c r="AX447" i="1"/>
  <c r="AY447" i="1"/>
  <c r="W448" i="1"/>
  <c r="X448" i="1"/>
  <c r="Y448" i="1"/>
  <c r="AG448" i="1"/>
  <c r="AH448" i="1" s="1"/>
  <c r="AK448" i="1"/>
  <c r="AM448" i="1"/>
  <c r="AW448" i="1"/>
  <c r="AX448" i="1"/>
  <c r="AY448" i="1"/>
  <c r="W449" i="1"/>
  <c r="X449" i="1"/>
  <c r="Y449" i="1"/>
  <c r="AG449" i="1"/>
  <c r="AH449" i="1" s="1"/>
  <c r="AI449" i="1"/>
  <c r="AJ449" i="1"/>
  <c r="AK449" i="1"/>
  <c r="AM449" i="1"/>
  <c r="AW449" i="1"/>
  <c r="BA449" i="1" s="1"/>
  <c r="AX449" i="1"/>
  <c r="AY449" i="1"/>
  <c r="W450" i="1"/>
  <c r="X450" i="1"/>
  <c r="Y450" i="1"/>
  <c r="AG450" i="1"/>
  <c r="AH450" i="1" s="1"/>
  <c r="AK450" i="1"/>
  <c r="AM450" i="1"/>
  <c r="AW450" i="1"/>
  <c r="AX450" i="1"/>
  <c r="AY450" i="1"/>
  <c r="W451" i="1"/>
  <c r="X451" i="1"/>
  <c r="Y451" i="1"/>
  <c r="AG451" i="1"/>
  <c r="AH451" i="1" s="1"/>
  <c r="AK451" i="1"/>
  <c r="AM451" i="1"/>
  <c r="AW451" i="1"/>
  <c r="AX451" i="1"/>
  <c r="AY451" i="1"/>
  <c r="W452" i="1"/>
  <c r="X452" i="1"/>
  <c r="Y452" i="1"/>
  <c r="AG452" i="1"/>
  <c r="AH452" i="1" s="1"/>
  <c r="AJ452" i="1"/>
  <c r="AK452" i="1"/>
  <c r="AM452" i="1"/>
  <c r="AW452" i="1"/>
  <c r="AX452" i="1"/>
  <c r="AY452" i="1"/>
  <c r="W453" i="1"/>
  <c r="X453" i="1"/>
  <c r="Y453" i="1"/>
  <c r="AG453" i="1"/>
  <c r="AH453" i="1" s="1"/>
  <c r="AK453" i="1"/>
  <c r="AM453" i="1"/>
  <c r="AW453" i="1"/>
  <c r="AX453" i="1"/>
  <c r="AY453" i="1"/>
  <c r="AA255" i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254" i="1"/>
  <c r="W304" i="1"/>
  <c r="X304" i="1"/>
  <c r="Y304" i="1"/>
  <c r="AG304" i="1"/>
  <c r="AJ304" i="1" s="1"/>
  <c r="AK304" i="1"/>
  <c r="AM304" i="1"/>
  <c r="W305" i="1"/>
  <c r="X305" i="1"/>
  <c r="Y305" i="1"/>
  <c r="AG305" i="1"/>
  <c r="AJ305" i="1" s="1"/>
  <c r="AK305" i="1"/>
  <c r="AM305" i="1"/>
  <c r="W306" i="1"/>
  <c r="X306" i="1"/>
  <c r="Y306" i="1"/>
  <c r="AG306" i="1"/>
  <c r="AH306" i="1" s="1"/>
  <c r="AK306" i="1"/>
  <c r="AM306" i="1"/>
  <c r="W307" i="1"/>
  <c r="X307" i="1"/>
  <c r="Y307" i="1"/>
  <c r="AG307" i="1"/>
  <c r="AI307" i="1" s="1"/>
  <c r="AK307" i="1"/>
  <c r="AM307" i="1"/>
  <c r="W308" i="1"/>
  <c r="X308" i="1"/>
  <c r="Y308" i="1"/>
  <c r="AG308" i="1"/>
  <c r="AJ308" i="1" s="1"/>
  <c r="AK308" i="1"/>
  <c r="AM308" i="1"/>
  <c r="W309" i="1"/>
  <c r="X309" i="1"/>
  <c r="Y309" i="1"/>
  <c r="AG309" i="1"/>
  <c r="AH309" i="1" s="1"/>
  <c r="AK309" i="1"/>
  <c r="AM309" i="1"/>
  <c r="W310" i="1"/>
  <c r="X310" i="1"/>
  <c r="Y310" i="1"/>
  <c r="AG310" i="1"/>
  <c r="AH310" i="1" s="1"/>
  <c r="AK310" i="1"/>
  <c r="AM310" i="1"/>
  <c r="W311" i="1"/>
  <c r="X311" i="1"/>
  <c r="Y311" i="1"/>
  <c r="AG311" i="1"/>
  <c r="AI311" i="1" s="1"/>
  <c r="AK311" i="1"/>
  <c r="AM311" i="1"/>
  <c r="W312" i="1"/>
  <c r="X312" i="1"/>
  <c r="Y312" i="1"/>
  <c r="AG312" i="1"/>
  <c r="AJ312" i="1" s="1"/>
  <c r="AK312" i="1"/>
  <c r="AM312" i="1"/>
  <c r="W313" i="1"/>
  <c r="X313" i="1"/>
  <c r="Y313" i="1"/>
  <c r="AG313" i="1"/>
  <c r="AH313" i="1" s="1"/>
  <c r="AK313" i="1"/>
  <c r="AM313" i="1"/>
  <c r="W314" i="1"/>
  <c r="X314" i="1"/>
  <c r="Y314" i="1"/>
  <c r="AG314" i="1"/>
  <c r="AH314" i="1" s="1"/>
  <c r="AK314" i="1"/>
  <c r="AM314" i="1"/>
  <c r="W315" i="1"/>
  <c r="X315" i="1"/>
  <c r="Y315" i="1"/>
  <c r="AG315" i="1"/>
  <c r="AI315" i="1" s="1"/>
  <c r="AK315" i="1"/>
  <c r="AM315" i="1"/>
  <c r="W316" i="1"/>
  <c r="X316" i="1"/>
  <c r="Y316" i="1"/>
  <c r="AG316" i="1"/>
  <c r="AJ316" i="1" s="1"/>
  <c r="AK316" i="1"/>
  <c r="AM316" i="1"/>
  <c r="W317" i="1"/>
  <c r="X317" i="1"/>
  <c r="Y317" i="1"/>
  <c r="AG317" i="1"/>
  <c r="AH317" i="1" s="1"/>
  <c r="AK317" i="1"/>
  <c r="AM317" i="1"/>
  <c r="W318" i="1"/>
  <c r="X318" i="1"/>
  <c r="Y318" i="1"/>
  <c r="AG318" i="1"/>
  <c r="AH318" i="1" s="1"/>
  <c r="AK318" i="1"/>
  <c r="AM318" i="1"/>
  <c r="W319" i="1"/>
  <c r="X319" i="1"/>
  <c r="Y319" i="1"/>
  <c r="AG319" i="1"/>
  <c r="AI319" i="1" s="1"/>
  <c r="AK319" i="1"/>
  <c r="AM319" i="1"/>
  <c r="W320" i="1"/>
  <c r="X320" i="1"/>
  <c r="Y320" i="1"/>
  <c r="AG320" i="1"/>
  <c r="AJ320" i="1" s="1"/>
  <c r="AK320" i="1"/>
  <c r="AM320" i="1"/>
  <c r="W321" i="1"/>
  <c r="X321" i="1"/>
  <c r="Y321" i="1"/>
  <c r="AG321" i="1"/>
  <c r="AH321" i="1" s="1"/>
  <c r="AK321" i="1"/>
  <c r="AM321" i="1"/>
  <c r="W322" i="1"/>
  <c r="X322" i="1"/>
  <c r="Y322" i="1"/>
  <c r="AG322" i="1"/>
  <c r="AH322" i="1" s="1"/>
  <c r="AK322" i="1"/>
  <c r="AM322" i="1"/>
  <c r="W323" i="1"/>
  <c r="X323" i="1"/>
  <c r="Y323" i="1"/>
  <c r="AG323" i="1"/>
  <c r="AI323" i="1" s="1"/>
  <c r="AK323" i="1"/>
  <c r="AM323" i="1"/>
  <c r="W324" i="1"/>
  <c r="X324" i="1"/>
  <c r="Y324" i="1"/>
  <c r="AG324" i="1"/>
  <c r="AJ324" i="1" s="1"/>
  <c r="AK324" i="1"/>
  <c r="AM324" i="1"/>
  <c r="W325" i="1"/>
  <c r="X325" i="1"/>
  <c r="Y325" i="1"/>
  <c r="AG325" i="1"/>
  <c r="AH325" i="1" s="1"/>
  <c r="AK325" i="1"/>
  <c r="AM325" i="1"/>
  <c r="W326" i="1"/>
  <c r="X326" i="1"/>
  <c r="Y326" i="1"/>
  <c r="AG326" i="1"/>
  <c r="AH326" i="1" s="1"/>
  <c r="AK326" i="1"/>
  <c r="AM326" i="1"/>
  <c r="W327" i="1"/>
  <c r="X327" i="1"/>
  <c r="Y327" i="1"/>
  <c r="AG327" i="1"/>
  <c r="AI327" i="1" s="1"/>
  <c r="AH327" i="1"/>
  <c r="AK327" i="1"/>
  <c r="AM327" i="1"/>
  <c r="W328" i="1"/>
  <c r="X328" i="1"/>
  <c r="Y328" i="1"/>
  <c r="AG328" i="1"/>
  <c r="AH328" i="1" s="1"/>
  <c r="AK328" i="1"/>
  <c r="AM328" i="1"/>
  <c r="W329" i="1"/>
  <c r="X329" i="1"/>
  <c r="Y329" i="1"/>
  <c r="AG329" i="1"/>
  <c r="AH329" i="1" s="1"/>
  <c r="AK329" i="1"/>
  <c r="AM329" i="1"/>
  <c r="W330" i="1"/>
  <c r="X330" i="1"/>
  <c r="Y330" i="1"/>
  <c r="AG330" i="1"/>
  <c r="AH330" i="1" s="1"/>
  <c r="AK330" i="1"/>
  <c r="AM330" i="1"/>
  <c r="W331" i="1"/>
  <c r="X331" i="1"/>
  <c r="Y331" i="1"/>
  <c r="AG331" i="1"/>
  <c r="AI331" i="1" s="1"/>
  <c r="AK331" i="1"/>
  <c r="AM331" i="1"/>
  <c r="W332" i="1"/>
  <c r="X332" i="1"/>
  <c r="Y332" i="1"/>
  <c r="AG332" i="1"/>
  <c r="AH332" i="1" s="1"/>
  <c r="AK332" i="1"/>
  <c r="AM332" i="1"/>
  <c r="W333" i="1"/>
  <c r="X333" i="1"/>
  <c r="Y333" i="1"/>
  <c r="AG333" i="1"/>
  <c r="AH333" i="1" s="1"/>
  <c r="AK333" i="1"/>
  <c r="AM333" i="1"/>
  <c r="W334" i="1"/>
  <c r="X334" i="1"/>
  <c r="Y334" i="1"/>
  <c r="AG334" i="1"/>
  <c r="AH334" i="1" s="1"/>
  <c r="AK334" i="1"/>
  <c r="AM334" i="1"/>
  <c r="W335" i="1"/>
  <c r="X335" i="1"/>
  <c r="Y335" i="1"/>
  <c r="AG335" i="1"/>
  <c r="AI335" i="1" s="1"/>
  <c r="AK335" i="1"/>
  <c r="AM335" i="1"/>
  <c r="W336" i="1"/>
  <c r="X336" i="1"/>
  <c r="Y336" i="1"/>
  <c r="AG336" i="1"/>
  <c r="AH336" i="1" s="1"/>
  <c r="AK336" i="1"/>
  <c r="AM336" i="1"/>
  <c r="W337" i="1"/>
  <c r="X337" i="1"/>
  <c r="Y337" i="1"/>
  <c r="AG337" i="1"/>
  <c r="AH337" i="1" s="1"/>
  <c r="AK337" i="1"/>
  <c r="AM337" i="1"/>
  <c r="W338" i="1"/>
  <c r="X338" i="1"/>
  <c r="Y338" i="1"/>
  <c r="AG338" i="1"/>
  <c r="AH338" i="1" s="1"/>
  <c r="AK338" i="1"/>
  <c r="AM338" i="1"/>
  <c r="W339" i="1"/>
  <c r="X339" i="1"/>
  <c r="Y339" i="1"/>
  <c r="AG339" i="1"/>
  <c r="AH339" i="1" s="1"/>
  <c r="AK339" i="1"/>
  <c r="AM339" i="1"/>
  <c r="W340" i="1"/>
  <c r="X340" i="1"/>
  <c r="Y340" i="1"/>
  <c r="AG340" i="1"/>
  <c r="AH340" i="1" s="1"/>
  <c r="AK340" i="1"/>
  <c r="AM340" i="1"/>
  <c r="W341" i="1"/>
  <c r="X341" i="1"/>
  <c r="Y341" i="1"/>
  <c r="AG341" i="1"/>
  <c r="AJ341" i="1" s="1"/>
  <c r="AK341" i="1"/>
  <c r="AM341" i="1"/>
  <c r="W342" i="1"/>
  <c r="X342" i="1"/>
  <c r="Y342" i="1"/>
  <c r="AG342" i="1"/>
  <c r="AJ342" i="1" s="1"/>
  <c r="AK342" i="1"/>
  <c r="AM342" i="1"/>
  <c r="W343" i="1"/>
  <c r="X343" i="1"/>
  <c r="Y343" i="1"/>
  <c r="AG343" i="1"/>
  <c r="AH343" i="1" s="1"/>
  <c r="AK343" i="1"/>
  <c r="AM343" i="1"/>
  <c r="W344" i="1"/>
  <c r="X344" i="1"/>
  <c r="Y344" i="1"/>
  <c r="AG344" i="1"/>
  <c r="AH344" i="1" s="1"/>
  <c r="AK344" i="1"/>
  <c r="AM344" i="1"/>
  <c r="W345" i="1"/>
  <c r="X345" i="1"/>
  <c r="Y345" i="1"/>
  <c r="AG345" i="1"/>
  <c r="AJ345" i="1"/>
  <c r="AK345" i="1"/>
  <c r="AM345" i="1"/>
  <c r="W346" i="1"/>
  <c r="X346" i="1"/>
  <c r="Y346" i="1"/>
  <c r="AG346" i="1"/>
  <c r="AJ346" i="1" s="1"/>
  <c r="AK346" i="1"/>
  <c r="AM346" i="1"/>
  <c r="W347" i="1"/>
  <c r="X347" i="1"/>
  <c r="Y347" i="1"/>
  <c r="AG347" i="1"/>
  <c r="AH347" i="1" s="1"/>
  <c r="AK347" i="1"/>
  <c r="AM347" i="1"/>
  <c r="W348" i="1"/>
  <c r="X348" i="1"/>
  <c r="Y348" i="1"/>
  <c r="AG348" i="1"/>
  <c r="AH348" i="1" s="1"/>
  <c r="AK348" i="1"/>
  <c r="AM348" i="1"/>
  <c r="W349" i="1"/>
  <c r="X349" i="1"/>
  <c r="Y349" i="1"/>
  <c r="AG349" i="1"/>
  <c r="AJ349" i="1" s="1"/>
  <c r="AK349" i="1"/>
  <c r="AM349" i="1"/>
  <c r="W350" i="1"/>
  <c r="X350" i="1"/>
  <c r="Y350" i="1"/>
  <c r="AG350" i="1"/>
  <c r="AJ350" i="1" s="1"/>
  <c r="AK350" i="1"/>
  <c r="AM350" i="1"/>
  <c r="W351" i="1"/>
  <c r="X351" i="1"/>
  <c r="Y351" i="1"/>
  <c r="AG351" i="1"/>
  <c r="AI351" i="1" s="1"/>
  <c r="AK351" i="1"/>
  <c r="AM351" i="1"/>
  <c r="W352" i="1"/>
  <c r="X352" i="1"/>
  <c r="Y352" i="1"/>
  <c r="AG352" i="1"/>
  <c r="AH352" i="1" s="1"/>
  <c r="AK352" i="1"/>
  <c r="AM352" i="1"/>
  <c r="W353" i="1"/>
  <c r="X353" i="1"/>
  <c r="Y353" i="1"/>
  <c r="AG353" i="1"/>
  <c r="AH353" i="1" s="1"/>
  <c r="AK353" i="1"/>
  <c r="AM353" i="1"/>
  <c r="W354" i="1"/>
  <c r="X354" i="1"/>
  <c r="Y354" i="1"/>
  <c r="AG354" i="1"/>
  <c r="AJ354" i="1" s="1"/>
  <c r="AK354" i="1"/>
  <c r="AM354" i="1"/>
  <c r="W355" i="1"/>
  <c r="X355" i="1"/>
  <c r="Y355" i="1"/>
  <c r="AG355" i="1"/>
  <c r="AH355" i="1" s="1"/>
  <c r="AK355" i="1"/>
  <c r="AM355" i="1"/>
  <c r="W356" i="1"/>
  <c r="X356" i="1"/>
  <c r="Y356" i="1"/>
  <c r="AG356" i="1"/>
  <c r="AH356" i="1" s="1"/>
  <c r="AK356" i="1"/>
  <c r="AM356" i="1"/>
  <c r="W357" i="1"/>
  <c r="X357" i="1"/>
  <c r="Y357" i="1"/>
  <c r="AG357" i="1"/>
  <c r="AH357" i="1" s="1"/>
  <c r="AK357" i="1"/>
  <c r="AM357" i="1"/>
  <c r="W358" i="1"/>
  <c r="X358" i="1"/>
  <c r="Y358" i="1"/>
  <c r="AG358" i="1"/>
  <c r="AH358" i="1" s="1"/>
  <c r="AK358" i="1"/>
  <c r="AM358" i="1"/>
  <c r="W359" i="1"/>
  <c r="X359" i="1"/>
  <c r="Y359" i="1"/>
  <c r="AG359" i="1"/>
  <c r="AH359" i="1" s="1"/>
  <c r="AK359" i="1"/>
  <c r="AM359" i="1"/>
  <c r="W360" i="1"/>
  <c r="X360" i="1"/>
  <c r="Y360" i="1"/>
  <c r="AG360" i="1"/>
  <c r="AH360" i="1" s="1"/>
  <c r="AK360" i="1"/>
  <c r="AM360" i="1"/>
  <c r="W361" i="1"/>
  <c r="X361" i="1"/>
  <c r="Y361" i="1"/>
  <c r="AG361" i="1"/>
  <c r="AH361" i="1" s="1"/>
  <c r="AK361" i="1"/>
  <c r="AM361" i="1"/>
  <c r="W362" i="1"/>
  <c r="X362" i="1"/>
  <c r="Y362" i="1"/>
  <c r="AG362" i="1"/>
  <c r="AH362" i="1" s="1"/>
  <c r="AK362" i="1"/>
  <c r="AM362" i="1"/>
  <c r="W363" i="1"/>
  <c r="X363" i="1"/>
  <c r="Y363" i="1"/>
  <c r="AG363" i="1"/>
  <c r="AH363" i="1" s="1"/>
  <c r="AK363" i="1"/>
  <c r="AM363" i="1"/>
  <c r="W364" i="1"/>
  <c r="X364" i="1"/>
  <c r="Y364" i="1"/>
  <c r="AG364" i="1"/>
  <c r="AH364" i="1" s="1"/>
  <c r="AK364" i="1"/>
  <c r="AM364" i="1"/>
  <c r="W365" i="1"/>
  <c r="X365" i="1"/>
  <c r="Y365" i="1"/>
  <c r="AG365" i="1"/>
  <c r="AH365" i="1" s="1"/>
  <c r="AK365" i="1"/>
  <c r="AM365" i="1"/>
  <c r="W366" i="1"/>
  <c r="X366" i="1"/>
  <c r="Y366" i="1"/>
  <c r="AG366" i="1"/>
  <c r="AH366" i="1" s="1"/>
  <c r="AK366" i="1"/>
  <c r="AM366" i="1"/>
  <c r="W367" i="1"/>
  <c r="X367" i="1"/>
  <c r="Y367" i="1"/>
  <c r="AG367" i="1"/>
  <c r="AH367" i="1" s="1"/>
  <c r="AK367" i="1"/>
  <c r="AM367" i="1"/>
  <c r="W368" i="1"/>
  <c r="X368" i="1"/>
  <c r="Y368" i="1"/>
  <c r="AG368" i="1"/>
  <c r="AH368" i="1" s="1"/>
  <c r="AK368" i="1"/>
  <c r="AM368" i="1"/>
  <c r="W369" i="1"/>
  <c r="X369" i="1"/>
  <c r="Y369" i="1"/>
  <c r="AG369" i="1"/>
  <c r="AH369" i="1" s="1"/>
  <c r="AK369" i="1"/>
  <c r="AM369" i="1"/>
  <c r="W370" i="1"/>
  <c r="X370" i="1"/>
  <c r="Y370" i="1"/>
  <c r="AG370" i="1"/>
  <c r="AH370" i="1" s="1"/>
  <c r="AK370" i="1"/>
  <c r="AM370" i="1"/>
  <c r="W371" i="1"/>
  <c r="X371" i="1"/>
  <c r="Y371" i="1"/>
  <c r="AG371" i="1"/>
  <c r="AI371" i="1" s="1"/>
  <c r="AK371" i="1"/>
  <c r="AM371" i="1"/>
  <c r="W372" i="1"/>
  <c r="X372" i="1"/>
  <c r="Y372" i="1"/>
  <c r="AG372" i="1"/>
  <c r="AH372" i="1" s="1"/>
  <c r="AK372" i="1"/>
  <c r="AM372" i="1"/>
  <c r="W373" i="1"/>
  <c r="X373" i="1"/>
  <c r="Y373" i="1"/>
  <c r="AG373" i="1"/>
  <c r="AH373" i="1" s="1"/>
  <c r="AK373" i="1"/>
  <c r="AM373" i="1"/>
  <c r="W374" i="1"/>
  <c r="X374" i="1"/>
  <c r="Y374" i="1"/>
  <c r="AG374" i="1"/>
  <c r="AH374" i="1" s="1"/>
  <c r="AK374" i="1"/>
  <c r="AM374" i="1"/>
  <c r="W375" i="1"/>
  <c r="X375" i="1"/>
  <c r="Y375" i="1"/>
  <c r="AG375" i="1"/>
  <c r="AJ375" i="1" s="1"/>
  <c r="AK375" i="1"/>
  <c r="AM375" i="1"/>
  <c r="W376" i="1"/>
  <c r="X376" i="1"/>
  <c r="Y376" i="1"/>
  <c r="AG376" i="1"/>
  <c r="AH376" i="1" s="1"/>
  <c r="AK376" i="1"/>
  <c r="AM376" i="1"/>
  <c r="W377" i="1"/>
  <c r="X377" i="1"/>
  <c r="Y377" i="1"/>
  <c r="AG377" i="1"/>
  <c r="AH377" i="1" s="1"/>
  <c r="AK377" i="1"/>
  <c r="AM377" i="1"/>
  <c r="W378" i="1"/>
  <c r="X378" i="1"/>
  <c r="Y378" i="1"/>
  <c r="AG378" i="1"/>
  <c r="AH378" i="1" s="1"/>
  <c r="AK378" i="1"/>
  <c r="AM378" i="1"/>
  <c r="W379" i="1"/>
  <c r="X379" i="1"/>
  <c r="Y379" i="1"/>
  <c r="AG379" i="1"/>
  <c r="AH379" i="1" s="1"/>
  <c r="AK379" i="1"/>
  <c r="AM379" i="1"/>
  <c r="W380" i="1"/>
  <c r="X380" i="1"/>
  <c r="Y380" i="1"/>
  <c r="AG380" i="1"/>
  <c r="AH380" i="1" s="1"/>
  <c r="AJ380" i="1"/>
  <c r="AK380" i="1"/>
  <c r="AM380" i="1"/>
  <c r="W381" i="1"/>
  <c r="X381" i="1"/>
  <c r="Y381" i="1"/>
  <c r="AG381" i="1"/>
  <c r="AH381" i="1" s="1"/>
  <c r="AK381" i="1"/>
  <c r="AM381" i="1"/>
  <c r="W382" i="1"/>
  <c r="X382" i="1"/>
  <c r="Y382" i="1"/>
  <c r="AG382" i="1"/>
  <c r="AH382" i="1" s="1"/>
  <c r="AK382" i="1"/>
  <c r="AM382" i="1"/>
  <c r="W383" i="1"/>
  <c r="X383" i="1"/>
  <c r="Y383" i="1"/>
  <c r="AG383" i="1"/>
  <c r="AJ383" i="1" s="1"/>
  <c r="AK383" i="1"/>
  <c r="AM383" i="1"/>
  <c r="W384" i="1"/>
  <c r="X384" i="1"/>
  <c r="Y384" i="1"/>
  <c r="AG384" i="1"/>
  <c r="AH384" i="1" s="1"/>
  <c r="AK384" i="1"/>
  <c r="AM384" i="1"/>
  <c r="W385" i="1"/>
  <c r="X385" i="1"/>
  <c r="Y385" i="1"/>
  <c r="AG385" i="1"/>
  <c r="AH385" i="1" s="1"/>
  <c r="AK385" i="1"/>
  <c r="AM385" i="1"/>
  <c r="W386" i="1"/>
  <c r="X386" i="1"/>
  <c r="Y386" i="1"/>
  <c r="AG386" i="1"/>
  <c r="AH386" i="1" s="1"/>
  <c r="AK386" i="1"/>
  <c r="AM386" i="1"/>
  <c r="W387" i="1"/>
  <c r="X387" i="1"/>
  <c r="Y387" i="1"/>
  <c r="AG387" i="1"/>
  <c r="AI387" i="1" s="1"/>
  <c r="AK387" i="1"/>
  <c r="AM387" i="1"/>
  <c r="W388" i="1"/>
  <c r="X388" i="1"/>
  <c r="Y388" i="1"/>
  <c r="AG388" i="1"/>
  <c r="AH388" i="1" s="1"/>
  <c r="AK388" i="1"/>
  <c r="AM388" i="1"/>
  <c r="W389" i="1"/>
  <c r="X389" i="1"/>
  <c r="Y389" i="1"/>
  <c r="AG389" i="1"/>
  <c r="AH389" i="1" s="1"/>
  <c r="AK389" i="1"/>
  <c r="AM389" i="1"/>
  <c r="W390" i="1"/>
  <c r="X390" i="1"/>
  <c r="Y390" i="1"/>
  <c r="AG390" i="1"/>
  <c r="AH390" i="1" s="1"/>
  <c r="AK390" i="1"/>
  <c r="AM390" i="1"/>
  <c r="W391" i="1"/>
  <c r="X391" i="1"/>
  <c r="Y391" i="1"/>
  <c r="AG391" i="1"/>
  <c r="AJ391" i="1" s="1"/>
  <c r="AK391" i="1"/>
  <c r="AM391" i="1"/>
  <c r="W392" i="1"/>
  <c r="X392" i="1"/>
  <c r="Y392" i="1"/>
  <c r="AG392" i="1"/>
  <c r="AH392" i="1" s="1"/>
  <c r="AK392" i="1"/>
  <c r="AM392" i="1"/>
  <c r="W393" i="1"/>
  <c r="X393" i="1"/>
  <c r="Y393" i="1"/>
  <c r="AG393" i="1"/>
  <c r="AH393" i="1" s="1"/>
  <c r="AK393" i="1"/>
  <c r="AM393" i="1"/>
  <c r="W394" i="1"/>
  <c r="X394" i="1"/>
  <c r="Y394" i="1"/>
  <c r="AG394" i="1"/>
  <c r="AH394" i="1" s="1"/>
  <c r="AK394" i="1"/>
  <c r="AM394" i="1"/>
  <c r="W395" i="1"/>
  <c r="X395" i="1"/>
  <c r="Y395" i="1"/>
  <c r="AG395" i="1"/>
  <c r="AI395" i="1" s="1"/>
  <c r="AK395" i="1"/>
  <c r="AM395" i="1"/>
  <c r="W396" i="1"/>
  <c r="X396" i="1"/>
  <c r="Y396" i="1"/>
  <c r="AG396" i="1"/>
  <c r="AH396" i="1" s="1"/>
  <c r="AK396" i="1"/>
  <c r="AM396" i="1"/>
  <c r="W397" i="1"/>
  <c r="X397" i="1"/>
  <c r="Y397" i="1"/>
  <c r="AG397" i="1"/>
  <c r="AH397" i="1" s="1"/>
  <c r="AK397" i="1"/>
  <c r="AM397" i="1"/>
  <c r="W398" i="1"/>
  <c r="X398" i="1"/>
  <c r="Y398" i="1"/>
  <c r="AG398" i="1"/>
  <c r="AH398" i="1" s="1"/>
  <c r="AK398" i="1"/>
  <c r="AM398" i="1"/>
  <c r="W399" i="1"/>
  <c r="X399" i="1"/>
  <c r="Y399" i="1"/>
  <c r="AG399" i="1"/>
  <c r="AH399" i="1" s="1"/>
  <c r="AK399" i="1"/>
  <c r="AM399" i="1"/>
  <c r="W400" i="1"/>
  <c r="X400" i="1"/>
  <c r="Y400" i="1"/>
  <c r="AG400" i="1"/>
  <c r="AH400" i="1" s="1"/>
  <c r="AK400" i="1"/>
  <c r="AM400" i="1"/>
  <c r="W401" i="1"/>
  <c r="X401" i="1"/>
  <c r="Y401" i="1"/>
  <c r="AG401" i="1"/>
  <c r="AH401" i="1" s="1"/>
  <c r="AK401" i="1"/>
  <c r="AM401" i="1"/>
  <c r="W402" i="1"/>
  <c r="X402" i="1"/>
  <c r="Y402" i="1"/>
  <c r="AG402" i="1"/>
  <c r="AH402" i="1" s="1"/>
  <c r="AI402" i="1"/>
  <c r="AK402" i="1"/>
  <c r="AM402" i="1"/>
  <c r="W403" i="1"/>
  <c r="X403" i="1"/>
  <c r="Y403" i="1"/>
  <c r="AG403" i="1"/>
  <c r="AI403" i="1" s="1"/>
  <c r="AK403" i="1"/>
  <c r="AM403" i="1"/>
  <c r="AV56" i="1"/>
  <c r="AV57" i="1"/>
  <c r="AV58" i="1"/>
  <c r="AV59" i="1"/>
  <c r="AV60" i="1"/>
  <c r="AV61" i="1"/>
  <c r="AV81" i="1" s="1"/>
  <c r="AV101" i="1" s="1"/>
  <c r="AV121" i="1" s="1"/>
  <c r="AV141" i="1" s="1"/>
  <c r="AV161" i="1" s="1"/>
  <c r="AV181" i="1" s="1"/>
  <c r="AV201" i="1" s="1"/>
  <c r="AV221" i="1" s="1"/>
  <c r="AV241" i="1" s="1"/>
  <c r="AV261" i="1" s="1"/>
  <c r="AV281" i="1" s="1"/>
  <c r="AV301" i="1" s="1"/>
  <c r="AV62" i="1"/>
  <c r="AV82" i="1" s="1"/>
  <c r="AV102" i="1" s="1"/>
  <c r="AV122" i="1" s="1"/>
  <c r="AV142" i="1" s="1"/>
  <c r="AV162" i="1" s="1"/>
  <c r="AV182" i="1" s="1"/>
  <c r="AV202" i="1" s="1"/>
  <c r="AV222" i="1" s="1"/>
  <c r="AV242" i="1" s="1"/>
  <c r="AV262" i="1" s="1"/>
  <c r="AV282" i="1" s="1"/>
  <c r="AV302" i="1" s="1"/>
  <c r="AV63" i="1"/>
  <c r="AV83" i="1" s="1"/>
  <c r="AV103" i="1" s="1"/>
  <c r="AV123" i="1" s="1"/>
  <c r="AV143" i="1" s="1"/>
  <c r="AV163" i="1" s="1"/>
  <c r="AV183" i="1" s="1"/>
  <c r="AV203" i="1" s="1"/>
  <c r="AV223" i="1" s="1"/>
  <c r="AV243" i="1" s="1"/>
  <c r="AV263" i="1" s="1"/>
  <c r="AV283" i="1" s="1"/>
  <c r="AV303" i="1" s="1"/>
  <c r="AV64" i="1"/>
  <c r="AV84" i="1" s="1"/>
  <c r="AV104" i="1" s="1"/>
  <c r="AV124" i="1" s="1"/>
  <c r="AV144" i="1" s="1"/>
  <c r="AV164" i="1" s="1"/>
  <c r="AV184" i="1" s="1"/>
  <c r="AV204" i="1" s="1"/>
  <c r="AV224" i="1" s="1"/>
  <c r="AV244" i="1" s="1"/>
  <c r="AV264" i="1" s="1"/>
  <c r="AV284" i="1" s="1"/>
  <c r="AV304" i="1" s="1"/>
  <c r="AV65" i="1"/>
  <c r="AV85" i="1" s="1"/>
  <c r="AV105" i="1" s="1"/>
  <c r="AV125" i="1" s="1"/>
  <c r="AV145" i="1" s="1"/>
  <c r="AV165" i="1" s="1"/>
  <c r="AV185" i="1" s="1"/>
  <c r="AV205" i="1" s="1"/>
  <c r="AV225" i="1" s="1"/>
  <c r="AV245" i="1" s="1"/>
  <c r="AV265" i="1" s="1"/>
  <c r="AV285" i="1" s="1"/>
  <c r="AV305" i="1" s="1"/>
  <c r="AV66" i="1"/>
  <c r="AV86" i="1" s="1"/>
  <c r="AV106" i="1" s="1"/>
  <c r="AV126" i="1" s="1"/>
  <c r="AV146" i="1" s="1"/>
  <c r="AV166" i="1" s="1"/>
  <c r="AV186" i="1" s="1"/>
  <c r="AV206" i="1" s="1"/>
  <c r="AV226" i="1" s="1"/>
  <c r="AV246" i="1" s="1"/>
  <c r="AV266" i="1" s="1"/>
  <c r="AV286" i="1" s="1"/>
  <c r="AV306" i="1" s="1"/>
  <c r="AV67" i="1"/>
  <c r="AV87" i="1" s="1"/>
  <c r="AV107" i="1" s="1"/>
  <c r="AV127" i="1" s="1"/>
  <c r="AV147" i="1" s="1"/>
  <c r="AV167" i="1" s="1"/>
  <c r="AV187" i="1" s="1"/>
  <c r="AV207" i="1" s="1"/>
  <c r="AV227" i="1" s="1"/>
  <c r="AV247" i="1" s="1"/>
  <c r="AV267" i="1" s="1"/>
  <c r="AV287" i="1" s="1"/>
  <c r="AV307" i="1" s="1"/>
  <c r="AV68" i="1"/>
  <c r="AV69" i="1"/>
  <c r="AV89" i="1" s="1"/>
  <c r="AV109" i="1" s="1"/>
  <c r="AV129" i="1" s="1"/>
  <c r="AV149" i="1" s="1"/>
  <c r="AV169" i="1" s="1"/>
  <c r="AV189" i="1" s="1"/>
  <c r="AV209" i="1" s="1"/>
  <c r="AV229" i="1" s="1"/>
  <c r="AV249" i="1" s="1"/>
  <c r="AV269" i="1" s="1"/>
  <c r="AV289" i="1" s="1"/>
  <c r="AV309" i="1" s="1"/>
  <c r="AV70" i="1"/>
  <c r="AV71" i="1"/>
  <c r="AV72" i="1"/>
  <c r="AV73" i="1"/>
  <c r="AV93" i="1" s="1"/>
  <c r="AV113" i="1" s="1"/>
  <c r="AV133" i="1" s="1"/>
  <c r="AV153" i="1" s="1"/>
  <c r="AV173" i="1" s="1"/>
  <c r="AV193" i="1" s="1"/>
  <c r="AV213" i="1" s="1"/>
  <c r="AV233" i="1" s="1"/>
  <c r="AV253" i="1" s="1"/>
  <c r="AV273" i="1" s="1"/>
  <c r="AV293" i="1" s="1"/>
  <c r="AV313" i="1" s="1"/>
  <c r="AV74" i="1"/>
  <c r="AV94" i="1" s="1"/>
  <c r="AV114" i="1" s="1"/>
  <c r="AV134" i="1" s="1"/>
  <c r="AV154" i="1" s="1"/>
  <c r="AV174" i="1" s="1"/>
  <c r="AV194" i="1" s="1"/>
  <c r="AV214" i="1" s="1"/>
  <c r="AV234" i="1" s="1"/>
  <c r="AV254" i="1" s="1"/>
  <c r="AV274" i="1" s="1"/>
  <c r="AV294" i="1" s="1"/>
  <c r="AV314" i="1" s="1"/>
  <c r="AV76" i="1"/>
  <c r="AV96" i="1" s="1"/>
  <c r="AV116" i="1" s="1"/>
  <c r="AV136" i="1" s="1"/>
  <c r="AV156" i="1" s="1"/>
  <c r="AV176" i="1" s="1"/>
  <c r="AV196" i="1" s="1"/>
  <c r="AV216" i="1" s="1"/>
  <c r="AV236" i="1" s="1"/>
  <c r="AV256" i="1" s="1"/>
  <c r="AV276" i="1" s="1"/>
  <c r="AV296" i="1" s="1"/>
  <c r="AV77" i="1"/>
  <c r="AV97" i="1" s="1"/>
  <c r="AV117" i="1" s="1"/>
  <c r="AV137" i="1" s="1"/>
  <c r="AV157" i="1" s="1"/>
  <c r="AV177" i="1" s="1"/>
  <c r="AV197" i="1" s="1"/>
  <c r="AV217" i="1" s="1"/>
  <c r="AV237" i="1" s="1"/>
  <c r="AV257" i="1" s="1"/>
  <c r="AV277" i="1" s="1"/>
  <c r="AV297" i="1" s="1"/>
  <c r="AV78" i="1"/>
  <c r="AV98" i="1" s="1"/>
  <c r="AV118" i="1" s="1"/>
  <c r="AV138" i="1" s="1"/>
  <c r="AV158" i="1" s="1"/>
  <c r="AV178" i="1" s="1"/>
  <c r="AV198" i="1" s="1"/>
  <c r="AV218" i="1" s="1"/>
  <c r="AV238" i="1" s="1"/>
  <c r="AV258" i="1" s="1"/>
  <c r="AV278" i="1" s="1"/>
  <c r="AV298" i="1" s="1"/>
  <c r="AV79" i="1"/>
  <c r="AV99" i="1" s="1"/>
  <c r="AV119" i="1" s="1"/>
  <c r="AV139" i="1" s="1"/>
  <c r="AV159" i="1" s="1"/>
  <c r="AV179" i="1" s="1"/>
  <c r="AV199" i="1" s="1"/>
  <c r="AV219" i="1" s="1"/>
  <c r="AV239" i="1" s="1"/>
  <c r="AV259" i="1" s="1"/>
  <c r="AV279" i="1" s="1"/>
  <c r="AV299" i="1" s="1"/>
  <c r="AV80" i="1"/>
  <c r="AV88" i="1"/>
  <c r="AV108" i="1" s="1"/>
  <c r="AV128" i="1" s="1"/>
  <c r="AV148" i="1" s="1"/>
  <c r="AV168" i="1" s="1"/>
  <c r="AV188" i="1" s="1"/>
  <c r="AV208" i="1" s="1"/>
  <c r="AV228" i="1" s="1"/>
  <c r="AV248" i="1" s="1"/>
  <c r="AV268" i="1" s="1"/>
  <c r="AV288" i="1" s="1"/>
  <c r="AV308" i="1" s="1"/>
  <c r="AV90" i="1"/>
  <c r="AV110" i="1" s="1"/>
  <c r="AV130" i="1" s="1"/>
  <c r="AV150" i="1" s="1"/>
  <c r="AV170" i="1" s="1"/>
  <c r="AV190" i="1" s="1"/>
  <c r="AV210" i="1" s="1"/>
  <c r="AV230" i="1" s="1"/>
  <c r="AV250" i="1" s="1"/>
  <c r="AV270" i="1" s="1"/>
  <c r="AV290" i="1" s="1"/>
  <c r="AV310" i="1" s="1"/>
  <c r="AV91" i="1"/>
  <c r="AV111" i="1" s="1"/>
  <c r="AV131" i="1" s="1"/>
  <c r="AV151" i="1" s="1"/>
  <c r="AV171" i="1" s="1"/>
  <c r="AV191" i="1" s="1"/>
  <c r="AV211" i="1" s="1"/>
  <c r="AV231" i="1" s="1"/>
  <c r="AV251" i="1" s="1"/>
  <c r="AV271" i="1" s="1"/>
  <c r="AV291" i="1" s="1"/>
  <c r="AV311" i="1" s="1"/>
  <c r="AV92" i="1"/>
  <c r="AV112" i="1" s="1"/>
  <c r="AV132" i="1" s="1"/>
  <c r="AV152" i="1" s="1"/>
  <c r="AV172" i="1" s="1"/>
  <c r="AV192" i="1" s="1"/>
  <c r="AV212" i="1" s="1"/>
  <c r="AV232" i="1" s="1"/>
  <c r="AV252" i="1" s="1"/>
  <c r="AV272" i="1" s="1"/>
  <c r="AV292" i="1" s="1"/>
  <c r="AV312" i="1" s="1"/>
  <c r="AV100" i="1"/>
  <c r="AV120" i="1" s="1"/>
  <c r="AV140" i="1" s="1"/>
  <c r="AV160" i="1" s="1"/>
  <c r="AV180" i="1" s="1"/>
  <c r="AV200" i="1" s="1"/>
  <c r="AV220" i="1" s="1"/>
  <c r="AV240" i="1" s="1"/>
  <c r="AV260" i="1" s="1"/>
  <c r="AV280" i="1" s="1"/>
  <c r="AV300" i="1" s="1"/>
  <c r="AV55" i="1"/>
  <c r="AV75" i="1" s="1"/>
  <c r="AV95" i="1" s="1"/>
  <c r="AV115" i="1" s="1"/>
  <c r="AV135" i="1" s="1"/>
  <c r="AV155" i="1" s="1"/>
  <c r="AV175" i="1" s="1"/>
  <c r="AV195" i="1" s="1"/>
  <c r="AV215" i="1" s="1"/>
  <c r="AV235" i="1" s="1"/>
  <c r="AV255" i="1" s="1"/>
  <c r="AV275" i="1" s="1"/>
  <c r="AV295" i="1" s="1"/>
  <c r="AV6" i="1"/>
  <c r="AV7" i="1" s="1"/>
  <c r="AY5" i="1"/>
  <c r="AX5" i="1"/>
  <c r="AW5" i="1"/>
  <c r="BA433" i="1" l="1"/>
  <c r="BA453" i="1"/>
  <c r="BA448" i="1"/>
  <c r="BA426" i="1"/>
  <c r="BA410" i="1"/>
  <c r="BA431" i="1"/>
  <c r="BA422" i="1"/>
  <c r="BA416" i="1"/>
  <c r="BA412" i="1"/>
  <c r="BA408" i="1"/>
  <c r="BA445" i="1"/>
  <c r="BA450" i="1"/>
  <c r="BA440" i="1"/>
  <c r="BA436" i="1"/>
  <c r="BA432" i="1"/>
  <c r="BA423" i="1"/>
  <c r="BA417" i="1"/>
  <c r="BA413" i="1"/>
  <c r="BA409" i="1"/>
  <c r="BA405" i="1"/>
  <c r="BA428" i="1"/>
  <c r="BA437" i="1"/>
  <c r="BA414" i="1"/>
  <c r="BA429" i="1"/>
  <c r="BA419" i="1"/>
  <c r="BA441" i="1"/>
  <c r="BA452" i="1"/>
  <c r="BA447" i="1"/>
  <c r="BA442" i="1"/>
  <c r="BA425" i="1"/>
  <c r="BA420" i="1"/>
  <c r="BA451" i="1"/>
  <c r="BA406" i="1"/>
  <c r="AH307" i="1"/>
  <c r="AI444" i="1"/>
  <c r="AI439" i="1"/>
  <c r="AI434" i="1"/>
  <c r="AI423" i="1"/>
  <c r="AI415" i="1"/>
  <c r="AI406" i="1"/>
  <c r="AJ336" i="1"/>
  <c r="AI451" i="1"/>
  <c r="AJ332" i="1"/>
  <c r="AI452" i="1"/>
  <c r="AJ436" i="1"/>
  <c r="AJ431" i="1"/>
  <c r="AI324" i="1"/>
  <c r="AI447" i="1"/>
  <c r="AI431" i="1"/>
  <c r="AI417" i="1"/>
  <c r="AH371" i="1"/>
  <c r="AI419" i="1"/>
  <c r="AH418" i="1"/>
  <c r="AJ428" i="1"/>
  <c r="AJ422" i="1"/>
  <c r="AI414" i="1"/>
  <c r="AJ444" i="1"/>
  <c r="AJ434" i="1"/>
  <c r="AI428" i="1"/>
  <c r="AJ423" i="1"/>
  <c r="AI422" i="1"/>
  <c r="AJ406" i="1"/>
  <c r="AI416" i="1"/>
  <c r="AI413" i="1"/>
  <c r="AI412" i="1"/>
  <c r="AI411" i="1"/>
  <c r="AI410" i="1"/>
  <c r="AI409" i="1"/>
  <c r="AI408" i="1"/>
  <c r="AI407" i="1"/>
  <c r="AI332" i="1"/>
  <c r="AJ443" i="1"/>
  <c r="AJ437" i="1"/>
  <c r="AH417" i="1"/>
  <c r="AH416" i="1"/>
  <c r="AH415" i="1"/>
  <c r="AH414" i="1"/>
  <c r="AH413" i="1"/>
  <c r="AH412" i="1"/>
  <c r="AH411" i="1"/>
  <c r="AH410" i="1"/>
  <c r="AH409" i="1"/>
  <c r="AH408" i="1"/>
  <c r="AH407" i="1"/>
  <c r="AI357" i="1"/>
  <c r="AI328" i="1"/>
  <c r="AI437" i="1"/>
  <c r="AI424" i="1"/>
  <c r="AJ446" i="1"/>
  <c r="AI401" i="1"/>
  <c r="AH335" i="1"/>
  <c r="AI312" i="1"/>
  <c r="AJ447" i="1"/>
  <c r="AI446" i="1"/>
  <c r="AH395" i="1"/>
  <c r="AJ432" i="1"/>
  <c r="AH391" i="1"/>
  <c r="AJ366" i="1"/>
  <c r="AJ440" i="1"/>
  <c r="AI432" i="1"/>
  <c r="AI389" i="1"/>
  <c r="AI440" i="1"/>
  <c r="AJ433" i="1"/>
  <c r="AJ435" i="1"/>
  <c r="AI375" i="1"/>
  <c r="AH375" i="1"/>
  <c r="AI435" i="1"/>
  <c r="AI386" i="1"/>
  <c r="AI369" i="1"/>
  <c r="AH331" i="1"/>
  <c r="AJ451" i="1"/>
  <c r="AI450" i="1"/>
  <c r="AJ439" i="1"/>
  <c r="AI438" i="1"/>
  <c r="AJ427" i="1"/>
  <c r="AI426" i="1"/>
  <c r="AJ453" i="1"/>
  <c r="AJ429" i="1"/>
  <c r="AJ441" i="1"/>
  <c r="AJ363" i="1"/>
  <c r="AJ334" i="1"/>
  <c r="AI453" i="1"/>
  <c r="AJ442" i="1"/>
  <c r="AI441" i="1"/>
  <c r="AJ430" i="1"/>
  <c r="AI429" i="1"/>
  <c r="AI398" i="1"/>
  <c r="AH315" i="1"/>
  <c r="AI405" i="1"/>
  <c r="AI433" i="1"/>
  <c r="AJ394" i="1"/>
  <c r="AJ377" i="1"/>
  <c r="AI366" i="1"/>
  <c r="AI394" i="1"/>
  <c r="AJ448" i="1"/>
  <c r="AJ322" i="1"/>
  <c r="AI448" i="1"/>
  <c r="AI436" i="1"/>
  <c r="AJ425" i="1"/>
  <c r="AI316" i="1"/>
  <c r="AJ450" i="1"/>
  <c r="AJ438" i="1"/>
  <c r="AJ426" i="1"/>
  <c r="AI425" i="1"/>
  <c r="AI391" i="1"/>
  <c r="AJ340" i="1"/>
  <c r="AJ326" i="1"/>
  <c r="AJ317" i="1"/>
  <c r="AI308" i="1"/>
  <c r="AI380" i="1"/>
  <c r="AI336" i="1"/>
  <c r="AJ329" i="1"/>
  <c r="AI304" i="1"/>
  <c r="AI320" i="1"/>
  <c r="AH304" i="1"/>
  <c r="AJ405" i="1"/>
  <c r="AI383" i="1"/>
  <c r="AJ397" i="1"/>
  <c r="AI397" i="1"/>
  <c r="AH383" i="1"/>
  <c r="AJ367" i="1"/>
  <c r="AJ358" i="1"/>
  <c r="AJ395" i="1"/>
  <c r="AJ381" i="1"/>
  <c r="AI358" i="1"/>
  <c r="AI305" i="1"/>
  <c r="AJ388" i="1"/>
  <c r="AJ374" i="1"/>
  <c r="AI365" i="1"/>
  <c r="AJ356" i="1"/>
  <c r="AJ321" i="1"/>
  <c r="AJ314" i="1"/>
  <c r="AI377" i="1"/>
  <c r="AJ359" i="1"/>
  <c r="AJ344" i="1"/>
  <c r="AH319" i="1"/>
  <c r="AJ310" i="1"/>
  <c r="AI374" i="1"/>
  <c r="AH403" i="1"/>
  <c r="AJ398" i="1"/>
  <c r="AJ392" i="1"/>
  <c r="AJ389" i="1"/>
  <c r="AI381" i="1"/>
  <c r="AJ378" i="1"/>
  <c r="AI367" i="1"/>
  <c r="AJ364" i="1"/>
  <c r="AI359" i="1"/>
  <c r="AJ404" i="1"/>
  <c r="AI378" i="1"/>
  <c r="AJ372" i="1"/>
  <c r="AI364" i="1"/>
  <c r="AJ337" i="1"/>
  <c r="AH305" i="1"/>
  <c r="AI404" i="1"/>
  <c r="AJ399" i="1"/>
  <c r="AH387" i="1"/>
  <c r="AJ382" i="1"/>
  <c r="AJ379" i="1"/>
  <c r="AI370" i="1"/>
  <c r="AJ360" i="1"/>
  <c r="AJ306" i="1"/>
  <c r="AI399" i="1"/>
  <c r="AJ396" i="1"/>
  <c r="AJ393" i="1"/>
  <c r="AJ390" i="1"/>
  <c r="AI382" i="1"/>
  <c r="AI379" i="1"/>
  <c r="AJ376" i="1"/>
  <c r="AJ365" i="1"/>
  <c r="AI360" i="1"/>
  <c r="AJ357" i="1"/>
  <c r="AJ330" i="1"/>
  <c r="AJ325" i="1"/>
  <c r="AI306" i="1"/>
  <c r="AI393" i="1"/>
  <c r="AI390" i="1"/>
  <c r="AI385" i="1"/>
  <c r="AI376" i="1"/>
  <c r="AJ373" i="1"/>
  <c r="AJ318" i="1"/>
  <c r="AH311" i="1"/>
  <c r="AI373" i="1"/>
  <c r="AJ338" i="1"/>
  <c r="AJ333" i="1"/>
  <c r="AJ328" i="1"/>
  <c r="AH323" i="1"/>
  <c r="AA406" i="1"/>
  <c r="Z405" i="1"/>
  <c r="AB405" i="1" s="1"/>
  <c r="Z404" i="1"/>
  <c r="AB404" i="1" s="1"/>
  <c r="AI400" i="1"/>
  <c r="AI384" i="1"/>
  <c r="AI368" i="1"/>
  <c r="AH351" i="1"/>
  <c r="AI396" i="1"/>
  <c r="AI363" i="1"/>
  <c r="AJ362" i="1"/>
  <c r="AJ361" i="1"/>
  <c r="AI362" i="1"/>
  <c r="AI361" i="1"/>
  <c r="AI392" i="1"/>
  <c r="AI340" i="1"/>
  <c r="AI339" i="1"/>
  <c r="AJ339" i="1"/>
  <c r="AJ343" i="1"/>
  <c r="AH341" i="1"/>
  <c r="AI341" i="1"/>
  <c r="AJ403" i="1"/>
  <c r="AI388" i="1"/>
  <c r="AJ387" i="1"/>
  <c r="AI372" i="1"/>
  <c r="AJ371" i="1"/>
  <c r="AI356" i="1"/>
  <c r="AJ355" i="1"/>
  <c r="AJ353" i="1"/>
  <c r="AJ348" i="1"/>
  <c r="AJ347" i="1"/>
  <c r="AH345" i="1"/>
  <c r="AI345" i="1"/>
  <c r="AI344" i="1"/>
  <c r="AI343" i="1"/>
  <c r="AH342" i="1"/>
  <c r="AI342" i="1"/>
  <c r="AJ402" i="1"/>
  <c r="AJ401" i="1"/>
  <c r="AJ386" i="1"/>
  <c r="AJ385" i="1"/>
  <c r="AJ370" i="1"/>
  <c r="AJ369" i="1"/>
  <c r="AI355" i="1"/>
  <c r="AI353" i="1"/>
  <c r="AJ352" i="1"/>
  <c r="AJ351" i="1"/>
  <c r="AH349" i="1"/>
  <c r="AI349" i="1"/>
  <c r="AI348" i="1"/>
  <c r="AI347" i="1"/>
  <c r="AH346" i="1"/>
  <c r="AI346" i="1"/>
  <c r="AJ400" i="1"/>
  <c r="AJ384" i="1"/>
  <c r="AJ368" i="1"/>
  <c r="AH354" i="1"/>
  <c r="AI354" i="1"/>
  <c r="AI352" i="1"/>
  <c r="AH350" i="1"/>
  <c r="AI350" i="1"/>
  <c r="AH324" i="1"/>
  <c r="AH320" i="1"/>
  <c r="AH316" i="1"/>
  <c r="AH312" i="1"/>
  <c r="AH308" i="1"/>
  <c r="AJ335" i="1"/>
  <c r="AJ331" i="1"/>
  <c r="AJ327" i="1"/>
  <c r="AJ323" i="1"/>
  <c r="AJ319" i="1"/>
  <c r="AJ315" i="1"/>
  <c r="AJ311" i="1"/>
  <c r="AJ307" i="1"/>
  <c r="AI326" i="1"/>
  <c r="AI322" i="1"/>
  <c r="AI318" i="1"/>
  <c r="AI314" i="1"/>
  <c r="AI310" i="1"/>
  <c r="AI338" i="1"/>
  <c r="AI334" i="1"/>
  <c r="AI330" i="1"/>
  <c r="AJ313" i="1"/>
  <c r="AJ309" i="1"/>
  <c r="AI325" i="1"/>
  <c r="AI321" i="1"/>
  <c r="AI317" i="1"/>
  <c r="AI313" i="1"/>
  <c r="AI309" i="1"/>
  <c r="AI337" i="1"/>
  <c r="AI333" i="1"/>
  <c r="AI329" i="1"/>
  <c r="AW304" i="1"/>
  <c r="AX318" i="1"/>
  <c r="AW318" i="1"/>
  <c r="AY318" i="1"/>
  <c r="AW319" i="1"/>
  <c r="AX319" i="1"/>
  <c r="AY319" i="1"/>
  <c r="AX314" i="1"/>
  <c r="AW314" i="1"/>
  <c r="AY314" i="1"/>
  <c r="AX322" i="1"/>
  <c r="AW322" i="1"/>
  <c r="AY322" i="1"/>
  <c r="AX321" i="1"/>
  <c r="AW321" i="1"/>
  <c r="AY321" i="1"/>
  <c r="AX316" i="1"/>
  <c r="AW316" i="1"/>
  <c r="AY316" i="1"/>
  <c r="AX320" i="1"/>
  <c r="AW320" i="1"/>
  <c r="AY320" i="1"/>
  <c r="AW312" i="1"/>
  <c r="AX312" i="1"/>
  <c r="AY312" i="1"/>
  <c r="AY315" i="1"/>
  <c r="AW335" i="1"/>
  <c r="AW315" i="1"/>
  <c r="AX315" i="1"/>
  <c r="AW313" i="1"/>
  <c r="AX313" i="1"/>
  <c r="AY313" i="1"/>
  <c r="AY309" i="1"/>
  <c r="AW309" i="1"/>
  <c r="AX309" i="1"/>
  <c r="AW329" i="1"/>
  <c r="AW306" i="1"/>
  <c r="AX306" i="1"/>
  <c r="AY306" i="1"/>
  <c r="AX308" i="1"/>
  <c r="AW308" i="1"/>
  <c r="AY308" i="1"/>
  <c r="AX310" i="1"/>
  <c r="AW310" i="1"/>
  <c r="AY310" i="1"/>
  <c r="AY307" i="1"/>
  <c r="AW307" i="1"/>
  <c r="AX307" i="1"/>
  <c r="AX323" i="1"/>
  <c r="AY323" i="1"/>
  <c r="AW323" i="1"/>
  <c r="AX311" i="1"/>
  <c r="AY311" i="1"/>
  <c r="AW311" i="1"/>
  <c r="AY335" i="1"/>
  <c r="AX317" i="1"/>
  <c r="AY317" i="1"/>
  <c r="AW317" i="1"/>
  <c r="AX305" i="1"/>
  <c r="AY305" i="1"/>
  <c r="AW305" i="1"/>
  <c r="AY304" i="1"/>
  <c r="AX304" i="1"/>
  <c r="AZ5" i="1"/>
  <c r="AV8" i="1"/>
  <c r="AX7" i="1"/>
  <c r="AY7" i="1"/>
  <c r="AW7" i="1"/>
  <c r="AW6" i="1"/>
  <c r="AX6" i="1"/>
  <c r="AY6" i="1"/>
  <c r="BA305" i="1" l="1"/>
  <c r="BA317" i="1"/>
  <c r="BA308" i="1"/>
  <c r="BA315" i="1"/>
  <c r="BA316" i="1"/>
  <c r="BA319" i="1"/>
  <c r="BA320" i="1"/>
  <c r="BA309" i="1"/>
  <c r="BA306" i="1"/>
  <c r="BA321" i="1"/>
  <c r="BA310" i="1"/>
  <c r="BA313" i="1"/>
  <c r="BA312" i="1"/>
  <c r="BA314" i="1"/>
  <c r="AC405" i="1"/>
  <c r="AC404" i="1"/>
  <c r="AD404" i="1" s="1"/>
  <c r="AA407" i="1"/>
  <c r="Z406" i="1"/>
  <c r="AB406" i="1" s="1"/>
  <c r="AX334" i="1"/>
  <c r="AW334" i="1"/>
  <c r="AY334" i="1"/>
  <c r="AX329" i="1"/>
  <c r="AW330" i="1"/>
  <c r="AX330" i="1"/>
  <c r="AY330" i="1"/>
  <c r="AY329" i="1"/>
  <c r="AX335" i="1"/>
  <c r="BA335" i="1" s="1"/>
  <c r="AW341" i="1"/>
  <c r="AY341" i="1"/>
  <c r="AX328" i="1"/>
  <c r="AW328" i="1"/>
  <c r="AY328" i="1"/>
  <c r="AW333" i="1"/>
  <c r="AX333" i="1"/>
  <c r="AY333" i="1"/>
  <c r="AX332" i="1"/>
  <c r="AW332" i="1"/>
  <c r="AY332" i="1"/>
  <c r="AW339" i="1"/>
  <c r="AX339" i="1"/>
  <c r="AY339" i="1"/>
  <c r="AX341" i="1"/>
  <c r="AX342" i="1"/>
  <c r="AY342" i="1"/>
  <c r="AW342" i="1"/>
  <c r="BA342" i="1" s="1"/>
  <c r="AX338" i="1"/>
  <c r="AW338" i="1"/>
  <c r="BA338" i="1" s="1"/>
  <c r="AY338" i="1"/>
  <c r="AX340" i="1"/>
  <c r="AW340" i="1"/>
  <c r="AY340" i="1"/>
  <c r="AX326" i="1"/>
  <c r="AW326" i="1"/>
  <c r="AY326" i="1"/>
  <c r="AW327" i="1"/>
  <c r="AX327" i="1"/>
  <c r="AY327" i="1"/>
  <c r="AW336" i="1"/>
  <c r="AX336" i="1"/>
  <c r="AY336" i="1"/>
  <c r="AW324" i="1"/>
  <c r="AX324" i="1"/>
  <c r="AY324" i="1"/>
  <c r="AX331" i="1"/>
  <c r="AY331" i="1"/>
  <c r="AW331" i="1"/>
  <c r="AX361" i="1"/>
  <c r="AW361" i="1"/>
  <c r="AY361" i="1"/>
  <c r="AW325" i="1"/>
  <c r="AX325" i="1"/>
  <c r="AY325" i="1"/>
  <c r="AX355" i="1"/>
  <c r="AY355" i="1"/>
  <c r="AW355" i="1"/>
  <c r="BA355" i="1" s="1"/>
  <c r="AX343" i="1"/>
  <c r="AY343" i="1"/>
  <c r="AW343" i="1"/>
  <c r="BA343" i="1" s="1"/>
  <c r="AX337" i="1"/>
  <c r="AW337" i="1"/>
  <c r="BA337" i="1" s="1"/>
  <c r="AY337" i="1"/>
  <c r="AX349" i="1"/>
  <c r="AW349" i="1"/>
  <c r="AY349" i="1"/>
  <c r="AZ7" i="1"/>
  <c r="BA7" i="1" s="1"/>
  <c r="BA5" i="1"/>
  <c r="AX8" i="1"/>
  <c r="AW8" i="1"/>
  <c r="AZ8" i="1" s="1"/>
  <c r="AV9" i="1"/>
  <c r="AY8" i="1"/>
  <c r="AZ6" i="1"/>
  <c r="BA6" i="1" s="1"/>
  <c r="BA361" i="1" l="1"/>
  <c r="BA339" i="1"/>
  <c r="BA336" i="1"/>
  <c r="BA340" i="1"/>
  <c r="BA341" i="1"/>
  <c r="BA349" i="1"/>
  <c r="BA331" i="1"/>
  <c r="BA307" i="1"/>
  <c r="BA329" i="1"/>
  <c r="BA324" i="1"/>
  <c r="BA304" i="1"/>
  <c r="BA323" i="1"/>
  <c r="BA322" i="1"/>
  <c r="BA318" i="1"/>
  <c r="BA330" i="1"/>
  <c r="BA311" i="1"/>
  <c r="AC406" i="1"/>
  <c r="AD406" i="1" s="1"/>
  <c r="AA408" i="1"/>
  <c r="Z407" i="1"/>
  <c r="AB407" i="1" s="1"/>
  <c r="AD405" i="1"/>
  <c r="AC407" i="1"/>
  <c r="AD407" i="1" s="1"/>
  <c r="AX344" i="1"/>
  <c r="AW344" i="1"/>
  <c r="BA344" i="1" s="1"/>
  <c r="AY344" i="1"/>
  <c r="AX350" i="1"/>
  <c r="AW350" i="1"/>
  <c r="AY350" i="1"/>
  <c r="AX356" i="1"/>
  <c r="AW356" i="1"/>
  <c r="BA356" i="1" s="1"/>
  <c r="AY356" i="1"/>
  <c r="AW360" i="1"/>
  <c r="AX360" i="1"/>
  <c r="AY360" i="1"/>
  <c r="AW353" i="1"/>
  <c r="AY353" i="1"/>
  <c r="AX353" i="1"/>
  <c r="AW347" i="1"/>
  <c r="AY347" i="1"/>
  <c r="AX347" i="1"/>
  <c r="AW359" i="1"/>
  <c r="AY359" i="1"/>
  <c r="AX359" i="1"/>
  <c r="AW348" i="1"/>
  <c r="AX348" i="1"/>
  <c r="AY348" i="1"/>
  <c r="AX354" i="1"/>
  <c r="AY354" i="1"/>
  <c r="AW354" i="1"/>
  <c r="AX362" i="1"/>
  <c r="AW362" i="1"/>
  <c r="AY362" i="1"/>
  <c r="BC5" i="1"/>
  <c r="BC7" i="1"/>
  <c r="BC6" i="1"/>
  <c r="AX346" i="1"/>
  <c r="AW346" i="1"/>
  <c r="AY346" i="1"/>
  <c r="AX352" i="1"/>
  <c r="AW352" i="1"/>
  <c r="BA352" i="1" s="1"/>
  <c r="AY352" i="1"/>
  <c r="AX358" i="1"/>
  <c r="AW358" i="1"/>
  <c r="AY358" i="1"/>
  <c r="AX375" i="1"/>
  <c r="AW375" i="1"/>
  <c r="BA375" i="1" s="1"/>
  <c r="AY375" i="1"/>
  <c r="AX357" i="1"/>
  <c r="AW357" i="1"/>
  <c r="AY357" i="1"/>
  <c r="AX381" i="1"/>
  <c r="AY381" i="1"/>
  <c r="AW381" i="1"/>
  <c r="AX351" i="1"/>
  <c r="AW351" i="1"/>
  <c r="AY351" i="1"/>
  <c r="AX363" i="1"/>
  <c r="AW363" i="1"/>
  <c r="BA363" i="1" s="1"/>
  <c r="AY363" i="1"/>
  <c r="AX345" i="1"/>
  <c r="AW345" i="1"/>
  <c r="AY345" i="1"/>
  <c r="AX369" i="1"/>
  <c r="AW369" i="1"/>
  <c r="BA369" i="1" s="1"/>
  <c r="AY369" i="1"/>
  <c r="BA8" i="1"/>
  <c r="AV10" i="1"/>
  <c r="AY9" i="1"/>
  <c r="AX9" i="1"/>
  <c r="AW9" i="1"/>
  <c r="AZ9" i="1" s="1"/>
  <c r="BA381" i="1" l="1"/>
  <c r="BA354" i="1"/>
  <c r="BA345" i="1"/>
  <c r="BA357" i="1"/>
  <c r="BA348" i="1"/>
  <c r="BA360" i="1"/>
  <c r="BA346" i="1"/>
  <c r="BA353" i="1"/>
  <c r="BA359" i="1"/>
  <c r="BA351" i="1"/>
  <c r="BA358" i="1"/>
  <c r="BA362" i="1"/>
  <c r="BA350" i="1"/>
  <c r="BA347" i="1"/>
  <c r="BA328" i="1"/>
  <c r="BA327" i="1"/>
  <c r="BA332" i="1"/>
  <c r="BA334" i="1"/>
  <c r="BA333" i="1"/>
  <c r="BA326" i="1"/>
  <c r="BA325" i="1"/>
  <c r="AA409" i="1"/>
  <c r="Z408" i="1"/>
  <c r="AB408" i="1" s="1"/>
  <c r="AY379" i="1"/>
  <c r="AX379" i="1"/>
  <c r="AW379" i="1"/>
  <c r="AW378" i="1"/>
  <c r="AX378" i="1"/>
  <c r="AY378" i="1"/>
  <c r="AX382" i="1"/>
  <c r="AW382" i="1"/>
  <c r="AY382" i="1"/>
  <c r="AX380" i="1"/>
  <c r="AW380" i="1"/>
  <c r="AY380" i="1"/>
  <c r="AX370" i="1"/>
  <c r="AW370" i="1"/>
  <c r="AY370" i="1"/>
  <c r="BC8" i="1"/>
  <c r="AX374" i="1"/>
  <c r="AW374" i="1"/>
  <c r="BA374" i="1" s="1"/>
  <c r="AY374" i="1"/>
  <c r="AY372" i="1"/>
  <c r="AW372" i="1"/>
  <c r="AX372" i="1"/>
  <c r="AX367" i="1"/>
  <c r="AW367" i="1"/>
  <c r="AY367" i="1"/>
  <c r="AX364" i="1"/>
  <c r="AW364" i="1"/>
  <c r="AY364" i="1"/>
  <c r="AY366" i="1"/>
  <c r="AW366" i="1"/>
  <c r="BA366" i="1" s="1"/>
  <c r="AX366" i="1"/>
  <c r="AX376" i="1"/>
  <c r="AW376" i="1"/>
  <c r="AY376" i="1"/>
  <c r="AX368" i="1"/>
  <c r="AW368" i="1"/>
  <c r="AY368" i="1"/>
  <c r="AY373" i="1"/>
  <c r="AX373" i="1"/>
  <c r="AW373" i="1"/>
  <c r="BA373" i="1" s="1"/>
  <c r="AX383" i="1"/>
  <c r="AY383" i="1"/>
  <c r="AW383" i="1"/>
  <c r="BA383" i="1" s="1"/>
  <c r="AX401" i="1"/>
  <c r="AW401" i="1"/>
  <c r="AY401" i="1"/>
  <c r="AX365" i="1"/>
  <c r="AW365" i="1"/>
  <c r="AY365" i="1"/>
  <c r="AX371" i="1"/>
  <c r="AW371" i="1"/>
  <c r="AY371" i="1"/>
  <c r="AX395" i="1"/>
  <c r="AW395" i="1"/>
  <c r="AY395" i="1"/>
  <c r="AX377" i="1"/>
  <c r="AY377" i="1"/>
  <c r="AW377" i="1"/>
  <c r="BA377" i="1" s="1"/>
  <c r="AX389" i="1"/>
  <c r="AY389" i="1"/>
  <c r="AW389" i="1"/>
  <c r="BA389" i="1" s="1"/>
  <c r="BA9" i="1"/>
  <c r="AV11" i="1"/>
  <c r="AX10" i="1"/>
  <c r="AW10" i="1"/>
  <c r="AY10" i="1"/>
  <c r="BA368" i="1" l="1"/>
  <c r="BA376" i="1"/>
  <c r="BA382" i="1"/>
  <c r="BA365" i="1"/>
  <c r="BA401" i="1"/>
  <c r="BA380" i="1"/>
  <c r="BA367" i="1"/>
  <c r="BA378" i="1"/>
  <c r="BA372" i="1"/>
  <c r="BA364" i="1"/>
  <c r="BA379" i="1"/>
  <c r="BA395" i="1"/>
  <c r="BA371" i="1"/>
  <c r="BA370" i="1"/>
  <c r="AA410" i="1"/>
  <c r="Z409" i="1"/>
  <c r="AB409" i="1" s="1"/>
  <c r="AC408" i="1"/>
  <c r="AD408" i="1" s="1"/>
  <c r="AX398" i="1"/>
  <c r="AW398" i="1"/>
  <c r="BA398" i="1" s="1"/>
  <c r="AY398" i="1"/>
  <c r="AX388" i="1"/>
  <c r="AY388" i="1"/>
  <c r="AW388" i="1"/>
  <c r="BA388" i="1" s="1"/>
  <c r="AW390" i="1"/>
  <c r="BA390" i="1" s="1"/>
  <c r="AX390" i="1"/>
  <c r="AY390" i="1"/>
  <c r="AX386" i="1"/>
  <c r="AW386" i="1"/>
  <c r="AY386" i="1"/>
  <c r="AW384" i="1"/>
  <c r="AX384" i="1"/>
  <c r="AY384" i="1"/>
  <c r="AX394" i="1"/>
  <c r="AY394" i="1"/>
  <c r="AW394" i="1"/>
  <c r="BA394" i="1" s="1"/>
  <c r="AX400" i="1"/>
  <c r="AW400" i="1"/>
  <c r="AY400" i="1"/>
  <c r="AW396" i="1"/>
  <c r="AX396" i="1"/>
  <c r="AY396" i="1"/>
  <c r="AW399" i="1"/>
  <c r="AY399" i="1"/>
  <c r="AX399" i="1"/>
  <c r="AX387" i="1"/>
  <c r="AY387" i="1"/>
  <c r="AW387" i="1"/>
  <c r="BA387" i="1" s="1"/>
  <c r="AY402" i="1"/>
  <c r="AW402" i="1"/>
  <c r="AX402" i="1"/>
  <c r="BC9" i="1"/>
  <c r="AX392" i="1"/>
  <c r="AW392" i="1"/>
  <c r="AY392" i="1"/>
  <c r="AX393" i="1"/>
  <c r="AW393" i="1"/>
  <c r="AY393" i="1"/>
  <c r="AX403" i="1"/>
  <c r="AW403" i="1"/>
  <c r="AY403" i="1"/>
  <c r="AX385" i="1"/>
  <c r="AW385" i="1"/>
  <c r="AY385" i="1"/>
  <c r="AX397" i="1"/>
  <c r="AW397" i="1"/>
  <c r="AY397" i="1"/>
  <c r="AX391" i="1"/>
  <c r="AY391" i="1"/>
  <c r="AW391" i="1"/>
  <c r="BA391" i="1" s="1"/>
  <c r="AZ10" i="1"/>
  <c r="BA10" i="1" s="1"/>
  <c r="AY11" i="1"/>
  <c r="AX11" i="1"/>
  <c r="AW11" i="1"/>
  <c r="AZ11" i="1" s="1"/>
  <c r="AV12" i="1"/>
  <c r="BA403" i="1" l="1"/>
  <c r="BA384" i="1"/>
  <c r="BA399" i="1"/>
  <c r="BA396" i="1"/>
  <c r="BA393" i="1"/>
  <c r="BA392" i="1"/>
  <c r="BA386" i="1"/>
  <c r="BA397" i="1"/>
  <c r="BA385" i="1"/>
  <c r="BA402" i="1"/>
  <c r="BA400" i="1"/>
  <c r="AA411" i="1"/>
  <c r="Z410" i="1"/>
  <c r="AB410" i="1" s="1"/>
  <c r="AC409" i="1"/>
  <c r="AD409" i="1" s="1"/>
  <c r="AC410" i="1"/>
  <c r="AD410" i="1" s="1"/>
  <c r="BC10" i="1"/>
  <c r="BA11" i="1"/>
  <c r="AY12" i="1"/>
  <c r="AV13" i="1"/>
  <c r="AX12" i="1"/>
  <c r="AW12" i="1"/>
  <c r="AZ12" i="1" s="1"/>
  <c r="BA12" i="1" s="1"/>
  <c r="AA412" i="1" l="1"/>
  <c r="Z411" i="1"/>
  <c r="AB411" i="1" s="1"/>
  <c r="BC12" i="1"/>
  <c r="BC11" i="1"/>
  <c r="AY13" i="1"/>
  <c r="AX13" i="1"/>
  <c r="AW13" i="1"/>
  <c r="AZ13" i="1" s="1"/>
  <c r="BA13" i="1" s="1"/>
  <c r="AV14" i="1"/>
  <c r="AC411" i="1" l="1"/>
  <c r="AD411" i="1" s="1"/>
  <c r="AC412" i="1"/>
  <c r="AD412" i="1" s="1"/>
  <c r="AA413" i="1"/>
  <c r="Z412" i="1"/>
  <c r="AB412" i="1" s="1"/>
  <c r="BC13" i="1"/>
  <c r="AW14" i="1"/>
  <c r="AY14" i="1"/>
  <c r="AX14" i="1"/>
  <c r="AA414" i="1" l="1"/>
  <c r="Z413" i="1"/>
  <c r="AB413" i="1" s="1"/>
  <c r="AC413" i="1" s="1"/>
  <c r="AD413" i="1" s="1"/>
  <c r="AZ14" i="1"/>
  <c r="BA14" i="1"/>
  <c r="AW15" i="1"/>
  <c r="AY15" i="1"/>
  <c r="AX15" i="1"/>
  <c r="AA415" i="1" l="1"/>
  <c r="Z414" i="1"/>
  <c r="AB414" i="1" s="1"/>
  <c r="AC414" i="1" s="1"/>
  <c r="AD414" i="1" s="1"/>
  <c r="BC14" i="1"/>
  <c r="AZ15" i="1"/>
  <c r="BA15" i="1" s="1"/>
  <c r="AY16" i="1"/>
  <c r="AX16" i="1"/>
  <c r="AW16" i="1"/>
  <c r="AZ16" i="1" s="1"/>
  <c r="AA416" i="1" l="1"/>
  <c r="Z415" i="1"/>
  <c r="AB415" i="1" s="1"/>
  <c r="AC415" i="1" s="1"/>
  <c r="AD415" i="1" s="1"/>
  <c r="BC15" i="1"/>
  <c r="BA16" i="1"/>
  <c r="AY17" i="1"/>
  <c r="AW17" i="1"/>
  <c r="AX17" i="1"/>
  <c r="AA417" i="1" l="1"/>
  <c r="Z416" i="1"/>
  <c r="AB416" i="1" s="1"/>
  <c r="AC416" i="1" s="1"/>
  <c r="AD416" i="1" s="1"/>
  <c r="BC16" i="1"/>
  <c r="AZ17" i="1"/>
  <c r="BA17" i="1" s="1"/>
  <c r="AY18" i="1"/>
  <c r="AX18" i="1"/>
  <c r="AW18" i="1"/>
  <c r="AZ18" i="1" s="1"/>
  <c r="BA18" i="1" s="1"/>
  <c r="AA418" i="1" l="1"/>
  <c r="Z417" i="1"/>
  <c r="AB417" i="1" s="1"/>
  <c r="AC417" i="1" s="1"/>
  <c r="AD417" i="1" s="1"/>
  <c r="BC18" i="1"/>
  <c r="BC17" i="1"/>
  <c r="AY19" i="1"/>
  <c r="AX19" i="1"/>
  <c r="AW19" i="1"/>
  <c r="AA419" i="1" l="1"/>
  <c r="Z418" i="1"/>
  <c r="AB418" i="1" s="1"/>
  <c r="AC418" i="1" s="1"/>
  <c r="AD418" i="1" s="1"/>
  <c r="AZ19" i="1"/>
  <c r="BA19" i="1" s="1"/>
  <c r="AX20" i="1"/>
  <c r="AW20" i="1"/>
  <c r="AY20" i="1"/>
  <c r="AZ20" i="1"/>
  <c r="BA20" i="1" s="1"/>
  <c r="AA420" i="1" l="1"/>
  <c r="Z419" i="1"/>
  <c r="AB419" i="1" s="1"/>
  <c r="AC419" i="1" s="1"/>
  <c r="AD419" i="1" s="1"/>
  <c r="BC19" i="1"/>
  <c r="BC20" i="1"/>
  <c r="AY21" i="1"/>
  <c r="AX21" i="1"/>
  <c r="AW21" i="1"/>
  <c r="AZ21" i="1"/>
  <c r="AA421" i="1" l="1"/>
  <c r="Z420" i="1"/>
  <c r="AB420" i="1" s="1"/>
  <c r="AC420" i="1" s="1"/>
  <c r="AD420" i="1" s="1"/>
  <c r="BA21" i="1"/>
  <c r="AY22" i="1"/>
  <c r="AX22" i="1"/>
  <c r="AW22" i="1"/>
  <c r="AA422" i="1" l="1"/>
  <c r="Z421" i="1"/>
  <c r="AB421" i="1" s="1"/>
  <c r="AC421" i="1" s="1"/>
  <c r="AD421" i="1" s="1"/>
  <c r="BC21" i="1"/>
  <c r="AZ22" i="1"/>
  <c r="BA22" i="1"/>
  <c r="AX23" i="1"/>
  <c r="AW23" i="1"/>
  <c r="AY23" i="1"/>
  <c r="AZ23" i="1"/>
  <c r="AA423" i="1" l="1"/>
  <c r="Z422" i="1"/>
  <c r="AB422" i="1" s="1"/>
  <c r="AC422" i="1" s="1"/>
  <c r="AD422" i="1" s="1"/>
  <c r="BA23" i="1"/>
  <c r="BC23" i="1"/>
  <c r="BC22" i="1"/>
  <c r="AY24" i="1"/>
  <c r="AX24" i="1"/>
  <c r="AW24" i="1"/>
  <c r="AZ24" i="1" s="1"/>
  <c r="AA424" i="1" l="1"/>
  <c r="Z423" i="1"/>
  <c r="AB423" i="1" s="1"/>
  <c r="AC423" i="1" s="1"/>
  <c r="AD423" i="1" s="1"/>
  <c r="AY25" i="1"/>
  <c r="AX25" i="1"/>
  <c r="AW25" i="1"/>
  <c r="AZ25" i="1"/>
  <c r="BA24" i="1"/>
  <c r="AA425" i="1" l="1"/>
  <c r="Z424" i="1"/>
  <c r="AB424" i="1" s="1"/>
  <c r="AC424" i="1" s="1"/>
  <c r="AD424" i="1" s="1"/>
  <c r="BC24" i="1"/>
  <c r="BA25" i="1"/>
  <c r="AX26" i="1"/>
  <c r="AW26" i="1"/>
  <c r="AY26" i="1"/>
  <c r="AZ26" i="1"/>
  <c r="AA426" i="1" l="1"/>
  <c r="Z425" i="1"/>
  <c r="AB425" i="1" s="1"/>
  <c r="AC425" i="1" s="1"/>
  <c r="AD425" i="1" s="1"/>
  <c r="BC25" i="1"/>
  <c r="BA26" i="1"/>
  <c r="AY27" i="1"/>
  <c r="AX27" i="1"/>
  <c r="AW27" i="1"/>
  <c r="AZ27" i="1"/>
  <c r="AA427" i="1" l="1"/>
  <c r="Z426" i="1"/>
  <c r="AB426" i="1" s="1"/>
  <c r="AC426" i="1" s="1"/>
  <c r="AD426" i="1" s="1"/>
  <c r="BA27" i="1"/>
  <c r="BC27" i="1" s="1"/>
  <c r="BC26" i="1"/>
  <c r="AY28" i="1"/>
  <c r="AX28" i="1"/>
  <c r="AW28" i="1"/>
  <c r="AZ28" i="1"/>
  <c r="AA428" i="1" l="1"/>
  <c r="Z427" i="1"/>
  <c r="AB427" i="1" s="1"/>
  <c r="AC427" i="1" s="1"/>
  <c r="AD427" i="1" s="1"/>
  <c r="BA28" i="1"/>
  <c r="AX29" i="1"/>
  <c r="AW29" i="1"/>
  <c r="AY29" i="1"/>
  <c r="AZ29" i="1"/>
  <c r="BA29" i="1" s="1"/>
  <c r="BC29" i="1" s="1"/>
  <c r="AA429" i="1" l="1"/>
  <c r="Z428" i="1"/>
  <c r="AB428" i="1" s="1"/>
  <c r="AC428" i="1" s="1"/>
  <c r="AD428" i="1" s="1"/>
  <c r="BC28" i="1"/>
  <c r="AY30" i="1"/>
  <c r="AX30" i="1"/>
  <c r="AW30" i="1"/>
  <c r="AZ30" i="1"/>
  <c r="AA430" i="1" l="1"/>
  <c r="Z429" i="1"/>
  <c r="AB429" i="1" s="1"/>
  <c r="AC429" i="1" s="1"/>
  <c r="AD429" i="1" s="1"/>
  <c r="BA30" i="1"/>
  <c r="BC30" i="1" s="1"/>
  <c r="AY31" i="1"/>
  <c r="AX31" i="1"/>
  <c r="AW31" i="1"/>
  <c r="AZ31" i="1"/>
  <c r="AA431" i="1" l="1"/>
  <c r="Z430" i="1"/>
  <c r="AB430" i="1" s="1"/>
  <c r="AC430" i="1" s="1"/>
  <c r="AD430" i="1" s="1"/>
  <c r="BA31" i="1"/>
  <c r="BC31" i="1" s="1"/>
  <c r="AY32" i="1"/>
  <c r="AX32" i="1"/>
  <c r="AW32" i="1"/>
  <c r="AZ32" i="1"/>
  <c r="BA32" i="1" s="1"/>
  <c r="BC32" i="1" s="1"/>
  <c r="AA432" i="1" l="1"/>
  <c r="Z431" i="1"/>
  <c r="AB431" i="1" s="1"/>
  <c r="AC431" i="1" s="1"/>
  <c r="AD431" i="1" s="1"/>
  <c r="AW33" i="1"/>
  <c r="AY33" i="1"/>
  <c r="AX33" i="1"/>
  <c r="AZ33" i="1" s="1"/>
  <c r="AA433" i="1" l="1"/>
  <c r="Z432" i="1"/>
  <c r="AB432" i="1" s="1"/>
  <c r="AC432" i="1" s="1"/>
  <c r="AD432" i="1" s="1"/>
  <c r="BA33" i="1"/>
  <c r="BC33" i="1" s="1"/>
  <c r="AX34" i="1"/>
  <c r="AY34" i="1"/>
  <c r="AW34" i="1"/>
  <c r="AZ34" i="1"/>
  <c r="AA434" i="1" l="1"/>
  <c r="Z433" i="1"/>
  <c r="AB433" i="1" s="1"/>
  <c r="AC433" i="1" s="1"/>
  <c r="AD433" i="1" s="1"/>
  <c r="BA34" i="1"/>
  <c r="BC34" i="1" s="1"/>
  <c r="AY35" i="1"/>
  <c r="AX35" i="1"/>
  <c r="AW35" i="1"/>
  <c r="AZ35" i="1" s="1"/>
  <c r="AA435" i="1" l="1"/>
  <c r="Z434" i="1"/>
  <c r="AB434" i="1" s="1"/>
  <c r="AC434" i="1" s="1"/>
  <c r="AD434" i="1" s="1"/>
  <c r="BA35" i="1"/>
  <c r="BC35" i="1" s="1"/>
  <c r="AW36" i="1"/>
  <c r="AX36" i="1"/>
  <c r="AY36" i="1"/>
  <c r="AA436" i="1" l="1"/>
  <c r="Z435" i="1"/>
  <c r="AB435" i="1" s="1"/>
  <c r="AC435" i="1" s="1"/>
  <c r="AD435" i="1" s="1"/>
  <c r="AZ36" i="1"/>
  <c r="BA36" i="1" s="1"/>
  <c r="BC36" i="1" s="1"/>
  <c r="AY37" i="1"/>
  <c r="AX37" i="1"/>
  <c r="AW37" i="1"/>
  <c r="AZ37" i="1" s="1"/>
  <c r="AA437" i="1" l="1"/>
  <c r="Z436" i="1"/>
  <c r="AB436" i="1" s="1"/>
  <c r="AC436" i="1" s="1"/>
  <c r="AD436" i="1" s="1"/>
  <c r="BA37" i="1"/>
  <c r="BC37" i="1" s="1"/>
  <c r="AY38" i="1"/>
  <c r="AX38" i="1"/>
  <c r="AW38" i="1"/>
  <c r="AZ38" i="1"/>
  <c r="AA438" i="1" l="1"/>
  <c r="Z437" i="1"/>
  <c r="AB437" i="1" s="1"/>
  <c r="AC437" i="1" s="1"/>
  <c r="AD437" i="1" s="1"/>
  <c r="BA38" i="1"/>
  <c r="BC38" i="1" s="1"/>
  <c r="AW39" i="1"/>
  <c r="AY39" i="1"/>
  <c r="AX39" i="1"/>
  <c r="AZ39" i="1" s="1"/>
  <c r="BA39" i="1" l="1"/>
  <c r="AA439" i="1"/>
  <c r="Z438" i="1"/>
  <c r="AB438" i="1" s="1"/>
  <c r="AC438" i="1" s="1"/>
  <c r="AD438" i="1" s="1"/>
  <c r="BC39" i="1"/>
  <c r="AW40" i="1"/>
  <c r="AY40" i="1"/>
  <c r="AX40" i="1"/>
  <c r="AA440" i="1" l="1"/>
  <c r="Z439" i="1"/>
  <c r="AB439" i="1" s="1"/>
  <c r="AC439" i="1" s="1"/>
  <c r="AD439" i="1" s="1"/>
  <c r="AY41" i="1"/>
  <c r="AX41" i="1"/>
  <c r="AW41" i="1"/>
  <c r="AZ41" i="1"/>
  <c r="AZ40" i="1"/>
  <c r="BA40" i="1" l="1"/>
  <c r="BA41" i="1"/>
  <c r="AA441" i="1"/>
  <c r="Z440" i="1"/>
  <c r="AB440" i="1" s="1"/>
  <c r="AC440" i="1" s="1"/>
  <c r="AD440" i="1" s="1"/>
  <c r="BC41" i="1"/>
  <c r="BC40" i="1"/>
  <c r="AX42" i="1"/>
  <c r="AW42" i="1"/>
  <c r="AY42" i="1"/>
  <c r="AA442" i="1" l="1"/>
  <c r="Z441" i="1"/>
  <c r="AB441" i="1" s="1"/>
  <c r="AC441" i="1" s="1"/>
  <c r="AD441" i="1" s="1"/>
  <c r="AZ42" i="1"/>
  <c r="AW43" i="1"/>
  <c r="AY43" i="1"/>
  <c r="AX43" i="1"/>
  <c r="AZ43" i="1"/>
  <c r="BA42" i="1" l="1"/>
  <c r="AA443" i="1"/>
  <c r="Z442" i="1"/>
  <c r="AB442" i="1" s="1"/>
  <c r="AC442" i="1" s="1"/>
  <c r="AD442" i="1" s="1"/>
  <c r="BA43" i="1"/>
  <c r="BC42" i="1"/>
  <c r="BC43" i="1"/>
  <c r="AY44" i="1"/>
  <c r="AX44" i="1"/>
  <c r="AW44" i="1"/>
  <c r="AZ44" i="1" s="1"/>
  <c r="AA444" i="1" l="1"/>
  <c r="Z443" i="1"/>
  <c r="AB443" i="1" s="1"/>
  <c r="AC443" i="1" s="1"/>
  <c r="AD443" i="1" s="1"/>
  <c r="BA44" i="1"/>
  <c r="AX45" i="1"/>
  <c r="AW45" i="1"/>
  <c r="AY45" i="1"/>
  <c r="AZ45" i="1"/>
  <c r="BA45" i="1" l="1"/>
  <c r="AA445" i="1"/>
  <c r="Z444" i="1"/>
  <c r="AB444" i="1" s="1"/>
  <c r="AC444" i="1" s="1"/>
  <c r="AD444" i="1" s="1"/>
  <c r="BC44" i="1"/>
  <c r="BC45" i="1"/>
  <c r="AY46" i="1"/>
  <c r="AX46" i="1"/>
  <c r="AW46" i="1"/>
  <c r="AA446" i="1" l="1"/>
  <c r="Z445" i="1"/>
  <c r="AB445" i="1" s="1"/>
  <c r="AC445" i="1" s="1"/>
  <c r="AD445" i="1" s="1"/>
  <c r="AZ46" i="1"/>
  <c r="AY47" i="1"/>
  <c r="AW47" i="1"/>
  <c r="AX47" i="1"/>
  <c r="AZ47" i="1"/>
  <c r="BA46" i="1" l="1"/>
  <c r="BC46" i="1" s="1"/>
  <c r="AA447" i="1"/>
  <c r="Z446" i="1"/>
  <c r="AB446" i="1" s="1"/>
  <c r="AC446" i="1" s="1"/>
  <c r="AD446" i="1" s="1"/>
  <c r="BA47" i="1"/>
  <c r="AY48" i="1"/>
  <c r="AX48" i="1"/>
  <c r="AW48" i="1"/>
  <c r="AZ48" i="1" s="1"/>
  <c r="AA448" i="1" l="1"/>
  <c r="Z447" i="1"/>
  <c r="AB447" i="1" s="1"/>
  <c r="AC447" i="1" s="1"/>
  <c r="AD447" i="1" s="1"/>
  <c r="BA48" i="1"/>
  <c r="BC47" i="1"/>
  <c r="BC48" i="1"/>
  <c r="AY49" i="1"/>
  <c r="AX49" i="1"/>
  <c r="AW49" i="1"/>
  <c r="AZ49" i="1"/>
  <c r="AA449" i="1" l="1"/>
  <c r="Z448" i="1"/>
  <c r="AB448" i="1" s="1"/>
  <c r="AC448" i="1" s="1"/>
  <c r="AD448" i="1" s="1"/>
  <c r="BA49" i="1"/>
  <c r="BC49" i="1" s="1"/>
  <c r="AY50" i="1"/>
  <c r="AX50" i="1"/>
  <c r="AW50" i="1"/>
  <c r="AZ50" i="1"/>
  <c r="AA450" i="1" l="1"/>
  <c r="Z449" i="1"/>
  <c r="AB449" i="1" s="1"/>
  <c r="AC449" i="1" s="1"/>
  <c r="AD449" i="1" s="1"/>
  <c r="BA50" i="1"/>
  <c r="BC50" i="1" s="1"/>
  <c r="AY51" i="1"/>
  <c r="AX51" i="1"/>
  <c r="AW51" i="1"/>
  <c r="AZ51" i="1"/>
  <c r="BA51" i="1" l="1"/>
  <c r="BC51" i="1" s="1"/>
  <c r="AA451" i="1"/>
  <c r="Z450" i="1"/>
  <c r="AB450" i="1" s="1"/>
  <c r="AC450" i="1" s="1"/>
  <c r="AD450" i="1" s="1"/>
  <c r="AY52" i="1"/>
  <c r="AX52" i="1"/>
  <c r="AW52" i="1"/>
  <c r="AZ52" i="1"/>
  <c r="AA452" i="1" l="1"/>
  <c r="Z451" i="1"/>
  <c r="AB451" i="1" s="1"/>
  <c r="AC451" i="1" s="1"/>
  <c r="AD451" i="1" s="1"/>
  <c r="BA52" i="1"/>
  <c r="BC52" i="1" s="1"/>
  <c r="AY53" i="1"/>
  <c r="AW53" i="1"/>
  <c r="AX53" i="1"/>
  <c r="AZ53" i="1" s="1"/>
  <c r="AA453" i="1" l="1"/>
  <c r="Z452" i="1"/>
  <c r="AB452" i="1" s="1"/>
  <c r="AC452" i="1" s="1"/>
  <c r="AD452" i="1" s="1"/>
  <c r="BA53" i="1"/>
  <c r="BC53" i="1" s="1"/>
  <c r="AY54" i="1"/>
  <c r="AX54" i="1"/>
  <c r="AW54" i="1"/>
  <c r="AZ54" i="1"/>
  <c r="BA54" i="1" l="1"/>
  <c r="BC54" i="1" s="1"/>
  <c r="Z453" i="1"/>
  <c r="AB453" i="1" s="1"/>
  <c r="AC453" i="1" s="1"/>
  <c r="AD453" i="1" s="1"/>
  <c r="AW55" i="1"/>
  <c r="AX55" i="1"/>
  <c r="AY55" i="1"/>
  <c r="AZ55" i="1" s="1"/>
  <c r="BA55" i="1" l="1"/>
  <c r="BC55" i="1" s="1"/>
  <c r="AY56" i="1"/>
  <c r="AX56" i="1"/>
  <c r="AW56" i="1"/>
  <c r="AZ56" i="1" l="1"/>
  <c r="AY57" i="1"/>
  <c r="AX57" i="1"/>
  <c r="AW57" i="1"/>
  <c r="AZ57" i="1" s="1"/>
  <c r="BA56" i="1" l="1"/>
  <c r="BC56" i="1" s="1"/>
  <c r="BA57" i="1"/>
  <c r="BC57" i="1" s="1"/>
  <c r="AW58" i="1"/>
  <c r="AY58" i="1"/>
  <c r="AX58" i="1"/>
  <c r="AZ58" i="1"/>
  <c r="BA58" i="1" l="1"/>
  <c r="BC58" i="1" s="1"/>
  <c r="AY59" i="1"/>
  <c r="AX59" i="1"/>
  <c r="AW59" i="1"/>
  <c r="AZ59" i="1"/>
  <c r="BA59" i="1" l="1"/>
  <c r="BC59" i="1" s="1"/>
  <c r="AY60" i="1"/>
  <c r="AX60" i="1"/>
  <c r="AW60" i="1"/>
  <c r="AZ60" i="1" l="1"/>
  <c r="AX61" i="1"/>
  <c r="AW61" i="1"/>
  <c r="AY61" i="1"/>
  <c r="AZ61" i="1"/>
  <c r="BA60" i="1" l="1"/>
  <c r="BC60" i="1" s="1"/>
  <c r="BA61" i="1"/>
  <c r="BC61" i="1" s="1"/>
  <c r="AX62" i="1"/>
  <c r="AW62" i="1"/>
  <c r="AY62" i="1"/>
  <c r="AZ62" i="1" l="1"/>
  <c r="AY63" i="1"/>
  <c r="AX63" i="1"/>
  <c r="AW63" i="1"/>
  <c r="AZ63" i="1"/>
  <c r="BA63" i="1" l="1"/>
  <c r="BA62" i="1"/>
  <c r="BC62" i="1" s="1"/>
  <c r="BC63" i="1"/>
  <c r="AX64" i="1"/>
  <c r="AW64" i="1"/>
  <c r="AY64" i="1"/>
  <c r="AZ64" i="1"/>
  <c r="BA64" i="1" l="1"/>
  <c r="BC64" i="1" s="1"/>
  <c r="AX65" i="1"/>
  <c r="AW65" i="1"/>
  <c r="AY65" i="1"/>
  <c r="AZ65" i="1" l="1"/>
  <c r="AY66" i="1"/>
  <c r="AX66" i="1"/>
  <c r="AW66" i="1"/>
  <c r="BA65" i="1" l="1"/>
  <c r="BC65" i="1" s="1"/>
  <c r="AZ66" i="1"/>
  <c r="AX67" i="1"/>
  <c r="AW67" i="1"/>
  <c r="AY67" i="1"/>
  <c r="AZ67" i="1"/>
  <c r="BA66" i="1" l="1"/>
  <c r="BC66" i="1" s="1"/>
  <c r="BA67" i="1"/>
  <c r="BC67" i="1" s="1"/>
  <c r="AX68" i="1"/>
  <c r="AW68" i="1"/>
  <c r="AY68" i="1"/>
  <c r="AZ68" i="1" l="1"/>
  <c r="AY69" i="1"/>
  <c r="AX69" i="1"/>
  <c r="AW69" i="1"/>
  <c r="BA68" i="1" l="1"/>
  <c r="BC68" i="1" s="1"/>
  <c r="AZ69" i="1"/>
  <c r="AY70" i="1"/>
  <c r="AX70" i="1"/>
  <c r="AW70" i="1"/>
  <c r="AZ70" i="1"/>
  <c r="BA69" i="1" l="1"/>
  <c r="BC69" i="1" s="1"/>
  <c r="BA70" i="1"/>
  <c r="BC70" i="1" s="1"/>
  <c r="AY71" i="1"/>
  <c r="AX71" i="1"/>
  <c r="AW71" i="1"/>
  <c r="AZ71" i="1" l="1"/>
  <c r="AY72" i="1"/>
  <c r="AX72" i="1"/>
  <c r="AW72" i="1"/>
  <c r="AZ72" i="1" s="1"/>
  <c r="BA72" i="1" l="1"/>
  <c r="BA71" i="1"/>
  <c r="BC71" i="1" s="1"/>
  <c r="BC72" i="1"/>
  <c r="AY73" i="1"/>
  <c r="AX73" i="1"/>
  <c r="AW73" i="1"/>
  <c r="AZ73" i="1" l="1"/>
  <c r="AY74" i="1"/>
  <c r="AX74" i="1"/>
  <c r="AW74" i="1"/>
  <c r="AZ74" i="1" s="1"/>
  <c r="BA73" i="1" l="1"/>
  <c r="BC73" i="1" s="1"/>
  <c r="BA74" i="1"/>
  <c r="BC74" i="1" s="1"/>
  <c r="AY75" i="1"/>
  <c r="AX75" i="1"/>
  <c r="AW75" i="1"/>
  <c r="AZ75" i="1"/>
  <c r="BA75" i="1" l="1"/>
  <c r="BC75" i="1" s="1"/>
  <c r="AY76" i="1"/>
  <c r="AX76" i="1"/>
  <c r="AW76" i="1"/>
  <c r="AZ76" i="1" s="1"/>
  <c r="BA76" i="1" l="1"/>
  <c r="BC76" i="1" s="1"/>
  <c r="AW77" i="1"/>
  <c r="AY77" i="1"/>
  <c r="AX77" i="1"/>
  <c r="AZ77" i="1"/>
  <c r="BA77" i="1" l="1"/>
  <c r="BC77" i="1" s="1"/>
  <c r="AY78" i="1"/>
  <c r="AX78" i="1"/>
  <c r="AW78" i="1"/>
  <c r="AZ78" i="1"/>
  <c r="BA78" i="1" l="1"/>
  <c r="BC78" i="1" s="1"/>
  <c r="AY79" i="1"/>
  <c r="AX79" i="1"/>
  <c r="AW79" i="1"/>
  <c r="AZ79" i="1"/>
  <c r="BA79" i="1" l="1"/>
  <c r="BC79" i="1" s="1"/>
  <c r="AW80" i="1"/>
  <c r="AX80" i="1"/>
  <c r="AY80" i="1"/>
  <c r="AZ80" i="1" s="1"/>
  <c r="BA80" i="1" l="1"/>
  <c r="BC80" i="1" s="1"/>
  <c r="AY81" i="1"/>
  <c r="AX81" i="1"/>
  <c r="AW81" i="1"/>
  <c r="AZ81" i="1" l="1"/>
  <c r="AY82" i="1"/>
  <c r="AX82" i="1"/>
  <c r="AW82" i="1"/>
  <c r="AZ82" i="1"/>
  <c r="BA81" i="1" l="1"/>
  <c r="BC81" i="1" s="1"/>
  <c r="BA82" i="1"/>
  <c r="BC82" i="1" s="1"/>
  <c r="AW83" i="1"/>
  <c r="AY83" i="1"/>
  <c r="AX83" i="1"/>
  <c r="AZ83" i="1" s="1"/>
  <c r="BA83" i="1" l="1"/>
  <c r="BC83" i="1" s="1"/>
  <c r="AY84" i="1"/>
  <c r="AX84" i="1"/>
  <c r="AW84" i="1"/>
  <c r="AZ84" i="1" l="1"/>
  <c r="AY85" i="1"/>
  <c r="AX85" i="1"/>
  <c r="AW85" i="1"/>
  <c r="AZ85" i="1" s="1"/>
  <c r="BA84" i="1" l="1"/>
  <c r="BC84" i="1" s="1"/>
  <c r="BA85" i="1"/>
  <c r="BC85" i="1" s="1"/>
  <c r="AW86" i="1"/>
  <c r="AY86" i="1"/>
  <c r="AX86" i="1"/>
  <c r="AZ86" i="1" l="1"/>
  <c r="AY87" i="1"/>
  <c r="AX87" i="1"/>
  <c r="AW87" i="1"/>
  <c r="BA86" i="1" l="1"/>
  <c r="BC86" i="1" s="1"/>
  <c r="AZ87" i="1"/>
  <c r="AY88" i="1"/>
  <c r="AX88" i="1"/>
  <c r="AW88" i="1"/>
  <c r="AZ88" i="1"/>
  <c r="BA87" i="1" l="1"/>
  <c r="BC87" i="1" s="1"/>
  <c r="BA88" i="1"/>
  <c r="BC88" i="1" s="1"/>
  <c r="AW89" i="1"/>
  <c r="AX89" i="1"/>
  <c r="AY89" i="1"/>
  <c r="AZ89" i="1" s="1"/>
  <c r="BA89" i="1" l="1"/>
  <c r="BC89" i="1" s="1"/>
  <c r="AY90" i="1"/>
  <c r="AX90" i="1"/>
  <c r="AW90" i="1"/>
  <c r="AZ90" i="1"/>
  <c r="BA90" i="1" l="1"/>
  <c r="BC90" i="1" s="1"/>
  <c r="AY91" i="1"/>
  <c r="AX91" i="1"/>
  <c r="AW91" i="1"/>
  <c r="AZ91" i="1" l="1"/>
  <c r="BA91" i="1"/>
  <c r="BC91" i="1" s="1"/>
  <c r="AW92" i="1"/>
  <c r="AY92" i="1"/>
  <c r="AX92" i="1"/>
  <c r="AZ92" i="1"/>
  <c r="BA92" i="1" l="1"/>
  <c r="BC92" i="1" s="1"/>
  <c r="AX93" i="1"/>
  <c r="AY93" i="1"/>
  <c r="AW93" i="1"/>
  <c r="AZ93" i="1" l="1"/>
  <c r="AY94" i="1"/>
  <c r="AX94" i="1"/>
  <c r="AW94" i="1"/>
  <c r="BA93" i="1" l="1"/>
  <c r="BC93" i="1" s="1"/>
  <c r="AZ94" i="1"/>
  <c r="AY95" i="1"/>
  <c r="AX95" i="1"/>
  <c r="AW95" i="1"/>
  <c r="AZ95" i="1"/>
  <c r="BA95" i="1" l="1"/>
  <c r="BA94" i="1"/>
  <c r="BC94" i="1" s="1"/>
  <c r="AX96" i="1"/>
  <c r="AY96" i="1"/>
  <c r="AW96" i="1"/>
  <c r="BC95" i="1" l="1"/>
  <c r="AZ96" i="1"/>
  <c r="AW97" i="1"/>
  <c r="AY97" i="1"/>
  <c r="AX97" i="1"/>
  <c r="BA96" i="1" l="1"/>
  <c r="BC96" i="1" s="1"/>
  <c r="AZ97" i="1"/>
  <c r="AY98" i="1"/>
  <c r="AX98" i="1"/>
  <c r="AZ98" i="1" s="1"/>
  <c r="AW98" i="1"/>
  <c r="BA97" i="1" l="1"/>
  <c r="BC97" i="1" s="1"/>
  <c r="BA98" i="1"/>
  <c r="BC98" i="1" s="1"/>
  <c r="AX99" i="1"/>
  <c r="AW99" i="1"/>
  <c r="AY99" i="1"/>
  <c r="AZ99" i="1"/>
  <c r="BA99" i="1" l="1"/>
  <c r="BC99" i="1" s="1"/>
  <c r="AY100" i="1"/>
  <c r="AX100" i="1"/>
  <c r="AW100" i="1"/>
  <c r="AZ100" i="1"/>
  <c r="BA100" i="1" l="1"/>
  <c r="BC100" i="1" s="1"/>
  <c r="AW101" i="1"/>
  <c r="AY101" i="1"/>
  <c r="AX101" i="1"/>
  <c r="AZ101" i="1" l="1"/>
  <c r="AX102" i="1"/>
  <c r="AY102" i="1"/>
  <c r="AW102" i="1"/>
  <c r="BA101" i="1" l="1"/>
  <c r="BC101" i="1" s="1"/>
  <c r="AZ102" i="1"/>
  <c r="AY103" i="1"/>
  <c r="AX103" i="1"/>
  <c r="AW103" i="1"/>
  <c r="BA102" i="1" l="1"/>
  <c r="BC102" i="1" s="1"/>
  <c r="AZ103" i="1"/>
  <c r="AY104" i="1"/>
  <c r="AX104" i="1"/>
  <c r="AW104" i="1"/>
  <c r="AZ104" i="1"/>
  <c r="BA104" i="1" l="1"/>
  <c r="BA103" i="1"/>
  <c r="BC103" i="1" s="1"/>
  <c r="BC104" i="1"/>
  <c r="AX105" i="1"/>
  <c r="AY105" i="1"/>
  <c r="AW105" i="1"/>
  <c r="AZ105" i="1" l="1"/>
  <c r="AW106" i="1"/>
  <c r="AY106" i="1"/>
  <c r="AX106" i="1"/>
  <c r="BA105" i="1" l="1"/>
  <c r="BC105" i="1" s="1"/>
  <c r="AZ106" i="1"/>
  <c r="AY107" i="1"/>
  <c r="AX107" i="1"/>
  <c r="AW107" i="1"/>
  <c r="AZ107" i="1"/>
  <c r="BA106" i="1" l="1"/>
  <c r="BC106" i="1" s="1"/>
  <c r="BA107" i="1"/>
  <c r="BC107" i="1" s="1"/>
  <c r="AX108" i="1"/>
  <c r="AW108" i="1"/>
  <c r="AY108" i="1"/>
  <c r="AZ108" i="1" s="1"/>
  <c r="BA108" i="1" l="1"/>
  <c r="BC108" i="1" s="1"/>
  <c r="AY109" i="1"/>
  <c r="AX109" i="1"/>
  <c r="AW109" i="1"/>
  <c r="AZ109" i="1" s="1"/>
  <c r="BA109" i="1" l="1"/>
  <c r="BC109" i="1" s="1"/>
  <c r="AW110" i="1"/>
  <c r="AX110" i="1"/>
  <c r="AY110" i="1"/>
  <c r="AZ110" i="1" l="1"/>
  <c r="AX111" i="1"/>
  <c r="AY111" i="1"/>
  <c r="AW111" i="1"/>
  <c r="AZ111" i="1" s="1"/>
  <c r="BA110" i="1" l="1"/>
  <c r="BC110" i="1" s="1"/>
  <c r="BA111" i="1"/>
  <c r="BC111" i="1" s="1"/>
  <c r="AY112" i="1"/>
  <c r="AX112" i="1"/>
  <c r="AW112" i="1"/>
  <c r="AZ112" i="1"/>
  <c r="BA112" i="1" l="1"/>
  <c r="BC112" i="1" s="1"/>
  <c r="AY113" i="1"/>
  <c r="AX113" i="1"/>
  <c r="AW113" i="1"/>
  <c r="AZ113" i="1"/>
  <c r="BA113" i="1" l="1"/>
  <c r="BC113" i="1" s="1"/>
  <c r="AX114" i="1"/>
  <c r="AY114" i="1"/>
  <c r="AW114" i="1"/>
  <c r="AZ114" i="1" l="1"/>
  <c r="AW115" i="1"/>
  <c r="AY115" i="1"/>
  <c r="AX115" i="1"/>
  <c r="AZ115" i="1"/>
  <c r="BA115" i="1" l="1"/>
  <c r="BA114" i="1"/>
  <c r="BC114" i="1" s="1"/>
  <c r="AY116" i="1"/>
  <c r="AX116" i="1"/>
  <c r="AZ116" i="1" s="1"/>
  <c r="AW116" i="1"/>
  <c r="BC115" i="1" l="1"/>
  <c r="BA116" i="1"/>
  <c r="BC116" i="1" s="1"/>
  <c r="AX117" i="1"/>
  <c r="AW117" i="1"/>
  <c r="AY117" i="1"/>
  <c r="AZ117" i="1" s="1"/>
  <c r="BA117" i="1" l="1"/>
  <c r="BC117" i="1" s="1"/>
  <c r="AY118" i="1"/>
  <c r="AX118" i="1"/>
  <c r="AW118" i="1"/>
  <c r="AZ118" i="1" l="1"/>
  <c r="AW119" i="1"/>
  <c r="AY119" i="1"/>
  <c r="AX119" i="1"/>
  <c r="AZ119" i="1" s="1"/>
  <c r="BA118" i="1" l="1"/>
  <c r="BC118" i="1" s="1"/>
  <c r="BA119" i="1"/>
  <c r="BC119" i="1" s="1"/>
  <c r="AX120" i="1"/>
  <c r="AY120" i="1"/>
  <c r="AW120" i="1"/>
  <c r="AZ120" i="1"/>
  <c r="BA120" i="1" l="1"/>
  <c r="BC120" i="1" s="1"/>
  <c r="AY121" i="1"/>
  <c r="AX121" i="1"/>
  <c r="AW121" i="1"/>
  <c r="AZ121" i="1" l="1"/>
  <c r="AY122" i="1"/>
  <c r="AX122" i="1"/>
  <c r="AW122" i="1"/>
  <c r="AZ122" i="1" s="1"/>
  <c r="BA122" i="1" l="1"/>
  <c r="BA121" i="1"/>
  <c r="BC121" i="1" s="1"/>
  <c r="BC122" i="1"/>
  <c r="AX123" i="1"/>
  <c r="AY123" i="1"/>
  <c r="AW123" i="1"/>
  <c r="AZ123" i="1" l="1"/>
  <c r="AW124" i="1"/>
  <c r="AY124" i="1"/>
  <c r="AX124" i="1"/>
  <c r="AZ124" i="1" s="1"/>
  <c r="BA124" i="1" l="1"/>
  <c r="BA123" i="1"/>
  <c r="BC123" i="1" s="1"/>
  <c r="BC124" i="1"/>
  <c r="AY125" i="1"/>
  <c r="AX125" i="1"/>
  <c r="AW125" i="1"/>
  <c r="AZ125" i="1"/>
  <c r="BA125" i="1" l="1"/>
  <c r="BC125" i="1" s="1"/>
  <c r="AX126" i="1"/>
  <c r="AW126" i="1"/>
  <c r="AY126" i="1"/>
  <c r="AZ126" i="1" l="1"/>
  <c r="AY127" i="1"/>
  <c r="AX127" i="1"/>
  <c r="AW127" i="1"/>
  <c r="BA126" i="1" l="1"/>
  <c r="BC126" i="1" s="1"/>
  <c r="AZ127" i="1"/>
  <c r="AW128" i="1"/>
  <c r="AY128" i="1"/>
  <c r="AX128" i="1"/>
  <c r="BA127" i="1" l="1"/>
  <c r="BC127" i="1" s="1"/>
  <c r="AZ128" i="1"/>
  <c r="AX129" i="1"/>
  <c r="AY129" i="1"/>
  <c r="AW129" i="1"/>
  <c r="AZ129" i="1"/>
  <c r="BA128" i="1" l="1"/>
  <c r="BC128" i="1" s="1"/>
  <c r="BA129" i="1"/>
  <c r="BC129" i="1" s="1"/>
  <c r="AY130" i="1"/>
  <c r="AX130" i="1"/>
  <c r="AW130" i="1"/>
  <c r="AY131" i="1" l="1"/>
  <c r="AX131" i="1"/>
  <c r="AW131" i="1"/>
  <c r="AZ131" i="1"/>
  <c r="AZ130" i="1"/>
  <c r="BA130" i="1" l="1"/>
  <c r="BC130" i="1" s="1"/>
  <c r="BA131" i="1"/>
  <c r="BC131" i="1"/>
  <c r="AX132" i="1"/>
  <c r="AY132" i="1"/>
  <c r="AW132" i="1"/>
  <c r="AZ132" i="1" s="1"/>
  <c r="BA132" i="1" l="1"/>
  <c r="BC132" i="1" s="1"/>
  <c r="AW133" i="1"/>
  <c r="AY133" i="1"/>
  <c r="AX133" i="1"/>
  <c r="AZ133" i="1" s="1"/>
  <c r="BA133" i="1" l="1"/>
  <c r="BC133" i="1" s="1"/>
  <c r="AY134" i="1"/>
  <c r="AX134" i="1"/>
  <c r="AW134" i="1"/>
  <c r="AZ134" i="1" s="1"/>
  <c r="BA134" i="1" l="1"/>
  <c r="BC134" i="1" s="1"/>
  <c r="AX135" i="1"/>
  <c r="AW135" i="1"/>
  <c r="AY135" i="1"/>
  <c r="AZ135" i="1"/>
  <c r="BA135" i="1" l="1"/>
  <c r="BC135" i="1" s="1"/>
  <c r="AY136" i="1"/>
  <c r="AX136" i="1"/>
  <c r="AW136" i="1"/>
  <c r="AZ136" i="1"/>
  <c r="BA136" i="1" l="1"/>
  <c r="BC136" i="1" s="1"/>
  <c r="AW137" i="1"/>
  <c r="AX137" i="1"/>
  <c r="AY137" i="1"/>
  <c r="AZ137" i="1" l="1"/>
  <c r="AX138" i="1"/>
  <c r="AY138" i="1"/>
  <c r="AZ138" i="1" s="1"/>
  <c r="AW138" i="1"/>
  <c r="BA137" i="1" l="1"/>
  <c r="BC137" i="1" s="1"/>
  <c r="BA138" i="1"/>
  <c r="BC138" i="1" s="1"/>
  <c r="AX139" i="1"/>
  <c r="AY139" i="1"/>
  <c r="AW139" i="1"/>
  <c r="AZ139" i="1" s="1"/>
  <c r="BA139" i="1" l="1"/>
  <c r="BC139" i="1" s="1"/>
  <c r="AY140" i="1"/>
  <c r="AX140" i="1"/>
  <c r="AW140" i="1"/>
  <c r="AZ140" i="1" l="1"/>
  <c r="AX141" i="1"/>
  <c r="AW141" i="1"/>
  <c r="AY141" i="1"/>
  <c r="AZ141" i="1" s="1"/>
  <c r="BA140" i="1" l="1"/>
  <c r="BC140" i="1" s="1"/>
  <c r="BA141" i="1"/>
  <c r="BC141" i="1" s="1"/>
  <c r="AX142" i="1"/>
  <c r="AY142" i="1"/>
  <c r="AW142" i="1"/>
  <c r="AZ142" i="1"/>
  <c r="BA142" i="1" l="1"/>
  <c r="BC142" i="1" s="1"/>
  <c r="AX143" i="1"/>
  <c r="AW143" i="1"/>
  <c r="AY143" i="1"/>
  <c r="AZ143" i="1" l="1"/>
  <c r="AX144" i="1"/>
  <c r="AW144" i="1"/>
  <c r="AY144" i="1"/>
  <c r="AZ144" i="1"/>
  <c r="BA143" i="1" l="1"/>
  <c r="BC143" i="1" s="1"/>
  <c r="BA144" i="1"/>
  <c r="BC144" i="1" s="1"/>
  <c r="AX145" i="1"/>
  <c r="AY145" i="1"/>
  <c r="AW145" i="1"/>
  <c r="AX146" i="1" l="1"/>
  <c r="AY146" i="1"/>
  <c r="AW146" i="1"/>
  <c r="AZ145" i="1"/>
  <c r="BA145" i="1" l="1"/>
  <c r="BC145" i="1" s="1"/>
  <c r="AZ146" i="1"/>
  <c r="AX147" i="1"/>
  <c r="AW147" i="1"/>
  <c r="AZ147" i="1" s="1"/>
  <c r="AY147" i="1"/>
  <c r="BA147" i="1" l="1"/>
  <c r="BA146" i="1"/>
  <c r="BC146" i="1" s="1"/>
  <c r="AX148" i="1"/>
  <c r="AY148" i="1"/>
  <c r="AW148" i="1"/>
  <c r="BC147" i="1" l="1"/>
  <c r="AZ148" i="1"/>
  <c r="AX149" i="1"/>
  <c r="AW149" i="1"/>
  <c r="AY149" i="1"/>
  <c r="AZ149" i="1" s="1"/>
  <c r="BA148" i="1" l="1"/>
  <c r="BC148" i="1" s="1"/>
  <c r="BA149" i="1"/>
  <c r="BC149" i="1" s="1"/>
  <c r="AY150" i="1"/>
  <c r="AX150" i="1"/>
  <c r="AW150" i="1"/>
  <c r="AZ150" i="1"/>
  <c r="BA150" i="1" l="1"/>
  <c r="BC150" i="1" s="1"/>
  <c r="AX151" i="1"/>
  <c r="AY151" i="1"/>
  <c r="AW151" i="1"/>
  <c r="AZ151" i="1" l="1"/>
  <c r="BA151" i="1"/>
  <c r="BC151" i="1" s="1"/>
  <c r="AX152" i="1"/>
  <c r="AY152" i="1"/>
  <c r="AW152" i="1"/>
  <c r="AZ152" i="1" s="1"/>
  <c r="BA152" i="1" l="1"/>
  <c r="BC152" i="1" s="1"/>
  <c r="AY153" i="1"/>
  <c r="AX153" i="1"/>
  <c r="AW153" i="1"/>
  <c r="AZ153" i="1"/>
  <c r="BA153" i="1" l="1"/>
  <c r="BC153" i="1" s="1"/>
  <c r="AX154" i="1"/>
  <c r="AY154" i="1"/>
  <c r="AW154" i="1"/>
  <c r="AZ154" i="1"/>
  <c r="BA154" i="1" l="1"/>
  <c r="BC154" i="1" s="1"/>
  <c r="AX155" i="1"/>
  <c r="AY155" i="1"/>
  <c r="AW155" i="1"/>
  <c r="AZ155" i="1" s="1"/>
  <c r="BA155" i="1" l="1"/>
  <c r="BC155" i="1" s="1"/>
  <c r="AY156" i="1"/>
  <c r="AX156" i="1"/>
  <c r="AW156" i="1"/>
  <c r="AZ156" i="1"/>
  <c r="BA156" i="1" l="1"/>
  <c r="BC156" i="1" s="1"/>
  <c r="AY157" i="1"/>
  <c r="AX157" i="1"/>
  <c r="AW157" i="1"/>
  <c r="AZ157" i="1" l="1"/>
  <c r="AX158" i="1"/>
  <c r="AY158" i="1"/>
  <c r="AW158" i="1"/>
  <c r="BA157" i="1" l="1"/>
  <c r="BC157" i="1" s="1"/>
  <c r="AZ158" i="1"/>
  <c r="AY159" i="1"/>
  <c r="AX159" i="1"/>
  <c r="AW159" i="1"/>
  <c r="BA158" i="1" l="1"/>
  <c r="BC158" i="1" s="1"/>
  <c r="AZ159" i="1"/>
  <c r="AY160" i="1"/>
  <c r="AX160" i="1"/>
  <c r="AW160" i="1"/>
  <c r="AZ160" i="1"/>
  <c r="BA159" i="1" l="1"/>
  <c r="BC159" i="1" s="1"/>
  <c r="BA160" i="1"/>
  <c r="BC160" i="1" s="1"/>
  <c r="AX161" i="1"/>
  <c r="AY161" i="1"/>
  <c r="AW161" i="1"/>
  <c r="AZ161" i="1" l="1"/>
  <c r="AY162" i="1"/>
  <c r="AX162" i="1"/>
  <c r="AW162" i="1"/>
  <c r="AZ162" i="1"/>
  <c r="BA162" i="1" l="1"/>
  <c r="BA161" i="1"/>
  <c r="BC161" i="1" s="1"/>
  <c r="AY163" i="1"/>
  <c r="AX163" i="1"/>
  <c r="AW163" i="1"/>
  <c r="AZ163" i="1"/>
  <c r="BC162" i="1" l="1"/>
  <c r="BA163" i="1"/>
  <c r="BC163" i="1" s="1"/>
  <c r="AX164" i="1"/>
  <c r="AY164" i="1"/>
  <c r="AW164" i="1"/>
  <c r="AZ164" i="1" l="1"/>
  <c r="AY165" i="1"/>
  <c r="AX165" i="1"/>
  <c r="AW165" i="1"/>
  <c r="AZ165" i="1"/>
  <c r="BA165" i="1" l="1"/>
  <c r="BA164" i="1"/>
  <c r="BC164" i="1" s="1"/>
  <c r="AY166" i="1"/>
  <c r="AX166" i="1"/>
  <c r="AW166" i="1"/>
  <c r="BC165" i="1" l="1"/>
  <c r="AZ166" i="1"/>
  <c r="AX167" i="1"/>
  <c r="AY167" i="1"/>
  <c r="AW167" i="1"/>
  <c r="AZ167" i="1"/>
  <c r="BA166" i="1" l="1"/>
  <c r="BC166" i="1" s="1"/>
  <c r="BA167" i="1"/>
  <c r="BC167" i="1" s="1"/>
  <c r="AY168" i="1"/>
  <c r="AX168" i="1"/>
  <c r="AW168" i="1"/>
  <c r="AZ168" i="1"/>
  <c r="BA168" i="1" l="1"/>
  <c r="BC168" i="1" s="1"/>
  <c r="AY169" i="1"/>
  <c r="AX169" i="1"/>
  <c r="AW169" i="1"/>
  <c r="AZ169" i="1"/>
  <c r="BA169" i="1" l="1"/>
  <c r="BC169" i="1" s="1"/>
  <c r="AX170" i="1"/>
  <c r="AY170" i="1"/>
  <c r="AW170" i="1"/>
  <c r="AZ170" i="1"/>
  <c r="BA170" i="1" l="1"/>
  <c r="BC170" i="1" s="1"/>
  <c r="AY171" i="1"/>
  <c r="AX171" i="1"/>
  <c r="AW171" i="1"/>
  <c r="AZ171" i="1" l="1"/>
  <c r="AY172" i="1"/>
  <c r="AX172" i="1"/>
  <c r="AW172" i="1"/>
  <c r="AZ172" i="1"/>
  <c r="BA171" i="1" l="1"/>
  <c r="BC171" i="1" s="1"/>
  <c r="BA172" i="1"/>
  <c r="BC172" i="1" s="1"/>
  <c r="AX173" i="1"/>
  <c r="AY173" i="1"/>
  <c r="AW173" i="1"/>
  <c r="AZ173" i="1" s="1"/>
  <c r="BA173" i="1" l="1"/>
  <c r="BC173" i="1" s="1"/>
  <c r="AY174" i="1"/>
  <c r="AX174" i="1"/>
  <c r="AW174" i="1"/>
  <c r="AZ174" i="1"/>
  <c r="BA174" i="1" l="1"/>
  <c r="BC174" i="1" s="1"/>
  <c r="AY175" i="1"/>
  <c r="AX175" i="1"/>
  <c r="AW175" i="1"/>
  <c r="AZ175" i="1"/>
  <c r="BA175" i="1" l="1"/>
  <c r="BC175" i="1" s="1"/>
  <c r="AX176" i="1"/>
  <c r="AY176" i="1"/>
  <c r="AW176" i="1"/>
  <c r="AZ176" i="1"/>
  <c r="BA176" i="1" l="1"/>
  <c r="BC176" i="1" s="1"/>
  <c r="AY177" i="1"/>
  <c r="AX177" i="1"/>
  <c r="AZ177" i="1" s="1"/>
  <c r="AW177" i="1"/>
  <c r="BA177" i="1" l="1"/>
  <c r="BC177" i="1" s="1"/>
  <c r="AX178" i="1"/>
  <c r="AY178" i="1"/>
  <c r="AW178" i="1"/>
  <c r="AZ178" i="1" l="1"/>
  <c r="AX179" i="1"/>
  <c r="AW179" i="1"/>
  <c r="AY179" i="1"/>
  <c r="AZ179" i="1"/>
  <c r="BA178" i="1" l="1"/>
  <c r="BC178" i="1" s="1"/>
  <c r="BA179" i="1"/>
  <c r="BC179" i="1" s="1"/>
  <c r="AY180" i="1"/>
  <c r="AX180" i="1"/>
  <c r="AW180" i="1"/>
  <c r="AZ180" i="1"/>
  <c r="BA180" i="1" l="1"/>
  <c r="BC180" i="1" s="1"/>
  <c r="AX181" i="1"/>
  <c r="AW181" i="1"/>
  <c r="AY181" i="1"/>
  <c r="AZ181" i="1" l="1"/>
  <c r="AY182" i="1"/>
  <c r="AX182" i="1"/>
  <c r="AW182" i="1"/>
  <c r="AZ182" i="1"/>
  <c r="BA182" i="1" l="1"/>
  <c r="BA181" i="1"/>
  <c r="BC181" i="1" s="1"/>
  <c r="AY183" i="1"/>
  <c r="AX183" i="1"/>
  <c r="AW183" i="1"/>
  <c r="AZ183" i="1"/>
  <c r="BC182" i="1" l="1"/>
  <c r="BA183" i="1"/>
  <c r="BC183" i="1" s="1"/>
  <c r="AX184" i="1"/>
  <c r="AW184" i="1"/>
  <c r="AY184" i="1"/>
  <c r="AZ184" i="1" s="1"/>
  <c r="BA184" i="1" l="1"/>
  <c r="BC184" i="1" s="1"/>
  <c r="AY185" i="1"/>
  <c r="AX185" i="1"/>
  <c r="AW185" i="1"/>
  <c r="AZ185" i="1"/>
  <c r="BA185" i="1" l="1"/>
  <c r="BC185" i="1" s="1"/>
  <c r="AW186" i="1"/>
  <c r="AY186" i="1"/>
  <c r="AX186" i="1"/>
  <c r="AZ186" i="1" s="1"/>
  <c r="BA186" i="1" l="1"/>
  <c r="BC186" i="1" s="1"/>
  <c r="AX187" i="1"/>
  <c r="AY187" i="1"/>
  <c r="AW187" i="1"/>
  <c r="AZ187" i="1"/>
  <c r="BA187" i="1" l="1"/>
  <c r="BC187" i="1" s="1"/>
  <c r="AY188" i="1"/>
  <c r="AX188" i="1"/>
  <c r="AW188" i="1"/>
  <c r="AZ188" i="1"/>
  <c r="BA188" i="1" l="1"/>
  <c r="BC188" i="1" s="1"/>
  <c r="AW189" i="1"/>
  <c r="AY189" i="1"/>
  <c r="AX189" i="1"/>
  <c r="AZ189" i="1" s="1"/>
  <c r="BA189" i="1" l="1"/>
  <c r="BC189" i="1" s="1"/>
  <c r="AX190" i="1"/>
  <c r="AY190" i="1"/>
  <c r="AW190" i="1"/>
  <c r="AZ190" i="1"/>
  <c r="BA190" i="1" l="1"/>
  <c r="BC190" i="1" s="1"/>
  <c r="AW191" i="1"/>
  <c r="AY191" i="1"/>
  <c r="AX191" i="1"/>
  <c r="AZ191" i="1"/>
  <c r="BA191" i="1" l="1"/>
  <c r="BC191" i="1" s="1"/>
  <c r="AY192" i="1"/>
  <c r="AX192" i="1"/>
  <c r="AW192" i="1"/>
  <c r="AZ192" i="1"/>
  <c r="BA192" i="1" l="1"/>
  <c r="BC192" i="1" s="1"/>
  <c r="AX193" i="1"/>
  <c r="AY193" i="1"/>
  <c r="AW193" i="1"/>
  <c r="AZ193" i="1" l="1"/>
  <c r="AY194" i="1"/>
  <c r="AX194" i="1"/>
  <c r="AW194" i="1"/>
  <c r="AZ194" i="1"/>
  <c r="BA194" i="1" l="1"/>
  <c r="BA193" i="1"/>
  <c r="BC193" i="1" s="1"/>
  <c r="AX195" i="1"/>
  <c r="AY195" i="1"/>
  <c r="AW195" i="1"/>
  <c r="BC194" i="1" l="1"/>
  <c r="AZ195" i="1"/>
  <c r="AX196" i="1"/>
  <c r="AW196" i="1"/>
  <c r="AY196" i="1"/>
  <c r="AZ196" i="1"/>
  <c r="BA196" i="1" l="1"/>
  <c r="BA195" i="1"/>
  <c r="BC195" i="1" s="1"/>
  <c r="BC196" i="1"/>
  <c r="AX197" i="1"/>
  <c r="AW197" i="1"/>
  <c r="AY197" i="1"/>
  <c r="AZ197" i="1"/>
  <c r="BA197" i="1" l="1"/>
  <c r="BC197" i="1" s="1"/>
  <c r="AX198" i="1"/>
  <c r="AY198" i="1"/>
  <c r="AW198" i="1"/>
  <c r="AZ198" i="1" l="1"/>
  <c r="AX199" i="1"/>
  <c r="AW199" i="1"/>
  <c r="AY199" i="1"/>
  <c r="AZ199" i="1" s="1"/>
  <c r="BA198" i="1" l="1"/>
  <c r="BC198" i="1" s="1"/>
  <c r="BA199" i="1"/>
  <c r="BC199" i="1" s="1"/>
  <c r="AX200" i="1"/>
  <c r="AW200" i="1"/>
  <c r="AY200" i="1"/>
  <c r="AZ200" i="1" s="1"/>
  <c r="BA200" i="1" l="1"/>
  <c r="BC200" i="1" s="1"/>
  <c r="AX201" i="1"/>
  <c r="AW201" i="1"/>
  <c r="AY201" i="1"/>
  <c r="AZ201" i="1" s="1"/>
  <c r="BA201" i="1" l="1"/>
  <c r="BC201" i="1" s="1"/>
  <c r="AX202" i="1"/>
  <c r="AW202" i="1"/>
  <c r="AY202" i="1"/>
  <c r="AZ202" i="1"/>
  <c r="BA202" i="1" l="1"/>
  <c r="BC202" i="1" s="1"/>
  <c r="AX203" i="1"/>
  <c r="AW203" i="1"/>
  <c r="AY203" i="1"/>
  <c r="AZ203" i="1" s="1"/>
  <c r="BA203" i="1" l="1"/>
  <c r="BC203" i="1" s="1"/>
  <c r="AX204" i="1"/>
  <c r="AW204" i="1"/>
  <c r="AY204" i="1"/>
  <c r="AZ204" i="1" s="1"/>
  <c r="BA204" i="1" l="1"/>
  <c r="BC204" i="1" s="1"/>
  <c r="AX205" i="1"/>
  <c r="AW205" i="1"/>
  <c r="AY205" i="1"/>
  <c r="AZ205" i="1"/>
  <c r="BA205" i="1" l="1"/>
  <c r="BC205" i="1" s="1"/>
  <c r="AX206" i="1"/>
  <c r="AW206" i="1"/>
  <c r="AY206" i="1"/>
  <c r="AZ206" i="1" s="1"/>
  <c r="BA206" i="1" l="1"/>
  <c r="BC206" i="1" s="1"/>
  <c r="AX207" i="1"/>
  <c r="AY207" i="1"/>
  <c r="AW207" i="1"/>
  <c r="AZ207" i="1"/>
  <c r="BA207" i="1" l="1"/>
  <c r="BC207" i="1" s="1"/>
  <c r="AX208" i="1"/>
  <c r="AW208" i="1"/>
  <c r="AY208" i="1"/>
  <c r="AZ208" i="1" s="1"/>
  <c r="BA208" i="1" l="1"/>
  <c r="BC208" i="1" s="1"/>
  <c r="AX209" i="1"/>
  <c r="AZ209" i="1" s="1"/>
  <c r="AW209" i="1"/>
  <c r="AY209" i="1"/>
  <c r="BA209" i="1" l="1"/>
  <c r="BC209" i="1" s="1"/>
  <c r="AX210" i="1"/>
  <c r="AY210" i="1"/>
  <c r="AW210" i="1"/>
  <c r="AZ210" i="1" l="1"/>
  <c r="AX211" i="1"/>
  <c r="AW211" i="1"/>
  <c r="AY211" i="1"/>
  <c r="AZ211" i="1"/>
  <c r="BA211" i="1" l="1"/>
  <c r="BA210" i="1"/>
  <c r="BC210" i="1" s="1"/>
  <c r="AX212" i="1"/>
  <c r="AW212" i="1"/>
  <c r="AY212" i="1"/>
  <c r="AZ212" i="1"/>
  <c r="BA212" i="1" l="1"/>
  <c r="BC212" i="1" s="1"/>
  <c r="BC211" i="1"/>
  <c r="AX213" i="1"/>
  <c r="AY213" i="1"/>
  <c r="AW213" i="1"/>
  <c r="AZ213" i="1" l="1"/>
  <c r="AX214" i="1"/>
  <c r="AW214" i="1"/>
  <c r="AY214" i="1"/>
  <c r="BA213" i="1" l="1"/>
  <c r="BC213" i="1" s="1"/>
  <c r="AZ214" i="1"/>
  <c r="AX215" i="1"/>
  <c r="AW215" i="1"/>
  <c r="AY215" i="1"/>
  <c r="AZ215" i="1"/>
  <c r="BA214" i="1" l="1"/>
  <c r="BC214" i="1" s="1"/>
  <c r="BA215" i="1"/>
  <c r="BC215" i="1" s="1"/>
  <c r="AX216" i="1"/>
  <c r="AY216" i="1"/>
  <c r="AW216" i="1"/>
  <c r="AZ216" i="1"/>
  <c r="BA216" i="1" l="1"/>
  <c r="BC216" i="1" s="1"/>
  <c r="AX217" i="1"/>
  <c r="AW217" i="1"/>
  <c r="AY217" i="1"/>
  <c r="AZ217" i="1"/>
  <c r="BA217" i="1" l="1"/>
  <c r="BC217" i="1" s="1"/>
  <c r="AX218" i="1"/>
  <c r="AW218" i="1"/>
  <c r="AY218" i="1"/>
  <c r="AZ218" i="1"/>
  <c r="BA218" i="1" l="1"/>
  <c r="BC218" i="1" s="1"/>
  <c r="AX219" i="1"/>
  <c r="AW219" i="1"/>
  <c r="AY219" i="1"/>
  <c r="AZ219" i="1"/>
  <c r="BA219" i="1" l="1"/>
  <c r="BC219" i="1" s="1"/>
  <c r="AX220" i="1"/>
  <c r="AW220" i="1"/>
  <c r="AY220" i="1"/>
  <c r="AZ220" i="1"/>
  <c r="BA220" i="1" l="1"/>
  <c r="AX221" i="1"/>
  <c r="AW221" i="1"/>
  <c r="AY221" i="1"/>
  <c r="AZ221" i="1"/>
  <c r="BC220" i="1" l="1"/>
  <c r="BA221" i="1"/>
  <c r="BC221" i="1" s="1"/>
  <c r="AX222" i="1"/>
  <c r="AW222" i="1"/>
  <c r="AY222" i="1"/>
  <c r="AZ222" i="1" s="1"/>
  <c r="BA222" i="1" l="1"/>
  <c r="AX223" i="1"/>
  <c r="AW223" i="1"/>
  <c r="AY223" i="1"/>
  <c r="BC222" i="1" l="1"/>
  <c r="AZ223" i="1"/>
  <c r="AX224" i="1"/>
  <c r="AW224" i="1"/>
  <c r="AY224" i="1"/>
  <c r="AZ224" i="1" s="1"/>
  <c r="BA223" i="1" l="1"/>
  <c r="BA224" i="1"/>
  <c r="BC224" i="1" s="1"/>
  <c r="AX225" i="1"/>
  <c r="AY225" i="1"/>
  <c r="AW225" i="1"/>
  <c r="AZ225" i="1"/>
  <c r="BC223" i="1" l="1"/>
  <c r="BA225" i="1"/>
  <c r="BC225" i="1" s="1"/>
  <c r="AY226" i="1"/>
  <c r="AX226" i="1"/>
  <c r="AW226" i="1"/>
  <c r="AZ226" i="1" l="1"/>
  <c r="AX227" i="1"/>
  <c r="AW227" i="1"/>
  <c r="AY227" i="1"/>
  <c r="AZ227" i="1" s="1"/>
  <c r="BA226" i="1" l="1"/>
  <c r="BA227" i="1"/>
  <c r="BC227" i="1" s="1"/>
  <c r="AX228" i="1"/>
  <c r="AY228" i="1"/>
  <c r="AZ228" i="1" s="1"/>
  <c r="AW228" i="1"/>
  <c r="BC226" i="1" l="1"/>
  <c r="BA228" i="1"/>
  <c r="BC228" i="1" s="1"/>
  <c r="AY229" i="1"/>
  <c r="AX229" i="1"/>
  <c r="AW229" i="1"/>
  <c r="AZ229" i="1" l="1"/>
  <c r="AX230" i="1"/>
  <c r="AW230" i="1"/>
  <c r="AY230" i="1"/>
  <c r="AZ230" i="1" s="1"/>
  <c r="BA229" i="1" l="1"/>
  <c r="BC229" i="1" s="1"/>
  <c r="BA230" i="1"/>
  <c r="BC230" i="1" s="1"/>
  <c r="AX231" i="1"/>
  <c r="AY231" i="1"/>
  <c r="AW231" i="1"/>
  <c r="AZ231" i="1" l="1"/>
  <c r="AY232" i="1"/>
  <c r="AX232" i="1"/>
  <c r="AW232" i="1"/>
  <c r="BA231" i="1" l="1"/>
  <c r="BC231" i="1" s="1"/>
  <c r="AZ232" i="1"/>
  <c r="AY233" i="1"/>
  <c r="AX233" i="1"/>
  <c r="AW233" i="1"/>
  <c r="AZ233" i="1"/>
  <c r="BA232" i="1" l="1"/>
  <c r="BC232" i="1" s="1"/>
  <c r="BA233" i="1"/>
  <c r="BC233" i="1" s="1"/>
  <c r="AY234" i="1"/>
  <c r="AX234" i="1"/>
  <c r="AW234" i="1"/>
  <c r="AZ234" i="1" s="1"/>
  <c r="BA234" i="1" l="1"/>
  <c r="BC234" i="1" s="1"/>
  <c r="AY235" i="1"/>
  <c r="AX235" i="1"/>
  <c r="AW235" i="1"/>
  <c r="AZ235" i="1"/>
  <c r="BA235" i="1" l="1"/>
  <c r="BC235" i="1"/>
  <c r="BE235" i="1"/>
  <c r="AY236" i="1"/>
  <c r="AZ236" i="1" s="1"/>
  <c r="AX236" i="1"/>
  <c r="AW236" i="1"/>
  <c r="BA236" i="1" l="1"/>
  <c r="BC236" i="1"/>
  <c r="BE236" i="1"/>
  <c r="AY237" i="1"/>
  <c r="AX237" i="1"/>
  <c r="AW237" i="1"/>
  <c r="AZ237" i="1"/>
  <c r="BA237" i="1" l="1"/>
  <c r="AY238" i="1"/>
  <c r="AX238" i="1"/>
  <c r="AW238" i="1"/>
  <c r="AZ238" i="1"/>
  <c r="BC238" i="1" l="1"/>
  <c r="BA238" i="1"/>
  <c r="BC237" i="1"/>
  <c r="BE237" i="1"/>
  <c r="BE238" i="1"/>
  <c r="AY239" i="1"/>
  <c r="AX239" i="1"/>
  <c r="AW239" i="1"/>
  <c r="AZ239" i="1" s="1"/>
  <c r="BA239" i="1" l="1"/>
  <c r="BC239" i="1"/>
  <c r="BE239" i="1"/>
  <c r="AY240" i="1"/>
  <c r="AX240" i="1"/>
  <c r="AZ240" i="1" s="1"/>
  <c r="AW240" i="1"/>
  <c r="BA240" i="1" l="1"/>
  <c r="AY241" i="1"/>
  <c r="AX241" i="1"/>
  <c r="AW241" i="1"/>
  <c r="BC240" i="1" l="1"/>
  <c r="BE240" i="1"/>
  <c r="AZ241" i="1"/>
  <c r="AY242" i="1"/>
  <c r="AX242" i="1"/>
  <c r="AW242" i="1"/>
  <c r="AZ242" i="1" s="1"/>
  <c r="BA242" i="1" l="1"/>
  <c r="BC241" i="1"/>
  <c r="BA241" i="1"/>
  <c r="BC242" i="1"/>
  <c r="BE242" i="1"/>
  <c r="BE241" i="1"/>
  <c r="AY243" i="1"/>
  <c r="AX243" i="1"/>
  <c r="AW243" i="1"/>
  <c r="AZ243" i="1" l="1"/>
  <c r="AY244" i="1"/>
  <c r="AX244" i="1"/>
  <c r="AW244" i="1"/>
  <c r="BA243" i="1" l="1"/>
  <c r="BC243" i="1"/>
  <c r="BE243" i="1"/>
  <c r="AZ244" i="1"/>
  <c r="AY245" i="1"/>
  <c r="AX245" i="1"/>
  <c r="AW245" i="1"/>
  <c r="AZ245" i="1"/>
  <c r="BA245" i="1" l="1"/>
  <c r="BA244" i="1"/>
  <c r="BC244" i="1"/>
  <c r="BE244" i="1"/>
  <c r="BC245" i="1"/>
  <c r="BE245" i="1"/>
  <c r="AY246" i="1"/>
  <c r="AX246" i="1"/>
  <c r="AW246" i="1"/>
  <c r="AZ246" i="1" s="1"/>
  <c r="BA246" i="1" l="1"/>
  <c r="AY247" i="1"/>
  <c r="AZ247" i="1" s="1"/>
  <c r="AX247" i="1"/>
  <c r="AW247" i="1"/>
  <c r="BA247" i="1" l="1"/>
  <c r="BE247" i="1" s="1"/>
  <c r="BC247" i="1"/>
  <c r="BC246" i="1"/>
  <c r="BE246" i="1"/>
  <c r="AY248" i="1"/>
  <c r="AX248" i="1"/>
  <c r="AW248" i="1"/>
  <c r="AZ248" i="1"/>
  <c r="BA248" i="1" l="1"/>
  <c r="BC248" i="1"/>
  <c r="BE248" i="1"/>
  <c r="AY249" i="1"/>
  <c r="AX249" i="1"/>
  <c r="AW249" i="1"/>
  <c r="AZ249" i="1"/>
  <c r="BA249" i="1" l="1"/>
  <c r="AY250" i="1"/>
  <c r="AX250" i="1"/>
  <c r="AW250" i="1"/>
  <c r="AZ250" i="1"/>
  <c r="BA250" i="1" l="1"/>
  <c r="BC250" i="1"/>
  <c r="BE250" i="1"/>
  <c r="BC249" i="1"/>
  <c r="BE249" i="1"/>
  <c r="AY251" i="1"/>
  <c r="AX251" i="1"/>
  <c r="AW251" i="1"/>
  <c r="AZ251" i="1"/>
  <c r="BA251" i="1" l="1"/>
  <c r="AY252" i="1"/>
  <c r="AX252" i="1"/>
  <c r="AW252" i="1"/>
  <c r="AZ252" i="1"/>
  <c r="BA252" i="1" l="1"/>
  <c r="BC251" i="1"/>
  <c r="BE251" i="1"/>
  <c r="AY253" i="1"/>
  <c r="AX253" i="1"/>
  <c r="AW253" i="1"/>
  <c r="AZ253" i="1" s="1"/>
  <c r="BA253" i="1" l="1"/>
  <c r="BC253" i="1"/>
  <c r="BE253" i="1"/>
  <c r="BC252" i="1"/>
  <c r="BE252" i="1"/>
  <c r="AY254" i="1"/>
  <c r="AX254" i="1"/>
  <c r="AW254" i="1"/>
  <c r="AZ254" i="1"/>
  <c r="BA254" i="1" l="1"/>
  <c r="BC254" i="1"/>
  <c r="BE254" i="1"/>
  <c r="AY255" i="1"/>
  <c r="AX255" i="1"/>
  <c r="AZ255" i="1" s="1"/>
  <c r="AW255" i="1"/>
  <c r="BA255" i="1" l="1"/>
  <c r="AY256" i="1"/>
  <c r="AX256" i="1"/>
  <c r="AW256" i="1"/>
  <c r="BC255" i="1" l="1"/>
  <c r="BE255" i="1"/>
  <c r="AZ256" i="1"/>
  <c r="AY257" i="1"/>
  <c r="AX257" i="1"/>
  <c r="AW257" i="1"/>
  <c r="AZ257" i="1"/>
  <c r="BA256" i="1" l="1"/>
  <c r="BA257" i="1"/>
  <c r="BC257" i="1"/>
  <c r="BE257" i="1"/>
  <c r="BC256" i="1"/>
  <c r="BE256" i="1"/>
  <c r="AY258" i="1"/>
  <c r="AX258" i="1"/>
  <c r="AW258" i="1"/>
  <c r="AZ258" i="1"/>
  <c r="BA258" i="1" l="1"/>
  <c r="AY259" i="1"/>
  <c r="AX259" i="1"/>
  <c r="AW259" i="1"/>
  <c r="AZ259" i="1"/>
  <c r="BA259" i="1" l="1"/>
  <c r="BC259" i="1"/>
  <c r="BE259" i="1"/>
  <c r="BC258" i="1"/>
  <c r="BE258" i="1"/>
  <c r="AY260" i="1"/>
  <c r="AX260" i="1"/>
  <c r="AW260" i="1"/>
  <c r="AZ260" i="1"/>
  <c r="BA260" i="1" l="1"/>
  <c r="BC260" i="1"/>
  <c r="BE260" i="1"/>
  <c r="AY261" i="1"/>
  <c r="AX261" i="1"/>
  <c r="AW261" i="1"/>
  <c r="AZ261" i="1"/>
  <c r="BA261" i="1" l="1"/>
  <c r="AY262" i="1"/>
  <c r="AX262" i="1"/>
  <c r="AW262" i="1"/>
  <c r="AZ262" i="1" s="1"/>
  <c r="BA262" i="1" l="1"/>
  <c r="BC262" i="1"/>
  <c r="BE262" i="1"/>
  <c r="BC261" i="1"/>
  <c r="BE261" i="1"/>
  <c r="AY263" i="1"/>
  <c r="AX263" i="1"/>
  <c r="AW263" i="1"/>
  <c r="AZ263" i="1"/>
  <c r="BA263" i="1" l="1"/>
  <c r="BC263" i="1"/>
  <c r="BE263" i="1"/>
  <c r="AY264" i="1"/>
  <c r="AX264" i="1"/>
  <c r="AW264" i="1"/>
  <c r="AZ264" i="1"/>
  <c r="BA264" i="1" l="1"/>
  <c r="AY265" i="1"/>
  <c r="AX265" i="1"/>
  <c r="AW265" i="1"/>
  <c r="AZ265" i="1" s="1"/>
  <c r="BA265" i="1" l="1"/>
  <c r="BC264" i="1"/>
  <c r="BE264" i="1"/>
  <c r="AY266" i="1"/>
  <c r="AX266" i="1"/>
  <c r="AW266" i="1"/>
  <c r="AZ266" i="1" s="1"/>
  <c r="BA266" i="1" l="1"/>
  <c r="BC266" i="1"/>
  <c r="BE266" i="1"/>
  <c r="BC265" i="1"/>
  <c r="BE265" i="1"/>
  <c r="AY267" i="1"/>
  <c r="AX267" i="1"/>
  <c r="AW267" i="1"/>
  <c r="AZ267" i="1"/>
  <c r="BA267" i="1" l="1"/>
  <c r="AY268" i="1"/>
  <c r="AX268" i="1"/>
  <c r="AW268" i="1"/>
  <c r="BC267" i="1" l="1"/>
  <c r="BE267" i="1"/>
  <c r="AZ268" i="1"/>
  <c r="AY269" i="1"/>
  <c r="AX269" i="1"/>
  <c r="AW269" i="1"/>
  <c r="AZ269" i="1"/>
  <c r="BA268" i="1" l="1"/>
  <c r="BA269" i="1"/>
  <c r="BC269" i="1"/>
  <c r="BE269" i="1"/>
  <c r="BC268" i="1"/>
  <c r="BE268" i="1"/>
  <c r="AY270" i="1"/>
  <c r="AX270" i="1"/>
  <c r="AW270" i="1"/>
  <c r="AZ270" i="1" s="1"/>
  <c r="BA270" i="1" l="1"/>
  <c r="AY271" i="1"/>
  <c r="AX271" i="1"/>
  <c r="AW271" i="1"/>
  <c r="AZ271" i="1"/>
  <c r="BA271" i="1" l="1"/>
  <c r="BC271" i="1"/>
  <c r="BE271" i="1"/>
  <c r="BC270" i="1"/>
  <c r="BE270" i="1"/>
  <c r="AY272" i="1"/>
  <c r="AX272" i="1"/>
  <c r="AZ272" i="1" s="1"/>
  <c r="AW272" i="1"/>
  <c r="BA272" i="1" l="1"/>
  <c r="AY273" i="1"/>
  <c r="AX273" i="1"/>
  <c r="AW273" i="1"/>
  <c r="AZ273" i="1"/>
  <c r="BA273" i="1" l="1"/>
  <c r="BC273" i="1"/>
  <c r="BE273" i="1"/>
  <c r="BC272" i="1"/>
  <c r="BE272" i="1"/>
  <c r="AY274" i="1"/>
  <c r="AX274" i="1"/>
  <c r="AW274" i="1"/>
  <c r="AZ274" i="1" l="1"/>
  <c r="AY275" i="1"/>
  <c r="AX275" i="1"/>
  <c r="AW275" i="1"/>
  <c r="AZ275" i="1"/>
  <c r="BA275" i="1" l="1"/>
  <c r="BA274" i="1"/>
  <c r="BC275" i="1"/>
  <c r="BE275" i="1"/>
  <c r="BC274" i="1"/>
  <c r="BE274" i="1"/>
  <c r="AY276" i="1"/>
  <c r="AX276" i="1"/>
  <c r="AW276" i="1"/>
  <c r="AZ276" i="1"/>
  <c r="BA276" i="1" l="1"/>
  <c r="AY277" i="1"/>
  <c r="AX277" i="1"/>
  <c r="AW277" i="1"/>
  <c r="AZ277" i="1"/>
  <c r="BA277" i="1" l="1"/>
  <c r="BC277" i="1"/>
  <c r="BE277" i="1"/>
  <c r="BC276" i="1"/>
  <c r="BE276" i="1"/>
  <c r="AY278" i="1"/>
  <c r="AX278" i="1"/>
  <c r="AW278" i="1"/>
  <c r="AZ278" i="1"/>
  <c r="BA278" i="1" l="1"/>
  <c r="BC278" i="1"/>
  <c r="BE278" i="1"/>
  <c r="AY279" i="1"/>
  <c r="AX279" i="1"/>
  <c r="AW279" i="1"/>
  <c r="BA279" i="1" l="1"/>
  <c r="AY280" i="1"/>
  <c r="AX280" i="1"/>
  <c r="AW280" i="1"/>
  <c r="BA280" i="1" l="1"/>
  <c r="BC280" i="1"/>
  <c r="BD280" i="1" s="1"/>
  <c r="BE280" i="1"/>
  <c r="BC279" i="1"/>
  <c r="BD279" i="1" s="1"/>
  <c r="BE279" i="1"/>
  <c r="AY281" i="1"/>
  <c r="AX281" i="1"/>
  <c r="AW281" i="1"/>
  <c r="BA281" i="1" l="1"/>
  <c r="BC281" i="1"/>
  <c r="BD281" i="1" s="1"/>
  <c r="BE281" i="1"/>
  <c r="AY282" i="1"/>
  <c r="AX282" i="1"/>
  <c r="AW282" i="1"/>
  <c r="BA282" i="1" l="1"/>
  <c r="AY283" i="1"/>
  <c r="AX283" i="1"/>
  <c r="AW283" i="1"/>
  <c r="BC282" i="1" l="1"/>
  <c r="BD282" i="1" s="1"/>
  <c r="BE282" i="1"/>
  <c r="AY284" i="1"/>
  <c r="AX284" i="1"/>
  <c r="AW284" i="1"/>
  <c r="BA284" i="1" l="1"/>
  <c r="BA283" i="1"/>
  <c r="BC284" i="1"/>
  <c r="BD284" i="1" s="1"/>
  <c r="BE284" i="1"/>
  <c r="BC283" i="1"/>
  <c r="BD283" i="1" s="1"/>
  <c r="BE283" i="1"/>
  <c r="AY285" i="1"/>
  <c r="AX285" i="1"/>
  <c r="AW285" i="1"/>
  <c r="BA285" i="1" l="1"/>
  <c r="AY286" i="1"/>
  <c r="AX286" i="1"/>
  <c r="AW286" i="1"/>
  <c r="BA286" i="1" l="1"/>
  <c r="BC286" i="1"/>
  <c r="BD286" i="1" s="1"/>
  <c r="BE286" i="1"/>
  <c r="BC285" i="1"/>
  <c r="BD285" i="1" s="1"/>
  <c r="BE285" i="1"/>
  <c r="AY287" i="1"/>
  <c r="AX287" i="1"/>
  <c r="AW287" i="1"/>
  <c r="AY288" i="1" l="1"/>
  <c r="AX288" i="1"/>
  <c r="AW288" i="1"/>
  <c r="BA288" i="1" l="1"/>
  <c r="BA287" i="1"/>
  <c r="BC287" i="1"/>
  <c r="BD287" i="1" s="1"/>
  <c r="BE287" i="1"/>
  <c r="AY289" i="1"/>
  <c r="AX289" i="1"/>
  <c r="AW289" i="1"/>
  <c r="BA289" i="1" l="1"/>
  <c r="BC289" i="1"/>
  <c r="BD289" i="1" s="1"/>
  <c r="BE289" i="1"/>
  <c r="BC288" i="1"/>
  <c r="BD288" i="1" s="1"/>
  <c r="BE288" i="1"/>
  <c r="AY290" i="1"/>
  <c r="AX290" i="1"/>
  <c r="AW290" i="1"/>
  <c r="BA290" i="1" l="1"/>
  <c r="BC290" i="1"/>
  <c r="BD290" i="1" s="1"/>
  <c r="BE290" i="1"/>
  <c r="AY291" i="1"/>
  <c r="AX291" i="1"/>
  <c r="AW291" i="1"/>
  <c r="BA291" i="1" l="1"/>
  <c r="AY292" i="1"/>
  <c r="AX292" i="1"/>
  <c r="AW292" i="1"/>
  <c r="BA292" i="1" l="1"/>
  <c r="BC292" i="1"/>
  <c r="BD292" i="1" s="1"/>
  <c r="BE292" i="1"/>
  <c r="BC291" i="1"/>
  <c r="BD291" i="1" s="1"/>
  <c r="BE291" i="1"/>
  <c r="AY293" i="1"/>
  <c r="AX293" i="1"/>
  <c r="AW293" i="1"/>
  <c r="BA293" i="1" l="1"/>
  <c r="BC293" i="1"/>
  <c r="BD293" i="1" s="1"/>
  <c r="BE293" i="1"/>
  <c r="AY294" i="1"/>
  <c r="AX294" i="1"/>
  <c r="AW294" i="1"/>
  <c r="BA294" i="1" l="1"/>
  <c r="AY295" i="1"/>
  <c r="AX295" i="1"/>
  <c r="AW295" i="1"/>
  <c r="BA295" i="1" l="1"/>
  <c r="BC294" i="1"/>
  <c r="BD294" i="1" s="1"/>
  <c r="BE294" i="1"/>
  <c r="AY296" i="1"/>
  <c r="AX296" i="1"/>
  <c r="AW296" i="1"/>
  <c r="BA296" i="1" l="1"/>
  <c r="BC296" i="1"/>
  <c r="BD296" i="1" s="1"/>
  <c r="BE296" i="1"/>
  <c r="BC295" i="1"/>
  <c r="BD295" i="1" s="1"/>
  <c r="BE295" i="1"/>
  <c r="AY297" i="1"/>
  <c r="AX297" i="1"/>
  <c r="AW297" i="1"/>
  <c r="BA297" i="1" l="1"/>
  <c r="AY298" i="1"/>
  <c r="AX298" i="1"/>
  <c r="AW298" i="1"/>
  <c r="BA298" i="1" l="1"/>
  <c r="BC297" i="1"/>
  <c r="BD297" i="1" s="1"/>
  <c r="BE297" i="1"/>
  <c r="AY299" i="1"/>
  <c r="AX299" i="1"/>
  <c r="AW299" i="1"/>
  <c r="BA299" i="1" l="1"/>
  <c r="BC299" i="1"/>
  <c r="BD299" i="1" s="1"/>
  <c r="BE299" i="1"/>
  <c r="BC298" i="1"/>
  <c r="BD298" i="1" s="1"/>
  <c r="BE298" i="1"/>
  <c r="AY300" i="1"/>
  <c r="AX300" i="1"/>
  <c r="AW300" i="1"/>
  <c r="AY301" i="1" l="1"/>
  <c r="AX301" i="1"/>
  <c r="AW301" i="1"/>
  <c r="BA300" i="1" l="1"/>
  <c r="BC300" i="1"/>
  <c r="BD300" i="1" s="1"/>
  <c r="BE300" i="1"/>
  <c r="AY302" i="1"/>
  <c r="AX302" i="1"/>
  <c r="AW302" i="1"/>
  <c r="BA302" i="1" l="1"/>
  <c r="BA301" i="1"/>
  <c r="BC301" i="1" s="1"/>
  <c r="BD301" i="1" s="1"/>
  <c r="BC302" i="1"/>
  <c r="BD302" i="1" s="1"/>
  <c r="BE302" i="1"/>
  <c r="AY303" i="1"/>
  <c r="AX303" i="1"/>
  <c r="AW303" i="1"/>
  <c r="BE301" i="1" l="1"/>
  <c r="BA303" i="1" l="1"/>
  <c r="BC303" i="1"/>
  <c r="BD303" i="1" s="1"/>
  <c r="BC317" i="1"/>
  <c r="BC334" i="1"/>
  <c r="BC318" i="1"/>
  <c r="BC313" i="1"/>
  <c r="BC310" i="1"/>
  <c r="BC322" i="1"/>
  <c r="BC321" i="1"/>
  <c r="BC315" i="1"/>
  <c r="BC309" i="1"/>
  <c r="BC324" i="1"/>
  <c r="BC306" i="1"/>
  <c r="BC307" i="1"/>
  <c r="BC330" i="1"/>
  <c r="BC325" i="1"/>
  <c r="BC304" i="1"/>
  <c r="BC332" i="1"/>
  <c r="BC328" i="1"/>
  <c r="BC323" i="1"/>
  <c r="BC308" i="1"/>
  <c r="BC331" i="1"/>
  <c r="BC349" i="1"/>
  <c r="BC320" i="1"/>
  <c r="BC311" i="1"/>
  <c r="BC319" i="1"/>
  <c r="BC314" i="1"/>
  <c r="BC327" i="1"/>
  <c r="BC326" i="1"/>
  <c r="BC337" i="1"/>
  <c r="BC329" i="1"/>
  <c r="BC346" i="1"/>
  <c r="BC333" i="1"/>
  <c r="BC335" i="1"/>
  <c r="BC305" i="1"/>
  <c r="BC343" i="1"/>
  <c r="BC338" i="1"/>
  <c r="BC353" i="1"/>
  <c r="BC345" i="1"/>
  <c r="BC344" i="1"/>
  <c r="BC355" i="1"/>
  <c r="BC342" i="1"/>
  <c r="BC348" i="1"/>
  <c r="BC340" i="1"/>
  <c r="BC312" i="1"/>
  <c r="BC350" i="1"/>
  <c r="BC316" i="1"/>
  <c r="BC336" i="1"/>
  <c r="BC341" i="1"/>
  <c r="BC339" i="1"/>
  <c r="BC351" i="1"/>
  <c r="BC367" i="1"/>
  <c r="BC356" i="1"/>
  <c r="BC352" i="1"/>
  <c r="BC359" i="1"/>
  <c r="BC396" i="1"/>
  <c r="BC360" i="1"/>
  <c r="BC354" i="1"/>
  <c r="BC361" i="1"/>
  <c r="BC375" i="1"/>
  <c r="BC347" i="1"/>
  <c r="BC371" i="1"/>
  <c r="BC358" i="1"/>
  <c r="BC370" i="1"/>
  <c r="BC372" i="1"/>
  <c r="BC362" i="1"/>
  <c r="BC366" i="1"/>
  <c r="BC373" i="1"/>
  <c r="BC369" i="1"/>
  <c r="BC378" i="1"/>
  <c r="BC357" i="1"/>
  <c r="BC387" i="1"/>
  <c r="BC365" i="1"/>
  <c r="BC368" i="1"/>
  <c r="BC385" i="1"/>
  <c r="BC363" i="1"/>
  <c r="BC364" i="1"/>
  <c r="BC383" i="1"/>
  <c r="BC392" i="1"/>
  <c r="BC397" i="1"/>
  <c r="BC377" i="1"/>
  <c r="BC374" i="1"/>
  <c r="BC390" i="1"/>
  <c r="BC376" i="1"/>
  <c r="BC382" i="1"/>
  <c r="BC384" i="1"/>
  <c r="BC395" i="1"/>
  <c r="BC391" i="1"/>
  <c r="BC379" i="1"/>
  <c r="BC380" i="1"/>
  <c r="BC402" i="1"/>
  <c r="BC381" i="1"/>
  <c r="BC388" i="1"/>
  <c r="BC394" i="1"/>
  <c r="BC389" i="1"/>
  <c r="BC386" i="1"/>
  <c r="BC399" i="1"/>
  <c r="BC401" i="1"/>
  <c r="BC400" i="1"/>
  <c r="BC393" i="1"/>
  <c r="BC398" i="1"/>
  <c r="BC403" i="1"/>
  <c r="BE384" i="1"/>
  <c r="BE400" i="1"/>
  <c r="BE354" i="1"/>
  <c r="BE330" i="1"/>
  <c r="BE341" i="1"/>
  <c r="BE366" i="1"/>
  <c r="BE318" i="1"/>
  <c r="BE368" i="1"/>
  <c r="BE393" i="1"/>
  <c r="BE382" i="1"/>
  <c r="BE361" i="1"/>
  <c r="BE356" i="1"/>
  <c r="BE357" i="1"/>
  <c r="BE346" i="1"/>
  <c r="BE348" i="1"/>
  <c r="BE322" i="1"/>
  <c r="BE345" i="1"/>
  <c r="BE379" i="1"/>
  <c r="BE326" i="1"/>
  <c r="BE342" i="1"/>
  <c r="BE396" i="1"/>
  <c r="BE399" i="1"/>
  <c r="BE306" i="1"/>
  <c r="BE332" i="1"/>
  <c r="BE387" i="1"/>
  <c r="BE334" i="1"/>
  <c r="BE305" i="1"/>
  <c r="BE313" i="1"/>
  <c r="BE383" i="1"/>
  <c r="BE374" i="1"/>
  <c r="BE323" i="1"/>
  <c r="BE360" i="1"/>
  <c r="BE372" i="1"/>
  <c r="BE352" i="1"/>
  <c r="BE308" i="1"/>
  <c r="BE350" i="1"/>
  <c r="BE340" i="1"/>
  <c r="BE317" i="1"/>
  <c r="BE386" i="1"/>
  <c r="BE392" i="1"/>
  <c r="BE303" i="1"/>
  <c r="BE397" i="1"/>
  <c r="BE376" i="1"/>
  <c r="BE333" i="1"/>
  <c r="BE311" i="1"/>
  <c r="BE324" i="1"/>
  <c r="BE371" i="1"/>
  <c r="BE403" i="1"/>
  <c r="BE343" i="1"/>
  <c r="BE385" i="1"/>
  <c r="BE310" i="1"/>
  <c r="BE321" i="1"/>
  <c r="BE390" i="1"/>
  <c r="BE315" i="1"/>
  <c r="BE373" i="1"/>
  <c r="BE365" i="1"/>
  <c r="BE327" i="1"/>
  <c r="BE337" i="1"/>
  <c r="BE331" i="1"/>
  <c r="BE325" i="1"/>
  <c r="BE389" i="1"/>
  <c r="BE381" i="1"/>
  <c r="BE380" i="1"/>
  <c r="BE329" i="1"/>
  <c r="BE319" i="1"/>
  <c r="BE320" i="1"/>
  <c r="BE362" i="1"/>
  <c r="BE394" i="1"/>
  <c r="BE375" i="1"/>
  <c r="BE307" i="1"/>
  <c r="BE314" i="1"/>
  <c r="BE328" i="1"/>
  <c r="BE339" i="1"/>
  <c r="BE367" i="1"/>
  <c r="BE316" i="1"/>
  <c r="BE338" i="1"/>
  <c r="BE347" i="1"/>
  <c r="BE363" i="1"/>
  <c r="BE401" i="1"/>
  <c r="BE335" i="1"/>
  <c r="BE358" i="1"/>
  <c r="BE336" i="1"/>
  <c r="BE402" i="1"/>
  <c r="BE378" i="1"/>
  <c r="BE312" i="1"/>
  <c r="BE349" i="1"/>
  <c r="BE309" i="1"/>
  <c r="BE344" i="1"/>
  <c r="BE377" i="1"/>
  <c r="BE369" i="1"/>
  <c r="BE351" i="1"/>
  <c r="BE355" i="1"/>
  <c r="BE304" i="1"/>
  <c r="BE364" i="1"/>
  <c r="BE395" i="1"/>
  <c r="BE353" i="1"/>
  <c r="BE398" i="1"/>
  <c r="BE359" i="1"/>
  <c r="BE391" i="1"/>
  <c r="BE370" i="1"/>
  <c r="BE388" i="1"/>
  <c r="W205" i="1"/>
  <c r="X205" i="1"/>
  <c r="Y205" i="1"/>
  <c r="AG205" i="1"/>
  <c r="AI205" i="1" s="1"/>
  <c r="AH205" i="1"/>
  <c r="AK205" i="1"/>
  <c r="AM205" i="1"/>
  <c r="W206" i="1"/>
  <c r="X206" i="1"/>
  <c r="Y206" i="1"/>
  <c r="AG206" i="1"/>
  <c r="AH206" i="1" s="1"/>
  <c r="AK206" i="1"/>
  <c r="AM206" i="1"/>
  <c r="W207" i="1"/>
  <c r="X207" i="1"/>
  <c r="Y207" i="1"/>
  <c r="AG207" i="1"/>
  <c r="AK207" i="1"/>
  <c r="AM207" i="1"/>
  <c r="W208" i="1"/>
  <c r="X208" i="1"/>
  <c r="Y208" i="1"/>
  <c r="AG208" i="1"/>
  <c r="AH208" i="1" s="1"/>
  <c r="AI208" i="1"/>
  <c r="AJ208" i="1"/>
  <c r="AK208" i="1"/>
  <c r="AM208" i="1"/>
  <c r="W209" i="1"/>
  <c r="X209" i="1"/>
  <c r="Y209" i="1"/>
  <c r="AG209" i="1"/>
  <c r="AH209" i="1" s="1"/>
  <c r="AK209" i="1"/>
  <c r="AM209" i="1"/>
  <c r="W210" i="1"/>
  <c r="X210" i="1"/>
  <c r="Y210" i="1"/>
  <c r="AG210" i="1"/>
  <c r="AH210" i="1" s="1"/>
  <c r="AK210" i="1"/>
  <c r="AM210" i="1"/>
  <c r="W211" i="1"/>
  <c r="X211" i="1"/>
  <c r="Y211" i="1"/>
  <c r="AG211" i="1"/>
  <c r="AI211" i="1" s="1"/>
  <c r="AJ211" i="1"/>
  <c r="AK211" i="1"/>
  <c r="AM211" i="1"/>
  <c r="W212" i="1"/>
  <c r="X212" i="1"/>
  <c r="Y212" i="1"/>
  <c r="AG212" i="1"/>
  <c r="AI212" i="1" s="1"/>
  <c r="AK212" i="1"/>
  <c r="AM212" i="1"/>
  <c r="W213" i="1"/>
  <c r="X213" i="1"/>
  <c r="Y213" i="1"/>
  <c r="AG213" i="1"/>
  <c r="AK213" i="1"/>
  <c r="AM213" i="1"/>
  <c r="W214" i="1"/>
  <c r="X214" i="1"/>
  <c r="Y214" i="1"/>
  <c r="AG214" i="1"/>
  <c r="AH214" i="1" s="1"/>
  <c r="AK214" i="1"/>
  <c r="AM214" i="1"/>
  <c r="W215" i="1"/>
  <c r="X215" i="1"/>
  <c r="Y215" i="1"/>
  <c r="AG215" i="1"/>
  <c r="AH215" i="1" s="1"/>
  <c r="AK215" i="1"/>
  <c r="AM215" i="1"/>
  <c r="W216" i="1"/>
  <c r="X216" i="1"/>
  <c r="Y216" i="1"/>
  <c r="AG216" i="1"/>
  <c r="AH216" i="1" s="1"/>
  <c r="AK216" i="1"/>
  <c r="AM216" i="1"/>
  <c r="W217" i="1"/>
  <c r="X217" i="1"/>
  <c r="Y217" i="1"/>
  <c r="AG217" i="1"/>
  <c r="AI217" i="1" s="1"/>
  <c r="AH217" i="1"/>
  <c r="AK217" i="1"/>
  <c r="AM217" i="1"/>
  <c r="W218" i="1"/>
  <c r="X218" i="1"/>
  <c r="Y218" i="1"/>
  <c r="AG218" i="1"/>
  <c r="AH218" i="1" s="1"/>
  <c r="AI218" i="1"/>
  <c r="AJ218" i="1"/>
  <c r="AK218" i="1"/>
  <c r="AM218" i="1"/>
  <c r="W219" i="1"/>
  <c r="X219" i="1"/>
  <c r="Y219" i="1"/>
  <c r="AG219" i="1"/>
  <c r="AK219" i="1"/>
  <c r="AM219" i="1"/>
  <c r="W220" i="1"/>
  <c r="X220" i="1"/>
  <c r="Y220" i="1"/>
  <c r="AG220" i="1"/>
  <c r="AH220" i="1" s="1"/>
  <c r="AK220" i="1"/>
  <c r="AM220" i="1"/>
  <c r="W221" i="1"/>
  <c r="X221" i="1"/>
  <c r="Y221" i="1"/>
  <c r="AG221" i="1"/>
  <c r="AH221" i="1" s="1"/>
  <c r="AK221" i="1"/>
  <c r="AM221" i="1"/>
  <c r="W222" i="1"/>
  <c r="X222" i="1"/>
  <c r="Y222" i="1"/>
  <c r="AG222" i="1"/>
  <c r="AH222" i="1" s="1"/>
  <c r="AK222" i="1"/>
  <c r="AM222" i="1"/>
  <c r="W223" i="1"/>
  <c r="X223" i="1"/>
  <c r="Y223" i="1"/>
  <c r="AG223" i="1"/>
  <c r="AI223" i="1" s="1"/>
  <c r="AK223" i="1"/>
  <c r="AM223" i="1"/>
  <c r="W224" i="1"/>
  <c r="X224" i="1"/>
  <c r="Y224" i="1"/>
  <c r="AG224" i="1"/>
  <c r="AH224" i="1" s="1"/>
  <c r="AK224" i="1"/>
  <c r="AM224" i="1"/>
  <c r="W225" i="1"/>
  <c r="X225" i="1"/>
  <c r="Y225" i="1"/>
  <c r="AG225" i="1"/>
  <c r="AK225" i="1"/>
  <c r="AM225" i="1"/>
  <c r="W226" i="1"/>
  <c r="X226" i="1"/>
  <c r="Y226" i="1"/>
  <c r="AG226" i="1"/>
  <c r="AI226" i="1" s="1"/>
  <c r="AK226" i="1"/>
  <c r="AM226" i="1"/>
  <c r="W227" i="1"/>
  <c r="X227" i="1"/>
  <c r="Y227" i="1"/>
  <c r="AG227" i="1"/>
  <c r="AH227" i="1" s="1"/>
  <c r="AK227" i="1"/>
  <c r="AM227" i="1"/>
  <c r="W228" i="1"/>
  <c r="X228" i="1"/>
  <c r="Y228" i="1"/>
  <c r="AG228" i="1"/>
  <c r="AK228" i="1"/>
  <c r="AM228" i="1"/>
  <c r="W229" i="1"/>
  <c r="X229" i="1"/>
  <c r="Y229" i="1"/>
  <c r="AG229" i="1"/>
  <c r="AI229" i="1" s="1"/>
  <c r="AK229" i="1"/>
  <c r="AM229" i="1"/>
  <c r="W230" i="1"/>
  <c r="X230" i="1"/>
  <c r="Y230" i="1"/>
  <c r="AG230" i="1"/>
  <c r="AH230" i="1" s="1"/>
  <c r="AK230" i="1"/>
  <c r="AM230" i="1"/>
  <c r="W231" i="1"/>
  <c r="X231" i="1"/>
  <c r="Y231" i="1"/>
  <c r="AG231" i="1"/>
  <c r="AK231" i="1"/>
  <c r="AM231" i="1"/>
  <c r="W232" i="1"/>
  <c r="X232" i="1"/>
  <c r="Y232" i="1"/>
  <c r="AG232" i="1"/>
  <c r="AJ232" i="1" s="1"/>
  <c r="AK232" i="1"/>
  <c r="AM232" i="1"/>
  <c r="W233" i="1"/>
  <c r="X233" i="1"/>
  <c r="Y233" i="1"/>
  <c r="AG233" i="1"/>
  <c r="AH233" i="1" s="1"/>
  <c r="AK233" i="1"/>
  <c r="AM233" i="1"/>
  <c r="W234" i="1"/>
  <c r="X234" i="1"/>
  <c r="Y234" i="1"/>
  <c r="AG234" i="1"/>
  <c r="AH234" i="1" s="1"/>
  <c r="AK234" i="1"/>
  <c r="AM234" i="1"/>
  <c r="W235" i="1"/>
  <c r="X235" i="1"/>
  <c r="Y235" i="1"/>
  <c r="AG235" i="1"/>
  <c r="AI235" i="1" s="1"/>
  <c r="AK235" i="1"/>
  <c r="AM235" i="1"/>
  <c r="W236" i="1"/>
  <c r="X236" i="1"/>
  <c r="Y236" i="1"/>
  <c r="AG236" i="1"/>
  <c r="AH236" i="1" s="1"/>
  <c r="AK236" i="1"/>
  <c r="AM236" i="1"/>
  <c r="W237" i="1"/>
  <c r="X237" i="1"/>
  <c r="Y237" i="1"/>
  <c r="AG237" i="1"/>
  <c r="AK237" i="1"/>
  <c r="AM237" i="1"/>
  <c r="W238" i="1"/>
  <c r="X238" i="1"/>
  <c r="Y238" i="1"/>
  <c r="AG238" i="1"/>
  <c r="AJ238" i="1" s="1"/>
  <c r="AH238" i="1"/>
  <c r="AI238" i="1"/>
  <c r="AK238" i="1"/>
  <c r="AM238" i="1"/>
  <c r="W239" i="1"/>
  <c r="X239" i="1"/>
  <c r="Y239" i="1"/>
  <c r="AG239" i="1"/>
  <c r="AH239" i="1" s="1"/>
  <c r="AK239" i="1"/>
  <c r="AM239" i="1"/>
  <c r="W240" i="1"/>
  <c r="X240" i="1"/>
  <c r="Y240" i="1"/>
  <c r="AG240" i="1"/>
  <c r="AH240" i="1" s="1"/>
  <c r="AK240" i="1"/>
  <c r="AM240" i="1"/>
  <c r="W241" i="1"/>
  <c r="X241" i="1"/>
  <c r="Y241" i="1"/>
  <c r="AG241" i="1"/>
  <c r="AI241" i="1" s="1"/>
  <c r="AK241" i="1"/>
  <c r="AM241" i="1"/>
  <c r="W242" i="1"/>
  <c r="X242" i="1"/>
  <c r="Y242" i="1"/>
  <c r="AG242" i="1"/>
  <c r="AH242" i="1" s="1"/>
  <c r="AK242" i="1"/>
  <c r="AM242" i="1"/>
  <c r="W243" i="1"/>
  <c r="X243" i="1"/>
  <c r="Y243" i="1"/>
  <c r="AG243" i="1"/>
  <c r="AJ243" i="1"/>
  <c r="AK243" i="1"/>
  <c r="AM243" i="1"/>
  <c r="W244" i="1"/>
  <c r="X244" i="1"/>
  <c r="Y244" i="1"/>
  <c r="AG244" i="1"/>
  <c r="AJ244" i="1" s="1"/>
  <c r="AK244" i="1"/>
  <c r="AM244" i="1"/>
  <c r="W245" i="1"/>
  <c r="X245" i="1"/>
  <c r="Y245" i="1"/>
  <c r="AG245" i="1"/>
  <c r="AH245" i="1" s="1"/>
  <c r="AK245" i="1"/>
  <c r="AM245" i="1"/>
  <c r="W246" i="1"/>
  <c r="X246" i="1"/>
  <c r="Y246" i="1"/>
  <c r="AG246" i="1"/>
  <c r="AH246" i="1" s="1"/>
  <c r="AK246" i="1"/>
  <c r="AM246" i="1"/>
  <c r="W247" i="1"/>
  <c r="X247" i="1"/>
  <c r="Y247" i="1"/>
  <c r="AG247" i="1"/>
  <c r="AI247" i="1" s="1"/>
  <c r="AK247" i="1"/>
  <c r="AM247" i="1"/>
  <c r="W248" i="1"/>
  <c r="X248" i="1"/>
  <c r="Y248" i="1"/>
  <c r="AG248" i="1"/>
  <c r="AH248" i="1" s="1"/>
  <c r="AK248" i="1"/>
  <c r="AM248" i="1"/>
  <c r="W249" i="1"/>
  <c r="X249" i="1"/>
  <c r="Y249" i="1"/>
  <c r="AG249" i="1"/>
  <c r="AH249" i="1" s="1"/>
  <c r="AK249" i="1"/>
  <c r="AM249" i="1"/>
  <c r="W250" i="1"/>
  <c r="X250" i="1"/>
  <c r="Y250" i="1"/>
  <c r="AG250" i="1"/>
  <c r="AJ250" i="1" s="1"/>
  <c r="AK250" i="1"/>
  <c r="AM250" i="1"/>
  <c r="W251" i="1"/>
  <c r="X251" i="1"/>
  <c r="Y251" i="1"/>
  <c r="AG251" i="1"/>
  <c r="AH251" i="1" s="1"/>
  <c r="AK251" i="1"/>
  <c r="AM251" i="1"/>
  <c r="W252" i="1"/>
  <c r="X252" i="1"/>
  <c r="Y252" i="1"/>
  <c r="AG252" i="1"/>
  <c r="AI252" i="1" s="1"/>
  <c r="AK252" i="1"/>
  <c r="AM252" i="1"/>
  <c r="W253" i="1"/>
  <c r="X253" i="1"/>
  <c r="Y253" i="1"/>
  <c r="AG253" i="1"/>
  <c r="AI253" i="1" s="1"/>
  <c r="AK253" i="1"/>
  <c r="AM253" i="1"/>
  <c r="W254" i="1"/>
  <c r="X254" i="1"/>
  <c r="Y254" i="1"/>
  <c r="AG254" i="1"/>
  <c r="AH254" i="1" s="1"/>
  <c r="AK254" i="1"/>
  <c r="AM254" i="1"/>
  <c r="W255" i="1"/>
  <c r="X255" i="1"/>
  <c r="Y255" i="1"/>
  <c r="AG255" i="1"/>
  <c r="AJ255" i="1" s="1"/>
  <c r="AK255" i="1"/>
  <c r="AM255" i="1"/>
  <c r="W256" i="1"/>
  <c r="X256" i="1"/>
  <c r="Y256" i="1"/>
  <c r="AG256" i="1"/>
  <c r="AJ256" i="1" s="1"/>
  <c r="AK256" i="1"/>
  <c r="AM256" i="1"/>
  <c r="W257" i="1"/>
  <c r="X257" i="1"/>
  <c r="Y257" i="1"/>
  <c r="AG257" i="1"/>
  <c r="AK257" i="1"/>
  <c r="AM257" i="1"/>
  <c r="W258" i="1"/>
  <c r="X258" i="1"/>
  <c r="Y258" i="1"/>
  <c r="AG258" i="1"/>
  <c r="AI258" i="1" s="1"/>
  <c r="AK258" i="1"/>
  <c r="AM258" i="1"/>
  <c r="W259" i="1"/>
  <c r="X259" i="1"/>
  <c r="Y259" i="1"/>
  <c r="AG259" i="1"/>
  <c r="AH259" i="1" s="1"/>
  <c r="AK259" i="1"/>
  <c r="AM259" i="1"/>
  <c r="W260" i="1"/>
  <c r="X260" i="1"/>
  <c r="Y260" i="1"/>
  <c r="AG260" i="1"/>
  <c r="AK260" i="1"/>
  <c r="AM260" i="1"/>
  <c r="W261" i="1"/>
  <c r="X261" i="1"/>
  <c r="Y261" i="1"/>
  <c r="AG261" i="1"/>
  <c r="AH261" i="1" s="1"/>
  <c r="AK261" i="1"/>
  <c r="AM261" i="1"/>
  <c r="W262" i="1"/>
  <c r="X262" i="1"/>
  <c r="Y262" i="1"/>
  <c r="AG262" i="1"/>
  <c r="AJ262" i="1" s="1"/>
  <c r="AK262" i="1"/>
  <c r="AM262" i="1"/>
  <c r="W263" i="1"/>
  <c r="X263" i="1"/>
  <c r="Y263" i="1"/>
  <c r="AG263" i="1"/>
  <c r="AK263" i="1"/>
  <c r="AM263" i="1"/>
  <c r="W264" i="1"/>
  <c r="X264" i="1"/>
  <c r="Y264" i="1"/>
  <c r="AG264" i="1"/>
  <c r="AI264" i="1" s="1"/>
  <c r="AK264" i="1"/>
  <c r="AM264" i="1"/>
  <c r="W265" i="1"/>
  <c r="X265" i="1"/>
  <c r="Y265" i="1"/>
  <c r="AG265" i="1"/>
  <c r="AH265" i="1" s="1"/>
  <c r="AK265" i="1"/>
  <c r="AM265" i="1"/>
  <c r="W266" i="1"/>
  <c r="X266" i="1"/>
  <c r="Y266" i="1"/>
  <c r="AG266" i="1"/>
  <c r="AK266" i="1"/>
  <c r="AM266" i="1"/>
  <c r="W267" i="1"/>
  <c r="X267" i="1"/>
  <c r="Y267" i="1"/>
  <c r="AG267" i="1"/>
  <c r="AH267" i="1" s="1"/>
  <c r="AK267" i="1"/>
  <c r="AM267" i="1"/>
  <c r="W268" i="1"/>
  <c r="X268" i="1"/>
  <c r="Y268" i="1"/>
  <c r="AG268" i="1"/>
  <c r="AJ268" i="1" s="1"/>
  <c r="AK268" i="1"/>
  <c r="AM268" i="1"/>
  <c r="W269" i="1"/>
  <c r="X269" i="1"/>
  <c r="Y269" i="1"/>
  <c r="AG269" i="1"/>
  <c r="AK269" i="1"/>
  <c r="AM269" i="1"/>
  <c r="W270" i="1"/>
  <c r="X270" i="1"/>
  <c r="Y270" i="1"/>
  <c r="AG270" i="1"/>
  <c r="AI270" i="1" s="1"/>
  <c r="AK270" i="1"/>
  <c r="AM270" i="1"/>
  <c r="W271" i="1"/>
  <c r="X271" i="1"/>
  <c r="Y271" i="1"/>
  <c r="AG271" i="1"/>
  <c r="AH271" i="1" s="1"/>
  <c r="AK271" i="1"/>
  <c r="AM271" i="1"/>
  <c r="W272" i="1"/>
  <c r="X272" i="1"/>
  <c r="Y272" i="1"/>
  <c r="AG272" i="1"/>
  <c r="AK272" i="1"/>
  <c r="AM272" i="1"/>
  <c r="W273" i="1"/>
  <c r="X273" i="1"/>
  <c r="Y273" i="1"/>
  <c r="AG273" i="1"/>
  <c r="AH273" i="1" s="1"/>
  <c r="AK273" i="1"/>
  <c r="AM273" i="1"/>
  <c r="W274" i="1"/>
  <c r="X274" i="1"/>
  <c r="Y274" i="1"/>
  <c r="AG274" i="1"/>
  <c r="AJ274" i="1" s="1"/>
  <c r="AK274" i="1"/>
  <c r="AM274" i="1"/>
  <c r="W275" i="1"/>
  <c r="X275" i="1"/>
  <c r="Y275" i="1"/>
  <c r="AG275" i="1"/>
  <c r="AH275" i="1" s="1"/>
  <c r="AK275" i="1"/>
  <c r="AM275" i="1"/>
  <c r="W276" i="1"/>
  <c r="X276" i="1"/>
  <c r="Y276" i="1"/>
  <c r="AG276" i="1"/>
  <c r="AH276" i="1" s="1"/>
  <c r="AK276" i="1"/>
  <c r="AM276" i="1"/>
  <c r="W277" i="1"/>
  <c r="X277" i="1"/>
  <c r="Y277" i="1"/>
  <c r="AG277" i="1"/>
  <c r="AH277" i="1" s="1"/>
  <c r="AK277" i="1"/>
  <c r="AM277" i="1"/>
  <c r="W278" i="1"/>
  <c r="X278" i="1"/>
  <c r="Y278" i="1"/>
  <c r="AG278" i="1"/>
  <c r="AK278" i="1"/>
  <c r="AM278" i="1"/>
  <c r="W279" i="1"/>
  <c r="X279" i="1"/>
  <c r="Y279" i="1"/>
  <c r="AG279" i="1"/>
  <c r="AH279" i="1" s="1"/>
  <c r="AK279" i="1"/>
  <c r="AM279" i="1"/>
  <c r="W280" i="1"/>
  <c r="X280" i="1"/>
  <c r="Y280" i="1"/>
  <c r="AG280" i="1"/>
  <c r="AH280" i="1" s="1"/>
  <c r="AK280" i="1"/>
  <c r="AM280" i="1"/>
  <c r="W281" i="1"/>
  <c r="X281" i="1"/>
  <c r="Y281" i="1"/>
  <c r="AG281" i="1"/>
  <c r="AH281" i="1" s="1"/>
  <c r="AK281" i="1"/>
  <c r="AM281" i="1"/>
  <c r="W282" i="1"/>
  <c r="X282" i="1"/>
  <c r="Y282" i="1"/>
  <c r="AG282" i="1"/>
  <c r="AJ282" i="1" s="1"/>
  <c r="AK282" i="1"/>
  <c r="AM282" i="1"/>
  <c r="W283" i="1"/>
  <c r="X283" i="1"/>
  <c r="Y283" i="1"/>
  <c r="AG283" i="1"/>
  <c r="AI283" i="1" s="1"/>
  <c r="AK283" i="1"/>
  <c r="AM283" i="1"/>
  <c r="W284" i="1"/>
  <c r="X284" i="1"/>
  <c r="Y284" i="1"/>
  <c r="AG284" i="1"/>
  <c r="AH284" i="1" s="1"/>
  <c r="AK284" i="1"/>
  <c r="AM284" i="1"/>
  <c r="W285" i="1"/>
  <c r="X285" i="1"/>
  <c r="Y285" i="1"/>
  <c r="AG285" i="1"/>
  <c r="AH285" i="1" s="1"/>
  <c r="AK285" i="1"/>
  <c r="AM285" i="1"/>
  <c r="W286" i="1"/>
  <c r="X286" i="1"/>
  <c r="Y286" i="1"/>
  <c r="AG286" i="1"/>
  <c r="AH286" i="1" s="1"/>
  <c r="AK286" i="1"/>
  <c r="AM286" i="1"/>
  <c r="W287" i="1"/>
  <c r="X287" i="1"/>
  <c r="Y287" i="1"/>
  <c r="AG287" i="1"/>
  <c r="AI287" i="1" s="1"/>
  <c r="AK287" i="1"/>
  <c r="AM287" i="1"/>
  <c r="W288" i="1"/>
  <c r="X288" i="1"/>
  <c r="Y288" i="1"/>
  <c r="AG288" i="1"/>
  <c r="AH288" i="1" s="1"/>
  <c r="AK288" i="1"/>
  <c r="AM288" i="1"/>
  <c r="W289" i="1"/>
  <c r="X289" i="1"/>
  <c r="Y289" i="1"/>
  <c r="AG289" i="1"/>
  <c r="AH289" i="1" s="1"/>
  <c r="AK289" i="1"/>
  <c r="AM289" i="1"/>
  <c r="W290" i="1"/>
  <c r="X290" i="1"/>
  <c r="Y290" i="1"/>
  <c r="AG290" i="1"/>
  <c r="AI290" i="1" s="1"/>
  <c r="AK290" i="1"/>
  <c r="AM290" i="1"/>
  <c r="W291" i="1"/>
  <c r="X291" i="1"/>
  <c r="Y291" i="1"/>
  <c r="AG291" i="1"/>
  <c r="AI291" i="1" s="1"/>
  <c r="AK291" i="1"/>
  <c r="AM291" i="1"/>
  <c r="W292" i="1"/>
  <c r="X292" i="1"/>
  <c r="Y292" i="1"/>
  <c r="AG292" i="1"/>
  <c r="AK292" i="1"/>
  <c r="AM292" i="1"/>
  <c r="W293" i="1"/>
  <c r="X293" i="1"/>
  <c r="Y293" i="1"/>
  <c r="AG293" i="1"/>
  <c r="AH293" i="1" s="1"/>
  <c r="AK293" i="1"/>
  <c r="AM293" i="1"/>
  <c r="W294" i="1"/>
  <c r="X294" i="1"/>
  <c r="Y294" i="1"/>
  <c r="AG294" i="1"/>
  <c r="AH294" i="1" s="1"/>
  <c r="AK294" i="1"/>
  <c r="AM294" i="1"/>
  <c r="W295" i="1"/>
  <c r="X295" i="1"/>
  <c r="Y295" i="1"/>
  <c r="AG295" i="1"/>
  <c r="AH295" i="1" s="1"/>
  <c r="AK295" i="1"/>
  <c r="AM295" i="1"/>
  <c r="W296" i="1"/>
  <c r="X296" i="1"/>
  <c r="Y296" i="1"/>
  <c r="AG296" i="1"/>
  <c r="AH296" i="1" s="1"/>
  <c r="AI296" i="1"/>
  <c r="AK296" i="1"/>
  <c r="AM296" i="1"/>
  <c r="W297" i="1"/>
  <c r="X297" i="1"/>
  <c r="Y297" i="1"/>
  <c r="AG297" i="1"/>
  <c r="AI297" i="1" s="1"/>
  <c r="AK297" i="1"/>
  <c r="AM297" i="1"/>
  <c r="W298" i="1"/>
  <c r="X298" i="1"/>
  <c r="Y298" i="1"/>
  <c r="AG298" i="1"/>
  <c r="AH298" i="1" s="1"/>
  <c r="AK298" i="1"/>
  <c r="AM298" i="1"/>
  <c r="W299" i="1"/>
  <c r="X299" i="1"/>
  <c r="Y299" i="1"/>
  <c r="AG299" i="1"/>
  <c r="AH299" i="1" s="1"/>
  <c r="AK299" i="1"/>
  <c r="AM299" i="1"/>
  <c r="W300" i="1"/>
  <c r="X300" i="1"/>
  <c r="Y300" i="1"/>
  <c r="AG300" i="1"/>
  <c r="AH300" i="1" s="1"/>
  <c r="AK300" i="1"/>
  <c r="AM300" i="1"/>
  <c r="W301" i="1"/>
  <c r="X301" i="1"/>
  <c r="Y301" i="1"/>
  <c r="AG301" i="1"/>
  <c r="AH301" i="1" s="1"/>
  <c r="AK301" i="1"/>
  <c r="AM301" i="1"/>
  <c r="W302" i="1"/>
  <c r="X302" i="1"/>
  <c r="Y302" i="1"/>
  <c r="AG302" i="1"/>
  <c r="AI302" i="1" s="1"/>
  <c r="AK302" i="1"/>
  <c r="AM302" i="1"/>
  <c r="W303" i="1"/>
  <c r="X303" i="1"/>
  <c r="Y303" i="1"/>
  <c r="AG303" i="1"/>
  <c r="AI303" i="1" s="1"/>
  <c r="AK303" i="1"/>
  <c r="AM303" i="1"/>
  <c r="W105" i="1"/>
  <c r="X105" i="1"/>
  <c r="Y105" i="1"/>
  <c r="AG105" i="1"/>
  <c r="AI105" i="1" s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K121" i="1"/>
  <c r="AM121" i="1"/>
  <c r="W122" i="1"/>
  <c r="X122" i="1"/>
  <c r="Y122" i="1"/>
  <c r="AG122" i="1"/>
  <c r="AI122" i="1" s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 s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K127" i="1"/>
  <c r="AM127" i="1"/>
  <c r="W128" i="1"/>
  <c r="X128" i="1"/>
  <c r="Y128" i="1"/>
  <c r="AG128" i="1"/>
  <c r="AI128" i="1" s="1"/>
  <c r="AH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K142" i="1"/>
  <c r="AM142" i="1"/>
  <c r="W143" i="1"/>
  <c r="X143" i="1"/>
  <c r="Y143" i="1"/>
  <c r="AG143" i="1"/>
  <c r="AH143" i="1" s="1"/>
  <c r="AK143" i="1"/>
  <c r="AM143" i="1"/>
  <c r="W144" i="1"/>
  <c r="X144" i="1"/>
  <c r="Y144" i="1"/>
  <c r="AG144" i="1"/>
  <c r="AJ144" i="1" s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K150" i="1"/>
  <c r="AM150" i="1"/>
  <c r="W151" i="1"/>
  <c r="X151" i="1"/>
  <c r="Y151" i="1"/>
  <c r="AG151" i="1"/>
  <c r="AJ151" i="1" s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 s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K162" i="1"/>
  <c r="AM162" i="1"/>
  <c r="W163" i="1"/>
  <c r="X163" i="1"/>
  <c r="Y163" i="1"/>
  <c r="AG163" i="1"/>
  <c r="AJ163" i="1" s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K173" i="1"/>
  <c r="AM173" i="1"/>
  <c r="W174" i="1"/>
  <c r="X174" i="1"/>
  <c r="Y174" i="1"/>
  <c r="AG174" i="1"/>
  <c r="AI174" i="1" s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K178" i="1"/>
  <c r="AM178" i="1"/>
  <c r="W179" i="1"/>
  <c r="X179" i="1"/>
  <c r="Y179" i="1"/>
  <c r="AG179" i="1"/>
  <c r="AJ179" i="1" s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K198" i="1"/>
  <c r="AM198" i="1"/>
  <c r="W199" i="1"/>
  <c r="X199" i="1"/>
  <c r="Y199" i="1"/>
  <c r="AG199" i="1"/>
  <c r="AI199" i="1" s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 s="1"/>
  <c r="AK201" i="1"/>
  <c r="AM201" i="1"/>
  <c r="W202" i="1"/>
  <c r="X202" i="1"/>
  <c r="Y202" i="1"/>
  <c r="AG202" i="1"/>
  <c r="AI202" i="1" s="1"/>
  <c r="AK202" i="1"/>
  <c r="AM202" i="1"/>
  <c r="W203" i="1"/>
  <c r="X203" i="1"/>
  <c r="Y203" i="1"/>
  <c r="AG203" i="1"/>
  <c r="AH203" i="1" s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B12" i="2"/>
  <c r="B13" i="2"/>
  <c r="B14" i="2"/>
  <c r="B15" i="2"/>
  <c r="B11" i="2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16" i="2" l="1"/>
  <c r="J11" i="2"/>
  <c r="B20" i="2"/>
  <c r="J15" i="2"/>
  <c r="B19" i="2"/>
  <c r="J14" i="2"/>
  <c r="B18" i="2"/>
  <c r="J13" i="2"/>
  <c r="B17" i="2"/>
  <c r="J12" i="2"/>
  <c r="AI285" i="1"/>
  <c r="BC430" i="1"/>
  <c r="BC451" i="1"/>
  <c r="BC423" i="1"/>
  <c r="BC447" i="1"/>
  <c r="BC432" i="1"/>
  <c r="BC452" i="1"/>
  <c r="BC442" i="1"/>
  <c r="BC425" i="1"/>
  <c r="BC429" i="1"/>
  <c r="BC412" i="1"/>
  <c r="BC427" i="1"/>
  <c r="BC406" i="1"/>
  <c r="BC446" i="1"/>
  <c r="BC443" i="1"/>
  <c r="BC444" i="1"/>
  <c r="BC408" i="1"/>
  <c r="BC449" i="1"/>
  <c r="BC420" i="1"/>
  <c r="BC440" i="1"/>
  <c r="BC439" i="1"/>
  <c r="BC417" i="1"/>
  <c r="BC433" i="1"/>
  <c r="BC426" i="1"/>
  <c r="BC453" i="1"/>
  <c r="BC424" i="1"/>
  <c r="BC438" i="1"/>
  <c r="BC445" i="1"/>
  <c r="BC405" i="1"/>
  <c r="BC450" i="1"/>
  <c r="BC434" i="1"/>
  <c r="BC441" i="1"/>
  <c r="BC415" i="1"/>
  <c r="BC419" i="1"/>
  <c r="BC413" i="1"/>
  <c r="BC436" i="1"/>
  <c r="BC404" i="1"/>
  <c r="BC437" i="1"/>
  <c r="BC428" i="1"/>
  <c r="BC407" i="1"/>
  <c r="BC416" i="1"/>
  <c r="BC410" i="1"/>
  <c r="BC418" i="1"/>
  <c r="BC422" i="1"/>
  <c r="BC431" i="1"/>
  <c r="BC435" i="1"/>
  <c r="BC421" i="1"/>
  <c r="BC414" i="1"/>
  <c r="BC409" i="1"/>
  <c r="BC411" i="1"/>
  <c r="BC448" i="1"/>
  <c r="BE436" i="1"/>
  <c r="BE407" i="1"/>
  <c r="BE443" i="1"/>
  <c r="BE435" i="1"/>
  <c r="BE409" i="1"/>
  <c r="BE422" i="1"/>
  <c r="BE447" i="1"/>
  <c r="BE424" i="1"/>
  <c r="BE420" i="1"/>
  <c r="BE412" i="1"/>
  <c r="BE434" i="1"/>
  <c r="BE414" i="1"/>
  <c r="BE410" i="1"/>
  <c r="BE406" i="1"/>
  <c r="BE427" i="1"/>
  <c r="BE404" i="1"/>
  <c r="BE426" i="1"/>
  <c r="BE446" i="1"/>
  <c r="BE430" i="1"/>
  <c r="BE425" i="1"/>
  <c r="BE437" i="1"/>
  <c r="BE408" i="1"/>
  <c r="BE451" i="1"/>
  <c r="BE423" i="1"/>
  <c r="BE413" i="1"/>
  <c r="BE421" i="1"/>
  <c r="BE444" i="1"/>
  <c r="BE448" i="1"/>
  <c r="BE452" i="1"/>
  <c r="BE453" i="1"/>
  <c r="BE433" i="1"/>
  <c r="BE442" i="1"/>
  <c r="BE419" i="1"/>
  <c r="BE416" i="1"/>
  <c r="BE440" i="1"/>
  <c r="BE411" i="1"/>
  <c r="BE429" i="1"/>
  <c r="BE417" i="1"/>
  <c r="BE441" i="1"/>
  <c r="BE432" i="1"/>
  <c r="BE418" i="1"/>
  <c r="BE431" i="1"/>
  <c r="BE405" i="1"/>
  <c r="BE439" i="1"/>
  <c r="BE428" i="1"/>
  <c r="BE445" i="1"/>
  <c r="BE415" i="1"/>
  <c r="BE438" i="1"/>
  <c r="BE449" i="1"/>
  <c r="BE450" i="1"/>
  <c r="AH229" i="1"/>
  <c r="AI242" i="1"/>
  <c r="AJ245" i="1"/>
  <c r="AI245" i="1"/>
  <c r="AH244" i="1"/>
  <c r="AJ233" i="1"/>
  <c r="AJ227" i="1"/>
  <c r="AI271" i="1"/>
  <c r="AJ296" i="1"/>
  <c r="AI239" i="1"/>
  <c r="AJ221" i="1"/>
  <c r="AI221" i="1"/>
  <c r="AI259" i="1"/>
  <c r="AH303" i="1"/>
  <c r="AH258" i="1"/>
  <c r="AI281" i="1"/>
  <c r="AI267" i="1"/>
  <c r="AH202" i="1"/>
  <c r="AH174" i="1"/>
  <c r="AH144" i="1"/>
  <c r="AH122" i="1"/>
  <c r="AI293" i="1"/>
  <c r="AI233" i="1"/>
  <c r="AI168" i="1"/>
  <c r="AI153" i="1"/>
  <c r="AJ287" i="1"/>
  <c r="AH247" i="1"/>
  <c r="AH118" i="1"/>
  <c r="AH287" i="1"/>
  <c r="AH211" i="1"/>
  <c r="AJ203" i="1"/>
  <c r="AH188" i="1"/>
  <c r="AJ128" i="1"/>
  <c r="AJ303" i="1"/>
  <c r="AJ273" i="1"/>
  <c r="AJ214" i="1"/>
  <c r="AJ290" i="1"/>
  <c r="AI273" i="1"/>
  <c r="AI248" i="1"/>
  <c r="AI214" i="1"/>
  <c r="AI176" i="1"/>
  <c r="AJ165" i="1"/>
  <c r="AH150" i="1"/>
  <c r="AJ139" i="1"/>
  <c r="AJ301" i="1"/>
  <c r="AJ224" i="1"/>
  <c r="AJ193" i="1"/>
  <c r="AH148" i="1"/>
  <c r="AI265" i="1"/>
  <c r="AI224" i="1"/>
  <c r="AJ217" i="1"/>
  <c r="AH291" i="1"/>
  <c r="AI277" i="1"/>
  <c r="AJ267" i="1"/>
  <c r="AI299" i="1"/>
  <c r="AJ285" i="1"/>
  <c r="AH290" i="1"/>
  <c r="AI261" i="1"/>
  <c r="AH302" i="1"/>
  <c r="AJ291" i="1"/>
  <c r="AJ279" i="1"/>
  <c r="AH270" i="1"/>
  <c r="AI279" i="1"/>
  <c r="AJ251" i="1"/>
  <c r="AH199" i="1"/>
  <c r="AH179" i="1"/>
  <c r="AI143" i="1"/>
  <c r="AH127" i="1"/>
  <c r="AJ105" i="1"/>
  <c r="AI282" i="1"/>
  <c r="AH268" i="1"/>
  <c r="AJ261" i="1"/>
  <c r="AI254" i="1"/>
  <c r="AI244" i="1"/>
  <c r="AJ239" i="1"/>
  <c r="AH226" i="1"/>
  <c r="AI215" i="1"/>
  <c r="AH212" i="1"/>
  <c r="AJ242" i="1"/>
  <c r="AI232" i="1"/>
  <c r="AI227" i="1"/>
  <c r="AJ286" i="1"/>
  <c r="AH264" i="1"/>
  <c r="AH232" i="1"/>
  <c r="AH193" i="1"/>
  <c r="AJ297" i="1"/>
  <c r="AI286" i="1"/>
  <c r="AH262" i="1"/>
  <c r="AJ230" i="1"/>
  <c r="AH191" i="1"/>
  <c r="AH173" i="1"/>
  <c r="AH162" i="1"/>
  <c r="AH151" i="1"/>
  <c r="AJ137" i="1"/>
  <c r="AH121" i="1"/>
  <c r="AJ302" i="1"/>
  <c r="AH297" i="1"/>
  <c r="AJ289" i="1"/>
  <c r="AJ248" i="1"/>
  <c r="AH235" i="1"/>
  <c r="AI230" i="1"/>
  <c r="AH198" i="1"/>
  <c r="AH178" i="1"/>
  <c r="AJ160" i="1"/>
  <c r="AJ142" i="1"/>
  <c r="AI135" i="1"/>
  <c r="AH253" i="1"/>
  <c r="AI251" i="1"/>
  <c r="AJ220" i="1"/>
  <c r="AI206" i="1"/>
  <c r="AI185" i="1"/>
  <c r="AI165" i="1"/>
  <c r="AJ295" i="1"/>
  <c r="AJ284" i="1"/>
  <c r="AI256" i="1"/>
  <c r="AJ249" i="1"/>
  <c r="AJ236" i="1"/>
  <c r="AJ226" i="1"/>
  <c r="AJ223" i="1"/>
  <c r="AI220" i="1"/>
  <c r="AJ212" i="1"/>
  <c r="AJ209" i="1"/>
  <c r="AJ143" i="1"/>
  <c r="AI284" i="1"/>
  <c r="AI268" i="1"/>
  <c r="AJ254" i="1"/>
  <c r="AI249" i="1"/>
  <c r="AH241" i="1"/>
  <c r="AI236" i="1"/>
  <c r="AH223" i="1"/>
  <c r="AJ215" i="1"/>
  <c r="AI209" i="1"/>
  <c r="AJ292" i="1"/>
  <c r="AI292" i="1"/>
  <c r="AH292" i="1"/>
  <c r="AI228" i="1"/>
  <c r="AJ228" i="1"/>
  <c r="AH228" i="1"/>
  <c r="AJ225" i="1"/>
  <c r="AH225" i="1"/>
  <c r="AI225" i="1"/>
  <c r="AI262" i="1"/>
  <c r="AH283" i="1"/>
  <c r="AJ283" i="1"/>
  <c r="AJ280" i="1"/>
  <c r="AI280" i="1"/>
  <c r="AI274" i="1"/>
  <c r="AH274" i="1"/>
  <c r="AH263" i="1"/>
  <c r="AI263" i="1"/>
  <c r="AJ263" i="1"/>
  <c r="AJ298" i="1"/>
  <c r="AI298" i="1"/>
  <c r="AH260" i="1"/>
  <c r="AI260" i="1"/>
  <c r="AJ260" i="1"/>
  <c r="AH272" i="1"/>
  <c r="AI272" i="1"/>
  <c r="AJ272" i="1"/>
  <c r="AH237" i="1"/>
  <c r="AI237" i="1"/>
  <c r="AJ237" i="1"/>
  <c r="AJ231" i="1"/>
  <c r="AH231" i="1"/>
  <c r="AI231" i="1"/>
  <c r="AJ219" i="1"/>
  <c r="AH219" i="1"/>
  <c r="AI219" i="1"/>
  <c r="AI301" i="1"/>
  <c r="AI295" i="1"/>
  <c r="AI289" i="1"/>
  <c r="AH257" i="1"/>
  <c r="AI257" i="1"/>
  <c r="AJ257" i="1"/>
  <c r="AJ213" i="1"/>
  <c r="AH213" i="1"/>
  <c r="AI213" i="1"/>
  <c r="AJ300" i="1"/>
  <c r="AJ294" i="1"/>
  <c r="AJ288" i="1"/>
  <c r="AJ281" i="1"/>
  <c r="AI276" i="1"/>
  <c r="AJ276" i="1"/>
  <c r="AI300" i="1"/>
  <c r="AI294" i="1"/>
  <c r="AI288" i="1"/>
  <c r="AH269" i="1"/>
  <c r="AI269" i="1"/>
  <c r="AJ269" i="1"/>
  <c r="AH256" i="1"/>
  <c r="AI255" i="1"/>
  <c r="AJ299" i="1"/>
  <c r="AJ293" i="1"/>
  <c r="AH278" i="1"/>
  <c r="AI278" i="1"/>
  <c r="AJ278" i="1"/>
  <c r="AH255" i="1"/>
  <c r="AJ275" i="1"/>
  <c r="AH266" i="1"/>
  <c r="AI266" i="1"/>
  <c r="AJ266" i="1"/>
  <c r="AH282" i="1"/>
  <c r="AI275" i="1"/>
  <c r="AI222" i="1"/>
  <c r="AJ222" i="1"/>
  <c r="AJ207" i="1"/>
  <c r="AH207" i="1"/>
  <c r="AI207" i="1"/>
  <c r="AI234" i="1"/>
  <c r="AJ234" i="1"/>
  <c r="AI216" i="1"/>
  <c r="AJ216" i="1"/>
  <c r="AJ277" i="1"/>
  <c r="AJ271" i="1"/>
  <c r="AJ265" i="1"/>
  <c r="AJ259" i="1"/>
  <c r="AH243" i="1"/>
  <c r="AI243" i="1"/>
  <c r="AI210" i="1"/>
  <c r="AJ210" i="1"/>
  <c r="AJ270" i="1"/>
  <c r="AJ264" i="1"/>
  <c r="AJ258" i="1"/>
  <c r="AI250" i="1"/>
  <c r="AJ252" i="1"/>
  <c r="AH250" i="1"/>
  <c r="AH252" i="1"/>
  <c r="AI240" i="1"/>
  <c r="AJ240" i="1"/>
  <c r="AI246" i="1"/>
  <c r="AJ246" i="1"/>
  <c r="AJ206" i="1"/>
  <c r="AJ253" i="1"/>
  <c r="AJ247" i="1"/>
  <c r="AJ241" i="1"/>
  <c r="AJ235" i="1"/>
  <c r="AJ229" i="1"/>
  <c r="AJ205" i="1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9" i="2"/>
  <c r="C10" i="2"/>
  <c r="C11" i="2"/>
  <c r="C7" i="2"/>
  <c r="B19" i="1"/>
  <c r="B20" i="1" s="1"/>
  <c r="B21" i="1" s="1"/>
  <c r="B22" i="1" s="1"/>
  <c r="B23" i="1" s="1"/>
  <c r="W104" i="1"/>
  <c r="X104" i="1"/>
  <c r="Y104" i="1"/>
  <c r="AH104" i="1"/>
  <c r="AI104" i="1"/>
  <c r="AJ104" i="1"/>
  <c r="W55" i="1"/>
  <c r="X55" i="1"/>
  <c r="Y55" i="1"/>
  <c r="AH55" i="1"/>
  <c r="AI55" i="1"/>
  <c r="AJ55" i="1"/>
  <c r="W56" i="1"/>
  <c r="X56" i="1"/>
  <c r="Y56" i="1"/>
  <c r="AH56" i="1"/>
  <c r="AI56" i="1"/>
  <c r="AJ56" i="1"/>
  <c r="W57" i="1"/>
  <c r="X57" i="1"/>
  <c r="Y57" i="1"/>
  <c r="AH57" i="1"/>
  <c r="AI57" i="1"/>
  <c r="AJ57" i="1"/>
  <c r="W58" i="1"/>
  <c r="X58" i="1"/>
  <c r="Y58" i="1"/>
  <c r="AH58" i="1"/>
  <c r="AI58" i="1"/>
  <c r="AJ58" i="1"/>
  <c r="W59" i="1"/>
  <c r="X59" i="1"/>
  <c r="Y59" i="1"/>
  <c r="AH59" i="1"/>
  <c r="AI59" i="1"/>
  <c r="AJ59" i="1"/>
  <c r="W60" i="1"/>
  <c r="X60" i="1"/>
  <c r="Y60" i="1"/>
  <c r="AH60" i="1"/>
  <c r="AI60" i="1"/>
  <c r="AJ60" i="1"/>
  <c r="W61" i="1"/>
  <c r="X61" i="1"/>
  <c r="Y61" i="1"/>
  <c r="AH61" i="1"/>
  <c r="AI61" i="1"/>
  <c r="AJ61" i="1"/>
  <c r="W62" i="1"/>
  <c r="X62" i="1"/>
  <c r="Y62" i="1"/>
  <c r="AH62" i="1"/>
  <c r="AI62" i="1"/>
  <c r="AJ62" i="1"/>
  <c r="W63" i="1"/>
  <c r="X63" i="1"/>
  <c r="Y63" i="1"/>
  <c r="AH63" i="1"/>
  <c r="AI63" i="1"/>
  <c r="AJ63" i="1"/>
  <c r="W64" i="1"/>
  <c r="X64" i="1"/>
  <c r="Y64" i="1"/>
  <c r="AH64" i="1"/>
  <c r="AI64" i="1"/>
  <c r="AJ64" i="1"/>
  <c r="W65" i="1"/>
  <c r="X65" i="1"/>
  <c r="Y65" i="1"/>
  <c r="AH65" i="1"/>
  <c r="AI65" i="1"/>
  <c r="AJ65" i="1"/>
  <c r="W66" i="1"/>
  <c r="X66" i="1"/>
  <c r="Y66" i="1"/>
  <c r="AH66" i="1"/>
  <c r="AI66" i="1"/>
  <c r="AJ66" i="1"/>
  <c r="W67" i="1"/>
  <c r="X67" i="1"/>
  <c r="Y67" i="1"/>
  <c r="AH67" i="1"/>
  <c r="AI67" i="1"/>
  <c r="AJ67" i="1"/>
  <c r="W68" i="1"/>
  <c r="X68" i="1"/>
  <c r="Y68" i="1"/>
  <c r="AH68" i="1"/>
  <c r="AI68" i="1"/>
  <c r="AJ68" i="1"/>
  <c r="W69" i="1"/>
  <c r="X69" i="1"/>
  <c r="Y69" i="1"/>
  <c r="AH69" i="1"/>
  <c r="AI69" i="1"/>
  <c r="AJ69" i="1"/>
  <c r="W70" i="1"/>
  <c r="X70" i="1"/>
  <c r="Y70" i="1"/>
  <c r="AH70" i="1"/>
  <c r="AI70" i="1"/>
  <c r="AJ70" i="1"/>
  <c r="W71" i="1"/>
  <c r="X71" i="1"/>
  <c r="Y71" i="1"/>
  <c r="AH71" i="1"/>
  <c r="AI71" i="1"/>
  <c r="AJ71" i="1"/>
  <c r="W72" i="1"/>
  <c r="X72" i="1"/>
  <c r="Y72" i="1"/>
  <c r="AH72" i="1"/>
  <c r="AI72" i="1"/>
  <c r="AJ72" i="1"/>
  <c r="W73" i="1"/>
  <c r="X73" i="1"/>
  <c r="Y73" i="1"/>
  <c r="AH73" i="1"/>
  <c r="AI73" i="1"/>
  <c r="AJ73" i="1"/>
  <c r="W74" i="1"/>
  <c r="X74" i="1"/>
  <c r="Y74" i="1"/>
  <c r="AH74" i="1"/>
  <c r="AI74" i="1"/>
  <c r="AJ74" i="1"/>
  <c r="W75" i="1"/>
  <c r="X75" i="1"/>
  <c r="Y75" i="1"/>
  <c r="AH75" i="1"/>
  <c r="AI75" i="1"/>
  <c r="AJ75" i="1"/>
  <c r="W76" i="1"/>
  <c r="X76" i="1"/>
  <c r="Y76" i="1"/>
  <c r="AH76" i="1"/>
  <c r="AI76" i="1"/>
  <c r="AJ76" i="1"/>
  <c r="W77" i="1"/>
  <c r="X77" i="1"/>
  <c r="Y77" i="1"/>
  <c r="AH77" i="1"/>
  <c r="AI77" i="1"/>
  <c r="AJ77" i="1"/>
  <c r="W78" i="1"/>
  <c r="X78" i="1"/>
  <c r="Y78" i="1"/>
  <c r="AH78" i="1"/>
  <c r="AI78" i="1"/>
  <c r="AJ78" i="1"/>
  <c r="W79" i="1"/>
  <c r="X79" i="1"/>
  <c r="Y79" i="1"/>
  <c r="AH79" i="1"/>
  <c r="AI79" i="1"/>
  <c r="AJ79" i="1"/>
  <c r="W80" i="1"/>
  <c r="X80" i="1"/>
  <c r="Y80" i="1"/>
  <c r="AH80" i="1"/>
  <c r="AI80" i="1"/>
  <c r="AJ80" i="1"/>
  <c r="W81" i="1"/>
  <c r="X81" i="1"/>
  <c r="Y81" i="1"/>
  <c r="AH81" i="1"/>
  <c r="AI81" i="1"/>
  <c r="AJ81" i="1"/>
  <c r="W82" i="1"/>
  <c r="X82" i="1"/>
  <c r="Y82" i="1"/>
  <c r="AH82" i="1"/>
  <c r="AI82" i="1"/>
  <c r="AJ82" i="1"/>
  <c r="W83" i="1"/>
  <c r="X83" i="1"/>
  <c r="Y83" i="1"/>
  <c r="AH83" i="1"/>
  <c r="AI83" i="1"/>
  <c r="AJ83" i="1"/>
  <c r="W84" i="1"/>
  <c r="X84" i="1"/>
  <c r="Y84" i="1"/>
  <c r="AH84" i="1"/>
  <c r="AI84" i="1"/>
  <c r="AJ84" i="1"/>
  <c r="W85" i="1"/>
  <c r="X85" i="1"/>
  <c r="Y85" i="1"/>
  <c r="AH85" i="1"/>
  <c r="AI85" i="1"/>
  <c r="AJ85" i="1"/>
  <c r="W86" i="1"/>
  <c r="X86" i="1"/>
  <c r="Y86" i="1"/>
  <c r="AH86" i="1"/>
  <c r="AI86" i="1"/>
  <c r="AJ86" i="1"/>
  <c r="W87" i="1"/>
  <c r="X87" i="1"/>
  <c r="Y87" i="1"/>
  <c r="AH87" i="1"/>
  <c r="AI87" i="1"/>
  <c r="AJ87" i="1"/>
  <c r="W88" i="1"/>
  <c r="X88" i="1"/>
  <c r="Y88" i="1"/>
  <c r="AH88" i="1"/>
  <c r="AI88" i="1"/>
  <c r="AJ88" i="1"/>
  <c r="W89" i="1"/>
  <c r="X89" i="1"/>
  <c r="Y89" i="1"/>
  <c r="AH89" i="1"/>
  <c r="AI89" i="1"/>
  <c r="AJ89" i="1"/>
  <c r="W90" i="1"/>
  <c r="X90" i="1"/>
  <c r="Y90" i="1"/>
  <c r="AH90" i="1"/>
  <c r="AI90" i="1"/>
  <c r="AJ90" i="1"/>
  <c r="W91" i="1"/>
  <c r="X91" i="1"/>
  <c r="Y91" i="1"/>
  <c r="AH91" i="1"/>
  <c r="AI91" i="1"/>
  <c r="AJ91" i="1"/>
  <c r="W92" i="1"/>
  <c r="X92" i="1"/>
  <c r="Y92" i="1"/>
  <c r="AH92" i="1"/>
  <c r="AI92" i="1"/>
  <c r="AJ92" i="1"/>
  <c r="W93" i="1"/>
  <c r="X93" i="1"/>
  <c r="Y93" i="1"/>
  <c r="AH93" i="1"/>
  <c r="AI93" i="1"/>
  <c r="AJ93" i="1"/>
  <c r="W94" i="1"/>
  <c r="X94" i="1"/>
  <c r="Y94" i="1"/>
  <c r="AH94" i="1"/>
  <c r="AI94" i="1"/>
  <c r="AJ94" i="1"/>
  <c r="W95" i="1"/>
  <c r="X95" i="1"/>
  <c r="Y95" i="1"/>
  <c r="AH95" i="1"/>
  <c r="AI95" i="1"/>
  <c r="AJ95" i="1"/>
  <c r="W96" i="1"/>
  <c r="X96" i="1"/>
  <c r="Y96" i="1"/>
  <c r="AH96" i="1"/>
  <c r="AI96" i="1"/>
  <c r="AJ96" i="1"/>
  <c r="W97" i="1"/>
  <c r="X97" i="1"/>
  <c r="Y97" i="1"/>
  <c r="AH97" i="1"/>
  <c r="AI97" i="1"/>
  <c r="AJ97" i="1"/>
  <c r="W98" i="1"/>
  <c r="X98" i="1"/>
  <c r="Y98" i="1"/>
  <c r="AH98" i="1"/>
  <c r="AI98" i="1"/>
  <c r="AJ98" i="1"/>
  <c r="W99" i="1"/>
  <c r="X99" i="1"/>
  <c r="Y99" i="1"/>
  <c r="AH99" i="1"/>
  <c r="AI99" i="1"/>
  <c r="AJ99" i="1"/>
  <c r="W100" i="1"/>
  <c r="X100" i="1"/>
  <c r="Y100" i="1"/>
  <c r="AH100" i="1"/>
  <c r="AI100" i="1"/>
  <c r="AJ100" i="1"/>
  <c r="W101" i="1"/>
  <c r="X101" i="1"/>
  <c r="Y101" i="1"/>
  <c r="AH101" i="1"/>
  <c r="AI101" i="1"/>
  <c r="AJ101" i="1"/>
  <c r="W102" i="1"/>
  <c r="X102" i="1"/>
  <c r="Y102" i="1"/>
  <c r="AH102" i="1"/>
  <c r="AI102" i="1"/>
  <c r="AJ102" i="1"/>
  <c r="W103" i="1"/>
  <c r="X103" i="1"/>
  <c r="Y103" i="1"/>
  <c r="AH103" i="1"/>
  <c r="AI103" i="1"/>
  <c r="AJ103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J41" i="1"/>
  <c r="AI41" i="1"/>
  <c r="AH41" i="1"/>
  <c r="AJ40" i="1"/>
  <c r="AI40" i="1"/>
  <c r="AH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J27" i="1"/>
  <c r="AI27" i="1"/>
  <c r="AH27" i="1"/>
  <c r="AJ26" i="1"/>
  <c r="AI26" i="1"/>
  <c r="AH26" i="1"/>
  <c r="AJ25" i="1"/>
  <c r="AI25" i="1"/>
  <c r="AH25" i="1"/>
  <c r="AJ24" i="1"/>
  <c r="AI24" i="1"/>
  <c r="AH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I10" i="2" s="1"/>
  <c r="AI6" i="1"/>
  <c r="AH6" i="1"/>
  <c r="AJ5" i="1"/>
  <c r="I5" i="2" s="1"/>
  <c r="AI5" i="1"/>
  <c r="I4" i="2" s="1"/>
  <c r="AH5" i="1"/>
  <c r="I3" i="2" s="1"/>
  <c r="L6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X6" i="1"/>
  <c r="Y6" i="1"/>
  <c r="G10" i="2" s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Y5" i="1"/>
  <c r="G5" i="2" s="1"/>
  <c r="X5" i="1"/>
  <c r="G4" i="2" s="1"/>
  <c r="W5" i="1"/>
  <c r="G3" i="2" s="1"/>
  <c r="C15" i="2" l="1"/>
  <c r="E10" i="2"/>
  <c r="C14" i="2"/>
  <c r="E9" i="2"/>
  <c r="C13" i="2"/>
  <c r="E8" i="2"/>
  <c r="B22" i="2"/>
  <c r="J17" i="2"/>
  <c r="B23" i="2"/>
  <c r="J18" i="2"/>
  <c r="B24" i="2"/>
  <c r="J19" i="2"/>
  <c r="B25" i="2"/>
  <c r="J20" i="2"/>
  <c r="I7" i="2"/>
  <c r="E7" i="2"/>
  <c r="I15" i="2"/>
  <c r="C16" i="2"/>
  <c r="E11" i="2"/>
  <c r="B21" i="2"/>
  <c r="J16" i="2"/>
  <c r="G13" i="2"/>
  <c r="G9" i="2"/>
  <c r="G8" i="2"/>
  <c r="I8" i="2"/>
  <c r="I9" i="2"/>
  <c r="I13" i="2"/>
  <c r="I16" i="2"/>
  <c r="I14" i="2"/>
  <c r="C12" i="2"/>
  <c r="E12" i="2" s="1"/>
  <c r="G7" i="2"/>
  <c r="I11" i="2"/>
  <c r="G14" i="2"/>
  <c r="Z110" i="1"/>
  <c r="AB110" i="1" s="1"/>
  <c r="AA111" i="1"/>
  <c r="R108" i="1"/>
  <c r="L7" i="1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Z9" i="1"/>
  <c r="Z21" i="1"/>
  <c r="Z13" i="1"/>
  <c r="Z17" i="1"/>
  <c r="Z18" i="1"/>
  <c r="Z10" i="1"/>
  <c r="Z23" i="1"/>
  <c r="Z7" i="1"/>
  <c r="G16" i="2" s="1"/>
  <c r="R37" i="1"/>
  <c r="N7" i="1"/>
  <c r="O7" i="1"/>
  <c r="H6" i="1"/>
  <c r="M6" i="1"/>
  <c r="N6" i="1"/>
  <c r="O6" i="1"/>
  <c r="H13" i="1"/>
  <c r="H28" i="1"/>
  <c r="H20" i="1"/>
  <c r="H12" i="1"/>
  <c r="M7" i="1"/>
  <c r="H5" i="1"/>
  <c r="H27" i="1"/>
  <c r="H19" i="1"/>
  <c r="H11" i="1"/>
  <c r="H26" i="1"/>
  <c r="M5" i="1"/>
  <c r="H33" i="1"/>
  <c r="H25" i="1"/>
  <c r="H17" i="1"/>
  <c r="H9" i="1"/>
  <c r="H21" i="1"/>
  <c r="H34" i="1"/>
  <c r="H18" i="1"/>
  <c r="N5" i="1"/>
  <c r="H32" i="1"/>
  <c r="H24" i="1"/>
  <c r="H16" i="1"/>
  <c r="H8" i="1"/>
  <c r="H10" i="1"/>
  <c r="O5" i="1"/>
  <c r="H31" i="1"/>
  <c r="H23" i="1"/>
  <c r="H15" i="1"/>
  <c r="H7" i="1"/>
  <c r="H29" i="1"/>
  <c r="H30" i="1"/>
  <c r="H22" i="1"/>
  <c r="H14" i="1"/>
  <c r="B27" i="2" l="1"/>
  <c r="J22" i="2"/>
  <c r="B29" i="2"/>
  <c r="J24" i="2"/>
  <c r="B28" i="2"/>
  <c r="J23" i="2"/>
  <c r="C18" i="2"/>
  <c r="E13" i="2"/>
  <c r="C20" i="2"/>
  <c r="E15" i="2"/>
  <c r="G21" i="2"/>
  <c r="B30" i="2"/>
  <c r="J25" i="2"/>
  <c r="B26" i="2"/>
  <c r="J21" i="2"/>
  <c r="G15" i="2"/>
  <c r="C21" i="2"/>
  <c r="E16" i="2"/>
  <c r="C19" i="2"/>
  <c r="E14" i="2"/>
  <c r="C17" i="2"/>
  <c r="E17" i="2" s="1"/>
  <c r="G12" i="2"/>
  <c r="I12" i="2"/>
  <c r="R109" i="1"/>
  <c r="Z111" i="1"/>
  <c r="AB111" i="1" s="1"/>
  <c r="AA112" i="1"/>
  <c r="AB27" i="1"/>
  <c r="AB25" i="1"/>
  <c r="AB26" i="1"/>
  <c r="L8" i="1"/>
  <c r="AB20" i="1"/>
  <c r="Z28" i="1"/>
  <c r="AB21" i="1"/>
  <c r="AB17" i="1"/>
  <c r="P5" i="1"/>
  <c r="P6" i="1"/>
  <c r="P7" i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C25" i="2" l="1"/>
  <c r="E20" i="2"/>
  <c r="G20" i="2"/>
  <c r="I20" i="2"/>
  <c r="C23" i="2"/>
  <c r="E18" i="2"/>
  <c r="I18" i="2"/>
  <c r="G18" i="2"/>
  <c r="B33" i="2"/>
  <c r="J28" i="2"/>
  <c r="C24" i="2"/>
  <c r="E19" i="2"/>
  <c r="G19" i="2"/>
  <c r="I19" i="2"/>
  <c r="B31" i="2"/>
  <c r="J26" i="2"/>
  <c r="B34" i="2"/>
  <c r="J29" i="2"/>
  <c r="E21" i="2"/>
  <c r="I21" i="2"/>
  <c r="C26" i="2"/>
  <c r="B35" i="2"/>
  <c r="J30" i="2"/>
  <c r="B32" i="2"/>
  <c r="J27" i="2"/>
  <c r="C22" i="2"/>
  <c r="E22" i="2" s="1"/>
  <c r="G17" i="2"/>
  <c r="I17" i="2"/>
  <c r="R110" i="1"/>
  <c r="Z112" i="1"/>
  <c r="AB112" i="1" s="1"/>
  <c r="AA113" i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L9" i="1"/>
  <c r="N8" i="1"/>
  <c r="O8" i="1"/>
  <c r="M8" i="1"/>
  <c r="AO5" i="1"/>
  <c r="AB28" i="1"/>
  <c r="Z29" i="1"/>
  <c r="Q7" i="1"/>
  <c r="Q6" i="1"/>
  <c r="AO6" i="1" s="1"/>
  <c r="AM29" i="1"/>
  <c r="R39" i="1"/>
  <c r="AB24" i="1"/>
  <c r="AB15" i="1"/>
  <c r="S5" i="1"/>
  <c r="BD5" i="1" s="1"/>
  <c r="C29" i="2" l="1"/>
  <c r="E24" i="2"/>
  <c r="G24" i="2"/>
  <c r="I24" i="2"/>
  <c r="E26" i="2"/>
  <c r="I26" i="2"/>
  <c r="C31" i="2"/>
  <c r="G26" i="2"/>
  <c r="B38" i="2"/>
  <c r="J33" i="2"/>
  <c r="B37" i="2"/>
  <c r="J32" i="2"/>
  <c r="B40" i="2"/>
  <c r="J35" i="2"/>
  <c r="B39" i="2"/>
  <c r="J34" i="2"/>
  <c r="C28" i="2"/>
  <c r="E23" i="2"/>
  <c r="G23" i="2"/>
  <c r="I23" i="2"/>
  <c r="B36" i="2"/>
  <c r="J31" i="2"/>
  <c r="C30" i="2"/>
  <c r="E25" i="2"/>
  <c r="I25" i="2"/>
  <c r="G25" i="2"/>
  <c r="Z304" i="1"/>
  <c r="AB304" i="1" s="1"/>
  <c r="Z205" i="1"/>
  <c r="AB205" i="1" s="1"/>
  <c r="C27" i="2"/>
  <c r="E27" i="2" s="1"/>
  <c r="G22" i="2"/>
  <c r="I22" i="2"/>
  <c r="Z113" i="1"/>
  <c r="AB113" i="1" s="1"/>
  <c r="R111" i="1"/>
  <c r="AO7" i="1"/>
  <c r="L10" i="1"/>
  <c r="N9" i="1"/>
  <c r="O9" i="1"/>
  <c r="M9" i="1"/>
  <c r="P8" i="1"/>
  <c r="AQ6" i="1"/>
  <c r="AQ5" i="1"/>
  <c r="AP5" i="1"/>
  <c r="AB29" i="1"/>
  <c r="Z30" i="1"/>
  <c r="S6" i="1"/>
  <c r="BD6" i="1" s="1"/>
  <c r="AP6" i="1"/>
  <c r="S7" i="1"/>
  <c r="BD7" i="1" s="1"/>
  <c r="AB14" i="1"/>
  <c r="B42" i="2" l="1"/>
  <c r="J37" i="2"/>
  <c r="B41" i="2"/>
  <c r="J36" i="2"/>
  <c r="B43" i="2"/>
  <c r="J38" i="2"/>
  <c r="E31" i="2"/>
  <c r="G31" i="2"/>
  <c r="C36" i="2"/>
  <c r="I31" i="2"/>
  <c r="C35" i="2"/>
  <c r="E30" i="2"/>
  <c r="G30" i="2"/>
  <c r="I30" i="2"/>
  <c r="C33" i="2"/>
  <c r="E28" i="2"/>
  <c r="G28" i="2"/>
  <c r="I28" i="2"/>
  <c r="B44" i="2"/>
  <c r="J39" i="2"/>
  <c r="B45" i="2"/>
  <c r="J40" i="2"/>
  <c r="C34" i="2"/>
  <c r="E29" i="2"/>
  <c r="I29" i="2"/>
  <c r="G29" i="2"/>
  <c r="Z305" i="1"/>
  <c r="AB305" i="1" s="1"/>
  <c r="P9" i="1"/>
  <c r="AP7" i="1"/>
  <c r="AQ7" i="1"/>
  <c r="Z206" i="1"/>
  <c r="AB206" i="1" s="1"/>
  <c r="G27" i="2"/>
  <c r="I27" i="2"/>
  <c r="C32" i="2"/>
  <c r="E32" i="2" s="1"/>
  <c r="Q9" i="1"/>
  <c r="AO9" i="1" s="1"/>
  <c r="AP9" i="1" s="1"/>
  <c r="R112" i="1"/>
  <c r="Z114" i="1"/>
  <c r="AB114" i="1" s="1"/>
  <c r="L11" i="1"/>
  <c r="M10" i="1"/>
  <c r="N10" i="1"/>
  <c r="O10" i="1"/>
  <c r="Q8" i="1"/>
  <c r="AB30" i="1"/>
  <c r="Z31" i="1"/>
  <c r="AM31" i="1"/>
  <c r="AM30" i="1"/>
  <c r="AB13" i="1"/>
  <c r="C39" i="2" l="1"/>
  <c r="E34" i="2"/>
  <c r="I34" i="2"/>
  <c r="G34" i="2"/>
  <c r="B50" i="2"/>
  <c r="J45" i="2"/>
  <c r="E36" i="2"/>
  <c r="C41" i="2"/>
  <c r="G36" i="2"/>
  <c r="I36" i="2"/>
  <c r="B48" i="2"/>
  <c r="J43" i="2"/>
  <c r="B49" i="2"/>
  <c r="J44" i="2"/>
  <c r="C38" i="2"/>
  <c r="E33" i="2"/>
  <c r="I33" i="2"/>
  <c r="G33" i="2"/>
  <c r="B46" i="2"/>
  <c r="J41" i="2"/>
  <c r="C40" i="2"/>
  <c r="E35" i="2"/>
  <c r="G35" i="2"/>
  <c r="I35" i="2"/>
  <c r="B47" i="2"/>
  <c r="J42" i="2"/>
  <c r="Z306" i="1"/>
  <c r="AB306" i="1" s="1"/>
  <c r="P10" i="1"/>
  <c r="Z207" i="1"/>
  <c r="AB207" i="1" s="1"/>
  <c r="C37" i="2"/>
  <c r="E37" i="2" s="1"/>
  <c r="G32" i="2"/>
  <c r="I32" i="2"/>
  <c r="Z115" i="1"/>
  <c r="AB115" i="1" s="1"/>
  <c r="R113" i="1"/>
  <c r="Q10" i="1"/>
  <c r="L12" i="1"/>
  <c r="N11" i="1"/>
  <c r="M11" i="1"/>
  <c r="O11" i="1"/>
  <c r="AO8" i="1"/>
  <c r="S9" i="1"/>
  <c r="BD9" i="1" s="1"/>
  <c r="S8" i="1"/>
  <c r="BD8" i="1" s="1"/>
  <c r="AB31" i="1"/>
  <c r="Z32" i="1"/>
  <c r="AB12" i="1"/>
  <c r="E41" i="2" l="1"/>
  <c r="C46" i="2"/>
  <c r="I41" i="2"/>
  <c r="G41" i="2"/>
  <c r="B53" i="2"/>
  <c r="J48" i="2"/>
  <c r="B55" i="2"/>
  <c r="J50" i="2"/>
  <c r="C45" i="2"/>
  <c r="E40" i="2"/>
  <c r="G40" i="2"/>
  <c r="I40" i="2"/>
  <c r="C43" i="2"/>
  <c r="E38" i="2"/>
  <c r="G38" i="2"/>
  <c r="I38" i="2"/>
  <c r="B51" i="2"/>
  <c r="J46" i="2"/>
  <c r="B52" i="2"/>
  <c r="J47" i="2"/>
  <c r="B54" i="2"/>
  <c r="J49" i="2"/>
  <c r="C44" i="2"/>
  <c r="E39" i="2"/>
  <c r="G39" i="2"/>
  <c r="I39" i="2"/>
  <c r="Z307" i="1"/>
  <c r="AB307" i="1" s="1"/>
  <c r="Z208" i="1"/>
  <c r="AB208" i="1" s="1"/>
  <c r="G37" i="2"/>
  <c r="I37" i="2"/>
  <c r="C42" i="2"/>
  <c r="E42" i="2" s="1"/>
  <c r="R114" i="1"/>
  <c r="Z116" i="1"/>
  <c r="AB116" i="1" s="1"/>
  <c r="L13" i="1"/>
  <c r="N12" i="1"/>
  <c r="O12" i="1"/>
  <c r="M12" i="1"/>
  <c r="AO10" i="1"/>
  <c r="AQ9" i="1"/>
  <c r="AQ8" i="1"/>
  <c r="P11" i="1"/>
  <c r="AP8" i="1"/>
  <c r="S10" i="1"/>
  <c r="BD10" i="1" s="1"/>
  <c r="AB32" i="1"/>
  <c r="Z33" i="1"/>
  <c r="AM32" i="1"/>
  <c r="AM33" i="1"/>
  <c r="AB11" i="1"/>
  <c r="B59" i="2" l="1"/>
  <c r="J54" i="2"/>
  <c r="C50" i="2"/>
  <c r="E45" i="2"/>
  <c r="G45" i="2"/>
  <c r="I45" i="2"/>
  <c r="B57" i="2"/>
  <c r="J52" i="2"/>
  <c r="B60" i="2"/>
  <c r="J55" i="2"/>
  <c r="B56" i="2"/>
  <c r="J51" i="2"/>
  <c r="B58" i="2"/>
  <c r="J53" i="2"/>
  <c r="C49" i="2"/>
  <c r="E44" i="2"/>
  <c r="G44" i="2"/>
  <c r="I44" i="2"/>
  <c r="E46" i="2"/>
  <c r="G46" i="2"/>
  <c r="C51" i="2"/>
  <c r="I46" i="2"/>
  <c r="C48" i="2"/>
  <c r="E43" i="2"/>
  <c r="G43" i="2"/>
  <c r="I43" i="2"/>
  <c r="Z308" i="1"/>
  <c r="AB308" i="1" s="1"/>
  <c r="Z209" i="1"/>
  <c r="AB209" i="1" s="1"/>
  <c r="P12" i="1"/>
  <c r="G42" i="2"/>
  <c r="I42" i="2"/>
  <c r="C47" i="2"/>
  <c r="E47" i="2" s="1"/>
  <c r="Q11" i="1"/>
  <c r="AO11" i="1" s="1"/>
  <c r="Z117" i="1"/>
  <c r="AB117" i="1" s="1"/>
  <c r="R115" i="1"/>
  <c r="AP10" i="1"/>
  <c r="AQ10" i="1"/>
  <c r="L14" i="1"/>
  <c r="O13" i="1"/>
  <c r="M13" i="1"/>
  <c r="N13" i="1"/>
  <c r="AB33" i="1"/>
  <c r="Z34" i="1"/>
  <c r="AB10" i="1"/>
  <c r="B61" i="2" l="1"/>
  <c r="J56" i="2"/>
  <c r="E51" i="2"/>
  <c r="C56" i="2"/>
  <c r="I51" i="2"/>
  <c r="G51" i="2"/>
  <c r="B65" i="2"/>
  <c r="J60" i="2"/>
  <c r="B62" i="2"/>
  <c r="J57" i="2"/>
  <c r="C53" i="2"/>
  <c r="E48" i="2"/>
  <c r="G48" i="2"/>
  <c r="I48" i="2"/>
  <c r="C54" i="2"/>
  <c r="E49" i="2"/>
  <c r="I49" i="2"/>
  <c r="G49" i="2"/>
  <c r="C55" i="2"/>
  <c r="E50" i="2"/>
  <c r="G50" i="2"/>
  <c r="I50" i="2"/>
  <c r="B63" i="2"/>
  <c r="J58" i="2"/>
  <c r="B64" i="2"/>
  <c r="J59" i="2"/>
  <c r="Z309" i="1"/>
  <c r="AB309" i="1" s="1"/>
  <c r="Q12" i="1"/>
  <c r="AO12" i="1" s="1"/>
  <c r="P13" i="1"/>
  <c r="S12" i="1"/>
  <c r="BD12" i="1" s="1"/>
  <c r="Z210" i="1"/>
  <c r="AB210" i="1" s="1"/>
  <c r="G47" i="2"/>
  <c r="I47" i="2"/>
  <c r="C52" i="2"/>
  <c r="E52" i="2" s="1"/>
  <c r="S11" i="1"/>
  <c r="BD11" i="1" s="1"/>
  <c r="AP11" i="1"/>
  <c r="Z118" i="1"/>
  <c r="AB118" i="1" s="1"/>
  <c r="R116" i="1"/>
  <c r="AQ12" i="1"/>
  <c r="AP12" i="1"/>
  <c r="Q13" i="1"/>
  <c r="L15" i="1"/>
  <c r="O14" i="1"/>
  <c r="M14" i="1"/>
  <c r="N14" i="1"/>
  <c r="AQ11" i="1"/>
  <c r="AB34" i="1"/>
  <c r="Z35" i="1"/>
  <c r="AM35" i="1"/>
  <c r="AM34" i="1"/>
  <c r="AB9" i="1"/>
  <c r="C58" i="2" l="1"/>
  <c r="E53" i="2"/>
  <c r="G53" i="2"/>
  <c r="I53" i="2"/>
  <c r="B67" i="2"/>
  <c r="J62" i="2"/>
  <c r="C60" i="2"/>
  <c r="E55" i="2"/>
  <c r="G55" i="2"/>
  <c r="I55" i="2"/>
  <c r="B70" i="2"/>
  <c r="J65" i="2"/>
  <c r="E56" i="2"/>
  <c r="G56" i="2"/>
  <c r="I56" i="2"/>
  <c r="C61" i="2"/>
  <c r="B68" i="2"/>
  <c r="J63" i="2"/>
  <c r="C59" i="2"/>
  <c r="E54" i="2"/>
  <c r="I54" i="2"/>
  <c r="G54" i="2"/>
  <c r="B69" i="2"/>
  <c r="J64" i="2"/>
  <c r="B66" i="2"/>
  <c r="J61" i="2"/>
  <c r="Z310" i="1"/>
  <c r="AB310" i="1" s="1"/>
  <c r="Z211" i="1"/>
  <c r="AB211" i="1" s="1"/>
  <c r="G52" i="2"/>
  <c r="I52" i="2"/>
  <c r="C57" i="2"/>
  <c r="E57" i="2" s="1"/>
  <c r="P14" i="1"/>
  <c r="R117" i="1"/>
  <c r="Z119" i="1"/>
  <c r="AB119" i="1" s="1"/>
  <c r="L16" i="1"/>
  <c r="M15" i="1"/>
  <c r="N15" i="1"/>
  <c r="O15" i="1"/>
  <c r="AO13" i="1"/>
  <c r="S13" i="1"/>
  <c r="BD13" i="1" s="1"/>
  <c r="Z36" i="1"/>
  <c r="AB35" i="1"/>
  <c r="AM36" i="1"/>
  <c r="AB8" i="1"/>
  <c r="B75" i="2" l="1"/>
  <c r="J70" i="2"/>
  <c r="C64" i="2"/>
  <c r="E59" i="2"/>
  <c r="G59" i="2"/>
  <c r="I59" i="2"/>
  <c r="C65" i="2"/>
  <c r="E60" i="2"/>
  <c r="G60" i="2"/>
  <c r="I60" i="2"/>
  <c r="B74" i="2"/>
  <c r="J69" i="2"/>
  <c r="B73" i="2"/>
  <c r="J68" i="2"/>
  <c r="B72" i="2"/>
  <c r="J67" i="2"/>
  <c r="E61" i="2"/>
  <c r="C66" i="2"/>
  <c r="I61" i="2"/>
  <c r="G61" i="2"/>
  <c r="B71" i="2"/>
  <c r="J66" i="2"/>
  <c r="C63" i="2"/>
  <c r="E58" i="2"/>
  <c r="G58" i="2"/>
  <c r="I58" i="2"/>
  <c r="Z311" i="1"/>
  <c r="AB311" i="1" s="1"/>
  <c r="Z212" i="1"/>
  <c r="AB212" i="1" s="1"/>
  <c r="G57" i="2"/>
  <c r="I57" i="2"/>
  <c r="C62" i="2"/>
  <c r="E62" i="2" s="1"/>
  <c r="Q14" i="1"/>
  <c r="S14" i="1" s="1"/>
  <c r="BD14" i="1" s="1"/>
  <c r="P15" i="1"/>
  <c r="Z120" i="1"/>
  <c r="AB120" i="1" s="1"/>
  <c r="R118" i="1"/>
  <c r="AO14" i="1"/>
  <c r="AQ13" i="1"/>
  <c r="AP13" i="1"/>
  <c r="L17" i="1"/>
  <c r="O16" i="1"/>
  <c r="M16" i="1"/>
  <c r="N16" i="1"/>
  <c r="AB36" i="1"/>
  <c r="Z37" i="1"/>
  <c r="AM37" i="1"/>
  <c r="AB7" i="1"/>
  <c r="C68" i="2" l="1"/>
  <c r="E63" i="2"/>
  <c r="I63" i="2"/>
  <c r="G63" i="2"/>
  <c r="B79" i="2"/>
  <c r="J74" i="2"/>
  <c r="C70" i="2"/>
  <c r="E65" i="2"/>
  <c r="G65" i="2"/>
  <c r="I65" i="2"/>
  <c r="E66" i="2"/>
  <c r="G66" i="2"/>
  <c r="C71" i="2"/>
  <c r="I66" i="2"/>
  <c r="B77" i="2"/>
  <c r="J72" i="2"/>
  <c r="C69" i="2"/>
  <c r="E64" i="2"/>
  <c r="G64" i="2"/>
  <c r="I64" i="2"/>
  <c r="B76" i="2"/>
  <c r="J71" i="2"/>
  <c r="B78" i="2"/>
  <c r="J73" i="2"/>
  <c r="B80" i="2"/>
  <c r="J75" i="2"/>
  <c r="Z312" i="1"/>
  <c r="AB312" i="1" s="1"/>
  <c r="Z213" i="1"/>
  <c r="AB213" i="1" s="1"/>
  <c r="G62" i="2"/>
  <c r="I62" i="2"/>
  <c r="C67" i="2"/>
  <c r="E67" i="2" s="1"/>
  <c r="Q15" i="1"/>
  <c r="R119" i="1"/>
  <c r="Z121" i="1"/>
  <c r="AB121" i="1" s="1"/>
  <c r="P16" i="1"/>
  <c r="AQ14" i="1"/>
  <c r="L18" i="1"/>
  <c r="O17" i="1"/>
  <c r="M17" i="1"/>
  <c r="N17" i="1"/>
  <c r="P17" i="1"/>
  <c r="AP14" i="1"/>
  <c r="AB37" i="1"/>
  <c r="Z38" i="1"/>
  <c r="AM38" i="1"/>
  <c r="AB5" i="1"/>
  <c r="AB6" i="1"/>
  <c r="C75" i="2" l="1"/>
  <c r="E70" i="2"/>
  <c r="G70" i="2"/>
  <c r="I70" i="2"/>
  <c r="B83" i="2"/>
  <c r="J78" i="2"/>
  <c r="C74" i="2"/>
  <c r="E69" i="2"/>
  <c r="I69" i="2"/>
  <c r="G69" i="2"/>
  <c r="B84" i="2"/>
  <c r="J79" i="2"/>
  <c r="B81" i="2"/>
  <c r="J76" i="2"/>
  <c r="B82" i="2"/>
  <c r="J77" i="2"/>
  <c r="B85" i="2"/>
  <c r="J80" i="2"/>
  <c r="E71" i="2"/>
  <c r="I71" i="2"/>
  <c r="G71" i="2"/>
  <c r="C76" i="2"/>
  <c r="C73" i="2"/>
  <c r="E68" i="2"/>
  <c r="G68" i="2"/>
  <c r="I68" i="2"/>
  <c r="Z313" i="1"/>
  <c r="AB313" i="1" s="1"/>
  <c r="Z214" i="1"/>
  <c r="AB214" i="1" s="1"/>
  <c r="G67" i="2"/>
  <c r="I67" i="2"/>
  <c r="C72" i="2"/>
  <c r="E72" i="2" s="1"/>
  <c r="S15" i="1"/>
  <c r="BD15" i="1" s="1"/>
  <c r="Q17" i="1"/>
  <c r="AO17" i="1" s="1"/>
  <c r="AP17" i="1" s="1"/>
  <c r="AO15" i="1"/>
  <c r="R120" i="1"/>
  <c r="Z122" i="1"/>
  <c r="AB122" i="1" s="1"/>
  <c r="Q16" i="1"/>
  <c r="L19" i="1"/>
  <c r="M18" i="1"/>
  <c r="N18" i="1"/>
  <c r="O18" i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B89" i="2" l="1"/>
  <c r="J84" i="2"/>
  <c r="C79" i="2"/>
  <c r="E74" i="2"/>
  <c r="G74" i="2"/>
  <c r="I74" i="2"/>
  <c r="C78" i="2"/>
  <c r="E73" i="2"/>
  <c r="G73" i="2"/>
  <c r="I73" i="2"/>
  <c r="B90" i="2"/>
  <c r="J85" i="2"/>
  <c r="B88" i="2"/>
  <c r="J83" i="2"/>
  <c r="E76" i="2"/>
  <c r="I76" i="2"/>
  <c r="C81" i="2"/>
  <c r="G76" i="2"/>
  <c r="B87" i="2"/>
  <c r="J82" i="2"/>
  <c r="B86" i="2"/>
  <c r="J81" i="2"/>
  <c r="C80" i="2"/>
  <c r="E75" i="2"/>
  <c r="G75" i="2"/>
  <c r="I75" i="2"/>
  <c r="Z314" i="1"/>
  <c r="AB314" i="1" s="1"/>
  <c r="Z215" i="1"/>
  <c r="AB215" i="1" s="1"/>
  <c r="G72" i="2"/>
  <c r="I72" i="2"/>
  <c r="C77" i="2"/>
  <c r="E77" i="2" s="1"/>
  <c r="AP15" i="1"/>
  <c r="AQ15" i="1"/>
  <c r="Z123" i="1"/>
  <c r="AB123" i="1" s="1"/>
  <c r="R121" i="1"/>
  <c r="P18" i="1"/>
  <c r="L20" i="1"/>
  <c r="N19" i="1"/>
  <c r="M19" i="1"/>
  <c r="O19" i="1"/>
  <c r="AO16" i="1"/>
  <c r="S17" i="1"/>
  <c r="BD17" i="1" s="1"/>
  <c r="S16" i="1"/>
  <c r="BD16" i="1" s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85" i="2" l="1"/>
  <c r="E80" i="2"/>
  <c r="G80" i="2"/>
  <c r="I80" i="2"/>
  <c r="B95" i="2"/>
  <c r="J90" i="2"/>
  <c r="B92" i="2"/>
  <c r="J87" i="2"/>
  <c r="C83" i="2"/>
  <c r="E78" i="2"/>
  <c r="G78" i="2"/>
  <c r="I78" i="2"/>
  <c r="E81" i="2"/>
  <c r="C86" i="2"/>
  <c r="I81" i="2"/>
  <c r="G81" i="2"/>
  <c r="B91" i="2"/>
  <c r="J86" i="2"/>
  <c r="C84" i="2"/>
  <c r="E79" i="2"/>
  <c r="I79" i="2"/>
  <c r="G79" i="2"/>
  <c r="B93" i="2"/>
  <c r="J88" i="2"/>
  <c r="B94" i="2"/>
  <c r="J89" i="2"/>
  <c r="Z315" i="1"/>
  <c r="AB315" i="1" s="1"/>
  <c r="Z216" i="1"/>
  <c r="AB216" i="1" s="1"/>
  <c r="G77" i="2"/>
  <c r="I77" i="2"/>
  <c r="C82" i="2"/>
  <c r="E82" i="2" s="1"/>
  <c r="Q18" i="1"/>
  <c r="Z124" i="1"/>
  <c r="AB124" i="1" s="1"/>
  <c r="R122" i="1"/>
  <c r="AP16" i="1"/>
  <c r="AQ16" i="1"/>
  <c r="AQ17" i="1"/>
  <c r="P19" i="1"/>
  <c r="L21" i="1"/>
  <c r="M20" i="1"/>
  <c r="N20" i="1"/>
  <c r="O20" i="1"/>
  <c r="AB40" i="1"/>
  <c r="Z41" i="1"/>
  <c r="AC39" i="1"/>
  <c r="AD39" i="1" s="1"/>
  <c r="AM41" i="1"/>
  <c r="C89" i="2" l="1"/>
  <c r="E84" i="2"/>
  <c r="G84" i="2"/>
  <c r="I84" i="2"/>
  <c r="B97" i="2"/>
  <c r="J92" i="2"/>
  <c r="B96" i="2"/>
  <c r="J91" i="2"/>
  <c r="B100" i="2"/>
  <c r="J95" i="2"/>
  <c r="B98" i="2"/>
  <c r="J93" i="2"/>
  <c r="C88" i="2"/>
  <c r="E83" i="2"/>
  <c r="I83" i="2"/>
  <c r="G83" i="2"/>
  <c r="E86" i="2"/>
  <c r="I86" i="2"/>
  <c r="C91" i="2"/>
  <c r="G86" i="2"/>
  <c r="B99" i="2"/>
  <c r="J94" i="2"/>
  <c r="C90" i="2"/>
  <c r="E85" i="2"/>
  <c r="G85" i="2"/>
  <c r="I85" i="2"/>
  <c r="Z316" i="1"/>
  <c r="AB316" i="1" s="1"/>
  <c r="Z217" i="1"/>
  <c r="AB217" i="1" s="1"/>
  <c r="G82" i="2"/>
  <c r="I82" i="2"/>
  <c r="C87" i="2"/>
  <c r="E87" i="2" s="1"/>
  <c r="P20" i="1"/>
  <c r="S18" i="1"/>
  <c r="BD18" i="1" s="1"/>
  <c r="AC40" i="1"/>
  <c r="AD40" i="1" s="1"/>
  <c r="AO18" i="1"/>
  <c r="AQ18" i="1" s="1"/>
  <c r="Z125" i="1"/>
  <c r="AB125" i="1" s="1"/>
  <c r="R123" i="1"/>
  <c r="Q19" i="1"/>
  <c r="L22" i="1"/>
  <c r="M21" i="1"/>
  <c r="N21" i="1"/>
  <c r="O21" i="1"/>
  <c r="AB41" i="1"/>
  <c r="Z42" i="1"/>
  <c r="AM42" i="1"/>
  <c r="B104" i="2" l="1"/>
  <c r="J99" i="2"/>
  <c r="B105" i="2"/>
  <c r="J100" i="2"/>
  <c r="C95" i="2"/>
  <c r="E90" i="2"/>
  <c r="G90" i="2"/>
  <c r="I90" i="2"/>
  <c r="E91" i="2"/>
  <c r="C96" i="2"/>
  <c r="G91" i="2"/>
  <c r="I91" i="2"/>
  <c r="B101" i="2"/>
  <c r="J96" i="2"/>
  <c r="B103" i="2"/>
  <c r="J98" i="2"/>
  <c r="B102" i="2"/>
  <c r="J97" i="2"/>
  <c r="C93" i="2"/>
  <c r="E88" i="2"/>
  <c r="I88" i="2"/>
  <c r="G88" i="2"/>
  <c r="C94" i="2"/>
  <c r="E89" i="2"/>
  <c r="I89" i="2"/>
  <c r="G89" i="2"/>
  <c r="Z317" i="1"/>
  <c r="AB317" i="1" s="1"/>
  <c r="Q20" i="1"/>
  <c r="AO20" i="1" s="1"/>
  <c r="Z218" i="1"/>
  <c r="AB218" i="1" s="1"/>
  <c r="G87" i="2"/>
  <c r="I87" i="2"/>
  <c r="C92" i="2"/>
  <c r="E92" i="2" s="1"/>
  <c r="AP18" i="1"/>
  <c r="Z126" i="1"/>
  <c r="AB126" i="1" s="1"/>
  <c r="R124" i="1"/>
  <c r="P21" i="1"/>
  <c r="L23" i="1"/>
  <c r="N22" i="1"/>
  <c r="M22" i="1"/>
  <c r="O22" i="1"/>
  <c r="AP20" i="1"/>
  <c r="AO19" i="1"/>
  <c r="S19" i="1"/>
  <c r="BD19" i="1" s="1"/>
  <c r="S20" i="1"/>
  <c r="BD20" i="1" s="1"/>
  <c r="Z43" i="1"/>
  <c r="AB42" i="1"/>
  <c r="AC41" i="1"/>
  <c r="AD41" i="1" s="1"/>
  <c r="AM43" i="1"/>
  <c r="C99" i="2" l="1"/>
  <c r="E94" i="2"/>
  <c r="G94" i="2"/>
  <c r="I94" i="2"/>
  <c r="E96" i="2"/>
  <c r="I96" i="2"/>
  <c r="G96" i="2"/>
  <c r="C101" i="2"/>
  <c r="B107" i="2"/>
  <c r="J102" i="2"/>
  <c r="B108" i="2"/>
  <c r="J103" i="2"/>
  <c r="B110" i="2"/>
  <c r="J105" i="2"/>
  <c r="C98" i="2"/>
  <c r="E93" i="2"/>
  <c r="G93" i="2"/>
  <c r="I93" i="2"/>
  <c r="C100" i="2"/>
  <c r="E95" i="2"/>
  <c r="I95" i="2"/>
  <c r="G95" i="2"/>
  <c r="B106" i="2"/>
  <c r="J101" i="2"/>
  <c r="B109" i="2"/>
  <c r="J104" i="2"/>
  <c r="Z318" i="1"/>
  <c r="AB318" i="1" s="1"/>
  <c r="Z219" i="1"/>
  <c r="AB219" i="1" s="1"/>
  <c r="I92" i="2"/>
  <c r="G92" i="2"/>
  <c r="C97" i="2"/>
  <c r="E97" i="2" s="1"/>
  <c r="AC42" i="1"/>
  <c r="AD42" i="1" s="1"/>
  <c r="AQ20" i="1"/>
  <c r="R125" i="1"/>
  <c r="Z127" i="1"/>
  <c r="AB127" i="1" s="1"/>
  <c r="AP19" i="1"/>
  <c r="AQ19" i="1"/>
  <c r="P22" i="1"/>
  <c r="L24" i="1"/>
  <c r="O23" i="1"/>
  <c r="N23" i="1"/>
  <c r="M23" i="1"/>
  <c r="Q21" i="1"/>
  <c r="AB43" i="1"/>
  <c r="Z44" i="1"/>
  <c r="AM44" i="1"/>
  <c r="B112" i="2" l="1"/>
  <c r="J107" i="2"/>
  <c r="E101" i="2"/>
  <c r="C106" i="2"/>
  <c r="I101" i="2"/>
  <c r="G101" i="2"/>
  <c r="B111" i="2"/>
  <c r="J106" i="2"/>
  <c r="B113" i="2"/>
  <c r="J108" i="2"/>
  <c r="C105" i="2"/>
  <c r="E100" i="2"/>
  <c r="I100" i="2"/>
  <c r="G100" i="2"/>
  <c r="C103" i="2"/>
  <c r="E98" i="2"/>
  <c r="I98" i="2"/>
  <c r="G98" i="2"/>
  <c r="B114" i="2"/>
  <c r="J109" i="2"/>
  <c r="B115" i="2"/>
  <c r="J110" i="2"/>
  <c r="C104" i="2"/>
  <c r="E99" i="2"/>
  <c r="G99" i="2"/>
  <c r="I99" i="2"/>
  <c r="Z319" i="1"/>
  <c r="AB319" i="1" s="1"/>
  <c r="Z220" i="1"/>
  <c r="AB220" i="1" s="1"/>
  <c r="G97" i="2"/>
  <c r="I97" i="2"/>
  <c r="C102" i="2"/>
  <c r="E102" i="2" s="1"/>
  <c r="Q22" i="1"/>
  <c r="P23" i="1"/>
  <c r="Z128" i="1"/>
  <c r="AB128" i="1" s="1"/>
  <c r="R126" i="1"/>
  <c r="AO21" i="1"/>
  <c r="S21" i="1"/>
  <c r="BD21" i="1" s="1"/>
  <c r="L25" i="1"/>
  <c r="N24" i="1"/>
  <c r="O24" i="1"/>
  <c r="M24" i="1"/>
  <c r="Q23" i="1"/>
  <c r="AB44" i="1"/>
  <c r="AC43" i="1"/>
  <c r="AD43" i="1" s="1"/>
  <c r="Z45" i="1"/>
  <c r="AM45" i="1"/>
  <c r="B120" i="2" l="1"/>
  <c r="J115" i="2"/>
  <c r="B118" i="2"/>
  <c r="J113" i="2"/>
  <c r="B119" i="2"/>
  <c r="J114" i="2"/>
  <c r="B116" i="2"/>
  <c r="J111" i="2"/>
  <c r="C110" i="2"/>
  <c r="E105" i="2"/>
  <c r="I105" i="2"/>
  <c r="G105" i="2"/>
  <c r="E106" i="2"/>
  <c r="C111" i="2"/>
  <c r="I106" i="2"/>
  <c r="G106" i="2"/>
  <c r="C109" i="2"/>
  <c r="E104" i="2"/>
  <c r="G104" i="2"/>
  <c r="I104" i="2"/>
  <c r="C108" i="2"/>
  <c r="E103" i="2"/>
  <c r="I103" i="2"/>
  <c r="G103" i="2"/>
  <c r="B117" i="2"/>
  <c r="J112" i="2"/>
  <c r="Z320" i="1"/>
  <c r="AB320" i="1" s="1"/>
  <c r="S23" i="1"/>
  <c r="BD23" i="1" s="1"/>
  <c r="Z221" i="1"/>
  <c r="AB221" i="1" s="1"/>
  <c r="I102" i="2"/>
  <c r="G102" i="2"/>
  <c r="C107" i="2"/>
  <c r="E107" i="2" s="1"/>
  <c r="AO22" i="1"/>
  <c r="AP22" i="1" s="1"/>
  <c r="S22" i="1"/>
  <c r="BD22" i="1" s="1"/>
  <c r="AC44" i="1"/>
  <c r="AD44" i="1" s="1"/>
  <c r="P24" i="1"/>
  <c r="R127" i="1"/>
  <c r="Z129" i="1"/>
  <c r="AB129" i="1" s="1"/>
  <c r="L26" i="1"/>
  <c r="M25" i="1"/>
  <c r="O25" i="1"/>
  <c r="N25" i="1"/>
  <c r="AO23" i="1"/>
  <c r="AQ21" i="1"/>
  <c r="AP21" i="1"/>
  <c r="Z46" i="1"/>
  <c r="AB45" i="1"/>
  <c r="AM46" i="1"/>
  <c r="C113" i="2" l="1"/>
  <c r="E108" i="2"/>
  <c r="I108" i="2"/>
  <c r="G108" i="2"/>
  <c r="C115" i="2"/>
  <c r="E110" i="2"/>
  <c r="G110" i="2"/>
  <c r="I110" i="2"/>
  <c r="B121" i="2"/>
  <c r="J116" i="2"/>
  <c r="C114" i="2"/>
  <c r="E109" i="2"/>
  <c r="G109" i="2"/>
  <c r="I109" i="2"/>
  <c r="B124" i="2"/>
  <c r="J119" i="2"/>
  <c r="B123" i="2"/>
  <c r="J118" i="2"/>
  <c r="E111" i="2"/>
  <c r="C116" i="2"/>
  <c r="I111" i="2"/>
  <c r="G111" i="2"/>
  <c r="B122" i="2"/>
  <c r="J117" i="2"/>
  <c r="B125" i="2"/>
  <c r="J120" i="2"/>
  <c r="Z321" i="1"/>
  <c r="AB321" i="1" s="1"/>
  <c r="Z222" i="1"/>
  <c r="AB222" i="1" s="1"/>
  <c r="G107" i="2"/>
  <c r="I107" i="2"/>
  <c r="C112" i="2"/>
  <c r="E112" i="2" s="1"/>
  <c r="P25" i="1"/>
  <c r="Q24" i="1"/>
  <c r="AQ22" i="1"/>
  <c r="R128" i="1"/>
  <c r="Z130" i="1"/>
  <c r="AB130" i="1" s="1"/>
  <c r="AQ23" i="1"/>
  <c r="AP23" i="1"/>
  <c r="L27" i="1"/>
  <c r="O26" i="1"/>
  <c r="N26" i="1"/>
  <c r="M26" i="1"/>
  <c r="AO24" i="1"/>
  <c r="AB46" i="1"/>
  <c r="Z47" i="1"/>
  <c r="AC45" i="1"/>
  <c r="AD45" i="1" s="1"/>
  <c r="AM47" i="1"/>
  <c r="B126" i="2" l="1"/>
  <c r="J121" i="2"/>
  <c r="C119" i="2"/>
  <c r="E114" i="2"/>
  <c r="G114" i="2"/>
  <c r="I114" i="2"/>
  <c r="B128" i="2"/>
  <c r="J123" i="2"/>
  <c r="C120" i="2"/>
  <c r="E115" i="2"/>
  <c r="I115" i="2"/>
  <c r="G115" i="2"/>
  <c r="E116" i="2"/>
  <c r="C121" i="2"/>
  <c r="I116" i="2"/>
  <c r="G116" i="2"/>
  <c r="B127" i="2"/>
  <c r="J122" i="2"/>
  <c r="B129" i="2"/>
  <c r="J124" i="2"/>
  <c r="B130" i="2"/>
  <c r="J125" i="2"/>
  <c r="C118" i="2"/>
  <c r="E113" i="2"/>
  <c r="G113" i="2"/>
  <c r="I113" i="2"/>
  <c r="Z322" i="1"/>
  <c r="AB322" i="1" s="1"/>
  <c r="Z223" i="1"/>
  <c r="AB223" i="1" s="1"/>
  <c r="G112" i="2"/>
  <c r="I112" i="2"/>
  <c r="C117" i="2"/>
  <c r="E117" i="2" s="1"/>
  <c r="P26" i="1"/>
  <c r="Q25" i="1"/>
  <c r="S24" i="1"/>
  <c r="BD24" i="1" s="1"/>
  <c r="R129" i="1"/>
  <c r="Z131" i="1"/>
  <c r="AB131" i="1" s="1"/>
  <c r="Q26" i="1"/>
  <c r="L28" i="1"/>
  <c r="M27" i="1"/>
  <c r="N27" i="1"/>
  <c r="O27" i="1"/>
  <c r="AQ24" i="1"/>
  <c r="AP24" i="1"/>
  <c r="Z48" i="1"/>
  <c r="AB47" i="1"/>
  <c r="AC46" i="1"/>
  <c r="AD46" i="1" s="1"/>
  <c r="AM48" i="1"/>
  <c r="B135" i="2" l="1"/>
  <c r="J130" i="2"/>
  <c r="C125" i="2"/>
  <c r="E120" i="2"/>
  <c r="G120" i="2"/>
  <c r="I120" i="2"/>
  <c r="B134" i="2"/>
  <c r="J129" i="2"/>
  <c r="B133" i="2"/>
  <c r="J128" i="2"/>
  <c r="C123" i="2"/>
  <c r="E118" i="2"/>
  <c r="G118" i="2"/>
  <c r="I118" i="2"/>
  <c r="B132" i="2"/>
  <c r="J127" i="2"/>
  <c r="C124" i="2"/>
  <c r="E119" i="2"/>
  <c r="G119" i="2"/>
  <c r="I119" i="2"/>
  <c r="E121" i="2"/>
  <c r="I121" i="2"/>
  <c r="C126" i="2"/>
  <c r="G121" i="2"/>
  <c r="B131" i="2"/>
  <c r="J126" i="2"/>
  <c r="Z323" i="1"/>
  <c r="AB323" i="1" s="1"/>
  <c r="Z224" i="1"/>
  <c r="AB224" i="1" s="1"/>
  <c r="G117" i="2"/>
  <c r="I117" i="2"/>
  <c r="C122" i="2"/>
  <c r="E122" i="2" s="1"/>
  <c r="AO25" i="1"/>
  <c r="S25" i="1"/>
  <c r="BD25" i="1" s="1"/>
  <c r="P27" i="1"/>
  <c r="AC47" i="1"/>
  <c r="AD47" i="1" s="1"/>
  <c r="Z132" i="1"/>
  <c r="AB132" i="1" s="1"/>
  <c r="R130" i="1"/>
  <c r="L29" i="1"/>
  <c r="M28" i="1"/>
  <c r="N28" i="1"/>
  <c r="O28" i="1"/>
  <c r="AO26" i="1"/>
  <c r="S26" i="1"/>
  <c r="BD26" i="1" s="1"/>
  <c r="AB48" i="1"/>
  <c r="Z49" i="1"/>
  <c r="AM49" i="1"/>
  <c r="C128" i="2" l="1"/>
  <c r="E123" i="2"/>
  <c r="I123" i="2"/>
  <c r="G123" i="2"/>
  <c r="B138" i="2"/>
  <c r="J133" i="2"/>
  <c r="B139" i="2"/>
  <c r="J134" i="2"/>
  <c r="E126" i="2"/>
  <c r="C131" i="2"/>
  <c r="G126" i="2"/>
  <c r="I126" i="2"/>
  <c r="B137" i="2"/>
  <c r="J132" i="2"/>
  <c r="C130" i="2"/>
  <c r="E125" i="2"/>
  <c r="I125" i="2"/>
  <c r="G125" i="2"/>
  <c r="C129" i="2"/>
  <c r="E124" i="2"/>
  <c r="G124" i="2"/>
  <c r="I124" i="2"/>
  <c r="B136" i="2"/>
  <c r="J131" i="2"/>
  <c r="B140" i="2"/>
  <c r="J135" i="2"/>
  <c r="Z324" i="1"/>
  <c r="AB324" i="1" s="1"/>
  <c r="Z225" i="1"/>
  <c r="AB225" i="1" s="1"/>
  <c r="G122" i="2"/>
  <c r="I122" i="2"/>
  <c r="C127" i="2"/>
  <c r="E127" i="2" s="1"/>
  <c r="AC48" i="1"/>
  <c r="AD48" i="1" s="1"/>
  <c r="AP25" i="1"/>
  <c r="AQ25" i="1"/>
  <c r="Q27" i="1"/>
  <c r="Z133" i="1"/>
  <c r="AB133" i="1" s="1"/>
  <c r="R131" i="1"/>
  <c r="P28" i="1"/>
  <c r="L30" i="1"/>
  <c r="M29" i="1"/>
  <c r="N29" i="1"/>
  <c r="O29" i="1"/>
  <c r="AQ26" i="1"/>
  <c r="AP26" i="1"/>
  <c r="AB49" i="1"/>
  <c r="AC49" i="1" s="1"/>
  <c r="AD49" i="1" s="1"/>
  <c r="Z50" i="1"/>
  <c r="AM50" i="1"/>
  <c r="E131" i="2" l="1"/>
  <c r="G131" i="2"/>
  <c r="C136" i="2"/>
  <c r="I131" i="2"/>
  <c r="C134" i="2"/>
  <c r="E129" i="2"/>
  <c r="G129" i="2"/>
  <c r="I129" i="2"/>
  <c r="B144" i="2"/>
  <c r="J139" i="2"/>
  <c r="B143" i="2"/>
  <c r="J138" i="2"/>
  <c r="C135" i="2"/>
  <c r="E130" i="2"/>
  <c r="G130" i="2"/>
  <c r="I130" i="2"/>
  <c r="B141" i="2"/>
  <c r="J136" i="2"/>
  <c r="B145" i="2"/>
  <c r="J140" i="2"/>
  <c r="B142" i="2"/>
  <c r="J137" i="2"/>
  <c r="C133" i="2"/>
  <c r="E128" i="2"/>
  <c r="G128" i="2"/>
  <c r="I128" i="2"/>
  <c r="Z325" i="1"/>
  <c r="AB325" i="1" s="1"/>
  <c r="Z226" i="1"/>
  <c r="AB226" i="1" s="1"/>
  <c r="G127" i="2"/>
  <c r="I127" i="2"/>
  <c r="C132" i="2"/>
  <c r="E132" i="2" s="1"/>
  <c r="Q28" i="1"/>
  <c r="AO27" i="1"/>
  <c r="S27" i="1"/>
  <c r="BD27" i="1" s="1"/>
  <c r="P29" i="1"/>
  <c r="Z134" i="1"/>
  <c r="AB134" i="1" s="1"/>
  <c r="R132" i="1"/>
  <c r="L31" i="1"/>
  <c r="M30" i="1"/>
  <c r="N30" i="1"/>
  <c r="O30" i="1"/>
  <c r="Q29" i="1"/>
  <c r="AO29" i="1" s="1"/>
  <c r="Z51" i="1"/>
  <c r="AB50" i="1"/>
  <c r="AM51" i="1"/>
  <c r="C138" i="2" l="1"/>
  <c r="E133" i="2"/>
  <c r="G133" i="2"/>
  <c r="I133" i="2"/>
  <c r="B148" i="2"/>
  <c r="J143" i="2"/>
  <c r="B147" i="2"/>
  <c r="J142" i="2"/>
  <c r="B149" i="2"/>
  <c r="J144" i="2"/>
  <c r="B150" i="2"/>
  <c r="J145" i="2"/>
  <c r="B146" i="2"/>
  <c r="J141" i="2"/>
  <c r="C139" i="2"/>
  <c r="E134" i="2"/>
  <c r="G134" i="2"/>
  <c r="I134" i="2"/>
  <c r="E136" i="2"/>
  <c r="G136" i="2"/>
  <c r="I136" i="2"/>
  <c r="C141" i="2"/>
  <c r="C140" i="2"/>
  <c r="E135" i="2"/>
  <c r="I135" i="2"/>
  <c r="G135" i="2"/>
  <c r="Z326" i="1"/>
  <c r="AB326" i="1" s="1"/>
  <c r="AO28" i="1"/>
  <c r="S28" i="1"/>
  <c r="BD28" i="1" s="1"/>
  <c r="Z227" i="1"/>
  <c r="AB227" i="1" s="1"/>
  <c r="G132" i="2"/>
  <c r="I132" i="2"/>
  <c r="C137" i="2"/>
  <c r="E137" i="2" s="1"/>
  <c r="AQ27" i="1"/>
  <c r="AP27" i="1"/>
  <c r="R133" i="1"/>
  <c r="Z135" i="1"/>
  <c r="AB135" i="1" s="1"/>
  <c r="L32" i="1"/>
  <c r="M31" i="1"/>
  <c r="O31" i="1"/>
  <c r="N31" i="1"/>
  <c r="AQ29" i="1"/>
  <c r="AP29" i="1"/>
  <c r="S29" i="1"/>
  <c r="BD29" i="1" s="1"/>
  <c r="P30" i="1"/>
  <c r="AQ28" i="1"/>
  <c r="AP28" i="1"/>
  <c r="AC50" i="1"/>
  <c r="AD50" i="1" s="1"/>
  <c r="AB51" i="1"/>
  <c r="Z52" i="1"/>
  <c r="AM52" i="1"/>
  <c r="B155" i="2" l="1"/>
  <c r="J150" i="2"/>
  <c r="B154" i="2"/>
  <c r="J149" i="2"/>
  <c r="B152" i="2"/>
  <c r="J147" i="2"/>
  <c r="C145" i="2"/>
  <c r="E140" i="2"/>
  <c r="I140" i="2"/>
  <c r="G140" i="2"/>
  <c r="E141" i="2"/>
  <c r="I141" i="2"/>
  <c r="G141" i="2"/>
  <c r="C146" i="2"/>
  <c r="B153" i="2"/>
  <c r="J148" i="2"/>
  <c r="C144" i="2"/>
  <c r="E139" i="2"/>
  <c r="G139" i="2"/>
  <c r="I139" i="2"/>
  <c r="B151" i="2"/>
  <c r="J146" i="2"/>
  <c r="C143" i="2"/>
  <c r="E138" i="2"/>
  <c r="I138" i="2"/>
  <c r="G138" i="2"/>
  <c r="Z327" i="1"/>
  <c r="AB327" i="1" s="1"/>
  <c r="AC51" i="1"/>
  <c r="Z228" i="1"/>
  <c r="AB228" i="1" s="1"/>
  <c r="G137" i="2"/>
  <c r="I137" i="2"/>
  <c r="C142" i="2"/>
  <c r="E142" i="2" s="1"/>
  <c r="P31" i="1"/>
  <c r="Z136" i="1"/>
  <c r="AB136" i="1" s="1"/>
  <c r="R134" i="1"/>
  <c r="Q30" i="1"/>
  <c r="L33" i="1"/>
  <c r="M32" i="1"/>
  <c r="N32" i="1"/>
  <c r="O32" i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C150" i="2" l="1"/>
  <c r="E145" i="2"/>
  <c r="I145" i="2"/>
  <c r="G145" i="2"/>
  <c r="C149" i="2"/>
  <c r="E144" i="2"/>
  <c r="G144" i="2"/>
  <c r="I144" i="2"/>
  <c r="B157" i="2"/>
  <c r="J152" i="2"/>
  <c r="C148" i="2"/>
  <c r="E143" i="2"/>
  <c r="G143" i="2"/>
  <c r="I143" i="2"/>
  <c r="B158" i="2"/>
  <c r="J153" i="2"/>
  <c r="B159" i="2"/>
  <c r="J154" i="2"/>
  <c r="E146" i="2"/>
  <c r="C151" i="2"/>
  <c r="G146" i="2"/>
  <c r="I146" i="2"/>
  <c r="B156" i="2"/>
  <c r="J151" i="2"/>
  <c r="B160" i="2"/>
  <c r="J155" i="2"/>
  <c r="Z328" i="1"/>
  <c r="AB328" i="1" s="1"/>
  <c r="Z229" i="1"/>
  <c r="AB229" i="1" s="1"/>
  <c r="G142" i="2"/>
  <c r="I142" i="2"/>
  <c r="C147" i="2"/>
  <c r="E147" i="2" s="1"/>
  <c r="Q31" i="1"/>
  <c r="Z137" i="1"/>
  <c r="AB137" i="1" s="1"/>
  <c r="R135" i="1"/>
  <c r="P32" i="1"/>
  <c r="L34" i="1"/>
  <c r="O33" i="1"/>
  <c r="M33" i="1"/>
  <c r="N33" i="1"/>
  <c r="AO30" i="1"/>
  <c r="S30" i="1"/>
  <c r="BD30" i="1" s="1"/>
  <c r="AB53" i="1"/>
  <c r="Z54" i="1"/>
  <c r="B162" i="2" l="1"/>
  <c r="J157" i="2"/>
  <c r="B164" i="2"/>
  <c r="J159" i="2"/>
  <c r="C154" i="2"/>
  <c r="E149" i="2"/>
  <c r="I149" i="2"/>
  <c r="G149" i="2"/>
  <c r="E151" i="2"/>
  <c r="C156" i="2"/>
  <c r="G151" i="2"/>
  <c r="I151" i="2"/>
  <c r="B163" i="2"/>
  <c r="J158" i="2"/>
  <c r="B161" i="2"/>
  <c r="J156" i="2"/>
  <c r="C153" i="2"/>
  <c r="E148" i="2"/>
  <c r="G148" i="2"/>
  <c r="I148" i="2"/>
  <c r="B165" i="2"/>
  <c r="J160" i="2"/>
  <c r="C155" i="2"/>
  <c r="E150" i="2"/>
  <c r="G150" i="2"/>
  <c r="I150" i="2"/>
  <c r="Z329" i="1"/>
  <c r="AB329" i="1" s="1"/>
  <c r="Z230" i="1"/>
  <c r="AB230" i="1" s="1"/>
  <c r="G147" i="2"/>
  <c r="I147" i="2"/>
  <c r="C152" i="2"/>
  <c r="E152" i="2" s="1"/>
  <c r="AO31" i="1"/>
  <c r="S31" i="1"/>
  <c r="BD31" i="1" s="1"/>
  <c r="R136" i="1"/>
  <c r="Z138" i="1"/>
  <c r="AB138" i="1" s="1"/>
  <c r="AQ30" i="1"/>
  <c r="AP30" i="1"/>
  <c r="AQ31" i="1"/>
  <c r="P33" i="1"/>
  <c r="L35" i="1"/>
  <c r="N34" i="1"/>
  <c r="M34" i="1"/>
  <c r="O34" i="1"/>
  <c r="Q32" i="1"/>
  <c r="AB54" i="1"/>
  <c r="Z55" i="1"/>
  <c r="AC53" i="1"/>
  <c r="AD53" i="1" s="1"/>
  <c r="E156" i="2" l="1"/>
  <c r="I156" i="2"/>
  <c r="C161" i="2"/>
  <c r="G156" i="2"/>
  <c r="C160" i="2"/>
  <c r="E155" i="2"/>
  <c r="G155" i="2"/>
  <c r="I155" i="2"/>
  <c r="C158" i="2"/>
  <c r="E153" i="2"/>
  <c r="G153" i="2"/>
  <c r="I153" i="2"/>
  <c r="C159" i="2"/>
  <c r="E154" i="2"/>
  <c r="G154" i="2"/>
  <c r="I154" i="2"/>
  <c r="B170" i="2"/>
  <c r="J165" i="2"/>
  <c r="B166" i="2"/>
  <c r="J161" i="2"/>
  <c r="B169" i="2"/>
  <c r="J164" i="2"/>
  <c r="B168" i="2"/>
  <c r="J163" i="2"/>
  <c r="B167" i="2"/>
  <c r="J162" i="2"/>
  <c r="Z330" i="1"/>
  <c r="AB330" i="1" s="1"/>
  <c r="Z231" i="1"/>
  <c r="AB231" i="1" s="1"/>
  <c r="G152" i="2"/>
  <c r="I152" i="2"/>
  <c r="C157" i="2"/>
  <c r="E157" i="2" s="1"/>
  <c r="AP31" i="1"/>
  <c r="R137" i="1"/>
  <c r="Z139" i="1"/>
  <c r="AB139" i="1" s="1"/>
  <c r="AO32" i="1"/>
  <c r="S32" i="1"/>
  <c r="BD32" i="1" s="1"/>
  <c r="P34" i="1"/>
  <c r="L36" i="1"/>
  <c r="O35" i="1"/>
  <c r="M35" i="1"/>
  <c r="N35" i="1"/>
  <c r="Q33" i="1"/>
  <c r="S33" i="1" s="1"/>
  <c r="BD33" i="1" s="1"/>
  <c r="AB55" i="1"/>
  <c r="Z56" i="1"/>
  <c r="AC54" i="1"/>
  <c r="AD54" i="1" s="1"/>
  <c r="B174" i="2" l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579" i="2" s="1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B754" i="2" s="1"/>
  <c r="B759" i="2" s="1"/>
  <c r="B764" i="2" s="1"/>
  <c r="B769" i="2" s="1"/>
  <c r="B774" i="2" s="1"/>
  <c r="B779" i="2" s="1"/>
  <c r="B784" i="2" s="1"/>
  <c r="B789" i="2" s="1"/>
  <c r="B794" i="2" s="1"/>
  <c r="B799" i="2" s="1"/>
  <c r="B804" i="2" s="1"/>
  <c r="B809" i="2" s="1"/>
  <c r="B814" i="2" s="1"/>
  <c r="B819" i="2" s="1"/>
  <c r="B824" i="2" s="1"/>
  <c r="B829" i="2" s="1"/>
  <c r="B834" i="2" s="1"/>
  <c r="B839" i="2" s="1"/>
  <c r="B844" i="2" s="1"/>
  <c r="B849" i="2" s="1"/>
  <c r="B854" i="2" s="1"/>
  <c r="B859" i="2" s="1"/>
  <c r="B864" i="2" s="1"/>
  <c r="B869" i="2" s="1"/>
  <c r="B874" i="2" s="1"/>
  <c r="B879" i="2" s="1"/>
  <c r="B884" i="2" s="1"/>
  <c r="B889" i="2" s="1"/>
  <c r="B894" i="2" s="1"/>
  <c r="B899" i="2" s="1"/>
  <c r="B904" i="2" s="1"/>
  <c r="B909" i="2" s="1"/>
  <c r="B914" i="2" s="1"/>
  <c r="B919" i="2" s="1"/>
  <c r="B924" i="2" s="1"/>
  <c r="B929" i="2" s="1"/>
  <c r="B934" i="2" s="1"/>
  <c r="B939" i="2" s="1"/>
  <c r="B944" i="2" s="1"/>
  <c r="B949" i="2" s="1"/>
  <c r="B954" i="2" s="1"/>
  <c r="B959" i="2" s="1"/>
  <c r="B964" i="2" s="1"/>
  <c r="B969" i="2" s="1"/>
  <c r="B974" i="2" s="1"/>
  <c r="B979" i="2" s="1"/>
  <c r="B984" i="2" s="1"/>
  <c r="B989" i="2" s="1"/>
  <c r="B994" i="2" s="1"/>
  <c r="B999" i="2" s="1"/>
  <c r="B1004" i="2" s="1"/>
  <c r="B1009" i="2" s="1"/>
  <c r="B1014" i="2" s="1"/>
  <c r="B1019" i="2" s="1"/>
  <c r="B1024" i="2" s="1"/>
  <c r="B1029" i="2" s="1"/>
  <c r="B1034" i="2" s="1"/>
  <c r="B1039" i="2" s="1"/>
  <c r="B1044" i="2" s="1"/>
  <c r="B1049" i="2" s="1"/>
  <c r="B1054" i="2" s="1"/>
  <c r="B1059" i="2" s="1"/>
  <c r="B1064" i="2" s="1"/>
  <c r="B1069" i="2" s="1"/>
  <c r="B1074" i="2" s="1"/>
  <c r="B1079" i="2" s="1"/>
  <c r="B1084" i="2" s="1"/>
  <c r="B1089" i="2" s="1"/>
  <c r="B1094" i="2" s="1"/>
  <c r="B1099" i="2" s="1"/>
  <c r="B1104" i="2" s="1"/>
  <c r="B1109" i="2" s="1"/>
  <c r="B1114" i="2" s="1"/>
  <c r="B1119" i="2" s="1"/>
  <c r="B1124" i="2" s="1"/>
  <c r="B1129" i="2" s="1"/>
  <c r="B1134" i="2" s="1"/>
  <c r="B1139" i="2" s="1"/>
  <c r="B1144" i="2" s="1"/>
  <c r="B1149" i="2" s="1"/>
  <c r="B1154" i="2" s="1"/>
  <c r="B1159" i="2" s="1"/>
  <c r="B1164" i="2" s="1"/>
  <c r="B1169" i="2" s="1"/>
  <c r="B1174" i="2" s="1"/>
  <c r="B1179" i="2" s="1"/>
  <c r="B1184" i="2" s="1"/>
  <c r="B1189" i="2" s="1"/>
  <c r="B1194" i="2" s="1"/>
  <c r="B1199" i="2" s="1"/>
  <c r="B1204" i="2" s="1"/>
  <c r="B1209" i="2" s="1"/>
  <c r="B1214" i="2" s="1"/>
  <c r="B1219" i="2" s="1"/>
  <c r="B1224" i="2" s="1"/>
  <c r="B1229" i="2" s="1"/>
  <c r="B1234" i="2" s="1"/>
  <c r="B1239" i="2" s="1"/>
  <c r="B1244" i="2" s="1"/>
  <c r="B1249" i="2" s="1"/>
  <c r="J169" i="2"/>
  <c r="C163" i="2"/>
  <c r="E158" i="2"/>
  <c r="I158" i="2"/>
  <c r="G158" i="2"/>
  <c r="B175" i="2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580" i="2" s="1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B1005" i="2" s="1"/>
  <c r="B1010" i="2" s="1"/>
  <c r="B1015" i="2" s="1"/>
  <c r="B1020" i="2" s="1"/>
  <c r="B1025" i="2" s="1"/>
  <c r="B1030" i="2" s="1"/>
  <c r="B1035" i="2" s="1"/>
  <c r="B1040" i="2" s="1"/>
  <c r="B1045" i="2" s="1"/>
  <c r="B1050" i="2" s="1"/>
  <c r="B1055" i="2" s="1"/>
  <c r="B1060" i="2" s="1"/>
  <c r="B1065" i="2" s="1"/>
  <c r="B1070" i="2" s="1"/>
  <c r="B1075" i="2" s="1"/>
  <c r="B1080" i="2" s="1"/>
  <c r="B1085" i="2" s="1"/>
  <c r="B1090" i="2" s="1"/>
  <c r="B1095" i="2" s="1"/>
  <c r="B1100" i="2" s="1"/>
  <c r="B1105" i="2" s="1"/>
  <c r="B1110" i="2" s="1"/>
  <c r="B1115" i="2" s="1"/>
  <c r="B1120" i="2" s="1"/>
  <c r="B1125" i="2" s="1"/>
  <c r="B1130" i="2" s="1"/>
  <c r="B1135" i="2" s="1"/>
  <c r="B1140" i="2" s="1"/>
  <c r="B1145" i="2" s="1"/>
  <c r="B1150" i="2" s="1"/>
  <c r="B1155" i="2" s="1"/>
  <c r="B1160" i="2" s="1"/>
  <c r="B1165" i="2" s="1"/>
  <c r="B1170" i="2" s="1"/>
  <c r="B1175" i="2" s="1"/>
  <c r="B1180" i="2" s="1"/>
  <c r="B1185" i="2" s="1"/>
  <c r="B1190" i="2" s="1"/>
  <c r="B1195" i="2" s="1"/>
  <c r="B1200" i="2" s="1"/>
  <c r="B1205" i="2" s="1"/>
  <c r="B1210" i="2" s="1"/>
  <c r="B1215" i="2" s="1"/>
  <c r="B1220" i="2" s="1"/>
  <c r="B1225" i="2" s="1"/>
  <c r="B1230" i="2" s="1"/>
  <c r="B1235" i="2" s="1"/>
  <c r="B1240" i="2" s="1"/>
  <c r="B1245" i="2" s="1"/>
  <c r="B1250" i="2" s="1"/>
  <c r="J170" i="2"/>
  <c r="C165" i="2"/>
  <c r="E160" i="2"/>
  <c r="I160" i="2"/>
  <c r="G160" i="2"/>
  <c r="E161" i="2"/>
  <c r="G161" i="2"/>
  <c r="C166" i="2"/>
  <c r="I161" i="2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753" i="2" s="1"/>
  <c r="B758" i="2" s="1"/>
  <c r="B763" i="2" s="1"/>
  <c r="B768" i="2" s="1"/>
  <c r="B773" i="2" s="1"/>
  <c r="B778" i="2" s="1"/>
  <c r="B783" i="2" s="1"/>
  <c r="B788" i="2" s="1"/>
  <c r="B793" i="2" s="1"/>
  <c r="B798" i="2" s="1"/>
  <c r="B803" i="2" s="1"/>
  <c r="B808" i="2" s="1"/>
  <c r="B813" i="2" s="1"/>
  <c r="B818" i="2" s="1"/>
  <c r="B823" i="2" s="1"/>
  <c r="B828" i="2" s="1"/>
  <c r="B833" i="2" s="1"/>
  <c r="B838" i="2" s="1"/>
  <c r="B843" i="2" s="1"/>
  <c r="B848" i="2" s="1"/>
  <c r="B853" i="2" s="1"/>
  <c r="B858" i="2" s="1"/>
  <c r="B863" i="2" s="1"/>
  <c r="B868" i="2" s="1"/>
  <c r="B873" i="2" s="1"/>
  <c r="B878" i="2" s="1"/>
  <c r="B883" i="2" s="1"/>
  <c r="B888" i="2" s="1"/>
  <c r="B893" i="2" s="1"/>
  <c r="B898" i="2" s="1"/>
  <c r="B903" i="2" s="1"/>
  <c r="B908" i="2" s="1"/>
  <c r="B913" i="2" s="1"/>
  <c r="J168" i="2"/>
  <c r="B171" i="2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B1001" i="2" s="1"/>
  <c r="B1006" i="2" s="1"/>
  <c r="B1011" i="2" s="1"/>
  <c r="B1016" i="2" s="1"/>
  <c r="B1021" i="2" s="1"/>
  <c r="B1026" i="2" s="1"/>
  <c r="B1031" i="2" s="1"/>
  <c r="B1036" i="2" s="1"/>
  <c r="B1041" i="2" s="1"/>
  <c r="B1046" i="2" s="1"/>
  <c r="B1051" i="2" s="1"/>
  <c r="B1056" i="2" s="1"/>
  <c r="B1061" i="2" s="1"/>
  <c r="B1066" i="2" s="1"/>
  <c r="B1071" i="2" s="1"/>
  <c r="B1076" i="2" s="1"/>
  <c r="B1081" i="2" s="1"/>
  <c r="B1086" i="2" s="1"/>
  <c r="B1091" i="2" s="1"/>
  <c r="B1096" i="2" s="1"/>
  <c r="B1101" i="2" s="1"/>
  <c r="B1106" i="2" s="1"/>
  <c r="B1111" i="2" s="1"/>
  <c r="B1116" i="2" s="1"/>
  <c r="B1121" i="2" s="1"/>
  <c r="B1126" i="2" s="1"/>
  <c r="B1131" i="2" s="1"/>
  <c r="B1136" i="2" s="1"/>
  <c r="B1141" i="2" s="1"/>
  <c r="B1146" i="2" s="1"/>
  <c r="B1151" i="2" s="1"/>
  <c r="B1156" i="2" s="1"/>
  <c r="B1161" i="2" s="1"/>
  <c r="B1166" i="2" s="1"/>
  <c r="B1171" i="2" s="1"/>
  <c r="B1176" i="2" s="1"/>
  <c r="B1181" i="2" s="1"/>
  <c r="B1186" i="2" s="1"/>
  <c r="B1191" i="2" s="1"/>
  <c r="B1196" i="2" s="1"/>
  <c r="B1201" i="2" s="1"/>
  <c r="B1206" i="2" s="1"/>
  <c r="B1211" i="2" s="1"/>
  <c r="B1216" i="2" s="1"/>
  <c r="B1221" i="2" s="1"/>
  <c r="B1226" i="2" s="1"/>
  <c r="B1231" i="2" s="1"/>
  <c r="B1236" i="2" s="1"/>
  <c r="B1241" i="2" s="1"/>
  <c r="B1246" i="2" s="1"/>
  <c r="J166" i="2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502" i="2" s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B752" i="2" s="1"/>
  <c r="B757" i="2" s="1"/>
  <c r="B762" i="2" s="1"/>
  <c r="B767" i="2" s="1"/>
  <c r="B772" i="2" s="1"/>
  <c r="B777" i="2" s="1"/>
  <c r="B782" i="2" s="1"/>
  <c r="B787" i="2" s="1"/>
  <c r="B792" i="2" s="1"/>
  <c r="B797" i="2" s="1"/>
  <c r="B802" i="2" s="1"/>
  <c r="B807" i="2" s="1"/>
  <c r="B812" i="2" s="1"/>
  <c r="B817" i="2" s="1"/>
  <c r="B822" i="2" s="1"/>
  <c r="B827" i="2" s="1"/>
  <c r="B832" i="2" s="1"/>
  <c r="B837" i="2" s="1"/>
  <c r="B842" i="2" s="1"/>
  <c r="B847" i="2" s="1"/>
  <c r="B852" i="2" s="1"/>
  <c r="B857" i="2" s="1"/>
  <c r="B862" i="2" s="1"/>
  <c r="B867" i="2" s="1"/>
  <c r="B872" i="2" s="1"/>
  <c r="B877" i="2" s="1"/>
  <c r="B882" i="2" s="1"/>
  <c r="B887" i="2" s="1"/>
  <c r="B892" i="2" s="1"/>
  <c r="B897" i="2" s="1"/>
  <c r="B902" i="2" s="1"/>
  <c r="B907" i="2" s="1"/>
  <c r="B912" i="2" s="1"/>
  <c r="B917" i="2" s="1"/>
  <c r="B922" i="2" s="1"/>
  <c r="B927" i="2" s="1"/>
  <c r="B932" i="2" s="1"/>
  <c r="B937" i="2" s="1"/>
  <c r="B942" i="2" s="1"/>
  <c r="B947" i="2" s="1"/>
  <c r="B952" i="2" s="1"/>
  <c r="B957" i="2" s="1"/>
  <c r="B962" i="2" s="1"/>
  <c r="B967" i="2" s="1"/>
  <c r="B972" i="2" s="1"/>
  <c r="B977" i="2" s="1"/>
  <c r="B982" i="2" s="1"/>
  <c r="B987" i="2" s="1"/>
  <c r="B992" i="2" s="1"/>
  <c r="B997" i="2" s="1"/>
  <c r="B1002" i="2" s="1"/>
  <c r="B1007" i="2" s="1"/>
  <c r="B1012" i="2" s="1"/>
  <c r="B1017" i="2" s="1"/>
  <c r="B1022" i="2" s="1"/>
  <c r="B1027" i="2" s="1"/>
  <c r="B1032" i="2" s="1"/>
  <c r="B1037" i="2" s="1"/>
  <c r="B1042" i="2" s="1"/>
  <c r="B1047" i="2" s="1"/>
  <c r="B1052" i="2" s="1"/>
  <c r="B1057" i="2" s="1"/>
  <c r="B1062" i="2" s="1"/>
  <c r="B1067" i="2" s="1"/>
  <c r="B1072" i="2" s="1"/>
  <c r="B1077" i="2" s="1"/>
  <c r="B1082" i="2" s="1"/>
  <c r="B1087" i="2" s="1"/>
  <c r="B1092" i="2" s="1"/>
  <c r="B1097" i="2" s="1"/>
  <c r="B1102" i="2" s="1"/>
  <c r="B1107" i="2" s="1"/>
  <c r="B1112" i="2" s="1"/>
  <c r="B1117" i="2" s="1"/>
  <c r="B1122" i="2" s="1"/>
  <c r="B1127" i="2" s="1"/>
  <c r="B1132" i="2" s="1"/>
  <c r="B1137" i="2" s="1"/>
  <c r="B1142" i="2" s="1"/>
  <c r="B1147" i="2" s="1"/>
  <c r="B1152" i="2" s="1"/>
  <c r="B1157" i="2" s="1"/>
  <c r="B1162" i="2" s="1"/>
  <c r="B1167" i="2" s="1"/>
  <c r="B1172" i="2" s="1"/>
  <c r="B1177" i="2" s="1"/>
  <c r="B1182" i="2" s="1"/>
  <c r="B1187" i="2" s="1"/>
  <c r="B1192" i="2" s="1"/>
  <c r="B1197" i="2" s="1"/>
  <c r="B1202" i="2" s="1"/>
  <c r="B1207" i="2" s="1"/>
  <c r="B1212" i="2" s="1"/>
  <c r="B1217" i="2" s="1"/>
  <c r="B1222" i="2" s="1"/>
  <c r="B1227" i="2" s="1"/>
  <c r="B1232" i="2" s="1"/>
  <c r="B1237" i="2" s="1"/>
  <c r="B1242" i="2" s="1"/>
  <c r="B1247" i="2" s="1"/>
  <c r="J167" i="2"/>
  <c r="C164" i="2"/>
  <c r="E159" i="2"/>
  <c r="G159" i="2"/>
  <c r="I159" i="2"/>
  <c r="Z331" i="1"/>
  <c r="AB331" i="1" s="1"/>
  <c r="Z232" i="1"/>
  <c r="AB232" i="1" s="1"/>
  <c r="G157" i="2"/>
  <c r="I157" i="2"/>
  <c r="C162" i="2"/>
  <c r="E162" i="2" s="1"/>
  <c r="AQ32" i="1"/>
  <c r="R138" i="1"/>
  <c r="Z140" i="1"/>
  <c r="AB140" i="1" s="1"/>
  <c r="Q34" i="1"/>
  <c r="AP32" i="1"/>
  <c r="L37" i="1"/>
  <c r="O36" i="1"/>
  <c r="N36" i="1"/>
  <c r="M36" i="1"/>
  <c r="AO33" i="1"/>
  <c r="P35" i="1"/>
  <c r="S34" i="1"/>
  <c r="BD34" i="1" s="1"/>
  <c r="Z57" i="1"/>
  <c r="AB56" i="1"/>
  <c r="AC55" i="1"/>
  <c r="AD55" i="1" s="1"/>
  <c r="B1252" i="2" l="1"/>
  <c r="J1247" i="2"/>
  <c r="C170" i="2"/>
  <c r="E165" i="2"/>
  <c r="I165" i="2"/>
  <c r="G165" i="2"/>
  <c r="B1255" i="2"/>
  <c r="J1250" i="2"/>
  <c r="B1251" i="2"/>
  <c r="J1246" i="2"/>
  <c r="E166" i="2"/>
  <c r="I166" i="2"/>
  <c r="C171" i="2"/>
  <c r="G166" i="2"/>
  <c r="C168" i="2"/>
  <c r="E163" i="2"/>
  <c r="G163" i="2"/>
  <c r="I163" i="2"/>
  <c r="C169" i="2"/>
  <c r="E164" i="2"/>
  <c r="I164" i="2"/>
  <c r="G164" i="2"/>
  <c r="B1254" i="2"/>
  <c r="J1249" i="2"/>
  <c r="Z332" i="1"/>
  <c r="AB332" i="1" s="1"/>
  <c r="Z233" i="1"/>
  <c r="AB233" i="1" s="1"/>
  <c r="B918" i="2"/>
  <c r="G162" i="2"/>
  <c r="I162" i="2"/>
  <c r="C167" i="2"/>
  <c r="E167" i="2" s="1"/>
  <c r="AC56" i="1"/>
  <c r="AD56" i="1" s="1"/>
  <c r="Z141" i="1"/>
  <c r="AB141" i="1" s="1"/>
  <c r="R139" i="1"/>
  <c r="AQ33" i="1"/>
  <c r="AP33" i="1"/>
  <c r="P36" i="1"/>
  <c r="L38" i="1"/>
  <c r="O37" i="1"/>
  <c r="M37" i="1"/>
  <c r="N37" i="1"/>
  <c r="Q35" i="1"/>
  <c r="AO34" i="1"/>
  <c r="AB57" i="1"/>
  <c r="Z58" i="1"/>
  <c r="B1256" i="2" l="1"/>
  <c r="J1251" i="2"/>
  <c r="C174" i="2"/>
  <c r="E169" i="2"/>
  <c r="I169" i="2"/>
  <c r="G169" i="2"/>
  <c r="B1260" i="2"/>
  <c r="J1255" i="2"/>
  <c r="C173" i="2"/>
  <c r="E168" i="2"/>
  <c r="I168" i="2"/>
  <c r="G168" i="2"/>
  <c r="C175" i="2"/>
  <c r="E170" i="2"/>
  <c r="I170" i="2"/>
  <c r="G170" i="2"/>
  <c r="B1259" i="2"/>
  <c r="J1254" i="2"/>
  <c r="E171" i="2"/>
  <c r="G171" i="2"/>
  <c r="C176" i="2"/>
  <c r="I171" i="2"/>
  <c r="B1257" i="2"/>
  <c r="J1252" i="2"/>
  <c r="Z333" i="1"/>
  <c r="AB333" i="1" s="1"/>
  <c r="Z234" i="1"/>
  <c r="AB234" i="1" s="1"/>
  <c r="B923" i="2"/>
  <c r="G167" i="2"/>
  <c r="I167" i="2"/>
  <c r="C172" i="2"/>
  <c r="E172" i="2" s="1"/>
  <c r="AP34" i="1"/>
  <c r="P37" i="1"/>
  <c r="R140" i="1"/>
  <c r="Z142" i="1"/>
  <c r="AB142" i="1" s="1"/>
  <c r="AO35" i="1"/>
  <c r="L39" i="1"/>
  <c r="N38" i="1"/>
  <c r="O38" i="1"/>
  <c r="M38" i="1"/>
  <c r="Q36" i="1"/>
  <c r="AQ34" i="1"/>
  <c r="S35" i="1"/>
  <c r="BD35" i="1" s="1"/>
  <c r="Z59" i="1"/>
  <c r="AB58" i="1"/>
  <c r="AC57" i="1"/>
  <c r="AD57" i="1" s="1"/>
  <c r="E176" i="2" l="1"/>
  <c r="C181" i="2"/>
  <c r="I176" i="2"/>
  <c r="G176" i="2"/>
  <c r="C178" i="2"/>
  <c r="E173" i="2"/>
  <c r="I173" i="2"/>
  <c r="G173" i="2"/>
  <c r="B1265" i="2"/>
  <c r="J1260" i="2"/>
  <c r="B1264" i="2"/>
  <c r="J1259" i="2"/>
  <c r="B1262" i="2"/>
  <c r="J1257" i="2"/>
  <c r="C179" i="2"/>
  <c r="E174" i="2"/>
  <c r="I174" i="2"/>
  <c r="G174" i="2"/>
  <c r="C180" i="2"/>
  <c r="E175" i="2"/>
  <c r="G175" i="2"/>
  <c r="I175" i="2"/>
  <c r="B1261" i="2"/>
  <c r="J1256" i="2"/>
  <c r="Z334" i="1"/>
  <c r="AB334" i="1" s="1"/>
  <c r="P38" i="1"/>
  <c r="Z235" i="1"/>
  <c r="AB235" i="1" s="1"/>
  <c r="B928" i="2"/>
  <c r="G172" i="2"/>
  <c r="I172" i="2"/>
  <c r="C177" i="2"/>
  <c r="E177" i="2" s="1"/>
  <c r="S36" i="1"/>
  <c r="BD36" i="1" s="1"/>
  <c r="Q37" i="1"/>
  <c r="AO36" i="1"/>
  <c r="R141" i="1"/>
  <c r="Z143" i="1"/>
  <c r="AB143" i="1" s="1"/>
  <c r="L40" i="1"/>
  <c r="M39" i="1"/>
  <c r="N39" i="1"/>
  <c r="O39" i="1"/>
  <c r="AQ36" i="1"/>
  <c r="AP36" i="1"/>
  <c r="Q38" i="1"/>
  <c r="AQ35" i="1"/>
  <c r="AP35" i="1"/>
  <c r="AB59" i="1"/>
  <c r="AC58" i="1"/>
  <c r="AD58" i="1" s="1"/>
  <c r="Z60" i="1"/>
  <c r="B1266" i="2" l="1"/>
  <c r="J1261" i="2"/>
  <c r="B1269" i="2"/>
  <c r="J1264" i="2"/>
  <c r="B1270" i="2"/>
  <c r="J1265" i="2"/>
  <c r="C185" i="2"/>
  <c r="E180" i="2"/>
  <c r="G180" i="2"/>
  <c r="I180" i="2"/>
  <c r="C183" i="2"/>
  <c r="E178" i="2"/>
  <c r="I178" i="2"/>
  <c r="G178" i="2"/>
  <c r="C184" i="2"/>
  <c r="E179" i="2"/>
  <c r="G179" i="2"/>
  <c r="I179" i="2"/>
  <c r="E181" i="2"/>
  <c r="I181" i="2"/>
  <c r="C186" i="2"/>
  <c r="G181" i="2"/>
  <c r="B1267" i="2"/>
  <c r="J1262" i="2"/>
  <c r="Z335" i="1"/>
  <c r="AB335" i="1" s="1"/>
  <c r="AO37" i="1"/>
  <c r="Z236" i="1"/>
  <c r="AB236" i="1" s="1"/>
  <c r="B933" i="2"/>
  <c r="G177" i="2"/>
  <c r="I177" i="2"/>
  <c r="C182" i="2"/>
  <c r="E182" i="2" s="1"/>
  <c r="AQ37" i="1"/>
  <c r="AP37" i="1"/>
  <c r="S37" i="1"/>
  <c r="BD37" i="1" s="1"/>
  <c r="P39" i="1"/>
  <c r="R142" i="1"/>
  <c r="Z144" i="1"/>
  <c r="AB144" i="1" s="1"/>
  <c r="L41" i="1"/>
  <c r="M40" i="1"/>
  <c r="O40" i="1"/>
  <c r="N40" i="1"/>
  <c r="AO38" i="1"/>
  <c r="S38" i="1"/>
  <c r="BD38" i="1" s="1"/>
  <c r="Z61" i="1"/>
  <c r="AB60" i="1"/>
  <c r="AC59" i="1"/>
  <c r="AD59" i="1" s="1"/>
  <c r="B1272" i="2" l="1"/>
  <c r="J1267" i="2"/>
  <c r="C188" i="2"/>
  <c r="E183" i="2"/>
  <c r="I183" i="2"/>
  <c r="G183" i="2"/>
  <c r="C190" i="2"/>
  <c r="E185" i="2"/>
  <c r="I185" i="2"/>
  <c r="G185" i="2"/>
  <c r="B1275" i="2"/>
  <c r="J1270" i="2"/>
  <c r="C189" i="2"/>
  <c r="E184" i="2"/>
  <c r="I184" i="2"/>
  <c r="G184" i="2"/>
  <c r="B1274" i="2"/>
  <c r="J1269" i="2"/>
  <c r="E186" i="2"/>
  <c r="G186" i="2"/>
  <c r="I186" i="2"/>
  <c r="C191" i="2"/>
  <c r="B1271" i="2"/>
  <c r="J1266" i="2"/>
  <c r="Z336" i="1"/>
  <c r="AB336" i="1" s="1"/>
  <c r="Z237" i="1"/>
  <c r="AB237" i="1" s="1"/>
  <c r="B938" i="2"/>
  <c r="G182" i="2"/>
  <c r="I182" i="2"/>
  <c r="C187" i="2"/>
  <c r="E187" i="2" s="1"/>
  <c r="Q39" i="1"/>
  <c r="P40" i="1"/>
  <c r="R143" i="1"/>
  <c r="Z145" i="1"/>
  <c r="AB145" i="1" s="1"/>
  <c r="AQ38" i="1"/>
  <c r="AP38" i="1"/>
  <c r="L42" i="1"/>
  <c r="M41" i="1"/>
  <c r="N41" i="1"/>
  <c r="O41" i="1"/>
  <c r="AC60" i="1"/>
  <c r="AD60" i="1" s="1"/>
  <c r="AB61" i="1"/>
  <c r="Z62" i="1"/>
  <c r="B1276" i="2" l="1"/>
  <c r="J1271" i="2"/>
  <c r="B1280" i="2"/>
  <c r="J1275" i="2"/>
  <c r="E191" i="2"/>
  <c r="I191" i="2"/>
  <c r="C196" i="2"/>
  <c r="G191" i="2"/>
  <c r="C195" i="2"/>
  <c r="E190" i="2"/>
  <c r="I190" i="2"/>
  <c r="G190" i="2"/>
  <c r="B1279" i="2"/>
  <c r="J1274" i="2"/>
  <c r="C193" i="2"/>
  <c r="E188" i="2"/>
  <c r="G188" i="2"/>
  <c r="I188" i="2"/>
  <c r="C194" i="2"/>
  <c r="E189" i="2"/>
  <c r="G189" i="2"/>
  <c r="I189" i="2"/>
  <c r="B1277" i="2"/>
  <c r="J1272" i="2"/>
  <c r="Z337" i="1"/>
  <c r="AB337" i="1" s="1"/>
  <c r="Q40" i="1"/>
  <c r="Z238" i="1"/>
  <c r="AB238" i="1" s="1"/>
  <c r="B943" i="2"/>
  <c r="G187" i="2"/>
  <c r="I187" i="2"/>
  <c r="C192" i="2"/>
  <c r="E192" i="2" s="1"/>
  <c r="P41" i="1"/>
  <c r="AO39" i="1"/>
  <c r="S39" i="1"/>
  <c r="BD39" i="1" s="1"/>
  <c r="Z146" i="1"/>
  <c r="AB146" i="1" s="1"/>
  <c r="R144" i="1"/>
  <c r="AO40" i="1"/>
  <c r="S40" i="1"/>
  <c r="BD40" i="1" s="1"/>
  <c r="L43" i="1"/>
  <c r="M42" i="1"/>
  <c r="N42" i="1"/>
  <c r="O42" i="1"/>
  <c r="AC61" i="1"/>
  <c r="AD61" i="1" s="1"/>
  <c r="AB62" i="1"/>
  <c r="AC62" i="1" s="1"/>
  <c r="Z63" i="1"/>
  <c r="C200" i="2" l="1"/>
  <c r="E195" i="2"/>
  <c r="G195" i="2"/>
  <c r="I195" i="2"/>
  <c r="C199" i="2"/>
  <c r="E194" i="2"/>
  <c r="I194" i="2"/>
  <c r="G194" i="2"/>
  <c r="E196" i="2"/>
  <c r="C201" i="2"/>
  <c r="I196" i="2"/>
  <c r="G196" i="2"/>
  <c r="C198" i="2"/>
  <c r="E193" i="2"/>
  <c r="G193" i="2"/>
  <c r="I193" i="2"/>
  <c r="B1285" i="2"/>
  <c r="J1280" i="2"/>
  <c r="B1282" i="2"/>
  <c r="J1277" i="2"/>
  <c r="B1284" i="2"/>
  <c r="J1279" i="2"/>
  <c r="B1281" i="2"/>
  <c r="J1276" i="2"/>
  <c r="J172" i="2"/>
  <c r="J173" i="2"/>
  <c r="J174" i="2"/>
  <c r="J175" i="2"/>
  <c r="J171" i="2"/>
  <c r="J176" i="2"/>
  <c r="J177" i="2"/>
  <c r="J178" i="2"/>
  <c r="J179" i="2"/>
  <c r="J180" i="2"/>
  <c r="Z338" i="1"/>
  <c r="AB338" i="1" s="1"/>
  <c r="Z239" i="1"/>
  <c r="AB239" i="1" s="1"/>
  <c r="B948" i="2"/>
  <c r="G192" i="2"/>
  <c r="I192" i="2"/>
  <c r="C197" i="2"/>
  <c r="E197" i="2" s="1"/>
  <c r="AP39" i="1"/>
  <c r="AQ39" i="1"/>
  <c r="Q41" i="1"/>
  <c r="R145" i="1"/>
  <c r="Z147" i="1"/>
  <c r="AB147" i="1" s="1"/>
  <c r="L44" i="1"/>
  <c r="N43" i="1"/>
  <c r="M43" i="1"/>
  <c r="O43" i="1"/>
  <c r="P42" i="1"/>
  <c r="AP40" i="1"/>
  <c r="AQ40" i="1"/>
  <c r="AD62" i="1"/>
  <c r="Z64" i="1"/>
  <c r="AB63" i="1"/>
  <c r="E201" i="2" l="1"/>
  <c r="G201" i="2"/>
  <c r="I201" i="2"/>
  <c r="C206" i="2"/>
  <c r="B1287" i="2"/>
  <c r="J1282" i="2"/>
  <c r="B1290" i="2"/>
  <c r="J1285" i="2"/>
  <c r="C204" i="2"/>
  <c r="E199" i="2"/>
  <c r="I199" i="2"/>
  <c r="G199" i="2"/>
  <c r="B1286" i="2"/>
  <c r="J1281" i="2"/>
  <c r="B1289" i="2"/>
  <c r="J1284" i="2"/>
  <c r="C203" i="2"/>
  <c r="E198" i="2"/>
  <c r="I198" i="2"/>
  <c r="G198" i="2"/>
  <c r="C205" i="2"/>
  <c r="E200" i="2"/>
  <c r="G200" i="2"/>
  <c r="I200" i="2"/>
  <c r="Z339" i="1"/>
  <c r="AB339" i="1" s="1"/>
  <c r="AO41" i="1"/>
  <c r="AP41" i="1" s="1"/>
  <c r="Z240" i="1"/>
  <c r="AB240" i="1" s="1"/>
  <c r="B953" i="2"/>
  <c r="G197" i="2"/>
  <c r="I197" i="2"/>
  <c r="C202" i="2"/>
  <c r="E202" i="2" s="1"/>
  <c r="Q42" i="1"/>
  <c r="S41" i="1"/>
  <c r="BD41" i="1" s="1"/>
  <c r="Z148" i="1"/>
  <c r="AB148" i="1" s="1"/>
  <c r="R146" i="1"/>
  <c r="P43" i="1"/>
  <c r="L45" i="1"/>
  <c r="M44" i="1"/>
  <c r="N44" i="1"/>
  <c r="O44" i="1"/>
  <c r="AC63" i="1"/>
  <c r="AD63" i="1" s="1"/>
  <c r="AB64" i="1"/>
  <c r="Z65" i="1"/>
  <c r="C210" i="2" l="1"/>
  <c r="E205" i="2"/>
  <c r="G205" i="2"/>
  <c r="I205" i="2"/>
  <c r="C209" i="2"/>
  <c r="E204" i="2"/>
  <c r="I204" i="2"/>
  <c r="G204" i="2"/>
  <c r="B1295" i="2"/>
  <c r="J1290" i="2"/>
  <c r="C208" i="2"/>
  <c r="E203" i="2"/>
  <c r="I203" i="2"/>
  <c r="G203" i="2"/>
  <c r="B1292" i="2"/>
  <c r="J1287" i="2"/>
  <c r="E206" i="2"/>
  <c r="C211" i="2"/>
  <c r="G206" i="2"/>
  <c r="I206" i="2"/>
  <c r="B1294" i="2"/>
  <c r="J1289" i="2"/>
  <c r="B1291" i="2"/>
  <c r="J1286" i="2"/>
  <c r="J184" i="2"/>
  <c r="J185" i="2"/>
  <c r="J181" i="2"/>
  <c r="J182" i="2"/>
  <c r="J183" i="2"/>
  <c r="Z340" i="1"/>
  <c r="AB340" i="1" s="1"/>
  <c r="AO42" i="1"/>
  <c r="S42" i="1"/>
  <c r="BD42" i="1" s="1"/>
  <c r="Z241" i="1"/>
  <c r="AB241" i="1" s="1"/>
  <c r="AQ41" i="1"/>
  <c r="B958" i="2"/>
  <c r="G202" i="2"/>
  <c r="I202" i="2"/>
  <c r="C207" i="2"/>
  <c r="E207" i="2" s="1"/>
  <c r="AC64" i="1"/>
  <c r="P44" i="1"/>
  <c r="Z149" i="1"/>
  <c r="AB149" i="1" s="1"/>
  <c r="R147" i="1"/>
  <c r="AP42" i="1"/>
  <c r="AQ42" i="1"/>
  <c r="Q43" i="1"/>
  <c r="L46" i="1"/>
  <c r="N45" i="1"/>
  <c r="O45" i="1"/>
  <c r="M45" i="1"/>
  <c r="AD64" i="1"/>
  <c r="Z66" i="1"/>
  <c r="AB65" i="1"/>
  <c r="AC65" i="1" s="1"/>
  <c r="B1296" i="2" l="1"/>
  <c r="J1291" i="2"/>
  <c r="C213" i="2"/>
  <c r="E208" i="2"/>
  <c r="G208" i="2"/>
  <c r="I208" i="2"/>
  <c r="B1299" i="2"/>
  <c r="J1294" i="2"/>
  <c r="B1300" i="2"/>
  <c r="J1295" i="2"/>
  <c r="E211" i="2"/>
  <c r="I211" i="2"/>
  <c r="C216" i="2"/>
  <c r="G211" i="2"/>
  <c r="C214" i="2"/>
  <c r="E209" i="2"/>
  <c r="G209" i="2"/>
  <c r="I209" i="2"/>
  <c r="B1297" i="2"/>
  <c r="J1292" i="2"/>
  <c r="C215" i="2"/>
  <c r="E210" i="2"/>
  <c r="I210" i="2"/>
  <c r="G210" i="2"/>
  <c r="J186" i="2"/>
  <c r="J187" i="2"/>
  <c r="J188" i="2"/>
  <c r="J189" i="2"/>
  <c r="J190" i="2"/>
  <c r="Z341" i="1"/>
  <c r="AB341" i="1" s="1"/>
  <c r="Z242" i="1"/>
  <c r="AB242" i="1" s="1"/>
  <c r="Q44" i="1"/>
  <c r="AD65" i="1"/>
  <c r="B963" i="2"/>
  <c r="G207" i="2"/>
  <c r="I207" i="2"/>
  <c r="C212" i="2"/>
  <c r="E212" i="2" s="1"/>
  <c r="Z150" i="1"/>
  <c r="AB150" i="1" s="1"/>
  <c r="R148" i="1"/>
  <c r="L47" i="1"/>
  <c r="M46" i="1"/>
  <c r="N46" i="1"/>
  <c r="O46" i="1"/>
  <c r="AO43" i="1"/>
  <c r="S43" i="1"/>
  <c r="BD43" i="1" s="1"/>
  <c r="S44" i="1"/>
  <c r="BD44" i="1" s="1"/>
  <c r="P45" i="1"/>
  <c r="AO44" i="1"/>
  <c r="AP44" i="1" s="1"/>
  <c r="AB66" i="1"/>
  <c r="Z67" i="1"/>
  <c r="C220" i="2" l="1"/>
  <c r="E215" i="2"/>
  <c r="I215" i="2"/>
  <c r="G215" i="2"/>
  <c r="B1305" i="2"/>
  <c r="J1300" i="2"/>
  <c r="B1302" i="2"/>
  <c r="J1297" i="2"/>
  <c r="B1304" i="2"/>
  <c r="J1299" i="2"/>
  <c r="C219" i="2"/>
  <c r="E214" i="2"/>
  <c r="G214" i="2"/>
  <c r="I214" i="2"/>
  <c r="C218" i="2"/>
  <c r="E213" i="2"/>
  <c r="G213" i="2"/>
  <c r="I213" i="2"/>
  <c r="E216" i="2"/>
  <c r="C221" i="2"/>
  <c r="I216" i="2"/>
  <c r="G216" i="2"/>
  <c r="B1301" i="2"/>
  <c r="J1296" i="2"/>
  <c r="J191" i="2"/>
  <c r="J192" i="2"/>
  <c r="J193" i="2"/>
  <c r="J194" i="2"/>
  <c r="J195" i="2"/>
  <c r="J196" i="2"/>
  <c r="J197" i="2"/>
  <c r="J198" i="2"/>
  <c r="J199" i="2"/>
  <c r="J200" i="2"/>
  <c r="Z342" i="1"/>
  <c r="AB342" i="1" s="1"/>
  <c r="Z243" i="1"/>
  <c r="AB243" i="1" s="1"/>
  <c r="B968" i="2"/>
  <c r="I212" i="2"/>
  <c r="G212" i="2"/>
  <c r="C217" i="2"/>
  <c r="E217" i="2" s="1"/>
  <c r="P46" i="1"/>
  <c r="AQ44" i="1"/>
  <c r="R149" i="1"/>
  <c r="Z151" i="1"/>
  <c r="AB151" i="1" s="1"/>
  <c r="Q45" i="1"/>
  <c r="AQ43" i="1"/>
  <c r="AP43" i="1"/>
  <c r="L48" i="1"/>
  <c r="O47" i="1"/>
  <c r="M47" i="1"/>
  <c r="N47" i="1"/>
  <c r="AB67" i="1"/>
  <c r="Z68" i="1"/>
  <c r="AC66" i="1"/>
  <c r="AD66" i="1" s="1"/>
  <c r="B1306" i="2" l="1"/>
  <c r="J1301" i="2"/>
  <c r="C224" i="2"/>
  <c r="E219" i="2"/>
  <c r="I219" i="2"/>
  <c r="G219" i="2"/>
  <c r="B1309" i="2"/>
  <c r="J1304" i="2"/>
  <c r="B1307" i="2"/>
  <c r="J1302" i="2"/>
  <c r="B1310" i="2"/>
  <c r="J1305" i="2"/>
  <c r="E221" i="2"/>
  <c r="C226" i="2"/>
  <c r="I221" i="2"/>
  <c r="G221" i="2"/>
  <c r="C223" i="2"/>
  <c r="E218" i="2"/>
  <c r="I218" i="2"/>
  <c r="G218" i="2"/>
  <c r="C225" i="2"/>
  <c r="E220" i="2"/>
  <c r="G220" i="2"/>
  <c r="I220" i="2"/>
  <c r="Z343" i="1"/>
  <c r="AB343" i="1" s="1"/>
  <c r="Z244" i="1"/>
  <c r="AB244" i="1" s="1"/>
  <c r="Q46" i="1"/>
  <c r="B973" i="2"/>
  <c r="B978" i="2" s="1"/>
  <c r="B983" i="2" s="1"/>
  <c r="B988" i="2" s="1"/>
  <c r="B993" i="2" s="1"/>
  <c r="B998" i="2" s="1"/>
  <c r="B1003" i="2" s="1"/>
  <c r="B1008" i="2" s="1"/>
  <c r="B1013" i="2" s="1"/>
  <c r="B1018" i="2" s="1"/>
  <c r="B1023" i="2" s="1"/>
  <c r="B1028" i="2" s="1"/>
  <c r="B1033" i="2" s="1"/>
  <c r="B1038" i="2" s="1"/>
  <c r="B1043" i="2" s="1"/>
  <c r="B1048" i="2" s="1"/>
  <c r="B1053" i="2" s="1"/>
  <c r="B1058" i="2" s="1"/>
  <c r="B1063" i="2" s="1"/>
  <c r="B1068" i="2" s="1"/>
  <c r="B1073" i="2" s="1"/>
  <c r="B1078" i="2" s="1"/>
  <c r="B1083" i="2" s="1"/>
  <c r="B1088" i="2" s="1"/>
  <c r="B1093" i="2" s="1"/>
  <c r="B1098" i="2" s="1"/>
  <c r="B1103" i="2" s="1"/>
  <c r="B1108" i="2" s="1"/>
  <c r="B1113" i="2" s="1"/>
  <c r="B1118" i="2" s="1"/>
  <c r="B1123" i="2" s="1"/>
  <c r="B1128" i="2" s="1"/>
  <c r="B1133" i="2" s="1"/>
  <c r="B1138" i="2" s="1"/>
  <c r="B1143" i="2" s="1"/>
  <c r="B1148" i="2" s="1"/>
  <c r="B1153" i="2" s="1"/>
  <c r="B1158" i="2" s="1"/>
  <c r="B1163" i="2" s="1"/>
  <c r="B1168" i="2" s="1"/>
  <c r="B1173" i="2" s="1"/>
  <c r="B1178" i="2" s="1"/>
  <c r="B1183" i="2" s="1"/>
  <c r="B1188" i="2" s="1"/>
  <c r="B1193" i="2" s="1"/>
  <c r="B1198" i="2" s="1"/>
  <c r="B1203" i="2" s="1"/>
  <c r="B1208" i="2" s="1"/>
  <c r="B1213" i="2" s="1"/>
  <c r="B1218" i="2" s="1"/>
  <c r="B1223" i="2" s="1"/>
  <c r="B1228" i="2" s="1"/>
  <c r="B1233" i="2" s="1"/>
  <c r="B1238" i="2" s="1"/>
  <c r="B1243" i="2" s="1"/>
  <c r="B1248" i="2" s="1"/>
  <c r="G217" i="2"/>
  <c r="I217" i="2"/>
  <c r="C222" i="2"/>
  <c r="E222" i="2" s="1"/>
  <c r="R150" i="1"/>
  <c r="Z152" i="1"/>
  <c r="AB152" i="1" s="1"/>
  <c r="L49" i="1"/>
  <c r="O48" i="1"/>
  <c r="M48" i="1"/>
  <c r="N48" i="1"/>
  <c r="P47" i="1"/>
  <c r="AO46" i="1"/>
  <c r="AP46" i="1" s="1"/>
  <c r="AO45" i="1"/>
  <c r="S45" i="1"/>
  <c r="BD45" i="1" s="1"/>
  <c r="S46" i="1"/>
  <c r="BD46" i="1" s="1"/>
  <c r="AB68" i="1"/>
  <c r="Z69" i="1"/>
  <c r="AC67" i="1"/>
  <c r="AD67" i="1" s="1"/>
  <c r="B1315" i="2" l="1"/>
  <c r="J1310" i="2"/>
  <c r="C230" i="2"/>
  <c r="E225" i="2"/>
  <c r="G225" i="2"/>
  <c r="I225" i="2"/>
  <c r="B1312" i="2"/>
  <c r="J1307" i="2"/>
  <c r="B1314" i="2"/>
  <c r="J1309" i="2"/>
  <c r="C228" i="2"/>
  <c r="E223" i="2"/>
  <c r="G223" i="2"/>
  <c r="I223" i="2"/>
  <c r="B1253" i="2"/>
  <c r="J1248" i="2"/>
  <c r="C229" i="2"/>
  <c r="E224" i="2"/>
  <c r="I224" i="2"/>
  <c r="G224" i="2"/>
  <c r="E226" i="2"/>
  <c r="I226" i="2"/>
  <c r="C231" i="2"/>
  <c r="G226" i="2"/>
  <c r="B1311" i="2"/>
  <c r="J1306" i="2"/>
  <c r="J208" i="2"/>
  <c r="J209" i="2"/>
  <c r="J210" i="2"/>
  <c r="J206" i="2"/>
  <c r="J207" i="2"/>
  <c r="J201" i="2"/>
  <c r="J202" i="2"/>
  <c r="J203" i="2"/>
  <c r="J204" i="2"/>
  <c r="J205" i="2"/>
  <c r="Z344" i="1"/>
  <c r="AB344" i="1" s="1"/>
  <c r="AQ46" i="1"/>
  <c r="Z245" i="1"/>
  <c r="AB245" i="1" s="1"/>
  <c r="P48" i="1"/>
  <c r="I222" i="2"/>
  <c r="G222" i="2"/>
  <c r="C227" i="2"/>
  <c r="E227" i="2" s="1"/>
  <c r="Q47" i="1"/>
  <c r="Z153" i="1"/>
  <c r="AB153" i="1" s="1"/>
  <c r="R151" i="1"/>
  <c r="AP45" i="1"/>
  <c r="AQ45" i="1"/>
  <c r="L50" i="1"/>
  <c r="O49" i="1"/>
  <c r="N49" i="1"/>
  <c r="M49" i="1"/>
  <c r="Z70" i="1"/>
  <c r="AB69" i="1"/>
  <c r="AC68" i="1"/>
  <c r="AD68" i="1" s="1"/>
  <c r="E231" i="2" l="1"/>
  <c r="G231" i="2"/>
  <c r="C236" i="2"/>
  <c r="I231" i="2"/>
  <c r="C233" i="2"/>
  <c r="E228" i="2"/>
  <c r="G228" i="2"/>
  <c r="I228" i="2"/>
  <c r="B1319" i="2"/>
  <c r="J1314" i="2"/>
  <c r="B1317" i="2"/>
  <c r="J1312" i="2"/>
  <c r="C234" i="2"/>
  <c r="E229" i="2"/>
  <c r="I229" i="2"/>
  <c r="G229" i="2"/>
  <c r="B1258" i="2"/>
  <c r="J1253" i="2"/>
  <c r="C235" i="2"/>
  <c r="E230" i="2"/>
  <c r="I230" i="2"/>
  <c r="G230" i="2"/>
  <c r="B1316" i="2"/>
  <c r="J1311" i="2"/>
  <c r="B1320" i="2"/>
  <c r="J1315" i="2"/>
  <c r="Z345" i="1"/>
  <c r="AB345" i="1" s="1"/>
  <c r="Q48" i="1"/>
  <c r="AO48" i="1" s="1"/>
  <c r="AP48" i="1" s="1"/>
  <c r="S47" i="1"/>
  <c r="BD47" i="1" s="1"/>
  <c r="AO47" i="1"/>
  <c r="Z246" i="1"/>
  <c r="AB246" i="1" s="1"/>
  <c r="G227" i="2"/>
  <c r="I227" i="2"/>
  <c r="C232" i="2"/>
  <c r="E232" i="2" s="1"/>
  <c r="R152" i="1"/>
  <c r="Z154" i="1"/>
  <c r="AB154" i="1" s="1"/>
  <c r="P49" i="1"/>
  <c r="L51" i="1"/>
  <c r="M50" i="1"/>
  <c r="N50" i="1"/>
  <c r="O50" i="1"/>
  <c r="AP47" i="1"/>
  <c r="AC69" i="1"/>
  <c r="AD69" i="1" s="1"/>
  <c r="AB70" i="1"/>
  <c r="Z71" i="1"/>
  <c r="B1321" i="2" l="1"/>
  <c r="J1316" i="2"/>
  <c r="B1322" i="2"/>
  <c r="J1317" i="2"/>
  <c r="B1324" i="2"/>
  <c r="J1319" i="2"/>
  <c r="B1263" i="2"/>
  <c r="J1258" i="2"/>
  <c r="C238" i="2"/>
  <c r="E233" i="2"/>
  <c r="G233" i="2"/>
  <c r="I233" i="2"/>
  <c r="C240" i="2"/>
  <c r="E235" i="2"/>
  <c r="I235" i="2"/>
  <c r="G235" i="2"/>
  <c r="E236" i="2"/>
  <c r="I236" i="2"/>
  <c r="C241" i="2"/>
  <c r="G236" i="2"/>
  <c r="B1325" i="2"/>
  <c r="J1320" i="2"/>
  <c r="C239" i="2"/>
  <c r="E234" i="2"/>
  <c r="G234" i="2"/>
  <c r="I234" i="2"/>
  <c r="J211" i="2"/>
  <c r="J212" i="2"/>
  <c r="J213" i="2"/>
  <c r="J214" i="2"/>
  <c r="J215" i="2"/>
  <c r="Z346" i="1"/>
  <c r="AB346" i="1" s="1"/>
  <c r="S48" i="1"/>
  <c r="BD48" i="1" s="1"/>
  <c r="AQ47" i="1"/>
  <c r="AQ48" i="1"/>
  <c r="Z247" i="1"/>
  <c r="AB247" i="1" s="1"/>
  <c r="G232" i="2"/>
  <c r="I232" i="2"/>
  <c r="C237" i="2"/>
  <c r="E237" i="2" s="1"/>
  <c r="P50" i="1"/>
  <c r="Z155" i="1"/>
  <c r="AB155" i="1" s="1"/>
  <c r="R153" i="1"/>
  <c r="Q50" i="1"/>
  <c r="AO50" i="1" s="1"/>
  <c r="AP50" i="1" s="1"/>
  <c r="Q49" i="1"/>
  <c r="L52" i="1"/>
  <c r="O51" i="1"/>
  <c r="M51" i="1"/>
  <c r="N51" i="1"/>
  <c r="AC70" i="1"/>
  <c r="AD70" i="1" s="1"/>
  <c r="AB71" i="1"/>
  <c r="Z72" i="1"/>
  <c r="B1330" i="2" l="1"/>
  <c r="J1325" i="2"/>
  <c r="C243" i="2"/>
  <c r="E238" i="2"/>
  <c r="G238" i="2"/>
  <c r="I238" i="2"/>
  <c r="E241" i="2"/>
  <c r="G241" i="2"/>
  <c r="I241" i="2"/>
  <c r="C246" i="2"/>
  <c r="B1268" i="2"/>
  <c r="J1263" i="2"/>
  <c r="B1329" i="2"/>
  <c r="J1324" i="2"/>
  <c r="C244" i="2"/>
  <c r="E239" i="2"/>
  <c r="I239" i="2"/>
  <c r="G239" i="2"/>
  <c r="B1327" i="2"/>
  <c r="J1322" i="2"/>
  <c r="C245" i="2"/>
  <c r="E240" i="2"/>
  <c r="G240" i="2"/>
  <c r="I240" i="2"/>
  <c r="B1326" i="2"/>
  <c r="J1321" i="2"/>
  <c r="J220" i="2"/>
  <c r="J216" i="2"/>
  <c r="J217" i="2"/>
  <c r="J218" i="2"/>
  <c r="J219" i="2"/>
  <c r="Z347" i="1"/>
  <c r="AB347" i="1" s="1"/>
  <c r="AC71" i="1"/>
  <c r="Z248" i="1"/>
  <c r="AB248" i="1" s="1"/>
  <c r="G237" i="2"/>
  <c r="I237" i="2"/>
  <c r="C242" i="2"/>
  <c r="E242" i="2" s="1"/>
  <c r="Z156" i="1"/>
  <c r="AB156" i="1" s="1"/>
  <c r="R154" i="1"/>
  <c r="P51" i="1"/>
  <c r="L53" i="1"/>
  <c r="O52" i="1"/>
  <c r="N52" i="1"/>
  <c r="M52" i="1"/>
  <c r="AO49" i="1"/>
  <c r="S49" i="1"/>
  <c r="BD49" i="1" s="1"/>
  <c r="S50" i="1"/>
  <c r="BD50" i="1" s="1"/>
  <c r="AD71" i="1"/>
  <c r="AB72" i="1"/>
  <c r="Z73" i="1"/>
  <c r="B1273" i="2" l="1"/>
  <c r="J1268" i="2"/>
  <c r="E246" i="2"/>
  <c r="I246" i="2"/>
  <c r="C251" i="2"/>
  <c r="G246" i="2"/>
  <c r="C250" i="2"/>
  <c r="E245" i="2"/>
  <c r="I245" i="2"/>
  <c r="G245" i="2"/>
  <c r="B1332" i="2"/>
  <c r="J1327" i="2"/>
  <c r="C249" i="2"/>
  <c r="E244" i="2"/>
  <c r="G244" i="2"/>
  <c r="I244" i="2"/>
  <c r="C248" i="2"/>
  <c r="E243" i="2"/>
  <c r="G243" i="2"/>
  <c r="I243" i="2"/>
  <c r="B1331" i="2"/>
  <c r="J1326" i="2"/>
  <c r="B1334" i="2"/>
  <c r="J1329" i="2"/>
  <c r="B1335" i="2"/>
  <c r="J1330" i="2"/>
  <c r="J226" i="2"/>
  <c r="J227" i="2"/>
  <c r="J228" i="2"/>
  <c r="J229" i="2"/>
  <c r="J230" i="2"/>
  <c r="J221" i="2"/>
  <c r="J222" i="2"/>
  <c r="J223" i="2"/>
  <c r="J224" i="2"/>
  <c r="J225" i="2"/>
  <c r="Z348" i="1"/>
  <c r="AB348" i="1" s="1"/>
  <c r="Z249" i="1"/>
  <c r="AB249" i="1" s="1"/>
  <c r="G242" i="2"/>
  <c r="I242" i="2"/>
  <c r="C247" i="2"/>
  <c r="E247" i="2" s="1"/>
  <c r="Q51" i="1"/>
  <c r="Z157" i="1"/>
  <c r="AB157" i="1" s="1"/>
  <c r="R155" i="1"/>
  <c r="P52" i="1"/>
  <c r="AP49" i="1"/>
  <c r="AQ49" i="1"/>
  <c r="AQ50" i="1"/>
  <c r="L54" i="1"/>
  <c r="M53" i="1"/>
  <c r="N53" i="1"/>
  <c r="O53" i="1"/>
  <c r="AB73" i="1"/>
  <c r="Z74" i="1"/>
  <c r="AC72" i="1"/>
  <c r="AD72" i="1" s="1"/>
  <c r="B1339" i="2" l="1"/>
  <c r="J1334" i="2"/>
  <c r="B1337" i="2"/>
  <c r="J1332" i="2"/>
  <c r="B1336" i="2"/>
  <c r="J1331" i="2"/>
  <c r="C255" i="2"/>
  <c r="E250" i="2"/>
  <c r="G250" i="2"/>
  <c r="I250" i="2"/>
  <c r="C253" i="2"/>
  <c r="E248" i="2"/>
  <c r="G248" i="2"/>
  <c r="I248" i="2"/>
  <c r="E251" i="2"/>
  <c r="C256" i="2"/>
  <c r="I251" i="2"/>
  <c r="G251" i="2"/>
  <c r="B1340" i="2"/>
  <c r="J1335" i="2"/>
  <c r="C254" i="2"/>
  <c r="E249" i="2"/>
  <c r="I249" i="2"/>
  <c r="G249" i="2"/>
  <c r="B1278" i="2"/>
  <c r="J1273" i="2"/>
  <c r="Z349" i="1"/>
  <c r="AB349" i="1" s="1"/>
  <c r="Z250" i="1"/>
  <c r="AB250" i="1" s="1"/>
  <c r="G247" i="2"/>
  <c r="I247" i="2"/>
  <c r="C252" i="2"/>
  <c r="E252" i="2" s="1"/>
  <c r="AO51" i="1"/>
  <c r="S51" i="1"/>
  <c r="BD51" i="1" s="1"/>
  <c r="R156" i="1"/>
  <c r="Z158" i="1"/>
  <c r="AB158" i="1" s="1"/>
  <c r="L55" i="1"/>
  <c r="M54" i="1"/>
  <c r="N54" i="1"/>
  <c r="O54" i="1"/>
  <c r="P53" i="1"/>
  <c r="Q52" i="1"/>
  <c r="AB74" i="1"/>
  <c r="Z75" i="1"/>
  <c r="AC73" i="1"/>
  <c r="AD73" i="1" s="1"/>
  <c r="C258" i="2" l="1"/>
  <c r="E253" i="2"/>
  <c r="G253" i="2"/>
  <c r="I253" i="2"/>
  <c r="B1345" i="2"/>
  <c r="J1340" i="2"/>
  <c r="C260" i="2"/>
  <c r="E255" i="2"/>
  <c r="I255" i="2"/>
  <c r="G255" i="2"/>
  <c r="B1341" i="2"/>
  <c r="J1336" i="2"/>
  <c r="E256" i="2"/>
  <c r="C261" i="2"/>
  <c r="I256" i="2"/>
  <c r="G256" i="2"/>
  <c r="B1342" i="2"/>
  <c r="J1337" i="2"/>
  <c r="C259" i="2"/>
  <c r="E254" i="2"/>
  <c r="I254" i="2"/>
  <c r="G254" i="2"/>
  <c r="B1283" i="2"/>
  <c r="J1278" i="2"/>
  <c r="B1344" i="2"/>
  <c r="J1339" i="2"/>
  <c r="J232" i="2"/>
  <c r="J233" i="2"/>
  <c r="J234" i="2"/>
  <c r="J235" i="2"/>
  <c r="J231" i="2"/>
  <c r="Z350" i="1"/>
  <c r="AB350" i="1" s="1"/>
  <c r="AQ51" i="1"/>
  <c r="Z251" i="1"/>
  <c r="AB251" i="1" s="1"/>
  <c r="G252" i="2"/>
  <c r="I252" i="2"/>
  <c r="C257" i="2"/>
  <c r="E257" i="2" s="1"/>
  <c r="Q53" i="1"/>
  <c r="S53" i="1" s="1"/>
  <c r="BD53" i="1" s="1"/>
  <c r="AP51" i="1"/>
  <c r="Z159" i="1"/>
  <c r="AB159" i="1" s="1"/>
  <c r="R157" i="1"/>
  <c r="M55" i="1"/>
  <c r="O55" i="1"/>
  <c r="N55" i="1"/>
  <c r="L56" i="1"/>
  <c r="AO52" i="1"/>
  <c r="AQ52" i="1" s="1"/>
  <c r="S52" i="1"/>
  <c r="BD52" i="1" s="1"/>
  <c r="P54" i="1"/>
  <c r="AB75" i="1"/>
  <c r="Z76" i="1"/>
  <c r="AC74" i="1"/>
  <c r="AD74" i="1" s="1"/>
  <c r="B1288" i="2" l="1"/>
  <c r="J1283" i="2"/>
  <c r="B1346" i="2"/>
  <c r="J1341" i="2"/>
  <c r="C264" i="2"/>
  <c r="E259" i="2"/>
  <c r="I259" i="2"/>
  <c r="G259" i="2"/>
  <c r="C265" i="2"/>
  <c r="E260" i="2"/>
  <c r="I260" i="2"/>
  <c r="G260" i="2"/>
  <c r="B1347" i="2"/>
  <c r="J1342" i="2"/>
  <c r="B1350" i="2"/>
  <c r="J1345" i="2"/>
  <c r="E261" i="2"/>
  <c r="C266" i="2"/>
  <c r="I261" i="2"/>
  <c r="G261" i="2"/>
  <c r="B1349" i="2"/>
  <c r="J1344" i="2"/>
  <c r="C263" i="2"/>
  <c r="E258" i="2"/>
  <c r="I258" i="2"/>
  <c r="G258" i="2"/>
  <c r="J236" i="2"/>
  <c r="J237" i="2"/>
  <c r="J238" i="2"/>
  <c r="J239" i="2"/>
  <c r="J240" i="2"/>
  <c r="J244" i="2"/>
  <c r="J245" i="2"/>
  <c r="J241" i="2"/>
  <c r="J242" i="2"/>
  <c r="J243" i="2"/>
  <c r="Z351" i="1"/>
  <c r="AB351" i="1" s="1"/>
  <c r="Z252" i="1"/>
  <c r="AB252" i="1" s="1"/>
  <c r="G257" i="2"/>
  <c r="I257" i="2"/>
  <c r="C262" i="2"/>
  <c r="E262" i="2" s="1"/>
  <c r="AO53" i="1"/>
  <c r="R158" i="1"/>
  <c r="Z160" i="1"/>
  <c r="AB160" i="1" s="1"/>
  <c r="Q54" i="1"/>
  <c r="P55" i="1"/>
  <c r="AP52" i="1"/>
  <c r="O56" i="1"/>
  <c r="L57" i="1"/>
  <c r="M56" i="1"/>
  <c r="N56" i="1"/>
  <c r="AB76" i="1"/>
  <c r="Z77" i="1"/>
  <c r="AC75" i="1"/>
  <c r="AD75" i="1" s="1"/>
  <c r="B1354" i="2" l="1"/>
  <c r="J1349" i="2"/>
  <c r="C270" i="2"/>
  <c r="E265" i="2"/>
  <c r="I265" i="2"/>
  <c r="G265" i="2"/>
  <c r="C268" i="2"/>
  <c r="E263" i="2"/>
  <c r="I263" i="2"/>
  <c r="G263" i="2"/>
  <c r="E266" i="2"/>
  <c r="I266" i="2"/>
  <c r="G266" i="2"/>
  <c r="C271" i="2"/>
  <c r="C269" i="2"/>
  <c r="E264" i="2"/>
  <c r="I264" i="2"/>
  <c r="G264" i="2"/>
  <c r="B1355" i="2"/>
  <c r="J1350" i="2"/>
  <c r="B1351" i="2"/>
  <c r="J1346" i="2"/>
  <c r="B1352" i="2"/>
  <c r="J1347" i="2"/>
  <c r="B1293" i="2"/>
  <c r="J1288" i="2"/>
  <c r="Z352" i="1"/>
  <c r="AB352" i="1" s="1"/>
  <c r="Z253" i="1"/>
  <c r="AB253" i="1" s="1"/>
  <c r="P56" i="1"/>
  <c r="G262" i="2"/>
  <c r="I262" i="2"/>
  <c r="C267" i="2"/>
  <c r="E267" i="2" s="1"/>
  <c r="AP53" i="1"/>
  <c r="AQ53" i="1"/>
  <c r="Z161" i="1"/>
  <c r="AB161" i="1" s="1"/>
  <c r="R159" i="1"/>
  <c r="Q56" i="1"/>
  <c r="AO56" i="1" s="1"/>
  <c r="AP56" i="1" s="1"/>
  <c r="O57" i="1"/>
  <c r="L58" i="1"/>
  <c r="M57" i="1"/>
  <c r="N57" i="1"/>
  <c r="Q55" i="1"/>
  <c r="AO54" i="1"/>
  <c r="S54" i="1"/>
  <c r="BD54" i="1" s="1"/>
  <c r="S55" i="1"/>
  <c r="BD55" i="1" s="1"/>
  <c r="AB77" i="1"/>
  <c r="Z78" i="1"/>
  <c r="AC76" i="1"/>
  <c r="AD76" i="1" s="1"/>
  <c r="B1357" i="2" l="1"/>
  <c r="J1352" i="2"/>
  <c r="B1356" i="2"/>
  <c r="J1351" i="2"/>
  <c r="B1360" i="2"/>
  <c r="J1355" i="2"/>
  <c r="C273" i="2"/>
  <c r="E268" i="2"/>
  <c r="I268" i="2"/>
  <c r="G268" i="2"/>
  <c r="C274" i="2"/>
  <c r="E269" i="2"/>
  <c r="I269" i="2"/>
  <c r="G269" i="2"/>
  <c r="C275" i="2"/>
  <c r="E270" i="2"/>
  <c r="I270" i="2"/>
  <c r="G270" i="2"/>
  <c r="E271" i="2"/>
  <c r="C276" i="2"/>
  <c r="I271" i="2"/>
  <c r="G271" i="2"/>
  <c r="B1298" i="2"/>
  <c r="J1293" i="2"/>
  <c r="B1359" i="2"/>
  <c r="J1354" i="2"/>
  <c r="J246" i="2"/>
  <c r="J247" i="2"/>
  <c r="J248" i="2"/>
  <c r="J249" i="2"/>
  <c r="J250" i="2"/>
  <c r="J251" i="2"/>
  <c r="J252" i="2"/>
  <c r="J253" i="2"/>
  <c r="J254" i="2"/>
  <c r="J255" i="2"/>
  <c r="Z353" i="1"/>
  <c r="AB353" i="1" s="1"/>
  <c r="Z254" i="1"/>
  <c r="AB254" i="1" s="1"/>
  <c r="S56" i="1"/>
  <c r="BD56" i="1" s="1"/>
  <c r="G267" i="2"/>
  <c r="I267" i="2"/>
  <c r="C272" i="2"/>
  <c r="E272" i="2" s="1"/>
  <c r="R160" i="1"/>
  <c r="Z162" i="1"/>
  <c r="AB162" i="1" s="1"/>
  <c r="AP54" i="1"/>
  <c r="AQ54" i="1"/>
  <c r="AO55" i="1"/>
  <c r="P57" i="1"/>
  <c r="M58" i="1"/>
  <c r="N58" i="1"/>
  <c r="O58" i="1"/>
  <c r="L59" i="1"/>
  <c r="AB78" i="1"/>
  <c r="Z79" i="1"/>
  <c r="AC77" i="1"/>
  <c r="AD77" i="1" s="1"/>
  <c r="B1303" i="2" l="1"/>
  <c r="J1298" i="2"/>
  <c r="C279" i="2"/>
  <c r="E274" i="2"/>
  <c r="G274" i="2"/>
  <c r="I274" i="2"/>
  <c r="E276" i="2"/>
  <c r="C281" i="2"/>
  <c r="I276" i="2"/>
  <c r="G276" i="2"/>
  <c r="C278" i="2"/>
  <c r="E273" i="2"/>
  <c r="G273" i="2"/>
  <c r="I273" i="2"/>
  <c r="B1365" i="2"/>
  <c r="J1360" i="2"/>
  <c r="C280" i="2"/>
  <c r="E275" i="2"/>
  <c r="I275" i="2"/>
  <c r="G275" i="2"/>
  <c r="B1361" i="2"/>
  <c r="J1356" i="2"/>
  <c r="B1364" i="2"/>
  <c r="J1359" i="2"/>
  <c r="B1362" i="2"/>
  <c r="J1357" i="2"/>
  <c r="J256" i="2"/>
  <c r="J257" i="2"/>
  <c r="J258" i="2"/>
  <c r="J259" i="2"/>
  <c r="J260" i="2"/>
  <c r="Z354" i="1"/>
  <c r="AB354" i="1" s="1"/>
  <c r="AQ55" i="1"/>
  <c r="Z255" i="1"/>
  <c r="AB255" i="1" s="1"/>
  <c r="G272" i="2"/>
  <c r="I272" i="2"/>
  <c r="C277" i="2"/>
  <c r="E277" i="2" s="1"/>
  <c r="Z163" i="1"/>
  <c r="AB163" i="1" s="1"/>
  <c r="R161" i="1"/>
  <c r="P58" i="1"/>
  <c r="O59" i="1"/>
  <c r="L60" i="1"/>
  <c r="M59" i="1"/>
  <c r="N59" i="1"/>
  <c r="Q57" i="1"/>
  <c r="AP55" i="1"/>
  <c r="AQ56" i="1"/>
  <c r="AB79" i="1"/>
  <c r="Z80" i="1"/>
  <c r="AC78" i="1"/>
  <c r="AD78" i="1" s="1"/>
  <c r="B1369" i="2" l="1"/>
  <c r="J1364" i="2"/>
  <c r="C283" i="2"/>
  <c r="E278" i="2"/>
  <c r="I278" i="2"/>
  <c r="G278" i="2"/>
  <c r="B1366" i="2"/>
  <c r="J1361" i="2"/>
  <c r="E281" i="2"/>
  <c r="C286" i="2"/>
  <c r="G281" i="2"/>
  <c r="I281" i="2"/>
  <c r="C285" i="2"/>
  <c r="E280" i="2"/>
  <c r="I280" i="2"/>
  <c r="G280" i="2"/>
  <c r="B1370" i="2"/>
  <c r="J1365" i="2"/>
  <c r="C284" i="2"/>
  <c r="E279" i="2"/>
  <c r="I279" i="2"/>
  <c r="G279" i="2"/>
  <c r="B1367" i="2"/>
  <c r="J1362" i="2"/>
  <c r="B1308" i="2"/>
  <c r="J1303" i="2"/>
  <c r="Z355" i="1"/>
  <c r="AB355" i="1" s="1"/>
  <c r="Z256" i="1"/>
  <c r="AB256" i="1" s="1"/>
  <c r="G277" i="2"/>
  <c r="I277" i="2"/>
  <c r="C282" i="2"/>
  <c r="E282" i="2" s="1"/>
  <c r="R162" i="1"/>
  <c r="Z164" i="1"/>
  <c r="AB164" i="1" s="1"/>
  <c r="O60" i="1"/>
  <c r="L61" i="1"/>
  <c r="M60" i="1"/>
  <c r="N60" i="1"/>
  <c r="P60" i="1"/>
  <c r="AO57" i="1"/>
  <c r="S57" i="1"/>
  <c r="BD57" i="1" s="1"/>
  <c r="Q58" i="1"/>
  <c r="S58" i="1" s="1"/>
  <c r="BD58" i="1" s="1"/>
  <c r="P59" i="1"/>
  <c r="AB80" i="1"/>
  <c r="Z81" i="1"/>
  <c r="AC79" i="1"/>
  <c r="AD79" i="1" s="1"/>
  <c r="E286" i="2" l="1"/>
  <c r="I286" i="2"/>
  <c r="C291" i="2"/>
  <c r="G286" i="2"/>
  <c r="C289" i="2"/>
  <c r="E284" i="2"/>
  <c r="I284" i="2"/>
  <c r="G284" i="2"/>
  <c r="B1371" i="2"/>
  <c r="J1366" i="2"/>
  <c r="B1375" i="2"/>
  <c r="J1370" i="2"/>
  <c r="C288" i="2"/>
  <c r="E283" i="2"/>
  <c r="G283" i="2"/>
  <c r="I283" i="2"/>
  <c r="B1372" i="2"/>
  <c r="J1367" i="2"/>
  <c r="B1313" i="2"/>
  <c r="J1308" i="2"/>
  <c r="C290" i="2"/>
  <c r="E285" i="2"/>
  <c r="G285" i="2"/>
  <c r="I285" i="2"/>
  <c r="B1374" i="2"/>
  <c r="J1369" i="2"/>
  <c r="J261" i="2"/>
  <c r="J262" i="2"/>
  <c r="J263" i="2"/>
  <c r="J264" i="2"/>
  <c r="J265" i="2"/>
  <c r="J268" i="2"/>
  <c r="J269" i="2"/>
  <c r="J270" i="2"/>
  <c r="J266" i="2"/>
  <c r="J267" i="2"/>
  <c r="Z356" i="1"/>
  <c r="AB356" i="1" s="1"/>
  <c r="Z257" i="1"/>
  <c r="AB257" i="1" s="1"/>
  <c r="Q60" i="1"/>
  <c r="AO60" i="1" s="1"/>
  <c r="I282" i="2"/>
  <c r="G282" i="2"/>
  <c r="C287" i="2"/>
  <c r="E287" i="2" s="1"/>
  <c r="Q59" i="1"/>
  <c r="S60" i="1" s="1"/>
  <c r="BD60" i="1" s="1"/>
  <c r="Z165" i="1"/>
  <c r="AB165" i="1" s="1"/>
  <c r="R163" i="1"/>
  <c r="AP57" i="1"/>
  <c r="AQ57" i="1"/>
  <c r="AP60" i="1"/>
  <c r="S59" i="1"/>
  <c r="BD59" i="1" s="1"/>
  <c r="AO58" i="1"/>
  <c r="AP58" i="1" s="1"/>
  <c r="N61" i="1"/>
  <c r="O61" i="1"/>
  <c r="L62" i="1"/>
  <c r="M61" i="1"/>
  <c r="P61" i="1"/>
  <c r="AB81" i="1"/>
  <c r="Z82" i="1"/>
  <c r="AC80" i="1"/>
  <c r="AD80" i="1" s="1"/>
  <c r="B1380" i="2" l="1"/>
  <c r="J1375" i="2"/>
  <c r="C295" i="2"/>
  <c r="E290" i="2"/>
  <c r="G290" i="2"/>
  <c r="I290" i="2"/>
  <c r="B1376" i="2"/>
  <c r="J1371" i="2"/>
  <c r="B1318" i="2"/>
  <c r="J1313" i="2"/>
  <c r="B1377" i="2"/>
  <c r="J1372" i="2"/>
  <c r="C294" i="2"/>
  <c r="E289" i="2"/>
  <c r="I289" i="2"/>
  <c r="G289" i="2"/>
  <c r="E291" i="2"/>
  <c r="C296" i="2"/>
  <c r="I291" i="2"/>
  <c r="G291" i="2"/>
  <c r="B1379" i="2"/>
  <c r="J1374" i="2"/>
  <c r="C293" i="2"/>
  <c r="E288" i="2"/>
  <c r="G288" i="2"/>
  <c r="I288" i="2"/>
  <c r="J271" i="2"/>
  <c r="J272" i="2"/>
  <c r="J273" i="2"/>
  <c r="J274" i="2"/>
  <c r="J275" i="2"/>
  <c r="J280" i="2"/>
  <c r="J276" i="2"/>
  <c r="J277" i="2"/>
  <c r="J278" i="2"/>
  <c r="J279" i="2"/>
  <c r="Z357" i="1"/>
  <c r="AB357" i="1" s="1"/>
  <c r="Z258" i="1"/>
  <c r="AB258" i="1" s="1"/>
  <c r="AQ58" i="1"/>
  <c r="AO59" i="1"/>
  <c r="G287" i="2"/>
  <c r="I287" i="2"/>
  <c r="C292" i="2"/>
  <c r="E292" i="2" s="1"/>
  <c r="Q61" i="1"/>
  <c r="AQ59" i="1"/>
  <c r="R164" i="1"/>
  <c r="Z166" i="1"/>
  <c r="AB166" i="1" s="1"/>
  <c r="O62" i="1"/>
  <c r="L63" i="1"/>
  <c r="M62" i="1"/>
  <c r="N62" i="1"/>
  <c r="AQ60" i="1"/>
  <c r="AB82" i="1"/>
  <c r="Z83" i="1"/>
  <c r="AC81" i="1"/>
  <c r="AD81" i="1" s="1"/>
  <c r="C298" i="2" l="1"/>
  <c r="E293" i="2"/>
  <c r="G293" i="2"/>
  <c r="I293" i="2"/>
  <c r="B1382" i="2"/>
  <c r="J1377" i="2"/>
  <c r="B1384" i="2"/>
  <c r="J1379" i="2"/>
  <c r="B1323" i="2"/>
  <c r="J1318" i="2"/>
  <c r="B1381" i="2"/>
  <c r="J1376" i="2"/>
  <c r="E296" i="2"/>
  <c r="C301" i="2"/>
  <c r="G296" i="2"/>
  <c r="I296" i="2"/>
  <c r="C300" i="2"/>
  <c r="E295" i="2"/>
  <c r="G295" i="2"/>
  <c r="I295" i="2"/>
  <c r="C299" i="2"/>
  <c r="E294" i="2"/>
  <c r="I294" i="2"/>
  <c r="G294" i="2"/>
  <c r="B1385" i="2"/>
  <c r="J1380" i="2"/>
  <c r="Z358" i="1"/>
  <c r="AB358" i="1" s="1"/>
  <c r="AP59" i="1"/>
  <c r="Z259" i="1"/>
  <c r="AB259" i="1" s="1"/>
  <c r="AO61" i="1"/>
  <c r="G292" i="2"/>
  <c r="I292" i="2"/>
  <c r="C297" i="2"/>
  <c r="E297" i="2" s="1"/>
  <c r="S61" i="1"/>
  <c r="BD61" i="1" s="1"/>
  <c r="Z167" i="1"/>
  <c r="AB167" i="1" s="1"/>
  <c r="R165" i="1"/>
  <c r="P62" i="1"/>
  <c r="M63" i="1"/>
  <c r="L64" i="1"/>
  <c r="N63" i="1"/>
  <c r="O63" i="1"/>
  <c r="AP61" i="1"/>
  <c r="AQ61" i="1"/>
  <c r="AB83" i="1"/>
  <c r="Z84" i="1"/>
  <c r="AC82" i="1"/>
  <c r="AD82" i="1" s="1"/>
  <c r="B1386" i="2" l="1"/>
  <c r="J1381" i="2"/>
  <c r="C304" i="2"/>
  <c r="E299" i="2"/>
  <c r="I299" i="2"/>
  <c r="G299" i="2"/>
  <c r="B1328" i="2"/>
  <c r="J1323" i="2"/>
  <c r="B1389" i="2"/>
  <c r="J1384" i="2"/>
  <c r="C305" i="2"/>
  <c r="E300" i="2"/>
  <c r="G300" i="2"/>
  <c r="I300" i="2"/>
  <c r="B1387" i="2"/>
  <c r="J1382" i="2"/>
  <c r="E301" i="2"/>
  <c r="C306" i="2"/>
  <c r="I301" i="2"/>
  <c r="G301" i="2"/>
  <c r="B1390" i="2"/>
  <c r="J1385" i="2"/>
  <c r="C303" i="2"/>
  <c r="E298" i="2"/>
  <c r="G298" i="2"/>
  <c r="I298" i="2"/>
  <c r="J281" i="2"/>
  <c r="J282" i="2"/>
  <c r="J283" i="2"/>
  <c r="J284" i="2"/>
  <c r="J285" i="2"/>
  <c r="Z359" i="1"/>
  <c r="AB359" i="1" s="1"/>
  <c r="P63" i="1"/>
  <c r="Z260" i="1"/>
  <c r="AB260" i="1" s="1"/>
  <c r="G297" i="2"/>
  <c r="I297" i="2"/>
  <c r="C302" i="2"/>
  <c r="E302" i="2" s="1"/>
  <c r="Q63" i="1"/>
  <c r="Z168" i="1"/>
  <c r="AB168" i="1" s="1"/>
  <c r="R166" i="1"/>
  <c r="AO63" i="1"/>
  <c r="O64" i="1"/>
  <c r="L65" i="1"/>
  <c r="M64" i="1"/>
  <c r="N64" i="1"/>
  <c r="Q62" i="1"/>
  <c r="AB84" i="1"/>
  <c r="Z85" i="1"/>
  <c r="AC83" i="1"/>
  <c r="AD83" i="1" s="1"/>
  <c r="C308" i="2" l="1"/>
  <c r="E303" i="2"/>
  <c r="I303" i="2"/>
  <c r="G303" i="2"/>
  <c r="C310" i="2"/>
  <c r="E305" i="2"/>
  <c r="G305" i="2"/>
  <c r="I305" i="2"/>
  <c r="B1395" i="2"/>
  <c r="J1390" i="2"/>
  <c r="B1394" i="2"/>
  <c r="J1389" i="2"/>
  <c r="B1333" i="2"/>
  <c r="J1328" i="2"/>
  <c r="E306" i="2"/>
  <c r="I306" i="2"/>
  <c r="C311" i="2"/>
  <c r="G306" i="2"/>
  <c r="B1392" i="2"/>
  <c r="J1387" i="2"/>
  <c r="C309" i="2"/>
  <c r="E304" i="2"/>
  <c r="I304" i="2"/>
  <c r="G304" i="2"/>
  <c r="B1391" i="2"/>
  <c r="J1386" i="2"/>
  <c r="Z360" i="1"/>
  <c r="AB360" i="1" s="1"/>
  <c r="P64" i="1"/>
  <c r="Z261" i="1"/>
  <c r="AB261" i="1" s="1"/>
  <c r="G302" i="2"/>
  <c r="I302" i="2"/>
  <c r="C307" i="2"/>
  <c r="E307" i="2" s="1"/>
  <c r="R167" i="1"/>
  <c r="Z169" i="1"/>
  <c r="AB169" i="1" s="1"/>
  <c r="AO62" i="1"/>
  <c r="S62" i="1"/>
  <c r="BD62" i="1" s="1"/>
  <c r="M65" i="1"/>
  <c r="N65" i="1"/>
  <c r="L66" i="1"/>
  <c r="O65" i="1"/>
  <c r="S63" i="1"/>
  <c r="BD63" i="1" s="1"/>
  <c r="AP63" i="1"/>
  <c r="AB85" i="1"/>
  <c r="Z86" i="1"/>
  <c r="AC84" i="1"/>
  <c r="AD84" i="1" s="1"/>
  <c r="B1399" i="2" l="1"/>
  <c r="J1394" i="2"/>
  <c r="C314" i="2"/>
  <c r="E309" i="2"/>
  <c r="G309" i="2"/>
  <c r="I309" i="2"/>
  <c r="B1400" i="2"/>
  <c r="J1395" i="2"/>
  <c r="B1397" i="2"/>
  <c r="J1392" i="2"/>
  <c r="E311" i="2"/>
  <c r="C316" i="2"/>
  <c r="G311" i="2"/>
  <c r="I311" i="2"/>
  <c r="C315" i="2"/>
  <c r="E310" i="2"/>
  <c r="G310" i="2"/>
  <c r="I310" i="2"/>
  <c r="B1396" i="2"/>
  <c r="J1391" i="2"/>
  <c r="B1338" i="2"/>
  <c r="J1333" i="2"/>
  <c r="C313" i="2"/>
  <c r="E308" i="2"/>
  <c r="G308" i="2"/>
  <c r="I308" i="2"/>
  <c r="J286" i="2"/>
  <c r="J287" i="2"/>
  <c r="J288" i="2"/>
  <c r="J289" i="2"/>
  <c r="J290" i="2"/>
  <c r="J292" i="2"/>
  <c r="J293" i="2"/>
  <c r="J294" i="2"/>
  <c r="J295" i="2"/>
  <c r="J291" i="2"/>
  <c r="Z361" i="1"/>
  <c r="AB361" i="1" s="1"/>
  <c r="AQ63" i="1"/>
  <c r="Q64" i="1"/>
  <c r="Z262" i="1"/>
  <c r="AB262" i="1" s="1"/>
  <c r="G307" i="2"/>
  <c r="I307" i="2"/>
  <c r="C312" i="2"/>
  <c r="E312" i="2" s="1"/>
  <c r="Z170" i="1"/>
  <c r="AB170" i="1" s="1"/>
  <c r="R168" i="1"/>
  <c r="P65" i="1"/>
  <c r="O66" i="1"/>
  <c r="L67" i="1"/>
  <c r="M66" i="1"/>
  <c r="N66" i="1"/>
  <c r="AO64" i="1"/>
  <c r="S64" i="1"/>
  <c r="BD64" i="1" s="1"/>
  <c r="AP62" i="1"/>
  <c r="AQ62" i="1"/>
  <c r="AB86" i="1"/>
  <c r="Z87" i="1"/>
  <c r="AC85" i="1"/>
  <c r="AD85" i="1" s="1"/>
  <c r="E316" i="2" l="1"/>
  <c r="C321" i="2"/>
  <c r="I316" i="2"/>
  <c r="G316" i="2"/>
  <c r="C318" i="2"/>
  <c r="E313" i="2"/>
  <c r="I313" i="2"/>
  <c r="G313" i="2"/>
  <c r="B1343" i="2"/>
  <c r="J1338" i="2"/>
  <c r="B1402" i="2"/>
  <c r="J1397" i="2"/>
  <c r="B1401" i="2"/>
  <c r="J1396" i="2"/>
  <c r="B1405" i="2"/>
  <c r="J1400" i="2"/>
  <c r="C320" i="2"/>
  <c r="E315" i="2"/>
  <c r="G315" i="2"/>
  <c r="I315" i="2"/>
  <c r="C319" i="2"/>
  <c r="E314" i="2"/>
  <c r="I314" i="2"/>
  <c r="G314" i="2"/>
  <c r="B1404" i="2"/>
  <c r="J1399" i="2"/>
  <c r="J296" i="2"/>
  <c r="J297" i="2"/>
  <c r="J298" i="2"/>
  <c r="J299" i="2"/>
  <c r="J300" i="2"/>
  <c r="Z362" i="1"/>
  <c r="AB362" i="1" s="1"/>
  <c r="Z263" i="1"/>
  <c r="AB263" i="1" s="1"/>
  <c r="G312" i="2"/>
  <c r="I312" i="2"/>
  <c r="C317" i="2"/>
  <c r="E317" i="2" s="1"/>
  <c r="R169" i="1"/>
  <c r="Z171" i="1"/>
  <c r="AB171" i="1" s="1"/>
  <c r="AP64" i="1"/>
  <c r="AQ64" i="1"/>
  <c r="P66" i="1"/>
  <c r="M67" i="1"/>
  <c r="L68" i="1"/>
  <c r="N67" i="1"/>
  <c r="O67" i="1"/>
  <c r="Q65" i="1"/>
  <c r="AB87" i="1"/>
  <c r="Z88" i="1"/>
  <c r="AC86" i="1"/>
  <c r="AD86" i="1" s="1"/>
  <c r="B1407" i="2" l="1"/>
  <c r="J1402" i="2"/>
  <c r="C324" i="2"/>
  <c r="E319" i="2"/>
  <c r="I319" i="2"/>
  <c r="G319" i="2"/>
  <c r="B1348" i="2"/>
  <c r="J1343" i="2"/>
  <c r="C325" i="2"/>
  <c r="E320" i="2"/>
  <c r="G320" i="2"/>
  <c r="I320" i="2"/>
  <c r="C323" i="2"/>
  <c r="E318" i="2"/>
  <c r="G318" i="2"/>
  <c r="I318" i="2"/>
  <c r="B1410" i="2"/>
  <c r="J1405" i="2"/>
  <c r="E321" i="2"/>
  <c r="C326" i="2"/>
  <c r="I321" i="2"/>
  <c r="G321" i="2"/>
  <c r="B1409" i="2"/>
  <c r="J1404" i="2"/>
  <c r="B1406" i="2"/>
  <c r="J1401" i="2"/>
  <c r="Z363" i="1"/>
  <c r="AB363" i="1" s="1"/>
  <c r="Z264" i="1"/>
  <c r="AB264" i="1" s="1"/>
  <c r="G317" i="2"/>
  <c r="I317" i="2"/>
  <c r="C322" i="2"/>
  <c r="E322" i="2" s="1"/>
  <c r="P67" i="1"/>
  <c r="Z172" i="1"/>
  <c r="AB172" i="1" s="1"/>
  <c r="R170" i="1"/>
  <c r="M68" i="1"/>
  <c r="N68" i="1"/>
  <c r="O68" i="1"/>
  <c r="L69" i="1"/>
  <c r="Q66" i="1"/>
  <c r="AO65" i="1"/>
  <c r="S65" i="1"/>
  <c r="BD65" i="1" s="1"/>
  <c r="AB88" i="1"/>
  <c r="Z89" i="1"/>
  <c r="AC87" i="1"/>
  <c r="AD87" i="1" s="1"/>
  <c r="C330" i="2" l="1"/>
  <c r="E325" i="2"/>
  <c r="I325" i="2"/>
  <c r="G325" i="2"/>
  <c r="B1414" i="2"/>
  <c r="J1409" i="2"/>
  <c r="B1353" i="2"/>
  <c r="J1348" i="2"/>
  <c r="B1415" i="2"/>
  <c r="J1410" i="2"/>
  <c r="E326" i="2"/>
  <c r="I326" i="2"/>
  <c r="C331" i="2"/>
  <c r="G326" i="2"/>
  <c r="C329" i="2"/>
  <c r="E324" i="2"/>
  <c r="I324" i="2"/>
  <c r="G324" i="2"/>
  <c r="B1411" i="2"/>
  <c r="J1406" i="2"/>
  <c r="C328" i="2"/>
  <c r="E323" i="2"/>
  <c r="G323" i="2"/>
  <c r="I323" i="2"/>
  <c r="B1412" i="2"/>
  <c r="J1407" i="2"/>
  <c r="J304" i="2"/>
  <c r="J305" i="2"/>
  <c r="J301" i="2"/>
  <c r="J302" i="2"/>
  <c r="J303" i="2"/>
  <c r="Z364" i="1"/>
  <c r="AB364" i="1" s="1"/>
  <c r="Q67" i="1"/>
  <c r="Z265" i="1"/>
  <c r="AB265" i="1" s="1"/>
  <c r="G322" i="2"/>
  <c r="I322" i="2"/>
  <c r="C327" i="2"/>
  <c r="E327" i="2" s="1"/>
  <c r="R171" i="1"/>
  <c r="Z173" i="1"/>
  <c r="AB173" i="1" s="1"/>
  <c r="AP65" i="1"/>
  <c r="AQ65" i="1"/>
  <c r="AO66" i="1"/>
  <c r="S66" i="1"/>
  <c r="BD66" i="1" s="1"/>
  <c r="AO67" i="1"/>
  <c r="S67" i="1"/>
  <c r="BD67" i="1" s="1"/>
  <c r="P68" i="1"/>
  <c r="L70" i="1"/>
  <c r="M69" i="1"/>
  <c r="N69" i="1"/>
  <c r="O69" i="1"/>
  <c r="AB89" i="1"/>
  <c r="Z90" i="1"/>
  <c r="AC88" i="1"/>
  <c r="AD88" i="1" s="1"/>
  <c r="C333" i="2" l="1"/>
  <c r="E328" i="2"/>
  <c r="G328" i="2"/>
  <c r="I328" i="2"/>
  <c r="B1420" i="2"/>
  <c r="J1415" i="2"/>
  <c r="B1416" i="2"/>
  <c r="J1411" i="2"/>
  <c r="B1358" i="2"/>
  <c r="J1353" i="2"/>
  <c r="B1419" i="2"/>
  <c r="J1414" i="2"/>
  <c r="C334" i="2"/>
  <c r="E329" i="2"/>
  <c r="I329" i="2"/>
  <c r="G329" i="2"/>
  <c r="B1417" i="2"/>
  <c r="J1412" i="2"/>
  <c r="E331" i="2"/>
  <c r="C336" i="2"/>
  <c r="I331" i="2"/>
  <c r="G331" i="2"/>
  <c r="C335" i="2"/>
  <c r="E330" i="2"/>
  <c r="G330" i="2"/>
  <c r="I330" i="2"/>
  <c r="J311" i="2"/>
  <c r="J312" i="2"/>
  <c r="J313" i="2"/>
  <c r="J314" i="2"/>
  <c r="J315" i="2"/>
  <c r="J306" i="2"/>
  <c r="J307" i="2"/>
  <c r="J308" i="2"/>
  <c r="J309" i="2"/>
  <c r="J310" i="2"/>
  <c r="Z365" i="1"/>
  <c r="AB365" i="1" s="1"/>
  <c r="Z266" i="1"/>
  <c r="AB266" i="1" s="1"/>
  <c r="G327" i="2"/>
  <c r="I327" i="2"/>
  <c r="C332" i="2"/>
  <c r="E332" i="2" s="1"/>
  <c r="R172" i="1"/>
  <c r="Z174" i="1"/>
  <c r="AB174" i="1" s="1"/>
  <c r="Q68" i="1"/>
  <c r="AP67" i="1"/>
  <c r="AQ67" i="1"/>
  <c r="P69" i="1"/>
  <c r="AP66" i="1"/>
  <c r="AQ66" i="1"/>
  <c r="O70" i="1"/>
  <c r="L71" i="1"/>
  <c r="N70" i="1"/>
  <c r="M70" i="1"/>
  <c r="AB90" i="1"/>
  <c r="Z91" i="1"/>
  <c r="AC89" i="1"/>
  <c r="AD89" i="1" s="1"/>
  <c r="C340" i="2" l="1"/>
  <c r="E335" i="2"/>
  <c r="I335" i="2"/>
  <c r="G335" i="2"/>
  <c r="B1424" i="2"/>
  <c r="J1419" i="2"/>
  <c r="B1363" i="2"/>
  <c r="J1358" i="2"/>
  <c r="B1421" i="2"/>
  <c r="J1416" i="2"/>
  <c r="B1422" i="2"/>
  <c r="J1417" i="2"/>
  <c r="B1425" i="2"/>
  <c r="J1420" i="2"/>
  <c r="E336" i="2"/>
  <c r="G336" i="2"/>
  <c r="I336" i="2"/>
  <c r="C341" i="2"/>
  <c r="C339" i="2"/>
  <c r="E334" i="2"/>
  <c r="I334" i="2"/>
  <c r="G334" i="2"/>
  <c r="C338" i="2"/>
  <c r="E333" i="2"/>
  <c r="G333" i="2"/>
  <c r="I333" i="2"/>
  <c r="Z366" i="1"/>
  <c r="AB366" i="1" s="1"/>
  <c r="Z267" i="1"/>
  <c r="AB267" i="1" s="1"/>
  <c r="G332" i="2"/>
  <c r="I332" i="2"/>
  <c r="C337" i="2"/>
  <c r="E337" i="2" s="1"/>
  <c r="R173" i="1"/>
  <c r="Z175" i="1"/>
  <c r="AB175" i="1" s="1"/>
  <c r="M71" i="1"/>
  <c r="N71" i="1"/>
  <c r="O71" i="1"/>
  <c r="L72" i="1"/>
  <c r="Q69" i="1"/>
  <c r="P70" i="1"/>
  <c r="AO68" i="1"/>
  <c r="S68" i="1"/>
  <c r="BD68" i="1" s="1"/>
  <c r="Z92" i="1"/>
  <c r="AB91" i="1"/>
  <c r="AC90" i="1"/>
  <c r="AD90" i="1" s="1"/>
  <c r="C343" i="2" l="1"/>
  <c r="E338" i="2"/>
  <c r="G338" i="2"/>
  <c r="I338" i="2"/>
  <c r="B1427" i="2"/>
  <c r="J1422" i="2"/>
  <c r="B1426" i="2"/>
  <c r="J1421" i="2"/>
  <c r="C344" i="2"/>
  <c r="E339" i="2"/>
  <c r="I339" i="2"/>
  <c r="G339" i="2"/>
  <c r="B1368" i="2"/>
  <c r="J1363" i="2"/>
  <c r="B1429" i="2"/>
  <c r="J1424" i="2"/>
  <c r="E341" i="2"/>
  <c r="I341" i="2"/>
  <c r="G341" i="2"/>
  <c r="C346" i="2"/>
  <c r="B1430" i="2"/>
  <c r="J1425" i="2"/>
  <c r="C345" i="2"/>
  <c r="E340" i="2"/>
  <c r="I340" i="2"/>
  <c r="G340" i="2"/>
  <c r="J316" i="2"/>
  <c r="J317" i="2"/>
  <c r="J318" i="2"/>
  <c r="J319" i="2"/>
  <c r="J320" i="2"/>
  <c r="Z367" i="1"/>
  <c r="AB367" i="1" s="1"/>
  <c r="Z268" i="1"/>
  <c r="AB268" i="1" s="1"/>
  <c r="G337" i="2"/>
  <c r="I337" i="2"/>
  <c r="C342" i="2"/>
  <c r="E342" i="2" s="1"/>
  <c r="P71" i="1"/>
  <c r="Z176" i="1"/>
  <c r="AB176" i="1" s="1"/>
  <c r="R174" i="1"/>
  <c r="AP68" i="1"/>
  <c r="AQ68" i="1"/>
  <c r="AO69" i="1"/>
  <c r="S69" i="1"/>
  <c r="BD69" i="1" s="1"/>
  <c r="O72" i="1"/>
  <c r="N72" i="1"/>
  <c r="L73" i="1"/>
  <c r="M72" i="1"/>
  <c r="Q70" i="1"/>
  <c r="Z93" i="1"/>
  <c r="AC91" i="1"/>
  <c r="AD91" i="1" s="1"/>
  <c r="AB92" i="1"/>
  <c r="B1435" i="2" l="1"/>
  <c r="J1430" i="2"/>
  <c r="C349" i="2"/>
  <c r="E344" i="2"/>
  <c r="I344" i="2"/>
  <c r="G344" i="2"/>
  <c r="B1431" i="2"/>
  <c r="J1426" i="2"/>
  <c r="E346" i="2"/>
  <c r="I346" i="2"/>
  <c r="C351" i="2"/>
  <c r="G346" i="2"/>
  <c r="B1432" i="2"/>
  <c r="J1427" i="2"/>
  <c r="C350" i="2"/>
  <c r="E345" i="2"/>
  <c r="I345" i="2"/>
  <c r="G345" i="2"/>
  <c r="B1434" i="2"/>
  <c r="J1429" i="2"/>
  <c r="B1373" i="2"/>
  <c r="J1368" i="2"/>
  <c r="C348" i="2"/>
  <c r="E343" i="2"/>
  <c r="G343" i="2"/>
  <c r="I343" i="2"/>
  <c r="J321" i="2"/>
  <c r="J322" i="2"/>
  <c r="J323" i="2"/>
  <c r="J324" i="2"/>
  <c r="J325" i="2"/>
  <c r="Z368" i="1"/>
  <c r="AB368" i="1" s="1"/>
  <c r="Z269" i="1"/>
  <c r="AB269" i="1" s="1"/>
  <c r="Q71" i="1"/>
  <c r="P72" i="1"/>
  <c r="G342" i="2"/>
  <c r="I342" i="2"/>
  <c r="C347" i="2"/>
  <c r="E347" i="2" s="1"/>
  <c r="R175" i="1"/>
  <c r="Z177" i="1"/>
  <c r="AB177" i="1" s="1"/>
  <c r="Q72" i="1"/>
  <c r="M73" i="1"/>
  <c r="O73" i="1"/>
  <c r="L74" i="1"/>
  <c r="N73" i="1"/>
  <c r="AO71" i="1"/>
  <c r="S71" i="1"/>
  <c r="BD71" i="1" s="1"/>
  <c r="AO70" i="1"/>
  <c r="S70" i="1"/>
  <c r="BD70" i="1" s="1"/>
  <c r="AP69" i="1"/>
  <c r="AQ69" i="1"/>
  <c r="AC92" i="1"/>
  <c r="AD92" i="1" s="1"/>
  <c r="AB93" i="1"/>
  <c r="Z94" i="1"/>
  <c r="C353" i="2" l="1"/>
  <c r="E348" i="2"/>
  <c r="G348" i="2"/>
  <c r="I348" i="2"/>
  <c r="E351" i="2"/>
  <c r="C356" i="2"/>
  <c r="I351" i="2"/>
  <c r="G351" i="2"/>
  <c r="B1378" i="2"/>
  <c r="J1373" i="2"/>
  <c r="B1439" i="2"/>
  <c r="J1434" i="2"/>
  <c r="B1436" i="2"/>
  <c r="J1431" i="2"/>
  <c r="C355" i="2"/>
  <c r="E350" i="2"/>
  <c r="I350" i="2"/>
  <c r="G350" i="2"/>
  <c r="C354" i="2"/>
  <c r="E349" i="2"/>
  <c r="I349" i="2"/>
  <c r="G349" i="2"/>
  <c r="B1437" i="2"/>
  <c r="J1432" i="2"/>
  <c r="B1440" i="2"/>
  <c r="J1435" i="2"/>
  <c r="J331" i="2"/>
  <c r="J332" i="2"/>
  <c r="J333" i="2"/>
  <c r="J334" i="2"/>
  <c r="J335" i="2"/>
  <c r="J328" i="2"/>
  <c r="J329" i="2"/>
  <c r="J330" i="2"/>
  <c r="J326" i="2"/>
  <c r="J327" i="2"/>
  <c r="Z369" i="1"/>
  <c r="AB369" i="1" s="1"/>
  <c r="P73" i="1"/>
  <c r="Z270" i="1"/>
  <c r="AB270" i="1" s="1"/>
  <c r="Q73" i="1"/>
  <c r="G347" i="2"/>
  <c r="I347" i="2"/>
  <c r="C352" i="2"/>
  <c r="E352" i="2" s="1"/>
  <c r="AC93" i="1"/>
  <c r="AD93" i="1" s="1"/>
  <c r="R176" i="1"/>
  <c r="Z178" i="1"/>
  <c r="AB178" i="1" s="1"/>
  <c r="AP71" i="1"/>
  <c r="AQ71" i="1"/>
  <c r="N74" i="1"/>
  <c r="O74" i="1"/>
  <c r="M74" i="1"/>
  <c r="L75" i="1"/>
  <c r="AP70" i="1"/>
  <c r="AQ70" i="1"/>
  <c r="AO73" i="1"/>
  <c r="S73" i="1"/>
  <c r="BD73" i="1" s="1"/>
  <c r="AO72" i="1"/>
  <c r="S72" i="1"/>
  <c r="BD72" i="1" s="1"/>
  <c r="AB94" i="1"/>
  <c r="AC94" i="1" s="1"/>
  <c r="Z95" i="1"/>
  <c r="B1442" i="2" l="1"/>
  <c r="J1437" i="2"/>
  <c r="B1444" i="2"/>
  <c r="J1439" i="2"/>
  <c r="B1383" i="2"/>
  <c r="J1378" i="2"/>
  <c r="C359" i="2"/>
  <c r="E354" i="2"/>
  <c r="I354" i="2"/>
  <c r="G354" i="2"/>
  <c r="E356" i="2"/>
  <c r="I356" i="2"/>
  <c r="G356" i="2"/>
  <c r="C361" i="2"/>
  <c r="C360" i="2"/>
  <c r="E355" i="2"/>
  <c r="I355" i="2"/>
  <c r="G355" i="2"/>
  <c r="B1445" i="2"/>
  <c r="J1440" i="2"/>
  <c r="B1441" i="2"/>
  <c r="J1436" i="2"/>
  <c r="C358" i="2"/>
  <c r="E353" i="2"/>
  <c r="I353" i="2"/>
  <c r="G353" i="2"/>
  <c r="J340" i="2"/>
  <c r="J336" i="2"/>
  <c r="J337" i="2"/>
  <c r="J338" i="2"/>
  <c r="J339" i="2"/>
  <c r="J341" i="2"/>
  <c r="J342" i="2"/>
  <c r="J343" i="2"/>
  <c r="J344" i="2"/>
  <c r="J345" i="2"/>
  <c r="Z370" i="1"/>
  <c r="AB370" i="1" s="1"/>
  <c r="AD94" i="1"/>
  <c r="Z271" i="1"/>
  <c r="AB271" i="1" s="1"/>
  <c r="G352" i="2"/>
  <c r="I352" i="2"/>
  <c r="C357" i="2"/>
  <c r="E357" i="2" s="1"/>
  <c r="P74" i="1"/>
  <c r="Z179" i="1"/>
  <c r="AB179" i="1" s="1"/>
  <c r="R177" i="1"/>
  <c r="AP73" i="1"/>
  <c r="AQ73" i="1"/>
  <c r="AP72" i="1"/>
  <c r="AQ72" i="1"/>
  <c r="L76" i="1"/>
  <c r="M75" i="1"/>
  <c r="O75" i="1"/>
  <c r="N75" i="1"/>
  <c r="P75" i="1"/>
  <c r="AB95" i="1"/>
  <c r="Z96" i="1"/>
  <c r="C363" i="2" l="1"/>
  <c r="E358" i="2"/>
  <c r="G358" i="2"/>
  <c r="I358" i="2"/>
  <c r="B1446" i="2"/>
  <c r="J1441" i="2"/>
  <c r="B1450" i="2"/>
  <c r="J1445" i="2"/>
  <c r="C364" i="2"/>
  <c r="E359" i="2"/>
  <c r="I359" i="2"/>
  <c r="G359" i="2"/>
  <c r="B1388" i="2"/>
  <c r="J1383" i="2"/>
  <c r="C365" i="2"/>
  <c r="E360" i="2"/>
  <c r="I360" i="2"/>
  <c r="G360" i="2"/>
  <c r="B1449" i="2"/>
  <c r="J1444" i="2"/>
  <c r="E361" i="2"/>
  <c r="C366" i="2"/>
  <c r="I361" i="2"/>
  <c r="G361" i="2"/>
  <c r="B1447" i="2"/>
  <c r="J1442" i="2"/>
  <c r="Z371" i="1"/>
  <c r="AB371" i="1" s="1"/>
  <c r="Z272" i="1"/>
  <c r="AB272" i="1" s="1"/>
  <c r="I357" i="2"/>
  <c r="G357" i="2"/>
  <c r="C362" i="2"/>
  <c r="E362" i="2" s="1"/>
  <c r="Q74" i="1"/>
  <c r="R178" i="1"/>
  <c r="Z180" i="1"/>
  <c r="AB180" i="1" s="1"/>
  <c r="L77" i="1"/>
  <c r="M76" i="1"/>
  <c r="N76" i="1"/>
  <c r="O76" i="1"/>
  <c r="Q75" i="1"/>
  <c r="AO74" i="1"/>
  <c r="S74" i="1"/>
  <c r="BD74" i="1" s="1"/>
  <c r="AB96" i="1"/>
  <c r="Z97" i="1"/>
  <c r="AC95" i="1"/>
  <c r="AD95" i="1" s="1"/>
  <c r="C369" i="2" l="1"/>
  <c r="E364" i="2"/>
  <c r="I364" i="2"/>
  <c r="G364" i="2"/>
  <c r="B1454" i="2"/>
  <c r="J1449" i="2"/>
  <c r="B1455" i="2"/>
  <c r="J1450" i="2"/>
  <c r="B1451" i="2"/>
  <c r="J1446" i="2"/>
  <c r="E366" i="2"/>
  <c r="C371" i="2"/>
  <c r="I366" i="2"/>
  <c r="G366" i="2"/>
  <c r="C370" i="2"/>
  <c r="E365" i="2"/>
  <c r="I365" i="2"/>
  <c r="G365" i="2"/>
  <c r="B1452" i="2"/>
  <c r="J1447" i="2"/>
  <c r="B1393" i="2"/>
  <c r="J1388" i="2"/>
  <c r="C368" i="2"/>
  <c r="E363" i="2"/>
  <c r="I363" i="2"/>
  <c r="G363" i="2"/>
  <c r="J346" i="2"/>
  <c r="J347" i="2"/>
  <c r="J348" i="2"/>
  <c r="J349" i="2"/>
  <c r="J350" i="2"/>
  <c r="Z372" i="1"/>
  <c r="AB372" i="1" s="1"/>
  <c r="Z273" i="1"/>
  <c r="AB273" i="1" s="1"/>
  <c r="G362" i="2"/>
  <c r="I362" i="2"/>
  <c r="C367" i="2"/>
  <c r="E367" i="2" s="1"/>
  <c r="AC96" i="1"/>
  <c r="Z181" i="1"/>
  <c r="AB181" i="1" s="1"/>
  <c r="R179" i="1"/>
  <c r="AO75" i="1"/>
  <c r="S75" i="1"/>
  <c r="BD75" i="1" s="1"/>
  <c r="P76" i="1"/>
  <c r="AP74" i="1"/>
  <c r="AQ74" i="1"/>
  <c r="O77" i="1"/>
  <c r="M77" i="1"/>
  <c r="N77" i="1"/>
  <c r="L78" i="1"/>
  <c r="AD96" i="1"/>
  <c r="AB97" i="1"/>
  <c r="AC97" i="1" s="1"/>
  <c r="Z98" i="1"/>
  <c r="E371" i="2" l="1"/>
  <c r="C376" i="2"/>
  <c r="I371" i="2"/>
  <c r="G371" i="2"/>
  <c r="B1398" i="2"/>
  <c r="J1393" i="2"/>
  <c r="B1456" i="2"/>
  <c r="J1451" i="2"/>
  <c r="B1457" i="2"/>
  <c r="J1452" i="2"/>
  <c r="B1460" i="2"/>
  <c r="J1455" i="2"/>
  <c r="B1459" i="2"/>
  <c r="J1454" i="2"/>
  <c r="C373" i="2"/>
  <c r="E368" i="2"/>
  <c r="G368" i="2"/>
  <c r="I368" i="2"/>
  <c r="C375" i="2"/>
  <c r="E370" i="2"/>
  <c r="I370" i="2"/>
  <c r="G370" i="2"/>
  <c r="C374" i="2"/>
  <c r="E369" i="2"/>
  <c r="I369" i="2"/>
  <c r="G369" i="2"/>
  <c r="J352" i="2"/>
  <c r="J353" i="2"/>
  <c r="J354" i="2"/>
  <c r="J355" i="2"/>
  <c r="J351" i="2"/>
  <c r="Z373" i="1"/>
  <c r="AB373" i="1" s="1"/>
  <c r="Z274" i="1"/>
  <c r="AB274" i="1" s="1"/>
  <c r="G367" i="2"/>
  <c r="I367" i="2"/>
  <c r="C372" i="2"/>
  <c r="E372" i="2" s="1"/>
  <c r="AD97" i="1"/>
  <c r="R180" i="1"/>
  <c r="Z182" i="1"/>
  <c r="AB182" i="1" s="1"/>
  <c r="Q76" i="1"/>
  <c r="P77" i="1"/>
  <c r="N78" i="1"/>
  <c r="O78" i="1"/>
  <c r="L79" i="1"/>
  <c r="M78" i="1"/>
  <c r="AP75" i="1"/>
  <c r="AQ75" i="1"/>
  <c r="AB98" i="1"/>
  <c r="Z99" i="1"/>
  <c r="C379" i="2" l="1"/>
  <c r="E374" i="2"/>
  <c r="I374" i="2"/>
  <c r="G374" i="2"/>
  <c r="B1465" i="2"/>
  <c r="J1460" i="2"/>
  <c r="B1462" i="2"/>
  <c r="J1457" i="2"/>
  <c r="C380" i="2"/>
  <c r="E375" i="2"/>
  <c r="I375" i="2"/>
  <c r="G375" i="2"/>
  <c r="B1461" i="2"/>
  <c r="J1456" i="2"/>
  <c r="B1403" i="2"/>
  <c r="J1398" i="2"/>
  <c r="C378" i="2"/>
  <c r="E373" i="2"/>
  <c r="G373" i="2"/>
  <c r="I373" i="2"/>
  <c r="E376" i="2"/>
  <c r="I376" i="2"/>
  <c r="C381" i="2"/>
  <c r="G376" i="2"/>
  <c r="B1464" i="2"/>
  <c r="J1459" i="2"/>
  <c r="Z374" i="1"/>
  <c r="AB374" i="1" s="1"/>
  <c r="Z275" i="1"/>
  <c r="AB275" i="1" s="1"/>
  <c r="G372" i="2"/>
  <c r="I372" i="2"/>
  <c r="C377" i="2"/>
  <c r="E377" i="2" s="1"/>
  <c r="AC98" i="1"/>
  <c r="AD98" i="1" s="1"/>
  <c r="R181" i="1"/>
  <c r="Z183" i="1"/>
  <c r="AB183" i="1" s="1"/>
  <c r="O79" i="1"/>
  <c r="M79" i="1"/>
  <c r="L80" i="1"/>
  <c r="N79" i="1"/>
  <c r="P78" i="1"/>
  <c r="Q77" i="1"/>
  <c r="AO76" i="1"/>
  <c r="S76" i="1"/>
  <c r="BD76" i="1" s="1"/>
  <c r="AB99" i="1"/>
  <c r="AC99" i="1" s="1"/>
  <c r="AD99" i="1" s="1"/>
  <c r="Z100" i="1"/>
  <c r="E381" i="2" l="1"/>
  <c r="G381" i="2"/>
  <c r="C386" i="2"/>
  <c r="I381" i="2"/>
  <c r="C385" i="2"/>
  <c r="E380" i="2"/>
  <c r="I380" i="2"/>
  <c r="G380" i="2"/>
  <c r="B1467" i="2"/>
  <c r="J1462" i="2"/>
  <c r="C383" i="2"/>
  <c r="E378" i="2"/>
  <c r="I378" i="2"/>
  <c r="G378" i="2"/>
  <c r="B1470" i="2"/>
  <c r="J1465" i="2"/>
  <c r="B1408" i="2"/>
  <c r="J1403" i="2"/>
  <c r="B1469" i="2"/>
  <c r="J1464" i="2"/>
  <c r="B1466" i="2"/>
  <c r="J1461" i="2"/>
  <c r="C384" i="2"/>
  <c r="E379" i="2"/>
  <c r="I379" i="2"/>
  <c r="G379" i="2"/>
  <c r="J356" i="2"/>
  <c r="J357" i="2"/>
  <c r="J358" i="2"/>
  <c r="J359" i="2"/>
  <c r="J360" i="2"/>
  <c r="Z375" i="1"/>
  <c r="AB375" i="1" s="1"/>
  <c r="Z276" i="1"/>
  <c r="AB276" i="1" s="1"/>
  <c r="G377" i="2"/>
  <c r="I377" i="2"/>
  <c r="C382" i="2"/>
  <c r="E382" i="2" s="1"/>
  <c r="P79" i="1"/>
  <c r="Z184" i="1"/>
  <c r="AB184" i="1" s="1"/>
  <c r="R182" i="1"/>
  <c r="AO77" i="1"/>
  <c r="S77" i="1"/>
  <c r="BD77" i="1" s="1"/>
  <c r="Q79" i="1"/>
  <c r="Q78" i="1"/>
  <c r="O80" i="1"/>
  <c r="L81" i="1"/>
  <c r="M80" i="1"/>
  <c r="N80" i="1"/>
  <c r="AP76" i="1"/>
  <c r="AQ76" i="1"/>
  <c r="AB100" i="1"/>
  <c r="AC100" i="1" s="1"/>
  <c r="AD100" i="1" s="1"/>
  <c r="Z101" i="1"/>
  <c r="C389" i="2" l="1"/>
  <c r="E384" i="2"/>
  <c r="I384" i="2"/>
  <c r="G384" i="2"/>
  <c r="C388" i="2"/>
  <c r="E383" i="2"/>
  <c r="I383" i="2"/>
  <c r="G383" i="2"/>
  <c r="B1471" i="2"/>
  <c r="J1466" i="2"/>
  <c r="B1472" i="2"/>
  <c r="J1467" i="2"/>
  <c r="B1474" i="2"/>
  <c r="J1469" i="2"/>
  <c r="B1413" i="2"/>
  <c r="J1408" i="2"/>
  <c r="C390" i="2"/>
  <c r="E385" i="2"/>
  <c r="I385" i="2"/>
  <c r="G385" i="2"/>
  <c r="B1475" i="2"/>
  <c r="J1470" i="2"/>
  <c r="E386" i="2"/>
  <c r="C391" i="2"/>
  <c r="I386" i="2"/>
  <c r="G386" i="2"/>
  <c r="J364" i="2"/>
  <c r="J365" i="2"/>
  <c r="J361" i="2"/>
  <c r="J362" i="2"/>
  <c r="J363" i="2"/>
  <c r="Z376" i="1"/>
  <c r="AB376" i="1" s="1"/>
  <c r="Z277" i="1"/>
  <c r="AB277" i="1" s="1"/>
  <c r="G382" i="2"/>
  <c r="I382" i="2"/>
  <c r="C387" i="2"/>
  <c r="E387" i="2" s="1"/>
  <c r="P80" i="1"/>
  <c r="Z185" i="1"/>
  <c r="AB185" i="1" s="1"/>
  <c r="R183" i="1"/>
  <c r="AO79" i="1"/>
  <c r="S79" i="1"/>
  <c r="BD79" i="1" s="1"/>
  <c r="AP77" i="1"/>
  <c r="AQ77" i="1"/>
  <c r="M81" i="1"/>
  <c r="N81" i="1"/>
  <c r="L82" i="1"/>
  <c r="O81" i="1"/>
  <c r="AO78" i="1"/>
  <c r="S78" i="1"/>
  <c r="BD78" i="1" s="1"/>
  <c r="AB101" i="1"/>
  <c r="AC101" i="1" s="1"/>
  <c r="AD101" i="1" s="1"/>
  <c r="Z102" i="1"/>
  <c r="B1477" i="2" l="1"/>
  <c r="J1472" i="2"/>
  <c r="B1480" i="2"/>
  <c r="J1475" i="2"/>
  <c r="B1476" i="2"/>
  <c r="J1471" i="2"/>
  <c r="E391" i="2"/>
  <c r="G391" i="2"/>
  <c r="C396" i="2"/>
  <c r="I391" i="2"/>
  <c r="C395" i="2"/>
  <c r="E390" i="2"/>
  <c r="I390" i="2"/>
  <c r="G390" i="2"/>
  <c r="C393" i="2"/>
  <c r="E388" i="2"/>
  <c r="I388" i="2"/>
  <c r="G388" i="2"/>
  <c r="B1418" i="2"/>
  <c r="J1413" i="2"/>
  <c r="B1479" i="2"/>
  <c r="J1474" i="2"/>
  <c r="C394" i="2"/>
  <c r="E389" i="2"/>
  <c r="I389" i="2"/>
  <c r="G389" i="2"/>
  <c r="J366" i="2"/>
  <c r="J367" i="2"/>
  <c r="J368" i="2"/>
  <c r="J369" i="2"/>
  <c r="J370" i="2"/>
  <c r="J371" i="2"/>
  <c r="J372" i="2"/>
  <c r="J373" i="2"/>
  <c r="J374" i="2"/>
  <c r="J375" i="2"/>
  <c r="Z377" i="1"/>
  <c r="AB377" i="1" s="1"/>
  <c r="Z278" i="1"/>
  <c r="AB278" i="1" s="1"/>
  <c r="P81" i="1"/>
  <c r="G387" i="2"/>
  <c r="I387" i="2"/>
  <c r="C392" i="2"/>
  <c r="E392" i="2" s="1"/>
  <c r="Q81" i="1"/>
  <c r="S81" i="1" s="1"/>
  <c r="BD81" i="1" s="1"/>
  <c r="Q80" i="1"/>
  <c r="Z186" i="1"/>
  <c r="AB186" i="1" s="1"/>
  <c r="R184" i="1"/>
  <c r="AP79" i="1"/>
  <c r="AQ79" i="1"/>
  <c r="M82" i="1"/>
  <c r="N82" i="1"/>
  <c r="O82" i="1"/>
  <c r="L83" i="1"/>
  <c r="AO81" i="1"/>
  <c r="AP81" i="1" s="1"/>
  <c r="AP78" i="1"/>
  <c r="AQ78" i="1"/>
  <c r="AB102" i="1"/>
  <c r="Z104" i="1"/>
  <c r="Z103" i="1"/>
  <c r="C399" i="2" l="1"/>
  <c r="E394" i="2"/>
  <c r="I394" i="2"/>
  <c r="G394" i="2"/>
  <c r="C400" i="2"/>
  <c r="E395" i="2"/>
  <c r="I395" i="2"/>
  <c r="G395" i="2"/>
  <c r="B1484" i="2"/>
  <c r="J1479" i="2"/>
  <c r="E396" i="2"/>
  <c r="C401" i="2"/>
  <c r="I396" i="2"/>
  <c r="G396" i="2"/>
  <c r="B1423" i="2"/>
  <c r="J1418" i="2"/>
  <c r="B1481" i="2"/>
  <c r="J1476" i="2"/>
  <c r="C398" i="2"/>
  <c r="E393" i="2"/>
  <c r="I393" i="2"/>
  <c r="G393" i="2"/>
  <c r="B1485" i="2"/>
  <c r="J1480" i="2"/>
  <c r="B1482" i="2"/>
  <c r="J1477" i="2"/>
  <c r="J381" i="2"/>
  <c r="J382" i="2"/>
  <c r="J383" i="2"/>
  <c r="J384" i="2"/>
  <c r="J385" i="2"/>
  <c r="Z378" i="1"/>
  <c r="AB378" i="1" s="1"/>
  <c r="P82" i="1"/>
  <c r="Z279" i="1"/>
  <c r="AB279" i="1" s="1"/>
  <c r="G392" i="2"/>
  <c r="I392" i="2"/>
  <c r="C397" i="2"/>
  <c r="E397" i="2" s="1"/>
  <c r="AC102" i="1"/>
  <c r="AD102" i="1" s="1"/>
  <c r="S80" i="1"/>
  <c r="BD80" i="1" s="1"/>
  <c r="AO80" i="1"/>
  <c r="AQ81" i="1" s="1"/>
  <c r="Z187" i="1"/>
  <c r="AB187" i="1" s="1"/>
  <c r="AC187" i="1" s="1"/>
  <c r="R185" i="1"/>
  <c r="M83" i="1"/>
  <c r="N83" i="1"/>
  <c r="O83" i="1"/>
  <c r="L84" i="1"/>
  <c r="AB104" i="1"/>
  <c r="AB103" i="1"/>
  <c r="AC103" i="1" s="1"/>
  <c r="E401" i="2" l="1"/>
  <c r="C406" i="2"/>
  <c r="I401" i="2"/>
  <c r="G401" i="2"/>
  <c r="B1490" i="2"/>
  <c r="J1485" i="2"/>
  <c r="B1489" i="2"/>
  <c r="J1484" i="2"/>
  <c r="C403" i="2"/>
  <c r="E398" i="2"/>
  <c r="I398" i="2"/>
  <c r="G398" i="2"/>
  <c r="B1486" i="2"/>
  <c r="J1481" i="2"/>
  <c r="C405" i="2"/>
  <c r="E400" i="2"/>
  <c r="I400" i="2"/>
  <c r="G400" i="2"/>
  <c r="B1428" i="2"/>
  <c r="J1423" i="2"/>
  <c r="B1487" i="2"/>
  <c r="J1482" i="2"/>
  <c r="C404" i="2"/>
  <c r="E399" i="2"/>
  <c r="I399" i="2"/>
  <c r="G399" i="2"/>
  <c r="J376" i="2"/>
  <c r="J377" i="2"/>
  <c r="J378" i="2"/>
  <c r="J379" i="2"/>
  <c r="J380" i="2"/>
  <c r="Z379" i="1"/>
  <c r="AB379" i="1" s="1"/>
  <c r="AD103" i="1"/>
  <c r="P83" i="1"/>
  <c r="Z280" i="1"/>
  <c r="AB280" i="1" s="1"/>
  <c r="Q82" i="1"/>
  <c r="G397" i="2"/>
  <c r="I397" i="2"/>
  <c r="C402" i="2"/>
  <c r="E402" i="2" s="1"/>
  <c r="AP80" i="1"/>
  <c r="AQ80" i="1"/>
  <c r="AC185" i="1"/>
  <c r="AC182" i="1"/>
  <c r="AC183" i="1"/>
  <c r="AC184" i="1"/>
  <c r="AC120" i="1"/>
  <c r="AC107" i="1"/>
  <c r="AC118" i="1"/>
  <c r="AC119" i="1"/>
  <c r="AC122" i="1"/>
  <c r="AC105" i="1"/>
  <c r="AC115" i="1"/>
  <c r="AC108" i="1"/>
  <c r="AC110" i="1"/>
  <c r="AC111" i="1"/>
  <c r="AC109" i="1"/>
  <c r="AC116" i="1"/>
  <c r="AC112" i="1"/>
  <c r="AC123" i="1"/>
  <c r="AC113" i="1"/>
  <c r="AC124" i="1"/>
  <c r="AC114" i="1"/>
  <c r="AC121" i="1"/>
  <c r="AC125" i="1"/>
  <c r="AC117" i="1"/>
  <c r="AC106" i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C181" i="1"/>
  <c r="AC186" i="1"/>
  <c r="Z188" i="1"/>
  <c r="AB188" i="1" s="1"/>
  <c r="AC188" i="1" s="1"/>
  <c r="AD188" i="1" s="1"/>
  <c r="R186" i="1"/>
  <c r="M84" i="1"/>
  <c r="N84" i="1"/>
  <c r="O84" i="1"/>
  <c r="L85" i="1"/>
  <c r="Q83" i="1"/>
  <c r="AO82" i="1"/>
  <c r="AP82" i="1" s="1"/>
  <c r="S82" i="1"/>
  <c r="BD82" i="1" s="1"/>
  <c r="AC104" i="1"/>
  <c r="AD104" i="1" s="1"/>
  <c r="C409" i="2" l="1"/>
  <c r="E404" i="2"/>
  <c r="I404" i="2"/>
  <c r="G404" i="2"/>
  <c r="B1492" i="2"/>
  <c r="J1487" i="2"/>
  <c r="C408" i="2"/>
  <c r="E403" i="2"/>
  <c r="I403" i="2"/>
  <c r="G403" i="2"/>
  <c r="B1433" i="2"/>
  <c r="J1428" i="2"/>
  <c r="B1494" i="2"/>
  <c r="J1489" i="2"/>
  <c r="B1495" i="2"/>
  <c r="J1490" i="2"/>
  <c r="C410" i="2"/>
  <c r="E405" i="2"/>
  <c r="G405" i="2"/>
  <c r="I405" i="2"/>
  <c r="E406" i="2"/>
  <c r="C411" i="2"/>
  <c r="I406" i="2"/>
  <c r="G406" i="2"/>
  <c r="B1491" i="2"/>
  <c r="J1486" i="2"/>
  <c r="J388" i="2"/>
  <c r="J389" i="2"/>
  <c r="J390" i="2"/>
  <c r="J386" i="2"/>
  <c r="J387" i="2"/>
  <c r="Z380" i="1"/>
  <c r="AB380" i="1" s="1"/>
  <c r="AD111" i="1"/>
  <c r="AQ82" i="1"/>
  <c r="AD112" i="1"/>
  <c r="Z281" i="1"/>
  <c r="AB281" i="1" s="1"/>
  <c r="AD180" i="1"/>
  <c r="AD167" i="1"/>
  <c r="AD124" i="1"/>
  <c r="AD119" i="1"/>
  <c r="AD113" i="1"/>
  <c r="AD109" i="1"/>
  <c r="AD106" i="1"/>
  <c r="AD151" i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G402" i="2"/>
  <c r="I402" i="2"/>
  <c r="C407" i="2"/>
  <c r="E407" i="2" s="1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N85" i="1"/>
  <c r="O85" i="1"/>
  <c r="L86" i="1"/>
  <c r="M85" i="1"/>
  <c r="AO83" i="1"/>
  <c r="AP83" i="1" s="1"/>
  <c r="S83" i="1"/>
  <c r="BD83" i="1" s="1"/>
  <c r="P84" i="1"/>
  <c r="B1438" i="2" l="1"/>
  <c r="J1433" i="2"/>
  <c r="E411" i="2"/>
  <c r="C416" i="2"/>
  <c r="I411" i="2"/>
  <c r="G411" i="2"/>
  <c r="C413" i="2"/>
  <c r="E408" i="2"/>
  <c r="G408" i="2"/>
  <c r="I408" i="2"/>
  <c r="C415" i="2"/>
  <c r="E410" i="2"/>
  <c r="G410" i="2"/>
  <c r="I410" i="2"/>
  <c r="B1497" i="2"/>
  <c r="J1492" i="2"/>
  <c r="B1500" i="2"/>
  <c r="J1495" i="2"/>
  <c r="B1496" i="2"/>
  <c r="J1491" i="2"/>
  <c r="B1499" i="2"/>
  <c r="J1494" i="2"/>
  <c r="C414" i="2"/>
  <c r="E409" i="2"/>
  <c r="I409" i="2"/>
  <c r="G409" i="2"/>
  <c r="J391" i="2"/>
  <c r="J392" i="2"/>
  <c r="J393" i="2"/>
  <c r="J394" i="2"/>
  <c r="J395" i="2"/>
  <c r="Z381" i="1"/>
  <c r="AB381" i="1" s="1"/>
  <c r="Q84" i="1"/>
  <c r="Z282" i="1"/>
  <c r="AB282" i="1" s="1"/>
  <c r="G407" i="2"/>
  <c r="I407" i="2"/>
  <c r="C412" i="2"/>
  <c r="E412" i="2" s="1"/>
  <c r="R188" i="1"/>
  <c r="Z190" i="1"/>
  <c r="AB190" i="1" s="1"/>
  <c r="AQ83" i="1"/>
  <c r="AO84" i="1"/>
  <c r="S84" i="1"/>
  <c r="BD84" i="1" s="1"/>
  <c r="L87" i="1"/>
  <c r="M86" i="1"/>
  <c r="N86" i="1"/>
  <c r="O86" i="1"/>
  <c r="P85" i="1"/>
  <c r="C419" i="2" l="1"/>
  <c r="E414" i="2"/>
  <c r="I414" i="2"/>
  <c r="G414" i="2"/>
  <c r="C420" i="2"/>
  <c r="E415" i="2"/>
  <c r="G415" i="2"/>
  <c r="I415" i="2"/>
  <c r="B1504" i="2"/>
  <c r="J1499" i="2"/>
  <c r="B1501" i="2"/>
  <c r="J1496" i="2"/>
  <c r="C418" i="2"/>
  <c r="E413" i="2"/>
  <c r="G413" i="2"/>
  <c r="I413" i="2"/>
  <c r="J1500" i="2"/>
  <c r="B1505" i="2"/>
  <c r="E416" i="2"/>
  <c r="I416" i="2"/>
  <c r="C421" i="2"/>
  <c r="G416" i="2"/>
  <c r="B1502" i="2"/>
  <c r="J1497" i="2"/>
  <c r="B1443" i="2"/>
  <c r="J1438" i="2"/>
  <c r="J400" i="2"/>
  <c r="J396" i="2"/>
  <c r="J397" i="2"/>
  <c r="J398" i="2"/>
  <c r="J399" i="2"/>
  <c r="Z382" i="1"/>
  <c r="AB382" i="1" s="1"/>
  <c r="Z283" i="1"/>
  <c r="AB283" i="1" s="1"/>
  <c r="AC190" i="1"/>
  <c r="AD190" i="1" s="1"/>
  <c r="P86" i="1"/>
  <c r="AQ84" i="1"/>
  <c r="G412" i="2"/>
  <c r="I412" i="2"/>
  <c r="C417" i="2"/>
  <c r="E417" i="2" s="1"/>
  <c r="AP84" i="1"/>
  <c r="R189" i="1"/>
  <c r="Z191" i="1"/>
  <c r="AB191" i="1" s="1"/>
  <c r="AC191" i="1" s="1"/>
  <c r="AD191" i="1" s="1"/>
  <c r="Q86" i="1"/>
  <c r="M87" i="1"/>
  <c r="N87" i="1"/>
  <c r="O87" i="1"/>
  <c r="L88" i="1"/>
  <c r="Q85" i="1"/>
  <c r="B1507" i="2" l="1"/>
  <c r="J1502" i="2"/>
  <c r="B1506" i="2"/>
  <c r="J1501" i="2"/>
  <c r="E421" i="2"/>
  <c r="G421" i="2"/>
  <c r="I421" i="2"/>
  <c r="C426" i="2"/>
  <c r="B1509" i="2"/>
  <c r="J1504" i="2"/>
  <c r="B1510" i="2"/>
  <c r="J1505" i="2"/>
  <c r="C425" i="2"/>
  <c r="E420" i="2"/>
  <c r="G420" i="2"/>
  <c r="I420" i="2"/>
  <c r="B1448" i="2"/>
  <c r="J1443" i="2"/>
  <c r="C423" i="2"/>
  <c r="E418" i="2"/>
  <c r="G418" i="2"/>
  <c r="I418" i="2"/>
  <c r="C424" i="2"/>
  <c r="E419" i="2"/>
  <c r="I419" i="2"/>
  <c r="G419" i="2"/>
  <c r="Z383" i="1"/>
  <c r="AB383" i="1" s="1"/>
  <c r="Z284" i="1"/>
  <c r="AB284" i="1" s="1"/>
  <c r="P87" i="1"/>
  <c r="I417" i="2"/>
  <c r="G417" i="2"/>
  <c r="C422" i="2"/>
  <c r="E422" i="2" s="1"/>
  <c r="Z192" i="1"/>
  <c r="AB192" i="1" s="1"/>
  <c r="AC192" i="1" s="1"/>
  <c r="AD192" i="1" s="1"/>
  <c r="R190" i="1"/>
  <c r="AO86" i="1"/>
  <c r="AP86" i="1" s="1"/>
  <c r="S86" i="1"/>
  <c r="BD86" i="1" s="1"/>
  <c r="AO85" i="1"/>
  <c r="S85" i="1"/>
  <c r="BD85" i="1" s="1"/>
  <c r="O88" i="1"/>
  <c r="L89" i="1"/>
  <c r="M88" i="1"/>
  <c r="N88" i="1"/>
  <c r="C429" i="2" l="1"/>
  <c r="E424" i="2"/>
  <c r="G424" i="2"/>
  <c r="I424" i="2"/>
  <c r="B1515" i="2"/>
  <c r="J1510" i="2"/>
  <c r="B1514" i="2"/>
  <c r="J1509" i="2"/>
  <c r="E426" i="2"/>
  <c r="C431" i="2"/>
  <c r="G426" i="2"/>
  <c r="I426" i="2"/>
  <c r="C428" i="2"/>
  <c r="E423" i="2"/>
  <c r="I423" i="2"/>
  <c r="G423" i="2"/>
  <c r="B1453" i="2"/>
  <c r="J1448" i="2"/>
  <c r="B1511" i="2"/>
  <c r="J1506" i="2"/>
  <c r="C430" i="2"/>
  <c r="E425" i="2"/>
  <c r="G425" i="2"/>
  <c r="I425" i="2"/>
  <c r="B1512" i="2"/>
  <c r="J1507" i="2"/>
  <c r="J401" i="2"/>
  <c r="J402" i="2"/>
  <c r="J403" i="2"/>
  <c r="J404" i="2"/>
  <c r="J405" i="2"/>
  <c r="J406" i="2"/>
  <c r="J407" i="2"/>
  <c r="J408" i="2"/>
  <c r="J409" i="2"/>
  <c r="J410" i="2"/>
  <c r="Z384" i="1"/>
  <c r="AB384" i="1" s="1"/>
  <c r="Q87" i="1"/>
  <c r="Z285" i="1"/>
  <c r="AB285" i="1" s="1"/>
  <c r="G422" i="2"/>
  <c r="I422" i="2"/>
  <c r="C427" i="2"/>
  <c r="E427" i="2" s="1"/>
  <c r="AP85" i="1"/>
  <c r="Z193" i="1"/>
  <c r="AB193" i="1" s="1"/>
  <c r="AC193" i="1" s="1"/>
  <c r="AD193" i="1" s="1"/>
  <c r="R191" i="1"/>
  <c r="M89" i="1"/>
  <c r="N89" i="1"/>
  <c r="O89" i="1"/>
  <c r="L90" i="1"/>
  <c r="AQ85" i="1"/>
  <c r="AQ86" i="1"/>
  <c r="P88" i="1"/>
  <c r="AO87" i="1"/>
  <c r="S87" i="1"/>
  <c r="BD87" i="1" s="1"/>
  <c r="E431" i="2" l="1"/>
  <c r="C436" i="2"/>
  <c r="I431" i="2"/>
  <c r="G431" i="2"/>
  <c r="C435" i="2"/>
  <c r="E430" i="2"/>
  <c r="G430" i="2"/>
  <c r="I430" i="2"/>
  <c r="B1516" i="2"/>
  <c r="J1511" i="2"/>
  <c r="B1519" i="2"/>
  <c r="J1514" i="2"/>
  <c r="B1458" i="2"/>
  <c r="J1453" i="2"/>
  <c r="B1520" i="2"/>
  <c r="J1515" i="2"/>
  <c r="B1517" i="2"/>
  <c r="J1512" i="2"/>
  <c r="C433" i="2"/>
  <c r="E428" i="2"/>
  <c r="G428" i="2"/>
  <c r="I428" i="2"/>
  <c r="C434" i="2"/>
  <c r="E429" i="2"/>
  <c r="G429" i="2"/>
  <c r="I429" i="2"/>
  <c r="J412" i="2"/>
  <c r="J413" i="2"/>
  <c r="J414" i="2"/>
  <c r="J415" i="2"/>
  <c r="J411" i="2"/>
  <c r="Z385" i="1"/>
  <c r="AB385" i="1" s="1"/>
  <c r="P89" i="1"/>
  <c r="Z286" i="1"/>
  <c r="AB286" i="1" s="1"/>
  <c r="G427" i="2"/>
  <c r="I427" i="2"/>
  <c r="C432" i="2"/>
  <c r="E432" i="2" s="1"/>
  <c r="AP87" i="1"/>
  <c r="Z194" i="1"/>
  <c r="AB194" i="1" s="1"/>
  <c r="AC194" i="1" s="1"/>
  <c r="AD194" i="1" s="1"/>
  <c r="R192" i="1"/>
  <c r="AQ87" i="1"/>
  <c r="Q88" i="1"/>
  <c r="Q89" i="1"/>
  <c r="M90" i="1"/>
  <c r="L91" i="1"/>
  <c r="O90" i="1"/>
  <c r="N90" i="1"/>
  <c r="C439" i="2" l="1"/>
  <c r="E434" i="2"/>
  <c r="I434" i="2"/>
  <c r="G434" i="2"/>
  <c r="B1524" i="2"/>
  <c r="J1519" i="2"/>
  <c r="B1521" i="2"/>
  <c r="J1516" i="2"/>
  <c r="C438" i="2"/>
  <c r="E433" i="2"/>
  <c r="I433" i="2"/>
  <c r="G433" i="2"/>
  <c r="B1522" i="2"/>
  <c r="J1517" i="2"/>
  <c r="C440" i="2"/>
  <c r="E435" i="2"/>
  <c r="G435" i="2"/>
  <c r="I435" i="2"/>
  <c r="B1525" i="2"/>
  <c r="J1520" i="2"/>
  <c r="E436" i="2"/>
  <c r="C441" i="2"/>
  <c r="I436" i="2"/>
  <c r="G436" i="2"/>
  <c r="B1463" i="2"/>
  <c r="J1458" i="2"/>
  <c r="Z386" i="1"/>
  <c r="AB386" i="1" s="1"/>
  <c r="Z287" i="1"/>
  <c r="AB287" i="1" s="1"/>
  <c r="G432" i="2"/>
  <c r="I432" i="2"/>
  <c r="C437" i="2"/>
  <c r="E437" i="2" s="1"/>
  <c r="P90" i="1"/>
  <c r="R193" i="1"/>
  <c r="Z195" i="1"/>
  <c r="AB195" i="1" s="1"/>
  <c r="M91" i="1"/>
  <c r="N91" i="1"/>
  <c r="L92" i="1"/>
  <c r="O91" i="1"/>
  <c r="AO89" i="1"/>
  <c r="AP89" i="1" s="1"/>
  <c r="S89" i="1"/>
  <c r="BD89" i="1" s="1"/>
  <c r="AO88" i="1"/>
  <c r="S88" i="1"/>
  <c r="BD88" i="1" s="1"/>
  <c r="C443" i="2" l="1"/>
  <c r="E438" i="2"/>
  <c r="G438" i="2"/>
  <c r="I438" i="2"/>
  <c r="B1530" i="2"/>
  <c r="J1525" i="2"/>
  <c r="B1526" i="2"/>
  <c r="J1521" i="2"/>
  <c r="B1529" i="2"/>
  <c r="J1524" i="2"/>
  <c r="E441" i="2"/>
  <c r="G441" i="2"/>
  <c r="I441" i="2"/>
  <c r="C446" i="2"/>
  <c r="C445" i="2"/>
  <c r="E440" i="2"/>
  <c r="G440" i="2"/>
  <c r="I440" i="2"/>
  <c r="B1468" i="2"/>
  <c r="J1463" i="2"/>
  <c r="B1527" i="2"/>
  <c r="J1522" i="2"/>
  <c r="C444" i="2"/>
  <c r="E439" i="2"/>
  <c r="I439" i="2"/>
  <c r="G439" i="2"/>
  <c r="J416" i="2"/>
  <c r="J417" i="2"/>
  <c r="J418" i="2"/>
  <c r="J419" i="2"/>
  <c r="J420" i="2"/>
  <c r="J424" i="2"/>
  <c r="J425" i="2"/>
  <c r="J421" i="2"/>
  <c r="J422" i="2"/>
  <c r="J423" i="2"/>
  <c r="Z387" i="1"/>
  <c r="AB387" i="1" s="1"/>
  <c r="AQ89" i="1"/>
  <c r="Z288" i="1"/>
  <c r="AB288" i="1" s="1"/>
  <c r="AC195" i="1"/>
  <c r="AD195" i="1" s="1"/>
  <c r="G437" i="2"/>
  <c r="I437" i="2"/>
  <c r="C442" i="2"/>
  <c r="E442" i="2" s="1"/>
  <c r="AP88" i="1"/>
  <c r="Q90" i="1"/>
  <c r="AQ88" i="1"/>
  <c r="R194" i="1"/>
  <c r="Z196" i="1"/>
  <c r="AB196" i="1" s="1"/>
  <c r="P91" i="1"/>
  <c r="N92" i="1"/>
  <c r="O92" i="1"/>
  <c r="M92" i="1"/>
  <c r="L93" i="1"/>
  <c r="S90" i="1"/>
  <c r="BD90" i="1" s="1"/>
  <c r="B1532" i="2" l="1"/>
  <c r="J1527" i="2"/>
  <c r="B1534" i="2"/>
  <c r="J1529" i="2"/>
  <c r="B1473" i="2"/>
  <c r="J1468" i="2"/>
  <c r="B1531" i="2"/>
  <c r="J1526" i="2"/>
  <c r="B1535" i="2"/>
  <c r="J1530" i="2"/>
  <c r="C450" i="2"/>
  <c r="E445" i="2"/>
  <c r="I445" i="2"/>
  <c r="G445" i="2"/>
  <c r="E446" i="2"/>
  <c r="C451" i="2"/>
  <c r="I446" i="2"/>
  <c r="G446" i="2"/>
  <c r="C449" i="2"/>
  <c r="E444" i="2"/>
  <c r="I444" i="2"/>
  <c r="G444" i="2"/>
  <c r="C448" i="2"/>
  <c r="E443" i="2"/>
  <c r="I443" i="2"/>
  <c r="G443" i="2"/>
  <c r="J426" i="2"/>
  <c r="J427" i="2"/>
  <c r="J428" i="2"/>
  <c r="J429" i="2"/>
  <c r="J430" i="2"/>
  <c r="Z388" i="1"/>
  <c r="AB388" i="1" s="1"/>
  <c r="P92" i="1"/>
  <c r="Z289" i="1"/>
  <c r="AB289" i="1" s="1"/>
  <c r="AC196" i="1"/>
  <c r="AD196" i="1" s="1"/>
  <c r="G442" i="2"/>
  <c r="I442" i="2"/>
  <c r="C447" i="2"/>
  <c r="E447" i="2" s="1"/>
  <c r="AO90" i="1"/>
  <c r="R195" i="1"/>
  <c r="Z197" i="1"/>
  <c r="AB197" i="1" s="1"/>
  <c r="AC197" i="1" s="1"/>
  <c r="AD197" i="1" s="1"/>
  <c r="Q92" i="1"/>
  <c r="L94" i="1"/>
  <c r="M93" i="1"/>
  <c r="N93" i="1"/>
  <c r="O93" i="1"/>
  <c r="Q91" i="1"/>
  <c r="C453" i="2" l="1"/>
  <c r="E448" i="2"/>
  <c r="G448" i="2"/>
  <c r="I448" i="2"/>
  <c r="C455" i="2"/>
  <c r="E450" i="2"/>
  <c r="G450" i="2"/>
  <c r="I450" i="2"/>
  <c r="B1540" i="2"/>
  <c r="J1535" i="2"/>
  <c r="C454" i="2"/>
  <c r="E449" i="2"/>
  <c r="I449" i="2"/>
  <c r="G449" i="2"/>
  <c r="B1536" i="2"/>
  <c r="J1531" i="2"/>
  <c r="B1478" i="2"/>
  <c r="J1473" i="2"/>
  <c r="E451" i="2"/>
  <c r="C456" i="2"/>
  <c r="I451" i="2"/>
  <c r="G451" i="2"/>
  <c r="B1539" i="2"/>
  <c r="J1534" i="2"/>
  <c r="B1537" i="2"/>
  <c r="J1532" i="2"/>
  <c r="Z389" i="1"/>
  <c r="AB389" i="1" s="1"/>
  <c r="P93" i="1"/>
  <c r="Z290" i="1"/>
  <c r="AB290" i="1" s="1"/>
  <c r="AQ90" i="1"/>
  <c r="G447" i="2"/>
  <c r="I447" i="2"/>
  <c r="C452" i="2"/>
  <c r="E452" i="2" s="1"/>
  <c r="AP90" i="1"/>
  <c r="R196" i="1"/>
  <c r="Z198" i="1"/>
  <c r="AB198" i="1" s="1"/>
  <c r="AC198" i="1" s="1"/>
  <c r="AD198" i="1" s="1"/>
  <c r="Q93" i="1"/>
  <c r="L95" i="1"/>
  <c r="N94" i="1"/>
  <c r="O94" i="1"/>
  <c r="M94" i="1"/>
  <c r="AO92" i="1"/>
  <c r="AP92" i="1" s="1"/>
  <c r="S92" i="1"/>
  <c r="BD92" i="1" s="1"/>
  <c r="AO91" i="1"/>
  <c r="S91" i="1"/>
  <c r="BD91" i="1" s="1"/>
  <c r="B1544" i="2" l="1"/>
  <c r="J1539" i="2"/>
  <c r="C459" i="2"/>
  <c r="E454" i="2"/>
  <c r="I454" i="2"/>
  <c r="G454" i="2"/>
  <c r="B1545" i="2"/>
  <c r="J1540" i="2"/>
  <c r="E456" i="2"/>
  <c r="I456" i="2"/>
  <c r="C461" i="2"/>
  <c r="G456" i="2"/>
  <c r="B1483" i="2"/>
  <c r="J1478" i="2"/>
  <c r="C460" i="2"/>
  <c r="E455" i="2"/>
  <c r="I455" i="2"/>
  <c r="G455" i="2"/>
  <c r="B1541" i="2"/>
  <c r="J1536" i="2"/>
  <c r="B1542" i="2"/>
  <c r="J1537" i="2"/>
  <c r="C458" i="2"/>
  <c r="E453" i="2"/>
  <c r="G453" i="2"/>
  <c r="I453" i="2"/>
  <c r="J431" i="2"/>
  <c r="J432" i="2"/>
  <c r="J433" i="2"/>
  <c r="J434" i="2"/>
  <c r="J435" i="2"/>
  <c r="J436" i="2"/>
  <c r="J437" i="2"/>
  <c r="J438" i="2"/>
  <c r="J439" i="2"/>
  <c r="J440" i="2"/>
  <c r="Z390" i="1"/>
  <c r="AB390" i="1" s="1"/>
  <c r="Z291" i="1"/>
  <c r="AB291" i="1" s="1"/>
  <c r="P94" i="1"/>
  <c r="G452" i="2"/>
  <c r="I452" i="2"/>
  <c r="C457" i="2"/>
  <c r="E457" i="2" s="1"/>
  <c r="AP91" i="1"/>
  <c r="AQ91" i="1"/>
  <c r="R197" i="1"/>
  <c r="Z199" i="1"/>
  <c r="AB199" i="1" s="1"/>
  <c r="AC199" i="1" s="1"/>
  <c r="AD199" i="1" s="1"/>
  <c r="AQ92" i="1"/>
  <c r="L96" i="1"/>
  <c r="M95" i="1"/>
  <c r="O95" i="1"/>
  <c r="N95" i="1"/>
  <c r="Q94" i="1"/>
  <c r="AO93" i="1"/>
  <c r="S93" i="1"/>
  <c r="BD93" i="1" s="1"/>
  <c r="C463" i="2" l="1"/>
  <c r="E458" i="2"/>
  <c r="G458" i="2"/>
  <c r="I458" i="2"/>
  <c r="E461" i="2"/>
  <c r="C466" i="2"/>
  <c r="I461" i="2"/>
  <c r="G461" i="2"/>
  <c r="B1547" i="2"/>
  <c r="J1542" i="2"/>
  <c r="B1546" i="2"/>
  <c r="J1541" i="2"/>
  <c r="B1550" i="2"/>
  <c r="J1545" i="2"/>
  <c r="C465" i="2"/>
  <c r="E460" i="2"/>
  <c r="I460" i="2"/>
  <c r="G460" i="2"/>
  <c r="C464" i="2"/>
  <c r="E459" i="2"/>
  <c r="I459" i="2"/>
  <c r="G459" i="2"/>
  <c r="B1488" i="2"/>
  <c r="J1483" i="2"/>
  <c r="B1549" i="2"/>
  <c r="J1544" i="2"/>
  <c r="J441" i="2"/>
  <c r="J442" i="2"/>
  <c r="J443" i="2"/>
  <c r="J444" i="2"/>
  <c r="J445" i="2"/>
  <c r="Z391" i="1"/>
  <c r="AB391" i="1" s="1"/>
  <c r="Z292" i="1"/>
  <c r="AB292" i="1" s="1"/>
  <c r="P95" i="1"/>
  <c r="G457" i="2"/>
  <c r="I457" i="2"/>
  <c r="C462" i="2"/>
  <c r="E462" i="2" s="1"/>
  <c r="AP93" i="1"/>
  <c r="R198" i="1"/>
  <c r="Z200" i="1"/>
  <c r="AB200" i="1" s="1"/>
  <c r="AQ93" i="1"/>
  <c r="AO94" i="1"/>
  <c r="S94" i="1"/>
  <c r="BD94" i="1" s="1"/>
  <c r="Q95" i="1"/>
  <c r="N96" i="1"/>
  <c r="O96" i="1"/>
  <c r="L97" i="1"/>
  <c r="M96" i="1"/>
  <c r="B1493" i="2" l="1"/>
  <c r="J1488" i="2"/>
  <c r="B1551" i="2"/>
  <c r="J1546" i="2"/>
  <c r="B1552" i="2"/>
  <c r="J1547" i="2"/>
  <c r="C469" i="2"/>
  <c r="E464" i="2"/>
  <c r="I464" i="2"/>
  <c r="G464" i="2"/>
  <c r="E466" i="2"/>
  <c r="C471" i="2"/>
  <c r="I466" i="2"/>
  <c r="G466" i="2"/>
  <c r="C470" i="2"/>
  <c r="E465" i="2"/>
  <c r="I465" i="2"/>
  <c r="G465" i="2"/>
  <c r="B1554" i="2"/>
  <c r="J1549" i="2"/>
  <c r="B1555" i="2"/>
  <c r="J1550" i="2"/>
  <c r="C468" i="2"/>
  <c r="E463" i="2"/>
  <c r="G463" i="2"/>
  <c r="I463" i="2"/>
  <c r="J448" i="2"/>
  <c r="J449" i="2"/>
  <c r="J450" i="2"/>
  <c r="J446" i="2"/>
  <c r="J447" i="2"/>
  <c r="Z392" i="1"/>
  <c r="AB392" i="1" s="1"/>
  <c r="Z293" i="1"/>
  <c r="AB293" i="1" s="1"/>
  <c r="AC200" i="1"/>
  <c r="AD200" i="1" s="1"/>
  <c r="P96" i="1"/>
  <c r="G462" i="2"/>
  <c r="I462" i="2"/>
  <c r="C467" i="2"/>
  <c r="E467" i="2" s="1"/>
  <c r="AP94" i="1"/>
  <c r="AQ94" i="1"/>
  <c r="Z201" i="1"/>
  <c r="AB201" i="1" s="1"/>
  <c r="R199" i="1"/>
  <c r="Q96" i="1"/>
  <c r="O97" i="1"/>
  <c r="L98" i="1"/>
  <c r="M97" i="1"/>
  <c r="N97" i="1"/>
  <c r="AO95" i="1"/>
  <c r="S95" i="1"/>
  <c r="BD95" i="1" s="1"/>
  <c r="E471" i="2" l="1"/>
  <c r="G471" i="2"/>
  <c r="I471" i="2"/>
  <c r="C476" i="2"/>
  <c r="C473" i="2"/>
  <c r="E468" i="2"/>
  <c r="G468" i="2"/>
  <c r="I468" i="2"/>
  <c r="B1560" i="2"/>
  <c r="J1555" i="2"/>
  <c r="B1559" i="2"/>
  <c r="J1554" i="2"/>
  <c r="C474" i="2"/>
  <c r="E469" i="2"/>
  <c r="I469" i="2"/>
  <c r="G469" i="2"/>
  <c r="B1557" i="2"/>
  <c r="J1552" i="2"/>
  <c r="C475" i="2"/>
  <c r="E470" i="2"/>
  <c r="I470" i="2"/>
  <c r="G470" i="2"/>
  <c r="B1556" i="2"/>
  <c r="J1551" i="2"/>
  <c r="B1498" i="2"/>
  <c r="J1493" i="2"/>
  <c r="J451" i="2"/>
  <c r="J452" i="2"/>
  <c r="J453" i="2"/>
  <c r="J454" i="2"/>
  <c r="J455" i="2"/>
  <c r="Z393" i="1"/>
  <c r="AB393" i="1" s="1"/>
  <c r="Z294" i="1"/>
  <c r="AB294" i="1" s="1"/>
  <c r="AC201" i="1"/>
  <c r="AD201" i="1" s="1"/>
  <c r="AQ95" i="1"/>
  <c r="P97" i="1"/>
  <c r="G467" i="2"/>
  <c r="I467" i="2"/>
  <c r="C472" i="2"/>
  <c r="E472" i="2" s="1"/>
  <c r="AP95" i="1"/>
  <c r="R200" i="1"/>
  <c r="Z202" i="1"/>
  <c r="AB202" i="1" s="1"/>
  <c r="Q97" i="1"/>
  <c r="N98" i="1"/>
  <c r="O98" i="1"/>
  <c r="L99" i="1"/>
  <c r="M98" i="1"/>
  <c r="AO96" i="1"/>
  <c r="S96" i="1"/>
  <c r="BD96" i="1" s="1"/>
  <c r="B1561" i="2" l="1"/>
  <c r="J1556" i="2"/>
  <c r="B1564" i="2"/>
  <c r="J1559" i="2"/>
  <c r="B1565" i="2"/>
  <c r="J1560" i="2"/>
  <c r="C480" i="2"/>
  <c r="E475" i="2"/>
  <c r="I475" i="2"/>
  <c r="G475" i="2"/>
  <c r="B1562" i="2"/>
  <c r="J1557" i="2"/>
  <c r="C478" i="2"/>
  <c r="E473" i="2"/>
  <c r="I473" i="2"/>
  <c r="G473" i="2"/>
  <c r="E476" i="2"/>
  <c r="G476" i="2"/>
  <c r="C481" i="2"/>
  <c r="I476" i="2"/>
  <c r="B1503" i="2"/>
  <c r="J1498" i="2"/>
  <c r="C479" i="2"/>
  <c r="E474" i="2"/>
  <c r="I474" i="2"/>
  <c r="G474" i="2"/>
  <c r="J460" i="2"/>
  <c r="J456" i="2"/>
  <c r="J457" i="2"/>
  <c r="J458" i="2"/>
  <c r="J459" i="2"/>
  <c r="Z394" i="1"/>
  <c r="AB394" i="1" s="1"/>
  <c r="P98" i="1"/>
  <c r="Z295" i="1"/>
  <c r="AB295" i="1" s="1"/>
  <c r="AC202" i="1"/>
  <c r="AD202" i="1" s="1"/>
  <c r="G472" i="2"/>
  <c r="I472" i="2"/>
  <c r="C477" i="2"/>
  <c r="E477" i="2" s="1"/>
  <c r="AP96" i="1"/>
  <c r="AQ96" i="1"/>
  <c r="R201" i="1"/>
  <c r="Z203" i="1"/>
  <c r="AB203" i="1" s="1"/>
  <c r="AC203" i="1" s="1"/>
  <c r="AD203" i="1" s="1"/>
  <c r="N99" i="1"/>
  <c r="O99" i="1"/>
  <c r="M99" i="1"/>
  <c r="L100" i="1"/>
  <c r="Q98" i="1"/>
  <c r="AQ97" i="1"/>
  <c r="AO97" i="1"/>
  <c r="S97" i="1"/>
  <c r="BD97" i="1" s="1"/>
  <c r="C484" i="2" l="1"/>
  <c r="E479" i="2"/>
  <c r="I479" i="2"/>
  <c r="G479" i="2"/>
  <c r="B1567" i="2"/>
  <c r="J1562" i="2"/>
  <c r="B1508" i="2"/>
  <c r="J1503" i="2"/>
  <c r="E481" i="2"/>
  <c r="C486" i="2"/>
  <c r="I481" i="2"/>
  <c r="G481" i="2"/>
  <c r="C485" i="2"/>
  <c r="E480" i="2"/>
  <c r="I480" i="2"/>
  <c r="G480" i="2"/>
  <c r="B1570" i="2"/>
  <c r="J1565" i="2"/>
  <c r="B1569" i="2"/>
  <c r="J1564" i="2"/>
  <c r="C483" i="2"/>
  <c r="E478" i="2"/>
  <c r="G478" i="2"/>
  <c r="I478" i="2"/>
  <c r="B1566" i="2"/>
  <c r="J1561" i="2"/>
  <c r="J461" i="2"/>
  <c r="J462" i="2"/>
  <c r="J463" i="2"/>
  <c r="J464" i="2"/>
  <c r="J465" i="2"/>
  <c r="Z395" i="1"/>
  <c r="AB395" i="1" s="1"/>
  <c r="P99" i="1"/>
  <c r="Z296" i="1"/>
  <c r="AB296" i="1" s="1"/>
  <c r="G477" i="2"/>
  <c r="I477" i="2"/>
  <c r="C482" i="2"/>
  <c r="E482" i="2" s="1"/>
  <c r="AP97" i="1"/>
  <c r="Z204" i="1"/>
  <c r="AB204" i="1" s="1"/>
  <c r="AC291" i="1" s="1"/>
  <c r="R202" i="1"/>
  <c r="AO98" i="1"/>
  <c r="S98" i="1"/>
  <c r="BD98" i="1" s="1"/>
  <c r="Q99" i="1"/>
  <c r="M100" i="1"/>
  <c r="N100" i="1"/>
  <c r="L101" i="1"/>
  <c r="O100" i="1"/>
  <c r="E486" i="2" l="1"/>
  <c r="C491" i="2"/>
  <c r="I486" i="2"/>
  <c r="G486" i="2"/>
  <c r="C488" i="2"/>
  <c r="E483" i="2"/>
  <c r="G483" i="2"/>
  <c r="I483" i="2"/>
  <c r="B1574" i="2"/>
  <c r="J1569" i="2"/>
  <c r="B1513" i="2"/>
  <c r="J1508" i="2"/>
  <c r="B1575" i="2"/>
  <c r="J1570" i="2"/>
  <c r="B1572" i="2"/>
  <c r="J1567" i="2"/>
  <c r="B1571" i="2"/>
  <c r="J1566" i="2"/>
  <c r="C490" i="2"/>
  <c r="E485" i="2"/>
  <c r="I485" i="2"/>
  <c r="G485" i="2"/>
  <c r="C489" i="2"/>
  <c r="E484" i="2"/>
  <c r="I484" i="2"/>
  <c r="G484" i="2"/>
  <c r="J466" i="2"/>
  <c r="J467" i="2"/>
  <c r="J468" i="2"/>
  <c r="J469" i="2"/>
  <c r="J470" i="2"/>
  <c r="Z396" i="1"/>
  <c r="AB396" i="1" s="1"/>
  <c r="AC292" i="1"/>
  <c r="AC204" i="1"/>
  <c r="AD204" i="1" s="1"/>
  <c r="AC213" i="1"/>
  <c r="AC208" i="1"/>
  <c r="AC214" i="1"/>
  <c r="AC205" i="1"/>
  <c r="AD205" i="1" s="1"/>
  <c r="AC207" i="1"/>
  <c r="AC211" i="1"/>
  <c r="AC210" i="1"/>
  <c r="AC212" i="1"/>
  <c r="AC206" i="1"/>
  <c r="AC209" i="1"/>
  <c r="AC215" i="1"/>
  <c r="AC216" i="1"/>
  <c r="AC218" i="1"/>
  <c r="AC217" i="1"/>
  <c r="AD217" i="1" s="1"/>
  <c r="AC219" i="1"/>
  <c r="AD219" i="1" s="1"/>
  <c r="AC221" i="1"/>
  <c r="AC220" i="1"/>
  <c r="AC223" i="1"/>
  <c r="AC222" i="1"/>
  <c r="AD222" i="1" s="1"/>
  <c r="AC225" i="1"/>
  <c r="AC224" i="1"/>
  <c r="AC226" i="1"/>
  <c r="AC227" i="1"/>
  <c r="AC230" i="1"/>
  <c r="AC228" i="1"/>
  <c r="AC229" i="1"/>
  <c r="AC231" i="1"/>
  <c r="AD231" i="1" s="1"/>
  <c r="AC234" i="1"/>
  <c r="AC232" i="1"/>
  <c r="AC233" i="1"/>
  <c r="AC236" i="1"/>
  <c r="AC235" i="1"/>
  <c r="AC238" i="1"/>
  <c r="AC237" i="1"/>
  <c r="AC239" i="1"/>
  <c r="AC240" i="1"/>
  <c r="AC242" i="1"/>
  <c r="AC241" i="1"/>
  <c r="AD241" i="1" s="1"/>
  <c r="AC243" i="1"/>
  <c r="AD243" i="1" s="1"/>
  <c r="AC245" i="1"/>
  <c r="AC244" i="1"/>
  <c r="AC246" i="1"/>
  <c r="AC249" i="1"/>
  <c r="AC247" i="1"/>
  <c r="AD247" i="1" s="1"/>
  <c r="AC248" i="1"/>
  <c r="AC250" i="1"/>
  <c r="AC251" i="1"/>
  <c r="AC252" i="1"/>
  <c r="AC253" i="1"/>
  <c r="AD253" i="1" s="1"/>
  <c r="AC255" i="1"/>
  <c r="AC254" i="1"/>
  <c r="AD254" i="1" s="1"/>
  <c r="AC258" i="1"/>
  <c r="AC257" i="1"/>
  <c r="AC256" i="1"/>
  <c r="AC260" i="1"/>
  <c r="AC259" i="1"/>
  <c r="AD259" i="1" s="1"/>
  <c r="AC264" i="1"/>
  <c r="AC263" i="1"/>
  <c r="AC261" i="1"/>
  <c r="AC262" i="1"/>
  <c r="AC265" i="1"/>
  <c r="AC266" i="1"/>
  <c r="AC267" i="1"/>
  <c r="AC268" i="1"/>
  <c r="AC270" i="1"/>
  <c r="AC269" i="1"/>
  <c r="AC271" i="1"/>
  <c r="AC272" i="1"/>
  <c r="AC273" i="1"/>
  <c r="AC274" i="1"/>
  <c r="AC275" i="1"/>
  <c r="AC276" i="1"/>
  <c r="AC277" i="1"/>
  <c r="AD277" i="1" s="1"/>
  <c r="AC279" i="1"/>
  <c r="AC278" i="1"/>
  <c r="AD278" i="1" s="1"/>
  <c r="AC281" i="1"/>
  <c r="AC280" i="1"/>
  <c r="AC282" i="1"/>
  <c r="AC283" i="1"/>
  <c r="AC286" i="1"/>
  <c r="AC284" i="1"/>
  <c r="AC285" i="1"/>
  <c r="AC287" i="1"/>
  <c r="AC288" i="1"/>
  <c r="AC290" i="1"/>
  <c r="AC289" i="1"/>
  <c r="AD289" i="1" s="1"/>
  <c r="AD292" i="1"/>
  <c r="P100" i="1"/>
  <c r="AC294" i="1"/>
  <c r="AC296" i="1"/>
  <c r="Z297" i="1"/>
  <c r="AB297" i="1" s="1"/>
  <c r="AC297" i="1" s="1"/>
  <c r="AC293" i="1"/>
  <c r="AD293" i="1" s="1"/>
  <c r="AC295" i="1"/>
  <c r="AD295" i="1" s="1"/>
  <c r="G482" i="2"/>
  <c r="I482" i="2"/>
  <c r="C487" i="2"/>
  <c r="E487" i="2" s="1"/>
  <c r="AP98" i="1"/>
  <c r="R203" i="1"/>
  <c r="L102" i="1"/>
  <c r="O101" i="1"/>
  <c r="N101" i="1"/>
  <c r="M101" i="1"/>
  <c r="AO99" i="1"/>
  <c r="AQ99" i="1" s="1"/>
  <c r="S99" i="1"/>
  <c r="BD99" i="1" s="1"/>
  <c r="AQ98" i="1"/>
  <c r="C494" i="2" l="1"/>
  <c r="E489" i="2"/>
  <c r="I489" i="2"/>
  <c r="G489" i="2"/>
  <c r="B1518" i="2"/>
  <c r="J1513" i="2"/>
  <c r="B1579" i="2"/>
  <c r="J1574" i="2"/>
  <c r="C495" i="2"/>
  <c r="E490" i="2"/>
  <c r="I490" i="2"/>
  <c r="G490" i="2"/>
  <c r="B1576" i="2"/>
  <c r="J1571" i="2"/>
  <c r="C493" i="2"/>
  <c r="E488" i="2"/>
  <c r="G488" i="2"/>
  <c r="I488" i="2"/>
  <c r="B1577" i="2"/>
  <c r="J1572" i="2"/>
  <c r="E491" i="2"/>
  <c r="G491" i="2"/>
  <c r="C496" i="2"/>
  <c r="I491" i="2"/>
  <c r="B1580" i="2"/>
  <c r="J1575" i="2"/>
  <c r="J472" i="2"/>
  <c r="J473" i="2"/>
  <c r="J474" i="2"/>
  <c r="J475" i="2"/>
  <c r="J471" i="2"/>
  <c r="AD274" i="1"/>
  <c r="AD271" i="1"/>
  <c r="Z397" i="1"/>
  <c r="AB397" i="1" s="1"/>
  <c r="AD256" i="1"/>
  <c r="AD272" i="1"/>
  <c r="AD275" i="1"/>
  <c r="AD251" i="1"/>
  <c r="AD239" i="1"/>
  <c r="AD227" i="1"/>
  <c r="AD283" i="1"/>
  <c r="AD280" i="1"/>
  <c r="AD244" i="1"/>
  <c r="AD232" i="1"/>
  <c r="AD220" i="1"/>
  <c r="AD268" i="1"/>
  <c r="AD286" i="1"/>
  <c r="AD225" i="1"/>
  <c r="AD212" i="1"/>
  <c r="AD249" i="1"/>
  <c r="AD236" i="1"/>
  <c r="AD210" i="1"/>
  <c r="AD296" i="1"/>
  <c r="AD270" i="1"/>
  <c r="AD257" i="1"/>
  <c r="AD207" i="1"/>
  <c r="AD234" i="1"/>
  <c r="AD214" i="1"/>
  <c r="AD279" i="1"/>
  <c r="AD266" i="1"/>
  <c r="AD255" i="1"/>
  <c r="AD229" i="1"/>
  <c r="AD265" i="1"/>
  <c r="AD228" i="1"/>
  <c r="AD294" i="1"/>
  <c r="AD288" i="1"/>
  <c r="AD276" i="1"/>
  <c r="AD262" i="1"/>
  <c r="AD252" i="1"/>
  <c r="AD240" i="1"/>
  <c r="AD216" i="1"/>
  <c r="AD235" i="1"/>
  <c r="AD282" i="1"/>
  <c r="AD269" i="1"/>
  <c r="AD246" i="1"/>
  <c r="AD233" i="1"/>
  <c r="AD223" i="1"/>
  <c r="AD211" i="1"/>
  <c r="AD245" i="1"/>
  <c r="AD267" i="1"/>
  <c r="AD208" i="1"/>
  <c r="AD290" i="1"/>
  <c r="AD242" i="1"/>
  <c r="AD218" i="1"/>
  <c r="AD213" i="1"/>
  <c r="AD281" i="1"/>
  <c r="AD230" i="1"/>
  <c r="AD221" i="1"/>
  <c r="Z298" i="1"/>
  <c r="AB298" i="1" s="1"/>
  <c r="AC298" i="1" s="1"/>
  <c r="AD298" i="1" s="1"/>
  <c r="AD287" i="1"/>
  <c r="AD261" i="1"/>
  <c r="AD215" i="1"/>
  <c r="AD291" i="1"/>
  <c r="AD297" i="1"/>
  <c r="AD285" i="1"/>
  <c r="AD263" i="1"/>
  <c r="AD250" i="1"/>
  <c r="AD237" i="1"/>
  <c r="AD226" i="1"/>
  <c r="AD209" i="1"/>
  <c r="AD260" i="1"/>
  <c r="Q100" i="1"/>
  <c r="AD258" i="1"/>
  <c r="AD284" i="1"/>
  <c r="AD273" i="1"/>
  <c r="AD264" i="1"/>
  <c r="AD248" i="1"/>
  <c r="AD238" i="1"/>
  <c r="AD224" i="1"/>
  <c r="AD206" i="1"/>
  <c r="G487" i="2"/>
  <c r="I487" i="2"/>
  <c r="C492" i="2"/>
  <c r="E492" i="2" s="1"/>
  <c r="AP99" i="1"/>
  <c r="P101" i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M102" i="1"/>
  <c r="N102" i="1"/>
  <c r="O102" i="1"/>
  <c r="L103" i="1"/>
  <c r="E496" i="2" l="1"/>
  <c r="I496" i="2"/>
  <c r="C501" i="2"/>
  <c r="G496" i="2"/>
  <c r="C500" i="2"/>
  <c r="E495" i="2"/>
  <c r="I495" i="2"/>
  <c r="G495" i="2"/>
  <c r="B1582" i="2"/>
  <c r="J1577" i="2"/>
  <c r="B1584" i="2"/>
  <c r="J1579" i="2"/>
  <c r="B1523" i="2"/>
  <c r="J1518" i="2"/>
  <c r="C498" i="2"/>
  <c r="E493" i="2"/>
  <c r="I493" i="2"/>
  <c r="G493" i="2"/>
  <c r="B1585" i="2"/>
  <c r="J1580" i="2"/>
  <c r="B1581" i="2"/>
  <c r="J1576" i="2"/>
  <c r="C499" i="2"/>
  <c r="E494" i="2"/>
  <c r="I494" i="2"/>
  <c r="G494" i="2"/>
  <c r="Z398" i="1"/>
  <c r="AB398" i="1" s="1"/>
  <c r="P102" i="1"/>
  <c r="Z299" i="1"/>
  <c r="AB299" i="1" s="1"/>
  <c r="AC299" i="1" s="1"/>
  <c r="AD299" i="1" s="1"/>
  <c r="S100" i="1"/>
  <c r="BD100" i="1" s="1"/>
  <c r="AO100" i="1"/>
  <c r="G492" i="2"/>
  <c r="I492" i="2"/>
  <c r="C497" i="2"/>
  <c r="E497" i="2" s="1"/>
  <c r="Q101" i="1"/>
  <c r="Q102" i="1"/>
  <c r="M103" i="1"/>
  <c r="L104" i="1"/>
  <c r="L105" i="1" s="1"/>
  <c r="N103" i="1"/>
  <c r="O103" i="1"/>
  <c r="AO101" i="1"/>
  <c r="AQ101" i="1" s="1"/>
  <c r="S101" i="1"/>
  <c r="BD101" i="1" s="1"/>
  <c r="C504" i="2" l="1"/>
  <c r="E499" i="2"/>
  <c r="I499" i="2"/>
  <c r="G499" i="2"/>
  <c r="B1589" i="2"/>
  <c r="J1584" i="2"/>
  <c r="B1586" i="2"/>
  <c r="J1581" i="2"/>
  <c r="B1587" i="2"/>
  <c r="J1582" i="2"/>
  <c r="C505" i="2"/>
  <c r="E500" i="2"/>
  <c r="I500" i="2"/>
  <c r="G500" i="2"/>
  <c r="B1590" i="2"/>
  <c r="J1585" i="2"/>
  <c r="C503" i="2"/>
  <c r="E498" i="2"/>
  <c r="G498" i="2"/>
  <c r="I498" i="2"/>
  <c r="E501" i="2"/>
  <c r="I501" i="2"/>
  <c r="G501" i="2"/>
  <c r="C506" i="2"/>
  <c r="B1528" i="2"/>
  <c r="J1523" i="2"/>
  <c r="J476" i="2"/>
  <c r="J477" i="2"/>
  <c r="J478" i="2"/>
  <c r="J479" i="2"/>
  <c r="J480" i="2"/>
  <c r="J484" i="2"/>
  <c r="J485" i="2"/>
  <c r="J481" i="2"/>
  <c r="J482" i="2"/>
  <c r="J483" i="2"/>
  <c r="Z399" i="1"/>
  <c r="AB399" i="1" s="1"/>
  <c r="AP100" i="1"/>
  <c r="AQ100" i="1"/>
  <c r="Z300" i="1"/>
  <c r="AB300" i="1" s="1"/>
  <c r="G497" i="2"/>
  <c r="C502" i="2"/>
  <c r="E502" i="2" s="1"/>
  <c r="I497" i="2"/>
  <c r="M105" i="1"/>
  <c r="N105" i="1"/>
  <c r="L106" i="1"/>
  <c r="O105" i="1"/>
  <c r="AP101" i="1"/>
  <c r="P103" i="1"/>
  <c r="M104" i="1"/>
  <c r="O104" i="1"/>
  <c r="N104" i="1"/>
  <c r="P104" i="1"/>
  <c r="AQ102" i="1"/>
  <c r="AO102" i="1"/>
  <c r="S102" i="1"/>
  <c r="BD102" i="1" s="1"/>
  <c r="E506" i="2" l="1"/>
  <c r="G506" i="2"/>
  <c r="C511" i="2"/>
  <c r="I506" i="2"/>
  <c r="E505" i="2"/>
  <c r="I505" i="2"/>
  <c r="C510" i="2"/>
  <c r="G505" i="2"/>
  <c r="B1592" i="2"/>
  <c r="J1587" i="2"/>
  <c r="B1591" i="2"/>
  <c r="J1586" i="2"/>
  <c r="E503" i="2"/>
  <c r="G503" i="2"/>
  <c r="I503" i="2"/>
  <c r="C508" i="2"/>
  <c r="B1594" i="2"/>
  <c r="J1589" i="2"/>
  <c r="B1595" i="2"/>
  <c r="J1590" i="2"/>
  <c r="B1533" i="2"/>
  <c r="J1528" i="2"/>
  <c r="C509" i="2"/>
  <c r="E504" i="2"/>
  <c r="G504" i="2"/>
  <c r="I504" i="2"/>
  <c r="J486" i="2"/>
  <c r="J487" i="2"/>
  <c r="J488" i="2"/>
  <c r="J489" i="2"/>
  <c r="J490" i="2"/>
  <c r="AC300" i="1"/>
  <c r="AD300" i="1" s="1"/>
  <c r="Z400" i="1"/>
  <c r="AB400" i="1" s="1"/>
  <c r="P105" i="1"/>
  <c r="Q104" i="1"/>
  <c r="Q105" i="1"/>
  <c r="Z301" i="1"/>
  <c r="AB301" i="1" s="1"/>
  <c r="AC301" i="1" s="1"/>
  <c r="AD301" i="1" s="1"/>
  <c r="G502" i="2"/>
  <c r="C507" i="2"/>
  <c r="E507" i="2" s="1"/>
  <c r="I502" i="2"/>
  <c r="AP102" i="1"/>
  <c r="AO105" i="1"/>
  <c r="M106" i="1"/>
  <c r="L107" i="1"/>
  <c r="N106" i="1"/>
  <c r="O106" i="1"/>
  <c r="P106" i="1"/>
  <c r="AO104" i="1"/>
  <c r="S104" i="1"/>
  <c r="Q103" i="1"/>
  <c r="E509" i="2" l="1"/>
  <c r="C514" i="2"/>
  <c r="I509" i="2"/>
  <c r="G509" i="2"/>
  <c r="B1596" i="2"/>
  <c r="J1591" i="2"/>
  <c r="B1538" i="2"/>
  <c r="J1533" i="2"/>
  <c r="B1597" i="2"/>
  <c r="J1592" i="2"/>
  <c r="B1600" i="2"/>
  <c r="J1595" i="2"/>
  <c r="E510" i="2"/>
  <c r="G510" i="2"/>
  <c r="I510" i="2"/>
  <c r="C515" i="2"/>
  <c r="B1599" i="2"/>
  <c r="J1594" i="2"/>
  <c r="E508" i="2"/>
  <c r="C513" i="2"/>
  <c r="G508" i="2"/>
  <c r="I508" i="2"/>
  <c r="E511" i="2"/>
  <c r="I511" i="2"/>
  <c r="G511" i="2"/>
  <c r="C516" i="2"/>
  <c r="Z401" i="1"/>
  <c r="AB401" i="1" s="1"/>
  <c r="T104" i="1"/>
  <c r="BD104" i="1"/>
  <c r="S105" i="1"/>
  <c r="BD105" i="1" s="1"/>
  <c r="Q106" i="1"/>
  <c r="Z303" i="1"/>
  <c r="AB303" i="1" s="1"/>
  <c r="Z302" i="1"/>
  <c r="AB302" i="1" s="1"/>
  <c r="AC302" i="1" s="1"/>
  <c r="AD302" i="1" s="1"/>
  <c r="I507" i="2"/>
  <c r="C512" i="2"/>
  <c r="E512" i="2" s="1"/>
  <c r="G507" i="2"/>
  <c r="AO106" i="1"/>
  <c r="S106" i="1"/>
  <c r="BD106" i="1" s="1"/>
  <c r="AP105" i="1"/>
  <c r="L108" i="1"/>
  <c r="N107" i="1"/>
  <c r="O107" i="1"/>
  <c r="M107" i="1"/>
  <c r="AO103" i="1"/>
  <c r="AQ104" i="1" s="1"/>
  <c r="S103" i="1"/>
  <c r="BD103" i="1" s="1"/>
  <c r="AP104" i="1"/>
  <c r="B1602" i="2" l="1"/>
  <c r="J1597" i="2"/>
  <c r="B1543" i="2"/>
  <c r="J1538" i="2"/>
  <c r="B1604" i="2"/>
  <c r="J1599" i="2"/>
  <c r="B1601" i="2"/>
  <c r="J1596" i="2"/>
  <c r="B1605" i="2"/>
  <c r="J1600" i="2"/>
  <c r="E513" i="2"/>
  <c r="G513" i="2"/>
  <c r="I513" i="2"/>
  <c r="C518" i="2"/>
  <c r="E515" i="2"/>
  <c r="G515" i="2"/>
  <c r="C520" i="2"/>
  <c r="I515" i="2"/>
  <c r="E516" i="2"/>
  <c r="I516" i="2"/>
  <c r="C521" i="2"/>
  <c r="G516" i="2"/>
  <c r="E514" i="2"/>
  <c r="G514" i="2"/>
  <c r="I514" i="2"/>
  <c r="C519" i="2"/>
  <c r="J508" i="2"/>
  <c r="J509" i="2"/>
  <c r="J510" i="2"/>
  <c r="J506" i="2"/>
  <c r="J507" i="2"/>
  <c r="J496" i="2"/>
  <c r="J497" i="2"/>
  <c r="J498" i="2"/>
  <c r="J499" i="2"/>
  <c r="J500" i="2"/>
  <c r="J491" i="2"/>
  <c r="J492" i="2"/>
  <c r="J493" i="2"/>
  <c r="J494" i="2"/>
  <c r="J495" i="2"/>
  <c r="J501" i="2"/>
  <c r="J502" i="2"/>
  <c r="J503" i="2"/>
  <c r="J504" i="2"/>
  <c r="J505" i="2"/>
  <c r="AC397" i="1"/>
  <c r="AC303" i="1"/>
  <c r="AC314" i="1"/>
  <c r="AC333" i="1"/>
  <c r="AC317" i="1"/>
  <c r="AC341" i="1"/>
  <c r="AC318" i="1"/>
  <c r="AD318" i="1" s="1"/>
  <c r="AC326" i="1"/>
  <c r="AC323" i="1"/>
  <c r="AD323" i="1" s="1"/>
  <c r="AC319" i="1"/>
  <c r="AD319" i="1" s="1"/>
  <c r="AC342" i="1"/>
  <c r="AD342" i="1" s="1"/>
  <c r="AC345" i="1"/>
  <c r="AC329" i="1"/>
  <c r="AC322" i="1"/>
  <c r="AC334" i="1"/>
  <c r="AD334" i="1" s="1"/>
  <c r="AC335" i="1"/>
  <c r="AD335" i="1" s="1"/>
  <c r="AC346" i="1"/>
  <c r="AC328" i="1"/>
  <c r="AC336" i="1"/>
  <c r="AD336" i="1" s="1"/>
  <c r="AC316" i="1"/>
  <c r="AC340" i="1"/>
  <c r="AC352" i="1"/>
  <c r="AC332" i="1"/>
  <c r="AC331" i="1"/>
  <c r="AC339" i="1"/>
  <c r="AC337" i="1"/>
  <c r="AC325" i="1"/>
  <c r="AC330" i="1"/>
  <c r="AD330" i="1" s="1"/>
  <c r="AC343" i="1"/>
  <c r="AC321" i="1"/>
  <c r="AC324" i="1"/>
  <c r="AD324" i="1" s="1"/>
  <c r="AC320" i="1"/>
  <c r="AD320" i="1" s="1"/>
  <c r="AC327" i="1"/>
  <c r="AD327" i="1" s="1"/>
  <c r="AC304" i="1"/>
  <c r="AD304" i="1" s="1"/>
  <c r="AC315" i="1"/>
  <c r="AD315" i="1" s="1"/>
  <c r="AC351" i="1"/>
  <c r="AD351" i="1" s="1"/>
  <c r="AC306" i="1"/>
  <c r="AC309" i="1"/>
  <c r="AC350" i="1"/>
  <c r="AC311" i="1"/>
  <c r="AC310" i="1"/>
  <c r="AD310" i="1" s="1"/>
  <c r="AC312" i="1"/>
  <c r="AD312" i="1" s="1"/>
  <c r="AC349" i="1"/>
  <c r="AC338" i="1"/>
  <c r="AD338" i="1" s="1"/>
  <c r="AC347" i="1"/>
  <c r="AD347" i="1" s="1"/>
  <c r="AC305" i="1"/>
  <c r="AD305" i="1" s="1"/>
  <c r="AC348" i="1"/>
  <c r="AD348" i="1" s="1"/>
  <c r="AC307" i="1"/>
  <c r="AD307" i="1" s="1"/>
  <c r="AC308" i="1"/>
  <c r="AC344" i="1"/>
  <c r="AD344" i="1" s="1"/>
  <c r="AC313" i="1"/>
  <c r="AD313" i="1" s="1"/>
  <c r="AC353" i="1"/>
  <c r="AD353" i="1" s="1"/>
  <c r="AC354" i="1"/>
  <c r="AC355" i="1"/>
  <c r="AC356" i="1"/>
  <c r="AC359" i="1"/>
  <c r="AC357" i="1"/>
  <c r="AD357" i="1" s="1"/>
  <c r="AC358" i="1"/>
  <c r="AC360" i="1"/>
  <c r="AD360" i="1" s="1"/>
  <c r="AC361" i="1"/>
  <c r="AC362" i="1"/>
  <c r="AC363" i="1"/>
  <c r="AC364" i="1"/>
  <c r="AD364" i="1" s="1"/>
  <c r="AC366" i="1"/>
  <c r="AC365" i="1"/>
  <c r="AD365" i="1" s="1"/>
  <c r="AC367" i="1"/>
  <c r="AD367" i="1" s="1"/>
  <c r="AC370" i="1"/>
  <c r="AC368" i="1"/>
  <c r="AC369" i="1"/>
  <c r="AD369" i="1" s="1"/>
  <c r="AC372" i="1"/>
  <c r="AC371" i="1"/>
  <c r="AD371" i="1" s="1"/>
  <c r="AC373" i="1"/>
  <c r="AC374" i="1"/>
  <c r="AC375" i="1"/>
  <c r="AC377" i="1"/>
  <c r="AC376" i="1"/>
  <c r="AD376" i="1" s="1"/>
  <c r="AC378" i="1"/>
  <c r="AD378" i="1" s="1"/>
  <c r="AC379" i="1"/>
  <c r="AD379" i="1" s="1"/>
  <c r="AC381" i="1"/>
  <c r="AC380" i="1"/>
  <c r="AC382" i="1"/>
  <c r="AD382" i="1" s="1"/>
  <c r="AC383" i="1"/>
  <c r="AC386" i="1"/>
  <c r="AD386" i="1" s="1"/>
  <c r="AC384" i="1"/>
  <c r="AC385" i="1"/>
  <c r="AC387" i="1"/>
  <c r="AC388" i="1"/>
  <c r="AD388" i="1" s="1"/>
  <c r="AC390" i="1"/>
  <c r="AC389" i="1"/>
  <c r="AD389" i="1" s="1"/>
  <c r="AC391" i="1"/>
  <c r="AD391" i="1" s="1"/>
  <c r="AC392" i="1"/>
  <c r="AC393" i="1"/>
  <c r="AC396" i="1"/>
  <c r="AD397" i="1" s="1"/>
  <c r="AC395" i="1"/>
  <c r="AC394" i="1"/>
  <c r="AD394" i="1" s="1"/>
  <c r="AC400" i="1"/>
  <c r="AD400" i="1" s="1"/>
  <c r="AC401" i="1"/>
  <c r="AC399" i="1"/>
  <c r="Z403" i="1"/>
  <c r="AB403" i="1" s="1"/>
  <c r="AC403" i="1" s="1"/>
  <c r="Z402" i="1"/>
  <c r="AB402" i="1" s="1"/>
  <c r="AC402" i="1" s="1"/>
  <c r="AD402" i="1" s="1"/>
  <c r="AC398" i="1"/>
  <c r="AD398" i="1" s="1"/>
  <c r="AD303" i="1"/>
  <c r="AQ105" i="1"/>
  <c r="AQ103" i="1"/>
  <c r="P107" i="1"/>
  <c r="I512" i="2"/>
  <c r="C517" i="2"/>
  <c r="E517" i="2" s="1"/>
  <c r="G512" i="2"/>
  <c r="O108" i="1"/>
  <c r="L109" i="1"/>
  <c r="N108" i="1"/>
  <c r="M108" i="1"/>
  <c r="AP103" i="1"/>
  <c r="AP106" i="1"/>
  <c r="AQ106" i="1"/>
  <c r="E521" i="2" l="1"/>
  <c r="G521" i="2"/>
  <c r="C526" i="2"/>
  <c r="I521" i="2"/>
  <c r="B1610" i="2"/>
  <c r="J1605" i="2"/>
  <c r="B1606" i="2"/>
  <c r="J1601" i="2"/>
  <c r="E520" i="2"/>
  <c r="C525" i="2"/>
  <c r="I520" i="2"/>
  <c r="G520" i="2"/>
  <c r="B1609" i="2"/>
  <c r="J1604" i="2"/>
  <c r="B1548" i="2"/>
  <c r="J1543" i="2"/>
  <c r="E519" i="2"/>
  <c r="C524" i="2"/>
  <c r="I519" i="2"/>
  <c r="G519" i="2"/>
  <c r="E518" i="2"/>
  <c r="G518" i="2"/>
  <c r="I518" i="2"/>
  <c r="C523" i="2"/>
  <c r="B1607" i="2"/>
  <c r="J1602" i="2"/>
  <c r="AD355" i="1"/>
  <c r="AD383" i="1"/>
  <c r="AD358" i="1"/>
  <c r="AD381" i="1"/>
  <c r="AD354" i="1"/>
  <c r="AD384" i="1"/>
  <c r="AD373" i="1"/>
  <c r="AD361" i="1"/>
  <c r="AD331" i="1"/>
  <c r="AD372" i="1"/>
  <c r="AD395" i="1"/>
  <c r="AD321" i="1"/>
  <c r="AD343" i="1"/>
  <c r="AD403" i="1"/>
  <c r="AD337" i="1"/>
  <c r="AD385" i="1"/>
  <c r="AD374" i="1"/>
  <c r="AD362" i="1"/>
  <c r="AD308" i="1"/>
  <c r="AD306" i="1"/>
  <c r="AD339" i="1"/>
  <c r="AD329" i="1"/>
  <c r="AD345" i="1"/>
  <c r="AD332" i="1"/>
  <c r="AD352" i="1"/>
  <c r="AD396" i="1"/>
  <c r="AD340" i="1"/>
  <c r="AD393" i="1"/>
  <c r="AD380" i="1"/>
  <c r="AD368" i="1"/>
  <c r="AD359" i="1"/>
  <c r="AD316" i="1"/>
  <c r="AD326" i="1"/>
  <c r="AD392" i="1"/>
  <c r="AD370" i="1"/>
  <c r="AD356" i="1"/>
  <c r="AD349" i="1"/>
  <c r="AD328" i="1"/>
  <c r="AD341" i="1"/>
  <c r="AD346" i="1"/>
  <c r="AD317" i="1"/>
  <c r="AD390" i="1"/>
  <c r="AD366" i="1"/>
  <c r="AD311" i="1"/>
  <c r="AD333" i="1"/>
  <c r="AD399" i="1"/>
  <c r="AD377" i="1"/>
  <c r="AD350" i="1"/>
  <c r="AD325" i="1"/>
  <c r="AD314" i="1"/>
  <c r="AD401" i="1"/>
  <c r="AD387" i="1"/>
  <c r="AD375" i="1"/>
  <c r="AD363" i="1"/>
  <c r="AD309" i="1"/>
  <c r="AD322" i="1"/>
  <c r="P108" i="1"/>
  <c r="Q107" i="1"/>
  <c r="C522" i="2"/>
  <c r="E522" i="2" s="1"/>
  <c r="I517" i="2"/>
  <c r="G517" i="2"/>
  <c r="N109" i="1"/>
  <c r="L110" i="1"/>
  <c r="O109" i="1"/>
  <c r="M109" i="1"/>
  <c r="E525" i="2" l="1"/>
  <c r="G525" i="2"/>
  <c r="C530" i="2"/>
  <c r="I525" i="2"/>
  <c r="B1611" i="2"/>
  <c r="J1606" i="2"/>
  <c r="E524" i="2"/>
  <c r="C529" i="2"/>
  <c r="I524" i="2"/>
  <c r="G524" i="2"/>
  <c r="B1615" i="2"/>
  <c r="J1610" i="2"/>
  <c r="E523" i="2"/>
  <c r="I523" i="2"/>
  <c r="C528" i="2"/>
  <c r="G523" i="2"/>
  <c r="B1553" i="2"/>
  <c r="J1548" i="2"/>
  <c r="E526" i="2"/>
  <c r="C531" i="2"/>
  <c r="I526" i="2"/>
  <c r="G526" i="2"/>
  <c r="B1612" i="2"/>
  <c r="J1607" i="2"/>
  <c r="B1614" i="2"/>
  <c r="J1609" i="2"/>
  <c r="P109" i="1"/>
  <c r="S107" i="1"/>
  <c r="BD107" i="1" s="1"/>
  <c r="AO107" i="1"/>
  <c r="Q108" i="1"/>
  <c r="C527" i="2"/>
  <c r="E527" i="2" s="1"/>
  <c r="G522" i="2"/>
  <c r="I522" i="2"/>
  <c r="M110" i="1"/>
  <c r="L111" i="1"/>
  <c r="N110" i="1"/>
  <c r="O110" i="1"/>
  <c r="E531" i="2" l="1"/>
  <c r="C536" i="2"/>
  <c r="I531" i="2"/>
  <c r="G531" i="2"/>
  <c r="E529" i="2"/>
  <c r="I529" i="2"/>
  <c r="G529" i="2"/>
  <c r="C534" i="2"/>
  <c r="B1558" i="2"/>
  <c r="J1553" i="2"/>
  <c r="B1616" i="2"/>
  <c r="J1611" i="2"/>
  <c r="B1617" i="2"/>
  <c r="J1612" i="2"/>
  <c r="B1620" i="2"/>
  <c r="J1615" i="2"/>
  <c r="E528" i="2"/>
  <c r="I528" i="2"/>
  <c r="G528" i="2"/>
  <c r="C533" i="2"/>
  <c r="E530" i="2"/>
  <c r="G530" i="2"/>
  <c r="I530" i="2"/>
  <c r="C535" i="2"/>
  <c r="B1619" i="2"/>
  <c r="J1614" i="2"/>
  <c r="J511" i="2"/>
  <c r="J512" i="2"/>
  <c r="J513" i="2"/>
  <c r="J514" i="2"/>
  <c r="J515" i="2"/>
  <c r="AO108" i="1"/>
  <c r="S108" i="1"/>
  <c r="BD108" i="1" s="1"/>
  <c r="AP107" i="1"/>
  <c r="AQ107" i="1"/>
  <c r="P110" i="1"/>
  <c r="Q109" i="1"/>
  <c r="C532" i="2"/>
  <c r="E532" i="2" s="1"/>
  <c r="I527" i="2"/>
  <c r="G527" i="2"/>
  <c r="M111" i="1"/>
  <c r="O111" i="1"/>
  <c r="L112" i="1"/>
  <c r="N111" i="1"/>
  <c r="P111" i="1"/>
  <c r="B1621" i="2" l="1"/>
  <c r="J1616" i="2"/>
  <c r="B1563" i="2"/>
  <c r="J1558" i="2"/>
  <c r="E533" i="2"/>
  <c r="G533" i="2"/>
  <c r="I533" i="2"/>
  <c r="C538" i="2"/>
  <c r="E534" i="2"/>
  <c r="G534" i="2"/>
  <c r="C539" i="2"/>
  <c r="I534" i="2"/>
  <c r="E535" i="2"/>
  <c r="G535" i="2"/>
  <c r="I535" i="2"/>
  <c r="C540" i="2"/>
  <c r="B1625" i="2"/>
  <c r="J1620" i="2"/>
  <c r="E536" i="2"/>
  <c r="I536" i="2"/>
  <c r="C541" i="2"/>
  <c r="G536" i="2"/>
  <c r="B1624" i="2"/>
  <c r="J1619" i="2"/>
  <c r="B1622" i="2"/>
  <c r="J1617" i="2"/>
  <c r="J520" i="2"/>
  <c r="J516" i="2"/>
  <c r="J517" i="2"/>
  <c r="J518" i="2"/>
  <c r="J519" i="2"/>
  <c r="Q111" i="1"/>
  <c r="S109" i="1"/>
  <c r="BD109" i="1" s="1"/>
  <c r="AO109" i="1"/>
  <c r="Q110" i="1"/>
  <c r="AP108" i="1"/>
  <c r="AQ108" i="1"/>
  <c r="C537" i="2"/>
  <c r="E537" i="2" s="1"/>
  <c r="G532" i="2"/>
  <c r="I532" i="2"/>
  <c r="AO111" i="1"/>
  <c r="S111" i="1"/>
  <c r="BD111" i="1" s="1"/>
  <c r="O112" i="1"/>
  <c r="M112" i="1"/>
  <c r="N112" i="1"/>
  <c r="L113" i="1"/>
  <c r="P112" i="1"/>
  <c r="B1629" i="2" l="1"/>
  <c r="J1624" i="2"/>
  <c r="E539" i="2"/>
  <c r="C544" i="2"/>
  <c r="G539" i="2"/>
  <c r="I539" i="2"/>
  <c r="E541" i="2"/>
  <c r="C546" i="2"/>
  <c r="G541" i="2"/>
  <c r="I541" i="2"/>
  <c r="E538" i="2"/>
  <c r="I538" i="2"/>
  <c r="C543" i="2"/>
  <c r="G538" i="2"/>
  <c r="B1630" i="2"/>
  <c r="J1625" i="2"/>
  <c r="E540" i="2"/>
  <c r="I540" i="2"/>
  <c r="C545" i="2"/>
  <c r="G540" i="2"/>
  <c r="B1568" i="2"/>
  <c r="J1563" i="2"/>
  <c r="B1627" i="2"/>
  <c r="J1622" i="2"/>
  <c r="B1626" i="2"/>
  <c r="J1621" i="2"/>
  <c r="J521" i="2"/>
  <c r="J522" i="2"/>
  <c r="J523" i="2"/>
  <c r="J524" i="2"/>
  <c r="J525" i="2"/>
  <c r="J532" i="2"/>
  <c r="J533" i="2"/>
  <c r="J534" i="2"/>
  <c r="J535" i="2"/>
  <c r="J531" i="2"/>
  <c r="AO110" i="1"/>
  <c r="S110" i="1"/>
  <c r="BD110" i="1" s="1"/>
  <c r="AP109" i="1"/>
  <c r="AQ109" i="1"/>
  <c r="Q112" i="1"/>
  <c r="C542" i="2"/>
  <c r="E542" i="2" s="1"/>
  <c r="G537" i="2"/>
  <c r="I537" i="2"/>
  <c r="N113" i="1"/>
  <c r="L114" i="1"/>
  <c r="M113" i="1"/>
  <c r="O113" i="1"/>
  <c r="P113" i="1"/>
  <c r="AO112" i="1"/>
  <c r="S112" i="1"/>
  <c r="BD112" i="1" s="1"/>
  <c r="AP111" i="1"/>
  <c r="AQ111" i="1"/>
  <c r="B1573" i="2" l="1"/>
  <c r="J1568" i="2"/>
  <c r="E546" i="2"/>
  <c r="C551" i="2"/>
  <c r="I546" i="2"/>
  <c r="G546" i="2"/>
  <c r="E545" i="2"/>
  <c r="G545" i="2"/>
  <c r="I545" i="2"/>
  <c r="C550" i="2"/>
  <c r="B1632" i="2"/>
  <c r="J1627" i="2"/>
  <c r="E544" i="2"/>
  <c r="C549" i="2"/>
  <c r="G544" i="2"/>
  <c r="I544" i="2"/>
  <c r="B1635" i="2"/>
  <c r="J1630" i="2"/>
  <c r="B1631" i="2"/>
  <c r="J1626" i="2"/>
  <c r="E543" i="2"/>
  <c r="C548" i="2"/>
  <c r="G543" i="2"/>
  <c r="I543" i="2"/>
  <c r="B1634" i="2"/>
  <c r="J1629" i="2"/>
  <c r="J526" i="2"/>
  <c r="J527" i="2"/>
  <c r="J528" i="2"/>
  <c r="J529" i="2"/>
  <c r="J530" i="2"/>
  <c r="J536" i="2"/>
  <c r="J537" i="2"/>
  <c r="J538" i="2"/>
  <c r="J539" i="2"/>
  <c r="J540" i="2"/>
  <c r="Q113" i="1"/>
  <c r="AP110" i="1"/>
  <c r="AQ110" i="1"/>
  <c r="C547" i="2"/>
  <c r="E547" i="2" s="1"/>
  <c r="G542" i="2"/>
  <c r="I542" i="2"/>
  <c r="AO113" i="1"/>
  <c r="S113" i="1"/>
  <c r="BD113" i="1" s="1"/>
  <c r="AP112" i="1"/>
  <c r="AQ112" i="1"/>
  <c r="N114" i="1"/>
  <c r="O114" i="1"/>
  <c r="L115" i="1"/>
  <c r="M114" i="1"/>
  <c r="B1637" i="2" l="1"/>
  <c r="J1632" i="2"/>
  <c r="E548" i="2"/>
  <c r="G548" i="2"/>
  <c r="C553" i="2"/>
  <c r="I548" i="2"/>
  <c r="E550" i="2"/>
  <c r="G550" i="2"/>
  <c r="I550" i="2"/>
  <c r="C555" i="2"/>
  <c r="B1636" i="2"/>
  <c r="J1631" i="2"/>
  <c r="B1640" i="2"/>
  <c r="J1635" i="2"/>
  <c r="E551" i="2"/>
  <c r="C556" i="2"/>
  <c r="G551" i="2"/>
  <c r="I551" i="2"/>
  <c r="E549" i="2"/>
  <c r="G549" i="2"/>
  <c r="I549" i="2"/>
  <c r="C554" i="2"/>
  <c r="B1639" i="2"/>
  <c r="J1634" i="2"/>
  <c r="B1578" i="2"/>
  <c r="J1573" i="2"/>
  <c r="J544" i="2"/>
  <c r="J545" i="2"/>
  <c r="J541" i="2"/>
  <c r="J542" i="2"/>
  <c r="J543" i="2"/>
  <c r="P114" i="1"/>
  <c r="C552" i="2"/>
  <c r="E552" i="2" s="1"/>
  <c r="I547" i="2"/>
  <c r="G547" i="2"/>
  <c r="M115" i="1"/>
  <c r="N115" i="1"/>
  <c r="O115" i="1"/>
  <c r="L116" i="1"/>
  <c r="AP113" i="1"/>
  <c r="AQ113" i="1"/>
  <c r="B1644" i="2" l="1"/>
  <c r="J1639" i="2"/>
  <c r="E554" i="2"/>
  <c r="C559" i="2"/>
  <c r="G554" i="2"/>
  <c r="I554" i="2"/>
  <c r="E555" i="2"/>
  <c r="G555" i="2"/>
  <c r="C560" i="2"/>
  <c r="I555" i="2"/>
  <c r="E553" i="2"/>
  <c r="I553" i="2"/>
  <c r="C558" i="2"/>
  <c r="G553" i="2"/>
  <c r="E556" i="2"/>
  <c r="C561" i="2"/>
  <c r="G556" i="2"/>
  <c r="I556" i="2"/>
  <c r="B1641" i="2"/>
  <c r="J1636" i="2"/>
  <c r="B1583" i="2"/>
  <c r="J1578" i="2"/>
  <c r="B1645" i="2"/>
  <c r="J1640" i="2"/>
  <c r="B1642" i="2"/>
  <c r="J1637" i="2"/>
  <c r="P115" i="1"/>
  <c r="Q114" i="1"/>
  <c r="I552" i="2"/>
  <c r="G552" i="2"/>
  <c r="C557" i="2"/>
  <c r="E557" i="2" s="1"/>
  <c r="M116" i="1"/>
  <c r="N116" i="1"/>
  <c r="L117" i="1"/>
  <c r="O116" i="1"/>
  <c r="B1588" i="2" l="1"/>
  <c r="J1583" i="2"/>
  <c r="E560" i="2"/>
  <c r="I560" i="2"/>
  <c r="C565" i="2"/>
  <c r="G560" i="2"/>
  <c r="B1650" i="2"/>
  <c r="J1645" i="2"/>
  <c r="E561" i="2"/>
  <c r="G561" i="2"/>
  <c r="C566" i="2"/>
  <c r="I561" i="2"/>
  <c r="E559" i="2"/>
  <c r="C564" i="2"/>
  <c r="G559" i="2"/>
  <c r="I559" i="2"/>
  <c r="B1646" i="2"/>
  <c r="J1641" i="2"/>
  <c r="B1647" i="2"/>
  <c r="J1642" i="2"/>
  <c r="E558" i="2"/>
  <c r="G558" i="2"/>
  <c r="I558" i="2"/>
  <c r="C563" i="2"/>
  <c r="B1649" i="2"/>
  <c r="J1644" i="2"/>
  <c r="P116" i="1"/>
  <c r="AO114" i="1"/>
  <c r="S114" i="1"/>
  <c r="BD114" i="1" s="1"/>
  <c r="Q116" i="1"/>
  <c r="Q115" i="1"/>
  <c r="G557" i="2"/>
  <c r="C562" i="2"/>
  <c r="E562" i="2" s="1"/>
  <c r="I557" i="2"/>
  <c r="M117" i="1"/>
  <c r="O117" i="1"/>
  <c r="L118" i="1"/>
  <c r="N117" i="1"/>
  <c r="AO116" i="1"/>
  <c r="S116" i="1"/>
  <c r="BD116" i="1" s="1"/>
  <c r="B1652" i="2" l="1"/>
  <c r="J1647" i="2"/>
  <c r="B1655" i="2"/>
  <c r="J1650" i="2"/>
  <c r="E563" i="2"/>
  <c r="I563" i="2"/>
  <c r="G563" i="2"/>
  <c r="C568" i="2"/>
  <c r="B1651" i="2"/>
  <c r="J1646" i="2"/>
  <c r="E565" i="2"/>
  <c r="G565" i="2"/>
  <c r="I565" i="2"/>
  <c r="C570" i="2"/>
  <c r="E566" i="2"/>
  <c r="C571" i="2"/>
  <c r="G566" i="2"/>
  <c r="I566" i="2"/>
  <c r="E564" i="2"/>
  <c r="C569" i="2"/>
  <c r="G564" i="2"/>
  <c r="I564" i="2"/>
  <c r="B1654" i="2"/>
  <c r="J1649" i="2"/>
  <c r="B1593" i="2"/>
  <c r="J1588" i="2"/>
  <c r="J546" i="2"/>
  <c r="J547" i="2"/>
  <c r="J548" i="2"/>
  <c r="J549" i="2"/>
  <c r="J550" i="2"/>
  <c r="J556" i="2"/>
  <c r="J557" i="2"/>
  <c r="J558" i="2"/>
  <c r="J559" i="2"/>
  <c r="J560" i="2"/>
  <c r="P117" i="1"/>
  <c r="S115" i="1"/>
  <c r="BD115" i="1" s="1"/>
  <c r="AO115" i="1"/>
  <c r="Q117" i="1"/>
  <c r="AQ114" i="1"/>
  <c r="AP114" i="1"/>
  <c r="C567" i="2"/>
  <c r="E567" i="2" s="1"/>
  <c r="G562" i="2"/>
  <c r="I562" i="2"/>
  <c r="AP116" i="1"/>
  <c r="AQ116" i="1"/>
  <c r="M118" i="1"/>
  <c r="N118" i="1"/>
  <c r="O118" i="1"/>
  <c r="L119" i="1"/>
  <c r="AO117" i="1"/>
  <c r="S117" i="1"/>
  <c r="BD117" i="1" s="1"/>
  <c r="B1659" i="2" l="1"/>
  <c r="J1654" i="2"/>
  <c r="B1656" i="2"/>
  <c r="J1651" i="2"/>
  <c r="C574" i="2"/>
  <c r="E569" i="2"/>
  <c r="G569" i="2"/>
  <c r="I569" i="2"/>
  <c r="C573" i="2"/>
  <c r="E568" i="2"/>
  <c r="G568" i="2"/>
  <c r="I568" i="2"/>
  <c r="B1660" i="2"/>
  <c r="J1655" i="2"/>
  <c r="E571" i="2"/>
  <c r="G571" i="2"/>
  <c r="C576" i="2"/>
  <c r="I571" i="2"/>
  <c r="E570" i="2"/>
  <c r="C575" i="2"/>
  <c r="I570" i="2"/>
  <c r="G570" i="2"/>
  <c r="B1598" i="2"/>
  <c r="J1593" i="2"/>
  <c r="B1657" i="2"/>
  <c r="J1652" i="2"/>
  <c r="J551" i="2"/>
  <c r="J552" i="2"/>
  <c r="J553" i="2"/>
  <c r="J554" i="2"/>
  <c r="J555" i="2"/>
  <c r="J561" i="2"/>
  <c r="J562" i="2"/>
  <c r="J563" i="2"/>
  <c r="J564" i="2"/>
  <c r="J565" i="2"/>
  <c r="P118" i="1"/>
  <c r="Q118" i="1"/>
  <c r="AO118" i="1" s="1"/>
  <c r="AP115" i="1"/>
  <c r="AQ115" i="1"/>
  <c r="G567" i="2"/>
  <c r="I567" i="2"/>
  <c r="C572" i="2"/>
  <c r="E572" i="2" s="1"/>
  <c r="S118" i="1"/>
  <c r="BD118" i="1" s="1"/>
  <c r="AP117" i="1"/>
  <c r="AQ117" i="1"/>
  <c r="M119" i="1"/>
  <c r="N119" i="1"/>
  <c r="L120" i="1"/>
  <c r="O119" i="1"/>
  <c r="P119" i="1"/>
  <c r="E573" i="2" l="1"/>
  <c r="I573" i="2"/>
  <c r="C578" i="2"/>
  <c r="G573" i="2"/>
  <c r="E575" i="2"/>
  <c r="C580" i="2"/>
  <c r="G575" i="2"/>
  <c r="I575" i="2"/>
  <c r="B1603" i="2"/>
  <c r="J1598" i="2"/>
  <c r="E576" i="2"/>
  <c r="G576" i="2"/>
  <c r="I576" i="2"/>
  <c r="C581" i="2"/>
  <c r="E574" i="2"/>
  <c r="C579" i="2"/>
  <c r="G574" i="2"/>
  <c r="I574" i="2"/>
  <c r="B1661" i="2"/>
  <c r="J1656" i="2"/>
  <c r="B1662" i="2"/>
  <c r="J1657" i="2"/>
  <c r="B1665" i="2"/>
  <c r="J1660" i="2"/>
  <c r="B1664" i="2"/>
  <c r="J1659" i="2"/>
  <c r="J568" i="2"/>
  <c r="J569" i="2"/>
  <c r="J570" i="2"/>
  <c r="J566" i="2"/>
  <c r="J567" i="2"/>
  <c r="Q119" i="1"/>
  <c r="C577" i="2"/>
  <c r="E577" i="2" s="1"/>
  <c r="I572" i="2"/>
  <c r="G572" i="2"/>
  <c r="O120" i="1"/>
  <c r="M120" i="1"/>
  <c r="N120" i="1"/>
  <c r="L121" i="1"/>
  <c r="AO119" i="1"/>
  <c r="S119" i="1"/>
  <c r="BD119" i="1" s="1"/>
  <c r="AP118" i="1"/>
  <c r="AQ118" i="1"/>
  <c r="B1667" i="2" l="1"/>
  <c r="J1662" i="2"/>
  <c r="B1608" i="2"/>
  <c r="J1603" i="2"/>
  <c r="B1666" i="2"/>
  <c r="J1661" i="2"/>
  <c r="E580" i="2"/>
  <c r="G580" i="2"/>
  <c r="C585" i="2"/>
  <c r="I580" i="2"/>
  <c r="E579" i="2"/>
  <c r="I579" i="2"/>
  <c r="G579" i="2"/>
  <c r="C584" i="2"/>
  <c r="E578" i="2"/>
  <c r="C583" i="2"/>
  <c r="G578" i="2"/>
  <c r="I578" i="2"/>
  <c r="E581" i="2"/>
  <c r="G581" i="2"/>
  <c r="I581" i="2"/>
  <c r="C586" i="2"/>
  <c r="B1670" i="2"/>
  <c r="J1665" i="2"/>
  <c r="B1669" i="2"/>
  <c r="J1664" i="2"/>
  <c r="J571" i="2"/>
  <c r="J572" i="2"/>
  <c r="J573" i="2"/>
  <c r="J574" i="2"/>
  <c r="J575" i="2"/>
  <c r="P120" i="1"/>
  <c r="I577" i="2"/>
  <c r="C582" i="2"/>
  <c r="E582" i="2" s="1"/>
  <c r="G577" i="2"/>
  <c r="AP119" i="1"/>
  <c r="AQ119" i="1"/>
  <c r="O121" i="1"/>
  <c r="M121" i="1"/>
  <c r="L122" i="1"/>
  <c r="N121" i="1"/>
  <c r="E586" i="2" l="1"/>
  <c r="G586" i="2"/>
  <c r="I586" i="2"/>
  <c r="C591" i="2"/>
  <c r="B1675" i="2"/>
  <c r="J1670" i="2"/>
  <c r="E585" i="2"/>
  <c r="C590" i="2"/>
  <c r="I585" i="2"/>
  <c r="G585" i="2"/>
  <c r="B1671" i="2"/>
  <c r="J1666" i="2"/>
  <c r="B1613" i="2"/>
  <c r="J1608" i="2"/>
  <c r="E583" i="2"/>
  <c r="G583" i="2"/>
  <c r="I583" i="2"/>
  <c r="C588" i="2"/>
  <c r="E584" i="2"/>
  <c r="C589" i="2"/>
  <c r="I584" i="2"/>
  <c r="G584" i="2"/>
  <c r="B1674" i="2"/>
  <c r="J1669" i="2"/>
  <c r="B1672" i="2"/>
  <c r="J1667" i="2"/>
  <c r="P121" i="1"/>
  <c r="Q121" i="1"/>
  <c r="Q120" i="1"/>
  <c r="G582" i="2"/>
  <c r="I582" i="2"/>
  <c r="C587" i="2"/>
  <c r="E587" i="2" s="1"/>
  <c r="L123" i="1"/>
  <c r="M122" i="1"/>
  <c r="O122" i="1"/>
  <c r="N122" i="1"/>
  <c r="P122" i="1"/>
  <c r="AO121" i="1"/>
  <c r="S121" i="1"/>
  <c r="BD121" i="1" s="1"/>
  <c r="B1679" i="2" l="1"/>
  <c r="J1674" i="2"/>
  <c r="B1676" i="2"/>
  <c r="J1671" i="2"/>
  <c r="E589" i="2"/>
  <c r="G589" i="2"/>
  <c r="C594" i="2"/>
  <c r="I589" i="2"/>
  <c r="E590" i="2"/>
  <c r="G590" i="2"/>
  <c r="C595" i="2"/>
  <c r="I590" i="2"/>
  <c r="E588" i="2"/>
  <c r="I588" i="2"/>
  <c r="C593" i="2"/>
  <c r="G588" i="2"/>
  <c r="B1680" i="2"/>
  <c r="J1675" i="2"/>
  <c r="E591" i="2"/>
  <c r="C596" i="2"/>
  <c r="I591" i="2"/>
  <c r="G591" i="2"/>
  <c r="B1677" i="2"/>
  <c r="J1672" i="2"/>
  <c r="B1618" i="2"/>
  <c r="J1613" i="2"/>
  <c r="J581" i="2"/>
  <c r="J582" i="2"/>
  <c r="J583" i="2"/>
  <c r="J584" i="2"/>
  <c r="J585" i="2"/>
  <c r="Q122" i="1"/>
  <c r="AO120" i="1"/>
  <c r="S120" i="1"/>
  <c r="BD120" i="1" s="1"/>
  <c r="C592" i="2"/>
  <c r="E592" i="2" s="1"/>
  <c r="G587" i="2"/>
  <c r="I587" i="2"/>
  <c r="AP121" i="1"/>
  <c r="AO122" i="1"/>
  <c r="S122" i="1"/>
  <c r="BD122" i="1" s="1"/>
  <c r="O123" i="1"/>
  <c r="N123" i="1"/>
  <c r="L124" i="1"/>
  <c r="M123" i="1"/>
  <c r="P123" i="1"/>
  <c r="E595" i="2" l="1"/>
  <c r="C600" i="2"/>
  <c r="G595" i="2"/>
  <c r="I595" i="2"/>
  <c r="E596" i="2"/>
  <c r="I596" i="2"/>
  <c r="C601" i="2"/>
  <c r="G596" i="2"/>
  <c r="E594" i="2"/>
  <c r="C599" i="2"/>
  <c r="I594" i="2"/>
  <c r="G594" i="2"/>
  <c r="B1685" i="2"/>
  <c r="J1680" i="2"/>
  <c r="E593" i="2"/>
  <c r="I593" i="2"/>
  <c r="C598" i="2"/>
  <c r="G593" i="2"/>
  <c r="B1681" i="2"/>
  <c r="J1676" i="2"/>
  <c r="B1682" i="2"/>
  <c r="J1677" i="2"/>
  <c r="B1623" i="2"/>
  <c r="J1618" i="2"/>
  <c r="B1684" i="2"/>
  <c r="J1679" i="2"/>
  <c r="J586" i="2"/>
  <c r="J587" i="2"/>
  <c r="J588" i="2"/>
  <c r="J589" i="2"/>
  <c r="J590" i="2"/>
  <c r="J580" i="2"/>
  <c r="J576" i="2"/>
  <c r="J577" i="2"/>
  <c r="J578" i="2"/>
  <c r="J579" i="2"/>
  <c r="AQ120" i="1"/>
  <c r="AP120" i="1"/>
  <c r="Q123" i="1"/>
  <c r="AQ121" i="1"/>
  <c r="C597" i="2"/>
  <c r="E597" i="2" s="1"/>
  <c r="I592" i="2"/>
  <c r="G592" i="2"/>
  <c r="AO123" i="1"/>
  <c r="S123" i="1"/>
  <c r="BD123" i="1" s="1"/>
  <c r="L125" i="1"/>
  <c r="M124" i="1"/>
  <c r="N124" i="1"/>
  <c r="O124" i="1"/>
  <c r="AP122" i="1"/>
  <c r="AQ122" i="1"/>
  <c r="E599" i="2" l="1"/>
  <c r="G599" i="2"/>
  <c r="I599" i="2"/>
  <c r="C604" i="2"/>
  <c r="B1687" i="2"/>
  <c r="J1682" i="2"/>
  <c r="B1686" i="2"/>
  <c r="J1681" i="2"/>
  <c r="E601" i="2"/>
  <c r="G601" i="2"/>
  <c r="C606" i="2"/>
  <c r="I601" i="2"/>
  <c r="E598" i="2"/>
  <c r="I598" i="2"/>
  <c r="C603" i="2"/>
  <c r="G598" i="2"/>
  <c r="B1628" i="2"/>
  <c r="J1623" i="2"/>
  <c r="E600" i="2"/>
  <c r="C605" i="2"/>
  <c r="G600" i="2"/>
  <c r="I600" i="2"/>
  <c r="B1689" i="2"/>
  <c r="J1684" i="2"/>
  <c r="B1690" i="2"/>
  <c r="J1685" i="2"/>
  <c r="J592" i="2"/>
  <c r="J593" i="2"/>
  <c r="J594" i="2"/>
  <c r="J595" i="2"/>
  <c r="J591" i="2"/>
  <c r="P124" i="1"/>
  <c r="C602" i="2"/>
  <c r="E602" i="2" s="1"/>
  <c r="I597" i="2"/>
  <c r="G597" i="2"/>
  <c r="N125" i="1"/>
  <c r="L126" i="1"/>
  <c r="M125" i="1"/>
  <c r="O125" i="1"/>
  <c r="AP123" i="1"/>
  <c r="AQ123" i="1"/>
  <c r="B1694" i="2" l="1"/>
  <c r="J1689" i="2"/>
  <c r="E606" i="2"/>
  <c r="I606" i="2"/>
  <c r="G606" i="2"/>
  <c r="C611" i="2"/>
  <c r="B1691" i="2"/>
  <c r="J1686" i="2"/>
  <c r="B1633" i="2"/>
  <c r="J1628" i="2"/>
  <c r="B1692" i="2"/>
  <c r="J1687" i="2"/>
  <c r="E605" i="2"/>
  <c r="I605" i="2"/>
  <c r="G605" i="2"/>
  <c r="C610" i="2"/>
  <c r="E604" i="2"/>
  <c r="C609" i="2"/>
  <c r="G604" i="2"/>
  <c r="I604" i="2"/>
  <c r="E603" i="2"/>
  <c r="G603" i="2"/>
  <c r="C608" i="2"/>
  <c r="I603" i="2"/>
  <c r="B1695" i="2"/>
  <c r="J1690" i="2"/>
  <c r="P125" i="1"/>
  <c r="Q124" i="1"/>
  <c r="G602" i="2"/>
  <c r="C607" i="2"/>
  <c r="E607" i="2" s="1"/>
  <c r="I602" i="2"/>
  <c r="L127" i="1"/>
  <c r="O126" i="1"/>
  <c r="M126" i="1"/>
  <c r="N126" i="1"/>
  <c r="E608" i="2" l="1"/>
  <c r="C613" i="2"/>
  <c r="G608" i="2"/>
  <c r="I608" i="2"/>
  <c r="B1638" i="2"/>
  <c r="J1633" i="2"/>
  <c r="B1696" i="2"/>
  <c r="J1691" i="2"/>
  <c r="E609" i="2"/>
  <c r="G609" i="2"/>
  <c r="C614" i="2"/>
  <c r="I609" i="2"/>
  <c r="E611" i="2"/>
  <c r="C616" i="2"/>
  <c r="I611" i="2"/>
  <c r="G611" i="2"/>
  <c r="B1697" i="2"/>
  <c r="J1692" i="2"/>
  <c r="E610" i="2"/>
  <c r="C615" i="2"/>
  <c r="G610" i="2"/>
  <c r="I610" i="2"/>
  <c r="B1700" i="2"/>
  <c r="J1695" i="2"/>
  <c r="B1699" i="2"/>
  <c r="J1694" i="2"/>
  <c r="P126" i="1"/>
  <c r="Q126" i="1"/>
  <c r="AO124" i="1"/>
  <c r="S124" i="1"/>
  <c r="BD124" i="1" s="1"/>
  <c r="Q125" i="1"/>
  <c r="G607" i="2"/>
  <c r="I607" i="2"/>
  <c r="C612" i="2"/>
  <c r="E612" i="2" s="1"/>
  <c r="N127" i="1"/>
  <c r="L128" i="1"/>
  <c r="O127" i="1"/>
  <c r="M127" i="1"/>
  <c r="P127" i="1"/>
  <c r="AO126" i="1"/>
  <c r="S126" i="1"/>
  <c r="BD126" i="1" s="1"/>
  <c r="B1701" i="2" l="1"/>
  <c r="J1696" i="2"/>
  <c r="B1702" i="2"/>
  <c r="J1697" i="2"/>
  <c r="B1643" i="2"/>
  <c r="J1638" i="2"/>
  <c r="B1705" i="2"/>
  <c r="J1700" i="2"/>
  <c r="E614" i="2"/>
  <c r="G614" i="2"/>
  <c r="I614" i="2"/>
  <c r="C619" i="2"/>
  <c r="E616" i="2"/>
  <c r="C621" i="2"/>
  <c r="G616" i="2"/>
  <c r="I616" i="2"/>
  <c r="E613" i="2"/>
  <c r="G613" i="2"/>
  <c r="C618" i="2"/>
  <c r="I613" i="2"/>
  <c r="E615" i="2"/>
  <c r="I615" i="2"/>
  <c r="C620" i="2"/>
  <c r="G615" i="2"/>
  <c r="B1704" i="2"/>
  <c r="J1699" i="2"/>
  <c r="J606" i="2"/>
  <c r="J607" i="2"/>
  <c r="J608" i="2"/>
  <c r="J609" i="2"/>
  <c r="J610" i="2"/>
  <c r="J596" i="2"/>
  <c r="J597" i="2"/>
  <c r="J598" i="2"/>
  <c r="J599" i="2"/>
  <c r="J600" i="2"/>
  <c r="Q127" i="1"/>
  <c r="S125" i="1"/>
  <c r="BD125" i="1" s="1"/>
  <c r="AO125" i="1"/>
  <c r="AP124" i="1"/>
  <c r="AQ124" i="1"/>
  <c r="C617" i="2"/>
  <c r="E617" i="2" s="1"/>
  <c r="G612" i="2"/>
  <c r="I612" i="2"/>
  <c r="AO127" i="1"/>
  <c r="S127" i="1"/>
  <c r="BD127" i="1" s="1"/>
  <c r="L129" i="1"/>
  <c r="O128" i="1"/>
  <c r="N128" i="1"/>
  <c r="M128" i="1"/>
  <c r="P128" i="1"/>
  <c r="AP126" i="1"/>
  <c r="AQ126" i="1"/>
  <c r="E619" i="2" l="1"/>
  <c r="I619" i="2"/>
  <c r="G619" i="2"/>
  <c r="C624" i="2"/>
  <c r="E618" i="2"/>
  <c r="G618" i="2"/>
  <c r="I618" i="2"/>
  <c r="C623" i="2"/>
  <c r="B1710" i="2"/>
  <c r="J1705" i="2"/>
  <c r="B1648" i="2"/>
  <c r="J1643" i="2"/>
  <c r="E620" i="2"/>
  <c r="G620" i="2"/>
  <c r="C625" i="2"/>
  <c r="I620" i="2"/>
  <c r="B1707" i="2"/>
  <c r="J1702" i="2"/>
  <c r="E621" i="2"/>
  <c r="G621" i="2"/>
  <c r="I621" i="2"/>
  <c r="C626" i="2"/>
  <c r="B1709" i="2"/>
  <c r="J1704" i="2"/>
  <c r="B1706" i="2"/>
  <c r="J1701" i="2"/>
  <c r="J611" i="2"/>
  <c r="J612" i="2"/>
  <c r="J613" i="2"/>
  <c r="J614" i="2"/>
  <c r="J615" i="2"/>
  <c r="J604" i="2"/>
  <c r="J605" i="2"/>
  <c r="J601" i="2"/>
  <c r="J602" i="2"/>
  <c r="J603" i="2"/>
  <c r="AP125" i="1"/>
  <c r="AQ125" i="1"/>
  <c r="Q128" i="1"/>
  <c r="AO128" i="1" s="1"/>
  <c r="I617" i="2"/>
  <c r="G617" i="2"/>
  <c r="C622" i="2"/>
  <c r="E622" i="2" s="1"/>
  <c r="S128" i="1"/>
  <c r="BD128" i="1" s="1"/>
  <c r="O129" i="1"/>
  <c r="M129" i="1"/>
  <c r="L130" i="1"/>
  <c r="N129" i="1"/>
  <c r="P129" i="1"/>
  <c r="AP127" i="1"/>
  <c r="AQ127" i="1"/>
  <c r="B1714" i="2" l="1"/>
  <c r="J1709" i="2"/>
  <c r="B1653" i="2"/>
  <c r="J1648" i="2"/>
  <c r="E626" i="2"/>
  <c r="C631" i="2"/>
  <c r="G626" i="2"/>
  <c r="I626" i="2"/>
  <c r="B1715" i="2"/>
  <c r="J1710" i="2"/>
  <c r="E623" i="2"/>
  <c r="G623" i="2"/>
  <c r="C628" i="2"/>
  <c r="I623" i="2"/>
  <c r="B1712" i="2"/>
  <c r="J1707" i="2"/>
  <c r="E624" i="2"/>
  <c r="I624" i="2"/>
  <c r="C629" i="2"/>
  <c r="G624" i="2"/>
  <c r="E625" i="2"/>
  <c r="I625" i="2"/>
  <c r="G625" i="2"/>
  <c r="C630" i="2"/>
  <c r="B1711" i="2"/>
  <c r="J1706" i="2"/>
  <c r="J616" i="2"/>
  <c r="J617" i="2"/>
  <c r="J618" i="2"/>
  <c r="J619" i="2"/>
  <c r="J620" i="2"/>
  <c r="Q129" i="1"/>
  <c r="G622" i="2"/>
  <c r="I622" i="2"/>
  <c r="C627" i="2"/>
  <c r="E627" i="2" s="1"/>
  <c r="AO129" i="1"/>
  <c r="S129" i="1"/>
  <c r="BD129" i="1" s="1"/>
  <c r="O130" i="1"/>
  <c r="M130" i="1"/>
  <c r="L131" i="1"/>
  <c r="N130" i="1"/>
  <c r="AP128" i="1"/>
  <c r="AQ128" i="1"/>
  <c r="B1720" i="2" l="1"/>
  <c r="J1715" i="2"/>
  <c r="E630" i="2"/>
  <c r="C635" i="2"/>
  <c r="I630" i="2"/>
  <c r="G630" i="2"/>
  <c r="E629" i="2"/>
  <c r="G629" i="2"/>
  <c r="C634" i="2"/>
  <c r="I629" i="2"/>
  <c r="E631" i="2"/>
  <c r="I631" i="2"/>
  <c r="C636" i="2"/>
  <c r="G631" i="2"/>
  <c r="B1717" i="2"/>
  <c r="J1712" i="2"/>
  <c r="B1658" i="2"/>
  <c r="J1653" i="2"/>
  <c r="B1716" i="2"/>
  <c r="J1711" i="2"/>
  <c r="E628" i="2"/>
  <c r="I628" i="2"/>
  <c r="C633" i="2"/>
  <c r="G628" i="2"/>
  <c r="B1719" i="2"/>
  <c r="J1714" i="2"/>
  <c r="J621" i="2"/>
  <c r="J622" i="2"/>
  <c r="J623" i="2"/>
  <c r="J624" i="2"/>
  <c r="J625" i="2"/>
  <c r="P130" i="1"/>
  <c r="C632" i="2"/>
  <c r="E632" i="2" s="1"/>
  <c r="G627" i="2"/>
  <c r="I627" i="2"/>
  <c r="N131" i="1"/>
  <c r="L132" i="1"/>
  <c r="M131" i="1"/>
  <c r="O131" i="1"/>
  <c r="AP129" i="1"/>
  <c r="AQ129" i="1"/>
  <c r="E634" i="2" l="1"/>
  <c r="C639" i="2"/>
  <c r="G634" i="2"/>
  <c r="I634" i="2"/>
  <c r="B1721" i="2"/>
  <c r="J1716" i="2"/>
  <c r="B1663" i="2"/>
  <c r="J1658" i="2"/>
  <c r="E635" i="2"/>
  <c r="C640" i="2"/>
  <c r="G635" i="2"/>
  <c r="I635" i="2"/>
  <c r="B1722" i="2"/>
  <c r="J1717" i="2"/>
  <c r="E633" i="2"/>
  <c r="I633" i="2"/>
  <c r="C638" i="2"/>
  <c r="G633" i="2"/>
  <c r="B1724" i="2"/>
  <c r="J1719" i="2"/>
  <c r="E636" i="2"/>
  <c r="C641" i="2"/>
  <c r="I636" i="2"/>
  <c r="G636" i="2"/>
  <c r="B1725" i="2"/>
  <c r="J1720" i="2"/>
  <c r="P131" i="1"/>
  <c r="Q130" i="1"/>
  <c r="I632" i="2"/>
  <c r="C637" i="2"/>
  <c r="E637" i="2" s="1"/>
  <c r="G632" i="2"/>
  <c r="O132" i="1"/>
  <c r="M132" i="1"/>
  <c r="N132" i="1"/>
  <c r="L133" i="1"/>
  <c r="E641" i="2" l="1"/>
  <c r="C646" i="2"/>
  <c r="G641" i="2"/>
  <c r="I641" i="2"/>
  <c r="E640" i="2"/>
  <c r="G640" i="2"/>
  <c r="I640" i="2"/>
  <c r="C645" i="2"/>
  <c r="B1729" i="2"/>
  <c r="J1724" i="2"/>
  <c r="B1668" i="2"/>
  <c r="J1663" i="2"/>
  <c r="E638" i="2"/>
  <c r="I638" i="2"/>
  <c r="G638" i="2"/>
  <c r="C643" i="2"/>
  <c r="B1726" i="2"/>
  <c r="J1721" i="2"/>
  <c r="E639" i="2"/>
  <c r="G639" i="2"/>
  <c r="C644" i="2"/>
  <c r="I639" i="2"/>
  <c r="B1730" i="2"/>
  <c r="J1725" i="2"/>
  <c r="B1727" i="2"/>
  <c r="J1722" i="2"/>
  <c r="P132" i="1"/>
  <c r="AO130" i="1"/>
  <c r="S130" i="1"/>
  <c r="BD130" i="1" s="1"/>
  <c r="Q131" i="1"/>
  <c r="I637" i="2"/>
  <c r="G637" i="2"/>
  <c r="C642" i="2"/>
  <c r="E642" i="2" s="1"/>
  <c r="L134" i="1"/>
  <c r="O133" i="1"/>
  <c r="M133" i="1"/>
  <c r="N133" i="1"/>
  <c r="P133" i="1"/>
  <c r="B1735" i="2" l="1"/>
  <c r="J1730" i="2"/>
  <c r="B1673" i="2"/>
  <c r="J1668" i="2"/>
  <c r="E644" i="2"/>
  <c r="C649" i="2"/>
  <c r="I644" i="2"/>
  <c r="G644" i="2"/>
  <c r="B1734" i="2"/>
  <c r="J1729" i="2"/>
  <c r="E645" i="2"/>
  <c r="C650" i="2"/>
  <c r="G645" i="2"/>
  <c r="I645" i="2"/>
  <c r="B1731" i="2"/>
  <c r="J1726" i="2"/>
  <c r="E643" i="2"/>
  <c r="C648" i="2"/>
  <c r="I643" i="2"/>
  <c r="G643" i="2"/>
  <c r="E646" i="2"/>
  <c r="C651" i="2"/>
  <c r="G646" i="2"/>
  <c r="I646" i="2"/>
  <c r="B1732" i="2"/>
  <c r="J1727" i="2"/>
  <c r="J628" i="2"/>
  <c r="J629" i="2"/>
  <c r="J630" i="2"/>
  <c r="J626" i="2"/>
  <c r="J627" i="2"/>
  <c r="S131" i="1"/>
  <c r="BD131" i="1" s="1"/>
  <c r="AO131" i="1"/>
  <c r="Q133" i="1"/>
  <c r="AO133" i="1" s="1"/>
  <c r="AP130" i="1"/>
  <c r="AQ130" i="1"/>
  <c r="Q132" i="1"/>
  <c r="S133" i="1" s="1"/>
  <c r="BD133" i="1" s="1"/>
  <c r="G642" i="2"/>
  <c r="I642" i="2"/>
  <c r="C647" i="2"/>
  <c r="E647" i="2" s="1"/>
  <c r="M134" i="1"/>
  <c r="N134" i="1"/>
  <c r="O134" i="1"/>
  <c r="L135" i="1"/>
  <c r="E651" i="2" l="1"/>
  <c r="C656" i="2"/>
  <c r="I651" i="2"/>
  <c r="G651" i="2"/>
  <c r="B1739" i="2"/>
  <c r="J1734" i="2"/>
  <c r="E650" i="2"/>
  <c r="G650" i="2"/>
  <c r="C655" i="2"/>
  <c r="I650" i="2"/>
  <c r="E648" i="2"/>
  <c r="I648" i="2"/>
  <c r="C653" i="2"/>
  <c r="G648" i="2"/>
  <c r="E649" i="2"/>
  <c r="I649" i="2"/>
  <c r="G649" i="2"/>
  <c r="C654" i="2"/>
  <c r="B1736" i="2"/>
  <c r="J1731" i="2"/>
  <c r="B1678" i="2"/>
  <c r="J1673" i="2"/>
  <c r="B1737" i="2"/>
  <c r="J1732" i="2"/>
  <c r="B1740" i="2"/>
  <c r="J1735" i="2"/>
  <c r="J641" i="2"/>
  <c r="J642" i="2"/>
  <c r="J643" i="2"/>
  <c r="J644" i="2"/>
  <c r="J645" i="2"/>
  <c r="J631" i="2"/>
  <c r="J632" i="2"/>
  <c r="J633" i="2"/>
  <c r="J634" i="2"/>
  <c r="J635" i="2"/>
  <c r="P134" i="1"/>
  <c r="AO132" i="1"/>
  <c r="S132" i="1"/>
  <c r="BD132" i="1" s="1"/>
  <c r="AP131" i="1"/>
  <c r="AQ131" i="1"/>
  <c r="G647" i="2"/>
  <c r="I647" i="2"/>
  <c r="C652" i="2"/>
  <c r="E652" i="2" s="1"/>
  <c r="AP133" i="1"/>
  <c r="AQ133" i="1"/>
  <c r="M135" i="1"/>
  <c r="O135" i="1"/>
  <c r="N135" i="1"/>
  <c r="L136" i="1"/>
  <c r="P135" i="1"/>
  <c r="B1742" i="2" l="1"/>
  <c r="J1737" i="2"/>
  <c r="B1683" i="2"/>
  <c r="J1678" i="2"/>
  <c r="E655" i="2"/>
  <c r="G655" i="2"/>
  <c r="I655" i="2"/>
  <c r="C660" i="2"/>
  <c r="B1741" i="2"/>
  <c r="J1736" i="2"/>
  <c r="E654" i="2"/>
  <c r="C659" i="2"/>
  <c r="G654" i="2"/>
  <c r="I654" i="2"/>
  <c r="B1744" i="2"/>
  <c r="J1739" i="2"/>
  <c r="E656" i="2"/>
  <c r="I656" i="2"/>
  <c r="C661" i="2"/>
  <c r="G656" i="2"/>
  <c r="B1745" i="2"/>
  <c r="J1740" i="2"/>
  <c r="E653" i="2"/>
  <c r="I653" i="2"/>
  <c r="G653" i="2"/>
  <c r="C658" i="2"/>
  <c r="J640" i="2"/>
  <c r="J636" i="2"/>
  <c r="J637" i="2"/>
  <c r="J638" i="2"/>
  <c r="J639" i="2"/>
  <c r="Q135" i="1"/>
  <c r="AO135" i="1" s="1"/>
  <c r="AQ132" i="1"/>
  <c r="AP132" i="1"/>
  <c r="Q134" i="1"/>
  <c r="I652" i="2"/>
  <c r="G652" i="2"/>
  <c r="C657" i="2"/>
  <c r="E657" i="2" s="1"/>
  <c r="S135" i="1"/>
  <c r="BD135" i="1" s="1"/>
  <c r="L137" i="1"/>
  <c r="N136" i="1"/>
  <c r="M136" i="1"/>
  <c r="O136" i="1"/>
  <c r="P136" i="1"/>
  <c r="B1750" i="2" l="1"/>
  <c r="J1745" i="2"/>
  <c r="B1746" i="2"/>
  <c r="J1741" i="2"/>
  <c r="E660" i="2"/>
  <c r="C665" i="2"/>
  <c r="G660" i="2"/>
  <c r="I660" i="2"/>
  <c r="E661" i="2"/>
  <c r="I661" i="2"/>
  <c r="G661" i="2"/>
  <c r="C666" i="2"/>
  <c r="E659" i="2"/>
  <c r="G659" i="2"/>
  <c r="C664" i="2"/>
  <c r="I659" i="2"/>
  <c r="B1749" i="2"/>
  <c r="J1744" i="2"/>
  <c r="B1688" i="2"/>
  <c r="J1683" i="2"/>
  <c r="E658" i="2"/>
  <c r="I658" i="2"/>
  <c r="G658" i="2"/>
  <c r="C663" i="2"/>
  <c r="B1747" i="2"/>
  <c r="J1742" i="2"/>
  <c r="J652" i="2"/>
  <c r="J653" i="2"/>
  <c r="J654" i="2"/>
  <c r="J655" i="2"/>
  <c r="J651" i="2"/>
  <c r="AO134" i="1"/>
  <c r="S134" i="1"/>
  <c r="BD134" i="1" s="1"/>
  <c r="Q136" i="1"/>
  <c r="AO136" i="1" s="1"/>
  <c r="I657" i="2"/>
  <c r="G657" i="2"/>
  <c r="C662" i="2"/>
  <c r="E662" i="2" s="1"/>
  <c r="L138" i="1"/>
  <c r="M137" i="1"/>
  <c r="O137" i="1"/>
  <c r="N137" i="1"/>
  <c r="AP135" i="1"/>
  <c r="AQ135" i="1"/>
  <c r="B1693" i="2" l="1"/>
  <c r="J1688" i="2"/>
  <c r="E665" i="2"/>
  <c r="I665" i="2"/>
  <c r="G665" i="2"/>
  <c r="C670" i="2"/>
  <c r="B1754" i="2"/>
  <c r="J1749" i="2"/>
  <c r="E663" i="2"/>
  <c r="G663" i="2"/>
  <c r="C668" i="2"/>
  <c r="I663" i="2"/>
  <c r="E666" i="2"/>
  <c r="C671" i="2"/>
  <c r="G666" i="2"/>
  <c r="I666" i="2"/>
  <c r="E664" i="2"/>
  <c r="I664" i="2"/>
  <c r="G664" i="2"/>
  <c r="C669" i="2"/>
  <c r="B1751" i="2"/>
  <c r="J1746" i="2"/>
  <c r="B1752" i="2"/>
  <c r="J1747" i="2"/>
  <c r="B1755" i="2"/>
  <c r="J1750" i="2"/>
  <c r="J646" i="2"/>
  <c r="J647" i="2"/>
  <c r="J648" i="2"/>
  <c r="J649" i="2"/>
  <c r="J650" i="2"/>
  <c r="P137" i="1"/>
  <c r="S136" i="1"/>
  <c r="BD136" i="1" s="1"/>
  <c r="AQ134" i="1"/>
  <c r="AP134" i="1"/>
  <c r="I662" i="2"/>
  <c r="G662" i="2"/>
  <c r="C667" i="2"/>
  <c r="E667" i="2" s="1"/>
  <c r="N138" i="1"/>
  <c r="L139" i="1"/>
  <c r="M138" i="1"/>
  <c r="O138" i="1"/>
  <c r="AP136" i="1"/>
  <c r="AQ136" i="1"/>
  <c r="B1756" i="2" l="1"/>
  <c r="J1751" i="2"/>
  <c r="J1754" i="2"/>
  <c r="B1759" i="2"/>
  <c r="E668" i="2"/>
  <c r="G668" i="2"/>
  <c r="I668" i="2"/>
  <c r="C673" i="2"/>
  <c r="E669" i="2"/>
  <c r="I669" i="2"/>
  <c r="G669" i="2"/>
  <c r="C674" i="2"/>
  <c r="E670" i="2"/>
  <c r="I670" i="2"/>
  <c r="G670" i="2"/>
  <c r="C675" i="2"/>
  <c r="B1757" i="2"/>
  <c r="J1752" i="2"/>
  <c r="E671" i="2"/>
  <c r="C676" i="2"/>
  <c r="I671" i="2"/>
  <c r="G671" i="2"/>
  <c r="B1760" i="2"/>
  <c r="J1755" i="2"/>
  <c r="B1698" i="2"/>
  <c r="J1693" i="2"/>
  <c r="J656" i="2"/>
  <c r="J657" i="2"/>
  <c r="J658" i="2"/>
  <c r="J659" i="2"/>
  <c r="J660" i="2"/>
  <c r="P138" i="1"/>
  <c r="Q138" i="1"/>
  <c r="AO138" i="1" s="1"/>
  <c r="Q137" i="1"/>
  <c r="C672" i="2"/>
  <c r="E672" i="2" s="1"/>
  <c r="G667" i="2"/>
  <c r="I667" i="2"/>
  <c r="O139" i="1"/>
  <c r="L140" i="1"/>
  <c r="M139" i="1"/>
  <c r="N139" i="1"/>
  <c r="P139" i="1"/>
  <c r="E674" i="2" l="1"/>
  <c r="I674" i="2"/>
  <c r="G674" i="2"/>
  <c r="C679" i="2"/>
  <c r="B1765" i="2"/>
  <c r="J1760" i="2"/>
  <c r="E676" i="2"/>
  <c r="I676" i="2"/>
  <c r="C681" i="2"/>
  <c r="G676" i="2"/>
  <c r="E673" i="2"/>
  <c r="G673" i="2"/>
  <c r="I673" i="2"/>
  <c r="C678" i="2"/>
  <c r="B1762" i="2"/>
  <c r="J1757" i="2"/>
  <c r="E675" i="2"/>
  <c r="I675" i="2"/>
  <c r="C680" i="2"/>
  <c r="G675" i="2"/>
  <c r="B1764" i="2"/>
  <c r="J1759" i="2"/>
  <c r="B1703" i="2"/>
  <c r="J1698" i="2"/>
  <c r="B1761" i="2"/>
  <c r="J1756" i="2"/>
  <c r="Q139" i="1"/>
  <c r="AO137" i="1"/>
  <c r="S137" i="1"/>
  <c r="BD137" i="1" s="1"/>
  <c r="S138" i="1"/>
  <c r="BD138" i="1" s="1"/>
  <c r="I672" i="2"/>
  <c r="G672" i="2"/>
  <c r="C677" i="2"/>
  <c r="E677" i="2" s="1"/>
  <c r="AO139" i="1"/>
  <c r="S139" i="1"/>
  <c r="BD139" i="1" s="1"/>
  <c r="N140" i="1"/>
  <c r="M140" i="1"/>
  <c r="O140" i="1"/>
  <c r="L141" i="1"/>
  <c r="P140" i="1"/>
  <c r="AP138" i="1"/>
  <c r="AQ138" i="1"/>
  <c r="B1769" i="2" l="1"/>
  <c r="J1764" i="2"/>
  <c r="E681" i="2"/>
  <c r="G681" i="2"/>
  <c r="I681" i="2"/>
  <c r="C686" i="2"/>
  <c r="B1708" i="2"/>
  <c r="J1703" i="2"/>
  <c r="E680" i="2"/>
  <c r="C685" i="2"/>
  <c r="I680" i="2"/>
  <c r="G680" i="2"/>
  <c r="B1770" i="2"/>
  <c r="J1765" i="2"/>
  <c r="E679" i="2"/>
  <c r="C684" i="2"/>
  <c r="G679" i="2"/>
  <c r="I679" i="2"/>
  <c r="B1767" i="2"/>
  <c r="J1762" i="2"/>
  <c r="E678" i="2"/>
  <c r="I678" i="2"/>
  <c r="G678" i="2"/>
  <c r="C683" i="2"/>
  <c r="B1766" i="2"/>
  <c r="J1761" i="2"/>
  <c r="J671" i="2"/>
  <c r="J672" i="2"/>
  <c r="J673" i="2"/>
  <c r="J674" i="2"/>
  <c r="J675" i="2"/>
  <c r="J664" i="2"/>
  <c r="J665" i="2"/>
  <c r="J661" i="2"/>
  <c r="J662" i="2"/>
  <c r="J663" i="2"/>
  <c r="J666" i="2"/>
  <c r="J667" i="2"/>
  <c r="J668" i="2"/>
  <c r="J669" i="2"/>
  <c r="J670" i="2"/>
  <c r="Q140" i="1"/>
  <c r="AP137" i="1"/>
  <c r="AQ137" i="1"/>
  <c r="G677" i="2"/>
  <c r="C682" i="2"/>
  <c r="E682" i="2" s="1"/>
  <c r="I677" i="2"/>
  <c r="AO140" i="1"/>
  <c r="S140" i="1"/>
  <c r="BD140" i="1" s="1"/>
  <c r="L142" i="1"/>
  <c r="M141" i="1"/>
  <c r="N141" i="1"/>
  <c r="O141" i="1"/>
  <c r="P141" i="1"/>
  <c r="AP139" i="1"/>
  <c r="AQ139" i="1"/>
  <c r="E683" i="2" l="1"/>
  <c r="G683" i="2"/>
  <c r="C688" i="2"/>
  <c r="I683" i="2"/>
  <c r="E685" i="2"/>
  <c r="I685" i="2"/>
  <c r="G685" i="2"/>
  <c r="C690" i="2"/>
  <c r="B1772" i="2"/>
  <c r="J1767" i="2"/>
  <c r="B1713" i="2"/>
  <c r="J1708" i="2"/>
  <c r="E686" i="2"/>
  <c r="G686" i="2"/>
  <c r="I686" i="2"/>
  <c r="C691" i="2"/>
  <c r="E684" i="2"/>
  <c r="G684" i="2"/>
  <c r="I684" i="2"/>
  <c r="C689" i="2"/>
  <c r="B1771" i="2"/>
  <c r="J1766" i="2"/>
  <c r="B1775" i="2"/>
  <c r="J1770" i="2"/>
  <c r="B1774" i="2"/>
  <c r="J1769" i="2"/>
  <c r="J676" i="2"/>
  <c r="J677" i="2"/>
  <c r="J678" i="2"/>
  <c r="J679" i="2"/>
  <c r="J680" i="2"/>
  <c r="Q141" i="1"/>
  <c r="C687" i="2"/>
  <c r="E687" i="2" s="1"/>
  <c r="I682" i="2"/>
  <c r="G682" i="2"/>
  <c r="M142" i="1"/>
  <c r="O142" i="1"/>
  <c r="N142" i="1"/>
  <c r="L143" i="1"/>
  <c r="AO141" i="1"/>
  <c r="S141" i="1"/>
  <c r="BD141" i="1" s="1"/>
  <c r="AP140" i="1"/>
  <c r="AQ140" i="1"/>
  <c r="B1780" i="2" l="1"/>
  <c r="J1775" i="2"/>
  <c r="B1718" i="2"/>
  <c r="J1713" i="2"/>
  <c r="B1776" i="2"/>
  <c r="J1771" i="2"/>
  <c r="B1777" i="2"/>
  <c r="J1772" i="2"/>
  <c r="E689" i="2"/>
  <c r="G689" i="2"/>
  <c r="C694" i="2"/>
  <c r="I689" i="2"/>
  <c r="E690" i="2"/>
  <c r="G690" i="2"/>
  <c r="C695" i="2"/>
  <c r="I690" i="2"/>
  <c r="E691" i="2"/>
  <c r="C696" i="2"/>
  <c r="I691" i="2"/>
  <c r="G691" i="2"/>
  <c r="E688" i="2"/>
  <c r="G688" i="2"/>
  <c r="I688" i="2"/>
  <c r="C693" i="2"/>
  <c r="B1779" i="2"/>
  <c r="J1774" i="2"/>
  <c r="J681" i="2"/>
  <c r="J682" i="2"/>
  <c r="J683" i="2"/>
  <c r="J684" i="2"/>
  <c r="J685" i="2"/>
  <c r="P142" i="1"/>
  <c r="C692" i="2"/>
  <c r="E692" i="2" s="1"/>
  <c r="G687" i="2"/>
  <c r="I687" i="2"/>
  <c r="AP141" i="1"/>
  <c r="AQ141" i="1"/>
  <c r="M143" i="1"/>
  <c r="N143" i="1"/>
  <c r="L144" i="1"/>
  <c r="O143" i="1"/>
  <c r="E694" i="2" l="1"/>
  <c r="C699" i="2"/>
  <c r="G694" i="2"/>
  <c r="I694" i="2"/>
  <c r="B1782" i="2"/>
  <c r="J1777" i="2"/>
  <c r="E696" i="2"/>
  <c r="I696" i="2"/>
  <c r="G696" i="2"/>
  <c r="C701" i="2"/>
  <c r="B1781" i="2"/>
  <c r="J1776" i="2"/>
  <c r="E695" i="2"/>
  <c r="G695" i="2"/>
  <c r="I695" i="2"/>
  <c r="C700" i="2"/>
  <c r="B1723" i="2"/>
  <c r="J1718" i="2"/>
  <c r="E693" i="2"/>
  <c r="C698" i="2"/>
  <c r="I693" i="2"/>
  <c r="G693" i="2"/>
  <c r="B1784" i="2"/>
  <c r="J1779" i="2"/>
  <c r="B1785" i="2"/>
  <c r="J1780" i="2"/>
  <c r="P143" i="1"/>
  <c r="Q142" i="1"/>
  <c r="C697" i="2"/>
  <c r="E697" i="2" s="1"/>
  <c r="G692" i="2"/>
  <c r="I692" i="2"/>
  <c r="L145" i="1"/>
  <c r="N144" i="1"/>
  <c r="M144" i="1"/>
  <c r="O144" i="1"/>
  <c r="B1789" i="2" l="1"/>
  <c r="J1784" i="2"/>
  <c r="B1786" i="2"/>
  <c r="J1781" i="2"/>
  <c r="E701" i="2"/>
  <c r="I701" i="2"/>
  <c r="C706" i="2"/>
  <c r="G701" i="2"/>
  <c r="E698" i="2"/>
  <c r="C703" i="2"/>
  <c r="G698" i="2"/>
  <c r="I698" i="2"/>
  <c r="B1728" i="2"/>
  <c r="J1723" i="2"/>
  <c r="B1787" i="2"/>
  <c r="J1782" i="2"/>
  <c r="E700" i="2"/>
  <c r="G700" i="2"/>
  <c r="I700" i="2"/>
  <c r="C705" i="2"/>
  <c r="E699" i="2"/>
  <c r="I699" i="2"/>
  <c r="C704" i="2"/>
  <c r="G699" i="2"/>
  <c r="B1790" i="2"/>
  <c r="J1785" i="2"/>
  <c r="P144" i="1"/>
  <c r="S142" i="1"/>
  <c r="BD142" i="1" s="1"/>
  <c r="AO142" i="1"/>
  <c r="Q143" i="1"/>
  <c r="I697" i="2"/>
  <c r="G697" i="2"/>
  <c r="C702" i="2"/>
  <c r="E702" i="2" s="1"/>
  <c r="L146" i="1"/>
  <c r="M145" i="1"/>
  <c r="N145" i="1"/>
  <c r="O145" i="1"/>
  <c r="E703" i="2" l="1"/>
  <c r="I703" i="2"/>
  <c r="C708" i="2"/>
  <c r="G703" i="2"/>
  <c r="E704" i="2"/>
  <c r="I704" i="2"/>
  <c r="C709" i="2"/>
  <c r="G704" i="2"/>
  <c r="E705" i="2"/>
  <c r="G705" i="2"/>
  <c r="I705" i="2"/>
  <c r="C710" i="2"/>
  <c r="E706" i="2"/>
  <c r="G706" i="2"/>
  <c r="I706" i="2"/>
  <c r="C711" i="2"/>
  <c r="B1792" i="2"/>
  <c r="J1787" i="2"/>
  <c r="B1791" i="2"/>
  <c r="J1786" i="2"/>
  <c r="B1795" i="2"/>
  <c r="J1790" i="2"/>
  <c r="B1733" i="2"/>
  <c r="J1728" i="2"/>
  <c r="B1794" i="2"/>
  <c r="J1789" i="2"/>
  <c r="J688" i="2"/>
  <c r="J689" i="2"/>
  <c r="J690" i="2"/>
  <c r="J686" i="2"/>
  <c r="J687" i="2"/>
  <c r="P145" i="1"/>
  <c r="Q145" i="1"/>
  <c r="AO143" i="1"/>
  <c r="S143" i="1"/>
  <c r="BD143" i="1" s="1"/>
  <c r="AP142" i="1"/>
  <c r="AQ142" i="1"/>
  <c r="Q144" i="1"/>
  <c r="C707" i="2"/>
  <c r="E707" i="2" s="1"/>
  <c r="G702" i="2"/>
  <c r="I702" i="2"/>
  <c r="AO145" i="1"/>
  <c r="M146" i="1"/>
  <c r="O146" i="1"/>
  <c r="N146" i="1"/>
  <c r="L147" i="1"/>
  <c r="P146" i="1"/>
  <c r="E710" i="2" l="1"/>
  <c r="I710" i="2"/>
  <c r="C715" i="2"/>
  <c r="G710" i="2"/>
  <c r="B1800" i="2"/>
  <c r="J1795" i="2"/>
  <c r="B1796" i="2"/>
  <c r="J1791" i="2"/>
  <c r="E709" i="2"/>
  <c r="G709" i="2"/>
  <c r="C714" i="2"/>
  <c r="I709" i="2"/>
  <c r="B1738" i="2"/>
  <c r="J1733" i="2"/>
  <c r="B1797" i="2"/>
  <c r="J1792" i="2"/>
  <c r="E711" i="2"/>
  <c r="I711" i="2"/>
  <c r="C716" i="2"/>
  <c r="G711" i="2"/>
  <c r="E708" i="2"/>
  <c r="I708" i="2"/>
  <c r="C713" i="2"/>
  <c r="G708" i="2"/>
  <c r="B1799" i="2"/>
  <c r="J1794" i="2"/>
  <c r="J691" i="2"/>
  <c r="J692" i="2"/>
  <c r="J693" i="2"/>
  <c r="J694" i="2"/>
  <c r="J695" i="2"/>
  <c r="Q146" i="1"/>
  <c r="AO144" i="1"/>
  <c r="S144" i="1"/>
  <c r="BD144" i="1" s="1"/>
  <c r="S145" i="1"/>
  <c r="BD145" i="1" s="1"/>
  <c r="AP143" i="1"/>
  <c r="AQ143" i="1"/>
  <c r="C712" i="2"/>
  <c r="E712" i="2" s="1"/>
  <c r="G707" i="2"/>
  <c r="I707" i="2"/>
  <c r="AO146" i="1"/>
  <c r="S146" i="1"/>
  <c r="BD146" i="1" s="1"/>
  <c r="M147" i="1"/>
  <c r="L148" i="1"/>
  <c r="O147" i="1"/>
  <c r="N147" i="1"/>
  <c r="P147" i="1"/>
  <c r="AP145" i="1"/>
  <c r="AQ145" i="1"/>
  <c r="E713" i="2" l="1"/>
  <c r="C718" i="2"/>
  <c r="G713" i="2"/>
  <c r="I713" i="2"/>
  <c r="E714" i="2"/>
  <c r="C719" i="2"/>
  <c r="I714" i="2"/>
  <c r="G714" i="2"/>
  <c r="E716" i="2"/>
  <c r="I716" i="2"/>
  <c r="C721" i="2"/>
  <c r="G716" i="2"/>
  <c r="B1801" i="2"/>
  <c r="J1796" i="2"/>
  <c r="B1805" i="2"/>
  <c r="J1800" i="2"/>
  <c r="B1802" i="2"/>
  <c r="J1797" i="2"/>
  <c r="E715" i="2"/>
  <c r="C720" i="2"/>
  <c r="G715" i="2"/>
  <c r="I715" i="2"/>
  <c r="B1804" i="2"/>
  <c r="J1799" i="2"/>
  <c r="B1743" i="2"/>
  <c r="J1738" i="2"/>
  <c r="J701" i="2"/>
  <c r="J702" i="2"/>
  <c r="J703" i="2"/>
  <c r="J704" i="2"/>
  <c r="J705" i="2"/>
  <c r="J700" i="2"/>
  <c r="J696" i="2"/>
  <c r="J697" i="2"/>
  <c r="J698" i="2"/>
  <c r="J699" i="2"/>
  <c r="J706" i="2"/>
  <c r="J707" i="2"/>
  <c r="J708" i="2"/>
  <c r="J709" i="2"/>
  <c r="J710" i="2"/>
  <c r="Q147" i="1"/>
  <c r="AQ144" i="1"/>
  <c r="AP144" i="1"/>
  <c r="C717" i="2"/>
  <c r="E717" i="2" s="1"/>
  <c r="G712" i="2"/>
  <c r="I712" i="2"/>
  <c r="AO147" i="1"/>
  <c r="S147" i="1"/>
  <c r="BD147" i="1" s="1"/>
  <c r="O148" i="1"/>
  <c r="M148" i="1"/>
  <c r="L149" i="1"/>
  <c r="N148" i="1"/>
  <c r="AP146" i="1"/>
  <c r="AQ146" i="1"/>
  <c r="B1809" i="2" l="1"/>
  <c r="J1804" i="2"/>
  <c r="E720" i="2"/>
  <c r="G720" i="2"/>
  <c r="I720" i="2"/>
  <c r="C725" i="2"/>
  <c r="E719" i="2"/>
  <c r="G719" i="2"/>
  <c r="C724" i="2"/>
  <c r="I719" i="2"/>
  <c r="B1807" i="2"/>
  <c r="J1802" i="2"/>
  <c r="E721" i="2"/>
  <c r="I721" i="2"/>
  <c r="G721" i="2"/>
  <c r="C726" i="2"/>
  <c r="B1810" i="2"/>
  <c r="J1805" i="2"/>
  <c r="E718" i="2"/>
  <c r="C723" i="2"/>
  <c r="I718" i="2"/>
  <c r="G718" i="2"/>
  <c r="B1748" i="2"/>
  <c r="J1743" i="2"/>
  <c r="B1806" i="2"/>
  <c r="J1801" i="2"/>
  <c r="J712" i="2"/>
  <c r="J713" i="2"/>
  <c r="J714" i="2"/>
  <c r="J715" i="2"/>
  <c r="J711" i="2"/>
  <c r="P148" i="1"/>
  <c r="G717" i="2"/>
  <c r="I717" i="2"/>
  <c r="C722" i="2"/>
  <c r="E722" i="2" s="1"/>
  <c r="N149" i="1"/>
  <c r="M149" i="1"/>
  <c r="O149" i="1"/>
  <c r="L150" i="1"/>
  <c r="AP147" i="1"/>
  <c r="AQ147" i="1"/>
  <c r="B1753" i="2" l="1"/>
  <c r="J1748" i="2"/>
  <c r="B1812" i="2"/>
  <c r="J1807" i="2"/>
  <c r="E724" i="2"/>
  <c r="G724" i="2"/>
  <c r="I724" i="2"/>
  <c r="C729" i="2"/>
  <c r="E723" i="2"/>
  <c r="I723" i="2"/>
  <c r="G723" i="2"/>
  <c r="C728" i="2"/>
  <c r="E725" i="2"/>
  <c r="G725" i="2"/>
  <c r="I725" i="2"/>
  <c r="C730" i="2"/>
  <c r="B1815" i="2"/>
  <c r="J1810" i="2"/>
  <c r="E726" i="2"/>
  <c r="I726" i="2"/>
  <c r="C731" i="2"/>
  <c r="G726" i="2"/>
  <c r="B1811" i="2"/>
  <c r="J1806" i="2"/>
  <c r="B1814" i="2"/>
  <c r="J1809" i="2"/>
  <c r="P149" i="1"/>
  <c r="Q148" i="1"/>
  <c r="I722" i="2"/>
  <c r="G722" i="2"/>
  <c r="C727" i="2"/>
  <c r="E727" i="2" s="1"/>
  <c r="O150" i="1"/>
  <c r="M150" i="1"/>
  <c r="L151" i="1"/>
  <c r="N150" i="1"/>
  <c r="E728" i="2" l="1"/>
  <c r="G728" i="2"/>
  <c r="I728" i="2"/>
  <c r="C733" i="2"/>
  <c r="E731" i="2"/>
  <c r="I731" i="2"/>
  <c r="C736" i="2"/>
  <c r="G731" i="2"/>
  <c r="B1816" i="2"/>
  <c r="J1811" i="2"/>
  <c r="E729" i="2"/>
  <c r="C734" i="2"/>
  <c r="I729" i="2"/>
  <c r="G729" i="2"/>
  <c r="B1820" i="2"/>
  <c r="J1815" i="2"/>
  <c r="E730" i="2"/>
  <c r="C735" i="2"/>
  <c r="I730" i="2"/>
  <c r="G730" i="2"/>
  <c r="B1817" i="2"/>
  <c r="J1812" i="2"/>
  <c r="B1819" i="2"/>
  <c r="J1814" i="2"/>
  <c r="B1758" i="2"/>
  <c r="J1753" i="2"/>
  <c r="P150" i="1"/>
  <c r="AO148" i="1"/>
  <c r="S148" i="1"/>
  <c r="BD148" i="1" s="1"/>
  <c r="Q149" i="1"/>
  <c r="I727" i="2"/>
  <c r="G727" i="2"/>
  <c r="C732" i="2"/>
  <c r="E732" i="2" s="1"/>
  <c r="L152" i="1"/>
  <c r="O151" i="1"/>
  <c r="N151" i="1"/>
  <c r="M151" i="1"/>
  <c r="P151" i="1"/>
  <c r="B1822" i="2" l="1"/>
  <c r="J1817" i="2"/>
  <c r="B1821" i="2"/>
  <c r="J1816" i="2"/>
  <c r="E736" i="2"/>
  <c r="C741" i="2"/>
  <c r="I736" i="2"/>
  <c r="G736" i="2"/>
  <c r="E735" i="2"/>
  <c r="G735" i="2"/>
  <c r="C740" i="2"/>
  <c r="I735" i="2"/>
  <c r="B1824" i="2"/>
  <c r="J1819" i="2"/>
  <c r="E733" i="2"/>
  <c r="G733" i="2"/>
  <c r="C738" i="2"/>
  <c r="I733" i="2"/>
  <c r="E734" i="2"/>
  <c r="I734" i="2"/>
  <c r="G734" i="2"/>
  <c r="C739" i="2"/>
  <c r="B1825" i="2"/>
  <c r="J1820" i="2"/>
  <c r="B1763" i="2"/>
  <c r="J1758" i="2"/>
  <c r="J716" i="2"/>
  <c r="J717" i="2"/>
  <c r="J718" i="2"/>
  <c r="J719" i="2"/>
  <c r="J720" i="2"/>
  <c r="Q151" i="1"/>
  <c r="S149" i="1"/>
  <c r="BD149" i="1" s="1"/>
  <c r="AO149" i="1"/>
  <c r="AQ148" i="1"/>
  <c r="AP148" i="1"/>
  <c r="Q150" i="1"/>
  <c r="C737" i="2"/>
  <c r="E737" i="2" s="1"/>
  <c r="G732" i="2"/>
  <c r="I732" i="2"/>
  <c r="AO151" i="1"/>
  <c r="S151" i="1"/>
  <c r="BD151" i="1" s="1"/>
  <c r="L153" i="1"/>
  <c r="M152" i="1"/>
  <c r="N152" i="1"/>
  <c r="O152" i="1"/>
  <c r="B1830" i="2" l="1"/>
  <c r="J1825" i="2"/>
  <c r="E740" i="2"/>
  <c r="C745" i="2"/>
  <c r="G740" i="2"/>
  <c r="I740" i="2"/>
  <c r="E739" i="2"/>
  <c r="I739" i="2"/>
  <c r="C744" i="2"/>
  <c r="G739" i="2"/>
  <c r="E741" i="2"/>
  <c r="G741" i="2"/>
  <c r="I741" i="2"/>
  <c r="C746" i="2"/>
  <c r="E738" i="2"/>
  <c r="G738" i="2"/>
  <c r="I738" i="2"/>
  <c r="C743" i="2"/>
  <c r="B1826" i="2"/>
  <c r="J1821" i="2"/>
  <c r="B1768" i="2"/>
  <c r="J1763" i="2"/>
  <c r="B1829" i="2"/>
  <c r="J1824" i="2"/>
  <c r="B1827" i="2"/>
  <c r="J1822" i="2"/>
  <c r="J731" i="2"/>
  <c r="J732" i="2"/>
  <c r="J733" i="2"/>
  <c r="J734" i="2"/>
  <c r="J735" i="2"/>
  <c r="J724" i="2"/>
  <c r="J725" i="2"/>
  <c r="J721" i="2"/>
  <c r="J722" i="2"/>
  <c r="J723" i="2"/>
  <c r="AO150" i="1"/>
  <c r="S150" i="1"/>
  <c r="BD150" i="1" s="1"/>
  <c r="AP149" i="1"/>
  <c r="AQ149" i="1"/>
  <c r="P152" i="1"/>
  <c r="G737" i="2"/>
  <c r="I737" i="2"/>
  <c r="C742" i="2"/>
  <c r="E742" i="2" s="1"/>
  <c r="O153" i="1"/>
  <c r="N153" i="1"/>
  <c r="M153" i="1"/>
  <c r="L154" i="1"/>
  <c r="AP151" i="1"/>
  <c r="AQ151" i="1"/>
  <c r="B1834" i="2" l="1"/>
  <c r="J1829" i="2"/>
  <c r="B1773" i="2"/>
  <c r="J1768" i="2"/>
  <c r="E744" i="2"/>
  <c r="I744" i="2"/>
  <c r="G744" i="2"/>
  <c r="C749" i="2"/>
  <c r="B1831" i="2"/>
  <c r="J1826" i="2"/>
  <c r="E743" i="2"/>
  <c r="C748" i="2"/>
  <c r="I743" i="2"/>
  <c r="G743" i="2"/>
  <c r="E745" i="2"/>
  <c r="C750" i="2"/>
  <c r="G745" i="2"/>
  <c r="I745" i="2"/>
  <c r="C751" i="2"/>
  <c r="E746" i="2"/>
  <c r="G746" i="2"/>
  <c r="I746" i="2"/>
  <c r="B1832" i="2"/>
  <c r="J1827" i="2"/>
  <c r="B1835" i="2"/>
  <c r="J1830" i="2"/>
  <c r="J726" i="2"/>
  <c r="J727" i="2"/>
  <c r="J728" i="2"/>
  <c r="J729" i="2"/>
  <c r="J730" i="2"/>
  <c r="Q152" i="1"/>
  <c r="P153" i="1"/>
  <c r="AP150" i="1"/>
  <c r="AQ150" i="1"/>
  <c r="I742" i="2"/>
  <c r="G742" i="2"/>
  <c r="C747" i="2"/>
  <c r="O154" i="1"/>
  <c r="M154" i="1"/>
  <c r="N154" i="1"/>
  <c r="L155" i="1"/>
  <c r="B1837" i="2" l="1"/>
  <c r="J1832" i="2"/>
  <c r="B1836" i="2"/>
  <c r="J1831" i="2"/>
  <c r="C754" i="2"/>
  <c r="E749" i="2"/>
  <c r="G749" i="2"/>
  <c r="I749" i="2"/>
  <c r="E751" i="2"/>
  <c r="I751" i="2"/>
  <c r="C756" i="2"/>
  <c r="G751" i="2"/>
  <c r="C755" i="2"/>
  <c r="E750" i="2"/>
  <c r="I750" i="2"/>
  <c r="G750" i="2"/>
  <c r="B1778" i="2"/>
  <c r="J1773" i="2"/>
  <c r="C753" i="2"/>
  <c r="E748" i="2"/>
  <c r="G748" i="2"/>
  <c r="I748" i="2"/>
  <c r="C752" i="2"/>
  <c r="E752" i="2" s="1"/>
  <c r="E747" i="2"/>
  <c r="B1840" i="2"/>
  <c r="J1835" i="2"/>
  <c r="B1839" i="2"/>
  <c r="J1834" i="2"/>
  <c r="P154" i="1"/>
  <c r="Q154" i="1"/>
  <c r="Q153" i="1"/>
  <c r="AO152" i="1"/>
  <c r="S152" i="1"/>
  <c r="BD152" i="1" s="1"/>
  <c r="I752" i="2"/>
  <c r="C757" i="2"/>
  <c r="E757" i="2" s="1"/>
  <c r="G747" i="2"/>
  <c r="I747" i="2"/>
  <c r="AO154" i="1"/>
  <c r="S154" i="1"/>
  <c r="BD154" i="1" s="1"/>
  <c r="N155" i="1"/>
  <c r="L156" i="1"/>
  <c r="M155" i="1"/>
  <c r="O155" i="1"/>
  <c r="G752" i="2" l="1"/>
  <c r="E756" i="2"/>
  <c r="C761" i="2"/>
  <c r="I756" i="2"/>
  <c r="G756" i="2"/>
  <c r="E753" i="2"/>
  <c r="C758" i="2"/>
  <c r="I753" i="2"/>
  <c r="G753" i="2"/>
  <c r="B1783" i="2"/>
  <c r="J1778" i="2"/>
  <c r="E754" i="2"/>
  <c r="I754" i="2"/>
  <c r="G754" i="2"/>
  <c r="C759" i="2"/>
  <c r="B1844" i="2"/>
  <c r="J1839" i="2"/>
  <c r="B1841" i="2"/>
  <c r="J1836" i="2"/>
  <c r="B1845" i="2"/>
  <c r="J1840" i="2"/>
  <c r="E755" i="2"/>
  <c r="I755" i="2"/>
  <c r="C760" i="2"/>
  <c r="G755" i="2"/>
  <c r="B1842" i="2"/>
  <c r="J1837" i="2"/>
  <c r="J736" i="2"/>
  <c r="J737" i="2"/>
  <c r="J738" i="2"/>
  <c r="J739" i="2"/>
  <c r="J740" i="2"/>
  <c r="J748" i="2"/>
  <c r="J749" i="2"/>
  <c r="J750" i="2"/>
  <c r="J746" i="2"/>
  <c r="J747" i="2"/>
  <c r="P155" i="1"/>
  <c r="AP152" i="1"/>
  <c r="AQ152" i="1"/>
  <c r="AO153" i="1"/>
  <c r="S153" i="1"/>
  <c r="BD153" i="1" s="1"/>
  <c r="C762" i="2"/>
  <c r="E762" i="2" s="1"/>
  <c r="G757" i="2"/>
  <c r="I757" i="2"/>
  <c r="N156" i="1"/>
  <c r="O156" i="1"/>
  <c r="M156" i="1"/>
  <c r="L157" i="1"/>
  <c r="AP154" i="1"/>
  <c r="AQ154" i="1"/>
  <c r="E760" i="2" l="1"/>
  <c r="G760" i="2"/>
  <c r="C765" i="2"/>
  <c r="I760" i="2"/>
  <c r="B1788" i="2"/>
  <c r="J1783" i="2"/>
  <c r="B1850" i="2"/>
  <c r="J1845" i="2"/>
  <c r="E758" i="2"/>
  <c r="C763" i="2"/>
  <c r="G758" i="2"/>
  <c r="I758" i="2"/>
  <c r="B1846" i="2"/>
  <c r="J1841" i="2"/>
  <c r="B1849" i="2"/>
  <c r="J1844" i="2"/>
  <c r="E759" i="2"/>
  <c r="G759" i="2"/>
  <c r="I759" i="2"/>
  <c r="C764" i="2"/>
  <c r="E761" i="2"/>
  <c r="C766" i="2"/>
  <c r="G761" i="2"/>
  <c r="I761" i="2"/>
  <c r="B1847" i="2"/>
  <c r="J1842" i="2"/>
  <c r="J741" i="2"/>
  <c r="J742" i="2"/>
  <c r="J743" i="2"/>
  <c r="J744" i="2"/>
  <c r="J745" i="2"/>
  <c r="P156" i="1"/>
  <c r="AP153" i="1"/>
  <c r="AQ153" i="1"/>
  <c r="Q155" i="1"/>
  <c r="I762" i="2"/>
  <c r="G762" i="2"/>
  <c r="C767" i="2"/>
  <c r="E767" i="2" s="1"/>
  <c r="L158" i="1"/>
  <c r="N157" i="1"/>
  <c r="M157" i="1"/>
  <c r="O157" i="1"/>
  <c r="P157" i="1"/>
  <c r="E766" i="2" l="1"/>
  <c r="I766" i="2"/>
  <c r="C771" i="2"/>
  <c r="G766" i="2"/>
  <c r="E763" i="2"/>
  <c r="G763" i="2"/>
  <c r="I763" i="2"/>
  <c r="C768" i="2"/>
  <c r="B1855" i="2"/>
  <c r="J1850" i="2"/>
  <c r="B1793" i="2"/>
  <c r="J1788" i="2"/>
  <c r="E764" i="2"/>
  <c r="C769" i="2"/>
  <c r="G764" i="2"/>
  <c r="I764" i="2"/>
  <c r="B1854" i="2"/>
  <c r="J1849" i="2"/>
  <c r="E765" i="2"/>
  <c r="G765" i="2"/>
  <c r="C770" i="2"/>
  <c r="I765" i="2"/>
  <c r="B1852" i="2"/>
  <c r="J1847" i="2"/>
  <c r="B1851" i="2"/>
  <c r="J1846" i="2"/>
  <c r="AO155" i="1"/>
  <c r="S155" i="1"/>
  <c r="BD155" i="1" s="1"/>
  <c r="Q157" i="1"/>
  <c r="AO157" i="1" s="1"/>
  <c r="Q156" i="1"/>
  <c r="S157" i="1" s="1"/>
  <c r="BD157" i="1" s="1"/>
  <c r="I767" i="2"/>
  <c r="G767" i="2"/>
  <c r="C772" i="2"/>
  <c r="E772" i="2" s="1"/>
  <c r="L159" i="1"/>
  <c r="N158" i="1"/>
  <c r="M158" i="1"/>
  <c r="O158" i="1"/>
  <c r="B1857" i="2" l="1"/>
  <c r="J1852" i="2"/>
  <c r="B1798" i="2"/>
  <c r="J1793" i="2"/>
  <c r="E770" i="2"/>
  <c r="C775" i="2"/>
  <c r="G770" i="2"/>
  <c r="I770" i="2"/>
  <c r="B1860" i="2"/>
  <c r="J1855" i="2"/>
  <c r="E768" i="2"/>
  <c r="G768" i="2"/>
  <c r="I768" i="2"/>
  <c r="C773" i="2"/>
  <c r="B1859" i="2"/>
  <c r="J1854" i="2"/>
  <c r="E771" i="2"/>
  <c r="G771" i="2"/>
  <c r="I771" i="2"/>
  <c r="C776" i="2"/>
  <c r="E769" i="2"/>
  <c r="G769" i="2"/>
  <c r="I769" i="2"/>
  <c r="C774" i="2"/>
  <c r="B1856" i="2"/>
  <c r="J1851" i="2"/>
  <c r="J751" i="2"/>
  <c r="J752" i="2"/>
  <c r="J753" i="2"/>
  <c r="J754" i="2"/>
  <c r="J755" i="2"/>
  <c r="J761" i="2"/>
  <c r="J762" i="2"/>
  <c r="J763" i="2"/>
  <c r="J764" i="2"/>
  <c r="J765" i="2"/>
  <c r="P158" i="1"/>
  <c r="AO156" i="1"/>
  <c r="S156" i="1"/>
  <c r="BD156" i="1" s="1"/>
  <c r="AP155" i="1"/>
  <c r="AQ155" i="1"/>
  <c r="I772" i="2"/>
  <c r="G772" i="2"/>
  <c r="C777" i="2"/>
  <c r="E777" i="2" s="1"/>
  <c r="N159" i="1"/>
  <c r="O159" i="1"/>
  <c r="L160" i="1"/>
  <c r="M159" i="1"/>
  <c r="AP157" i="1"/>
  <c r="AQ157" i="1"/>
  <c r="E774" i="2" l="1"/>
  <c r="G774" i="2"/>
  <c r="C779" i="2"/>
  <c r="I774" i="2"/>
  <c r="B1865" i="2"/>
  <c r="J1860" i="2"/>
  <c r="E776" i="2"/>
  <c r="G776" i="2"/>
  <c r="C781" i="2"/>
  <c r="I776" i="2"/>
  <c r="E775" i="2"/>
  <c r="G775" i="2"/>
  <c r="I775" i="2"/>
  <c r="C780" i="2"/>
  <c r="B1864" i="2"/>
  <c r="J1859" i="2"/>
  <c r="B1803" i="2"/>
  <c r="J1798" i="2"/>
  <c r="E773" i="2"/>
  <c r="C778" i="2"/>
  <c r="I773" i="2"/>
  <c r="G773" i="2"/>
  <c r="B1861" i="2"/>
  <c r="J1856" i="2"/>
  <c r="B1862" i="2"/>
  <c r="J1857" i="2"/>
  <c r="J760" i="2"/>
  <c r="J756" i="2"/>
  <c r="J757" i="2"/>
  <c r="J758" i="2"/>
  <c r="J759" i="2"/>
  <c r="P159" i="1"/>
  <c r="Q159" i="1"/>
  <c r="AO159" i="1" s="1"/>
  <c r="AP156" i="1"/>
  <c r="AQ156" i="1"/>
  <c r="Q158" i="1"/>
  <c r="S159" i="1" s="1"/>
  <c r="BD159" i="1" s="1"/>
  <c r="C782" i="2"/>
  <c r="E782" i="2" s="1"/>
  <c r="I777" i="2"/>
  <c r="G777" i="2"/>
  <c r="N160" i="1"/>
  <c r="M160" i="1"/>
  <c r="O160" i="1"/>
  <c r="L161" i="1"/>
  <c r="P160" i="1"/>
  <c r="B1866" i="2" l="1"/>
  <c r="J1861" i="2"/>
  <c r="E781" i="2"/>
  <c r="I781" i="2"/>
  <c r="C786" i="2"/>
  <c r="G781" i="2"/>
  <c r="E778" i="2"/>
  <c r="I778" i="2"/>
  <c r="C783" i="2"/>
  <c r="G778" i="2"/>
  <c r="B1808" i="2"/>
  <c r="J1803" i="2"/>
  <c r="B1870" i="2"/>
  <c r="J1865" i="2"/>
  <c r="B1869" i="2"/>
  <c r="J1864" i="2"/>
  <c r="E779" i="2"/>
  <c r="C784" i="2"/>
  <c r="I779" i="2"/>
  <c r="G779" i="2"/>
  <c r="E780" i="2"/>
  <c r="I780" i="2"/>
  <c r="G780" i="2"/>
  <c r="C785" i="2"/>
  <c r="B1867" i="2"/>
  <c r="J1862" i="2"/>
  <c r="J772" i="2"/>
  <c r="J773" i="2"/>
  <c r="J774" i="2"/>
  <c r="J775" i="2"/>
  <c r="J771" i="2"/>
  <c r="Q160" i="1"/>
  <c r="AO158" i="1"/>
  <c r="S158" i="1"/>
  <c r="BD158" i="1" s="1"/>
  <c r="I782" i="2"/>
  <c r="C787" i="2"/>
  <c r="E787" i="2" s="1"/>
  <c r="G782" i="2"/>
  <c r="AO160" i="1"/>
  <c r="S160" i="1"/>
  <c r="BD160" i="1" s="1"/>
  <c r="N161" i="1"/>
  <c r="L162" i="1"/>
  <c r="O161" i="1"/>
  <c r="M161" i="1"/>
  <c r="AP159" i="1"/>
  <c r="AQ159" i="1"/>
  <c r="B1813" i="2" l="1"/>
  <c r="J1808" i="2"/>
  <c r="E783" i="2"/>
  <c r="I783" i="2"/>
  <c r="G783" i="2"/>
  <c r="C788" i="2"/>
  <c r="E784" i="2"/>
  <c r="G784" i="2"/>
  <c r="C789" i="2"/>
  <c r="I784" i="2"/>
  <c r="E785" i="2"/>
  <c r="C790" i="2"/>
  <c r="G785" i="2"/>
  <c r="I785" i="2"/>
  <c r="E786" i="2"/>
  <c r="I786" i="2"/>
  <c r="G786" i="2"/>
  <c r="C791" i="2"/>
  <c r="B1874" i="2"/>
  <c r="J1869" i="2"/>
  <c r="B1872" i="2"/>
  <c r="J1867" i="2"/>
  <c r="B1875" i="2"/>
  <c r="J1870" i="2"/>
  <c r="B1871" i="2"/>
  <c r="J1866" i="2"/>
  <c r="J766" i="2"/>
  <c r="J767" i="2"/>
  <c r="J768" i="2"/>
  <c r="J769" i="2"/>
  <c r="J770" i="2"/>
  <c r="J776" i="2"/>
  <c r="J777" i="2"/>
  <c r="J778" i="2"/>
  <c r="J779" i="2"/>
  <c r="J780" i="2"/>
  <c r="P161" i="1"/>
  <c r="Q161" i="1"/>
  <c r="AP158" i="1"/>
  <c r="AQ158" i="1"/>
  <c r="I787" i="2"/>
  <c r="G787" i="2"/>
  <c r="C792" i="2"/>
  <c r="E792" i="2" s="1"/>
  <c r="AO161" i="1"/>
  <c r="S161" i="1"/>
  <c r="BD161" i="1" s="1"/>
  <c r="L163" i="1"/>
  <c r="M162" i="1"/>
  <c r="N162" i="1"/>
  <c r="O162" i="1"/>
  <c r="AP160" i="1"/>
  <c r="AQ160" i="1"/>
  <c r="B1880" i="2" l="1"/>
  <c r="J1875" i="2"/>
  <c r="B1877" i="2"/>
  <c r="J1872" i="2"/>
  <c r="E789" i="2"/>
  <c r="G789" i="2"/>
  <c r="C794" i="2"/>
  <c r="I789" i="2"/>
  <c r="E790" i="2"/>
  <c r="C795" i="2"/>
  <c r="I790" i="2"/>
  <c r="G790" i="2"/>
  <c r="B1879" i="2"/>
  <c r="J1874" i="2"/>
  <c r="E791" i="2"/>
  <c r="I791" i="2"/>
  <c r="C796" i="2"/>
  <c r="G791" i="2"/>
  <c r="E788" i="2"/>
  <c r="G788" i="2"/>
  <c r="C793" i="2"/>
  <c r="I788" i="2"/>
  <c r="B1876" i="2"/>
  <c r="J1871" i="2"/>
  <c r="B1818" i="2"/>
  <c r="J1813" i="2"/>
  <c r="J784" i="2"/>
  <c r="J785" i="2"/>
  <c r="J781" i="2"/>
  <c r="J782" i="2"/>
  <c r="J783" i="2"/>
  <c r="P162" i="1"/>
  <c r="Q162" i="1"/>
  <c r="G792" i="2"/>
  <c r="C797" i="2"/>
  <c r="E797" i="2" s="1"/>
  <c r="I792" i="2"/>
  <c r="AO162" i="1"/>
  <c r="S162" i="1"/>
  <c r="BD162" i="1" s="1"/>
  <c r="L164" i="1"/>
  <c r="N163" i="1"/>
  <c r="O163" i="1"/>
  <c r="M163" i="1"/>
  <c r="AP161" i="1"/>
  <c r="AQ161" i="1"/>
  <c r="E795" i="2" l="1"/>
  <c r="I795" i="2"/>
  <c r="C800" i="2"/>
  <c r="G795" i="2"/>
  <c r="E793" i="2"/>
  <c r="C798" i="2"/>
  <c r="G793" i="2"/>
  <c r="I793" i="2"/>
  <c r="E794" i="2"/>
  <c r="C799" i="2"/>
  <c r="I794" i="2"/>
  <c r="G794" i="2"/>
  <c r="B1881" i="2"/>
  <c r="J1876" i="2"/>
  <c r="E796" i="2"/>
  <c r="I796" i="2"/>
  <c r="C801" i="2"/>
  <c r="G796" i="2"/>
  <c r="B1882" i="2"/>
  <c r="J1877" i="2"/>
  <c r="B1823" i="2"/>
  <c r="J1818" i="2"/>
  <c r="B1884" i="2"/>
  <c r="J1879" i="2"/>
  <c r="B1885" i="2"/>
  <c r="J1880" i="2"/>
  <c r="J786" i="2"/>
  <c r="J787" i="2"/>
  <c r="J788" i="2"/>
  <c r="J789" i="2"/>
  <c r="J790" i="2"/>
  <c r="P163" i="1"/>
  <c r="C802" i="2"/>
  <c r="E802" i="2" s="1"/>
  <c r="G797" i="2"/>
  <c r="I797" i="2"/>
  <c r="M164" i="1"/>
  <c r="N164" i="1"/>
  <c r="O164" i="1"/>
  <c r="L165" i="1"/>
  <c r="AP162" i="1"/>
  <c r="AQ162" i="1"/>
  <c r="E799" i="2" l="1"/>
  <c r="C804" i="2"/>
  <c r="G799" i="2"/>
  <c r="I799" i="2"/>
  <c r="B1828" i="2"/>
  <c r="J1823" i="2"/>
  <c r="B1887" i="2"/>
  <c r="J1882" i="2"/>
  <c r="E798" i="2"/>
  <c r="I798" i="2"/>
  <c r="G798" i="2"/>
  <c r="C803" i="2"/>
  <c r="E801" i="2"/>
  <c r="I801" i="2"/>
  <c r="G801" i="2"/>
  <c r="C806" i="2"/>
  <c r="E800" i="2"/>
  <c r="C805" i="2"/>
  <c r="I800" i="2"/>
  <c r="G800" i="2"/>
  <c r="B1889" i="2"/>
  <c r="J1884" i="2"/>
  <c r="B1890" i="2"/>
  <c r="J1885" i="2"/>
  <c r="B1886" i="2"/>
  <c r="J1881" i="2"/>
  <c r="P164" i="1"/>
  <c r="Q163" i="1"/>
  <c r="C807" i="2"/>
  <c r="E807" i="2" s="1"/>
  <c r="G802" i="2"/>
  <c r="I802" i="2"/>
  <c r="M165" i="1"/>
  <c r="O165" i="1"/>
  <c r="N165" i="1"/>
  <c r="L166" i="1"/>
  <c r="E803" i="2" l="1"/>
  <c r="C808" i="2"/>
  <c r="G803" i="2"/>
  <c r="I803" i="2"/>
  <c r="B1894" i="2"/>
  <c r="J1889" i="2"/>
  <c r="B1892" i="2"/>
  <c r="J1887" i="2"/>
  <c r="B1833" i="2"/>
  <c r="J1828" i="2"/>
  <c r="E805" i="2"/>
  <c r="I805" i="2"/>
  <c r="C810" i="2"/>
  <c r="G805" i="2"/>
  <c r="E806" i="2"/>
  <c r="I806" i="2"/>
  <c r="G806" i="2"/>
  <c r="C811" i="2"/>
  <c r="B1895" i="2"/>
  <c r="J1890" i="2"/>
  <c r="E804" i="2"/>
  <c r="I804" i="2"/>
  <c r="G804" i="2"/>
  <c r="C809" i="2"/>
  <c r="B1891" i="2"/>
  <c r="J1886" i="2"/>
  <c r="P165" i="1"/>
  <c r="S163" i="1"/>
  <c r="BD163" i="1" s="1"/>
  <c r="AO163" i="1"/>
  <c r="Q164" i="1"/>
  <c r="C812" i="2"/>
  <c r="E812" i="2" s="1"/>
  <c r="G807" i="2"/>
  <c r="I807" i="2"/>
  <c r="M166" i="1"/>
  <c r="L167" i="1"/>
  <c r="N166" i="1"/>
  <c r="O166" i="1"/>
  <c r="P166" i="1"/>
  <c r="B1838" i="2" l="1"/>
  <c r="J1833" i="2"/>
  <c r="B1900" i="2"/>
  <c r="J1895" i="2"/>
  <c r="B1897" i="2"/>
  <c r="J1892" i="2"/>
  <c r="E809" i="2"/>
  <c r="C814" i="2"/>
  <c r="G809" i="2"/>
  <c r="I809" i="2"/>
  <c r="B1899" i="2"/>
  <c r="J1894" i="2"/>
  <c r="E811" i="2"/>
  <c r="I811" i="2"/>
  <c r="G811" i="2"/>
  <c r="C816" i="2"/>
  <c r="E808" i="2"/>
  <c r="C813" i="2"/>
  <c r="I808" i="2"/>
  <c r="G808" i="2"/>
  <c r="B1896" i="2"/>
  <c r="J1891" i="2"/>
  <c r="E810" i="2"/>
  <c r="I810" i="2"/>
  <c r="C815" i="2"/>
  <c r="G810" i="2"/>
  <c r="J791" i="2"/>
  <c r="J792" i="2"/>
  <c r="J793" i="2"/>
  <c r="J794" i="2"/>
  <c r="J795" i="2"/>
  <c r="AO164" i="1"/>
  <c r="S164" i="1"/>
  <c r="BD164" i="1" s="1"/>
  <c r="AP163" i="1"/>
  <c r="AQ163" i="1"/>
  <c r="Q166" i="1"/>
  <c r="AO166" i="1" s="1"/>
  <c r="Q165" i="1"/>
  <c r="G812" i="2"/>
  <c r="I812" i="2"/>
  <c r="C817" i="2"/>
  <c r="E817" i="2" s="1"/>
  <c r="S166" i="1"/>
  <c r="BD166" i="1" s="1"/>
  <c r="L168" i="1"/>
  <c r="O167" i="1"/>
  <c r="M167" i="1"/>
  <c r="N167" i="1"/>
  <c r="P167" i="1"/>
  <c r="B1904" i="2" l="1"/>
  <c r="J1899" i="2"/>
  <c r="B1901" i="2"/>
  <c r="J1896" i="2"/>
  <c r="E814" i="2"/>
  <c r="G814" i="2"/>
  <c r="C819" i="2"/>
  <c r="I814" i="2"/>
  <c r="E813" i="2"/>
  <c r="I813" i="2"/>
  <c r="G813" i="2"/>
  <c r="C818" i="2"/>
  <c r="B1902" i="2"/>
  <c r="J1897" i="2"/>
  <c r="E816" i="2"/>
  <c r="C821" i="2"/>
  <c r="G816" i="2"/>
  <c r="I816" i="2"/>
  <c r="B1905" i="2"/>
  <c r="J1900" i="2"/>
  <c r="E815" i="2"/>
  <c r="C820" i="2"/>
  <c r="I815" i="2"/>
  <c r="G815" i="2"/>
  <c r="B1843" i="2"/>
  <c r="J1838" i="2"/>
  <c r="J796" i="2"/>
  <c r="J797" i="2"/>
  <c r="J798" i="2"/>
  <c r="J799" i="2"/>
  <c r="J800" i="2"/>
  <c r="J808" i="2"/>
  <c r="J809" i="2"/>
  <c r="J810" i="2"/>
  <c r="J806" i="2"/>
  <c r="J807" i="2"/>
  <c r="AO165" i="1"/>
  <c r="S165" i="1"/>
  <c r="BD165" i="1" s="1"/>
  <c r="Q167" i="1"/>
  <c r="AO167" i="1" s="1"/>
  <c r="AP164" i="1"/>
  <c r="AQ164" i="1"/>
  <c r="G817" i="2"/>
  <c r="I817" i="2"/>
  <c r="C822" i="2"/>
  <c r="E822" i="2" s="1"/>
  <c r="S167" i="1"/>
  <c r="BD167" i="1" s="1"/>
  <c r="N168" i="1"/>
  <c r="O168" i="1"/>
  <c r="L169" i="1"/>
  <c r="M168" i="1"/>
  <c r="AP166" i="1"/>
  <c r="AQ166" i="1"/>
  <c r="E820" i="2" l="1"/>
  <c r="G820" i="2"/>
  <c r="C825" i="2"/>
  <c r="I820" i="2"/>
  <c r="B1910" i="2"/>
  <c r="J1905" i="2"/>
  <c r="E819" i="2"/>
  <c r="G819" i="2"/>
  <c r="C824" i="2"/>
  <c r="I819" i="2"/>
  <c r="E818" i="2"/>
  <c r="I818" i="2"/>
  <c r="C823" i="2"/>
  <c r="G818" i="2"/>
  <c r="E821" i="2"/>
  <c r="G821" i="2"/>
  <c r="C826" i="2"/>
  <c r="I821" i="2"/>
  <c r="B1906" i="2"/>
  <c r="J1901" i="2"/>
  <c r="B1848" i="2"/>
  <c r="J1843" i="2"/>
  <c r="B1907" i="2"/>
  <c r="J1902" i="2"/>
  <c r="B1909" i="2"/>
  <c r="J1904" i="2"/>
  <c r="J801" i="2"/>
  <c r="J802" i="2"/>
  <c r="J803" i="2"/>
  <c r="J804" i="2"/>
  <c r="J805" i="2"/>
  <c r="J811" i="2"/>
  <c r="J812" i="2"/>
  <c r="J813" i="2"/>
  <c r="J814" i="2"/>
  <c r="J815" i="2"/>
  <c r="P168" i="1"/>
  <c r="AQ165" i="1"/>
  <c r="AP165" i="1"/>
  <c r="I822" i="2"/>
  <c r="G822" i="2"/>
  <c r="C827" i="2"/>
  <c r="E827" i="2" s="1"/>
  <c r="O169" i="1"/>
  <c r="N169" i="1"/>
  <c r="L170" i="1"/>
  <c r="M169" i="1"/>
  <c r="AP167" i="1"/>
  <c r="AQ167" i="1"/>
  <c r="B1912" i="2" l="1"/>
  <c r="J1907" i="2"/>
  <c r="B1853" i="2"/>
  <c r="J1848" i="2"/>
  <c r="E824" i="2"/>
  <c r="G824" i="2"/>
  <c r="I824" i="2"/>
  <c r="C829" i="2"/>
  <c r="B1911" i="2"/>
  <c r="J1906" i="2"/>
  <c r="E826" i="2"/>
  <c r="I826" i="2"/>
  <c r="G826" i="2"/>
  <c r="C831" i="2"/>
  <c r="B1915" i="2"/>
  <c r="J1910" i="2"/>
  <c r="E825" i="2"/>
  <c r="I825" i="2"/>
  <c r="G825" i="2"/>
  <c r="C830" i="2"/>
  <c r="B1914" i="2"/>
  <c r="J1909" i="2"/>
  <c r="E823" i="2"/>
  <c r="C828" i="2"/>
  <c r="G823" i="2"/>
  <c r="I823" i="2"/>
  <c r="P169" i="1"/>
  <c r="Q169" i="1"/>
  <c r="Q168" i="1"/>
  <c r="I827" i="2"/>
  <c r="G827" i="2"/>
  <c r="C832" i="2"/>
  <c r="E832" i="2" s="1"/>
  <c r="AO169" i="1"/>
  <c r="S169" i="1"/>
  <c r="BD169" i="1" s="1"/>
  <c r="M170" i="1"/>
  <c r="N170" i="1"/>
  <c r="O170" i="1"/>
  <c r="L171" i="1"/>
  <c r="P170" i="1"/>
  <c r="B1919" i="2" l="1"/>
  <c r="J1914" i="2"/>
  <c r="B1916" i="2"/>
  <c r="J1911" i="2"/>
  <c r="E830" i="2"/>
  <c r="C835" i="2"/>
  <c r="I830" i="2"/>
  <c r="G830" i="2"/>
  <c r="E829" i="2"/>
  <c r="I829" i="2"/>
  <c r="C834" i="2"/>
  <c r="G829" i="2"/>
  <c r="E828" i="2"/>
  <c r="I828" i="2"/>
  <c r="C833" i="2"/>
  <c r="G828" i="2"/>
  <c r="B1920" i="2"/>
  <c r="J1915" i="2"/>
  <c r="B1858" i="2"/>
  <c r="J1853" i="2"/>
  <c r="E831" i="2"/>
  <c r="C836" i="2"/>
  <c r="G831" i="2"/>
  <c r="I831" i="2"/>
  <c r="B1917" i="2"/>
  <c r="J1912" i="2"/>
  <c r="J821" i="2"/>
  <c r="J822" i="2"/>
  <c r="J823" i="2"/>
  <c r="J824" i="2"/>
  <c r="J825" i="2"/>
  <c r="Q170" i="1"/>
  <c r="S168" i="1"/>
  <c r="BD168" i="1" s="1"/>
  <c r="AO168" i="1"/>
  <c r="G832" i="2"/>
  <c r="C837" i="2"/>
  <c r="E837" i="2" s="1"/>
  <c r="I832" i="2"/>
  <c r="N171" i="1"/>
  <c r="M171" i="1"/>
  <c r="L172" i="1"/>
  <c r="O171" i="1"/>
  <c r="AO170" i="1"/>
  <c r="S170" i="1"/>
  <c r="BD170" i="1" s="1"/>
  <c r="AP169" i="1"/>
  <c r="AQ169" i="1"/>
  <c r="E834" i="2" l="1"/>
  <c r="I834" i="2"/>
  <c r="G834" i="2"/>
  <c r="C839" i="2"/>
  <c r="E836" i="2"/>
  <c r="I836" i="2"/>
  <c r="G836" i="2"/>
  <c r="C841" i="2"/>
  <c r="B1863" i="2"/>
  <c r="J1858" i="2"/>
  <c r="E835" i="2"/>
  <c r="C840" i="2"/>
  <c r="I835" i="2"/>
  <c r="G835" i="2"/>
  <c r="B1925" i="2"/>
  <c r="J1920" i="2"/>
  <c r="E833" i="2"/>
  <c r="G833" i="2"/>
  <c r="C838" i="2"/>
  <c r="I833" i="2"/>
  <c r="B1921" i="2"/>
  <c r="J1916" i="2"/>
  <c r="B1922" i="2"/>
  <c r="J1917" i="2"/>
  <c r="B1924" i="2"/>
  <c r="J1919" i="2"/>
  <c r="J820" i="2"/>
  <c r="J816" i="2"/>
  <c r="J817" i="2"/>
  <c r="J818" i="2"/>
  <c r="J819" i="2"/>
  <c r="J826" i="2"/>
  <c r="J827" i="2"/>
  <c r="J828" i="2"/>
  <c r="J829" i="2"/>
  <c r="J830" i="2"/>
  <c r="AP168" i="1"/>
  <c r="AQ168" i="1"/>
  <c r="P171" i="1"/>
  <c r="G837" i="2"/>
  <c r="C842" i="2"/>
  <c r="E842" i="2" s="1"/>
  <c r="I837" i="2"/>
  <c r="AP170" i="1"/>
  <c r="AQ170" i="1"/>
  <c r="L173" i="1"/>
  <c r="O172" i="1"/>
  <c r="N172" i="1"/>
  <c r="M172" i="1"/>
  <c r="P172" i="1"/>
  <c r="B1927" i="2" l="1"/>
  <c r="J1922" i="2"/>
  <c r="E840" i="2"/>
  <c r="G840" i="2"/>
  <c r="I840" i="2"/>
  <c r="C845" i="2"/>
  <c r="B1926" i="2"/>
  <c r="J1921" i="2"/>
  <c r="B1868" i="2"/>
  <c r="J1863" i="2"/>
  <c r="E841" i="2"/>
  <c r="I841" i="2"/>
  <c r="C846" i="2"/>
  <c r="G841" i="2"/>
  <c r="E838" i="2"/>
  <c r="C843" i="2"/>
  <c r="G838" i="2"/>
  <c r="I838" i="2"/>
  <c r="E839" i="2"/>
  <c r="C844" i="2"/>
  <c r="I839" i="2"/>
  <c r="G839" i="2"/>
  <c r="B1930" i="2"/>
  <c r="J1925" i="2"/>
  <c r="B1929" i="2"/>
  <c r="J1924" i="2"/>
  <c r="Q172" i="1"/>
  <c r="Q171" i="1"/>
  <c r="C847" i="2"/>
  <c r="E847" i="2" s="1"/>
  <c r="G842" i="2"/>
  <c r="I842" i="2"/>
  <c r="AO172" i="1"/>
  <c r="S172" i="1"/>
  <c r="BD172" i="1" s="1"/>
  <c r="N173" i="1"/>
  <c r="M173" i="1"/>
  <c r="O173" i="1"/>
  <c r="L174" i="1"/>
  <c r="P173" i="1"/>
  <c r="B1935" i="2" l="1"/>
  <c r="J1930" i="2"/>
  <c r="B1873" i="2"/>
  <c r="J1868" i="2"/>
  <c r="B1931" i="2"/>
  <c r="J1926" i="2"/>
  <c r="E845" i="2"/>
  <c r="C850" i="2"/>
  <c r="G845" i="2"/>
  <c r="I845" i="2"/>
  <c r="E843" i="2"/>
  <c r="C848" i="2"/>
  <c r="G843" i="2"/>
  <c r="I843" i="2"/>
  <c r="E844" i="2"/>
  <c r="C849" i="2"/>
  <c r="G844" i="2"/>
  <c r="I844" i="2"/>
  <c r="B1934" i="2"/>
  <c r="J1929" i="2"/>
  <c r="E846" i="2"/>
  <c r="C851" i="2"/>
  <c r="G846" i="2"/>
  <c r="I846" i="2"/>
  <c r="B1932" i="2"/>
  <c r="J1927" i="2"/>
  <c r="J836" i="2"/>
  <c r="J837" i="2"/>
  <c r="J838" i="2"/>
  <c r="J839" i="2"/>
  <c r="J840" i="2"/>
  <c r="Q173" i="1"/>
  <c r="S171" i="1"/>
  <c r="BD171" i="1" s="1"/>
  <c r="AO171" i="1"/>
  <c r="I847" i="2"/>
  <c r="C852" i="2"/>
  <c r="E852" i="2" s="1"/>
  <c r="G847" i="2"/>
  <c r="AO173" i="1"/>
  <c r="S173" i="1"/>
  <c r="BD173" i="1" s="1"/>
  <c r="O174" i="1"/>
  <c r="N174" i="1"/>
  <c r="L175" i="1"/>
  <c r="M174" i="1"/>
  <c r="AP172" i="1"/>
  <c r="AQ172" i="1"/>
  <c r="E851" i="2" l="1"/>
  <c r="I851" i="2"/>
  <c r="G851" i="2"/>
  <c r="C856" i="2"/>
  <c r="E850" i="2"/>
  <c r="I850" i="2"/>
  <c r="G850" i="2"/>
  <c r="C855" i="2"/>
  <c r="B1939" i="2"/>
  <c r="J1934" i="2"/>
  <c r="B1936" i="2"/>
  <c r="J1931" i="2"/>
  <c r="E848" i="2"/>
  <c r="C853" i="2"/>
  <c r="G848" i="2"/>
  <c r="I848" i="2"/>
  <c r="E849" i="2"/>
  <c r="I849" i="2"/>
  <c r="G849" i="2"/>
  <c r="C854" i="2"/>
  <c r="B1878" i="2"/>
  <c r="J1873" i="2"/>
  <c r="B1937" i="2"/>
  <c r="J1932" i="2"/>
  <c r="B1940" i="2"/>
  <c r="J1935" i="2"/>
  <c r="J832" i="2"/>
  <c r="J833" i="2"/>
  <c r="J834" i="2"/>
  <c r="J835" i="2"/>
  <c r="J831" i="2"/>
  <c r="J844" i="2"/>
  <c r="J845" i="2"/>
  <c r="J841" i="2"/>
  <c r="J842" i="2"/>
  <c r="J843" i="2"/>
  <c r="AP171" i="1"/>
  <c r="AQ171" i="1"/>
  <c r="P174" i="1"/>
  <c r="G852" i="2"/>
  <c r="I852" i="2"/>
  <c r="C857" i="2"/>
  <c r="E857" i="2" s="1"/>
  <c r="O175" i="1"/>
  <c r="N175" i="1"/>
  <c r="M175" i="1"/>
  <c r="L176" i="1"/>
  <c r="AP173" i="1"/>
  <c r="AQ173" i="1"/>
  <c r="B1942" i="2" l="1"/>
  <c r="J1937" i="2"/>
  <c r="B1941" i="2"/>
  <c r="J1936" i="2"/>
  <c r="B1883" i="2"/>
  <c r="J1878" i="2"/>
  <c r="B1944" i="2"/>
  <c r="J1939" i="2"/>
  <c r="E854" i="2"/>
  <c r="G854" i="2"/>
  <c r="C859" i="2"/>
  <c r="I854" i="2"/>
  <c r="E855" i="2"/>
  <c r="I855" i="2"/>
  <c r="C860" i="2"/>
  <c r="G855" i="2"/>
  <c r="E856" i="2"/>
  <c r="G856" i="2"/>
  <c r="C861" i="2"/>
  <c r="I856" i="2"/>
  <c r="E853" i="2"/>
  <c r="G853" i="2"/>
  <c r="I853" i="2"/>
  <c r="C858" i="2"/>
  <c r="B1945" i="2"/>
  <c r="J1940" i="2"/>
  <c r="P175" i="1"/>
  <c r="Q175" i="1"/>
  <c r="Q174" i="1"/>
  <c r="I857" i="2"/>
  <c r="C862" i="2"/>
  <c r="E862" i="2" s="1"/>
  <c r="G857" i="2"/>
  <c r="AO175" i="1"/>
  <c r="S175" i="1"/>
  <c r="BD175" i="1" s="1"/>
  <c r="M176" i="1"/>
  <c r="L177" i="1"/>
  <c r="O176" i="1"/>
  <c r="N176" i="1"/>
  <c r="P176" i="1"/>
  <c r="E859" i="2" l="1"/>
  <c r="I859" i="2"/>
  <c r="G859" i="2"/>
  <c r="C864" i="2"/>
  <c r="E861" i="2"/>
  <c r="I861" i="2"/>
  <c r="C866" i="2"/>
  <c r="G861" i="2"/>
  <c r="B1949" i="2"/>
  <c r="J1944" i="2"/>
  <c r="E858" i="2"/>
  <c r="I858" i="2"/>
  <c r="G858" i="2"/>
  <c r="C863" i="2"/>
  <c r="B1888" i="2"/>
  <c r="J1883" i="2"/>
  <c r="E860" i="2"/>
  <c r="I860" i="2"/>
  <c r="C865" i="2"/>
  <c r="G860" i="2"/>
  <c r="B1946" i="2"/>
  <c r="J1941" i="2"/>
  <c r="B1950" i="2"/>
  <c r="J1945" i="2"/>
  <c r="B1947" i="2"/>
  <c r="J1942" i="2"/>
  <c r="J851" i="2"/>
  <c r="J852" i="2"/>
  <c r="J853" i="2"/>
  <c r="J854" i="2"/>
  <c r="J855" i="2"/>
  <c r="AO174" i="1"/>
  <c r="S174" i="1"/>
  <c r="BD174" i="1" s="1"/>
  <c r="Q176" i="1"/>
  <c r="AO176" i="1" s="1"/>
  <c r="C867" i="2"/>
  <c r="E867" i="2" s="1"/>
  <c r="G862" i="2"/>
  <c r="I862" i="2"/>
  <c r="S176" i="1"/>
  <c r="BD176" i="1" s="1"/>
  <c r="M177" i="1"/>
  <c r="N177" i="1"/>
  <c r="L178" i="1"/>
  <c r="O177" i="1"/>
  <c r="AP175" i="1"/>
  <c r="AQ175" i="1"/>
  <c r="B1955" i="2" l="1"/>
  <c r="J1950" i="2"/>
  <c r="B1951" i="2"/>
  <c r="J1946" i="2"/>
  <c r="B1954" i="2"/>
  <c r="J1949" i="2"/>
  <c r="E865" i="2"/>
  <c r="G865" i="2"/>
  <c r="I865" i="2"/>
  <c r="C870" i="2"/>
  <c r="E866" i="2"/>
  <c r="G866" i="2"/>
  <c r="I866" i="2"/>
  <c r="C871" i="2"/>
  <c r="E864" i="2"/>
  <c r="C869" i="2"/>
  <c r="G864" i="2"/>
  <c r="I864" i="2"/>
  <c r="B1893" i="2"/>
  <c r="J1888" i="2"/>
  <c r="E863" i="2"/>
  <c r="C868" i="2"/>
  <c r="G863" i="2"/>
  <c r="I863" i="2"/>
  <c r="B1952" i="2"/>
  <c r="J1947" i="2"/>
  <c r="J856" i="2"/>
  <c r="J857" i="2"/>
  <c r="J858" i="2"/>
  <c r="J859" i="2"/>
  <c r="J860" i="2"/>
  <c r="J846" i="2"/>
  <c r="J847" i="2"/>
  <c r="J848" i="2"/>
  <c r="J849" i="2"/>
  <c r="J850" i="2"/>
  <c r="P177" i="1"/>
  <c r="AQ174" i="1"/>
  <c r="AP174" i="1"/>
  <c r="C872" i="2"/>
  <c r="E872" i="2" s="1"/>
  <c r="G867" i="2"/>
  <c r="I867" i="2"/>
  <c r="L179" i="1"/>
  <c r="N178" i="1"/>
  <c r="M178" i="1"/>
  <c r="O178" i="1"/>
  <c r="AP176" i="1"/>
  <c r="AQ176" i="1"/>
  <c r="E868" i="2" l="1"/>
  <c r="I868" i="2"/>
  <c r="C873" i="2"/>
  <c r="G868" i="2"/>
  <c r="E870" i="2"/>
  <c r="C875" i="2"/>
  <c r="I870" i="2"/>
  <c r="G870" i="2"/>
  <c r="B1898" i="2"/>
  <c r="J1893" i="2"/>
  <c r="B1959" i="2"/>
  <c r="J1954" i="2"/>
  <c r="E869" i="2"/>
  <c r="C874" i="2"/>
  <c r="I869" i="2"/>
  <c r="G869" i="2"/>
  <c r="B1956" i="2"/>
  <c r="J1951" i="2"/>
  <c r="E871" i="2"/>
  <c r="I871" i="2"/>
  <c r="G871" i="2"/>
  <c r="C876" i="2"/>
  <c r="B1957" i="2"/>
  <c r="J1952" i="2"/>
  <c r="B1960" i="2"/>
  <c r="J1955" i="2"/>
  <c r="P178" i="1"/>
  <c r="Q177" i="1"/>
  <c r="I872" i="2"/>
  <c r="C877" i="2"/>
  <c r="E877" i="2" s="1"/>
  <c r="G872" i="2"/>
  <c r="O179" i="1"/>
  <c r="N179" i="1"/>
  <c r="L180" i="1"/>
  <c r="M179" i="1"/>
  <c r="B1962" i="2" l="1"/>
  <c r="J1957" i="2"/>
  <c r="B1964" i="2"/>
  <c r="J1959" i="2"/>
  <c r="B1903" i="2"/>
  <c r="J1898" i="2"/>
  <c r="E875" i="2"/>
  <c r="C880" i="2"/>
  <c r="I875" i="2"/>
  <c r="G875" i="2"/>
  <c r="B1961" i="2"/>
  <c r="J1956" i="2"/>
  <c r="E876" i="2"/>
  <c r="C881" i="2"/>
  <c r="G876" i="2"/>
  <c r="I876" i="2"/>
  <c r="E873" i="2"/>
  <c r="C878" i="2"/>
  <c r="G873" i="2"/>
  <c r="I873" i="2"/>
  <c r="E874" i="2"/>
  <c r="C879" i="2"/>
  <c r="G874" i="2"/>
  <c r="I874" i="2"/>
  <c r="B1965" i="2"/>
  <c r="J1960" i="2"/>
  <c r="P179" i="1"/>
  <c r="Q179" i="1"/>
  <c r="AO179" i="1" s="1"/>
  <c r="AO177" i="1"/>
  <c r="S177" i="1"/>
  <c r="BD177" i="1" s="1"/>
  <c r="Q178" i="1"/>
  <c r="G877" i="2"/>
  <c r="I877" i="2"/>
  <c r="C882" i="2"/>
  <c r="E882" i="2" s="1"/>
  <c r="S179" i="1"/>
  <c r="BD179" i="1" s="1"/>
  <c r="M180" i="1"/>
  <c r="N180" i="1"/>
  <c r="O180" i="1"/>
  <c r="L181" i="1"/>
  <c r="B1908" i="2" l="1"/>
  <c r="J1903" i="2"/>
  <c r="E880" i="2"/>
  <c r="G880" i="2"/>
  <c r="C885" i="2"/>
  <c r="I880" i="2"/>
  <c r="E878" i="2"/>
  <c r="G878" i="2"/>
  <c r="I878" i="2"/>
  <c r="C883" i="2"/>
  <c r="B1969" i="2"/>
  <c r="J1964" i="2"/>
  <c r="B1966" i="2"/>
  <c r="J1961" i="2"/>
  <c r="E879" i="2"/>
  <c r="C884" i="2"/>
  <c r="G879" i="2"/>
  <c r="I879" i="2"/>
  <c r="E881" i="2"/>
  <c r="C886" i="2"/>
  <c r="I881" i="2"/>
  <c r="G881" i="2"/>
  <c r="B1970" i="2"/>
  <c r="J1965" i="2"/>
  <c r="B1967" i="2"/>
  <c r="J1962" i="2"/>
  <c r="J871" i="2"/>
  <c r="J872" i="2"/>
  <c r="J873" i="2"/>
  <c r="J874" i="2"/>
  <c r="J875" i="2"/>
  <c r="J861" i="2"/>
  <c r="J862" i="2"/>
  <c r="J863" i="2"/>
  <c r="J864" i="2"/>
  <c r="J865" i="2"/>
  <c r="P180" i="1"/>
  <c r="S178" i="1"/>
  <c r="BD178" i="1" s="1"/>
  <c r="AO178" i="1"/>
  <c r="AP177" i="1"/>
  <c r="AQ177" i="1"/>
  <c r="Q180" i="1"/>
  <c r="AO180" i="1" s="1"/>
  <c r="I882" i="2"/>
  <c r="G882" i="2"/>
  <c r="C887" i="2"/>
  <c r="E887" i="2" s="1"/>
  <c r="M181" i="1"/>
  <c r="N181" i="1"/>
  <c r="L182" i="1"/>
  <c r="O181" i="1"/>
  <c r="AP179" i="1"/>
  <c r="AQ179" i="1"/>
  <c r="B1975" i="2" l="1"/>
  <c r="J1970" i="2"/>
  <c r="B1974" i="2"/>
  <c r="J1969" i="2"/>
  <c r="E883" i="2"/>
  <c r="G883" i="2"/>
  <c r="C888" i="2"/>
  <c r="I883" i="2"/>
  <c r="E886" i="2"/>
  <c r="C891" i="2"/>
  <c r="G886" i="2"/>
  <c r="I886" i="2"/>
  <c r="E885" i="2"/>
  <c r="C890" i="2"/>
  <c r="I885" i="2"/>
  <c r="G885" i="2"/>
  <c r="E884" i="2"/>
  <c r="G884" i="2"/>
  <c r="I884" i="2"/>
  <c r="C889" i="2"/>
  <c r="B1972" i="2"/>
  <c r="J1967" i="2"/>
  <c r="B1971" i="2"/>
  <c r="J1966" i="2"/>
  <c r="B1913" i="2"/>
  <c r="J1908" i="2"/>
  <c r="J868" i="2"/>
  <c r="J869" i="2"/>
  <c r="J870" i="2"/>
  <c r="J866" i="2"/>
  <c r="J867" i="2"/>
  <c r="P181" i="1"/>
  <c r="S180" i="1"/>
  <c r="BD180" i="1" s="1"/>
  <c r="Q181" i="1"/>
  <c r="AP178" i="1"/>
  <c r="AQ178" i="1"/>
  <c r="I887" i="2"/>
  <c r="G887" i="2"/>
  <c r="C892" i="2"/>
  <c r="E892" i="2" s="1"/>
  <c r="AO181" i="1"/>
  <c r="S181" i="1"/>
  <c r="BD181" i="1" s="1"/>
  <c r="O182" i="1"/>
  <c r="L183" i="1"/>
  <c r="M182" i="1"/>
  <c r="N182" i="1"/>
  <c r="AP180" i="1"/>
  <c r="AQ180" i="1"/>
  <c r="E891" i="2" l="1"/>
  <c r="I891" i="2"/>
  <c r="G891" i="2"/>
  <c r="C896" i="2"/>
  <c r="B1976" i="2"/>
  <c r="J1971" i="2"/>
  <c r="B1977" i="2"/>
  <c r="J1972" i="2"/>
  <c r="E889" i="2"/>
  <c r="G889" i="2"/>
  <c r="I889" i="2"/>
  <c r="C894" i="2"/>
  <c r="E888" i="2"/>
  <c r="C893" i="2"/>
  <c r="G888" i="2"/>
  <c r="I888" i="2"/>
  <c r="B1979" i="2"/>
  <c r="J1974" i="2"/>
  <c r="E890" i="2"/>
  <c r="C895" i="2"/>
  <c r="I890" i="2"/>
  <c r="G890" i="2"/>
  <c r="B1918" i="2"/>
  <c r="J1913" i="2"/>
  <c r="B1980" i="2"/>
  <c r="J1975" i="2"/>
  <c r="J880" i="2"/>
  <c r="J876" i="2"/>
  <c r="J877" i="2"/>
  <c r="J878" i="2"/>
  <c r="J879" i="2"/>
  <c r="J881" i="2"/>
  <c r="J882" i="2"/>
  <c r="J883" i="2"/>
  <c r="J884" i="2"/>
  <c r="J885" i="2"/>
  <c r="P182" i="1"/>
  <c r="G892" i="2"/>
  <c r="C897" i="2"/>
  <c r="E897" i="2" s="1"/>
  <c r="I892" i="2"/>
  <c r="AP181" i="1"/>
  <c r="AQ181" i="1"/>
  <c r="M183" i="1"/>
  <c r="O183" i="1"/>
  <c r="N183" i="1"/>
  <c r="L184" i="1"/>
  <c r="B1923" i="2" l="1"/>
  <c r="J1918" i="2"/>
  <c r="E895" i="2"/>
  <c r="G895" i="2"/>
  <c r="C900" i="2"/>
  <c r="I895" i="2"/>
  <c r="B1982" i="2"/>
  <c r="J1977" i="2"/>
  <c r="B1984" i="2"/>
  <c r="J1979" i="2"/>
  <c r="B1981" i="2"/>
  <c r="J1976" i="2"/>
  <c r="E894" i="2"/>
  <c r="I894" i="2"/>
  <c r="G894" i="2"/>
  <c r="C899" i="2"/>
  <c r="E896" i="2"/>
  <c r="C901" i="2"/>
  <c r="I896" i="2"/>
  <c r="G896" i="2"/>
  <c r="E893" i="2"/>
  <c r="G893" i="2"/>
  <c r="I893" i="2"/>
  <c r="C898" i="2"/>
  <c r="B1985" i="2"/>
  <c r="J1980" i="2"/>
  <c r="P183" i="1"/>
  <c r="Q183" i="1"/>
  <c r="Q182" i="1"/>
  <c r="C902" i="2"/>
  <c r="E902" i="2" s="1"/>
  <c r="I897" i="2"/>
  <c r="G897" i="2"/>
  <c r="AO183" i="1"/>
  <c r="S183" i="1"/>
  <c r="BD183" i="1" s="1"/>
  <c r="N184" i="1"/>
  <c r="M184" i="1"/>
  <c r="O184" i="1"/>
  <c r="L185" i="1"/>
  <c r="B1986" i="2" l="1"/>
  <c r="J1981" i="2"/>
  <c r="B1989" i="2"/>
  <c r="J1984" i="2"/>
  <c r="B1987" i="2"/>
  <c r="J1982" i="2"/>
  <c r="E901" i="2"/>
  <c r="I901" i="2"/>
  <c r="C906" i="2"/>
  <c r="G901" i="2"/>
  <c r="E900" i="2"/>
  <c r="G900" i="2"/>
  <c r="I900" i="2"/>
  <c r="C905" i="2"/>
  <c r="E899" i="2"/>
  <c r="G899" i="2"/>
  <c r="I899" i="2"/>
  <c r="C904" i="2"/>
  <c r="E898" i="2"/>
  <c r="C903" i="2"/>
  <c r="G898" i="2"/>
  <c r="I898" i="2"/>
  <c r="B1990" i="2"/>
  <c r="J1985" i="2"/>
  <c r="B1928" i="2"/>
  <c r="J1923" i="2"/>
  <c r="J892" i="2"/>
  <c r="J893" i="2"/>
  <c r="J894" i="2"/>
  <c r="J895" i="2"/>
  <c r="J891" i="2"/>
  <c r="P184" i="1"/>
  <c r="S182" i="1"/>
  <c r="BD182" i="1" s="1"/>
  <c r="AO182" i="1"/>
  <c r="C907" i="2"/>
  <c r="E907" i="2" s="1"/>
  <c r="G902" i="2"/>
  <c r="I902" i="2"/>
  <c r="O185" i="1"/>
  <c r="N185" i="1"/>
  <c r="M185" i="1"/>
  <c r="L186" i="1"/>
  <c r="AP183" i="1"/>
  <c r="AQ183" i="1"/>
  <c r="E906" i="2" l="1"/>
  <c r="G906" i="2"/>
  <c r="I906" i="2"/>
  <c r="C911" i="2"/>
  <c r="E903" i="2"/>
  <c r="I903" i="2"/>
  <c r="G903" i="2"/>
  <c r="C908" i="2"/>
  <c r="E904" i="2"/>
  <c r="G904" i="2"/>
  <c r="I904" i="2"/>
  <c r="C909" i="2"/>
  <c r="B1992" i="2"/>
  <c r="J1987" i="2"/>
  <c r="B1994" i="2"/>
  <c r="J1989" i="2"/>
  <c r="E905" i="2"/>
  <c r="C910" i="2"/>
  <c r="I905" i="2"/>
  <c r="G905" i="2"/>
  <c r="B1995" i="2"/>
  <c r="J1990" i="2"/>
  <c r="B1933" i="2"/>
  <c r="J1928" i="2"/>
  <c r="B1991" i="2"/>
  <c r="J1986" i="2"/>
  <c r="J886" i="2"/>
  <c r="J887" i="2"/>
  <c r="J888" i="2"/>
  <c r="J889" i="2"/>
  <c r="J890" i="2"/>
  <c r="P185" i="1"/>
  <c r="Q185" i="1"/>
  <c r="AQ182" i="1"/>
  <c r="AP182" i="1"/>
  <c r="Q184" i="1"/>
  <c r="I907" i="2"/>
  <c r="G907" i="2"/>
  <c r="C912" i="2"/>
  <c r="E912" i="2" s="1"/>
  <c r="AO185" i="1"/>
  <c r="S185" i="1"/>
  <c r="BD185" i="1" s="1"/>
  <c r="L187" i="1"/>
  <c r="N186" i="1"/>
  <c r="O186" i="1"/>
  <c r="M186" i="1"/>
  <c r="J1995" i="2" l="1"/>
  <c r="B2000" i="2"/>
  <c r="J1994" i="2"/>
  <c r="B1999" i="2"/>
  <c r="J1991" i="2"/>
  <c r="B1996" i="2"/>
  <c r="J1992" i="2"/>
  <c r="B1997" i="2"/>
  <c r="B1938" i="2"/>
  <c r="J1933" i="2"/>
  <c r="E908" i="2"/>
  <c r="G908" i="2"/>
  <c r="C913" i="2"/>
  <c r="I908" i="2"/>
  <c r="E910" i="2"/>
  <c r="C915" i="2"/>
  <c r="G910" i="2"/>
  <c r="I910" i="2"/>
  <c r="E909" i="2"/>
  <c r="C914" i="2"/>
  <c r="G909" i="2"/>
  <c r="I909" i="2"/>
  <c r="E911" i="2"/>
  <c r="I911" i="2"/>
  <c r="G911" i="2"/>
  <c r="C916" i="2"/>
  <c r="J904" i="2"/>
  <c r="J905" i="2"/>
  <c r="J901" i="2"/>
  <c r="J902" i="2"/>
  <c r="J903" i="2"/>
  <c r="P186" i="1"/>
  <c r="Q186" i="1"/>
  <c r="S184" i="1"/>
  <c r="BD184" i="1" s="1"/>
  <c r="AO184" i="1"/>
  <c r="G912" i="2"/>
  <c r="I912" i="2"/>
  <c r="C917" i="2"/>
  <c r="E917" i="2" s="1"/>
  <c r="L188" i="1"/>
  <c r="N187" i="1"/>
  <c r="M187" i="1"/>
  <c r="O187" i="1"/>
  <c r="AO186" i="1"/>
  <c r="S186" i="1"/>
  <c r="BD186" i="1" s="1"/>
  <c r="AP185" i="1"/>
  <c r="AQ185" i="1"/>
  <c r="B2002" i="2" l="1"/>
  <c r="J1997" i="2"/>
  <c r="B2001" i="2"/>
  <c r="J1996" i="2"/>
  <c r="B2004" i="2"/>
  <c r="J1999" i="2"/>
  <c r="B2005" i="2"/>
  <c r="J2000" i="2"/>
  <c r="E914" i="2"/>
  <c r="C919" i="2"/>
  <c r="G914" i="2"/>
  <c r="I914" i="2"/>
  <c r="E915" i="2"/>
  <c r="I915" i="2"/>
  <c r="G915" i="2"/>
  <c r="C920" i="2"/>
  <c r="E916" i="2"/>
  <c r="I916" i="2"/>
  <c r="G916" i="2"/>
  <c r="C921" i="2"/>
  <c r="E913" i="2"/>
  <c r="G913" i="2"/>
  <c r="C918" i="2"/>
  <c r="I913" i="2"/>
  <c r="B1943" i="2"/>
  <c r="J1938" i="2"/>
  <c r="J906" i="2"/>
  <c r="J907" i="2"/>
  <c r="J908" i="2"/>
  <c r="J909" i="2"/>
  <c r="J910" i="2"/>
  <c r="J896" i="2"/>
  <c r="J897" i="2"/>
  <c r="J898" i="2"/>
  <c r="J899" i="2"/>
  <c r="J900" i="2"/>
  <c r="P187" i="1"/>
  <c r="AP184" i="1"/>
  <c r="AQ184" i="1"/>
  <c r="C922" i="2"/>
  <c r="E922" i="2" s="1"/>
  <c r="G917" i="2"/>
  <c r="I917" i="2"/>
  <c r="AP186" i="1"/>
  <c r="AQ186" i="1"/>
  <c r="O188" i="1"/>
  <c r="N188" i="1"/>
  <c r="M188" i="1"/>
  <c r="L189" i="1"/>
  <c r="P188" i="1"/>
  <c r="B2010" i="2" l="1"/>
  <c r="J2005" i="2"/>
  <c r="J2004" i="2"/>
  <c r="B2009" i="2"/>
  <c r="B2006" i="2"/>
  <c r="J2001" i="2"/>
  <c r="B2007" i="2"/>
  <c r="J2002" i="2"/>
  <c r="E920" i="2"/>
  <c r="G920" i="2"/>
  <c r="I920" i="2"/>
  <c r="C925" i="2"/>
  <c r="B1948" i="2"/>
  <c r="J1943" i="2"/>
  <c r="E918" i="2"/>
  <c r="C923" i="2"/>
  <c r="G918" i="2"/>
  <c r="I918" i="2"/>
  <c r="E919" i="2"/>
  <c r="C924" i="2"/>
  <c r="G919" i="2"/>
  <c r="I919" i="2"/>
  <c r="E921" i="2"/>
  <c r="C926" i="2"/>
  <c r="I921" i="2"/>
  <c r="G921" i="2"/>
  <c r="Q188" i="1"/>
  <c r="Q187" i="1"/>
  <c r="C927" i="2"/>
  <c r="E927" i="2" s="1"/>
  <c r="I922" i="2"/>
  <c r="G922" i="2"/>
  <c r="L190" i="1"/>
  <c r="O189" i="1"/>
  <c r="N189" i="1"/>
  <c r="M189" i="1"/>
  <c r="P189" i="1"/>
  <c r="AO188" i="1"/>
  <c r="S188" i="1"/>
  <c r="BD188" i="1" s="1"/>
  <c r="B2012" i="2" l="1"/>
  <c r="J2007" i="2"/>
  <c r="J2006" i="2"/>
  <c r="B2011" i="2"/>
  <c r="B2014" i="2"/>
  <c r="J2009" i="2"/>
  <c r="B2015" i="2"/>
  <c r="J2010" i="2"/>
  <c r="E923" i="2"/>
  <c r="C928" i="2"/>
  <c r="G923" i="2"/>
  <c r="I923" i="2"/>
  <c r="B1953" i="2"/>
  <c r="J1948" i="2"/>
  <c r="E926" i="2"/>
  <c r="C931" i="2"/>
  <c r="I926" i="2"/>
  <c r="G926" i="2"/>
  <c r="E925" i="2"/>
  <c r="I925" i="2"/>
  <c r="C930" i="2"/>
  <c r="G925" i="2"/>
  <c r="E924" i="2"/>
  <c r="G924" i="2"/>
  <c r="I924" i="2"/>
  <c r="C929" i="2"/>
  <c r="J916" i="2"/>
  <c r="J917" i="2"/>
  <c r="J918" i="2"/>
  <c r="J919" i="2"/>
  <c r="J920" i="2"/>
  <c r="Q189" i="1"/>
  <c r="AO189" i="1" s="1"/>
  <c r="AO187" i="1"/>
  <c r="S187" i="1"/>
  <c r="BD187" i="1" s="1"/>
  <c r="C932" i="2"/>
  <c r="E932" i="2" s="1"/>
  <c r="G927" i="2"/>
  <c r="I927" i="2"/>
  <c r="AP188" i="1"/>
  <c r="AQ188" i="1"/>
  <c r="S189" i="1"/>
  <c r="BD189" i="1" s="1"/>
  <c r="O190" i="1"/>
  <c r="L191" i="1"/>
  <c r="N190" i="1"/>
  <c r="M190" i="1"/>
  <c r="J2015" i="2" l="1"/>
  <c r="B2020" i="2"/>
  <c r="J2014" i="2"/>
  <c r="B2019" i="2"/>
  <c r="B2016" i="2"/>
  <c r="J2011" i="2"/>
  <c r="B2017" i="2"/>
  <c r="J2012" i="2"/>
  <c r="E931" i="2"/>
  <c r="I931" i="2"/>
  <c r="G931" i="2"/>
  <c r="C936" i="2"/>
  <c r="E929" i="2"/>
  <c r="G929" i="2"/>
  <c r="I929" i="2"/>
  <c r="C934" i="2"/>
  <c r="B1958" i="2"/>
  <c r="J1953" i="2"/>
  <c r="E928" i="2"/>
  <c r="I928" i="2"/>
  <c r="G928" i="2"/>
  <c r="C933" i="2"/>
  <c r="E930" i="2"/>
  <c r="I930" i="2"/>
  <c r="G930" i="2"/>
  <c r="C935" i="2"/>
  <c r="J911" i="2"/>
  <c r="J912" i="2"/>
  <c r="J913" i="2"/>
  <c r="J914" i="2"/>
  <c r="J915" i="2"/>
  <c r="J921" i="2"/>
  <c r="J922" i="2"/>
  <c r="J923" i="2"/>
  <c r="J924" i="2"/>
  <c r="J925" i="2"/>
  <c r="P190" i="1"/>
  <c r="AP187" i="1"/>
  <c r="AQ187" i="1"/>
  <c r="C937" i="2"/>
  <c r="E937" i="2" s="1"/>
  <c r="G932" i="2"/>
  <c r="I932" i="2"/>
  <c r="M191" i="1"/>
  <c r="N191" i="1"/>
  <c r="L192" i="1"/>
  <c r="O191" i="1"/>
  <c r="AP189" i="1"/>
  <c r="AQ189" i="1"/>
  <c r="B2022" i="2" l="1"/>
  <c r="J2017" i="2"/>
  <c r="B2021" i="2"/>
  <c r="J2016" i="2"/>
  <c r="J2019" i="2"/>
  <c r="B2024" i="2"/>
  <c r="B2025" i="2"/>
  <c r="J2020" i="2"/>
  <c r="B1963" i="2"/>
  <c r="J1958" i="2"/>
  <c r="E934" i="2"/>
  <c r="C939" i="2"/>
  <c r="I934" i="2"/>
  <c r="G934" i="2"/>
  <c r="E935" i="2"/>
  <c r="G935" i="2"/>
  <c r="I935" i="2"/>
  <c r="C940" i="2"/>
  <c r="E936" i="2"/>
  <c r="I936" i="2"/>
  <c r="G936" i="2"/>
  <c r="C941" i="2"/>
  <c r="E933" i="2"/>
  <c r="C938" i="2"/>
  <c r="G933" i="2"/>
  <c r="I933" i="2"/>
  <c r="P191" i="1"/>
  <c r="Q191" i="1"/>
  <c r="Q190" i="1"/>
  <c r="I937" i="2"/>
  <c r="C942" i="2"/>
  <c r="E942" i="2" s="1"/>
  <c r="G937" i="2"/>
  <c r="N192" i="1"/>
  <c r="O192" i="1"/>
  <c r="M192" i="1"/>
  <c r="L193" i="1"/>
  <c r="AO191" i="1"/>
  <c r="S191" i="1"/>
  <c r="BD191" i="1" s="1"/>
  <c r="B2030" i="2" l="1"/>
  <c r="J2025" i="2"/>
  <c r="J2024" i="2"/>
  <c r="B2029" i="2"/>
  <c r="J2021" i="2"/>
  <c r="B2026" i="2"/>
  <c r="J2022" i="2"/>
  <c r="B2027" i="2"/>
  <c r="E940" i="2"/>
  <c r="G940" i="2"/>
  <c r="I940" i="2"/>
  <c r="C945" i="2"/>
  <c r="E938" i="2"/>
  <c r="I938" i="2"/>
  <c r="G938" i="2"/>
  <c r="C943" i="2"/>
  <c r="E939" i="2"/>
  <c r="I939" i="2"/>
  <c r="G939" i="2"/>
  <c r="C944" i="2"/>
  <c r="E941" i="2"/>
  <c r="G941" i="2"/>
  <c r="I941" i="2"/>
  <c r="C946" i="2"/>
  <c r="B1968" i="2"/>
  <c r="J1963" i="2"/>
  <c r="J931" i="2"/>
  <c r="J932" i="2"/>
  <c r="J933" i="2"/>
  <c r="J934" i="2"/>
  <c r="J935" i="2"/>
  <c r="P192" i="1"/>
  <c r="Q192" i="1"/>
  <c r="S190" i="1"/>
  <c r="BD190" i="1" s="1"/>
  <c r="AO190" i="1"/>
  <c r="AQ191" i="1" s="1"/>
  <c r="I942" i="2"/>
  <c r="C947" i="2"/>
  <c r="E947" i="2" s="1"/>
  <c r="G942" i="2"/>
  <c r="AO192" i="1"/>
  <c r="S192" i="1"/>
  <c r="BD192" i="1" s="1"/>
  <c r="AP191" i="1"/>
  <c r="M193" i="1"/>
  <c r="L194" i="1"/>
  <c r="N193" i="1"/>
  <c r="O193" i="1"/>
  <c r="J2027" i="2" l="1"/>
  <c r="B2032" i="2"/>
  <c r="B2031" i="2"/>
  <c r="J2026" i="2"/>
  <c r="B2034" i="2"/>
  <c r="J2029" i="2"/>
  <c r="B2035" i="2"/>
  <c r="J2030" i="2"/>
  <c r="E943" i="2"/>
  <c r="C948" i="2"/>
  <c r="I943" i="2"/>
  <c r="G943" i="2"/>
  <c r="B1973" i="2"/>
  <c r="J1968" i="2"/>
  <c r="E946" i="2"/>
  <c r="G946" i="2"/>
  <c r="I946" i="2"/>
  <c r="C951" i="2"/>
  <c r="E945" i="2"/>
  <c r="C950" i="2"/>
  <c r="G945" i="2"/>
  <c r="I945" i="2"/>
  <c r="E944" i="2"/>
  <c r="G944" i="2"/>
  <c r="C949" i="2"/>
  <c r="I944" i="2"/>
  <c r="J940" i="2"/>
  <c r="J936" i="2"/>
  <c r="J937" i="2"/>
  <c r="J938" i="2"/>
  <c r="J939" i="2"/>
  <c r="J928" i="2"/>
  <c r="J929" i="2"/>
  <c r="J930" i="2"/>
  <c r="J926" i="2"/>
  <c r="J927" i="2"/>
  <c r="P193" i="1"/>
  <c r="Q193" i="1"/>
  <c r="AP190" i="1"/>
  <c r="AQ190" i="1"/>
  <c r="I947" i="2"/>
  <c r="G947" i="2"/>
  <c r="C952" i="2"/>
  <c r="E952" i="2" s="1"/>
  <c r="AO193" i="1"/>
  <c r="S193" i="1"/>
  <c r="BD193" i="1" s="1"/>
  <c r="L195" i="1"/>
  <c r="M194" i="1"/>
  <c r="N194" i="1"/>
  <c r="O194" i="1"/>
  <c r="AP192" i="1"/>
  <c r="AQ192" i="1"/>
  <c r="B2040" i="2" l="1"/>
  <c r="J2035" i="2"/>
  <c r="B2039" i="2"/>
  <c r="J2034" i="2"/>
  <c r="J2031" i="2"/>
  <c r="B2036" i="2"/>
  <c r="J2032" i="2"/>
  <c r="B2037" i="2"/>
  <c r="E950" i="2"/>
  <c r="C955" i="2"/>
  <c r="G950" i="2"/>
  <c r="I950" i="2"/>
  <c r="E951" i="2"/>
  <c r="G951" i="2"/>
  <c r="C956" i="2"/>
  <c r="I951" i="2"/>
  <c r="E949" i="2"/>
  <c r="G949" i="2"/>
  <c r="I949" i="2"/>
  <c r="C954" i="2"/>
  <c r="B1978" i="2"/>
  <c r="J1973" i="2"/>
  <c r="E948" i="2"/>
  <c r="I948" i="2"/>
  <c r="C953" i="2"/>
  <c r="G948" i="2"/>
  <c r="J941" i="2"/>
  <c r="J942" i="2"/>
  <c r="J943" i="2"/>
  <c r="J944" i="2"/>
  <c r="J945" i="2"/>
  <c r="P194" i="1"/>
  <c r="C957" i="2"/>
  <c r="E957" i="2" s="1"/>
  <c r="G952" i="2"/>
  <c r="I952" i="2"/>
  <c r="L196" i="1"/>
  <c r="N195" i="1"/>
  <c r="M195" i="1"/>
  <c r="O195" i="1"/>
  <c r="AP193" i="1"/>
  <c r="AQ193" i="1"/>
  <c r="B2042" i="2" l="1"/>
  <c r="J2037" i="2"/>
  <c r="B2041" i="2"/>
  <c r="J2036" i="2"/>
  <c r="B2044" i="2"/>
  <c r="J2039" i="2"/>
  <c r="B2045" i="2"/>
  <c r="J2040" i="2"/>
  <c r="E954" i="2"/>
  <c r="I954" i="2"/>
  <c r="C959" i="2"/>
  <c r="G954" i="2"/>
  <c r="E956" i="2"/>
  <c r="C961" i="2"/>
  <c r="G956" i="2"/>
  <c r="I956" i="2"/>
  <c r="E953" i="2"/>
  <c r="I953" i="2"/>
  <c r="G953" i="2"/>
  <c r="C958" i="2"/>
  <c r="E955" i="2"/>
  <c r="I955" i="2"/>
  <c r="C960" i="2"/>
  <c r="G955" i="2"/>
  <c r="B1983" i="2"/>
  <c r="J1978" i="2"/>
  <c r="P195" i="1"/>
  <c r="Q194" i="1"/>
  <c r="C962" i="2"/>
  <c r="E962" i="2" s="1"/>
  <c r="G957" i="2"/>
  <c r="I957" i="2"/>
  <c r="N196" i="1"/>
  <c r="O196" i="1"/>
  <c r="M196" i="1"/>
  <c r="L197" i="1"/>
  <c r="B2050" i="2" l="1"/>
  <c r="J2045" i="2"/>
  <c r="J2044" i="2"/>
  <c r="B2049" i="2"/>
  <c r="J2041" i="2"/>
  <c r="B2046" i="2"/>
  <c r="B2047" i="2"/>
  <c r="J2042" i="2"/>
  <c r="E961" i="2"/>
  <c r="C966" i="2"/>
  <c r="G961" i="2"/>
  <c r="I961" i="2"/>
  <c r="B1988" i="2"/>
  <c r="J1983" i="2"/>
  <c r="E960" i="2"/>
  <c r="I960" i="2"/>
  <c r="C965" i="2"/>
  <c r="G960" i="2"/>
  <c r="E959" i="2"/>
  <c r="I959" i="2"/>
  <c r="C964" i="2"/>
  <c r="G959" i="2"/>
  <c r="E958" i="2"/>
  <c r="C963" i="2"/>
  <c r="G958" i="2"/>
  <c r="I958" i="2"/>
  <c r="P196" i="1"/>
  <c r="AO194" i="1"/>
  <c r="S194" i="1"/>
  <c r="BD194" i="1" s="1"/>
  <c r="Q195" i="1"/>
  <c r="C967" i="2"/>
  <c r="E967" i="2" s="1"/>
  <c r="G962" i="2"/>
  <c r="I962" i="2"/>
  <c r="L198" i="1"/>
  <c r="O197" i="1"/>
  <c r="M197" i="1"/>
  <c r="N197" i="1"/>
  <c r="P197" i="1"/>
  <c r="B2052" i="2" l="1"/>
  <c r="J2047" i="2"/>
  <c r="J2046" i="2"/>
  <c r="B2051" i="2"/>
  <c r="J2049" i="2"/>
  <c r="B2054" i="2"/>
  <c r="J2050" i="2"/>
  <c r="B2055" i="2"/>
  <c r="E965" i="2"/>
  <c r="C970" i="2"/>
  <c r="G965" i="2"/>
  <c r="I965" i="2"/>
  <c r="B1993" i="2"/>
  <c r="J1988" i="2"/>
  <c r="E963" i="2"/>
  <c r="C968" i="2"/>
  <c r="I963" i="2"/>
  <c r="G963" i="2"/>
  <c r="E966" i="2"/>
  <c r="C971" i="2"/>
  <c r="I966" i="2"/>
  <c r="G966" i="2"/>
  <c r="E964" i="2"/>
  <c r="C969" i="2"/>
  <c r="I964" i="2"/>
  <c r="G964" i="2"/>
  <c r="J946" i="2"/>
  <c r="J947" i="2"/>
  <c r="J948" i="2"/>
  <c r="J949" i="2"/>
  <c r="J950" i="2"/>
  <c r="Q197" i="1"/>
  <c r="S195" i="1"/>
  <c r="BD195" i="1" s="1"/>
  <c r="AO195" i="1"/>
  <c r="AP194" i="1"/>
  <c r="AQ194" i="1"/>
  <c r="Q196" i="1"/>
  <c r="C972" i="2"/>
  <c r="E972" i="2" s="1"/>
  <c r="G967" i="2"/>
  <c r="I967" i="2"/>
  <c r="AO197" i="1"/>
  <c r="O198" i="1"/>
  <c r="L199" i="1"/>
  <c r="M198" i="1"/>
  <c r="N198" i="1"/>
  <c r="J2055" i="2" l="1"/>
  <c r="B2060" i="2"/>
  <c r="J2054" i="2"/>
  <c r="B2059" i="2"/>
  <c r="B2056" i="2"/>
  <c r="J2051" i="2"/>
  <c r="J1993" i="2"/>
  <c r="B1998" i="2"/>
  <c r="B2057" i="2"/>
  <c r="J2052" i="2"/>
  <c r="E971" i="2"/>
  <c r="C976" i="2"/>
  <c r="I971" i="2"/>
  <c r="G971" i="2"/>
  <c r="E968" i="2"/>
  <c r="C973" i="2"/>
  <c r="G968" i="2"/>
  <c r="I968" i="2"/>
  <c r="E969" i="2"/>
  <c r="G969" i="2"/>
  <c r="I969" i="2"/>
  <c r="C974" i="2"/>
  <c r="E970" i="2"/>
  <c r="C975" i="2"/>
  <c r="G970" i="2"/>
  <c r="I970" i="2"/>
  <c r="J952" i="2"/>
  <c r="J953" i="2"/>
  <c r="J954" i="2"/>
  <c r="J955" i="2"/>
  <c r="J951" i="2"/>
  <c r="S196" i="1"/>
  <c r="BD196" i="1" s="1"/>
  <c r="AO196" i="1"/>
  <c r="S197" i="1"/>
  <c r="BD197" i="1" s="1"/>
  <c r="AP195" i="1"/>
  <c r="AQ195" i="1"/>
  <c r="P198" i="1"/>
  <c r="C977" i="2"/>
  <c r="E977" i="2" s="1"/>
  <c r="G972" i="2"/>
  <c r="I972" i="2"/>
  <c r="O199" i="1"/>
  <c r="M199" i="1"/>
  <c r="N199" i="1"/>
  <c r="L200" i="1"/>
  <c r="P199" i="1"/>
  <c r="AP197" i="1"/>
  <c r="AQ197" i="1"/>
  <c r="B2062" i="2" l="1"/>
  <c r="J2057" i="2"/>
  <c r="B2003" i="2"/>
  <c r="J1998" i="2"/>
  <c r="J2056" i="2"/>
  <c r="B2061" i="2"/>
  <c r="J2059" i="2"/>
  <c r="B2064" i="2"/>
  <c r="J2060" i="2"/>
  <c r="B2065" i="2"/>
  <c r="E973" i="2"/>
  <c r="G973" i="2"/>
  <c r="I973" i="2"/>
  <c r="C978" i="2"/>
  <c r="E975" i="2"/>
  <c r="C980" i="2"/>
  <c r="I975" i="2"/>
  <c r="G975" i="2"/>
  <c r="E976" i="2"/>
  <c r="G976" i="2"/>
  <c r="I976" i="2"/>
  <c r="C981" i="2"/>
  <c r="E974" i="2"/>
  <c r="C979" i="2"/>
  <c r="G974" i="2"/>
  <c r="I974" i="2"/>
  <c r="J964" i="2"/>
  <c r="J965" i="2"/>
  <c r="J961" i="2"/>
  <c r="J962" i="2"/>
  <c r="J963" i="2"/>
  <c r="J956" i="2"/>
  <c r="J957" i="2"/>
  <c r="J958" i="2"/>
  <c r="J959" i="2"/>
  <c r="J960" i="2"/>
  <c r="Q198" i="1"/>
  <c r="Q199" i="1"/>
  <c r="AP196" i="1"/>
  <c r="AQ196" i="1"/>
  <c r="G977" i="2"/>
  <c r="I977" i="2"/>
  <c r="C982" i="2"/>
  <c r="E982" i="2" s="1"/>
  <c r="M200" i="1"/>
  <c r="N200" i="1"/>
  <c r="O200" i="1"/>
  <c r="L201" i="1"/>
  <c r="P200" i="1"/>
  <c r="AO199" i="1"/>
  <c r="S199" i="1"/>
  <c r="BD199" i="1" s="1"/>
  <c r="B2070" i="2" l="1"/>
  <c r="J2065" i="2"/>
  <c r="J2064" i="2"/>
  <c r="B2069" i="2"/>
  <c r="B2066" i="2"/>
  <c r="J2061" i="2"/>
  <c r="B2008" i="2"/>
  <c r="J2003" i="2"/>
  <c r="J2062" i="2"/>
  <c r="B2067" i="2"/>
  <c r="E981" i="2"/>
  <c r="G981" i="2"/>
  <c r="C986" i="2"/>
  <c r="I981" i="2"/>
  <c r="E980" i="2"/>
  <c r="I980" i="2"/>
  <c r="C985" i="2"/>
  <c r="G980" i="2"/>
  <c r="E978" i="2"/>
  <c r="C983" i="2"/>
  <c r="I978" i="2"/>
  <c r="G978" i="2"/>
  <c r="E979" i="2"/>
  <c r="C984" i="2"/>
  <c r="I979" i="2"/>
  <c r="G979" i="2"/>
  <c r="J971" i="2"/>
  <c r="J972" i="2"/>
  <c r="J973" i="2"/>
  <c r="J974" i="2"/>
  <c r="J975" i="2"/>
  <c r="Q200" i="1"/>
  <c r="AO198" i="1"/>
  <c r="S198" i="1"/>
  <c r="BD198" i="1" s="1"/>
  <c r="I982" i="2"/>
  <c r="G982" i="2"/>
  <c r="C987" i="2"/>
  <c r="E987" i="2" s="1"/>
  <c r="AO200" i="1"/>
  <c r="S200" i="1"/>
  <c r="BD200" i="1" s="1"/>
  <c r="AP199" i="1"/>
  <c r="AQ199" i="1"/>
  <c r="N201" i="1"/>
  <c r="L202" i="1"/>
  <c r="M201" i="1"/>
  <c r="O201" i="1"/>
  <c r="P201" i="1"/>
  <c r="B2072" i="2" l="1"/>
  <c r="J2067" i="2"/>
  <c r="J2008" i="2"/>
  <c r="B2013" i="2"/>
  <c r="B2071" i="2"/>
  <c r="J2066" i="2"/>
  <c r="J2069" i="2"/>
  <c r="B2074" i="2"/>
  <c r="J2070" i="2"/>
  <c r="B2075" i="2"/>
  <c r="E983" i="2"/>
  <c r="G983" i="2"/>
  <c r="I983" i="2"/>
  <c r="C988" i="2"/>
  <c r="E985" i="2"/>
  <c r="G985" i="2"/>
  <c r="I985" i="2"/>
  <c r="C990" i="2"/>
  <c r="E986" i="2"/>
  <c r="C991" i="2"/>
  <c r="I986" i="2"/>
  <c r="G986" i="2"/>
  <c r="E984" i="2"/>
  <c r="C989" i="2"/>
  <c r="G984" i="2"/>
  <c r="I984" i="2"/>
  <c r="J966" i="2"/>
  <c r="J967" i="2"/>
  <c r="J968" i="2"/>
  <c r="J969" i="2"/>
  <c r="J970" i="2"/>
  <c r="J976" i="2"/>
  <c r="J977" i="2"/>
  <c r="J978" i="2"/>
  <c r="J979" i="2"/>
  <c r="J980" i="2"/>
  <c r="Q201" i="1"/>
  <c r="AO201" i="1" s="1"/>
  <c r="AQ198" i="1"/>
  <c r="AP198" i="1"/>
  <c r="G987" i="2"/>
  <c r="C992" i="2"/>
  <c r="E992" i="2" s="1"/>
  <c r="I987" i="2"/>
  <c r="N202" i="1"/>
  <c r="O202" i="1"/>
  <c r="L203" i="1"/>
  <c r="M202" i="1"/>
  <c r="AP200" i="1"/>
  <c r="AQ200" i="1"/>
  <c r="J2074" i="2" l="1"/>
  <c r="B2079" i="2"/>
  <c r="B2076" i="2"/>
  <c r="J2071" i="2"/>
  <c r="J2013" i="2"/>
  <c r="B2018" i="2"/>
  <c r="J2075" i="2"/>
  <c r="B2080" i="2"/>
  <c r="J2072" i="2"/>
  <c r="B2077" i="2"/>
  <c r="E991" i="2"/>
  <c r="C996" i="2"/>
  <c r="I991" i="2"/>
  <c r="G991" i="2"/>
  <c r="E990" i="2"/>
  <c r="I990" i="2"/>
  <c r="C995" i="2"/>
  <c r="G990" i="2"/>
  <c r="E988" i="2"/>
  <c r="G988" i="2"/>
  <c r="C993" i="2"/>
  <c r="I988" i="2"/>
  <c r="E989" i="2"/>
  <c r="I989" i="2"/>
  <c r="G989" i="2"/>
  <c r="C994" i="2"/>
  <c r="P202" i="1"/>
  <c r="S201" i="1"/>
  <c r="BD201" i="1" s="1"/>
  <c r="Q202" i="1"/>
  <c r="AO202" i="1" s="1"/>
  <c r="I992" i="2"/>
  <c r="C997" i="2"/>
  <c r="G992" i="2"/>
  <c r="N203" i="1"/>
  <c r="L204" i="1"/>
  <c r="L205" i="1" s="1"/>
  <c r="M203" i="1"/>
  <c r="O203" i="1"/>
  <c r="P203" i="1"/>
  <c r="S202" i="1"/>
  <c r="BD202" i="1" s="1"/>
  <c r="AP201" i="1"/>
  <c r="AQ201" i="1"/>
  <c r="B2082" i="2" l="1"/>
  <c r="J2077" i="2"/>
  <c r="B2085" i="2"/>
  <c r="J2080" i="2"/>
  <c r="B2023" i="2"/>
  <c r="J2018" i="2"/>
  <c r="B2081" i="2"/>
  <c r="J2076" i="2"/>
  <c r="B2084" i="2"/>
  <c r="J2079" i="2"/>
  <c r="E993" i="2"/>
  <c r="C998" i="2"/>
  <c r="G993" i="2"/>
  <c r="I993" i="2"/>
  <c r="E995" i="2"/>
  <c r="C1000" i="2"/>
  <c r="G995" i="2"/>
  <c r="I995" i="2"/>
  <c r="E994" i="2"/>
  <c r="I994" i="2"/>
  <c r="G994" i="2"/>
  <c r="C999" i="2"/>
  <c r="C1001" i="2"/>
  <c r="E996" i="2"/>
  <c r="G996" i="2"/>
  <c r="I996" i="2"/>
  <c r="C1002" i="2"/>
  <c r="E1002" i="2" s="1"/>
  <c r="E997" i="2"/>
  <c r="J988" i="2"/>
  <c r="J989" i="2"/>
  <c r="J990" i="2"/>
  <c r="J986" i="2"/>
  <c r="J987" i="2"/>
  <c r="J981" i="2"/>
  <c r="J982" i="2"/>
  <c r="J983" i="2"/>
  <c r="J984" i="2"/>
  <c r="J985" i="2"/>
  <c r="C1007" i="2"/>
  <c r="E1007" i="2" s="1"/>
  <c r="G1002" i="2"/>
  <c r="I1002" i="2"/>
  <c r="M205" i="1"/>
  <c r="L206" i="1"/>
  <c r="N205" i="1"/>
  <c r="O205" i="1"/>
  <c r="Q203" i="1"/>
  <c r="AO203" i="1" s="1"/>
  <c r="I997" i="2"/>
  <c r="G997" i="2"/>
  <c r="AP202" i="1"/>
  <c r="AQ202" i="1"/>
  <c r="M204" i="1"/>
  <c r="N204" i="1"/>
  <c r="O204" i="1"/>
  <c r="P204" i="1"/>
  <c r="S203" i="1"/>
  <c r="BD203" i="1" s="1"/>
  <c r="J2084" i="2" l="1"/>
  <c r="B2089" i="2"/>
  <c r="B2086" i="2"/>
  <c r="J2081" i="2"/>
  <c r="B2028" i="2"/>
  <c r="J2023" i="2"/>
  <c r="J2085" i="2"/>
  <c r="B2090" i="2"/>
  <c r="J2082" i="2"/>
  <c r="B2087" i="2"/>
  <c r="C1004" i="2"/>
  <c r="E999" i="2"/>
  <c r="G999" i="2"/>
  <c r="I999" i="2"/>
  <c r="C1005" i="2"/>
  <c r="E1000" i="2"/>
  <c r="G1000" i="2"/>
  <c r="I1000" i="2"/>
  <c r="C1003" i="2"/>
  <c r="E998" i="2"/>
  <c r="I998" i="2"/>
  <c r="G998" i="2"/>
  <c r="E1001" i="2"/>
  <c r="I1001" i="2"/>
  <c r="C1006" i="2"/>
  <c r="G1001" i="2"/>
  <c r="J991" i="2"/>
  <c r="J992" i="2"/>
  <c r="J993" i="2"/>
  <c r="J994" i="2"/>
  <c r="J995" i="2"/>
  <c r="P205" i="1"/>
  <c r="Q204" i="1"/>
  <c r="C1012" i="2"/>
  <c r="E1012" i="2" s="1"/>
  <c r="G1007" i="2"/>
  <c r="I1007" i="2"/>
  <c r="O206" i="1"/>
  <c r="M206" i="1"/>
  <c r="N206" i="1"/>
  <c r="L207" i="1"/>
  <c r="AP203" i="1"/>
  <c r="AQ203" i="1"/>
  <c r="AO204" i="1"/>
  <c r="S204" i="1"/>
  <c r="BD204" i="1" s="1"/>
  <c r="B2092" i="2" l="1"/>
  <c r="J2087" i="2"/>
  <c r="B2095" i="2"/>
  <c r="J2090" i="2"/>
  <c r="B2033" i="2"/>
  <c r="J2028" i="2"/>
  <c r="B2091" i="2"/>
  <c r="J2086" i="2"/>
  <c r="B2094" i="2"/>
  <c r="J2089" i="2"/>
  <c r="E1003" i="2"/>
  <c r="I1003" i="2"/>
  <c r="G1003" i="2"/>
  <c r="C1008" i="2"/>
  <c r="E1005" i="2"/>
  <c r="I1005" i="2"/>
  <c r="C1010" i="2"/>
  <c r="G1005" i="2"/>
  <c r="E1006" i="2"/>
  <c r="G1006" i="2"/>
  <c r="C1011" i="2"/>
  <c r="I1006" i="2"/>
  <c r="E1004" i="2"/>
  <c r="G1004" i="2"/>
  <c r="I1004" i="2"/>
  <c r="C1009" i="2"/>
  <c r="J1000" i="2"/>
  <c r="J996" i="2"/>
  <c r="J997" i="2"/>
  <c r="J998" i="2"/>
  <c r="J999" i="2"/>
  <c r="Q205" i="1"/>
  <c r="C1017" i="2"/>
  <c r="E1017" i="2" s="1"/>
  <c r="G1012" i="2"/>
  <c r="I1012" i="2"/>
  <c r="N207" i="1"/>
  <c r="M207" i="1"/>
  <c r="L208" i="1"/>
  <c r="O207" i="1"/>
  <c r="P206" i="1"/>
  <c r="AP204" i="1"/>
  <c r="AQ204" i="1"/>
  <c r="B2096" i="2" l="1"/>
  <c r="J2091" i="2"/>
  <c r="B2038" i="2"/>
  <c r="J2033" i="2"/>
  <c r="J2094" i="2"/>
  <c r="B2099" i="2"/>
  <c r="B2100" i="2"/>
  <c r="J2095" i="2"/>
  <c r="J2092" i="2"/>
  <c r="B2097" i="2"/>
  <c r="E1010" i="2"/>
  <c r="G1010" i="2"/>
  <c r="C1015" i="2"/>
  <c r="I1010" i="2"/>
  <c r="E1009" i="2"/>
  <c r="C1014" i="2"/>
  <c r="G1009" i="2"/>
  <c r="I1009" i="2"/>
  <c r="E1008" i="2"/>
  <c r="G1008" i="2"/>
  <c r="I1008" i="2"/>
  <c r="C1013" i="2"/>
  <c r="E1011" i="2"/>
  <c r="I1011" i="2"/>
  <c r="G1011" i="2"/>
  <c r="C1016" i="2"/>
  <c r="Q206" i="1"/>
  <c r="AO205" i="1"/>
  <c r="S205" i="1"/>
  <c r="BD205" i="1" s="1"/>
  <c r="C1022" i="2"/>
  <c r="E1022" i="2" s="1"/>
  <c r="G1017" i="2"/>
  <c r="I1017" i="2"/>
  <c r="M208" i="1"/>
  <c r="N208" i="1"/>
  <c r="L209" i="1"/>
  <c r="O208" i="1"/>
  <c r="AO206" i="1"/>
  <c r="S206" i="1"/>
  <c r="BD206" i="1" s="1"/>
  <c r="P207" i="1"/>
  <c r="J2097" i="2" l="1"/>
  <c r="B2102" i="2"/>
  <c r="J2100" i="2"/>
  <c r="B2105" i="2"/>
  <c r="J2099" i="2"/>
  <c r="B2104" i="2"/>
  <c r="J2038" i="2"/>
  <c r="B2043" i="2"/>
  <c r="B2101" i="2"/>
  <c r="J2096" i="2"/>
  <c r="E1014" i="2"/>
  <c r="C1019" i="2"/>
  <c r="G1014" i="2"/>
  <c r="I1014" i="2"/>
  <c r="E1013" i="2"/>
  <c r="I1013" i="2"/>
  <c r="G1013" i="2"/>
  <c r="C1018" i="2"/>
  <c r="E1016" i="2"/>
  <c r="G1016" i="2"/>
  <c r="C1021" i="2"/>
  <c r="I1016" i="2"/>
  <c r="E1015" i="2"/>
  <c r="I1015" i="2"/>
  <c r="G1015" i="2"/>
  <c r="C1020" i="2"/>
  <c r="J1001" i="2"/>
  <c r="J1002" i="2"/>
  <c r="J1003" i="2"/>
  <c r="J1004" i="2"/>
  <c r="J1005" i="2"/>
  <c r="J1006" i="2"/>
  <c r="J1007" i="2"/>
  <c r="J1008" i="2"/>
  <c r="J1009" i="2"/>
  <c r="J1010" i="2"/>
  <c r="Q207" i="1"/>
  <c r="AP205" i="1"/>
  <c r="AQ205" i="1"/>
  <c r="C1027" i="2"/>
  <c r="E1027" i="2" s="1"/>
  <c r="G1022" i="2"/>
  <c r="I1022" i="2"/>
  <c r="AO207" i="1"/>
  <c r="S207" i="1"/>
  <c r="BD207" i="1" s="1"/>
  <c r="AP206" i="1"/>
  <c r="AQ206" i="1"/>
  <c r="L210" i="1"/>
  <c r="O209" i="1"/>
  <c r="M209" i="1"/>
  <c r="N209" i="1"/>
  <c r="P208" i="1"/>
  <c r="J2101" i="2" l="1"/>
  <c r="B2106" i="2"/>
  <c r="B2048" i="2"/>
  <c r="J2043" i="2"/>
  <c r="B2109" i="2"/>
  <c r="J2104" i="2"/>
  <c r="B2110" i="2"/>
  <c r="J2105" i="2"/>
  <c r="J2102" i="2"/>
  <c r="B2107" i="2"/>
  <c r="E1021" i="2"/>
  <c r="I1021" i="2"/>
  <c r="C1026" i="2"/>
  <c r="G1021" i="2"/>
  <c r="E1018" i="2"/>
  <c r="G1018" i="2"/>
  <c r="C1023" i="2"/>
  <c r="I1018" i="2"/>
  <c r="E1020" i="2"/>
  <c r="G1020" i="2"/>
  <c r="I1020" i="2"/>
  <c r="C1025" i="2"/>
  <c r="E1019" i="2"/>
  <c r="C1024" i="2"/>
  <c r="G1019" i="2"/>
  <c r="I1019" i="2"/>
  <c r="J1012" i="2"/>
  <c r="J1013" i="2"/>
  <c r="J1014" i="2"/>
  <c r="J1015" i="2"/>
  <c r="J1011" i="2"/>
  <c r="Q208" i="1"/>
  <c r="P209" i="1"/>
  <c r="C1032" i="2"/>
  <c r="E1032" i="2" s="1"/>
  <c r="G1027" i="2"/>
  <c r="I1027" i="2"/>
  <c r="AO208" i="1"/>
  <c r="S208" i="1"/>
  <c r="BD208" i="1" s="1"/>
  <c r="Q209" i="1"/>
  <c r="M210" i="1"/>
  <c r="O210" i="1"/>
  <c r="L211" i="1"/>
  <c r="N210" i="1"/>
  <c r="AP207" i="1"/>
  <c r="AQ207" i="1"/>
  <c r="B2112" i="2" l="1"/>
  <c r="J2107" i="2"/>
  <c r="B2115" i="2"/>
  <c r="J2110" i="2"/>
  <c r="B2114" i="2"/>
  <c r="J2109" i="2"/>
  <c r="J2048" i="2"/>
  <c r="B2053" i="2"/>
  <c r="B2111" i="2"/>
  <c r="J2106" i="2"/>
  <c r="E1025" i="2"/>
  <c r="C1030" i="2"/>
  <c r="G1025" i="2"/>
  <c r="I1025" i="2"/>
  <c r="E1023" i="2"/>
  <c r="I1023" i="2"/>
  <c r="G1023" i="2"/>
  <c r="C1028" i="2"/>
  <c r="E1026" i="2"/>
  <c r="C1031" i="2"/>
  <c r="I1026" i="2"/>
  <c r="G1026" i="2"/>
  <c r="E1024" i="2"/>
  <c r="I1024" i="2"/>
  <c r="C1029" i="2"/>
  <c r="G1024" i="2"/>
  <c r="J1016" i="2"/>
  <c r="J1017" i="2"/>
  <c r="J1018" i="2"/>
  <c r="J1019" i="2"/>
  <c r="J1020" i="2"/>
  <c r="C1037" i="2"/>
  <c r="E1037" i="2" s="1"/>
  <c r="I1032" i="2"/>
  <c r="G1032" i="2"/>
  <c r="O211" i="1"/>
  <c r="L212" i="1"/>
  <c r="N211" i="1"/>
  <c r="M211" i="1"/>
  <c r="P210" i="1"/>
  <c r="AO209" i="1"/>
  <c r="S209" i="1"/>
  <c r="BD209" i="1" s="1"/>
  <c r="AP208" i="1"/>
  <c r="AQ208" i="1"/>
  <c r="B2116" i="2" l="1"/>
  <c r="J2111" i="2"/>
  <c r="B2058" i="2"/>
  <c r="J2053" i="2"/>
  <c r="B2119" i="2"/>
  <c r="J2114" i="2"/>
  <c r="B2120" i="2"/>
  <c r="J2115" i="2"/>
  <c r="J2112" i="2"/>
  <c r="B2117" i="2"/>
  <c r="E1031" i="2"/>
  <c r="G1031" i="2"/>
  <c r="C1036" i="2"/>
  <c r="I1031" i="2"/>
  <c r="E1028" i="2"/>
  <c r="G1028" i="2"/>
  <c r="C1033" i="2"/>
  <c r="I1028" i="2"/>
  <c r="E1029" i="2"/>
  <c r="C1034" i="2"/>
  <c r="I1029" i="2"/>
  <c r="G1029" i="2"/>
  <c r="E1030" i="2"/>
  <c r="I1030" i="2"/>
  <c r="C1035" i="2"/>
  <c r="G1030" i="2"/>
  <c r="J1024" i="2"/>
  <c r="J1025" i="2"/>
  <c r="J1021" i="2"/>
  <c r="J1022" i="2"/>
  <c r="J1023" i="2"/>
  <c r="P211" i="1"/>
  <c r="Q210" i="1"/>
  <c r="AO210" i="1" s="1"/>
  <c r="C1042" i="2"/>
  <c r="E1042" i="2" s="1"/>
  <c r="G1037" i="2"/>
  <c r="I1037" i="2"/>
  <c r="S210" i="1"/>
  <c r="BD210" i="1" s="1"/>
  <c r="AP209" i="1"/>
  <c r="AQ209" i="1"/>
  <c r="M212" i="1"/>
  <c r="O212" i="1"/>
  <c r="N212" i="1"/>
  <c r="L213" i="1"/>
  <c r="P212" i="1"/>
  <c r="J2117" i="2" l="1"/>
  <c r="B2122" i="2"/>
  <c r="B2125" i="2"/>
  <c r="J2120" i="2"/>
  <c r="B2124" i="2"/>
  <c r="J2119" i="2"/>
  <c r="B2063" i="2"/>
  <c r="J2058" i="2"/>
  <c r="B2121" i="2"/>
  <c r="J2116" i="2"/>
  <c r="E1034" i="2"/>
  <c r="C1039" i="2"/>
  <c r="G1034" i="2"/>
  <c r="I1034" i="2"/>
  <c r="E1033" i="2"/>
  <c r="G1033" i="2"/>
  <c r="C1038" i="2"/>
  <c r="I1033" i="2"/>
  <c r="E1035" i="2"/>
  <c r="C1040" i="2"/>
  <c r="I1035" i="2"/>
  <c r="G1035" i="2"/>
  <c r="E1036" i="2"/>
  <c r="G1036" i="2"/>
  <c r="I1036" i="2"/>
  <c r="C1041" i="2"/>
  <c r="J1026" i="2"/>
  <c r="J1027" i="2"/>
  <c r="J1028" i="2"/>
  <c r="J1029" i="2"/>
  <c r="J1030" i="2"/>
  <c r="Q212" i="1"/>
  <c r="Q211" i="1"/>
  <c r="C1047" i="2"/>
  <c r="E1047" i="2" s="1"/>
  <c r="G1042" i="2"/>
  <c r="I1042" i="2"/>
  <c r="M213" i="1"/>
  <c r="N213" i="1"/>
  <c r="L214" i="1"/>
  <c r="O213" i="1"/>
  <c r="AO212" i="1"/>
  <c r="S212" i="1"/>
  <c r="BD212" i="1" s="1"/>
  <c r="AP210" i="1"/>
  <c r="AQ210" i="1"/>
  <c r="B2126" i="2" l="1"/>
  <c r="J2121" i="2"/>
  <c r="B2068" i="2"/>
  <c r="J2063" i="2"/>
  <c r="B2129" i="2"/>
  <c r="J2124" i="2"/>
  <c r="J2125" i="2"/>
  <c r="B2130" i="2"/>
  <c r="B2127" i="2"/>
  <c r="J2122" i="2"/>
  <c r="E1040" i="2"/>
  <c r="I1040" i="2"/>
  <c r="G1040" i="2"/>
  <c r="C1045" i="2"/>
  <c r="E1038" i="2"/>
  <c r="I1038" i="2"/>
  <c r="C1043" i="2"/>
  <c r="G1038" i="2"/>
  <c r="E1041" i="2"/>
  <c r="G1041" i="2"/>
  <c r="C1046" i="2"/>
  <c r="I1041" i="2"/>
  <c r="E1039" i="2"/>
  <c r="G1039" i="2"/>
  <c r="C1044" i="2"/>
  <c r="I1039" i="2"/>
  <c r="J1036" i="2"/>
  <c r="J1037" i="2"/>
  <c r="J1038" i="2"/>
  <c r="J1039" i="2"/>
  <c r="J1040" i="2"/>
  <c r="AO211" i="1"/>
  <c r="S211" i="1"/>
  <c r="BD211" i="1" s="1"/>
  <c r="C1052" i="2"/>
  <c r="E1052" i="2" s="1"/>
  <c r="G1047" i="2"/>
  <c r="I1047" i="2"/>
  <c r="AP212" i="1"/>
  <c r="AQ212" i="1"/>
  <c r="O214" i="1"/>
  <c r="M214" i="1"/>
  <c r="N214" i="1"/>
  <c r="L215" i="1"/>
  <c r="P213" i="1"/>
  <c r="B2132" i="2" l="1"/>
  <c r="J2127" i="2"/>
  <c r="J2130" i="2"/>
  <c r="B2135" i="2"/>
  <c r="J2129" i="2"/>
  <c r="B2134" i="2"/>
  <c r="B2073" i="2"/>
  <c r="J2068" i="2"/>
  <c r="B2131" i="2"/>
  <c r="J2126" i="2"/>
  <c r="E1046" i="2"/>
  <c r="C1051" i="2"/>
  <c r="G1046" i="2"/>
  <c r="I1046" i="2"/>
  <c r="E1043" i="2"/>
  <c r="I1043" i="2"/>
  <c r="C1048" i="2"/>
  <c r="G1043" i="2"/>
  <c r="E1045" i="2"/>
  <c r="C1050" i="2"/>
  <c r="G1045" i="2"/>
  <c r="I1045" i="2"/>
  <c r="E1044" i="2"/>
  <c r="I1044" i="2"/>
  <c r="G1044" i="2"/>
  <c r="C1049" i="2"/>
  <c r="J1031" i="2"/>
  <c r="J1032" i="2"/>
  <c r="J1033" i="2"/>
  <c r="J1034" i="2"/>
  <c r="J1035" i="2"/>
  <c r="Q213" i="1"/>
  <c r="P214" i="1"/>
  <c r="AP211" i="1"/>
  <c r="AQ211" i="1"/>
  <c r="C1057" i="2"/>
  <c r="E1057" i="2" s="1"/>
  <c r="G1052" i="2"/>
  <c r="I1052" i="2"/>
  <c r="AO213" i="1"/>
  <c r="S213" i="1"/>
  <c r="BD213" i="1" s="1"/>
  <c r="N215" i="1"/>
  <c r="L216" i="1"/>
  <c r="O215" i="1"/>
  <c r="M215" i="1"/>
  <c r="P215" i="1"/>
  <c r="B2136" i="2" l="1"/>
  <c r="J2131" i="2"/>
  <c r="B2078" i="2"/>
  <c r="J2073" i="2"/>
  <c r="J2134" i="2"/>
  <c r="B2139" i="2"/>
  <c r="B2140" i="2"/>
  <c r="J2135" i="2"/>
  <c r="B2137" i="2"/>
  <c r="J2132" i="2"/>
  <c r="E1050" i="2"/>
  <c r="I1050" i="2"/>
  <c r="G1050" i="2"/>
  <c r="C1055" i="2"/>
  <c r="E1048" i="2"/>
  <c r="G1048" i="2"/>
  <c r="I1048" i="2"/>
  <c r="C1053" i="2"/>
  <c r="E1049" i="2"/>
  <c r="C1054" i="2"/>
  <c r="G1049" i="2"/>
  <c r="I1049" i="2"/>
  <c r="E1051" i="2"/>
  <c r="C1056" i="2"/>
  <c r="I1051" i="2"/>
  <c r="G1051" i="2"/>
  <c r="J1041" i="2"/>
  <c r="J1042" i="2"/>
  <c r="J1043" i="2"/>
  <c r="J1044" i="2"/>
  <c r="J1045" i="2"/>
  <c r="Q215" i="1"/>
  <c r="Q214" i="1"/>
  <c r="C1062" i="2"/>
  <c r="E1062" i="2" s="1"/>
  <c r="G1057" i="2"/>
  <c r="I1057" i="2"/>
  <c r="AO215" i="1"/>
  <c r="S215" i="1"/>
  <c r="BD215" i="1" s="1"/>
  <c r="N216" i="1"/>
  <c r="L217" i="1"/>
  <c r="O216" i="1"/>
  <c r="M216" i="1"/>
  <c r="AP213" i="1"/>
  <c r="AQ213" i="1"/>
  <c r="B2142" i="2" l="1"/>
  <c r="J2137" i="2"/>
  <c r="B2145" i="2"/>
  <c r="J2140" i="2"/>
  <c r="B2144" i="2"/>
  <c r="J2139" i="2"/>
  <c r="J2078" i="2"/>
  <c r="B2083" i="2"/>
  <c r="B2141" i="2"/>
  <c r="J2136" i="2"/>
  <c r="E1054" i="2"/>
  <c r="I1054" i="2"/>
  <c r="C1059" i="2"/>
  <c r="G1054" i="2"/>
  <c r="E1053" i="2"/>
  <c r="I1053" i="2"/>
  <c r="G1053" i="2"/>
  <c r="C1058" i="2"/>
  <c r="E1055" i="2"/>
  <c r="C1060" i="2"/>
  <c r="G1055" i="2"/>
  <c r="I1055" i="2"/>
  <c r="E1056" i="2"/>
  <c r="G1056" i="2"/>
  <c r="I1056" i="2"/>
  <c r="C1061" i="2"/>
  <c r="J1051" i="2"/>
  <c r="J1052" i="2"/>
  <c r="J1053" i="2"/>
  <c r="J1054" i="2"/>
  <c r="J1055" i="2"/>
  <c r="AO214" i="1"/>
  <c r="S214" i="1"/>
  <c r="BD214" i="1" s="1"/>
  <c r="P216" i="1"/>
  <c r="G1062" i="2"/>
  <c r="I1062" i="2"/>
  <c r="C1067" i="2"/>
  <c r="E1067" i="2" s="1"/>
  <c r="M217" i="1"/>
  <c r="L218" i="1"/>
  <c r="N217" i="1"/>
  <c r="O217" i="1"/>
  <c r="P217" i="1"/>
  <c r="AP215" i="1"/>
  <c r="AQ215" i="1"/>
  <c r="B2146" i="2" l="1"/>
  <c r="J2141" i="2"/>
  <c r="J2083" i="2"/>
  <c r="B2088" i="2"/>
  <c r="J2144" i="2"/>
  <c r="B2149" i="2"/>
  <c r="J2145" i="2"/>
  <c r="B2150" i="2"/>
  <c r="J2142" i="2"/>
  <c r="B2147" i="2"/>
  <c r="E1060" i="2"/>
  <c r="I1060" i="2"/>
  <c r="G1060" i="2"/>
  <c r="C1065" i="2"/>
  <c r="E1058" i="2"/>
  <c r="C1063" i="2"/>
  <c r="G1058" i="2"/>
  <c r="I1058" i="2"/>
  <c r="E1061" i="2"/>
  <c r="C1066" i="2"/>
  <c r="G1061" i="2"/>
  <c r="I1061" i="2"/>
  <c r="E1059" i="2"/>
  <c r="C1064" i="2"/>
  <c r="G1059" i="2"/>
  <c r="I1059" i="2"/>
  <c r="J1048" i="2"/>
  <c r="J1049" i="2"/>
  <c r="J1050" i="2"/>
  <c r="J1046" i="2"/>
  <c r="J1047" i="2"/>
  <c r="Q216" i="1"/>
  <c r="AQ214" i="1"/>
  <c r="AP214" i="1"/>
  <c r="C1072" i="2"/>
  <c r="E1072" i="2" s="1"/>
  <c r="I1067" i="2"/>
  <c r="G1067" i="2"/>
  <c r="O218" i="1"/>
  <c r="M218" i="1"/>
  <c r="N218" i="1"/>
  <c r="L219" i="1"/>
  <c r="Q217" i="1"/>
  <c r="B2152" i="2" l="1"/>
  <c r="J2147" i="2"/>
  <c r="B2155" i="2"/>
  <c r="J2150" i="2"/>
  <c r="B2154" i="2"/>
  <c r="J2149" i="2"/>
  <c r="J2088" i="2"/>
  <c r="B2093" i="2"/>
  <c r="B2151" i="2"/>
  <c r="J2146" i="2"/>
  <c r="E1066" i="2"/>
  <c r="G1066" i="2"/>
  <c r="I1066" i="2"/>
  <c r="C1071" i="2"/>
  <c r="E1063" i="2"/>
  <c r="I1063" i="2"/>
  <c r="C1068" i="2"/>
  <c r="G1063" i="2"/>
  <c r="E1065" i="2"/>
  <c r="G1065" i="2"/>
  <c r="I1065" i="2"/>
  <c r="C1070" i="2"/>
  <c r="E1064" i="2"/>
  <c r="I1064" i="2"/>
  <c r="C1069" i="2"/>
  <c r="G1064" i="2"/>
  <c r="P218" i="1"/>
  <c r="AO216" i="1"/>
  <c r="S216" i="1"/>
  <c r="BD216" i="1" s="1"/>
  <c r="C1077" i="2"/>
  <c r="E1077" i="2" s="1"/>
  <c r="I1072" i="2"/>
  <c r="G1072" i="2"/>
  <c r="AO217" i="1"/>
  <c r="S217" i="1"/>
  <c r="BD217" i="1" s="1"/>
  <c r="M219" i="1"/>
  <c r="N219" i="1"/>
  <c r="L220" i="1"/>
  <c r="O219" i="1"/>
  <c r="J2154" i="2" l="1"/>
  <c r="B2159" i="2"/>
  <c r="B2156" i="2"/>
  <c r="J2151" i="2"/>
  <c r="B2160" i="2"/>
  <c r="J2155" i="2"/>
  <c r="B2098" i="2"/>
  <c r="J2093" i="2"/>
  <c r="J2152" i="2"/>
  <c r="B2157" i="2"/>
  <c r="E1070" i="2"/>
  <c r="I1070" i="2"/>
  <c r="G1070" i="2"/>
  <c r="C1075" i="2"/>
  <c r="E1068" i="2"/>
  <c r="C1073" i="2"/>
  <c r="G1068" i="2"/>
  <c r="I1068" i="2"/>
  <c r="E1071" i="2"/>
  <c r="G1071" i="2"/>
  <c r="I1071" i="2"/>
  <c r="C1076" i="2"/>
  <c r="E1069" i="2"/>
  <c r="G1069" i="2"/>
  <c r="I1069" i="2"/>
  <c r="C1074" i="2"/>
  <c r="J1060" i="2"/>
  <c r="J1056" i="2"/>
  <c r="J1057" i="2"/>
  <c r="J1058" i="2"/>
  <c r="J1059" i="2"/>
  <c r="J1061" i="2"/>
  <c r="J1062" i="2"/>
  <c r="J1063" i="2"/>
  <c r="J1064" i="2"/>
  <c r="J1065" i="2"/>
  <c r="P219" i="1"/>
  <c r="AP216" i="1"/>
  <c r="AQ216" i="1"/>
  <c r="Q218" i="1"/>
  <c r="C1082" i="2"/>
  <c r="E1082" i="2" s="1"/>
  <c r="I1077" i="2"/>
  <c r="G1077" i="2"/>
  <c r="O220" i="1"/>
  <c r="N220" i="1"/>
  <c r="M220" i="1"/>
  <c r="L221" i="1"/>
  <c r="P220" i="1"/>
  <c r="AP217" i="1"/>
  <c r="AQ217" i="1"/>
  <c r="B2162" i="2" l="1"/>
  <c r="J2157" i="2"/>
  <c r="B2165" i="2"/>
  <c r="J2160" i="2"/>
  <c r="B2103" i="2"/>
  <c r="J2098" i="2"/>
  <c r="J2156" i="2"/>
  <c r="B2161" i="2"/>
  <c r="J2159" i="2"/>
  <c r="B2164" i="2"/>
  <c r="E1073" i="2"/>
  <c r="C1078" i="2"/>
  <c r="G1073" i="2"/>
  <c r="I1073" i="2"/>
  <c r="E1076" i="2"/>
  <c r="I1076" i="2"/>
  <c r="G1076" i="2"/>
  <c r="C1081" i="2"/>
  <c r="E1074" i="2"/>
  <c r="C1079" i="2"/>
  <c r="G1074" i="2"/>
  <c r="I1074" i="2"/>
  <c r="E1075" i="2"/>
  <c r="I1075" i="2"/>
  <c r="G1075" i="2"/>
  <c r="C1080" i="2"/>
  <c r="S218" i="1"/>
  <c r="BD218" i="1" s="1"/>
  <c r="AO218" i="1"/>
  <c r="Q220" i="1"/>
  <c r="AO220" i="1" s="1"/>
  <c r="Q219" i="1"/>
  <c r="I1082" i="2"/>
  <c r="G1082" i="2"/>
  <c r="C1087" i="2"/>
  <c r="E1087" i="2" s="1"/>
  <c r="O221" i="1"/>
  <c r="N221" i="1"/>
  <c r="M221" i="1"/>
  <c r="P221" i="1"/>
  <c r="L222" i="1"/>
  <c r="J2164" i="2" l="1"/>
  <c r="B2169" i="2"/>
  <c r="J2161" i="2"/>
  <c r="B2166" i="2"/>
  <c r="B2108" i="2"/>
  <c r="J2103" i="2"/>
  <c r="B2170" i="2"/>
  <c r="J2165" i="2"/>
  <c r="B2167" i="2"/>
  <c r="J2162" i="2"/>
  <c r="E1079" i="2"/>
  <c r="C1084" i="2"/>
  <c r="G1079" i="2"/>
  <c r="I1079" i="2"/>
  <c r="E1081" i="2"/>
  <c r="I1081" i="2"/>
  <c r="C1086" i="2"/>
  <c r="G1081" i="2"/>
  <c r="E1080" i="2"/>
  <c r="G1080" i="2"/>
  <c r="I1080" i="2"/>
  <c r="C1085" i="2"/>
  <c r="E1078" i="2"/>
  <c r="I1078" i="2"/>
  <c r="C1083" i="2"/>
  <c r="G1078" i="2"/>
  <c r="J1066" i="2"/>
  <c r="J1067" i="2"/>
  <c r="J1068" i="2"/>
  <c r="J1069" i="2"/>
  <c r="J1070" i="2"/>
  <c r="AO219" i="1"/>
  <c r="S219" i="1"/>
  <c r="BD219" i="1" s="1"/>
  <c r="S220" i="1"/>
  <c r="BD220" i="1" s="1"/>
  <c r="AQ218" i="1"/>
  <c r="AP218" i="1"/>
  <c r="G1087" i="2"/>
  <c r="I1087" i="2"/>
  <c r="C1092" i="2"/>
  <c r="E1092" i="2" s="1"/>
  <c r="N222" i="1"/>
  <c r="L223" i="1"/>
  <c r="O222" i="1"/>
  <c r="M222" i="1"/>
  <c r="Q221" i="1"/>
  <c r="AP220" i="1"/>
  <c r="AQ220" i="1"/>
  <c r="B2172" i="2" l="1"/>
  <c r="J2167" i="2"/>
  <c r="J2170" i="2"/>
  <c r="B2175" i="2"/>
  <c r="B2113" i="2"/>
  <c r="J2108" i="2"/>
  <c r="B2171" i="2"/>
  <c r="J2166" i="2"/>
  <c r="B2174" i="2"/>
  <c r="J2169" i="2"/>
  <c r="E1085" i="2"/>
  <c r="G1085" i="2"/>
  <c r="I1085" i="2"/>
  <c r="C1090" i="2"/>
  <c r="E1086" i="2"/>
  <c r="I1086" i="2"/>
  <c r="G1086" i="2"/>
  <c r="C1091" i="2"/>
  <c r="E1083" i="2"/>
  <c r="C1088" i="2"/>
  <c r="G1083" i="2"/>
  <c r="I1083" i="2"/>
  <c r="E1084" i="2"/>
  <c r="G1084" i="2"/>
  <c r="C1089" i="2"/>
  <c r="I1084" i="2"/>
  <c r="J1072" i="2"/>
  <c r="J1073" i="2"/>
  <c r="J1074" i="2"/>
  <c r="J1075" i="2"/>
  <c r="J1071" i="2"/>
  <c r="J1077" i="2"/>
  <c r="J1078" i="2"/>
  <c r="J1079" i="2"/>
  <c r="J1080" i="2"/>
  <c r="J1076" i="2"/>
  <c r="P222" i="1"/>
  <c r="AP219" i="1"/>
  <c r="AQ219" i="1"/>
  <c r="C1097" i="2"/>
  <c r="E1097" i="2" s="1"/>
  <c r="G1092" i="2"/>
  <c r="I1092" i="2"/>
  <c r="AO221" i="1"/>
  <c r="S221" i="1"/>
  <c r="BD221" i="1" s="1"/>
  <c r="Q222" i="1"/>
  <c r="O223" i="1"/>
  <c r="N223" i="1"/>
  <c r="M223" i="1"/>
  <c r="L224" i="1"/>
  <c r="B2179" i="2" l="1"/>
  <c r="J2174" i="2"/>
  <c r="J2171" i="2"/>
  <c r="B2176" i="2"/>
  <c r="B2118" i="2"/>
  <c r="J2113" i="2"/>
  <c r="J2175" i="2"/>
  <c r="B2180" i="2"/>
  <c r="B2177" i="2"/>
  <c r="J2172" i="2"/>
  <c r="E1088" i="2"/>
  <c r="I1088" i="2"/>
  <c r="C1093" i="2"/>
  <c r="G1088" i="2"/>
  <c r="E1091" i="2"/>
  <c r="G1091" i="2"/>
  <c r="I1091" i="2"/>
  <c r="C1096" i="2"/>
  <c r="E1090" i="2"/>
  <c r="C1095" i="2"/>
  <c r="G1090" i="2"/>
  <c r="I1090" i="2"/>
  <c r="E1089" i="2"/>
  <c r="G1089" i="2"/>
  <c r="C1094" i="2"/>
  <c r="I1089" i="2"/>
  <c r="J1081" i="2"/>
  <c r="J1082" i="2"/>
  <c r="J1083" i="2"/>
  <c r="J1084" i="2"/>
  <c r="J1085" i="2"/>
  <c r="P223" i="1"/>
  <c r="C1102" i="2"/>
  <c r="E1102" i="2" s="1"/>
  <c r="G1097" i="2"/>
  <c r="I1097" i="2"/>
  <c r="O224" i="1"/>
  <c r="M224" i="1"/>
  <c r="N224" i="1"/>
  <c r="L225" i="1"/>
  <c r="AO222" i="1"/>
  <c r="S222" i="1"/>
  <c r="BD222" i="1" s="1"/>
  <c r="AP221" i="1"/>
  <c r="AQ221" i="1"/>
  <c r="B2182" i="2" l="1"/>
  <c r="J2177" i="2"/>
  <c r="J2180" i="2"/>
  <c r="B2185" i="2"/>
  <c r="J2118" i="2"/>
  <c r="B2123" i="2"/>
  <c r="B2181" i="2"/>
  <c r="J2176" i="2"/>
  <c r="J2179" i="2"/>
  <c r="B2184" i="2"/>
  <c r="E1095" i="2"/>
  <c r="C1100" i="2"/>
  <c r="G1095" i="2"/>
  <c r="I1095" i="2"/>
  <c r="E1096" i="2"/>
  <c r="G1096" i="2"/>
  <c r="I1096" i="2"/>
  <c r="C1101" i="2"/>
  <c r="E1094" i="2"/>
  <c r="I1094" i="2"/>
  <c r="G1094" i="2"/>
  <c r="C1099" i="2"/>
  <c r="E1093" i="2"/>
  <c r="C1098" i="2"/>
  <c r="I1093" i="2"/>
  <c r="G1093" i="2"/>
  <c r="J1089" i="2"/>
  <c r="J1090" i="2"/>
  <c r="J1086" i="2"/>
  <c r="J1087" i="2"/>
  <c r="J1088" i="2"/>
  <c r="Q223" i="1"/>
  <c r="C1107" i="2"/>
  <c r="E1107" i="2" s="1"/>
  <c r="G1102" i="2"/>
  <c r="I1102" i="2"/>
  <c r="L226" i="1"/>
  <c r="M225" i="1"/>
  <c r="N225" i="1"/>
  <c r="O225" i="1"/>
  <c r="AP222" i="1"/>
  <c r="AQ222" i="1"/>
  <c r="P224" i="1"/>
  <c r="J2184" i="2" l="1"/>
  <c r="B2189" i="2"/>
  <c r="J2181" i="2"/>
  <c r="B2186" i="2"/>
  <c r="B2128" i="2"/>
  <c r="J2123" i="2"/>
  <c r="J2185" i="2"/>
  <c r="B2190" i="2"/>
  <c r="B2187" i="2"/>
  <c r="J2182" i="2"/>
  <c r="E1101" i="2"/>
  <c r="G1101" i="2"/>
  <c r="I1101" i="2"/>
  <c r="C1106" i="2"/>
  <c r="E1099" i="2"/>
  <c r="I1099" i="2"/>
  <c r="G1099" i="2"/>
  <c r="C1104" i="2"/>
  <c r="E1098" i="2"/>
  <c r="C1103" i="2"/>
  <c r="I1098" i="2"/>
  <c r="G1098" i="2"/>
  <c r="E1100" i="2"/>
  <c r="C1105" i="2"/>
  <c r="I1100" i="2"/>
  <c r="G1100" i="2"/>
  <c r="Q224" i="1"/>
  <c r="P225" i="1"/>
  <c r="AO223" i="1"/>
  <c r="S223" i="1"/>
  <c r="BD223" i="1" s="1"/>
  <c r="C1112" i="2"/>
  <c r="E1112" i="2" s="1"/>
  <c r="G1107" i="2"/>
  <c r="I1107" i="2"/>
  <c r="AO224" i="1"/>
  <c r="S224" i="1"/>
  <c r="BD224" i="1" s="1"/>
  <c r="M226" i="1"/>
  <c r="N226" i="1"/>
  <c r="L227" i="1"/>
  <c r="O226" i="1"/>
  <c r="J2187" i="2" l="1"/>
  <c r="B2192" i="2"/>
  <c r="J2190" i="2"/>
  <c r="B2195" i="2"/>
  <c r="B2133" i="2"/>
  <c r="J2128" i="2"/>
  <c r="J2186" i="2"/>
  <c r="B2191" i="2"/>
  <c r="B2194" i="2"/>
  <c r="J2189" i="2"/>
  <c r="E1104" i="2"/>
  <c r="I1104" i="2"/>
  <c r="C1109" i="2"/>
  <c r="G1104" i="2"/>
  <c r="E1103" i="2"/>
  <c r="G1103" i="2"/>
  <c r="I1103" i="2"/>
  <c r="C1108" i="2"/>
  <c r="E1106" i="2"/>
  <c r="G1106" i="2"/>
  <c r="C1111" i="2"/>
  <c r="I1106" i="2"/>
  <c r="E1105" i="2"/>
  <c r="I1105" i="2"/>
  <c r="G1105" i="2"/>
  <c r="C1110" i="2"/>
  <c r="J1098" i="2"/>
  <c r="J1096" i="2"/>
  <c r="J1097" i="2"/>
  <c r="J1099" i="2"/>
  <c r="J1100" i="2"/>
  <c r="J1091" i="2"/>
  <c r="J1092" i="2"/>
  <c r="J1093" i="2"/>
  <c r="J1094" i="2"/>
  <c r="J1095" i="2"/>
  <c r="P226" i="1"/>
  <c r="AP223" i="1"/>
  <c r="AQ223" i="1"/>
  <c r="Q225" i="1"/>
  <c r="C1117" i="2"/>
  <c r="E1117" i="2" s="1"/>
  <c r="G1112" i="2"/>
  <c r="I1112" i="2"/>
  <c r="N227" i="1"/>
  <c r="L228" i="1"/>
  <c r="O227" i="1"/>
  <c r="M227" i="1"/>
  <c r="Q226" i="1"/>
  <c r="AP224" i="1"/>
  <c r="AQ224" i="1"/>
  <c r="J2194" i="2" l="1"/>
  <c r="B2199" i="2"/>
  <c r="B2196" i="2"/>
  <c r="J2191" i="2"/>
  <c r="B2138" i="2"/>
  <c r="J2133" i="2"/>
  <c r="B2200" i="2"/>
  <c r="J2195" i="2"/>
  <c r="B2197" i="2"/>
  <c r="J2192" i="2"/>
  <c r="E1111" i="2"/>
  <c r="C1116" i="2"/>
  <c r="G1111" i="2"/>
  <c r="I1111" i="2"/>
  <c r="E1108" i="2"/>
  <c r="C1113" i="2"/>
  <c r="I1108" i="2"/>
  <c r="G1108" i="2"/>
  <c r="E1110" i="2"/>
  <c r="G1110" i="2"/>
  <c r="I1110" i="2"/>
  <c r="C1115" i="2"/>
  <c r="E1109" i="2"/>
  <c r="G1109" i="2"/>
  <c r="I1109" i="2"/>
  <c r="C1114" i="2"/>
  <c r="AO225" i="1"/>
  <c r="S225" i="1"/>
  <c r="BD225" i="1" s="1"/>
  <c r="P227" i="1"/>
  <c r="G1117" i="2"/>
  <c r="I1117" i="2"/>
  <c r="C1122" i="2"/>
  <c r="E1122" i="2" s="1"/>
  <c r="AO226" i="1"/>
  <c r="S226" i="1"/>
  <c r="BD226" i="1" s="1"/>
  <c r="O228" i="1"/>
  <c r="N228" i="1"/>
  <c r="L229" i="1"/>
  <c r="M228" i="1"/>
  <c r="B2202" i="2" l="1"/>
  <c r="J2197" i="2"/>
  <c r="J2200" i="2"/>
  <c r="B2205" i="2"/>
  <c r="B2143" i="2"/>
  <c r="J2138" i="2"/>
  <c r="J2196" i="2"/>
  <c r="B2201" i="2"/>
  <c r="B2204" i="2"/>
  <c r="J2199" i="2"/>
  <c r="E1113" i="2"/>
  <c r="C1118" i="2"/>
  <c r="I1113" i="2"/>
  <c r="G1113" i="2"/>
  <c r="E1115" i="2"/>
  <c r="G1115" i="2"/>
  <c r="C1120" i="2"/>
  <c r="I1115" i="2"/>
  <c r="E1114" i="2"/>
  <c r="C1119" i="2"/>
  <c r="G1114" i="2"/>
  <c r="I1114" i="2"/>
  <c r="E1116" i="2"/>
  <c r="I1116" i="2"/>
  <c r="G1116" i="2"/>
  <c r="C1121" i="2"/>
  <c r="J1106" i="2"/>
  <c r="J1107" i="2"/>
  <c r="J1108" i="2"/>
  <c r="J1109" i="2"/>
  <c r="J1110" i="2"/>
  <c r="J1101" i="2"/>
  <c r="J1102" i="2"/>
  <c r="J1103" i="2"/>
  <c r="J1104" i="2"/>
  <c r="J1105" i="2"/>
  <c r="P228" i="1"/>
  <c r="Q227" i="1"/>
  <c r="AP225" i="1"/>
  <c r="AQ225" i="1"/>
  <c r="G1122" i="2"/>
  <c r="I1122" i="2"/>
  <c r="C1127" i="2"/>
  <c r="E1127" i="2" s="1"/>
  <c r="M229" i="1"/>
  <c r="O229" i="1"/>
  <c r="N229" i="1"/>
  <c r="L230" i="1"/>
  <c r="AP226" i="1"/>
  <c r="AQ226" i="1"/>
  <c r="B2209" i="2" l="1"/>
  <c r="J2204" i="2"/>
  <c r="B2206" i="2"/>
  <c r="J2201" i="2"/>
  <c r="B2148" i="2"/>
  <c r="J2143" i="2"/>
  <c r="B2210" i="2"/>
  <c r="J2205" i="2"/>
  <c r="J2202" i="2"/>
  <c r="B2207" i="2"/>
  <c r="E1119" i="2"/>
  <c r="I1119" i="2"/>
  <c r="C1124" i="2"/>
  <c r="G1119" i="2"/>
  <c r="E1120" i="2"/>
  <c r="G1120" i="2"/>
  <c r="I1120" i="2"/>
  <c r="C1125" i="2"/>
  <c r="E1121" i="2"/>
  <c r="C1126" i="2"/>
  <c r="I1121" i="2"/>
  <c r="G1121" i="2"/>
  <c r="E1118" i="2"/>
  <c r="C1123" i="2"/>
  <c r="I1118" i="2"/>
  <c r="G1118" i="2"/>
  <c r="P229" i="1"/>
  <c r="AO227" i="1"/>
  <c r="S227" i="1"/>
  <c r="BD227" i="1" s="1"/>
  <c r="Q228" i="1"/>
  <c r="G1127" i="2"/>
  <c r="I1127" i="2"/>
  <c r="C1132" i="2"/>
  <c r="E1132" i="2" s="1"/>
  <c r="O230" i="1"/>
  <c r="M230" i="1"/>
  <c r="N230" i="1"/>
  <c r="L231" i="1"/>
  <c r="P230" i="1"/>
  <c r="B2212" i="2" l="1"/>
  <c r="J2207" i="2"/>
  <c r="J2210" i="2"/>
  <c r="B2215" i="2"/>
  <c r="B2153" i="2"/>
  <c r="J2148" i="2"/>
  <c r="J2206" i="2"/>
  <c r="B2211" i="2"/>
  <c r="B2214" i="2"/>
  <c r="J2209" i="2"/>
  <c r="E1126" i="2"/>
  <c r="C1131" i="2"/>
  <c r="G1126" i="2"/>
  <c r="I1126" i="2"/>
  <c r="E1125" i="2"/>
  <c r="I1125" i="2"/>
  <c r="G1125" i="2"/>
  <c r="C1130" i="2"/>
  <c r="E1124" i="2"/>
  <c r="I1124" i="2"/>
  <c r="G1124" i="2"/>
  <c r="C1129" i="2"/>
  <c r="E1123" i="2"/>
  <c r="G1123" i="2"/>
  <c r="I1123" i="2"/>
  <c r="C1128" i="2"/>
  <c r="J1113" i="2"/>
  <c r="J1114" i="2"/>
  <c r="J1115" i="2"/>
  <c r="J1111" i="2"/>
  <c r="J1112" i="2"/>
  <c r="AO228" i="1"/>
  <c r="S228" i="1"/>
  <c r="BD228" i="1" s="1"/>
  <c r="AQ227" i="1"/>
  <c r="AP227" i="1"/>
  <c r="Q229" i="1"/>
  <c r="G1132" i="2"/>
  <c r="I1132" i="2"/>
  <c r="C1137" i="2"/>
  <c r="E1137" i="2" s="1"/>
  <c r="M231" i="1"/>
  <c r="N231" i="1"/>
  <c r="L232" i="1"/>
  <c r="O231" i="1"/>
  <c r="P231" i="1"/>
  <c r="Q230" i="1"/>
  <c r="J2214" i="2" l="1"/>
  <c r="B2219" i="2"/>
  <c r="B2216" i="2"/>
  <c r="J2211" i="2"/>
  <c r="B2158" i="2"/>
  <c r="J2153" i="2"/>
  <c r="B2220" i="2"/>
  <c r="J2215" i="2"/>
  <c r="J2212" i="2"/>
  <c r="B2217" i="2"/>
  <c r="E1129" i="2"/>
  <c r="G1129" i="2"/>
  <c r="I1129" i="2"/>
  <c r="C1134" i="2"/>
  <c r="E1130" i="2"/>
  <c r="G1130" i="2"/>
  <c r="C1135" i="2"/>
  <c r="I1130" i="2"/>
  <c r="E1128" i="2"/>
  <c r="C1133" i="2"/>
  <c r="I1128" i="2"/>
  <c r="G1128" i="2"/>
  <c r="E1131" i="2"/>
  <c r="C1136" i="2"/>
  <c r="G1131" i="2"/>
  <c r="I1131" i="2"/>
  <c r="J1116" i="2"/>
  <c r="J1117" i="2"/>
  <c r="J1118" i="2"/>
  <c r="J1119" i="2"/>
  <c r="J1120" i="2"/>
  <c r="AO229" i="1"/>
  <c r="S229" i="1"/>
  <c r="BD229" i="1" s="1"/>
  <c r="Q231" i="1"/>
  <c r="AP228" i="1"/>
  <c r="AQ228" i="1"/>
  <c r="G1137" i="2"/>
  <c r="C1142" i="2"/>
  <c r="E1142" i="2" s="1"/>
  <c r="I1137" i="2"/>
  <c r="AO231" i="1"/>
  <c r="S231" i="1"/>
  <c r="BD231" i="1" s="1"/>
  <c r="AO230" i="1"/>
  <c r="S230" i="1"/>
  <c r="BD230" i="1" s="1"/>
  <c r="M232" i="1"/>
  <c r="N232" i="1"/>
  <c r="L233" i="1"/>
  <c r="O232" i="1"/>
  <c r="P232" i="1"/>
  <c r="B2222" i="2" l="1"/>
  <c r="J2217" i="2"/>
  <c r="J2220" i="2"/>
  <c r="B2225" i="2"/>
  <c r="J2158" i="2"/>
  <c r="B2163" i="2"/>
  <c r="J2216" i="2"/>
  <c r="B2221" i="2"/>
  <c r="B2224" i="2"/>
  <c r="J2219" i="2"/>
  <c r="E1133" i="2"/>
  <c r="I1133" i="2"/>
  <c r="C1138" i="2"/>
  <c r="G1133" i="2"/>
  <c r="E1135" i="2"/>
  <c r="G1135" i="2"/>
  <c r="I1135" i="2"/>
  <c r="C1140" i="2"/>
  <c r="E1134" i="2"/>
  <c r="I1134" i="2"/>
  <c r="C1139" i="2"/>
  <c r="G1134" i="2"/>
  <c r="E1136" i="2"/>
  <c r="C1141" i="2"/>
  <c r="G1136" i="2"/>
  <c r="I1136" i="2"/>
  <c r="J1125" i="2"/>
  <c r="J1121" i="2"/>
  <c r="J1122" i="2"/>
  <c r="J1123" i="2"/>
  <c r="J1124" i="2"/>
  <c r="J1131" i="2"/>
  <c r="J1132" i="2"/>
  <c r="J1133" i="2"/>
  <c r="J1135" i="2"/>
  <c r="J1134" i="2"/>
  <c r="J1126" i="2"/>
  <c r="J1127" i="2"/>
  <c r="J1128" i="2"/>
  <c r="J1129" i="2"/>
  <c r="J1130" i="2"/>
  <c r="AP229" i="1"/>
  <c r="AQ229" i="1"/>
  <c r="I1142" i="2"/>
  <c r="G1142" i="2"/>
  <c r="C1147" i="2"/>
  <c r="E1147" i="2" s="1"/>
  <c r="Q232" i="1"/>
  <c r="N233" i="1"/>
  <c r="M233" i="1"/>
  <c r="L234" i="1"/>
  <c r="O233" i="1"/>
  <c r="AP230" i="1"/>
  <c r="AQ230" i="1"/>
  <c r="AP231" i="1"/>
  <c r="AQ231" i="1"/>
  <c r="B2229" i="2" l="1"/>
  <c r="J2224" i="2"/>
  <c r="B2226" i="2"/>
  <c r="J2221" i="2"/>
  <c r="B2168" i="2"/>
  <c r="J2163" i="2"/>
  <c r="B2230" i="2"/>
  <c r="J2225" i="2"/>
  <c r="J2222" i="2"/>
  <c r="B2227" i="2"/>
  <c r="E1140" i="2"/>
  <c r="I1140" i="2"/>
  <c r="G1140" i="2"/>
  <c r="C1145" i="2"/>
  <c r="E1138" i="2"/>
  <c r="C1143" i="2"/>
  <c r="G1138" i="2"/>
  <c r="I1138" i="2"/>
  <c r="E1139" i="2"/>
  <c r="C1144" i="2"/>
  <c r="G1139" i="2"/>
  <c r="I1139" i="2"/>
  <c r="E1141" i="2"/>
  <c r="G1141" i="2"/>
  <c r="I1141" i="2"/>
  <c r="C1146" i="2"/>
  <c r="I1147" i="2"/>
  <c r="C1152" i="2"/>
  <c r="E1152" i="2" s="1"/>
  <c r="G1147" i="2"/>
  <c r="N234" i="1"/>
  <c r="L235" i="1"/>
  <c r="O234" i="1"/>
  <c r="M234" i="1"/>
  <c r="P233" i="1"/>
  <c r="AO232" i="1"/>
  <c r="S232" i="1"/>
  <c r="BD232" i="1" s="1"/>
  <c r="B2232" i="2" l="1"/>
  <c r="J2227" i="2"/>
  <c r="J2230" i="2"/>
  <c r="B2235" i="2"/>
  <c r="J2168" i="2"/>
  <c r="B2173" i="2"/>
  <c r="J2226" i="2"/>
  <c r="B2231" i="2"/>
  <c r="J2229" i="2"/>
  <c r="B2234" i="2"/>
  <c r="E1144" i="2"/>
  <c r="I1144" i="2"/>
  <c r="G1144" i="2"/>
  <c r="C1149" i="2"/>
  <c r="E1143" i="2"/>
  <c r="G1143" i="2"/>
  <c r="I1143" i="2"/>
  <c r="C1148" i="2"/>
  <c r="E1146" i="2"/>
  <c r="I1146" i="2"/>
  <c r="G1146" i="2"/>
  <c r="C1151" i="2"/>
  <c r="E1145" i="2"/>
  <c r="G1145" i="2"/>
  <c r="C1150" i="2"/>
  <c r="I1145" i="2"/>
  <c r="J1137" i="2"/>
  <c r="J1138" i="2"/>
  <c r="J1139" i="2"/>
  <c r="J1140" i="2"/>
  <c r="J1136" i="2"/>
  <c r="P234" i="1"/>
  <c r="Q233" i="1"/>
  <c r="C1157" i="2"/>
  <c r="E1157" i="2" s="1"/>
  <c r="G1152" i="2"/>
  <c r="I1152" i="2"/>
  <c r="AP232" i="1"/>
  <c r="AQ232" i="1"/>
  <c r="AO233" i="1"/>
  <c r="S233" i="1"/>
  <c r="BD233" i="1" s="1"/>
  <c r="M235" i="1"/>
  <c r="N235" i="1"/>
  <c r="L236" i="1"/>
  <c r="O235" i="1"/>
  <c r="B2239" i="2" l="1"/>
  <c r="J2234" i="2"/>
  <c r="B2236" i="2"/>
  <c r="J2231" i="2"/>
  <c r="J2173" i="2"/>
  <c r="B2178" i="2"/>
  <c r="B2240" i="2"/>
  <c r="J2235" i="2"/>
  <c r="B2237" i="2"/>
  <c r="J2232" i="2"/>
  <c r="E1151" i="2"/>
  <c r="I1151" i="2"/>
  <c r="C1156" i="2"/>
  <c r="G1151" i="2"/>
  <c r="E1148" i="2"/>
  <c r="C1153" i="2"/>
  <c r="G1148" i="2"/>
  <c r="I1148" i="2"/>
  <c r="E1149" i="2"/>
  <c r="G1149" i="2"/>
  <c r="C1154" i="2"/>
  <c r="I1149" i="2"/>
  <c r="E1150" i="2"/>
  <c r="C1155" i="2"/>
  <c r="G1150" i="2"/>
  <c r="I1150" i="2"/>
  <c r="J1141" i="2"/>
  <c r="J1142" i="2"/>
  <c r="J1143" i="2"/>
  <c r="J1144" i="2"/>
  <c r="J1145" i="2"/>
  <c r="Q234" i="1"/>
  <c r="G1157" i="2"/>
  <c r="C1162" i="2"/>
  <c r="E1162" i="2" s="1"/>
  <c r="I1157" i="2"/>
  <c r="O236" i="1"/>
  <c r="M236" i="1"/>
  <c r="L237" i="1"/>
  <c r="N236" i="1"/>
  <c r="P235" i="1"/>
  <c r="AP233" i="1"/>
  <c r="AQ233" i="1"/>
  <c r="B2242" i="2" l="1"/>
  <c r="J2242" i="2" s="1"/>
  <c r="J2237" i="2"/>
  <c r="B2245" i="2"/>
  <c r="J2245" i="2" s="1"/>
  <c r="J2240" i="2"/>
  <c r="B2183" i="2"/>
  <c r="J2178" i="2"/>
  <c r="B2241" i="2"/>
  <c r="J2241" i="2" s="1"/>
  <c r="J2236" i="2"/>
  <c r="J2239" i="2"/>
  <c r="B2244" i="2"/>
  <c r="J2244" i="2" s="1"/>
  <c r="E1154" i="2"/>
  <c r="I1154" i="2"/>
  <c r="C1159" i="2"/>
  <c r="G1154" i="2"/>
  <c r="E1153" i="2"/>
  <c r="G1153" i="2"/>
  <c r="I1153" i="2"/>
  <c r="C1158" i="2"/>
  <c r="E1156" i="2"/>
  <c r="C1161" i="2"/>
  <c r="G1156" i="2"/>
  <c r="I1156" i="2"/>
  <c r="E1155" i="2"/>
  <c r="C1160" i="2"/>
  <c r="G1155" i="2"/>
  <c r="I1155" i="2"/>
  <c r="Q235" i="1"/>
  <c r="P236" i="1"/>
  <c r="AO234" i="1"/>
  <c r="S234" i="1"/>
  <c r="BD234" i="1" s="1"/>
  <c r="C1167" i="2"/>
  <c r="E1167" i="2" s="1"/>
  <c r="I1162" i="2"/>
  <c r="G1162" i="2"/>
  <c r="AO235" i="1"/>
  <c r="S235" i="1"/>
  <c r="BD235" i="1" s="1"/>
  <c r="O237" i="1"/>
  <c r="M237" i="1"/>
  <c r="N237" i="1"/>
  <c r="L238" i="1"/>
  <c r="Q236" i="1"/>
  <c r="J2183" i="2" l="1"/>
  <c r="B2188" i="2"/>
  <c r="E1161" i="2"/>
  <c r="G1161" i="2"/>
  <c r="I1161" i="2"/>
  <c r="C1166" i="2"/>
  <c r="E1158" i="2"/>
  <c r="G1158" i="2"/>
  <c r="C1163" i="2"/>
  <c r="I1158" i="2"/>
  <c r="E1159" i="2"/>
  <c r="C1164" i="2"/>
  <c r="G1159" i="2"/>
  <c r="I1159" i="2"/>
  <c r="E1160" i="2"/>
  <c r="I1160" i="2"/>
  <c r="G1160" i="2"/>
  <c r="C1165" i="2"/>
  <c r="J1151" i="2"/>
  <c r="J1152" i="2"/>
  <c r="J1153" i="2"/>
  <c r="J1154" i="2"/>
  <c r="J1155" i="2"/>
  <c r="J1149" i="2"/>
  <c r="J1150" i="2"/>
  <c r="J1146" i="2"/>
  <c r="J1147" i="2"/>
  <c r="J1148" i="2"/>
  <c r="AP234" i="1"/>
  <c r="AQ234" i="1"/>
  <c r="G1167" i="2"/>
  <c r="I1167" i="2"/>
  <c r="C1172" i="2"/>
  <c r="E1172" i="2" s="1"/>
  <c r="AO236" i="1"/>
  <c r="S236" i="1"/>
  <c r="BD236" i="1" s="1"/>
  <c r="M238" i="1"/>
  <c r="N238" i="1"/>
  <c r="L239" i="1"/>
  <c r="O238" i="1"/>
  <c r="P238" i="1"/>
  <c r="P237" i="1"/>
  <c r="AP235" i="1"/>
  <c r="AQ235" i="1"/>
  <c r="B2193" i="2" l="1"/>
  <c r="J2188" i="2"/>
  <c r="E1164" i="2"/>
  <c r="I1164" i="2"/>
  <c r="C1169" i="2"/>
  <c r="G1164" i="2"/>
  <c r="E1163" i="2"/>
  <c r="G1163" i="2"/>
  <c r="C1168" i="2"/>
  <c r="I1163" i="2"/>
  <c r="E1165" i="2"/>
  <c r="C1170" i="2"/>
  <c r="G1165" i="2"/>
  <c r="I1165" i="2"/>
  <c r="E1166" i="2"/>
  <c r="C1171" i="2"/>
  <c r="I1166" i="2"/>
  <c r="G1166" i="2"/>
  <c r="J1158" i="2"/>
  <c r="J1156" i="2"/>
  <c r="J1157" i="2"/>
  <c r="J1159" i="2"/>
  <c r="J1160" i="2"/>
  <c r="Q237" i="1"/>
  <c r="Q238" i="1"/>
  <c r="I1172" i="2"/>
  <c r="C1177" i="2"/>
  <c r="E1177" i="2" s="1"/>
  <c r="G1172" i="2"/>
  <c r="AO237" i="1"/>
  <c r="S237" i="1"/>
  <c r="BD237" i="1" s="1"/>
  <c r="AO238" i="1"/>
  <c r="S238" i="1"/>
  <c r="BD238" i="1" s="1"/>
  <c r="N239" i="1"/>
  <c r="L240" i="1"/>
  <c r="O239" i="1"/>
  <c r="M239" i="1"/>
  <c r="AP236" i="1"/>
  <c r="AQ236" i="1"/>
  <c r="B2198" i="2" l="1"/>
  <c r="J2193" i="2"/>
  <c r="E1170" i="2"/>
  <c r="G1170" i="2"/>
  <c r="I1170" i="2"/>
  <c r="C1175" i="2"/>
  <c r="E1168" i="2"/>
  <c r="C1173" i="2"/>
  <c r="G1168" i="2"/>
  <c r="I1168" i="2"/>
  <c r="E1169" i="2"/>
  <c r="C1174" i="2"/>
  <c r="G1169" i="2"/>
  <c r="I1169" i="2"/>
  <c r="E1171" i="2"/>
  <c r="C1176" i="2"/>
  <c r="I1171" i="2"/>
  <c r="G1171" i="2"/>
  <c r="J1161" i="2"/>
  <c r="J1162" i="2"/>
  <c r="J1163" i="2"/>
  <c r="J1164" i="2"/>
  <c r="J1165" i="2"/>
  <c r="J1166" i="2"/>
  <c r="J1170" i="2"/>
  <c r="J1167" i="2"/>
  <c r="J1168" i="2"/>
  <c r="J1169" i="2"/>
  <c r="P239" i="1"/>
  <c r="G1177" i="2"/>
  <c r="I1177" i="2"/>
  <c r="C1182" i="2"/>
  <c r="E1182" i="2" s="1"/>
  <c r="L241" i="1"/>
  <c r="N240" i="1"/>
  <c r="O240" i="1"/>
  <c r="M240" i="1"/>
  <c r="AP238" i="1"/>
  <c r="AQ238" i="1"/>
  <c r="AP237" i="1"/>
  <c r="AQ237" i="1"/>
  <c r="J2198" i="2" l="1"/>
  <c r="B2203" i="2"/>
  <c r="E1174" i="2"/>
  <c r="I1174" i="2"/>
  <c r="C1179" i="2"/>
  <c r="G1174" i="2"/>
  <c r="E1173" i="2"/>
  <c r="G1173" i="2"/>
  <c r="I1173" i="2"/>
  <c r="C1178" i="2"/>
  <c r="E1175" i="2"/>
  <c r="C1180" i="2"/>
  <c r="G1175" i="2"/>
  <c r="I1175" i="2"/>
  <c r="E1176" i="2"/>
  <c r="C1181" i="2"/>
  <c r="G1176" i="2"/>
  <c r="I1176" i="2"/>
  <c r="P240" i="1"/>
  <c r="Q239" i="1"/>
  <c r="G1182" i="2"/>
  <c r="I1182" i="2"/>
  <c r="C1187" i="2"/>
  <c r="E1187" i="2" s="1"/>
  <c r="O241" i="1"/>
  <c r="M241" i="1"/>
  <c r="N241" i="1"/>
  <c r="L242" i="1"/>
  <c r="B2208" i="2" l="1"/>
  <c r="J2203" i="2"/>
  <c r="E1180" i="2"/>
  <c r="I1180" i="2"/>
  <c r="C1185" i="2"/>
  <c r="G1180" i="2"/>
  <c r="E1178" i="2"/>
  <c r="C1183" i="2"/>
  <c r="I1178" i="2"/>
  <c r="G1178" i="2"/>
  <c r="E1179" i="2"/>
  <c r="C1184" i="2"/>
  <c r="G1179" i="2"/>
  <c r="I1179" i="2"/>
  <c r="E1181" i="2"/>
  <c r="C1186" i="2"/>
  <c r="G1181" i="2"/>
  <c r="I1181" i="2"/>
  <c r="P241" i="1"/>
  <c r="AO239" i="1"/>
  <c r="S239" i="1"/>
  <c r="BD239" i="1" s="1"/>
  <c r="Q240" i="1"/>
  <c r="G1187" i="2"/>
  <c r="I1187" i="2"/>
  <c r="C1192" i="2"/>
  <c r="E1192" i="2" s="1"/>
  <c r="L243" i="1"/>
  <c r="O242" i="1"/>
  <c r="M242" i="1"/>
  <c r="N242" i="1"/>
  <c r="J2208" i="2" l="1"/>
  <c r="B2213" i="2"/>
  <c r="E1184" i="2"/>
  <c r="C1189" i="2"/>
  <c r="I1184" i="2"/>
  <c r="G1184" i="2"/>
  <c r="E1183" i="2"/>
  <c r="G1183" i="2"/>
  <c r="I1183" i="2"/>
  <c r="C1188" i="2"/>
  <c r="E1185" i="2"/>
  <c r="G1185" i="2"/>
  <c r="C1190" i="2"/>
  <c r="I1185" i="2"/>
  <c r="E1186" i="2"/>
  <c r="I1186" i="2"/>
  <c r="C1191" i="2"/>
  <c r="G1186" i="2"/>
  <c r="J1173" i="2"/>
  <c r="J1174" i="2"/>
  <c r="J1175" i="2"/>
  <c r="J1171" i="2"/>
  <c r="J1172" i="2"/>
  <c r="AP239" i="1"/>
  <c r="AQ239" i="1"/>
  <c r="S240" i="1"/>
  <c r="BD240" i="1" s="1"/>
  <c r="AO240" i="1"/>
  <c r="Q241" i="1"/>
  <c r="I1192" i="2"/>
  <c r="G1192" i="2"/>
  <c r="C1197" i="2"/>
  <c r="E1197" i="2" s="1"/>
  <c r="P242" i="1"/>
  <c r="L244" i="1"/>
  <c r="M243" i="1"/>
  <c r="N243" i="1"/>
  <c r="O243" i="1"/>
  <c r="B2218" i="2" l="1"/>
  <c r="J2213" i="2"/>
  <c r="E1190" i="2"/>
  <c r="I1190" i="2"/>
  <c r="G1190" i="2"/>
  <c r="C1195" i="2"/>
  <c r="E1188" i="2"/>
  <c r="C1193" i="2"/>
  <c r="G1188" i="2"/>
  <c r="I1188" i="2"/>
  <c r="E1191" i="2"/>
  <c r="C1196" i="2"/>
  <c r="G1191" i="2"/>
  <c r="I1191" i="2"/>
  <c r="E1189" i="2"/>
  <c r="G1189" i="2"/>
  <c r="C1194" i="2"/>
  <c r="I1189" i="2"/>
  <c r="J1176" i="2"/>
  <c r="J1177" i="2"/>
  <c r="J1178" i="2"/>
  <c r="J1179" i="2"/>
  <c r="J1180" i="2"/>
  <c r="AO241" i="1"/>
  <c r="S241" i="1"/>
  <c r="BD241" i="1" s="1"/>
  <c r="AP240" i="1"/>
  <c r="AQ240" i="1"/>
  <c r="Q242" i="1"/>
  <c r="C1202" i="2"/>
  <c r="E1202" i="2" s="1"/>
  <c r="G1197" i="2"/>
  <c r="I1197" i="2"/>
  <c r="L245" i="1"/>
  <c r="N244" i="1"/>
  <c r="M244" i="1"/>
  <c r="O244" i="1"/>
  <c r="P243" i="1"/>
  <c r="AO242" i="1"/>
  <c r="S242" i="1"/>
  <c r="BD242" i="1" s="1"/>
  <c r="J2218" i="2" l="1"/>
  <c r="B2223" i="2"/>
  <c r="E1196" i="2"/>
  <c r="I1196" i="2"/>
  <c r="C1201" i="2"/>
  <c r="G1196" i="2"/>
  <c r="E1193" i="2"/>
  <c r="G1193" i="2"/>
  <c r="I1193" i="2"/>
  <c r="C1198" i="2"/>
  <c r="E1195" i="2"/>
  <c r="G1195" i="2"/>
  <c r="C1200" i="2"/>
  <c r="I1195" i="2"/>
  <c r="E1194" i="2"/>
  <c r="G1194" i="2"/>
  <c r="C1199" i="2"/>
  <c r="I1194" i="2"/>
  <c r="J1186" i="2"/>
  <c r="J1187" i="2"/>
  <c r="J1188" i="2"/>
  <c r="J1189" i="2"/>
  <c r="J1190" i="2"/>
  <c r="J1185" i="2"/>
  <c r="J1182" i="2"/>
  <c r="J1181" i="2"/>
  <c r="J1183" i="2"/>
  <c r="J1184" i="2"/>
  <c r="Q243" i="1"/>
  <c r="AP241" i="1"/>
  <c r="AQ241" i="1"/>
  <c r="I1202" i="2"/>
  <c r="G1202" i="2"/>
  <c r="C1207" i="2"/>
  <c r="E1207" i="2" s="1"/>
  <c r="AO243" i="1"/>
  <c r="S243" i="1"/>
  <c r="BD243" i="1" s="1"/>
  <c r="AP242" i="1"/>
  <c r="AQ242" i="1"/>
  <c r="P244" i="1"/>
  <c r="O245" i="1"/>
  <c r="M245" i="1"/>
  <c r="N245" i="1"/>
  <c r="L246" i="1"/>
  <c r="B2228" i="2" l="1"/>
  <c r="J2223" i="2"/>
  <c r="E1200" i="2"/>
  <c r="C1205" i="2"/>
  <c r="G1200" i="2"/>
  <c r="I1200" i="2"/>
  <c r="E1198" i="2"/>
  <c r="G1198" i="2"/>
  <c r="C1203" i="2"/>
  <c r="I1198" i="2"/>
  <c r="E1199" i="2"/>
  <c r="C1204" i="2"/>
  <c r="G1199" i="2"/>
  <c r="I1199" i="2"/>
  <c r="E1201" i="2"/>
  <c r="G1201" i="2"/>
  <c r="I1201" i="2"/>
  <c r="C1206" i="2"/>
  <c r="J1191" i="2"/>
  <c r="J1192" i="2"/>
  <c r="J1194" i="2"/>
  <c r="J1193" i="2"/>
  <c r="J1195" i="2"/>
  <c r="Q244" i="1"/>
  <c r="G1207" i="2"/>
  <c r="I1207" i="2"/>
  <c r="C1212" i="2"/>
  <c r="E1212" i="2" s="1"/>
  <c r="AO244" i="1"/>
  <c r="S244" i="1"/>
  <c r="BD244" i="1" s="1"/>
  <c r="P245" i="1"/>
  <c r="N246" i="1"/>
  <c r="O246" i="1"/>
  <c r="L247" i="1"/>
  <c r="M246" i="1"/>
  <c r="AP243" i="1"/>
  <c r="AQ243" i="1"/>
  <c r="J2228" i="2" l="1"/>
  <c r="B2233" i="2"/>
  <c r="E1204" i="2"/>
  <c r="C1209" i="2"/>
  <c r="I1204" i="2"/>
  <c r="G1204" i="2"/>
  <c r="E1203" i="2"/>
  <c r="C1208" i="2"/>
  <c r="I1203" i="2"/>
  <c r="G1203" i="2"/>
  <c r="E1206" i="2"/>
  <c r="I1206" i="2"/>
  <c r="C1211" i="2"/>
  <c r="G1206" i="2"/>
  <c r="E1205" i="2"/>
  <c r="G1205" i="2"/>
  <c r="I1205" i="2"/>
  <c r="C1210" i="2"/>
  <c r="J1197" i="2"/>
  <c r="J1198" i="2"/>
  <c r="J1199" i="2"/>
  <c r="J1200" i="2"/>
  <c r="J1196" i="2"/>
  <c r="P246" i="1"/>
  <c r="Q245" i="1"/>
  <c r="C1217" i="2"/>
  <c r="E1217" i="2" s="1"/>
  <c r="G1212" i="2"/>
  <c r="I1212" i="2"/>
  <c r="N247" i="1"/>
  <c r="L248" i="1"/>
  <c r="M247" i="1"/>
  <c r="O247" i="1"/>
  <c r="AO245" i="1"/>
  <c r="S245" i="1"/>
  <c r="BD245" i="1" s="1"/>
  <c r="AP244" i="1"/>
  <c r="AQ244" i="1"/>
  <c r="B2238" i="2" l="1"/>
  <c r="J2233" i="2"/>
  <c r="E1211" i="2"/>
  <c r="C1216" i="2"/>
  <c r="G1211" i="2"/>
  <c r="I1211" i="2"/>
  <c r="E1208" i="2"/>
  <c r="I1208" i="2"/>
  <c r="G1208" i="2"/>
  <c r="C1213" i="2"/>
  <c r="E1210" i="2"/>
  <c r="C1215" i="2"/>
  <c r="I1210" i="2"/>
  <c r="G1210" i="2"/>
  <c r="E1209" i="2"/>
  <c r="I1209" i="2"/>
  <c r="G1209" i="2"/>
  <c r="C1214" i="2"/>
  <c r="J1201" i="2"/>
  <c r="J1202" i="2"/>
  <c r="J1203" i="2"/>
  <c r="J1204" i="2"/>
  <c r="J1205" i="2"/>
  <c r="Q246" i="1"/>
  <c r="C1222" i="2"/>
  <c r="E1222" i="2" s="1"/>
  <c r="G1217" i="2"/>
  <c r="I1217" i="2"/>
  <c r="AP245" i="1"/>
  <c r="AQ245" i="1"/>
  <c r="P247" i="1"/>
  <c r="O248" i="1"/>
  <c r="N248" i="1"/>
  <c r="L249" i="1"/>
  <c r="M248" i="1"/>
  <c r="B2243" i="2" l="1"/>
  <c r="J2243" i="2" s="1"/>
  <c r="J2238" i="2"/>
  <c r="E1215" i="2"/>
  <c r="C1220" i="2"/>
  <c r="G1215" i="2"/>
  <c r="I1215" i="2"/>
  <c r="E1213" i="2"/>
  <c r="G1213" i="2"/>
  <c r="I1213" i="2"/>
  <c r="C1218" i="2"/>
  <c r="E1214" i="2"/>
  <c r="C1219" i="2"/>
  <c r="I1214" i="2"/>
  <c r="G1214" i="2"/>
  <c r="E1216" i="2"/>
  <c r="I1216" i="2"/>
  <c r="C1221" i="2"/>
  <c r="G1216" i="2"/>
  <c r="P248" i="1"/>
  <c r="Q247" i="1"/>
  <c r="S246" i="1"/>
  <c r="BD246" i="1" s="1"/>
  <c r="AO246" i="1"/>
  <c r="G1222" i="2"/>
  <c r="C1227" i="2"/>
  <c r="E1227" i="2" s="1"/>
  <c r="I1222" i="2"/>
  <c r="M249" i="1"/>
  <c r="N249" i="1"/>
  <c r="O249" i="1"/>
  <c r="L250" i="1"/>
  <c r="Q248" i="1"/>
  <c r="AO247" i="1"/>
  <c r="S247" i="1"/>
  <c r="BD247" i="1" s="1"/>
  <c r="E1219" i="2" l="1"/>
  <c r="C1224" i="2"/>
  <c r="G1219" i="2"/>
  <c r="I1219" i="2"/>
  <c r="E1218" i="2"/>
  <c r="I1218" i="2"/>
  <c r="C1223" i="2"/>
  <c r="G1218" i="2"/>
  <c r="E1221" i="2"/>
  <c r="C1226" i="2"/>
  <c r="G1221" i="2"/>
  <c r="I1221" i="2"/>
  <c r="E1220" i="2"/>
  <c r="I1220" i="2"/>
  <c r="C1225" i="2"/>
  <c r="G1220" i="2"/>
  <c r="J1209" i="2"/>
  <c r="J1210" i="2"/>
  <c r="J1206" i="2"/>
  <c r="J1207" i="2"/>
  <c r="J1208" i="2"/>
  <c r="J1211" i="2"/>
  <c r="J1212" i="2"/>
  <c r="J1213" i="2"/>
  <c r="J1214" i="2"/>
  <c r="J1215" i="2"/>
  <c r="P249" i="1"/>
  <c r="AP246" i="1"/>
  <c r="AQ246" i="1"/>
  <c r="C1232" i="2"/>
  <c r="E1232" i="2" s="1"/>
  <c r="G1227" i="2"/>
  <c r="I1227" i="2"/>
  <c r="AP247" i="1"/>
  <c r="AQ247" i="1"/>
  <c r="AO248" i="1"/>
  <c r="S248" i="1"/>
  <c r="BD248" i="1" s="1"/>
  <c r="O250" i="1"/>
  <c r="M250" i="1"/>
  <c r="N250" i="1"/>
  <c r="L251" i="1"/>
  <c r="P250" i="1"/>
  <c r="E1226" i="2" l="1"/>
  <c r="G1226" i="2"/>
  <c r="C1231" i="2"/>
  <c r="I1226" i="2"/>
  <c r="E1223" i="2"/>
  <c r="G1223" i="2"/>
  <c r="I1223" i="2"/>
  <c r="C1228" i="2"/>
  <c r="E1225" i="2"/>
  <c r="G1225" i="2"/>
  <c r="I1225" i="2"/>
  <c r="C1230" i="2"/>
  <c r="E1224" i="2"/>
  <c r="I1224" i="2"/>
  <c r="G1224" i="2"/>
  <c r="C1229" i="2"/>
  <c r="J1218" i="2"/>
  <c r="J1216" i="2"/>
  <c r="J1217" i="2"/>
  <c r="J1219" i="2"/>
  <c r="J1220" i="2"/>
  <c r="Q250" i="1"/>
  <c r="Q249" i="1"/>
  <c r="C1237" i="2"/>
  <c r="E1237" i="2" s="1"/>
  <c r="G1232" i="2"/>
  <c r="I1232" i="2"/>
  <c r="N251" i="1"/>
  <c r="L252" i="1"/>
  <c r="M251" i="1"/>
  <c r="O251" i="1"/>
  <c r="AO250" i="1"/>
  <c r="S250" i="1"/>
  <c r="BD250" i="1" s="1"/>
  <c r="AP248" i="1"/>
  <c r="AQ248" i="1"/>
  <c r="E1230" i="2" l="1"/>
  <c r="C1235" i="2"/>
  <c r="I1230" i="2"/>
  <c r="G1230" i="2"/>
  <c r="E1228" i="2"/>
  <c r="G1228" i="2"/>
  <c r="I1228" i="2"/>
  <c r="C1233" i="2"/>
  <c r="E1229" i="2"/>
  <c r="C1234" i="2"/>
  <c r="I1229" i="2"/>
  <c r="G1229" i="2"/>
  <c r="E1231" i="2"/>
  <c r="I1231" i="2"/>
  <c r="G1231" i="2"/>
  <c r="C1236" i="2"/>
  <c r="J1226" i="2"/>
  <c r="J1227" i="2"/>
  <c r="J1228" i="2"/>
  <c r="J1229" i="2"/>
  <c r="J1230" i="2"/>
  <c r="AO249" i="1"/>
  <c r="S249" i="1"/>
  <c r="BD249" i="1" s="1"/>
  <c r="I1237" i="2"/>
  <c r="C1242" i="2"/>
  <c r="E1242" i="2" s="1"/>
  <c r="G1237" i="2"/>
  <c r="AP250" i="1"/>
  <c r="AQ250" i="1"/>
  <c r="P251" i="1"/>
  <c r="O252" i="1"/>
  <c r="M252" i="1"/>
  <c r="N252" i="1"/>
  <c r="L253" i="1"/>
  <c r="P252" i="1"/>
  <c r="E1234" i="2" l="1"/>
  <c r="C1239" i="2"/>
  <c r="I1234" i="2"/>
  <c r="G1234" i="2"/>
  <c r="E1233" i="2"/>
  <c r="G1233" i="2"/>
  <c r="I1233" i="2"/>
  <c r="C1238" i="2"/>
  <c r="E1236" i="2"/>
  <c r="C1241" i="2"/>
  <c r="G1236" i="2"/>
  <c r="I1236" i="2"/>
  <c r="E1235" i="2"/>
  <c r="C1240" i="2"/>
  <c r="G1235" i="2"/>
  <c r="I1235" i="2"/>
  <c r="J1221" i="2"/>
  <c r="J1222" i="2"/>
  <c r="J1223" i="2"/>
  <c r="J1224" i="2"/>
  <c r="J1225" i="2"/>
  <c r="Q252" i="1"/>
  <c r="Q251" i="1"/>
  <c r="AP249" i="1"/>
  <c r="AQ249" i="1"/>
  <c r="G1242" i="2"/>
  <c r="C1247" i="2"/>
  <c r="E1247" i="2" s="1"/>
  <c r="I1242" i="2"/>
  <c r="AO251" i="1"/>
  <c r="S251" i="1"/>
  <c r="BD251" i="1" s="1"/>
  <c r="AO252" i="1"/>
  <c r="S252" i="1"/>
  <c r="BD252" i="1" s="1"/>
  <c r="L254" i="1"/>
  <c r="M253" i="1"/>
  <c r="N253" i="1"/>
  <c r="O253" i="1"/>
  <c r="E1241" i="2" l="1"/>
  <c r="C1246" i="2"/>
  <c r="G1241" i="2"/>
  <c r="I1241" i="2"/>
  <c r="E1238" i="2"/>
  <c r="I1238" i="2"/>
  <c r="G1238" i="2"/>
  <c r="C1243" i="2"/>
  <c r="E1240" i="2"/>
  <c r="C1245" i="2"/>
  <c r="I1240" i="2"/>
  <c r="G1240" i="2"/>
  <c r="E1239" i="2"/>
  <c r="C1244" i="2"/>
  <c r="G1239" i="2"/>
  <c r="I1239" i="2"/>
  <c r="J1236" i="2"/>
  <c r="J1237" i="2"/>
  <c r="J1238" i="2"/>
  <c r="J1239" i="2"/>
  <c r="J1240" i="2"/>
  <c r="J1233" i="2"/>
  <c r="J1234" i="2"/>
  <c r="J1235" i="2"/>
  <c r="J1231" i="2"/>
  <c r="J1232" i="2"/>
  <c r="P253" i="1"/>
  <c r="G1247" i="2"/>
  <c r="I1247" i="2"/>
  <c r="C1252" i="2"/>
  <c r="E1252" i="2" s="1"/>
  <c r="O254" i="1"/>
  <c r="M254" i="1"/>
  <c r="L255" i="1"/>
  <c r="N254" i="1"/>
  <c r="AP252" i="1"/>
  <c r="AQ252" i="1"/>
  <c r="AP251" i="1"/>
  <c r="AQ251" i="1"/>
  <c r="E1245" i="2" l="1"/>
  <c r="G1245" i="2"/>
  <c r="I1245" i="2"/>
  <c r="C1250" i="2"/>
  <c r="E1243" i="2"/>
  <c r="C1248" i="2"/>
  <c r="G1243" i="2"/>
  <c r="I1243" i="2"/>
  <c r="E1244" i="2"/>
  <c r="I1244" i="2"/>
  <c r="C1249" i="2"/>
  <c r="G1244" i="2"/>
  <c r="E1246" i="2"/>
  <c r="G1246" i="2"/>
  <c r="I1246" i="2"/>
  <c r="C1251" i="2"/>
  <c r="Q253" i="1"/>
  <c r="G1252" i="2"/>
  <c r="I1252" i="2"/>
  <c r="C1257" i="2"/>
  <c r="E1257" i="2" s="1"/>
  <c r="M255" i="1"/>
  <c r="O255" i="1"/>
  <c r="L256" i="1"/>
  <c r="N255" i="1"/>
  <c r="P254" i="1"/>
  <c r="E1249" i="2" l="1"/>
  <c r="I1249" i="2"/>
  <c r="G1249" i="2"/>
  <c r="C1254" i="2"/>
  <c r="E1248" i="2"/>
  <c r="C1253" i="2"/>
  <c r="I1248" i="2"/>
  <c r="G1248" i="2"/>
  <c r="E1251" i="2"/>
  <c r="C1256" i="2"/>
  <c r="G1251" i="2"/>
  <c r="I1251" i="2"/>
  <c r="E1250" i="2"/>
  <c r="C1255" i="2"/>
  <c r="I1250" i="2"/>
  <c r="G1250" i="2"/>
  <c r="Q254" i="1"/>
  <c r="P255" i="1"/>
  <c r="AO253" i="1"/>
  <c r="S253" i="1"/>
  <c r="BD253" i="1" s="1"/>
  <c r="I1257" i="2"/>
  <c r="C1262" i="2"/>
  <c r="E1262" i="2" s="1"/>
  <c r="G1257" i="2"/>
  <c r="AO254" i="1"/>
  <c r="S254" i="1"/>
  <c r="N256" i="1"/>
  <c r="L257" i="1"/>
  <c r="M256" i="1"/>
  <c r="O256" i="1"/>
  <c r="E1256" i="2" l="1"/>
  <c r="G1256" i="2"/>
  <c r="C1261" i="2"/>
  <c r="I1256" i="2"/>
  <c r="E1253" i="2"/>
  <c r="I1253" i="2"/>
  <c r="G1253" i="2"/>
  <c r="C1258" i="2"/>
  <c r="E1254" i="2"/>
  <c r="G1254" i="2"/>
  <c r="I1254" i="2"/>
  <c r="C1259" i="2"/>
  <c r="E1255" i="2"/>
  <c r="G1255" i="2"/>
  <c r="I1255" i="2"/>
  <c r="C1260" i="2"/>
  <c r="J1245" i="2"/>
  <c r="J1242" i="2"/>
  <c r="J1241" i="2"/>
  <c r="J1243" i="2"/>
  <c r="J1244" i="2"/>
  <c r="AP253" i="1"/>
  <c r="AQ253" i="1"/>
  <c r="Q255" i="1"/>
  <c r="C1267" i="2"/>
  <c r="E1267" i="2" s="1"/>
  <c r="G1262" i="2"/>
  <c r="I1262" i="2"/>
  <c r="P256" i="1"/>
  <c r="M257" i="1"/>
  <c r="N257" i="1"/>
  <c r="L258" i="1"/>
  <c r="O257" i="1"/>
  <c r="AP254" i="1"/>
  <c r="AQ254" i="1"/>
  <c r="E1259" i="2" l="1"/>
  <c r="I1259" i="2"/>
  <c r="C1264" i="2"/>
  <c r="G1259" i="2"/>
  <c r="E1258" i="2"/>
  <c r="C1263" i="2"/>
  <c r="G1258" i="2"/>
  <c r="I1258" i="2"/>
  <c r="E1260" i="2"/>
  <c r="G1260" i="2"/>
  <c r="C1265" i="2"/>
  <c r="I1260" i="2"/>
  <c r="E1261" i="2"/>
  <c r="G1261" i="2"/>
  <c r="I1261" i="2"/>
  <c r="C1266" i="2"/>
  <c r="P257" i="1"/>
  <c r="AO255" i="1"/>
  <c r="S255" i="1"/>
  <c r="Q256" i="1"/>
  <c r="I1267" i="2"/>
  <c r="C1272" i="2"/>
  <c r="E1272" i="2" s="1"/>
  <c r="G1267" i="2"/>
  <c r="O258" i="1"/>
  <c r="L259" i="1"/>
  <c r="M258" i="1"/>
  <c r="N258" i="1"/>
  <c r="AO256" i="1"/>
  <c r="S256" i="1"/>
  <c r="E1265" i="2" l="1"/>
  <c r="G1265" i="2"/>
  <c r="I1265" i="2"/>
  <c r="C1270" i="2"/>
  <c r="E1263" i="2"/>
  <c r="I1263" i="2"/>
  <c r="C1268" i="2"/>
  <c r="G1263" i="2"/>
  <c r="E1266" i="2"/>
  <c r="I1266" i="2"/>
  <c r="C1271" i="2"/>
  <c r="G1266" i="2"/>
  <c r="E1264" i="2"/>
  <c r="C1269" i="2"/>
  <c r="I1264" i="2"/>
  <c r="G1264" i="2"/>
  <c r="AQ255" i="1"/>
  <c r="AP255" i="1"/>
  <c r="Q257" i="1"/>
  <c r="G1272" i="2"/>
  <c r="I1272" i="2"/>
  <c r="C1277" i="2"/>
  <c r="E1277" i="2" s="1"/>
  <c r="AP256" i="1"/>
  <c r="AQ256" i="1"/>
  <c r="P258" i="1"/>
  <c r="N259" i="1"/>
  <c r="L260" i="1"/>
  <c r="O259" i="1"/>
  <c r="M259" i="1"/>
  <c r="E1271" i="2" l="1"/>
  <c r="C1276" i="2"/>
  <c r="G1271" i="2"/>
  <c r="I1271" i="2"/>
  <c r="E1268" i="2"/>
  <c r="G1268" i="2"/>
  <c r="C1273" i="2"/>
  <c r="I1268" i="2"/>
  <c r="E1270" i="2"/>
  <c r="C1275" i="2"/>
  <c r="I1270" i="2"/>
  <c r="G1270" i="2"/>
  <c r="E1269" i="2"/>
  <c r="C1274" i="2"/>
  <c r="G1269" i="2"/>
  <c r="I1269" i="2"/>
  <c r="AO257" i="1"/>
  <c r="S257" i="1"/>
  <c r="P259" i="1"/>
  <c r="Q258" i="1"/>
  <c r="C1282" i="2"/>
  <c r="E1282" i="2" s="1"/>
  <c r="G1277" i="2"/>
  <c r="I1277" i="2"/>
  <c r="L261" i="1"/>
  <c r="M260" i="1"/>
  <c r="N260" i="1"/>
  <c r="O260" i="1"/>
  <c r="AO258" i="1"/>
  <c r="S258" i="1"/>
  <c r="E1275" i="2" l="1"/>
  <c r="C1280" i="2"/>
  <c r="G1275" i="2"/>
  <c r="I1275" i="2"/>
  <c r="E1273" i="2"/>
  <c r="C1278" i="2"/>
  <c r="G1273" i="2"/>
  <c r="I1273" i="2"/>
  <c r="E1274" i="2"/>
  <c r="C1279" i="2"/>
  <c r="G1274" i="2"/>
  <c r="I1274" i="2"/>
  <c r="E1276" i="2"/>
  <c r="G1276" i="2"/>
  <c r="C1281" i="2"/>
  <c r="I1276" i="2"/>
  <c r="Q259" i="1"/>
  <c r="AP257" i="1"/>
  <c r="AQ257" i="1"/>
  <c r="C1287" i="2"/>
  <c r="E1287" i="2" s="1"/>
  <c r="G1282" i="2"/>
  <c r="I1282" i="2"/>
  <c r="AP258" i="1"/>
  <c r="AQ258" i="1"/>
  <c r="P260" i="1"/>
  <c r="L262" i="1"/>
  <c r="M261" i="1"/>
  <c r="N261" i="1"/>
  <c r="O261" i="1"/>
  <c r="E1279" i="2" l="1"/>
  <c r="C1284" i="2"/>
  <c r="I1279" i="2"/>
  <c r="G1279" i="2"/>
  <c r="E1278" i="2"/>
  <c r="C1283" i="2"/>
  <c r="G1278" i="2"/>
  <c r="I1278" i="2"/>
  <c r="E1281" i="2"/>
  <c r="C1286" i="2"/>
  <c r="G1281" i="2"/>
  <c r="I1281" i="2"/>
  <c r="E1280" i="2"/>
  <c r="G1280" i="2"/>
  <c r="C1285" i="2"/>
  <c r="I1280" i="2"/>
  <c r="Q260" i="1"/>
  <c r="P261" i="1"/>
  <c r="AO259" i="1"/>
  <c r="S259" i="1"/>
  <c r="C1292" i="2"/>
  <c r="E1292" i="2" s="1"/>
  <c r="G1287" i="2"/>
  <c r="I1287" i="2"/>
  <c r="AO260" i="1"/>
  <c r="S260" i="1"/>
  <c r="M262" i="1"/>
  <c r="P262" i="1" s="1"/>
  <c r="L263" i="1"/>
  <c r="N262" i="1"/>
  <c r="O262" i="1"/>
  <c r="E1286" i="2" l="1"/>
  <c r="G1286" i="2"/>
  <c r="C1291" i="2"/>
  <c r="I1286" i="2"/>
  <c r="E1283" i="2"/>
  <c r="C1288" i="2"/>
  <c r="G1283" i="2"/>
  <c r="I1283" i="2"/>
  <c r="E1285" i="2"/>
  <c r="C1290" i="2"/>
  <c r="G1285" i="2"/>
  <c r="I1285" i="2"/>
  <c r="E1284" i="2"/>
  <c r="G1284" i="2"/>
  <c r="I1284" i="2"/>
  <c r="C1289" i="2"/>
  <c r="AP259" i="1"/>
  <c r="AQ259" i="1"/>
  <c r="Q262" i="1"/>
  <c r="Q261" i="1"/>
  <c r="C1297" i="2"/>
  <c r="E1297" i="2" s="1"/>
  <c r="G1292" i="2"/>
  <c r="I1292" i="2"/>
  <c r="AO262" i="1"/>
  <c r="S262" i="1"/>
  <c r="AP260" i="1"/>
  <c r="AQ260" i="1"/>
  <c r="N263" i="1"/>
  <c r="L264" i="1"/>
  <c r="O263" i="1"/>
  <c r="M263" i="1"/>
  <c r="E1290" i="2" l="1"/>
  <c r="G1290" i="2"/>
  <c r="C1295" i="2"/>
  <c r="I1290" i="2"/>
  <c r="E1288" i="2"/>
  <c r="G1288" i="2"/>
  <c r="I1288" i="2"/>
  <c r="C1293" i="2"/>
  <c r="E1289" i="2"/>
  <c r="C1294" i="2"/>
  <c r="G1289" i="2"/>
  <c r="I1289" i="2"/>
  <c r="E1291" i="2"/>
  <c r="I1291" i="2"/>
  <c r="C1296" i="2"/>
  <c r="G1291" i="2"/>
  <c r="AO261" i="1"/>
  <c r="S261" i="1"/>
  <c r="C1302" i="2"/>
  <c r="E1302" i="2" s="1"/>
  <c r="G1297" i="2"/>
  <c r="I1297" i="2"/>
  <c r="N264" i="1"/>
  <c r="O264" i="1"/>
  <c r="L265" i="1"/>
  <c r="M264" i="1"/>
  <c r="P263" i="1"/>
  <c r="AP262" i="1"/>
  <c r="AQ262" i="1"/>
  <c r="E1294" i="2" l="1"/>
  <c r="I1294" i="2"/>
  <c r="G1294" i="2"/>
  <c r="C1299" i="2"/>
  <c r="E1293" i="2"/>
  <c r="C1298" i="2"/>
  <c r="I1293" i="2"/>
  <c r="G1293" i="2"/>
  <c r="E1296" i="2"/>
  <c r="G1296" i="2"/>
  <c r="C1301" i="2"/>
  <c r="I1296" i="2"/>
  <c r="E1295" i="2"/>
  <c r="G1295" i="2"/>
  <c r="I1295" i="2"/>
  <c r="C1300" i="2"/>
  <c r="Q263" i="1"/>
  <c r="P264" i="1"/>
  <c r="AP261" i="1"/>
  <c r="AQ261" i="1"/>
  <c r="C1307" i="2"/>
  <c r="E1307" i="2" s="1"/>
  <c r="G1302" i="2"/>
  <c r="I1302" i="2"/>
  <c r="AO263" i="1"/>
  <c r="S263" i="1"/>
  <c r="N265" i="1"/>
  <c r="L266" i="1"/>
  <c r="O265" i="1"/>
  <c r="M265" i="1"/>
  <c r="E1301" i="2" l="1"/>
  <c r="C1306" i="2"/>
  <c r="G1301" i="2"/>
  <c r="I1301" i="2"/>
  <c r="E1298" i="2"/>
  <c r="C1303" i="2"/>
  <c r="I1298" i="2"/>
  <c r="G1298" i="2"/>
  <c r="E1300" i="2"/>
  <c r="I1300" i="2"/>
  <c r="G1300" i="2"/>
  <c r="C1305" i="2"/>
  <c r="E1299" i="2"/>
  <c r="C1304" i="2"/>
  <c r="I1299" i="2"/>
  <c r="G1299" i="2"/>
  <c r="P265" i="1"/>
  <c r="Q264" i="1"/>
  <c r="C1312" i="2"/>
  <c r="E1312" i="2" s="1"/>
  <c r="G1307" i="2"/>
  <c r="I1307" i="2"/>
  <c r="O266" i="1"/>
  <c r="N266" i="1"/>
  <c r="M266" i="1"/>
  <c r="L267" i="1"/>
  <c r="AP263" i="1"/>
  <c r="AQ263" i="1"/>
  <c r="E1305" i="2" l="1"/>
  <c r="C1310" i="2"/>
  <c r="G1305" i="2"/>
  <c r="I1305" i="2"/>
  <c r="E1303" i="2"/>
  <c r="G1303" i="2"/>
  <c r="I1303" i="2"/>
  <c r="C1308" i="2"/>
  <c r="E1304" i="2"/>
  <c r="C1309" i="2"/>
  <c r="G1304" i="2"/>
  <c r="I1304" i="2"/>
  <c r="E1306" i="2"/>
  <c r="G1306" i="2"/>
  <c r="C1311" i="2"/>
  <c r="I1306" i="2"/>
  <c r="P266" i="1"/>
  <c r="AO264" i="1"/>
  <c r="S264" i="1"/>
  <c r="Q265" i="1"/>
  <c r="C1317" i="2"/>
  <c r="E1317" i="2" s="1"/>
  <c r="G1312" i="2"/>
  <c r="I1312" i="2"/>
  <c r="L268" i="1"/>
  <c r="M267" i="1"/>
  <c r="O267" i="1"/>
  <c r="N267" i="1"/>
  <c r="E1309" i="2" l="1"/>
  <c r="C1314" i="2"/>
  <c r="G1309" i="2"/>
  <c r="I1309" i="2"/>
  <c r="E1308" i="2"/>
  <c r="G1308" i="2"/>
  <c r="I1308" i="2"/>
  <c r="C1313" i="2"/>
  <c r="E1311" i="2"/>
  <c r="C1316" i="2"/>
  <c r="G1311" i="2"/>
  <c r="I1311" i="2"/>
  <c r="E1310" i="2"/>
  <c r="C1315" i="2"/>
  <c r="I1310" i="2"/>
  <c r="G1310" i="2"/>
  <c r="AO265" i="1"/>
  <c r="S265" i="1"/>
  <c r="P267" i="1"/>
  <c r="AP264" i="1"/>
  <c r="AQ264" i="1"/>
  <c r="Q266" i="1"/>
  <c r="C1322" i="2"/>
  <c r="E1322" i="2" s="1"/>
  <c r="G1317" i="2"/>
  <c r="I1317" i="2"/>
  <c r="O268" i="1"/>
  <c r="L269" i="1"/>
  <c r="N268" i="1"/>
  <c r="M268" i="1"/>
  <c r="E1316" i="2" l="1"/>
  <c r="I1316" i="2"/>
  <c r="G1316" i="2"/>
  <c r="C1321" i="2"/>
  <c r="E1313" i="2"/>
  <c r="G1313" i="2"/>
  <c r="C1318" i="2"/>
  <c r="I1313" i="2"/>
  <c r="E1315" i="2"/>
  <c r="G1315" i="2"/>
  <c r="C1320" i="2"/>
  <c r="I1315" i="2"/>
  <c r="E1314" i="2"/>
  <c r="I1314" i="2"/>
  <c r="C1319" i="2"/>
  <c r="G1314" i="2"/>
  <c r="P268" i="1"/>
  <c r="AO266" i="1"/>
  <c r="S266" i="1"/>
  <c r="Q267" i="1"/>
  <c r="AP265" i="1"/>
  <c r="AQ265" i="1"/>
  <c r="C1327" i="2"/>
  <c r="E1327" i="2" s="1"/>
  <c r="G1322" i="2"/>
  <c r="I1322" i="2"/>
  <c r="M269" i="1"/>
  <c r="N269" i="1"/>
  <c r="L270" i="1"/>
  <c r="O269" i="1"/>
  <c r="P269" i="1"/>
  <c r="E1320" i="2" l="1"/>
  <c r="I1320" i="2"/>
  <c r="C1325" i="2"/>
  <c r="G1320" i="2"/>
  <c r="E1318" i="2"/>
  <c r="G1318" i="2"/>
  <c r="I1318" i="2"/>
  <c r="C1323" i="2"/>
  <c r="E1321" i="2"/>
  <c r="C1326" i="2"/>
  <c r="I1321" i="2"/>
  <c r="G1321" i="2"/>
  <c r="E1319" i="2"/>
  <c r="C1324" i="2"/>
  <c r="G1319" i="2"/>
  <c r="I1319" i="2"/>
  <c r="AO267" i="1"/>
  <c r="S267" i="1"/>
  <c r="Q269" i="1"/>
  <c r="AP266" i="1"/>
  <c r="AQ266" i="1"/>
  <c r="Q268" i="1"/>
  <c r="C1332" i="2"/>
  <c r="E1332" i="2" s="1"/>
  <c r="I1327" i="2"/>
  <c r="G1327" i="2"/>
  <c r="AO269" i="1"/>
  <c r="S269" i="1"/>
  <c r="M270" i="1"/>
  <c r="L271" i="1"/>
  <c r="N270" i="1"/>
  <c r="O270" i="1"/>
  <c r="E1326" i="2" l="1"/>
  <c r="G1326" i="2"/>
  <c r="I1326" i="2"/>
  <c r="C1331" i="2"/>
  <c r="E1323" i="2"/>
  <c r="C1328" i="2"/>
  <c r="G1323" i="2"/>
  <c r="I1323" i="2"/>
  <c r="E1325" i="2"/>
  <c r="C1330" i="2"/>
  <c r="I1325" i="2"/>
  <c r="G1325" i="2"/>
  <c r="E1324" i="2"/>
  <c r="C1329" i="2"/>
  <c r="I1324" i="2"/>
  <c r="G1324" i="2"/>
  <c r="AO268" i="1"/>
  <c r="S268" i="1"/>
  <c r="P270" i="1"/>
  <c r="AQ267" i="1"/>
  <c r="AP267" i="1"/>
  <c r="C1337" i="2"/>
  <c r="E1337" i="2" s="1"/>
  <c r="G1332" i="2"/>
  <c r="I1332" i="2"/>
  <c r="L272" i="1"/>
  <c r="N271" i="1"/>
  <c r="O271" i="1"/>
  <c r="M271" i="1"/>
  <c r="P271" i="1"/>
  <c r="AP269" i="1"/>
  <c r="AQ269" i="1"/>
  <c r="E1330" i="2" l="1"/>
  <c r="C1335" i="2"/>
  <c r="G1330" i="2"/>
  <c r="I1330" i="2"/>
  <c r="E1328" i="2"/>
  <c r="G1328" i="2"/>
  <c r="C1333" i="2"/>
  <c r="I1328" i="2"/>
  <c r="E1331" i="2"/>
  <c r="C1336" i="2"/>
  <c r="G1331" i="2"/>
  <c r="I1331" i="2"/>
  <c r="E1329" i="2"/>
  <c r="I1329" i="2"/>
  <c r="C1334" i="2"/>
  <c r="G1329" i="2"/>
  <c r="Q271" i="1"/>
  <c r="Q270" i="1"/>
  <c r="AQ268" i="1"/>
  <c r="AP268" i="1"/>
  <c r="C1342" i="2"/>
  <c r="E1342" i="2" s="1"/>
  <c r="G1337" i="2"/>
  <c r="I1337" i="2"/>
  <c r="AO271" i="1"/>
  <c r="S271" i="1"/>
  <c r="O272" i="1"/>
  <c r="L273" i="1"/>
  <c r="M272" i="1"/>
  <c r="N272" i="1"/>
  <c r="P272" i="1"/>
  <c r="E1336" i="2" l="1"/>
  <c r="C1341" i="2"/>
  <c r="I1336" i="2"/>
  <c r="G1336" i="2"/>
  <c r="E1333" i="2"/>
  <c r="G1333" i="2"/>
  <c r="I1333" i="2"/>
  <c r="C1338" i="2"/>
  <c r="E1334" i="2"/>
  <c r="G1334" i="2"/>
  <c r="C1339" i="2"/>
  <c r="I1334" i="2"/>
  <c r="E1335" i="2"/>
  <c r="G1335" i="2"/>
  <c r="C1340" i="2"/>
  <c r="I1335" i="2"/>
  <c r="AO270" i="1"/>
  <c r="S270" i="1"/>
  <c r="Q272" i="1"/>
  <c r="AO272" i="1" s="1"/>
  <c r="C1347" i="2"/>
  <c r="E1347" i="2" s="1"/>
  <c r="G1342" i="2"/>
  <c r="I1342" i="2"/>
  <c r="S272" i="1"/>
  <c r="L274" i="1"/>
  <c r="M273" i="1"/>
  <c r="N273" i="1"/>
  <c r="O273" i="1"/>
  <c r="P273" i="1"/>
  <c r="AP271" i="1"/>
  <c r="AQ271" i="1"/>
  <c r="E1339" i="2" l="1"/>
  <c r="I1339" i="2"/>
  <c r="C1344" i="2"/>
  <c r="G1339" i="2"/>
  <c r="E1338" i="2"/>
  <c r="C1343" i="2"/>
  <c r="I1338" i="2"/>
  <c r="G1338" i="2"/>
  <c r="E1340" i="2"/>
  <c r="C1345" i="2"/>
  <c r="G1340" i="2"/>
  <c r="I1340" i="2"/>
  <c r="E1341" i="2"/>
  <c r="I1341" i="2"/>
  <c r="C1346" i="2"/>
  <c r="G1341" i="2"/>
  <c r="Q273" i="1"/>
  <c r="AP270" i="1"/>
  <c r="AQ270" i="1"/>
  <c r="C1352" i="2"/>
  <c r="E1352" i="2" s="1"/>
  <c r="G1347" i="2"/>
  <c r="I1347" i="2"/>
  <c r="AO273" i="1"/>
  <c r="S273" i="1"/>
  <c r="N274" i="1"/>
  <c r="L275" i="1"/>
  <c r="O274" i="1"/>
  <c r="M274" i="1"/>
  <c r="AP272" i="1"/>
  <c r="AQ272" i="1"/>
  <c r="E1345" i="2" l="1"/>
  <c r="G1345" i="2"/>
  <c r="C1350" i="2"/>
  <c r="I1345" i="2"/>
  <c r="E1343" i="2"/>
  <c r="I1343" i="2"/>
  <c r="C1348" i="2"/>
  <c r="G1343" i="2"/>
  <c r="E1346" i="2"/>
  <c r="I1346" i="2"/>
  <c r="G1346" i="2"/>
  <c r="C1351" i="2"/>
  <c r="E1344" i="2"/>
  <c r="I1344" i="2"/>
  <c r="G1344" i="2"/>
  <c r="C1349" i="2"/>
  <c r="C1357" i="2"/>
  <c r="E1357" i="2" s="1"/>
  <c r="G1352" i="2"/>
  <c r="I1352" i="2"/>
  <c r="P274" i="1"/>
  <c r="O275" i="1"/>
  <c r="M275" i="1"/>
  <c r="N275" i="1"/>
  <c r="L276" i="1"/>
  <c r="AP273" i="1"/>
  <c r="AQ273" i="1"/>
  <c r="E1351" i="2" l="1"/>
  <c r="C1356" i="2"/>
  <c r="G1351" i="2"/>
  <c r="I1351" i="2"/>
  <c r="E1348" i="2"/>
  <c r="G1348" i="2"/>
  <c r="I1348" i="2"/>
  <c r="C1353" i="2"/>
  <c r="E1349" i="2"/>
  <c r="C1354" i="2"/>
  <c r="G1349" i="2"/>
  <c r="I1349" i="2"/>
  <c r="E1350" i="2"/>
  <c r="C1355" i="2"/>
  <c r="I1350" i="2"/>
  <c r="G1350" i="2"/>
  <c r="Q274" i="1"/>
  <c r="P275" i="1"/>
  <c r="I1357" i="2"/>
  <c r="C1362" i="2"/>
  <c r="E1362" i="2" s="1"/>
  <c r="G1357" i="2"/>
  <c r="M276" i="1"/>
  <c r="N276" i="1"/>
  <c r="L277" i="1"/>
  <c r="O276" i="1"/>
  <c r="AO274" i="1"/>
  <c r="S274" i="1"/>
  <c r="E1354" i="2" l="1"/>
  <c r="C1359" i="2"/>
  <c r="I1354" i="2"/>
  <c r="G1354" i="2"/>
  <c r="E1353" i="2"/>
  <c r="I1353" i="2"/>
  <c r="G1353" i="2"/>
  <c r="C1358" i="2"/>
  <c r="E1355" i="2"/>
  <c r="C1360" i="2"/>
  <c r="G1355" i="2"/>
  <c r="I1355" i="2"/>
  <c r="E1356" i="2"/>
  <c r="C1361" i="2"/>
  <c r="G1356" i="2"/>
  <c r="I1356" i="2"/>
  <c r="Q275" i="1"/>
  <c r="C1367" i="2"/>
  <c r="E1367" i="2" s="1"/>
  <c r="G1362" i="2"/>
  <c r="I1362" i="2"/>
  <c r="AP274" i="1"/>
  <c r="AQ274" i="1"/>
  <c r="M277" i="1"/>
  <c r="L278" i="1"/>
  <c r="N277" i="1"/>
  <c r="O277" i="1"/>
  <c r="P276" i="1"/>
  <c r="E1360" i="2" l="1"/>
  <c r="C1365" i="2"/>
  <c r="I1360" i="2"/>
  <c r="G1360" i="2"/>
  <c r="E1358" i="2"/>
  <c r="G1358" i="2"/>
  <c r="I1358" i="2"/>
  <c r="C1363" i="2"/>
  <c r="E1361" i="2"/>
  <c r="C1366" i="2"/>
  <c r="G1361" i="2"/>
  <c r="I1361" i="2"/>
  <c r="E1359" i="2"/>
  <c r="G1359" i="2"/>
  <c r="C1364" i="2"/>
  <c r="I1359" i="2"/>
  <c r="Q276" i="1"/>
  <c r="S275" i="1"/>
  <c r="AO275" i="1"/>
  <c r="G1367" i="2"/>
  <c r="I1367" i="2"/>
  <c r="C1372" i="2"/>
  <c r="E1372" i="2" s="1"/>
  <c r="O278" i="1"/>
  <c r="M278" i="1"/>
  <c r="N278" i="1"/>
  <c r="L279" i="1"/>
  <c r="AO276" i="1"/>
  <c r="S276" i="1"/>
  <c r="P277" i="1"/>
  <c r="E1366" i="2" l="1"/>
  <c r="I1366" i="2"/>
  <c r="C1371" i="2"/>
  <c r="G1366" i="2"/>
  <c r="E1363" i="2"/>
  <c r="G1363" i="2"/>
  <c r="I1363" i="2"/>
  <c r="C1368" i="2"/>
  <c r="E1364" i="2"/>
  <c r="C1369" i="2"/>
  <c r="G1364" i="2"/>
  <c r="I1364" i="2"/>
  <c r="E1365" i="2"/>
  <c r="C1370" i="2"/>
  <c r="I1365" i="2"/>
  <c r="G1365" i="2"/>
  <c r="Q277" i="1"/>
  <c r="AP275" i="1"/>
  <c r="AQ275" i="1"/>
  <c r="P278" i="1"/>
  <c r="C1377" i="2"/>
  <c r="E1377" i="2" s="1"/>
  <c r="I1372" i="2"/>
  <c r="G1372" i="2"/>
  <c r="AO277" i="1"/>
  <c r="S277" i="1"/>
  <c r="AP276" i="1"/>
  <c r="AQ276" i="1"/>
  <c r="M279" i="1"/>
  <c r="N279" i="1"/>
  <c r="L280" i="1"/>
  <c r="O279" i="1"/>
  <c r="E1369" i="2" l="1"/>
  <c r="I1369" i="2"/>
  <c r="G1369" i="2"/>
  <c r="C1374" i="2"/>
  <c r="E1368" i="2"/>
  <c r="C1373" i="2"/>
  <c r="G1368" i="2"/>
  <c r="I1368" i="2"/>
  <c r="E1371" i="2"/>
  <c r="G1371" i="2"/>
  <c r="I1371" i="2"/>
  <c r="C1376" i="2"/>
  <c r="E1370" i="2"/>
  <c r="G1370" i="2"/>
  <c r="I1370" i="2"/>
  <c r="C1375" i="2"/>
  <c r="P279" i="1"/>
  <c r="Q278" i="1"/>
  <c r="I1377" i="2"/>
  <c r="C1382" i="2"/>
  <c r="E1382" i="2" s="1"/>
  <c r="G1377" i="2"/>
  <c r="O280" i="1"/>
  <c r="M280" i="1"/>
  <c r="N280" i="1"/>
  <c r="L281" i="1"/>
  <c r="AP277" i="1"/>
  <c r="AQ277" i="1"/>
  <c r="E1376" i="2" l="1"/>
  <c r="G1376" i="2"/>
  <c r="I1376" i="2"/>
  <c r="C1381" i="2"/>
  <c r="E1373" i="2"/>
  <c r="I1373" i="2"/>
  <c r="G1373" i="2"/>
  <c r="C1378" i="2"/>
  <c r="E1375" i="2"/>
  <c r="C1380" i="2"/>
  <c r="G1375" i="2"/>
  <c r="I1375" i="2"/>
  <c r="E1374" i="2"/>
  <c r="I1374" i="2"/>
  <c r="G1374" i="2"/>
  <c r="C1379" i="2"/>
  <c r="AO278" i="1"/>
  <c r="S278" i="1"/>
  <c r="Q279" i="1"/>
  <c r="C1387" i="2"/>
  <c r="E1387" i="2" s="1"/>
  <c r="G1382" i="2"/>
  <c r="I1382" i="2"/>
  <c r="M281" i="1"/>
  <c r="N281" i="1"/>
  <c r="O281" i="1"/>
  <c r="L282" i="1"/>
  <c r="P280" i="1"/>
  <c r="E1380" i="2" l="1"/>
  <c r="C1385" i="2"/>
  <c r="I1380" i="2"/>
  <c r="G1380" i="2"/>
  <c r="E1378" i="2"/>
  <c r="C1383" i="2"/>
  <c r="I1378" i="2"/>
  <c r="G1378" i="2"/>
  <c r="E1379" i="2"/>
  <c r="C1384" i="2"/>
  <c r="G1379" i="2"/>
  <c r="I1379" i="2"/>
  <c r="E1381" i="2"/>
  <c r="C1386" i="2"/>
  <c r="I1381" i="2"/>
  <c r="G1381" i="2"/>
  <c r="Q280" i="1"/>
  <c r="P281" i="1"/>
  <c r="AO279" i="1"/>
  <c r="S279" i="1"/>
  <c r="AP278" i="1"/>
  <c r="AQ278" i="1"/>
  <c r="C1392" i="2"/>
  <c r="E1392" i="2" s="1"/>
  <c r="G1387" i="2"/>
  <c r="I1387" i="2"/>
  <c r="AO280" i="1"/>
  <c r="S280" i="1"/>
  <c r="O282" i="1"/>
  <c r="N282" i="1"/>
  <c r="L283" i="1"/>
  <c r="M282" i="1"/>
  <c r="E1384" i="2" l="1"/>
  <c r="G1384" i="2"/>
  <c r="C1389" i="2"/>
  <c r="I1384" i="2"/>
  <c r="E1383" i="2"/>
  <c r="C1388" i="2"/>
  <c r="G1383" i="2"/>
  <c r="I1383" i="2"/>
  <c r="E1386" i="2"/>
  <c r="C1391" i="2"/>
  <c r="G1386" i="2"/>
  <c r="I1386" i="2"/>
  <c r="E1385" i="2"/>
  <c r="I1385" i="2"/>
  <c r="C1390" i="2"/>
  <c r="G1385" i="2"/>
  <c r="P282" i="1"/>
  <c r="AP279" i="1"/>
  <c r="AQ279" i="1"/>
  <c r="Q281" i="1"/>
  <c r="G1392" i="2"/>
  <c r="I1392" i="2"/>
  <c r="C1397" i="2"/>
  <c r="E1397" i="2" s="1"/>
  <c r="N283" i="1"/>
  <c r="L284" i="1"/>
  <c r="M283" i="1"/>
  <c r="O283" i="1"/>
  <c r="AP280" i="1"/>
  <c r="AQ280" i="1"/>
  <c r="E1391" i="2" l="1"/>
  <c r="C1396" i="2"/>
  <c r="G1391" i="2"/>
  <c r="I1391" i="2"/>
  <c r="E1388" i="2"/>
  <c r="I1388" i="2"/>
  <c r="C1393" i="2"/>
  <c r="G1388" i="2"/>
  <c r="E1390" i="2"/>
  <c r="C1395" i="2"/>
  <c r="G1390" i="2"/>
  <c r="I1390" i="2"/>
  <c r="E1389" i="2"/>
  <c r="G1389" i="2"/>
  <c r="I1389" i="2"/>
  <c r="C1394" i="2"/>
  <c r="AO281" i="1"/>
  <c r="S281" i="1"/>
  <c r="P283" i="1"/>
  <c r="Q282" i="1"/>
  <c r="I1397" i="2"/>
  <c r="C1402" i="2"/>
  <c r="E1402" i="2" s="1"/>
  <c r="G1397" i="2"/>
  <c r="L285" i="1"/>
  <c r="O284" i="1"/>
  <c r="M284" i="1"/>
  <c r="N284" i="1"/>
  <c r="E1395" i="2" l="1"/>
  <c r="C1400" i="2"/>
  <c r="G1395" i="2"/>
  <c r="I1395" i="2"/>
  <c r="E1393" i="2"/>
  <c r="C1398" i="2"/>
  <c r="G1393" i="2"/>
  <c r="I1393" i="2"/>
  <c r="E1394" i="2"/>
  <c r="I1394" i="2"/>
  <c r="C1399" i="2"/>
  <c r="G1394" i="2"/>
  <c r="E1396" i="2"/>
  <c r="C1401" i="2"/>
  <c r="G1396" i="2"/>
  <c r="I1396" i="2"/>
  <c r="AO282" i="1"/>
  <c r="S282" i="1"/>
  <c r="Q283" i="1"/>
  <c r="AP281" i="1"/>
  <c r="AQ281" i="1"/>
  <c r="G1402" i="2"/>
  <c r="I1402" i="2"/>
  <c r="C1407" i="2"/>
  <c r="E1407" i="2" s="1"/>
  <c r="P284" i="1"/>
  <c r="N285" i="1"/>
  <c r="M285" i="1"/>
  <c r="O285" i="1"/>
  <c r="L286" i="1"/>
  <c r="E1399" i="2" l="1"/>
  <c r="I1399" i="2"/>
  <c r="G1399" i="2"/>
  <c r="C1404" i="2"/>
  <c r="E1398" i="2"/>
  <c r="C1403" i="2"/>
  <c r="G1398" i="2"/>
  <c r="I1398" i="2"/>
  <c r="E1401" i="2"/>
  <c r="C1406" i="2"/>
  <c r="G1401" i="2"/>
  <c r="I1401" i="2"/>
  <c r="E1400" i="2"/>
  <c r="I1400" i="2"/>
  <c r="C1405" i="2"/>
  <c r="G1400" i="2"/>
  <c r="P285" i="1"/>
  <c r="Q284" i="1"/>
  <c r="AO283" i="1"/>
  <c r="S283" i="1"/>
  <c r="AP282" i="1"/>
  <c r="AQ282" i="1"/>
  <c r="I1407" i="2"/>
  <c r="G1407" i="2"/>
  <c r="C1412" i="2"/>
  <c r="E1412" i="2" s="1"/>
  <c r="N286" i="1"/>
  <c r="L287" i="1"/>
  <c r="O286" i="1"/>
  <c r="M286" i="1"/>
  <c r="P286" i="1"/>
  <c r="AO284" i="1"/>
  <c r="S284" i="1"/>
  <c r="E1406" i="2" l="1"/>
  <c r="I1406" i="2"/>
  <c r="C1411" i="2"/>
  <c r="G1406" i="2"/>
  <c r="E1403" i="2"/>
  <c r="C1408" i="2"/>
  <c r="G1403" i="2"/>
  <c r="I1403" i="2"/>
  <c r="E1404" i="2"/>
  <c r="G1404" i="2"/>
  <c r="C1409" i="2"/>
  <c r="I1404" i="2"/>
  <c r="E1405" i="2"/>
  <c r="G1405" i="2"/>
  <c r="C1410" i="2"/>
  <c r="I1405" i="2"/>
  <c r="AP283" i="1"/>
  <c r="AQ283" i="1"/>
  <c r="Q286" i="1"/>
  <c r="Q285" i="1"/>
  <c r="C1417" i="2"/>
  <c r="E1417" i="2" s="1"/>
  <c r="G1412" i="2"/>
  <c r="I1412" i="2"/>
  <c r="AP284" i="1"/>
  <c r="AQ284" i="1"/>
  <c r="AO286" i="1"/>
  <c r="S286" i="1"/>
  <c r="O287" i="1"/>
  <c r="M287" i="1"/>
  <c r="N287" i="1"/>
  <c r="L288" i="1"/>
  <c r="E1409" i="2" l="1"/>
  <c r="I1409" i="2"/>
  <c r="G1409" i="2"/>
  <c r="C1414" i="2"/>
  <c r="E1408" i="2"/>
  <c r="C1413" i="2"/>
  <c r="I1408" i="2"/>
  <c r="G1408" i="2"/>
  <c r="E1410" i="2"/>
  <c r="C1415" i="2"/>
  <c r="G1410" i="2"/>
  <c r="I1410" i="2"/>
  <c r="E1411" i="2"/>
  <c r="C1416" i="2"/>
  <c r="I1411" i="2"/>
  <c r="G1411" i="2"/>
  <c r="AO285" i="1"/>
  <c r="S285" i="1"/>
  <c r="G1417" i="2"/>
  <c r="I1417" i="2"/>
  <c r="C1422" i="2"/>
  <c r="E1422" i="2" s="1"/>
  <c r="O288" i="1"/>
  <c r="L289" i="1"/>
  <c r="M288" i="1"/>
  <c r="N288" i="1"/>
  <c r="P287" i="1"/>
  <c r="AP286" i="1"/>
  <c r="AQ286" i="1"/>
  <c r="E1415" i="2" l="1"/>
  <c r="C1420" i="2"/>
  <c r="G1415" i="2"/>
  <c r="I1415" i="2"/>
  <c r="E1413" i="2"/>
  <c r="C1418" i="2"/>
  <c r="I1413" i="2"/>
  <c r="G1413" i="2"/>
  <c r="E1414" i="2"/>
  <c r="I1414" i="2"/>
  <c r="C1419" i="2"/>
  <c r="G1414" i="2"/>
  <c r="E1416" i="2"/>
  <c r="C1421" i="2"/>
  <c r="G1416" i="2"/>
  <c r="I1416" i="2"/>
  <c r="Q287" i="1"/>
  <c r="AP285" i="1"/>
  <c r="AQ285" i="1"/>
  <c r="C1427" i="2"/>
  <c r="E1427" i="2" s="1"/>
  <c r="G1422" i="2"/>
  <c r="I1422" i="2"/>
  <c r="AO287" i="1"/>
  <c r="S287" i="1"/>
  <c r="P288" i="1"/>
  <c r="N289" i="1"/>
  <c r="M289" i="1"/>
  <c r="L290" i="1"/>
  <c r="O289" i="1"/>
  <c r="E1419" i="2" l="1"/>
  <c r="I1419" i="2"/>
  <c r="C1424" i="2"/>
  <c r="G1419" i="2"/>
  <c r="E1418" i="2"/>
  <c r="I1418" i="2"/>
  <c r="C1423" i="2"/>
  <c r="G1418" i="2"/>
  <c r="E1421" i="2"/>
  <c r="G1421" i="2"/>
  <c r="I1421" i="2"/>
  <c r="C1426" i="2"/>
  <c r="E1420" i="2"/>
  <c r="I1420" i="2"/>
  <c r="C1425" i="2"/>
  <c r="G1420" i="2"/>
  <c r="Q288" i="1"/>
  <c r="C1432" i="2"/>
  <c r="E1432" i="2" s="1"/>
  <c r="G1427" i="2"/>
  <c r="I1427" i="2"/>
  <c r="M290" i="1"/>
  <c r="N290" i="1"/>
  <c r="L291" i="1"/>
  <c r="O290" i="1"/>
  <c r="P289" i="1"/>
  <c r="AO288" i="1"/>
  <c r="S288" i="1"/>
  <c r="AP287" i="1"/>
  <c r="AQ287" i="1"/>
  <c r="E1426" i="2" l="1"/>
  <c r="I1426" i="2"/>
  <c r="C1431" i="2"/>
  <c r="G1426" i="2"/>
  <c r="E1423" i="2"/>
  <c r="G1423" i="2"/>
  <c r="I1423" i="2"/>
  <c r="C1428" i="2"/>
  <c r="E1425" i="2"/>
  <c r="C1430" i="2"/>
  <c r="G1425" i="2"/>
  <c r="I1425" i="2"/>
  <c r="E1424" i="2"/>
  <c r="I1424" i="2"/>
  <c r="G1424" i="2"/>
  <c r="C1429" i="2"/>
  <c r="Q289" i="1"/>
  <c r="C1437" i="2"/>
  <c r="E1437" i="2" s="1"/>
  <c r="G1432" i="2"/>
  <c r="I1432" i="2"/>
  <c r="AO289" i="1"/>
  <c r="S289" i="1"/>
  <c r="AP288" i="1"/>
  <c r="AQ288" i="1"/>
  <c r="M291" i="1"/>
  <c r="N291" i="1"/>
  <c r="L292" i="1"/>
  <c r="O291" i="1"/>
  <c r="P290" i="1"/>
  <c r="E1429" i="2" l="1"/>
  <c r="C1434" i="2"/>
  <c r="I1429" i="2"/>
  <c r="G1429" i="2"/>
  <c r="E1430" i="2"/>
  <c r="I1430" i="2"/>
  <c r="C1435" i="2"/>
  <c r="G1430" i="2"/>
  <c r="E1428" i="2"/>
  <c r="G1428" i="2"/>
  <c r="C1433" i="2"/>
  <c r="I1428" i="2"/>
  <c r="E1431" i="2"/>
  <c r="I1431" i="2"/>
  <c r="G1431" i="2"/>
  <c r="C1436" i="2"/>
  <c r="Q290" i="1"/>
  <c r="P291" i="1"/>
  <c r="I1437" i="2"/>
  <c r="C1442" i="2"/>
  <c r="E1442" i="2" s="1"/>
  <c r="G1437" i="2"/>
  <c r="AO290" i="1"/>
  <c r="S290" i="1"/>
  <c r="Q291" i="1"/>
  <c r="M292" i="1"/>
  <c r="N292" i="1"/>
  <c r="L293" i="1"/>
  <c r="O292" i="1"/>
  <c r="P292" i="1"/>
  <c r="AP289" i="1"/>
  <c r="AQ289" i="1"/>
  <c r="E1433" i="2" l="1"/>
  <c r="C1438" i="2"/>
  <c r="G1433" i="2"/>
  <c r="I1433" i="2"/>
  <c r="E1435" i="2"/>
  <c r="G1435" i="2"/>
  <c r="C1440" i="2"/>
  <c r="I1435" i="2"/>
  <c r="E1436" i="2"/>
  <c r="I1436" i="2"/>
  <c r="C1441" i="2"/>
  <c r="G1436" i="2"/>
  <c r="E1434" i="2"/>
  <c r="G1434" i="2"/>
  <c r="I1434" i="2"/>
  <c r="C1439" i="2"/>
  <c r="Q292" i="1"/>
  <c r="C1447" i="2"/>
  <c r="E1447" i="2" s="1"/>
  <c r="I1442" i="2"/>
  <c r="G1442" i="2"/>
  <c r="M293" i="1"/>
  <c r="O293" i="1"/>
  <c r="N293" i="1"/>
  <c r="L294" i="1"/>
  <c r="AO292" i="1"/>
  <c r="S292" i="1"/>
  <c r="AO291" i="1"/>
  <c r="S291" i="1"/>
  <c r="AP290" i="1"/>
  <c r="AQ290" i="1"/>
  <c r="E1441" i="2" l="1"/>
  <c r="G1441" i="2"/>
  <c r="I1441" i="2"/>
  <c r="C1446" i="2"/>
  <c r="E1440" i="2"/>
  <c r="G1440" i="2"/>
  <c r="C1445" i="2"/>
  <c r="I1440" i="2"/>
  <c r="E1439" i="2"/>
  <c r="G1439" i="2"/>
  <c r="I1439" i="2"/>
  <c r="C1444" i="2"/>
  <c r="E1438" i="2"/>
  <c r="C1443" i="2"/>
  <c r="G1438" i="2"/>
  <c r="I1438" i="2"/>
  <c r="P293" i="1"/>
  <c r="G1447" i="2"/>
  <c r="C1452" i="2"/>
  <c r="E1452" i="2" s="1"/>
  <c r="I1447" i="2"/>
  <c r="AP291" i="1"/>
  <c r="AQ291" i="1"/>
  <c r="AP292" i="1"/>
  <c r="AQ292" i="1"/>
  <c r="N294" i="1"/>
  <c r="O294" i="1"/>
  <c r="M294" i="1"/>
  <c r="L295" i="1"/>
  <c r="E1444" i="2" l="1"/>
  <c r="G1444" i="2"/>
  <c r="I1444" i="2"/>
  <c r="C1449" i="2"/>
  <c r="E1445" i="2"/>
  <c r="I1445" i="2"/>
  <c r="C1450" i="2"/>
  <c r="G1445" i="2"/>
  <c r="E1446" i="2"/>
  <c r="C1451" i="2"/>
  <c r="G1446" i="2"/>
  <c r="I1446" i="2"/>
  <c r="E1443" i="2"/>
  <c r="C1448" i="2"/>
  <c r="I1443" i="2"/>
  <c r="G1443" i="2"/>
  <c r="P294" i="1"/>
  <c r="Q293" i="1"/>
  <c r="C1457" i="2"/>
  <c r="E1457" i="2" s="1"/>
  <c r="G1452" i="2"/>
  <c r="I1452" i="2"/>
  <c r="M295" i="1"/>
  <c r="N295" i="1"/>
  <c r="L296" i="1"/>
  <c r="O295" i="1"/>
  <c r="E1451" i="2" l="1"/>
  <c r="I1451" i="2"/>
  <c r="C1456" i="2"/>
  <c r="G1451" i="2"/>
  <c r="E1450" i="2"/>
  <c r="G1450" i="2"/>
  <c r="I1450" i="2"/>
  <c r="C1455" i="2"/>
  <c r="E1449" i="2"/>
  <c r="I1449" i="2"/>
  <c r="C1454" i="2"/>
  <c r="G1449" i="2"/>
  <c r="E1448" i="2"/>
  <c r="I1448" i="2"/>
  <c r="G1448" i="2"/>
  <c r="C1453" i="2"/>
  <c r="P295" i="1"/>
  <c r="S293" i="1"/>
  <c r="AO293" i="1"/>
  <c r="Q294" i="1"/>
  <c r="G1457" i="2"/>
  <c r="C1462" i="2"/>
  <c r="E1462" i="2" s="1"/>
  <c r="I1457" i="2"/>
  <c r="L297" i="1"/>
  <c r="O296" i="1"/>
  <c r="M296" i="1"/>
  <c r="N296" i="1"/>
  <c r="E1454" i="2" l="1"/>
  <c r="I1454" i="2"/>
  <c r="C1459" i="2"/>
  <c r="G1454" i="2"/>
  <c r="E1455" i="2"/>
  <c r="G1455" i="2"/>
  <c r="I1455" i="2"/>
  <c r="C1460" i="2"/>
  <c r="E1453" i="2"/>
  <c r="I1453" i="2"/>
  <c r="C1458" i="2"/>
  <c r="G1453" i="2"/>
  <c r="E1456" i="2"/>
  <c r="C1461" i="2"/>
  <c r="G1456" i="2"/>
  <c r="I1456" i="2"/>
  <c r="P296" i="1"/>
  <c r="AO294" i="1"/>
  <c r="S294" i="1"/>
  <c r="AP293" i="1"/>
  <c r="AQ293" i="1"/>
  <c r="Q295" i="1"/>
  <c r="C1467" i="2"/>
  <c r="E1467" i="2" s="1"/>
  <c r="I1462" i="2"/>
  <c r="G1462" i="2"/>
  <c r="O297" i="1"/>
  <c r="M297" i="1"/>
  <c r="N297" i="1"/>
  <c r="L298" i="1"/>
  <c r="E1458" i="2" l="1"/>
  <c r="G1458" i="2"/>
  <c r="C1463" i="2"/>
  <c r="I1458" i="2"/>
  <c r="E1460" i="2"/>
  <c r="I1460" i="2"/>
  <c r="C1465" i="2"/>
  <c r="G1460" i="2"/>
  <c r="E1459" i="2"/>
  <c r="C1464" i="2"/>
  <c r="I1459" i="2"/>
  <c r="G1459" i="2"/>
  <c r="E1461" i="2"/>
  <c r="G1461" i="2"/>
  <c r="C1466" i="2"/>
  <c r="I1461" i="2"/>
  <c r="AO295" i="1"/>
  <c r="S295" i="1"/>
  <c r="AP294" i="1"/>
  <c r="AQ294" i="1"/>
  <c r="Q296" i="1"/>
  <c r="C1472" i="2"/>
  <c r="E1472" i="2" s="1"/>
  <c r="G1467" i="2"/>
  <c r="I1467" i="2"/>
  <c r="L299" i="1"/>
  <c r="O298" i="1"/>
  <c r="M298" i="1"/>
  <c r="N298" i="1"/>
  <c r="P298" i="1"/>
  <c r="P297" i="1"/>
  <c r="E1464" i="2" l="1"/>
  <c r="C1469" i="2"/>
  <c r="G1464" i="2"/>
  <c r="I1464" i="2"/>
  <c r="E1465" i="2"/>
  <c r="G1465" i="2"/>
  <c r="I1465" i="2"/>
  <c r="C1470" i="2"/>
  <c r="E1466" i="2"/>
  <c r="I1466" i="2"/>
  <c r="C1471" i="2"/>
  <c r="G1466" i="2"/>
  <c r="E1463" i="2"/>
  <c r="C1468" i="2"/>
  <c r="I1463" i="2"/>
  <c r="G1463" i="2"/>
  <c r="Q297" i="1"/>
  <c r="AO296" i="1"/>
  <c r="S296" i="1"/>
  <c r="Q298" i="1"/>
  <c r="AQ295" i="1"/>
  <c r="AP295" i="1"/>
  <c r="I1472" i="2"/>
  <c r="G1472" i="2"/>
  <c r="C1477" i="2"/>
  <c r="E1477" i="2" s="1"/>
  <c r="AO297" i="1"/>
  <c r="S297" i="1"/>
  <c r="AO298" i="1"/>
  <c r="S298" i="1"/>
  <c r="O299" i="1"/>
  <c r="L300" i="1"/>
  <c r="N299" i="1"/>
  <c r="M299" i="1"/>
  <c r="E1471" i="2" l="1"/>
  <c r="C1476" i="2"/>
  <c r="G1471" i="2"/>
  <c r="I1471" i="2"/>
  <c r="E1470" i="2"/>
  <c r="G1470" i="2"/>
  <c r="I1470" i="2"/>
  <c r="C1475" i="2"/>
  <c r="E1468" i="2"/>
  <c r="I1468" i="2"/>
  <c r="C1473" i="2"/>
  <c r="G1468" i="2"/>
  <c r="E1469" i="2"/>
  <c r="I1469" i="2"/>
  <c r="C1474" i="2"/>
  <c r="G1469" i="2"/>
  <c r="P299" i="1"/>
  <c r="AP296" i="1"/>
  <c r="AQ296" i="1"/>
  <c r="G1477" i="2"/>
  <c r="I1477" i="2"/>
  <c r="C1482" i="2"/>
  <c r="E1482" i="2" s="1"/>
  <c r="O300" i="1"/>
  <c r="M300" i="1"/>
  <c r="N300" i="1"/>
  <c r="L301" i="1"/>
  <c r="P300" i="1"/>
  <c r="AP298" i="1"/>
  <c r="AQ298" i="1"/>
  <c r="AP297" i="1"/>
  <c r="AQ297" i="1"/>
  <c r="E1473" i="2" l="1"/>
  <c r="G1473" i="2"/>
  <c r="I1473" i="2"/>
  <c r="C1478" i="2"/>
  <c r="E1475" i="2"/>
  <c r="C1480" i="2"/>
  <c r="G1475" i="2"/>
  <c r="I1475" i="2"/>
  <c r="E1474" i="2"/>
  <c r="G1474" i="2"/>
  <c r="I1474" i="2"/>
  <c r="C1479" i="2"/>
  <c r="E1476" i="2"/>
  <c r="C1481" i="2"/>
  <c r="G1476" i="2"/>
  <c r="I1476" i="2"/>
  <c r="Q300" i="1"/>
  <c r="Q299" i="1"/>
  <c r="C1487" i="2"/>
  <c r="E1487" i="2" s="1"/>
  <c r="G1482" i="2"/>
  <c r="I1482" i="2"/>
  <c r="AO300" i="1"/>
  <c r="S300" i="1"/>
  <c r="N301" i="1"/>
  <c r="L302" i="1"/>
  <c r="O301" i="1"/>
  <c r="M301" i="1"/>
  <c r="E1479" i="2" l="1"/>
  <c r="G1479" i="2"/>
  <c r="C1484" i="2"/>
  <c r="I1479" i="2"/>
  <c r="E1480" i="2"/>
  <c r="C1485" i="2"/>
  <c r="G1480" i="2"/>
  <c r="I1480" i="2"/>
  <c r="E1478" i="2"/>
  <c r="I1478" i="2"/>
  <c r="G1478" i="2"/>
  <c r="C1483" i="2"/>
  <c r="E1481" i="2"/>
  <c r="G1481" i="2"/>
  <c r="I1481" i="2"/>
  <c r="C1486" i="2"/>
  <c r="S299" i="1"/>
  <c r="AO299" i="1"/>
  <c r="P301" i="1"/>
  <c r="C1492" i="2"/>
  <c r="G1487" i="2"/>
  <c r="I1487" i="2"/>
  <c r="M302" i="1"/>
  <c r="N302" i="1"/>
  <c r="L303" i="1"/>
  <c r="O302" i="1"/>
  <c r="AP300" i="1"/>
  <c r="AQ300" i="1"/>
  <c r="E1483" i="2" l="1"/>
  <c r="G1483" i="2"/>
  <c r="C1488" i="2"/>
  <c r="I1483" i="2"/>
  <c r="C1497" i="2"/>
  <c r="E1497" i="2" s="1"/>
  <c r="E1492" i="2"/>
  <c r="E1485" i="2"/>
  <c r="C1490" i="2"/>
  <c r="G1485" i="2"/>
  <c r="I1485" i="2"/>
  <c r="E1486" i="2"/>
  <c r="C1491" i="2"/>
  <c r="G1486" i="2"/>
  <c r="I1486" i="2"/>
  <c r="E1484" i="2"/>
  <c r="I1484" i="2"/>
  <c r="G1484" i="2"/>
  <c r="C1489" i="2"/>
  <c r="G1497" i="2"/>
  <c r="I1497" i="2"/>
  <c r="C1502" i="2"/>
  <c r="E1502" i="2" s="1"/>
  <c r="Q301" i="1"/>
  <c r="AP299" i="1"/>
  <c r="AQ299" i="1"/>
  <c r="G1492" i="2"/>
  <c r="I1492" i="2"/>
  <c r="O303" i="1"/>
  <c r="M303" i="1"/>
  <c r="N303" i="1"/>
  <c r="P302" i="1"/>
  <c r="C1496" i="2" l="1"/>
  <c r="E1491" i="2"/>
  <c r="G1491" i="2"/>
  <c r="I1491" i="2"/>
  <c r="E1490" i="2"/>
  <c r="I1490" i="2"/>
  <c r="G1490" i="2"/>
  <c r="C1495" i="2"/>
  <c r="E1489" i="2"/>
  <c r="C1494" i="2"/>
  <c r="G1489" i="2"/>
  <c r="I1489" i="2"/>
  <c r="E1488" i="2"/>
  <c r="C1493" i="2"/>
  <c r="G1488" i="2"/>
  <c r="I1488" i="2"/>
  <c r="I1502" i="2"/>
  <c r="C1507" i="2"/>
  <c r="E1507" i="2" s="1"/>
  <c r="G1502" i="2"/>
  <c r="Q302" i="1"/>
  <c r="AO301" i="1"/>
  <c r="S301" i="1"/>
  <c r="AO302" i="1"/>
  <c r="S302" i="1"/>
  <c r="P303" i="1"/>
  <c r="Q303" i="1" s="1"/>
  <c r="C1499" i="2" l="1"/>
  <c r="E1494" i="2"/>
  <c r="I1494" i="2"/>
  <c r="G1494" i="2"/>
  <c r="C1500" i="2"/>
  <c r="E1495" i="2"/>
  <c r="G1495" i="2"/>
  <c r="I1495" i="2"/>
  <c r="C1498" i="2"/>
  <c r="E1493" i="2"/>
  <c r="G1493" i="2"/>
  <c r="I1493" i="2"/>
  <c r="E1496" i="2"/>
  <c r="C1501" i="2"/>
  <c r="G1496" i="2"/>
  <c r="I1496" i="2"/>
  <c r="C1512" i="2"/>
  <c r="E1512" i="2" s="1"/>
  <c r="I1507" i="2"/>
  <c r="G1507" i="2"/>
  <c r="AQ301" i="1"/>
  <c r="AP301" i="1"/>
  <c r="AO303" i="1"/>
  <c r="S303" i="1"/>
  <c r="AP302" i="1"/>
  <c r="AQ302" i="1"/>
  <c r="E1498" i="2" l="1"/>
  <c r="C1503" i="2"/>
  <c r="I1498" i="2"/>
  <c r="G1498" i="2"/>
  <c r="E1500" i="2"/>
  <c r="C1505" i="2"/>
  <c r="I1500" i="2"/>
  <c r="G1500" i="2"/>
  <c r="E1501" i="2"/>
  <c r="G1501" i="2"/>
  <c r="C1506" i="2"/>
  <c r="I1501" i="2"/>
  <c r="E1499" i="2"/>
  <c r="C1504" i="2"/>
  <c r="G1499" i="2"/>
  <c r="I1499" i="2"/>
  <c r="C1517" i="2"/>
  <c r="E1517" i="2" s="1"/>
  <c r="I1512" i="2"/>
  <c r="G1512" i="2"/>
  <c r="AP303" i="1"/>
  <c r="AQ303" i="1"/>
  <c r="E1506" i="2" l="1"/>
  <c r="C1511" i="2"/>
  <c r="I1506" i="2"/>
  <c r="G1506" i="2"/>
  <c r="E1505" i="2"/>
  <c r="G1505" i="2"/>
  <c r="C1510" i="2"/>
  <c r="I1505" i="2"/>
  <c r="E1504" i="2"/>
  <c r="G1504" i="2"/>
  <c r="I1504" i="2"/>
  <c r="C1509" i="2"/>
  <c r="E1503" i="2"/>
  <c r="C1508" i="2"/>
  <c r="G1503" i="2"/>
  <c r="I1503" i="2"/>
  <c r="G1517" i="2"/>
  <c r="I1517" i="2"/>
  <c r="C1522" i="2"/>
  <c r="E1522" i="2" s="1"/>
  <c r="E1509" i="2" l="1"/>
  <c r="G1509" i="2"/>
  <c r="C1514" i="2"/>
  <c r="I1509" i="2"/>
  <c r="E1510" i="2"/>
  <c r="G1510" i="2"/>
  <c r="I1510" i="2"/>
  <c r="C1515" i="2"/>
  <c r="E1508" i="2"/>
  <c r="I1508" i="2"/>
  <c r="C1513" i="2"/>
  <c r="G1508" i="2"/>
  <c r="E1511" i="2"/>
  <c r="G1511" i="2"/>
  <c r="I1511" i="2"/>
  <c r="C1516" i="2"/>
  <c r="C1527" i="2"/>
  <c r="E1527" i="2" s="1"/>
  <c r="G1522" i="2"/>
  <c r="I1522" i="2"/>
  <c r="E1513" i="2" l="1"/>
  <c r="G1513" i="2"/>
  <c r="I1513" i="2"/>
  <c r="C1518" i="2"/>
  <c r="E1515" i="2"/>
  <c r="C1520" i="2"/>
  <c r="G1515" i="2"/>
  <c r="I1515" i="2"/>
  <c r="E1516" i="2"/>
  <c r="C1521" i="2"/>
  <c r="G1516" i="2"/>
  <c r="I1516" i="2"/>
  <c r="E1514" i="2"/>
  <c r="G1514" i="2"/>
  <c r="C1519" i="2"/>
  <c r="I1514" i="2"/>
  <c r="I1527" i="2"/>
  <c r="C1532" i="2"/>
  <c r="E1532" i="2" s="1"/>
  <c r="G1527" i="2"/>
  <c r="E1521" i="2" l="1"/>
  <c r="I1521" i="2"/>
  <c r="C1526" i="2"/>
  <c r="G1521" i="2"/>
  <c r="E1520" i="2"/>
  <c r="C1525" i="2"/>
  <c r="G1520" i="2"/>
  <c r="I1520" i="2"/>
  <c r="E1518" i="2"/>
  <c r="G1518" i="2"/>
  <c r="C1523" i="2"/>
  <c r="I1518" i="2"/>
  <c r="E1519" i="2"/>
  <c r="I1519" i="2"/>
  <c r="G1519" i="2"/>
  <c r="C1524" i="2"/>
  <c r="G1532" i="2"/>
  <c r="I1532" i="2"/>
  <c r="C1537" i="2"/>
  <c r="E1537" i="2" s="1"/>
  <c r="E1523" i="2" l="1"/>
  <c r="G1523" i="2"/>
  <c r="I1523" i="2"/>
  <c r="C1528" i="2"/>
  <c r="E1525" i="2"/>
  <c r="C1530" i="2"/>
  <c r="G1525" i="2"/>
  <c r="I1525" i="2"/>
  <c r="E1524" i="2"/>
  <c r="I1524" i="2"/>
  <c r="C1529" i="2"/>
  <c r="G1524" i="2"/>
  <c r="E1526" i="2"/>
  <c r="I1526" i="2"/>
  <c r="C1531" i="2"/>
  <c r="G1526" i="2"/>
  <c r="G1537" i="2"/>
  <c r="I1537" i="2"/>
  <c r="C1542" i="2"/>
  <c r="E1542" i="2" s="1"/>
  <c r="E1529" i="2" l="1"/>
  <c r="C1534" i="2"/>
  <c r="I1529" i="2"/>
  <c r="G1529" i="2"/>
  <c r="E1530" i="2"/>
  <c r="G1530" i="2"/>
  <c r="I1530" i="2"/>
  <c r="C1535" i="2"/>
  <c r="E1528" i="2"/>
  <c r="G1528" i="2"/>
  <c r="C1533" i="2"/>
  <c r="I1528" i="2"/>
  <c r="E1531" i="2"/>
  <c r="I1531" i="2"/>
  <c r="C1536" i="2"/>
  <c r="G1531" i="2"/>
  <c r="I1542" i="2"/>
  <c r="C1547" i="2"/>
  <c r="E1547" i="2" s="1"/>
  <c r="G1542" i="2"/>
  <c r="E1533" i="2" l="1"/>
  <c r="C1538" i="2"/>
  <c r="G1533" i="2"/>
  <c r="I1533" i="2"/>
  <c r="E1535" i="2"/>
  <c r="C1540" i="2"/>
  <c r="G1535" i="2"/>
  <c r="I1535" i="2"/>
  <c r="E1536" i="2"/>
  <c r="I1536" i="2"/>
  <c r="C1541" i="2"/>
  <c r="G1536" i="2"/>
  <c r="E1534" i="2"/>
  <c r="G1534" i="2"/>
  <c r="I1534" i="2"/>
  <c r="C1539" i="2"/>
  <c r="G1547" i="2"/>
  <c r="C1552" i="2"/>
  <c r="E1552" i="2" s="1"/>
  <c r="I1547" i="2"/>
  <c r="E1541" i="2" l="1"/>
  <c r="G1541" i="2"/>
  <c r="I1541" i="2"/>
  <c r="C1546" i="2"/>
  <c r="E1540" i="2"/>
  <c r="I1540" i="2"/>
  <c r="G1540" i="2"/>
  <c r="C1545" i="2"/>
  <c r="E1539" i="2"/>
  <c r="C1544" i="2"/>
  <c r="G1539" i="2"/>
  <c r="I1539" i="2"/>
  <c r="E1538" i="2"/>
  <c r="G1538" i="2"/>
  <c r="C1543" i="2"/>
  <c r="I1538" i="2"/>
  <c r="C1557" i="2"/>
  <c r="E1557" i="2" s="1"/>
  <c r="G1552" i="2"/>
  <c r="I1552" i="2"/>
  <c r="E1544" i="2" l="1"/>
  <c r="I1544" i="2"/>
  <c r="C1549" i="2"/>
  <c r="G1544" i="2"/>
  <c r="E1545" i="2"/>
  <c r="I1545" i="2"/>
  <c r="G1545" i="2"/>
  <c r="C1550" i="2"/>
  <c r="E1546" i="2"/>
  <c r="I1546" i="2"/>
  <c r="C1551" i="2"/>
  <c r="G1546" i="2"/>
  <c r="E1543" i="2"/>
  <c r="I1543" i="2"/>
  <c r="C1548" i="2"/>
  <c r="G1543" i="2"/>
  <c r="G1557" i="2"/>
  <c r="I1557" i="2"/>
  <c r="C1562" i="2"/>
  <c r="E1562" i="2" s="1"/>
  <c r="E1551" i="2" l="1"/>
  <c r="C1556" i="2"/>
  <c r="G1551" i="2"/>
  <c r="I1551" i="2"/>
  <c r="E1550" i="2"/>
  <c r="G1550" i="2"/>
  <c r="C1555" i="2"/>
  <c r="I1550" i="2"/>
  <c r="E1548" i="2"/>
  <c r="I1548" i="2"/>
  <c r="G1548" i="2"/>
  <c r="C1553" i="2"/>
  <c r="E1549" i="2"/>
  <c r="I1549" i="2"/>
  <c r="C1554" i="2"/>
  <c r="G1549" i="2"/>
  <c r="I1562" i="2"/>
  <c r="G1562" i="2"/>
  <c r="C1567" i="2"/>
  <c r="E1567" i="2" s="1"/>
  <c r="E1553" i="2" l="1"/>
  <c r="G1553" i="2"/>
  <c r="I1553" i="2"/>
  <c r="C1558" i="2"/>
  <c r="E1555" i="2"/>
  <c r="G1555" i="2"/>
  <c r="I1555" i="2"/>
  <c r="C1560" i="2"/>
  <c r="E1554" i="2"/>
  <c r="G1554" i="2"/>
  <c r="C1559" i="2"/>
  <c r="I1554" i="2"/>
  <c r="E1556" i="2"/>
  <c r="C1561" i="2"/>
  <c r="I1556" i="2"/>
  <c r="G1556" i="2"/>
  <c r="I1567" i="2"/>
  <c r="C1572" i="2"/>
  <c r="E1572" i="2" s="1"/>
  <c r="G1567" i="2"/>
  <c r="E1559" i="2" l="1"/>
  <c r="G1559" i="2"/>
  <c r="C1564" i="2"/>
  <c r="I1559" i="2"/>
  <c r="E1560" i="2"/>
  <c r="C1565" i="2"/>
  <c r="I1560" i="2"/>
  <c r="G1560" i="2"/>
  <c r="E1558" i="2"/>
  <c r="C1563" i="2"/>
  <c r="G1558" i="2"/>
  <c r="I1558" i="2"/>
  <c r="E1561" i="2"/>
  <c r="G1561" i="2"/>
  <c r="C1566" i="2"/>
  <c r="I1561" i="2"/>
  <c r="C1577" i="2"/>
  <c r="E1577" i="2" s="1"/>
  <c r="G1572" i="2"/>
  <c r="I1572" i="2"/>
  <c r="E1563" i="2" l="1"/>
  <c r="I1563" i="2"/>
  <c r="C1568" i="2"/>
  <c r="G1563" i="2"/>
  <c r="E1565" i="2"/>
  <c r="G1565" i="2"/>
  <c r="I1565" i="2"/>
  <c r="C1570" i="2"/>
  <c r="E1566" i="2"/>
  <c r="I1566" i="2"/>
  <c r="G1566" i="2"/>
  <c r="C1571" i="2"/>
  <c r="E1564" i="2"/>
  <c r="G1564" i="2"/>
  <c r="I1564" i="2"/>
  <c r="C1569" i="2"/>
  <c r="C1582" i="2"/>
  <c r="E1582" i="2" s="1"/>
  <c r="G1577" i="2"/>
  <c r="I1577" i="2"/>
  <c r="E1571" i="2" l="1"/>
  <c r="I1571" i="2"/>
  <c r="C1576" i="2"/>
  <c r="G1571" i="2"/>
  <c r="E1570" i="2"/>
  <c r="G1570" i="2"/>
  <c r="I1570" i="2"/>
  <c r="C1575" i="2"/>
  <c r="E1569" i="2"/>
  <c r="I1569" i="2"/>
  <c r="G1569" i="2"/>
  <c r="C1574" i="2"/>
  <c r="E1568" i="2"/>
  <c r="I1568" i="2"/>
  <c r="G1568" i="2"/>
  <c r="C1573" i="2"/>
  <c r="G1582" i="2"/>
  <c r="C1587" i="2"/>
  <c r="E1587" i="2" s="1"/>
  <c r="I1582" i="2"/>
  <c r="E1574" i="2" l="1"/>
  <c r="G1574" i="2"/>
  <c r="C1579" i="2"/>
  <c r="I1574" i="2"/>
  <c r="E1575" i="2"/>
  <c r="I1575" i="2"/>
  <c r="C1580" i="2"/>
  <c r="G1575" i="2"/>
  <c r="E1573" i="2"/>
  <c r="G1573" i="2"/>
  <c r="C1578" i="2"/>
  <c r="I1573" i="2"/>
  <c r="E1576" i="2"/>
  <c r="C1581" i="2"/>
  <c r="G1576" i="2"/>
  <c r="I1576" i="2"/>
  <c r="G1587" i="2"/>
  <c r="I1587" i="2"/>
  <c r="C1592" i="2"/>
  <c r="E1592" i="2" s="1"/>
  <c r="E1578" i="2" l="1"/>
  <c r="I1578" i="2"/>
  <c r="G1578" i="2"/>
  <c r="C1583" i="2"/>
  <c r="E1580" i="2"/>
  <c r="G1580" i="2"/>
  <c r="C1585" i="2"/>
  <c r="I1580" i="2"/>
  <c r="E1579" i="2"/>
  <c r="I1579" i="2"/>
  <c r="C1584" i="2"/>
  <c r="G1579" i="2"/>
  <c r="E1581" i="2"/>
  <c r="G1581" i="2"/>
  <c r="I1581" i="2"/>
  <c r="C1586" i="2"/>
  <c r="I1592" i="2"/>
  <c r="G1592" i="2"/>
  <c r="C1597" i="2"/>
  <c r="E1597" i="2" s="1"/>
  <c r="E1584" i="2" l="1"/>
  <c r="C1589" i="2"/>
  <c r="I1584" i="2"/>
  <c r="G1584" i="2"/>
  <c r="E1585" i="2"/>
  <c r="C1590" i="2"/>
  <c r="G1585" i="2"/>
  <c r="I1585" i="2"/>
  <c r="E1586" i="2"/>
  <c r="G1586" i="2"/>
  <c r="C1591" i="2"/>
  <c r="I1586" i="2"/>
  <c r="E1583" i="2"/>
  <c r="C1588" i="2"/>
  <c r="I1583" i="2"/>
  <c r="G1583" i="2"/>
  <c r="G1597" i="2"/>
  <c r="I1597" i="2"/>
  <c r="C1602" i="2"/>
  <c r="E1602" i="2" s="1"/>
  <c r="E1591" i="2" l="1"/>
  <c r="I1591" i="2"/>
  <c r="C1596" i="2"/>
  <c r="G1591" i="2"/>
  <c r="E1590" i="2"/>
  <c r="I1590" i="2"/>
  <c r="G1590" i="2"/>
  <c r="C1595" i="2"/>
  <c r="E1588" i="2"/>
  <c r="C1593" i="2"/>
  <c r="I1588" i="2"/>
  <c r="G1588" i="2"/>
  <c r="E1589" i="2"/>
  <c r="G1589" i="2"/>
  <c r="C1594" i="2"/>
  <c r="I1589" i="2"/>
  <c r="C1607" i="2"/>
  <c r="E1607" i="2" s="1"/>
  <c r="G1602" i="2"/>
  <c r="I1602" i="2"/>
  <c r="E1593" i="2" l="1"/>
  <c r="G1593" i="2"/>
  <c r="C1598" i="2"/>
  <c r="I1593" i="2"/>
  <c r="E1595" i="2"/>
  <c r="G1595" i="2"/>
  <c r="I1595" i="2"/>
  <c r="C1600" i="2"/>
  <c r="E1594" i="2"/>
  <c r="G1594" i="2"/>
  <c r="C1599" i="2"/>
  <c r="I1594" i="2"/>
  <c r="E1596" i="2"/>
  <c r="G1596" i="2"/>
  <c r="C1601" i="2"/>
  <c r="I1596" i="2"/>
  <c r="G1607" i="2"/>
  <c r="I1607" i="2"/>
  <c r="C1612" i="2"/>
  <c r="E1612" i="2" s="1"/>
  <c r="E1599" i="2" l="1"/>
  <c r="C1604" i="2"/>
  <c r="G1599" i="2"/>
  <c r="I1599" i="2"/>
  <c r="E1600" i="2"/>
  <c r="C1605" i="2"/>
  <c r="G1600" i="2"/>
  <c r="I1600" i="2"/>
  <c r="E1601" i="2"/>
  <c r="G1601" i="2"/>
  <c r="I1601" i="2"/>
  <c r="C1606" i="2"/>
  <c r="E1598" i="2"/>
  <c r="C1603" i="2"/>
  <c r="I1598" i="2"/>
  <c r="G1598" i="2"/>
  <c r="C1617" i="2"/>
  <c r="E1617" i="2" s="1"/>
  <c r="I1612" i="2"/>
  <c r="G1612" i="2"/>
  <c r="E1606" i="2" l="1"/>
  <c r="C1611" i="2"/>
  <c r="G1606" i="2"/>
  <c r="I1606" i="2"/>
  <c r="E1605" i="2"/>
  <c r="G1605" i="2"/>
  <c r="C1610" i="2"/>
  <c r="I1605" i="2"/>
  <c r="E1603" i="2"/>
  <c r="I1603" i="2"/>
  <c r="G1603" i="2"/>
  <c r="C1608" i="2"/>
  <c r="E1604" i="2"/>
  <c r="C1609" i="2"/>
  <c r="I1604" i="2"/>
  <c r="G1604" i="2"/>
  <c r="C1622" i="2"/>
  <c r="E1622" i="2" s="1"/>
  <c r="I1617" i="2"/>
  <c r="G1617" i="2"/>
  <c r="E1608" i="2" l="1"/>
  <c r="G1608" i="2"/>
  <c r="I1608" i="2"/>
  <c r="C1613" i="2"/>
  <c r="E1610" i="2"/>
  <c r="C1615" i="2"/>
  <c r="G1610" i="2"/>
  <c r="I1610" i="2"/>
  <c r="E1609" i="2"/>
  <c r="C1614" i="2"/>
  <c r="I1609" i="2"/>
  <c r="G1609" i="2"/>
  <c r="E1611" i="2"/>
  <c r="C1616" i="2"/>
  <c r="G1611" i="2"/>
  <c r="I1611" i="2"/>
  <c r="G1622" i="2"/>
  <c r="I1622" i="2"/>
  <c r="C1627" i="2"/>
  <c r="E1627" i="2" s="1"/>
  <c r="E1614" i="2" l="1"/>
  <c r="G1614" i="2"/>
  <c r="C1619" i="2"/>
  <c r="I1614" i="2"/>
  <c r="E1615" i="2"/>
  <c r="G1615" i="2"/>
  <c r="C1620" i="2"/>
  <c r="I1615" i="2"/>
  <c r="E1613" i="2"/>
  <c r="C1618" i="2"/>
  <c r="G1613" i="2"/>
  <c r="I1613" i="2"/>
  <c r="E1616" i="2"/>
  <c r="C1621" i="2"/>
  <c r="I1616" i="2"/>
  <c r="G1616" i="2"/>
  <c r="I1627" i="2"/>
  <c r="C1632" i="2"/>
  <c r="E1632" i="2" s="1"/>
  <c r="G1627" i="2"/>
  <c r="E1618" i="2" l="1"/>
  <c r="C1623" i="2"/>
  <c r="G1618" i="2"/>
  <c r="I1618" i="2"/>
  <c r="E1620" i="2"/>
  <c r="I1620" i="2"/>
  <c r="C1625" i="2"/>
  <c r="G1620" i="2"/>
  <c r="E1619" i="2"/>
  <c r="C1624" i="2"/>
  <c r="G1619" i="2"/>
  <c r="I1619" i="2"/>
  <c r="E1621" i="2"/>
  <c r="I1621" i="2"/>
  <c r="G1621" i="2"/>
  <c r="C1626" i="2"/>
  <c r="G1632" i="2"/>
  <c r="C1637" i="2"/>
  <c r="E1637" i="2" s="1"/>
  <c r="I1632" i="2"/>
  <c r="E1624" i="2" l="1"/>
  <c r="C1629" i="2"/>
  <c r="I1624" i="2"/>
  <c r="G1624" i="2"/>
  <c r="E1625" i="2"/>
  <c r="G1625" i="2"/>
  <c r="C1630" i="2"/>
  <c r="I1625" i="2"/>
  <c r="E1626" i="2"/>
  <c r="I1626" i="2"/>
  <c r="G1626" i="2"/>
  <c r="C1631" i="2"/>
  <c r="E1623" i="2"/>
  <c r="I1623" i="2"/>
  <c r="C1628" i="2"/>
  <c r="G1623" i="2"/>
  <c r="I1637" i="2"/>
  <c r="C1642" i="2"/>
  <c r="E1642" i="2" s="1"/>
  <c r="G1637" i="2"/>
  <c r="E1631" i="2" l="1"/>
  <c r="I1631" i="2"/>
  <c r="C1636" i="2"/>
  <c r="G1631" i="2"/>
  <c r="E1630" i="2"/>
  <c r="C1635" i="2"/>
  <c r="G1630" i="2"/>
  <c r="I1630" i="2"/>
  <c r="E1628" i="2"/>
  <c r="C1633" i="2"/>
  <c r="G1628" i="2"/>
  <c r="I1628" i="2"/>
  <c r="E1629" i="2"/>
  <c r="I1629" i="2"/>
  <c r="C1634" i="2"/>
  <c r="G1629" i="2"/>
  <c r="I1642" i="2"/>
  <c r="G1642" i="2"/>
  <c r="C1647" i="2"/>
  <c r="E1647" i="2" s="1"/>
  <c r="E1633" i="2" l="1"/>
  <c r="C1638" i="2"/>
  <c r="G1633" i="2"/>
  <c r="I1633" i="2"/>
  <c r="E1635" i="2"/>
  <c r="C1640" i="2"/>
  <c r="G1635" i="2"/>
  <c r="I1635" i="2"/>
  <c r="E1634" i="2"/>
  <c r="C1639" i="2"/>
  <c r="I1634" i="2"/>
  <c r="G1634" i="2"/>
  <c r="E1636" i="2"/>
  <c r="G1636" i="2"/>
  <c r="C1641" i="2"/>
  <c r="I1636" i="2"/>
  <c r="C1652" i="2"/>
  <c r="E1652" i="2" s="1"/>
  <c r="G1647" i="2"/>
  <c r="I1647" i="2"/>
  <c r="E1639" i="2" l="1"/>
  <c r="G1639" i="2"/>
  <c r="C1644" i="2"/>
  <c r="I1639" i="2"/>
  <c r="E1640" i="2"/>
  <c r="C1645" i="2"/>
  <c r="I1640" i="2"/>
  <c r="G1640" i="2"/>
  <c r="E1641" i="2"/>
  <c r="G1641" i="2"/>
  <c r="I1641" i="2"/>
  <c r="C1646" i="2"/>
  <c r="E1638" i="2"/>
  <c r="G1638" i="2"/>
  <c r="C1643" i="2"/>
  <c r="I1638" i="2"/>
  <c r="G1652" i="2"/>
  <c r="C1657" i="2"/>
  <c r="E1657" i="2" s="1"/>
  <c r="I1652" i="2"/>
  <c r="E1646" i="2" l="1"/>
  <c r="C1651" i="2"/>
  <c r="G1646" i="2"/>
  <c r="I1646" i="2"/>
  <c r="E1645" i="2"/>
  <c r="I1645" i="2"/>
  <c r="C1650" i="2"/>
  <c r="G1645" i="2"/>
  <c r="E1643" i="2"/>
  <c r="G1643" i="2"/>
  <c r="I1643" i="2"/>
  <c r="C1648" i="2"/>
  <c r="E1644" i="2"/>
  <c r="I1644" i="2"/>
  <c r="G1644" i="2"/>
  <c r="C1649" i="2"/>
  <c r="G1657" i="2"/>
  <c r="I1657" i="2"/>
  <c r="C1662" i="2"/>
  <c r="E1662" i="2" s="1"/>
  <c r="E1648" i="2" l="1"/>
  <c r="G1648" i="2"/>
  <c r="I1648" i="2"/>
  <c r="C1653" i="2"/>
  <c r="E1650" i="2"/>
  <c r="I1650" i="2"/>
  <c r="G1650" i="2"/>
  <c r="C1655" i="2"/>
  <c r="E1649" i="2"/>
  <c r="C1654" i="2"/>
  <c r="G1649" i="2"/>
  <c r="I1649" i="2"/>
  <c r="E1651" i="2"/>
  <c r="I1651" i="2"/>
  <c r="G1651" i="2"/>
  <c r="C1656" i="2"/>
  <c r="C1667" i="2"/>
  <c r="E1667" i="2" s="1"/>
  <c r="I1662" i="2"/>
  <c r="G1662" i="2"/>
  <c r="E1654" i="2" l="1"/>
  <c r="G1654" i="2"/>
  <c r="C1659" i="2"/>
  <c r="I1654" i="2"/>
  <c r="E1655" i="2"/>
  <c r="C1660" i="2"/>
  <c r="G1655" i="2"/>
  <c r="I1655" i="2"/>
  <c r="E1656" i="2"/>
  <c r="I1656" i="2"/>
  <c r="C1661" i="2"/>
  <c r="G1656" i="2"/>
  <c r="E1653" i="2"/>
  <c r="C1658" i="2"/>
  <c r="I1653" i="2"/>
  <c r="G1653" i="2"/>
  <c r="G1667" i="2"/>
  <c r="I1667" i="2"/>
  <c r="C1672" i="2"/>
  <c r="E1672" i="2" s="1"/>
  <c r="E1661" i="2" l="1"/>
  <c r="G1661" i="2"/>
  <c r="I1661" i="2"/>
  <c r="C1666" i="2"/>
  <c r="E1660" i="2"/>
  <c r="C1665" i="2"/>
  <c r="G1660" i="2"/>
  <c r="I1660" i="2"/>
  <c r="E1659" i="2"/>
  <c r="I1659" i="2"/>
  <c r="C1664" i="2"/>
  <c r="G1659" i="2"/>
  <c r="E1658" i="2"/>
  <c r="C1663" i="2"/>
  <c r="I1658" i="2"/>
  <c r="G1658" i="2"/>
  <c r="I1672" i="2"/>
  <c r="C1677" i="2"/>
  <c r="E1677" i="2" s="1"/>
  <c r="G1672" i="2"/>
  <c r="E1664" i="2" l="1"/>
  <c r="C1669" i="2"/>
  <c r="G1664" i="2"/>
  <c r="I1664" i="2"/>
  <c r="E1665" i="2"/>
  <c r="I1665" i="2"/>
  <c r="C1670" i="2"/>
  <c r="G1665" i="2"/>
  <c r="E1666" i="2"/>
  <c r="G1666" i="2"/>
  <c r="C1671" i="2"/>
  <c r="I1666" i="2"/>
  <c r="E1663" i="2"/>
  <c r="I1663" i="2"/>
  <c r="C1668" i="2"/>
  <c r="G1663" i="2"/>
  <c r="G1677" i="2"/>
  <c r="I1677" i="2"/>
  <c r="C1682" i="2"/>
  <c r="E1682" i="2" s="1"/>
  <c r="E1671" i="2" l="1"/>
  <c r="C1676" i="2"/>
  <c r="G1671" i="2"/>
  <c r="I1671" i="2"/>
  <c r="E1670" i="2"/>
  <c r="I1670" i="2"/>
  <c r="G1670" i="2"/>
  <c r="C1675" i="2"/>
  <c r="E1668" i="2"/>
  <c r="G1668" i="2"/>
  <c r="C1673" i="2"/>
  <c r="I1668" i="2"/>
  <c r="E1669" i="2"/>
  <c r="G1669" i="2"/>
  <c r="C1674" i="2"/>
  <c r="I1669" i="2"/>
  <c r="C1687" i="2"/>
  <c r="E1687" i="2" s="1"/>
  <c r="G1682" i="2"/>
  <c r="I1682" i="2"/>
  <c r="E1673" i="2" l="1"/>
  <c r="C1678" i="2"/>
  <c r="G1673" i="2"/>
  <c r="I1673" i="2"/>
  <c r="E1675" i="2"/>
  <c r="I1675" i="2"/>
  <c r="G1675" i="2"/>
  <c r="C1680" i="2"/>
  <c r="E1674" i="2"/>
  <c r="I1674" i="2"/>
  <c r="C1679" i="2"/>
  <c r="G1674" i="2"/>
  <c r="E1676" i="2"/>
  <c r="C1681" i="2"/>
  <c r="G1676" i="2"/>
  <c r="I1676" i="2"/>
  <c r="I1687" i="2"/>
  <c r="G1687" i="2"/>
  <c r="C1692" i="2"/>
  <c r="E1692" i="2" s="1"/>
  <c r="E1679" i="2" l="1"/>
  <c r="I1679" i="2"/>
  <c r="G1679" i="2"/>
  <c r="C1684" i="2"/>
  <c r="E1680" i="2"/>
  <c r="C1685" i="2"/>
  <c r="G1680" i="2"/>
  <c r="I1680" i="2"/>
  <c r="E1681" i="2"/>
  <c r="C1686" i="2"/>
  <c r="G1681" i="2"/>
  <c r="I1681" i="2"/>
  <c r="E1678" i="2"/>
  <c r="G1678" i="2"/>
  <c r="I1678" i="2"/>
  <c r="C1683" i="2"/>
  <c r="G1692" i="2"/>
  <c r="I1692" i="2"/>
  <c r="C1697" i="2"/>
  <c r="E1697" i="2" s="1"/>
  <c r="E1686" i="2" l="1"/>
  <c r="I1686" i="2"/>
  <c r="G1686" i="2"/>
  <c r="C1691" i="2"/>
  <c r="E1685" i="2"/>
  <c r="I1685" i="2"/>
  <c r="G1685" i="2"/>
  <c r="C1690" i="2"/>
  <c r="E1683" i="2"/>
  <c r="G1683" i="2"/>
  <c r="I1683" i="2"/>
  <c r="C1688" i="2"/>
  <c r="E1684" i="2"/>
  <c r="C1689" i="2"/>
  <c r="I1684" i="2"/>
  <c r="G1684" i="2"/>
  <c r="G1697" i="2"/>
  <c r="I1697" i="2"/>
  <c r="C1702" i="2"/>
  <c r="E1702" i="2" s="1"/>
  <c r="E1688" i="2" l="1"/>
  <c r="I1688" i="2"/>
  <c r="G1688" i="2"/>
  <c r="C1693" i="2"/>
  <c r="E1690" i="2"/>
  <c r="I1690" i="2"/>
  <c r="C1695" i="2"/>
  <c r="G1690" i="2"/>
  <c r="E1691" i="2"/>
  <c r="I1691" i="2"/>
  <c r="G1691" i="2"/>
  <c r="C1696" i="2"/>
  <c r="E1689" i="2"/>
  <c r="G1689" i="2"/>
  <c r="I1689" i="2"/>
  <c r="C1694" i="2"/>
  <c r="G1702" i="2"/>
  <c r="C1707" i="2"/>
  <c r="E1707" i="2" s="1"/>
  <c r="I1702" i="2"/>
  <c r="E1696" i="2" l="1"/>
  <c r="I1696" i="2"/>
  <c r="G1696" i="2"/>
  <c r="C1701" i="2"/>
  <c r="E1695" i="2"/>
  <c r="G1695" i="2"/>
  <c r="I1695" i="2"/>
  <c r="C1700" i="2"/>
  <c r="E1694" i="2"/>
  <c r="I1694" i="2"/>
  <c r="G1694" i="2"/>
  <c r="C1699" i="2"/>
  <c r="E1693" i="2"/>
  <c r="I1693" i="2"/>
  <c r="G1693" i="2"/>
  <c r="C1698" i="2"/>
  <c r="G1707" i="2"/>
  <c r="C1712" i="2"/>
  <c r="E1712" i="2" s="1"/>
  <c r="I1707" i="2"/>
  <c r="E1699" i="2" l="1"/>
  <c r="I1699" i="2"/>
  <c r="G1699" i="2"/>
  <c r="C1704" i="2"/>
  <c r="E1700" i="2"/>
  <c r="C1705" i="2"/>
  <c r="I1700" i="2"/>
  <c r="G1700" i="2"/>
  <c r="E1698" i="2"/>
  <c r="C1703" i="2"/>
  <c r="I1698" i="2"/>
  <c r="G1698" i="2"/>
  <c r="E1701" i="2"/>
  <c r="C1706" i="2"/>
  <c r="G1701" i="2"/>
  <c r="I1701" i="2"/>
  <c r="G1712" i="2"/>
  <c r="C1717" i="2"/>
  <c r="E1717" i="2" s="1"/>
  <c r="I1712" i="2"/>
  <c r="E1703" i="2" l="1"/>
  <c r="I1703" i="2"/>
  <c r="C1708" i="2"/>
  <c r="G1703" i="2"/>
  <c r="E1705" i="2"/>
  <c r="I1705" i="2"/>
  <c r="C1710" i="2"/>
  <c r="G1705" i="2"/>
  <c r="E1704" i="2"/>
  <c r="I1704" i="2"/>
  <c r="G1704" i="2"/>
  <c r="C1709" i="2"/>
  <c r="E1706" i="2"/>
  <c r="C1711" i="2"/>
  <c r="I1706" i="2"/>
  <c r="G1706" i="2"/>
  <c r="G1717" i="2"/>
  <c r="C1722" i="2"/>
  <c r="E1722" i="2" s="1"/>
  <c r="I1717" i="2"/>
  <c r="E1709" i="2" l="1"/>
  <c r="G1709" i="2"/>
  <c r="I1709" i="2"/>
  <c r="C1714" i="2"/>
  <c r="E1710" i="2"/>
  <c r="I1710" i="2"/>
  <c r="C1715" i="2"/>
  <c r="G1710" i="2"/>
  <c r="E1708" i="2"/>
  <c r="I1708" i="2"/>
  <c r="C1713" i="2"/>
  <c r="G1708" i="2"/>
  <c r="E1711" i="2"/>
  <c r="C1716" i="2"/>
  <c r="I1711" i="2"/>
  <c r="G1711" i="2"/>
  <c r="G1722" i="2"/>
  <c r="C1727" i="2"/>
  <c r="E1727" i="2" s="1"/>
  <c r="I1722" i="2"/>
  <c r="E1713" i="2" l="1"/>
  <c r="G1713" i="2"/>
  <c r="I1713" i="2"/>
  <c r="C1718" i="2"/>
  <c r="E1715" i="2"/>
  <c r="G1715" i="2"/>
  <c r="C1720" i="2"/>
  <c r="I1715" i="2"/>
  <c r="E1714" i="2"/>
  <c r="C1719" i="2"/>
  <c r="I1714" i="2"/>
  <c r="G1714" i="2"/>
  <c r="E1716" i="2"/>
  <c r="I1716" i="2"/>
  <c r="C1721" i="2"/>
  <c r="G1716" i="2"/>
  <c r="I1727" i="2"/>
  <c r="C1732" i="2"/>
  <c r="E1732" i="2" s="1"/>
  <c r="G1727" i="2"/>
  <c r="E1719" i="2" l="1"/>
  <c r="C1724" i="2"/>
  <c r="I1719" i="2"/>
  <c r="G1719" i="2"/>
  <c r="E1720" i="2"/>
  <c r="I1720" i="2"/>
  <c r="C1725" i="2"/>
  <c r="G1720" i="2"/>
  <c r="E1718" i="2"/>
  <c r="I1718" i="2"/>
  <c r="G1718" i="2"/>
  <c r="C1723" i="2"/>
  <c r="E1721" i="2"/>
  <c r="I1721" i="2"/>
  <c r="C1726" i="2"/>
  <c r="G1721" i="2"/>
  <c r="C1737" i="2"/>
  <c r="E1737" i="2" s="1"/>
  <c r="I1732" i="2"/>
  <c r="G1732" i="2"/>
  <c r="E1723" i="2" l="1"/>
  <c r="C1728" i="2"/>
  <c r="I1723" i="2"/>
  <c r="G1723" i="2"/>
  <c r="E1725" i="2"/>
  <c r="G1725" i="2"/>
  <c r="I1725" i="2"/>
  <c r="C1730" i="2"/>
  <c r="E1726" i="2"/>
  <c r="G1726" i="2"/>
  <c r="C1731" i="2"/>
  <c r="I1726" i="2"/>
  <c r="E1724" i="2"/>
  <c r="C1729" i="2"/>
  <c r="G1724" i="2"/>
  <c r="I1724" i="2"/>
  <c r="G1737" i="2"/>
  <c r="C1742" i="2"/>
  <c r="E1742" i="2" s="1"/>
  <c r="I1737" i="2"/>
  <c r="E1731" i="2" l="1"/>
  <c r="C1736" i="2"/>
  <c r="G1731" i="2"/>
  <c r="I1731" i="2"/>
  <c r="E1730" i="2"/>
  <c r="G1730" i="2"/>
  <c r="C1735" i="2"/>
  <c r="I1730" i="2"/>
  <c r="E1729" i="2"/>
  <c r="I1729" i="2"/>
  <c r="C1734" i="2"/>
  <c r="G1729" i="2"/>
  <c r="E1728" i="2"/>
  <c r="I1728" i="2"/>
  <c r="C1733" i="2"/>
  <c r="G1728" i="2"/>
  <c r="G1742" i="2"/>
  <c r="I1742" i="2"/>
  <c r="C1747" i="2"/>
  <c r="E1747" i="2" s="1"/>
  <c r="E1734" i="2" l="1"/>
  <c r="G1734" i="2"/>
  <c r="C1739" i="2"/>
  <c r="I1734" i="2"/>
  <c r="E1735" i="2"/>
  <c r="C1740" i="2"/>
  <c r="I1735" i="2"/>
  <c r="G1735" i="2"/>
  <c r="E1733" i="2"/>
  <c r="C1738" i="2"/>
  <c r="G1733" i="2"/>
  <c r="I1733" i="2"/>
  <c r="E1736" i="2"/>
  <c r="I1736" i="2"/>
  <c r="C1741" i="2"/>
  <c r="G1736" i="2"/>
  <c r="C1752" i="2"/>
  <c r="E1752" i="2" s="1"/>
  <c r="G1747" i="2"/>
  <c r="I1747" i="2"/>
  <c r="E1738" i="2" l="1"/>
  <c r="I1738" i="2"/>
  <c r="G1738" i="2"/>
  <c r="C1743" i="2"/>
  <c r="E1740" i="2"/>
  <c r="C1745" i="2"/>
  <c r="G1740" i="2"/>
  <c r="I1740" i="2"/>
  <c r="E1741" i="2"/>
  <c r="C1746" i="2"/>
  <c r="I1741" i="2"/>
  <c r="G1741" i="2"/>
  <c r="E1739" i="2"/>
  <c r="G1739" i="2"/>
  <c r="C1744" i="2"/>
  <c r="I1739" i="2"/>
  <c r="I1752" i="2"/>
  <c r="G1752" i="2"/>
  <c r="C1757" i="2"/>
  <c r="E1757" i="2" s="1"/>
  <c r="E1746" i="2" l="1"/>
  <c r="C1751" i="2"/>
  <c r="I1746" i="2"/>
  <c r="G1746" i="2"/>
  <c r="E1745" i="2"/>
  <c r="I1745" i="2"/>
  <c r="C1750" i="2"/>
  <c r="G1745" i="2"/>
  <c r="E1743" i="2"/>
  <c r="C1748" i="2"/>
  <c r="G1743" i="2"/>
  <c r="I1743" i="2"/>
  <c r="E1744" i="2"/>
  <c r="I1744" i="2"/>
  <c r="C1749" i="2"/>
  <c r="G1744" i="2"/>
  <c r="I1757" i="2"/>
  <c r="C1762" i="2"/>
  <c r="E1762" i="2" s="1"/>
  <c r="G1757" i="2"/>
  <c r="E1748" i="2" l="1"/>
  <c r="C1753" i="2"/>
  <c r="G1748" i="2"/>
  <c r="I1748" i="2"/>
  <c r="E1750" i="2"/>
  <c r="I1750" i="2"/>
  <c r="C1755" i="2"/>
  <c r="G1750" i="2"/>
  <c r="E1749" i="2"/>
  <c r="C1754" i="2"/>
  <c r="G1749" i="2"/>
  <c r="I1749" i="2"/>
  <c r="E1751" i="2"/>
  <c r="C1756" i="2"/>
  <c r="G1751" i="2"/>
  <c r="I1751" i="2"/>
  <c r="C1767" i="2"/>
  <c r="E1767" i="2" s="1"/>
  <c r="G1762" i="2"/>
  <c r="I1762" i="2"/>
  <c r="E1754" i="2" l="1"/>
  <c r="C1759" i="2"/>
  <c r="I1754" i="2"/>
  <c r="G1754" i="2"/>
  <c r="E1755" i="2"/>
  <c r="C1760" i="2"/>
  <c r="G1755" i="2"/>
  <c r="I1755" i="2"/>
  <c r="E1756" i="2"/>
  <c r="I1756" i="2"/>
  <c r="C1761" i="2"/>
  <c r="G1756" i="2"/>
  <c r="E1753" i="2"/>
  <c r="I1753" i="2"/>
  <c r="G1753" i="2"/>
  <c r="C1758" i="2"/>
  <c r="C1772" i="2"/>
  <c r="E1772" i="2" s="1"/>
  <c r="G1767" i="2"/>
  <c r="I1767" i="2"/>
  <c r="E1761" i="2" l="1"/>
  <c r="I1761" i="2"/>
  <c r="G1761" i="2"/>
  <c r="C1766" i="2"/>
  <c r="E1760" i="2"/>
  <c r="G1760" i="2"/>
  <c r="I1760" i="2"/>
  <c r="C1765" i="2"/>
  <c r="E1758" i="2"/>
  <c r="I1758" i="2"/>
  <c r="G1758" i="2"/>
  <c r="C1763" i="2"/>
  <c r="E1759" i="2"/>
  <c r="C1764" i="2"/>
  <c r="I1759" i="2"/>
  <c r="G1759" i="2"/>
  <c r="G1772" i="2"/>
  <c r="I1772" i="2"/>
  <c r="C1777" i="2"/>
  <c r="E1777" i="2" s="1"/>
  <c r="E1763" i="2" l="1"/>
  <c r="I1763" i="2"/>
  <c r="C1768" i="2"/>
  <c r="G1763" i="2"/>
  <c r="E1765" i="2"/>
  <c r="G1765" i="2"/>
  <c r="C1770" i="2"/>
  <c r="I1765" i="2"/>
  <c r="E1766" i="2"/>
  <c r="G1766" i="2"/>
  <c r="C1771" i="2"/>
  <c r="I1766" i="2"/>
  <c r="E1764" i="2"/>
  <c r="G1764" i="2"/>
  <c r="I1764" i="2"/>
  <c r="C1769" i="2"/>
  <c r="G1777" i="2"/>
  <c r="C1782" i="2"/>
  <c r="E1782" i="2" s="1"/>
  <c r="I1777" i="2"/>
  <c r="E1771" i="2" l="1"/>
  <c r="G1771" i="2"/>
  <c r="I1771" i="2"/>
  <c r="C1776" i="2"/>
  <c r="E1770" i="2"/>
  <c r="C1775" i="2"/>
  <c r="G1770" i="2"/>
  <c r="I1770" i="2"/>
  <c r="E1769" i="2"/>
  <c r="C1774" i="2"/>
  <c r="G1769" i="2"/>
  <c r="I1769" i="2"/>
  <c r="E1768" i="2"/>
  <c r="I1768" i="2"/>
  <c r="C1773" i="2"/>
  <c r="G1768" i="2"/>
  <c r="G1782" i="2"/>
  <c r="I1782" i="2"/>
  <c r="C1787" i="2"/>
  <c r="E1787" i="2" s="1"/>
  <c r="E1774" i="2" l="1"/>
  <c r="C1779" i="2"/>
  <c r="G1774" i="2"/>
  <c r="I1774" i="2"/>
  <c r="E1775" i="2"/>
  <c r="I1775" i="2"/>
  <c r="G1775" i="2"/>
  <c r="C1780" i="2"/>
  <c r="E1776" i="2"/>
  <c r="G1776" i="2"/>
  <c r="I1776" i="2"/>
  <c r="C1781" i="2"/>
  <c r="E1773" i="2"/>
  <c r="G1773" i="2"/>
  <c r="I1773" i="2"/>
  <c r="C1778" i="2"/>
  <c r="I1787" i="2"/>
  <c r="C1792" i="2"/>
  <c r="E1792" i="2" s="1"/>
  <c r="G1787" i="2"/>
  <c r="E1781" i="2" l="1"/>
  <c r="C1786" i="2"/>
  <c r="G1781" i="2"/>
  <c r="I1781" i="2"/>
  <c r="E1780" i="2"/>
  <c r="I1780" i="2"/>
  <c r="C1785" i="2"/>
  <c r="G1780" i="2"/>
  <c r="E1778" i="2"/>
  <c r="I1778" i="2"/>
  <c r="G1778" i="2"/>
  <c r="C1783" i="2"/>
  <c r="E1779" i="2"/>
  <c r="I1779" i="2"/>
  <c r="C1784" i="2"/>
  <c r="G1779" i="2"/>
  <c r="C1797" i="2"/>
  <c r="E1797" i="2" s="1"/>
  <c r="G1792" i="2"/>
  <c r="I1792" i="2"/>
  <c r="E1783" i="2" l="1"/>
  <c r="I1783" i="2"/>
  <c r="C1788" i="2"/>
  <c r="G1783" i="2"/>
  <c r="E1785" i="2"/>
  <c r="G1785" i="2"/>
  <c r="I1785" i="2"/>
  <c r="C1790" i="2"/>
  <c r="E1784" i="2"/>
  <c r="G1784" i="2"/>
  <c r="C1789" i="2"/>
  <c r="I1784" i="2"/>
  <c r="E1786" i="2"/>
  <c r="G1786" i="2"/>
  <c r="I1786" i="2"/>
  <c r="C1791" i="2"/>
  <c r="G1797" i="2"/>
  <c r="C1802" i="2"/>
  <c r="E1802" i="2" s="1"/>
  <c r="I1797" i="2"/>
  <c r="E1789" i="2" l="1"/>
  <c r="G1789" i="2"/>
  <c r="I1789" i="2"/>
  <c r="C1794" i="2"/>
  <c r="E1790" i="2"/>
  <c r="I1790" i="2"/>
  <c r="G1790" i="2"/>
  <c r="C1795" i="2"/>
  <c r="E1791" i="2"/>
  <c r="G1791" i="2"/>
  <c r="I1791" i="2"/>
  <c r="C1796" i="2"/>
  <c r="E1788" i="2"/>
  <c r="C1793" i="2"/>
  <c r="G1788" i="2"/>
  <c r="I1788" i="2"/>
  <c r="I1802" i="2"/>
  <c r="G1802" i="2"/>
  <c r="C1807" i="2"/>
  <c r="E1807" i="2" s="1"/>
  <c r="E1796" i="2" l="1"/>
  <c r="C1801" i="2"/>
  <c r="G1796" i="2"/>
  <c r="I1796" i="2"/>
  <c r="E1795" i="2"/>
  <c r="G1795" i="2"/>
  <c r="I1795" i="2"/>
  <c r="C1800" i="2"/>
  <c r="E1794" i="2"/>
  <c r="C1799" i="2"/>
  <c r="I1794" i="2"/>
  <c r="G1794" i="2"/>
  <c r="E1793" i="2"/>
  <c r="C1798" i="2"/>
  <c r="I1793" i="2"/>
  <c r="G1793" i="2"/>
  <c r="G1807" i="2"/>
  <c r="I1807" i="2"/>
  <c r="C1812" i="2"/>
  <c r="E1812" i="2" s="1"/>
  <c r="E1799" i="2" l="1"/>
  <c r="G1799" i="2"/>
  <c r="C1804" i="2"/>
  <c r="I1799" i="2"/>
  <c r="E1800" i="2"/>
  <c r="G1800" i="2"/>
  <c r="C1805" i="2"/>
  <c r="I1800" i="2"/>
  <c r="E1798" i="2"/>
  <c r="I1798" i="2"/>
  <c r="C1803" i="2"/>
  <c r="G1798" i="2"/>
  <c r="E1801" i="2"/>
  <c r="I1801" i="2"/>
  <c r="G1801" i="2"/>
  <c r="C1806" i="2"/>
  <c r="I1812" i="2"/>
  <c r="G1812" i="2"/>
  <c r="C1817" i="2"/>
  <c r="E1817" i="2" s="1"/>
  <c r="E1803" i="2" l="1"/>
  <c r="C1808" i="2"/>
  <c r="G1803" i="2"/>
  <c r="I1803" i="2"/>
  <c r="E1805" i="2"/>
  <c r="C1810" i="2"/>
  <c r="G1805" i="2"/>
  <c r="I1805" i="2"/>
  <c r="E1806" i="2"/>
  <c r="C1811" i="2"/>
  <c r="I1806" i="2"/>
  <c r="G1806" i="2"/>
  <c r="E1804" i="2"/>
  <c r="C1809" i="2"/>
  <c r="I1804" i="2"/>
  <c r="G1804" i="2"/>
  <c r="G1817" i="2"/>
  <c r="C1822" i="2"/>
  <c r="E1822" i="2" s="1"/>
  <c r="I1817" i="2"/>
  <c r="E1811" i="2" l="1"/>
  <c r="C1816" i="2"/>
  <c r="I1811" i="2"/>
  <c r="G1811" i="2"/>
  <c r="E1810" i="2"/>
  <c r="C1815" i="2"/>
  <c r="G1810" i="2"/>
  <c r="I1810" i="2"/>
  <c r="E1809" i="2"/>
  <c r="I1809" i="2"/>
  <c r="G1809" i="2"/>
  <c r="C1814" i="2"/>
  <c r="E1808" i="2"/>
  <c r="C1813" i="2"/>
  <c r="I1808" i="2"/>
  <c r="G1808" i="2"/>
  <c r="G1822" i="2"/>
  <c r="I1822" i="2"/>
  <c r="C1827" i="2"/>
  <c r="E1827" i="2" s="1"/>
  <c r="E1814" i="2" l="1"/>
  <c r="I1814" i="2"/>
  <c r="G1814" i="2"/>
  <c r="C1819" i="2"/>
  <c r="E1815" i="2"/>
  <c r="C1820" i="2"/>
  <c r="G1815" i="2"/>
  <c r="I1815" i="2"/>
  <c r="E1813" i="2"/>
  <c r="G1813" i="2"/>
  <c r="I1813" i="2"/>
  <c r="C1818" i="2"/>
  <c r="E1816" i="2"/>
  <c r="G1816" i="2"/>
  <c r="I1816" i="2"/>
  <c r="C1821" i="2"/>
  <c r="I1827" i="2"/>
  <c r="C1832" i="2"/>
  <c r="E1832" i="2" s="1"/>
  <c r="G1827" i="2"/>
  <c r="E1818" i="2" l="1"/>
  <c r="I1818" i="2"/>
  <c r="C1823" i="2"/>
  <c r="G1818" i="2"/>
  <c r="E1820" i="2"/>
  <c r="I1820" i="2"/>
  <c r="G1820" i="2"/>
  <c r="C1825" i="2"/>
  <c r="E1821" i="2"/>
  <c r="C1826" i="2"/>
  <c r="G1821" i="2"/>
  <c r="I1821" i="2"/>
  <c r="E1819" i="2"/>
  <c r="G1819" i="2"/>
  <c r="I1819" i="2"/>
  <c r="C1824" i="2"/>
  <c r="G1832" i="2"/>
  <c r="C1837" i="2"/>
  <c r="E1837" i="2" s="1"/>
  <c r="I1832" i="2"/>
  <c r="E1826" i="2" l="1"/>
  <c r="I1826" i="2"/>
  <c r="C1831" i="2"/>
  <c r="G1826" i="2"/>
  <c r="E1825" i="2"/>
  <c r="G1825" i="2"/>
  <c r="C1830" i="2"/>
  <c r="I1825" i="2"/>
  <c r="E1824" i="2"/>
  <c r="G1824" i="2"/>
  <c r="C1829" i="2"/>
  <c r="I1824" i="2"/>
  <c r="E1823" i="2"/>
  <c r="G1823" i="2"/>
  <c r="I1823" i="2"/>
  <c r="C1828" i="2"/>
  <c r="C1842" i="2"/>
  <c r="E1842" i="2" s="1"/>
  <c r="I1837" i="2"/>
  <c r="G1837" i="2"/>
  <c r="E1829" i="2" l="1"/>
  <c r="C1834" i="2"/>
  <c r="I1829" i="2"/>
  <c r="G1829" i="2"/>
  <c r="E1830" i="2"/>
  <c r="I1830" i="2"/>
  <c r="G1830" i="2"/>
  <c r="C1835" i="2"/>
  <c r="E1828" i="2"/>
  <c r="I1828" i="2"/>
  <c r="G1828" i="2"/>
  <c r="C1833" i="2"/>
  <c r="E1831" i="2"/>
  <c r="I1831" i="2"/>
  <c r="G1831" i="2"/>
  <c r="C1836" i="2"/>
  <c r="I1842" i="2"/>
  <c r="G1842" i="2"/>
  <c r="C1847" i="2"/>
  <c r="E1847" i="2" s="1"/>
  <c r="E1833" i="2" l="1"/>
  <c r="G1833" i="2"/>
  <c r="C1838" i="2"/>
  <c r="I1833" i="2"/>
  <c r="E1835" i="2"/>
  <c r="C1840" i="2"/>
  <c r="G1835" i="2"/>
  <c r="I1835" i="2"/>
  <c r="E1836" i="2"/>
  <c r="I1836" i="2"/>
  <c r="G1836" i="2"/>
  <c r="C1841" i="2"/>
  <c r="E1834" i="2"/>
  <c r="G1834" i="2"/>
  <c r="I1834" i="2"/>
  <c r="C1839" i="2"/>
  <c r="G1847" i="2"/>
  <c r="C1852" i="2"/>
  <c r="E1852" i="2" s="1"/>
  <c r="I1847" i="2"/>
  <c r="E1841" i="2" l="1"/>
  <c r="C1846" i="2"/>
  <c r="G1841" i="2"/>
  <c r="I1841" i="2"/>
  <c r="E1840" i="2"/>
  <c r="C1845" i="2"/>
  <c r="I1840" i="2"/>
  <c r="G1840" i="2"/>
  <c r="E1839" i="2"/>
  <c r="C1844" i="2"/>
  <c r="G1839" i="2"/>
  <c r="I1839" i="2"/>
  <c r="E1838" i="2"/>
  <c r="I1838" i="2"/>
  <c r="G1838" i="2"/>
  <c r="C1843" i="2"/>
  <c r="C1857" i="2"/>
  <c r="E1857" i="2" s="1"/>
  <c r="I1852" i="2"/>
  <c r="G1852" i="2"/>
  <c r="E1844" i="2" l="1"/>
  <c r="G1844" i="2"/>
  <c r="C1849" i="2"/>
  <c r="I1844" i="2"/>
  <c r="E1845" i="2"/>
  <c r="I1845" i="2"/>
  <c r="C1850" i="2"/>
  <c r="G1845" i="2"/>
  <c r="E1843" i="2"/>
  <c r="G1843" i="2"/>
  <c r="C1848" i="2"/>
  <c r="I1843" i="2"/>
  <c r="E1846" i="2"/>
  <c r="I1846" i="2"/>
  <c r="C1851" i="2"/>
  <c r="G1846" i="2"/>
  <c r="I1857" i="2"/>
  <c r="G1857" i="2"/>
  <c r="C1862" i="2"/>
  <c r="E1862" i="2" s="1"/>
  <c r="E1848" i="2" l="1"/>
  <c r="C1853" i="2"/>
  <c r="G1848" i="2"/>
  <c r="I1848" i="2"/>
  <c r="E1850" i="2"/>
  <c r="I1850" i="2"/>
  <c r="G1850" i="2"/>
  <c r="C1855" i="2"/>
  <c r="E1851" i="2"/>
  <c r="G1851" i="2"/>
  <c r="C1856" i="2"/>
  <c r="I1851" i="2"/>
  <c r="E1849" i="2"/>
  <c r="G1849" i="2"/>
  <c r="I1849" i="2"/>
  <c r="C1854" i="2"/>
  <c r="I1862" i="2"/>
  <c r="C1867" i="2"/>
  <c r="E1867" i="2" s="1"/>
  <c r="G1862" i="2"/>
  <c r="E1856" i="2" l="1"/>
  <c r="I1856" i="2"/>
  <c r="C1861" i="2"/>
  <c r="G1856" i="2"/>
  <c r="E1855" i="2"/>
  <c r="G1855" i="2"/>
  <c r="I1855" i="2"/>
  <c r="C1860" i="2"/>
  <c r="E1854" i="2"/>
  <c r="I1854" i="2"/>
  <c r="C1859" i="2"/>
  <c r="G1854" i="2"/>
  <c r="E1853" i="2"/>
  <c r="G1853" i="2"/>
  <c r="C1858" i="2"/>
  <c r="I1853" i="2"/>
  <c r="G1867" i="2"/>
  <c r="I1867" i="2"/>
  <c r="C1872" i="2"/>
  <c r="E1872" i="2" s="1"/>
  <c r="E1859" i="2" l="1"/>
  <c r="C1864" i="2"/>
  <c r="G1859" i="2"/>
  <c r="I1859" i="2"/>
  <c r="E1860" i="2"/>
  <c r="C1865" i="2"/>
  <c r="I1860" i="2"/>
  <c r="G1860" i="2"/>
  <c r="E1858" i="2"/>
  <c r="C1863" i="2"/>
  <c r="I1858" i="2"/>
  <c r="G1858" i="2"/>
  <c r="E1861" i="2"/>
  <c r="I1861" i="2"/>
  <c r="C1866" i="2"/>
  <c r="G1861" i="2"/>
  <c r="C1877" i="2"/>
  <c r="E1877" i="2" s="1"/>
  <c r="G1872" i="2"/>
  <c r="I1872" i="2"/>
  <c r="E1863" i="2" l="1"/>
  <c r="C1868" i="2"/>
  <c r="G1863" i="2"/>
  <c r="I1863" i="2"/>
  <c r="E1865" i="2"/>
  <c r="C1870" i="2"/>
  <c r="G1865" i="2"/>
  <c r="I1865" i="2"/>
  <c r="E1866" i="2"/>
  <c r="I1866" i="2"/>
  <c r="G1866" i="2"/>
  <c r="C1871" i="2"/>
  <c r="E1864" i="2"/>
  <c r="I1864" i="2"/>
  <c r="C1869" i="2"/>
  <c r="G1864" i="2"/>
  <c r="C1882" i="2"/>
  <c r="E1882" i="2" s="1"/>
  <c r="G1877" i="2"/>
  <c r="I1877" i="2"/>
  <c r="E1871" i="2" l="1"/>
  <c r="I1871" i="2"/>
  <c r="G1871" i="2"/>
  <c r="C1876" i="2"/>
  <c r="E1870" i="2"/>
  <c r="I1870" i="2"/>
  <c r="C1875" i="2"/>
  <c r="G1870" i="2"/>
  <c r="E1869" i="2"/>
  <c r="G1869" i="2"/>
  <c r="I1869" i="2"/>
  <c r="C1874" i="2"/>
  <c r="E1868" i="2"/>
  <c r="C1873" i="2"/>
  <c r="G1868" i="2"/>
  <c r="I1868" i="2"/>
  <c r="I1882" i="2"/>
  <c r="C1887" i="2"/>
  <c r="E1887" i="2" s="1"/>
  <c r="G1882" i="2"/>
  <c r="E1874" i="2" l="1"/>
  <c r="I1874" i="2"/>
  <c r="G1874" i="2"/>
  <c r="C1879" i="2"/>
  <c r="E1875" i="2"/>
  <c r="G1875" i="2"/>
  <c r="I1875" i="2"/>
  <c r="C1880" i="2"/>
  <c r="E1876" i="2"/>
  <c r="C1881" i="2"/>
  <c r="I1876" i="2"/>
  <c r="G1876" i="2"/>
  <c r="E1873" i="2"/>
  <c r="G1873" i="2"/>
  <c r="C1878" i="2"/>
  <c r="I1873" i="2"/>
  <c r="C1892" i="2"/>
  <c r="E1892" i="2" s="1"/>
  <c r="I1887" i="2"/>
  <c r="G1887" i="2"/>
  <c r="E1881" i="2" l="1"/>
  <c r="I1881" i="2"/>
  <c r="G1881" i="2"/>
  <c r="C1886" i="2"/>
  <c r="E1880" i="2"/>
  <c r="C1885" i="2"/>
  <c r="I1880" i="2"/>
  <c r="G1880" i="2"/>
  <c r="E1879" i="2"/>
  <c r="I1879" i="2"/>
  <c r="C1884" i="2"/>
  <c r="G1879" i="2"/>
  <c r="E1878" i="2"/>
  <c r="G1878" i="2"/>
  <c r="I1878" i="2"/>
  <c r="C1883" i="2"/>
  <c r="I1892" i="2"/>
  <c r="C1897" i="2"/>
  <c r="E1897" i="2" s="1"/>
  <c r="G1892" i="2"/>
  <c r="E1884" i="2" l="1"/>
  <c r="C1889" i="2"/>
  <c r="G1884" i="2"/>
  <c r="I1884" i="2"/>
  <c r="E1885" i="2"/>
  <c r="G1885" i="2"/>
  <c r="I1885" i="2"/>
  <c r="C1890" i="2"/>
  <c r="E1883" i="2"/>
  <c r="G1883" i="2"/>
  <c r="C1888" i="2"/>
  <c r="I1883" i="2"/>
  <c r="E1886" i="2"/>
  <c r="I1886" i="2"/>
  <c r="G1886" i="2"/>
  <c r="C1891" i="2"/>
  <c r="C1902" i="2"/>
  <c r="E1902" i="2" s="1"/>
  <c r="G1897" i="2"/>
  <c r="I1897" i="2"/>
  <c r="E1888" i="2" l="1"/>
  <c r="C1893" i="2"/>
  <c r="G1888" i="2"/>
  <c r="I1888" i="2"/>
  <c r="E1890" i="2"/>
  <c r="I1890" i="2"/>
  <c r="C1895" i="2"/>
  <c r="G1890" i="2"/>
  <c r="E1891" i="2"/>
  <c r="I1891" i="2"/>
  <c r="C1896" i="2"/>
  <c r="G1891" i="2"/>
  <c r="E1889" i="2"/>
  <c r="I1889" i="2"/>
  <c r="G1889" i="2"/>
  <c r="C1894" i="2"/>
  <c r="C1907" i="2"/>
  <c r="E1907" i="2" s="1"/>
  <c r="G1902" i="2"/>
  <c r="I1902" i="2"/>
  <c r="E1896" i="2" l="1"/>
  <c r="I1896" i="2"/>
  <c r="G1896" i="2"/>
  <c r="C1901" i="2"/>
  <c r="E1895" i="2"/>
  <c r="I1895" i="2"/>
  <c r="C1900" i="2"/>
  <c r="G1895" i="2"/>
  <c r="E1894" i="2"/>
  <c r="G1894" i="2"/>
  <c r="C1899" i="2"/>
  <c r="I1894" i="2"/>
  <c r="E1893" i="2"/>
  <c r="I1893" i="2"/>
  <c r="G1893" i="2"/>
  <c r="C1898" i="2"/>
  <c r="G1907" i="2"/>
  <c r="C1912" i="2"/>
  <c r="E1912" i="2" s="1"/>
  <c r="I1907" i="2"/>
  <c r="E1899" i="2" l="1"/>
  <c r="C1904" i="2"/>
  <c r="I1899" i="2"/>
  <c r="G1899" i="2"/>
  <c r="E1900" i="2"/>
  <c r="C1905" i="2"/>
  <c r="G1900" i="2"/>
  <c r="I1900" i="2"/>
  <c r="E1898" i="2"/>
  <c r="C1903" i="2"/>
  <c r="G1898" i="2"/>
  <c r="I1898" i="2"/>
  <c r="E1901" i="2"/>
  <c r="C1906" i="2"/>
  <c r="G1901" i="2"/>
  <c r="I1901" i="2"/>
  <c r="I1912" i="2"/>
  <c r="C1917" i="2"/>
  <c r="E1917" i="2" s="1"/>
  <c r="G1912" i="2"/>
  <c r="E1903" i="2" l="1"/>
  <c r="G1903" i="2"/>
  <c r="C1908" i="2"/>
  <c r="I1903" i="2"/>
  <c r="E1905" i="2"/>
  <c r="I1905" i="2"/>
  <c r="G1905" i="2"/>
  <c r="C1910" i="2"/>
  <c r="E1906" i="2"/>
  <c r="G1906" i="2"/>
  <c r="C1911" i="2"/>
  <c r="I1906" i="2"/>
  <c r="E1904" i="2"/>
  <c r="C1909" i="2"/>
  <c r="G1904" i="2"/>
  <c r="I1904" i="2"/>
  <c r="G1917" i="2"/>
  <c r="I1917" i="2"/>
  <c r="C1922" i="2"/>
  <c r="E1922" i="2" s="1"/>
  <c r="E1911" i="2" l="1"/>
  <c r="C1916" i="2"/>
  <c r="I1911" i="2"/>
  <c r="G1911" i="2"/>
  <c r="E1910" i="2"/>
  <c r="I1910" i="2"/>
  <c r="G1910" i="2"/>
  <c r="C1915" i="2"/>
  <c r="E1908" i="2"/>
  <c r="G1908" i="2"/>
  <c r="C1913" i="2"/>
  <c r="I1908" i="2"/>
  <c r="E1909" i="2"/>
  <c r="C1914" i="2"/>
  <c r="G1909" i="2"/>
  <c r="I1909" i="2"/>
  <c r="I1922" i="2"/>
  <c r="C1927" i="2"/>
  <c r="E1927" i="2" s="1"/>
  <c r="G1922" i="2"/>
  <c r="E1913" i="2" l="1"/>
  <c r="C1918" i="2"/>
  <c r="G1913" i="2"/>
  <c r="I1913" i="2"/>
  <c r="E1915" i="2"/>
  <c r="G1915" i="2"/>
  <c r="C1920" i="2"/>
  <c r="I1915" i="2"/>
  <c r="E1914" i="2"/>
  <c r="C1919" i="2"/>
  <c r="G1914" i="2"/>
  <c r="I1914" i="2"/>
  <c r="E1916" i="2"/>
  <c r="C1921" i="2"/>
  <c r="I1916" i="2"/>
  <c r="G1916" i="2"/>
  <c r="G1927" i="2"/>
  <c r="I1927" i="2"/>
  <c r="C1932" i="2"/>
  <c r="E1932" i="2" s="1"/>
  <c r="E1919" i="2" l="1"/>
  <c r="I1919" i="2"/>
  <c r="C1924" i="2"/>
  <c r="G1919" i="2"/>
  <c r="E1920" i="2"/>
  <c r="C1925" i="2"/>
  <c r="I1920" i="2"/>
  <c r="G1920" i="2"/>
  <c r="E1921" i="2"/>
  <c r="I1921" i="2"/>
  <c r="G1921" i="2"/>
  <c r="C1926" i="2"/>
  <c r="E1918" i="2"/>
  <c r="C1923" i="2"/>
  <c r="I1918" i="2"/>
  <c r="G1918" i="2"/>
  <c r="C1937" i="2"/>
  <c r="E1937" i="2" s="1"/>
  <c r="I1932" i="2"/>
  <c r="G1932" i="2"/>
  <c r="E1926" i="2" l="1"/>
  <c r="G1926" i="2"/>
  <c r="I1926" i="2"/>
  <c r="C1931" i="2"/>
  <c r="E1925" i="2"/>
  <c r="G1925" i="2"/>
  <c r="C1930" i="2"/>
  <c r="I1925" i="2"/>
  <c r="E1924" i="2"/>
  <c r="C1929" i="2"/>
  <c r="G1924" i="2"/>
  <c r="I1924" i="2"/>
  <c r="E1923" i="2"/>
  <c r="C1928" i="2"/>
  <c r="I1923" i="2"/>
  <c r="G1923" i="2"/>
  <c r="I1937" i="2"/>
  <c r="C1942" i="2"/>
  <c r="E1942" i="2" s="1"/>
  <c r="G1937" i="2"/>
  <c r="E1929" i="2" l="1"/>
  <c r="C1934" i="2"/>
  <c r="G1929" i="2"/>
  <c r="I1929" i="2"/>
  <c r="E1930" i="2"/>
  <c r="G1930" i="2"/>
  <c r="I1930" i="2"/>
  <c r="C1935" i="2"/>
  <c r="E1931" i="2"/>
  <c r="I1931" i="2"/>
  <c r="G1931" i="2"/>
  <c r="C1936" i="2"/>
  <c r="E1928" i="2"/>
  <c r="I1928" i="2"/>
  <c r="C1933" i="2"/>
  <c r="G1928" i="2"/>
  <c r="G1942" i="2"/>
  <c r="I1942" i="2"/>
  <c r="C1947" i="2"/>
  <c r="E1947" i="2" s="1"/>
  <c r="E1936" i="2" l="1"/>
  <c r="I1936" i="2"/>
  <c r="C1941" i="2"/>
  <c r="G1936" i="2"/>
  <c r="E1935" i="2"/>
  <c r="I1935" i="2"/>
  <c r="C1940" i="2"/>
  <c r="G1935" i="2"/>
  <c r="E1933" i="2"/>
  <c r="C1938" i="2"/>
  <c r="I1933" i="2"/>
  <c r="G1933" i="2"/>
  <c r="E1934" i="2"/>
  <c r="G1934" i="2"/>
  <c r="I1934" i="2"/>
  <c r="C1939" i="2"/>
  <c r="C1952" i="2"/>
  <c r="E1952" i="2" s="1"/>
  <c r="G1947" i="2"/>
  <c r="I1947" i="2"/>
  <c r="E1938" i="2" l="1"/>
  <c r="G1938" i="2"/>
  <c r="C1943" i="2"/>
  <c r="I1938" i="2"/>
  <c r="E1940" i="2"/>
  <c r="I1940" i="2"/>
  <c r="G1940" i="2"/>
  <c r="C1945" i="2"/>
  <c r="E1939" i="2"/>
  <c r="G1939" i="2"/>
  <c r="I1939" i="2"/>
  <c r="C1944" i="2"/>
  <c r="E1941" i="2"/>
  <c r="I1941" i="2"/>
  <c r="G1941" i="2"/>
  <c r="C1946" i="2"/>
  <c r="I1952" i="2"/>
  <c r="G1952" i="2"/>
  <c r="C1957" i="2"/>
  <c r="E1957" i="2" s="1"/>
  <c r="E1944" i="2" l="1"/>
  <c r="G1944" i="2"/>
  <c r="I1944" i="2"/>
  <c r="C1949" i="2"/>
  <c r="E1945" i="2"/>
  <c r="G1945" i="2"/>
  <c r="C1950" i="2"/>
  <c r="I1945" i="2"/>
  <c r="E1946" i="2"/>
  <c r="C1951" i="2"/>
  <c r="I1946" i="2"/>
  <c r="G1946" i="2"/>
  <c r="E1943" i="2"/>
  <c r="I1943" i="2"/>
  <c r="G1943" i="2"/>
  <c r="C1948" i="2"/>
  <c r="I1957" i="2"/>
  <c r="C1962" i="2"/>
  <c r="E1962" i="2" s="1"/>
  <c r="G1957" i="2"/>
  <c r="E1951" i="2" l="1"/>
  <c r="I1951" i="2"/>
  <c r="G1951" i="2"/>
  <c r="C1956" i="2"/>
  <c r="E1950" i="2"/>
  <c r="I1950" i="2"/>
  <c r="G1950" i="2"/>
  <c r="C1955" i="2"/>
  <c r="E1948" i="2"/>
  <c r="G1948" i="2"/>
  <c r="C1953" i="2"/>
  <c r="I1948" i="2"/>
  <c r="E1949" i="2"/>
  <c r="I1949" i="2"/>
  <c r="G1949" i="2"/>
  <c r="C1954" i="2"/>
  <c r="I1962" i="2"/>
  <c r="G1962" i="2"/>
  <c r="C1967" i="2"/>
  <c r="E1967" i="2" s="1"/>
  <c r="E1953" i="2" l="1"/>
  <c r="C1958" i="2"/>
  <c r="G1953" i="2"/>
  <c r="I1953" i="2"/>
  <c r="E1955" i="2"/>
  <c r="C1960" i="2"/>
  <c r="I1955" i="2"/>
  <c r="G1955" i="2"/>
  <c r="E1954" i="2"/>
  <c r="G1954" i="2"/>
  <c r="I1954" i="2"/>
  <c r="C1959" i="2"/>
  <c r="E1956" i="2"/>
  <c r="I1956" i="2"/>
  <c r="G1956" i="2"/>
  <c r="C1961" i="2"/>
  <c r="I1967" i="2"/>
  <c r="G1967" i="2"/>
  <c r="C1972" i="2"/>
  <c r="E1972" i="2" s="1"/>
  <c r="E1959" i="2" l="1"/>
  <c r="G1959" i="2"/>
  <c r="C1964" i="2"/>
  <c r="I1959" i="2"/>
  <c r="E1960" i="2"/>
  <c r="C1965" i="2"/>
  <c r="I1960" i="2"/>
  <c r="G1960" i="2"/>
  <c r="E1961" i="2"/>
  <c r="C1966" i="2"/>
  <c r="G1961" i="2"/>
  <c r="I1961" i="2"/>
  <c r="E1958" i="2"/>
  <c r="I1958" i="2"/>
  <c r="G1958" i="2"/>
  <c r="C1963" i="2"/>
  <c r="G1972" i="2"/>
  <c r="I1972" i="2"/>
  <c r="C1977" i="2"/>
  <c r="E1977" i="2" s="1"/>
  <c r="E1966" i="2" l="1"/>
  <c r="I1966" i="2"/>
  <c r="G1966" i="2"/>
  <c r="C1971" i="2"/>
  <c r="E1965" i="2"/>
  <c r="G1965" i="2"/>
  <c r="C1970" i="2"/>
  <c r="I1965" i="2"/>
  <c r="E1963" i="2"/>
  <c r="I1963" i="2"/>
  <c r="C1968" i="2"/>
  <c r="G1963" i="2"/>
  <c r="E1964" i="2"/>
  <c r="I1964" i="2"/>
  <c r="C1969" i="2"/>
  <c r="G1964" i="2"/>
  <c r="I1977" i="2"/>
  <c r="G1977" i="2"/>
  <c r="C1982" i="2"/>
  <c r="E1982" i="2" s="1"/>
  <c r="E1968" i="2" l="1"/>
  <c r="G1968" i="2"/>
  <c r="I1968" i="2"/>
  <c r="C1973" i="2"/>
  <c r="E1970" i="2"/>
  <c r="C1975" i="2"/>
  <c r="G1970" i="2"/>
  <c r="I1970" i="2"/>
  <c r="E1971" i="2"/>
  <c r="G1971" i="2"/>
  <c r="C1976" i="2"/>
  <c r="I1971" i="2"/>
  <c r="E1969" i="2"/>
  <c r="C1974" i="2"/>
  <c r="G1969" i="2"/>
  <c r="I1969" i="2"/>
  <c r="G1982" i="2"/>
  <c r="I1982" i="2"/>
  <c r="C1987" i="2"/>
  <c r="E1987" i="2" s="1"/>
  <c r="E1976" i="2" l="1"/>
  <c r="G1976" i="2"/>
  <c r="I1976" i="2"/>
  <c r="C1981" i="2"/>
  <c r="E1975" i="2"/>
  <c r="I1975" i="2"/>
  <c r="C1980" i="2"/>
  <c r="G1975" i="2"/>
  <c r="E1973" i="2"/>
  <c r="C1978" i="2"/>
  <c r="G1973" i="2"/>
  <c r="I1973" i="2"/>
  <c r="E1974" i="2"/>
  <c r="I1974" i="2"/>
  <c r="G1974" i="2"/>
  <c r="C1979" i="2"/>
  <c r="I1987" i="2"/>
  <c r="C1992" i="2"/>
  <c r="G1987" i="2"/>
  <c r="E1992" i="2" l="1"/>
  <c r="C1997" i="2"/>
  <c r="E1978" i="2"/>
  <c r="C1983" i="2"/>
  <c r="G1978" i="2"/>
  <c r="I1978" i="2"/>
  <c r="E1980" i="2"/>
  <c r="I1980" i="2"/>
  <c r="G1980" i="2"/>
  <c r="C1985" i="2"/>
  <c r="E1979" i="2"/>
  <c r="I1979" i="2"/>
  <c r="G1979" i="2"/>
  <c r="C1984" i="2"/>
  <c r="E1981" i="2"/>
  <c r="C1986" i="2"/>
  <c r="I1981" i="2"/>
  <c r="G1981" i="2"/>
  <c r="G1992" i="2"/>
  <c r="I1992" i="2"/>
  <c r="E1997" i="2" l="1"/>
  <c r="C2002" i="2"/>
  <c r="G1997" i="2"/>
  <c r="I1997" i="2"/>
  <c r="E1984" i="2"/>
  <c r="C1989" i="2"/>
  <c r="I1984" i="2"/>
  <c r="G1984" i="2"/>
  <c r="E1985" i="2"/>
  <c r="G1985" i="2"/>
  <c r="C1990" i="2"/>
  <c r="I1985" i="2"/>
  <c r="E1986" i="2"/>
  <c r="G1986" i="2"/>
  <c r="C1991" i="2"/>
  <c r="C1996" i="2" s="1"/>
  <c r="I1986" i="2"/>
  <c r="E1983" i="2"/>
  <c r="G1983" i="2"/>
  <c r="I1983" i="2"/>
  <c r="C1988" i="2"/>
  <c r="E1996" i="2" l="1"/>
  <c r="I1996" i="2"/>
  <c r="C2001" i="2"/>
  <c r="G1996" i="2"/>
  <c r="C2007" i="2"/>
  <c r="E2002" i="2"/>
  <c r="G2002" i="2"/>
  <c r="I2002" i="2"/>
  <c r="E1988" i="2"/>
  <c r="G1988" i="2"/>
  <c r="I1988" i="2"/>
  <c r="C1993" i="2"/>
  <c r="C1998" i="2" s="1"/>
  <c r="E1991" i="2"/>
  <c r="I1991" i="2"/>
  <c r="G1991" i="2"/>
  <c r="E1990" i="2"/>
  <c r="G1990" i="2"/>
  <c r="I1990" i="2"/>
  <c r="C1995" i="2"/>
  <c r="C2000" i="2" s="1"/>
  <c r="E1989" i="2"/>
  <c r="I1989" i="2"/>
  <c r="G1989" i="2"/>
  <c r="C1994" i="2"/>
  <c r="C1999" i="2" s="1"/>
  <c r="G1998" i="2" l="1"/>
  <c r="C2003" i="2"/>
  <c r="E1998" i="2"/>
  <c r="I1998" i="2"/>
  <c r="E1999" i="2"/>
  <c r="I1999" i="2"/>
  <c r="C2004" i="2"/>
  <c r="G1999" i="2"/>
  <c r="E2007" i="2"/>
  <c r="C2012" i="2"/>
  <c r="G2007" i="2"/>
  <c r="I2007" i="2"/>
  <c r="C2005" i="2"/>
  <c r="I2000" i="2"/>
  <c r="E2000" i="2"/>
  <c r="G2000" i="2"/>
  <c r="C2006" i="2"/>
  <c r="G2001" i="2"/>
  <c r="E2001" i="2"/>
  <c r="I2001" i="2"/>
  <c r="E1995" i="2"/>
  <c r="G1995" i="2"/>
  <c r="I1995" i="2"/>
  <c r="E1993" i="2"/>
  <c r="G1993" i="2"/>
  <c r="I1993" i="2"/>
  <c r="E1994" i="2"/>
  <c r="G1994" i="2"/>
  <c r="I1994" i="2"/>
  <c r="C2017" i="2" l="1"/>
  <c r="E2012" i="2"/>
  <c r="G2012" i="2"/>
  <c r="I2012" i="2"/>
  <c r="C2009" i="2"/>
  <c r="E2004" i="2"/>
  <c r="G2004" i="2"/>
  <c r="I2004" i="2"/>
  <c r="E2006" i="2"/>
  <c r="G2006" i="2"/>
  <c r="I2006" i="2"/>
  <c r="C2011" i="2"/>
  <c r="C2008" i="2"/>
  <c r="G2003" i="2"/>
  <c r="E2003" i="2"/>
  <c r="I2003" i="2"/>
  <c r="I2005" i="2"/>
  <c r="E2005" i="2"/>
  <c r="C2010" i="2"/>
  <c r="G2005" i="2"/>
  <c r="G2011" i="2" l="1"/>
  <c r="E2011" i="2"/>
  <c r="C2016" i="2"/>
  <c r="I2011" i="2"/>
  <c r="E2009" i="2"/>
  <c r="I2009" i="2"/>
  <c r="G2009" i="2"/>
  <c r="C2014" i="2"/>
  <c r="C2015" i="2"/>
  <c r="E2010" i="2"/>
  <c r="I2010" i="2"/>
  <c r="G2010" i="2"/>
  <c r="C2013" i="2"/>
  <c r="G2008" i="2"/>
  <c r="E2008" i="2"/>
  <c r="I2008" i="2"/>
  <c r="E2017" i="2"/>
  <c r="I2017" i="2"/>
  <c r="G2017" i="2"/>
  <c r="C2022" i="2"/>
  <c r="C2018" i="2" l="1"/>
  <c r="I2013" i="2"/>
  <c r="G2013" i="2"/>
  <c r="E2013" i="2"/>
  <c r="C2020" i="2"/>
  <c r="G2015" i="2"/>
  <c r="I2015" i="2"/>
  <c r="E2015" i="2"/>
  <c r="E2022" i="2"/>
  <c r="G2022" i="2"/>
  <c r="I2022" i="2"/>
  <c r="C2027" i="2"/>
  <c r="C2019" i="2"/>
  <c r="E2014" i="2"/>
  <c r="I2014" i="2"/>
  <c r="G2014" i="2"/>
  <c r="E2016" i="2"/>
  <c r="I2016" i="2"/>
  <c r="G2016" i="2"/>
  <c r="C2021" i="2"/>
  <c r="G2027" i="2" l="1"/>
  <c r="I2027" i="2"/>
  <c r="C2032" i="2"/>
  <c r="E2027" i="2"/>
  <c r="G2020" i="2"/>
  <c r="C2025" i="2"/>
  <c r="I2020" i="2"/>
  <c r="E2020" i="2"/>
  <c r="E2021" i="2"/>
  <c r="C2026" i="2"/>
  <c r="I2021" i="2"/>
  <c r="G2021" i="2"/>
  <c r="C2024" i="2"/>
  <c r="G2019" i="2"/>
  <c r="E2019" i="2"/>
  <c r="I2019" i="2"/>
  <c r="G2018" i="2"/>
  <c r="I2018" i="2"/>
  <c r="E2018" i="2"/>
  <c r="C2023" i="2"/>
  <c r="I2026" i="2" l="1"/>
  <c r="E2026" i="2"/>
  <c r="G2026" i="2"/>
  <c r="C2031" i="2"/>
  <c r="E2025" i="2"/>
  <c r="C2030" i="2"/>
  <c r="G2025" i="2"/>
  <c r="I2025" i="2"/>
  <c r="C2028" i="2"/>
  <c r="G2023" i="2"/>
  <c r="I2023" i="2"/>
  <c r="E2023" i="2"/>
  <c r="E2032" i="2"/>
  <c r="C2037" i="2"/>
  <c r="G2032" i="2"/>
  <c r="I2032" i="2"/>
  <c r="G2024" i="2"/>
  <c r="C2029" i="2"/>
  <c r="E2024" i="2"/>
  <c r="I2024" i="2"/>
  <c r="G2028" i="2" l="1"/>
  <c r="E2028" i="2"/>
  <c r="I2028" i="2"/>
  <c r="C2033" i="2"/>
  <c r="E2029" i="2"/>
  <c r="C2034" i="2"/>
  <c r="I2029" i="2"/>
  <c r="G2029" i="2"/>
  <c r="C2035" i="2"/>
  <c r="G2030" i="2"/>
  <c r="E2030" i="2"/>
  <c r="I2030" i="2"/>
  <c r="I2031" i="2"/>
  <c r="E2031" i="2"/>
  <c r="C2036" i="2"/>
  <c r="G2031" i="2"/>
  <c r="E2037" i="2"/>
  <c r="I2037" i="2"/>
  <c r="C2042" i="2"/>
  <c r="G2037" i="2"/>
  <c r="C2040" i="2" l="1"/>
  <c r="E2035" i="2"/>
  <c r="G2035" i="2"/>
  <c r="I2035" i="2"/>
  <c r="G2034" i="2"/>
  <c r="E2034" i="2"/>
  <c r="C2039" i="2"/>
  <c r="I2034" i="2"/>
  <c r="G2033" i="2"/>
  <c r="E2033" i="2"/>
  <c r="C2038" i="2"/>
  <c r="I2033" i="2"/>
  <c r="I2042" i="2"/>
  <c r="E2042" i="2"/>
  <c r="G2042" i="2"/>
  <c r="C2047" i="2"/>
  <c r="G2036" i="2"/>
  <c r="I2036" i="2"/>
  <c r="C2041" i="2"/>
  <c r="E2036" i="2"/>
  <c r="C2043" i="2" l="1"/>
  <c r="E2038" i="2"/>
  <c r="G2038" i="2"/>
  <c r="I2038" i="2"/>
  <c r="G2041" i="2"/>
  <c r="I2041" i="2"/>
  <c r="C2046" i="2"/>
  <c r="E2041" i="2"/>
  <c r="C2044" i="2"/>
  <c r="E2039" i="2"/>
  <c r="I2039" i="2"/>
  <c r="G2039" i="2"/>
  <c r="C2052" i="2"/>
  <c r="G2047" i="2"/>
  <c r="I2047" i="2"/>
  <c r="E2047" i="2"/>
  <c r="G2040" i="2"/>
  <c r="C2045" i="2"/>
  <c r="I2040" i="2"/>
  <c r="E2040" i="2"/>
  <c r="G2044" i="2" l="1"/>
  <c r="I2044" i="2"/>
  <c r="C2049" i="2"/>
  <c r="E2044" i="2"/>
  <c r="G2046" i="2"/>
  <c r="E2046" i="2"/>
  <c r="I2046" i="2"/>
  <c r="C2051" i="2"/>
  <c r="C2050" i="2"/>
  <c r="I2045" i="2"/>
  <c r="G2045" i="2"/>
  <c r="E2045" i="2"/>
  <c r="C2057" i="2"/>
  <c r="E2052" i="2"/>
  <c r="G2052" i="2"/>
  <c r="I2052" i="2"/>
  <c r="G2043" i="2"/>
  <c r="I2043" i="2"/>
  <c r="E2043" i="2"/>
  <c r="C2048" i="2"/>
  <c r="C2062" i="2" l="1"/>
  <c r="I2057" i="2"/>
  <c r="G2057" i="2"/>
  <c r="E2057" i="2"/>
  <c r="C2055" i="2"/>
  <c r="G2050" i="2"/>
  <c r="I2050" i="2"/>
  <c r="E2050" i="2"/>
  <c r="G2048" i="2"/>
  <c r="I2048" i="2"/>
  <c r="C2053" i="2"/>
  <c r="E2048" i="2"/>
  <c r="E2051" i="2"/>
  <c r="C2056" i="2"/>
  <c r="I2051" i="2"/>
  <c r="G2051" i="2"/>
  <c r="C2054" i="2"/>
  <c r="G2049" i="2"/>
  <c r="I2049" i="2"/>
  <c r="E2049" i="2"/>
  <c r="E2053" i="2" l="1"/>
  <c r="C2058" i="2"/>
  <c r="G2053" i="2"/>
  <c r="I2053" i="2"/>
  <c r="G2054" i="2"/>
  <c r="C2059" i="2"/>
  <c r="I2054" i="2"/>
  <c r="E2054" i="2"/>
  <c r="C2060" i="2"/>
  <c r="E2055" i="2"/>
  <c r="G2055" i="2"/>
  <c r="I2055" i="2"/>
  <c r="G2056" i="2"/>
  <c r="C2061" i="2"/>
  <c r="E2056" i="2"/>
  <c r="I2056" i="2"/>
  <c r="G2062" i="2"/>
  <c r="C2067" i="2"/>
  <c r="E2062" i="2"/>
  <c r="I2062" i="2"/>
  <c r="E2060" i="2" l="1"/>
  <c r="C2065" i="2"/>
  <c r="G2060" i="2"/>
  <c r="I2060" i="2"/>
  <c r="I2067" i="2"/>
  <c r="E2067" i="2"/>
  <c r="C2072" i="2"/>
  <c r="G2067" i="2"/>
  <c r="C2064" i="2"/>
  <c r="G2059" i="2"/>
  <c r="E2059" i="2"/>
  <c r="I2059" i="2"/>
  <c r="E2061" i="2"/>
  <c r="I2061" i="2"/>
  <c r="C2066" i="2"/>
  <c r="G2061" i="2"/>
  <c r="G2058" i="2"/>
  <c r="E2058" i="2"/>
  <c r="C2063" i="2"/>
  <c r="I2058" i="2"/>
  <c r="I2066" i="2" l="1"/>
  <c r="G2066" i="2"/>
  <c r="E2066" i="2"/>
  <c r="C2071" i="2"/>
  <c r="I2064" i="2"/>
  <c r="C2069" i="2"/>
  <c r="E2064" i="2"/>
  <c r="G2064" i="2"/>
  <c r="C2068" i="2"/>
  <c r="E2063" i="2"/>
  <c r="I2063" i="2"/>
  <c r="G2063" i="2"/>
  <c r="G2072" i="2"/>
  <c r="I2072" i="2"/>
  <c r="C2077" i="2"/>
  <c r="E2072" i="2"/>
  <c r="G2065" i="2"/>
  <c r="E2065" i="2"/>
  <c r="C2070" i="2"/>
  <c r="I2065" i="2"/>
  <c r="E2068" i="2" l="1"/>
  <c r="I2068" i="2"/>
  <c r="C2073" i="2"/>
  <c r="G2068" i="2"/>
  <c r="E2069" i="2"/>
  <c r="I2069" i="2"/>
  <c r="G2069" i="2"/>
  <c r="C2074" i="2"/>
  <c r="E2070" i="2"/>
  <c r="G2070" i="2"/>
  <c r="I2070" i="2"/>
  <c r="C2075" i="2"/>
  <c r="C2076" i="2"/>
  <c r="G2071" i="2"/>
  <c r="I2071" i="2"/>
  <c r="E2071" i="2"/>
  <c r="G2077" i="2"/>
  <c r="I2077" i="2"/>
  <c r="C2082" i="2"/>
  <c r="E2077" i="2"/>
  <c r="E2075" i="2" l="1"/>
  <c r="I2075" i="2"/>
  <c r="C2080" i="2"/>
  <c r="G2075" i="2"/>
  <c r="G2074" i="2"/>
  <c r="E2074" i="2"/>
  <c r="I2074" i="2"/>
  <c r="C2079" i="2"/>
  <c r="E2082" i="2"/>
  <c r="G2082" i="2"/>
  <c r="C2087" i="2"/>
  <c r="I2082" i="2"/>
  <c r="I2073" i="2"/>
  <c r="E2073" i="2"/>
  <c r="C2078" i="2"/>
  <c r="G2073" i="2"/>
  <c r="C2081" i="2"/>
  <c r="E2076" i="2"/>
  <c r="G2076" i="2"/>
  <c r="I2076" i="2"/>
  <c r="C2092" i="2" l="1"/>
  <c r="G2087" i="2"/>
  <c r="E2087" i="2"/>
  <c r="I2087" i="2"/>
  <c r="E2079" i="2"/>
  <c r="C2084" i="2"/>
  <c r="G2079" i="2"/>
  <c r="I2079" i="2"/>
  <c r="G2078" i="2"/>
  <c r="I2078" i="2"/>
  <c r="E2078" i="2"/>
  <c r="C2083" i="2"/>
  <c r="C2085" i="2"/>
  <c r="I2080" i="2"/>
  <c r="E2080" i="2"/>
  <c r="G2080" i="2"/>
  <c r="C2086" i="2"/>
  <c r="G2081" i="2"/>
  <c r="E2081" i="2"/>
  <c r="I2081" i="2"/>
  <c r="E2083" i="2" l="1"/>
  <c r="C2088" i="2"/>
  <c r="I2083" i="2"/>
  <c r="G2083" i="2"/>
  <c r="G2084" i="2"/>
  <c r="I2084" i="2"/>
  <c r="C2089" i="2"/>
  <c r="E2084" i="2"/>
  <c r="I2086" i="2"/>
  <c r="G2086" i="2"/>
  <c r="C2091" i="2"/>
  <c r="E2086" i="2"/>
  <c r="E2085" i="2"/>
  <c r="I2085" i="2"/>
  <c r="G2085" i="2"/>
  <c r="C2090" i="2"/>
  <c r="E2092" i="2"/>
  <c r="I2092" i="2"/>
  <c r="C2097" i="2"/>
  <c r="G2092" i="2"/>
  <c r="G2091" i="2" l="1"/>
  <c r="E2091" i="2"/>
  <c r="I2091" i="2"/>
  <c r="C2096" i="2"/>
  <c r="G2097" i="2"/>
  <c r="I2097" i="2"/>
  <c r="C2102" i="2"/>
  <c r="E2097" i="2"/>
  <c r="G2089" i="2"/>
  <c r="E2089" i="2"/>
  <c r="C2094" i="2"/>
  <c r="I2089" i="2"/>
  <c r="E2088" i="2"/>
  <c r="I2088" i="2"/>
  <c r="C2093" i="2"/>
  <c r="G2088" i="2"/>
  <c r="C2095" i="2"/>
  <c r="G2090" i="2"/>
  <c r="I2090" i="2"/>
  <c r="E2090" i="2"/>
  <c r="C2100" i="2" l="1"/>
  <c r="G2095" i="2"/>
  <c r="I2095" i="2"/>
  <c r="E2095" i="2"/>
  <c r="C2098" i="2"/>
  <c r="E2093" i="2"/>
  <c r="I2093" i="2"/>
  <c r="G2093" i="2"/>
  <c r="G2094" i="2"/>
  <c r="C2099" i="2"/>
  <c r="E2094" i="2"/>
  <c r="I2094" i="2"/>
  <c r="C2107" i="2"/>
  <c r="E2102" i="2"/>
  <c r="I2102" i="2"/>
  <c r="G2102" i="2"/>
  <c r="C2101" i="2"/>
  <c r="I2096" i="2"/>
  <c r="E2096" i="2"/>
  <c r="G2096" i="2"/>
  <c r="C2104" i="2" l="1"/>
  <c r="G2099" i="2"/>
  <c r="E2099" i="2"/>
  <c r="I2099" i="2"/>
  <c r="E2101" i="2"/>
  <c r="G2101" i="2"/>
  <c r="I2101" i="2"/>
  <c r="C2106" i="2"/>
  <c r="C2103" i="2"/>
  <c r="G2098" i="2"/>
  <c r="I2098" i="2"/>
  <c r="E2098" i="2"/>
  <c r="C2112" i="2"/>
  <c r="G2107" i="2"/>
  <c r="E2107" i="2"/>
  <c r="I2107" i="2"/>
  <c r="G2100" i="2"/>
  <c r="I2100" i="2"/>
  <c r="E2100" i="2"/>
  <c r="C2105" i="2"/>
  <c r="C2108" i="2" l="1"/>
  <c r="G2103" i="2"/>
  <c r="I2103" i="2"/>
  <c r="E2103" i="2"/>
  <c r="E2105" i="2"/>
  <c r="I2105" i="2"/>
  <c r="G2105" i="2"/>
  <c r="C2110" i="2"/>
  <c r="E2106" i="2"/>
  <c r="C2111" i="2"/>
  <c r="I2106" i="2"/>
  <c r="G2106" i="2"/>
  <c r="I2112" i="2"/>
  <c r="G2112" i="2"/>
  <c r="C2117" i="2"/>
  <c r="E2112" i="2"/>
  <c r="C2109" i="2"/>
  <c r="E2104" i="2"/>
  <c r="G2104" i="2"/>
  <c r="I2104" i="2"/>
  <c r="G2117" i="2" l="1"/>
  <c r="I2117" i="2"/>
  <c r="E2117" i="2"/>
  <c r="C2122" i="2"/>
  <c r="I2111" i="2"/>
  <c r="E2111" i="2"/>
  <c r="C2116" i="2"/>
  <c r="G2111" i="2"/>
  <c r="I2110" i="2"/>
  <c r="C2115" i="2"/>
  <c r="E2110" i="2"/>
  <c r="G2110" i="2"/>
  <c r="C2114" i="2"/>
  <c r="G2109" i="2"/>
  <c r="E2109" i="2"/>
  <c r="I2109" i="2"/>
  <c r="C2113" i="2"/>
  <c r="G2108" i="2"/>
  <c r="E2108" i="2"/>
  <c r="I2108" i="2"/>
  <c r="C2118" i="2" l="1"/>
  <c r="G2113" i="2"/>
  <c r="E2113" i="2"/>
  <c r="I2113" i="2"/>
  <c r="C2120" i="2"/>
  <c r="I2115" i="2"/>
  <c r="E2115" i="2"/>
  <c r="G2115" i="2"/>
  <c r="C2121" i="2"/>
  <c r="E2116" i="2"/>
  <c r="I2116" i="2"/>
  <c r="G2116" i="2"/>
  <c r="E2122" i="2"/>
  <c r="C2127" i="2"/>
  <c r="I2122" i="2"/>
  <c r="G2122" i="2"/>
  <c r="G2114" i="2"/>
  <c r="E2114" i="2"/>
  <c r="I2114" i="2"/>
  <c r="C2119" i="2"/>
  <c r="G2127" i="2" l="1"/>
  <c r="E2127" i="2"/>
  <c r="I2127" i="2"/>
  <c r="C2132" i="2"/>
  <c r="I2121" i="2"/>
  <c r="G2121" i="2"/>
  <c r="C2126" i="2"/>
  <c r="E2121" i="2"/>
  <c r="E2120" i="2"/>
  <c r="C2125" i="2"/>
  <c r="G2120" i="2"/>
  <c r="I2120" i="2"/>
  <c r="G2119" i="2"/>
  <c r="E2119" i="2"/>
  <c r="C2124" i="2"/>
  <c r="I2119" i="2"/>
  <c r="I2118" i="2"/>
  <c r="E2118" i="2"/>
  <c r="G2118" i="2"/>
  <c r="C2123" i="2"/>
  <c r="C2129" i="2" l="1"/>
  <c r="I2124" i="2"/>
  <c r="G2124" i="2"/>
  <c r="E2124" i="2"/>
  <c r="I2125" i="2"/>
  <c r="G2125" i="2"/>
  <c r="E2125" i="2"/>
  <c r="C2130" i="2"/>
  <c r="C2131" i="2"/>
  <c r="I2126" i="2"/>
  <c r="E2126" i="2"/>
  <c r="G2126" i="2"/>
  <c r="C2128" i="2"/>
  <c r="E2123" i="2"/>
  <c r="G2123" i="2"/>
  <c r="I2123" i="2"/>
  <c r="C2137" i="2"/>
  <c r="E2132" i="2"/>
  <c r="I2132" i="2"/>
  <c r="G2132" i="2"/>
  <c r="C2136" i="2" l="1"/>
  <c r="E2131" i="2"/>
  <c r="G2131" i="2"/>
  <c r="I2131" i="2"/>
  <c r="E2130" i="2"/>
  <c r="C2135" i="2"/>
  <c r="I2130" i="2"/>
  <c r="G2130" i="2"/>
  <c r="I2137" i="2"/>
  <c r="G2137" i="2"/>
  <c r="C2142" i="2"/>
  <c r="E2137" i="2"/>
  <c r="E2128" i="2"/>
  <c r="I2128" i="2"/>
  <c r="G2128" i="2"/>
  <c r="C2133" i="2"/>
  <c r="C2134" i="2"/>
  <c r="G2129" i="2"/>
  <c r="E2129" i="2"/>
  <c r="I2129" i="2"/>
  <c r="I2142" i="2" l="1"/>
  <c r="E2142" i="2"/>
  <c r="G2142" i="2"/>
  <c r="C2147" i="2"/>
  <c r="I2135" i="2"/>
  <c r="G2135" i="2"/>
  <c r="C2140" i="2"/>
  <c r="E2135" i="2"/>
  <c r="G2134" i="2"/>
  <c r="C2139" i="2"/>
  <c r="I2134" i="2"/>
  <c r="E2134" i="2"/>
  <c r="C2138" i="2"/>
  <c r="E2133" i="2"/>
  <c r="I2133" i="2"/>
  <c r="G2133" i="2"/>
  <c r="G2136" i="2"/>
  <c r="E2136" i="2"/>
  <c r="C2141" i="2"/>
  <c r="I2136" i="2"/>
  <c r="C2144" i="2" l="1"/>
  <c r="E2139" i="2"/>
  <c r="I2139" i="2"/>
  <c r="G2139" i="2"/>
  <c r="E2141" i="2"/>
  <c r="G2141" i="2"/>
  <c r="C2146" i="2"/>
  <c r="I2141" i="2"/>
  <c r="E2140" i="2"/>
  <c r="G2140" i="2"/>
  <c r="I2140" i="2"/>
  <c r="C2145" i="2"/>
  <c r="C2152" i="2"/>
  <c r="E2147" i="2"/>
  <c r="I2147" i="2"/>
  <c r="G2147" i="2"/>
  <c r="C2143" i="2"/>
  <c r="E2138" i="2"/>
  <c r="G2138" i="2"/>
  <c r="I2138" i="2"/>
  <c r="I2145" i="2" l="1"/>
  <c r="G2145" i="2"/>
  <c r="C2150" i="2"/>
  <c r="E2145" i="2"/>
  <c r="I2146" i="2"/>
  <c r="C2151" i="2"/>
  <c r="E2146" i="2"/>
  <c r="G2146" i="2"/>
  <c r="E2143" i="2"/>
  <c r="G2143" i="2"/>
  <c r="I2143" i="2"/>
  <c r="C2148" i="2"/>
  <c r="C2157" i="2"/>
  <c r="I2152" i="2"/>
  <c r="G2152" i="2"/>
  <c r="E2152" i="2"/>
  <c r="E2144" i="2"/>
  <c r="C2149" i="2"/>
  <c r="G2144" i="2"/>
  <c r="I2144" i="2"/>
  <c r="I2157" i="2" l="1"/>
  <c r="C2162" i="2"/>
  <c r="E2157" i="2"/>
  <c r="G2157" i="2"/>
  <c r="G2148" i="2"/>
  <c r="C2153" i="2"/>
  <c r="I2148" i="2"/>
  <c r="E2148" i="2"/>
  <c r="C2154" i="2"/>
  <c r="G2149" i="2"/>
  <c r="E2149" i="2"/>
  <c r="I2149" i="2"/>
  <c r="I2151" i="2"/>
  <c r="C2156" i="2"/>
  <c r="G2151" i="2"/>
  <c r="E2151" i="2"/>
  <c r="E2150" i="2"/>
  <c r="C2155" i="2"/>
  <c r="G2150" i="2"/>
  <c r="I2150" i="2"/>
  <c r="E2154" i="2" l="1"/>
  <c r="G2154" i="2"/>
  <c r="I2154" i="2"/>
  <c r="C2159" i="2"/>
  <c r="C2160" i="2"/>
  <c r="G2155" i="2"/>
  <c r="I2155" i="2"/>
  <c r="E2155" i="2"/>
  <c r="G2153" i="2"/>
  <c r="C2158" i="2"/>
  <c r="I2153" i="2"/>
  <c r="E2153" i="2"/>
  <c r="E2156" i="2"/>
  <c r="C2161" i="2"/>
  <c r="G2156" i="2"/>
  <c r="I2156" i="2"/>
  <c r="C2167" i="2"/>
  <c r="E2162" i="2"/>
  <c r="I2162" i="2"/>
  <c r="G2162" i="2"/>
  <c r="C2166" i="2" l="1"/>
  <c r="G2161" i="2"/>
  <c r="I2161" i="2"/>
  <c r="E2161" i="2"/>
  <c r="E2158" i="2"/>
  <c r="G2158" i="2"/>
  <c r="C2163" i="2"/>
  <c r="I2158" i="2"/>
  <c r="I2167" i="2"/>
  <c r="E2167" i="2"/>
  <c r="C2172" i="2"/>
  <c r="G2167" i="2"/>
  <c r="C2165" i="2"/>
  <c r="I2160" i="2"/>
  <c r="G2160" i="2"/>
  <c r="E2160" i="2"/>
  <c r="E2159" i="2"/>
  <c r="G2159" i="2"/>
  <c r="I2159" i="2"/>
  <c r="C2164" i="2"/>
  <c r="G2172" i="2" l="1"/>
  <c r="I2172" i="2"/>
  <c r="E2172" i="2"/>
  <c r="C2177" i="2"/>
  <c r="C2168" i="2"/>
  <c r="G2163" i="2"/>
  <c r="E2163" i="2"/>
  <c r="I2163" i="2"/>
  <c r="G2164" i="2"/>
  <c r="E2164" i="2"/>
  <c r="C2169" i="2"/>
  <c r="I2164" i="2"/>
  <c r="C2170" i="2"/>
  <c r="I2165" i="2"/>
  <c r="E2165" i="2"/>
  <c r="G2165" i="2"/>
  <c r="I2166" i="2"/>
  <c r="E2166" i="2"/>
  <c r="C2171" i="2"/>
  <c r="G2166" i="2"/>
  <c r="E2169" i="2" l="1"/>
  <c r="G2169" i="2"/>
  <c r="C2174" i="2"/>
  <c r="I2169" i="2"/>
  <c r="E2168" i="2"/>
  <c r="G2168" i="2"/>
  <c r="C2173" i="2"/>
  <c r="I2168" i="2"/>
  <c r="I2171" i="2"/>
  <c r="C2176" i="2"/>
  <c r="G2171" i="2"/>
  <c r="E2171" i="2"/>
  <c r="E2177" i="2"/>
  <c r="I2177" i="2"/>
  <c r="G2177" i="2"/>
  <c r="C2182" i="2"/>
  <c r="I2170" i="2"/>
  <c r="E2170" i="2"/>
  <c r="C2175" i="2"/>
  <c r="G2170" i="2"/>
  <c r="C2181" i="2" l="1"/>
  <c r="E2176" i="2"/>
  <c r="G2176" i="2"/>
  <c r="I2176" i="2"/>
  <c r="I2175" i="2"/>
  <c r="E2175" i="2"/>
  <c r="C2180" i="2"/>
  <c r="G2175" i="2"/>
  <c r="E2173" i="2"/>
  <c r="G2173" i="2"/>
  <c r="I2173" i="2"/>
  <c r="C2178" i="2"/>
  <c r="C2187" i="2"/>
  <c r="E2182" i="2"/>
  <c r="I2182" i="2"/>
  <c r="G2182" i="2"/>
  <c r="E2174" i="2"/>
  <c r="C2179" i="2"/>
  <c r="G2174" i="2"/>
  <c r="I2174" i="2"/>
  <c r="C2183" i="2" l="1"/>
  <c r="E2178" i="2"/>
  <c r="G2178" i="2"/>
  <c r="I2178" i="2"/>
  <c r="C2185" i="2"/>
  <c r="E2180" i="2"/>
  <c r="I2180" i="2"/>
  <c r="G2180" i="2"/>
  <c r="I2179" i="2"/>
  <c r="E2179" i="2"/>
  <c r="G2179" i="2"/>
  <c r="C2184" i="2"/>
  <c r="C2192" i="2"/>
  <c r="E2187" i="2"/>
  <c r="I2187" i="2"/>
  <c r="G2187" i="2"/>
  <c r="G2181" i="2"/>
  <c r="I2181" i="2"/>
  <c r="C2186" i="2"/>
  <c r="E2181" i="2"/>
  <c r="C2189" i="2" l="1"/>
  <c r="E2184" i="2"/>
  <c r="I2184" i="2"/>
  <c r="G2184" i="2"/>
  <c r="C2190" i="2"/>
  <c r="E2185" i="2"/>
  <c r="G2185" i="2"/>
  <c r="I2185" i="2"/>
  <c r="C2191" i="2"/>
  <c r="I2186" i="2"/>
  <c r="E2186" i="2"/>
  <c r="G2186" i="2"/>
  <c r="E2192" i="2"/>
  <c r="C2197" i="2"/>
  <c r="I2192" i="2"/>
  <c r="G2192" i="2"/>
  <c r="C2188" i="2"/>
  <c r="G2183" i="2"/>
  <c r="E2183" i="2"/>
  <c r="I2183" i="2"/>
  <c r="C2196" i="2" l="1"/>
  <c r="I2191" i="2"/>
  <c r="G2191" i="2"/>
  <c r="E2191" i="2"/>
  <c r="E2188" i="2"/>
  <c r="C2193" i="2"/>
  <c r="I2188" i="2"/>
  <c r="G2188" i="2"/>
  <c r="E2190" i="2"/>
  <c r="I2190" i="2"/>
  <c r="C2195" i="2"/>
  <c r="G2190" i="2"/>
  <c r="C2202" i="2"/>
  <c r="E2197" i="2"/>
  <c r="G2197" i="2"/>
  <c r="I2197" i="2"/>
  <c r="C2194" i="2"/>
  <c r="G2189" i="2"/>
  <c r="E2189" i="2"/>
  <c r="I2189" i="2"/>
  <c r="C2198" i="2" l="1"/>
  <c r="E2193" i="2"/>
  <c r="G2193" i="2"/>
  <c r="I2193" i="2"/>
  <c r="C2200" i="2"/>
  <c r="I2195" i="2"/>
  <c r="E2195" i="2"/>
  <c r="G2195" i="2"/>
  <c r="I2194" i="2"/>
  <c r="E2194" i="2"/>
  <c r="G2194" i="2"/>
  <c r="C2199" i="2"/>
  <c r="G2202" i="2"/>
  <c r="C2207" i="2"/>
  <c r="I2202" i="2"/>
  <c r="E2202" i="2"/>
  <c r="I2196" i="2"/>
  <c r="E2196" i="2"/>
  <c r="G2196" i="2"/>
  <c r="C2201" i="2"/>
  <c r="C2204" i="2" l="1"/>
  <c r="E2199" i="2"/>
  <c r="G2199" i="2"/>
  <c r="I2199" i="2"/>
  <c r="G2201" i="2"/>
  <c r="C2206" i="2"/>
  <c r="I2201" i="2"/>
  <c r="E2201" i="2"/>
  <c r="I2200" i="2"/>
  <c r="E2200" i="2"/>
  <c r="G2200" i="2"/>
  <c r="C2205" i="2"/>
  <c r="C2212" i="2"/>
  <c r="I2207" i="2"/>
  <c r="E2207" i="2"/>
  <c r="G2207" i="2"/>
  <c r="I2198" i="2"/>
  <c r="E2198" i="2"/>
  <c r="G2198" i="2"/>
  <c r="C2203" i="2"/>
  <c r="G2205" i="2" l="1"/>
  <c r="I2205" i="2"/>
  <c r="C2210" i="2"/>
  <c r="E2205" i="2"/>
  <c r="E2206" i="2"/>
  <c r="C2211" i="2"/>
  <c r="I2206" i="2"/>
  <c r="G2206" i="2"/>
  <c r="C2208" i="2"/>
  <c r="G2203" i="2"/>
  <c r="E2203" i="2"/>
  <c r="I2203" i="2"/>
  <c r="C2217" i="2"/>
  <c r="I2212" i="2"/>
  <c r="G2212" i="2"/>
  <c r="E2212" i="2"/>
  <c r="I2204" i="2"/>
  <c r="E2204" i="2"/>
  <c r="G2204" i="2"/>
  <c r="C2209" i="2"/>
  <c r="E2208" i="2" l="1"/>
  <c r="I2208" i="2"/>
  <c r="G2208" i="2"/>
  <c r="C2213" i="2"/>
  <c r="C2216" i="2"/>
  <c r="E2211" i="2"/>
  <c r="G2211" i="2"/>
  <c r="I2211" i="2"/>
  <c r="G2209" i="2"/>
  <c r="I2209" i="2"/>
  <c r="C2214" i="2"/>
  <c r="E2209" i="2"/>
  <c r="I2210" i="2"/>
  <c r="E2210" i="2"/>
  <c r="G2210" i="2"/>
  <c r="C2215" i="2"/>
  <c r="C2222" i="2"/>
  <c r="E2217" i="2"/>
  <c r="G2217" i="2"/>
  <c r="I2217" i="2"/>
  <c r="I2222" i="2" l="1"/>
  <c r="E2222" i="2"/>
  <c r="G2222" i="2"/>
  <c r="C2227" i="2"/>
  <c r="G2216" i="2"/>
  <c r="C2221" i="2"/>
  <c r="E2216" i="2"/>
  <c r="I2216" i="2"/>
  <c r="I2215" i="2"/>
  <c r="E2215" i="2"/>
  <c r="C2220" i="2"/>
  <c r="G2215" i="2"/>
  <c r="E2213" i="2"/>
  <c r="G2213" i="2"/>
  <c r="C2218" i="2"/>
  <c r="I2213" i="2"/>
  <c r="I2214" i="2"/>
  <c r="E2214" i="2"/>
  <c r="G2214" i="2"/>
  <c r="C2219" i="2"/>
  <c r="I2219" i="2" l="1"/>
  <c r="E2219" i="2"/>
  <c r="C2224" i="2"/>
  <c r="G2219" i="2"/>
  <c r="E2221" i="2"/>
  <c r="I2221" i="2"/>
  <c r="C2226" i="2"/>
  <c r="G2221" i="2"/>
  <c r="E2220" i="2"/>
  <c r="I2220" i="2"/>
  <c r="G2220" i="2"/>
  <c r="C2225" i="2"/>
  <c r="C2232" i="2"/>
  <c r="E2227" i="2"/>
  <c r="G2227" i="2"/>
  <c r="I2227" i="2"/>
  <c r="G2218" i="2"/>
  <c r="C2223" i="2"/>
  <c r="E2218" i="2"/>
  <c r="I2218" i="2"/>
  <c r="E2225" i="2" l="1"/>
  <c r="C2230" i="2"/>
  <c r="G2225" i="2"/>
  <c r="I2225" i="2"/>
  <c r="C2231" i="2"/>
  <c r="I2226" i="2"/>
  <c r="E2226" i="2"/>
  <c r="G2226" i="2"/>
  <c r="C2228" i="2"/>
  <c r="E2223" i="2"/>
  <c r="G2223" i="2"/>
  <c r="I2223" i="2"/>
  <c r="E2224" i="2"/>
  <c r="I2224" i="2"/>
  <c r="G2224" i="2"/>
  <c r="C2229" i="2"/>
  <c r="E2232" i="2"/>
  <c r="I2232" i="2"/>
  <c r="G2232" i="2"/>
  <c r="C2237" i="2"/>
  <c r="E2228" i="2" l="1"/>
  <c r="C2233" i="2"/>
  <c r="G2228" i="2"/>
  <c r="I2228" i="2"/>
  <c r="E2237" i="2"/>
  <c r="I2237" i="2"/>
  <c r="G2237" i="2"/>
  <c r="C2242" i="2"/>
  <c r="C2236" i="2"/>
  <c r="G2231" i="2"/>
  <c r="I2231" i="2"/>
  <c r="E2231" i="2"/>
  <c r="C2234" i="2"/>
  <c r="E2229" i="2"/>
  <c r="I2229" i="2"/>
  <c r="G2229" i="2"/>
  <c r="G2230" i="2"/>
  <c r="I2230" i="2"/>
  <c r="C2235" i="2"/>
  <c r="E2230" i="2"/>
  <c r="G2236" i="2" l="1"/>
  <c r="E2236" i="2"/>
  <c r="C2241" i="2"/>
  <c r="I2236" i="2"/>
  <c r="E2242" i="2"/>
  <c r="I2242" i="2"/>
  <c r="G2242" i="2"/>
  <c r="G2235" i="2"/>
  <c r="I2235" i="2"/>
  <c r="E2235" i="2"/>
  <c r="C2240" i="2"/>
  <c r="C2238" i="2"/>
  <c r="E2233" i="2"/>
  <c r="I2233" i="2"/>
  <c r="G2233" i="2"/>
  <c r="I2234" i="2"/>
  <c r="E2234" i="2"/>
  <c r="G2234" i="2"/>
  <c r="C2239" i="2"/>
  <c r="E2238" i="2" l="1"/>
  <c r="G2238" i="2"/>
  <c r="I2238" i="2"/>
  <c r="C2243" i="2"/>
  <c r="E2240" i="2"/>
  <c r="I2240" i="2"/>
  <c r="C2245" i="2"/>
  <c r="G2240" i="2"/>
  <c r="I2239" i="2"/>
  <c r="G2239" i="2"/>
  <c r="C2244" i="2"/>
  <c r="E2239" i="2"/>
  <c r="I2241" i="2"/>
  <c r="E2241" i="2"/>
  <c r="G2241" i="2"/>
  <c r="E2244" i="2" l="1"/>
  <c r="I2244" i="2"/>
  <c r="G2244" i="2"/>
  <c r="E2245" i="2"/>
  <c r="G2245" i="2"/>
  <c r="I2245" i="2"/>
  <c r="I2243" i="2"/>
  <c r="E2243" i="2"/>
  <c r="G2243" i="2"/>
</calcChain>
</file>

<file path=xl/sharedStrings.xml><?xml version="1.0" encoding="utf-8"?>
<sst xmlns="http://schemas.openxmlformats.org/spreadsheetml/2006/main" count="78" uniqueCount="52">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</sst>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J2245"/>
  <sheetViews>
    <sheetView tabSelected="1" topLeftCell="A2219" workbookViewId="0">
      <selection activeCell="D2248" sqref="D2248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7.75" bestFit="1" customWidth="1"/>
    <col min="10" max="10" width="15.7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49</v>
      </c>
    </row>
    <row r="2" spans="1:10" x14ac:dyDescent="0.3">
      <c r="A2">
        <v>0</v>
      </c>
      <c r="B2">
        <v>1</v>
      </c>
      <c r="C2">
        <v>1</v>
      </c>
      <c r="D2">
        <v>9026</v>
      </c>
      <c r="E2" s="1">
        <f>IF(C2=1,VLOOKUP(B2,balance!$AU:$AZ,2,FALSE),IF(C2=2,VLOOKUP(B2,balance!$AU:$AZ,3,FALSE),IF(C2=3,VLOOKUP(B2,balance!$AU:$AZ,4,FALSE),IF(C2=4,VLOOKUP(B2,balance!$AU:$AZ,5,FALSE),IF(C2=5,VLOOKUP(B2-1,balance!$AU:$AZ,6,FALSE),0)))))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  <c r="J2">
        <f>VLOOKUP(B2,balance!AU:BD,10,FALSE)</f>
        <v>0</v>
      </c>
    </row>
    <row r="3" spans="1:10" x14ac:dyDescent="0.3">
      <c r="A3">
        <v>1</v>
      </c>
      <c r="B3">
        <v>1</v>
      </c>
      <c r="C3">
        <v>2</v>
      </c>
      <c r="D3">
        <v>9026</v>
      </c>
      <c r="E3" s="1">
        <f>IF(C3=1,VLOOKUP(B3,balance!$AU:$AZ,2,FALSE),IF(C3=2,VLOOKUP(B3,balance!$AU:$AZ,3,FALSE),IF(C3=3,VLOOKUP(B3,balance!$AU:$AZ,4,FALSE),IF(C3=4,VLOOKUP(B3,balance!$AU:$AZ,5,FALSE),IF(C3=5,VLOOKUP(B3-1,balance!$AU:$AZ,6,FALSE),0)))))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  <c r="J3">
        <f>VLOOKUP(B3,balance!AU:BD,10,FALSE)</f>
        <v>0</v>
      </c>
    </row>
    <row r="4" spans="1:10" x14ac:dyDescent="0.3">
      <c r="A4">
        <v>2</v>
      </c>
      <c r="B4">
        <v>1</v>
      </c>
      <c r="C4">
        <v>3</v>
      </c>
      <c r="D4">
        <v>9026</v>
      </c>
      <c r="E4" s="1">
        <f>IF(C4=1,VLOOKUP(B4,balance!$AU:$AZ,2,FALSE),IF(C4=2,VLOOKUP(B4,balance!$AU:$AZ,3,FALSE),IF(C4=3,VLOOKUP(B4,balance!$AU:$AZ,4,FALSE),IF(C4=4,VLOOKUP(B4,balance!$AU:$AZ,5,FALSE),IF(C4=5,VLOOKUP(B4-1,balance!$AU:$AZ,6,FALSE),0)))))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  <c r="J4">
        <f>VLOOKUP(B4,balance!AU:BD,10,FALSE)</f>
        <v>0</v>
      </c>
    </row>
    <row r="5" spans="1:10" x14ac:dyDescent="0.3">
      <c r="A5">
        <v>3</v>
      </c>
      <c r="B5">
        <v>1</v>
      </c>
      <c r="C5">
        <v>4</v>
      </c>
      <c r="D5">
        <v>9026</v>
      </c>
      <c r="E5" s="1">
        <f>IF(C5=1,VLOOKUP(B5,balance!$AU:$AZ,2,FALSE),IF(C5=2,VLOOKUP(B5,balance!$AU:$AZ,3,FALSE),IF(C5=3,VLOOKUP(B5,balance!$AU:$AZ,4,FALSE),IF(C5=4,VLOOKUP(B5,balance!$AU:$AZ,5,FALSE),IF(C5=5,VLOOKUP(B5-1,balance!$AU:$AZ,6,FALSE),0)))))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  <c r="J5">
        <f>VLOOKUP(B5,balance!AU:BD,10,FALSE)</f>
        <v>0</v>
      </c>
    </row>
    <row r="6" spans="1:10" x14ac:dyDescent="0.3">
      <c r="A6">
        <v>4</v>
      </c>
      <c r="B6">
        <v>2</v>
      </c>
      <c r="C6">
        <v>5</v>
      </c>
      <c r="D6">
        <v>9026</v>
      </c>
      <c r="E6" s="1">
        <f>IF(C6=1,VLOOKUP(B6,balance!$AU:$AZ,2,FALSE),IF(C6=2,VLOOKUP(B6,balance!$AU:$AZ,3,FALSE),IF(C6=3,VLOOKUP(B6,balance!$AU:$AZ,4,FALSE),IF(C6=4,VLOOKUP(B6,balance!$AU:$AZ,5,FALSE),IF(C6=5,VLOOKUP(B6-1,balance!$AU:$AZ,6,FALSE),0)))))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  <c r="J6">
        <f>VLOOKUP(B6,balance!AU:BD,10,FALSE)</f>
        <v>0</v>
      </c>
    </row>
    <row r="7" spans="1:10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IF(C7=1,VLOOKUP(B7,balance!$AU:$AZ,2,FALSE),IF(C7=2,VLOOKUP(B7,balance!$AU:$AZ,3,FALSE),IF(C7=3,VLOOKUP(B7,balance!$AU:$AZ,4,FALSE),IF(C7=4,VLOOKUP(B7,balance!$AU:$AZ,5,FALSE),IF(C7=5,VLOOKUP(B7-1,balance!$AU:$AZ,6,FALSE),0)))))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  <c r="J7">
        <f>VLOOKUP(B7,balance!AU:BD,10,FALSE)</f>
        <v>0</v>
      </c>
    </row>
    <row r="8" spans="1:10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IF(C8=1,VLOOKUP(B8,balance!$AU:$AZ,2,FALSE),IF(C8=2,VLOOKUP(B8,balance!$AU:$AZ,3,FALSE),IF(C8=3,VLOOKUP(B8,balance!$AU:$AZ,4,FALSE),IF(C8=4,VLOOKUP(B8,balance!$AU:$AZ,5,FALSE),IF(C8=5,VLOOKUP(B8-1,balance!$AU:$AZ,6,FALSE),0)))))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  <c r="J8">
        <f>VLOOKUP(B8,balance!AU:BD,10,FALSE)</f>
        <v>0</v>
      </c>
    </row>
    <row r="9" spans="1:10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IF(C9=1,VLOOKUP(B9,balance!$AU:$AZ,2,FALSE),IF(C9=2,VLOOKUP(B9,balance!$AU:$AZ,3,FALSE),IF(C9=3,VLOOKUP(B9,balance!$AU:$AZ,4,FALSE),IF(C9=4,VLOOKUP(B9,balance!$AU:$AZ,5,FALSE),IF(C9=5,VLOOKUP(B9-1,balance!$AU:$AZ,6,FALSE),0)))))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  <c r="J9">
        <f>VLOOKUP(B9,balance!AU:BD,10,FALSE)</f>
        <v>0</v>
      </c>
    </row>
    <row r="10" spans="1:10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IF(C10=1,VLOOKUP(B10,balance!$AU:$AZ,2,FALSE),IF(C10=2,VLOOKUP(B10,balance!$AU:$AZ,3,FALSE),IF(C10=3,VLOOKUP(B10,balance!$AU:$AZ,4,FALSE),IF(C10=4,VLOOKUP(B10,balance!$AU:$AZ,5,FALSE),IF(C10=5,VLOOKUP(B10-1,balance!$AU:$AZ,6,FALSE),0)))))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  <c r="J10">
        <f>VLOOKUP(B10,balance!AU:BD,10,FALSE)</f>
        <v>0</v>
      </c>
    </row>
    <row r="11" spans="1:10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IF(C11=1,VLOOKUP(B11,balance!$AU:$AZ,2,FALSE),IF(C11=2,VLOOKUP(B11,balance!$AU:$AZ,3,FALSE),IF(C11=3,VLOOKUP(B11,balance!$AU:$AZ,4,FALSE),IF(C11=4,VLOOKUP(B11,balance!$AU:$AZ,5,FALSE),IF(C11=5,VLOOKUP(B11-1,balance!$AU:$AZ,6,FALSE),0)))))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  <c r="J11">
        <f>VLOOKUP(B11,balance!AU:BD,10,FALSE)</f>
        <v>0</v>
      </c>
    </row>
    <row r="12" spans="1:10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IF(C12=1,VLOOKUP(B12,balance!$AU:$AZ,2,FALSE),IF(C12=2,VLOOKUP(B12,balance!$AU:$AZ,3,FALSE),IF(C12=3,VLOOKUP(B12,balance!$AU:$AZ,4,FALSE),IF(C12=4,VLOOKUP(B12,balance!$AU:$AZ,5,FALSE),IF(C12=5,VLOOKUP(B12-1,balance!$AU:$AZ,6,FALSE),0)))))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  <c r="J12">
        <f>VLOOKUP(B12,balance!AU:BD,10,FALSE)</f>
        <v>0</v>
      </c>
    </row>
    <row r="13" spans="1:10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IF(C13=1,VLOOKUP(B13,balance!$AU:$AZ,2,FALSE),IF(C13=2,VLOOKUP(B13,balance!$AU:$AZ,3,FALSE),IF(C13=3,VLOOKUP(B13,balance!$AU:$AZ,4,FALSE),IF(C13=4,VLOOKUP(B13,balance!$AU:$AZ,5,FALSE),IF(C13=5,VLOOKUP(B13-1,balance!$AU:$AZ,6,FALSE),0)))))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  <c r="J13">
        <f>VLOOKUP(B13,balance!AU:BD,10,FALSE)</f>
        <v>0</v>
      </c>
    </row>
    <row r="14" spans="1:10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IF(C14=1,VLOOKUP(B14,balance!$AU:$AZ,2,FALSE),IF(C14=2,VLOOKUP(B14,balance!$AU:$AZ,3,FALSE),IF(C14=3,VLOOKUP(B14,balance!$AU:$AZ,4,FALSE),IF(C14=4,VLOOKUP(B14,balance!$AU:$AZ,5,FALSE),IF(C14=5,VLOOKUP(B14-1,balance!$AU:$AZ,6,FALSE),0)))))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  <c r="J14">
        <f>VLOOKUP(B14,balance!AU:BD,10,FALSE)</f>
        <v>0</v>
      </c>
    </row>
    <row r="15" spans="1:10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IF(C15=1,VLOOKUP(B15,balance!$AU:$AZ,2,FALSE),IF(C15=2,VLOOKUP(B15,balance!$AU:$AZ,3,FALSE),IF(C15=3,VLOOKUP(B15,balance!$AU:$AZ,4,FALSE),IF(C15=4,VLOOKUP(B15,balance!$AU:$AZ,5,FALSE),IF(C15=5,VLOOKUP(B15-1,balance!$AU:$AZ,6,FALSE),0)))))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  <c r="J15">
        <f>VLOOKUP(B15,balance!AU:BD,10,FALSE)</f>
        <v>0</v>
      </c>
    </row>
    <row r="16" spans="1:10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IF(C16=1,VLOOKUP(B16,balance!$AU:$AZ,2,FALSE),IF(C16=2,VLOOKUP(B16,balance!$AU:$AZ,3,FALSE),IF(C16=3,VLOOKUP(B16,balance!$AU:$AZ,4,FALSE),IF(C16=4,VLOOKUP(B16,balance!$AU:$AZ,5,FALSE),IF(C16=5,VLOOKUP(B16-1,balance!$AU:$AZ,6,FALSE),0)))))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  <c r="J16">
        <f>VLOOKUP(B16,balance!AU:BD,10,FALSE)</f>
        <v>0</v>
      </c>
    </row>
    <row r="17" spans="1:10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IF(C17=1,VLOOKUP(B17,balance!$AU:$AZ,2,FALSE),IF(C17=2,VLOOKUP(B17,balance!$AU:$AZ,3,FALSE),IF(C17=3,VLOOKUP(B17,balance!$AU:$AZ,4,FALSE),IF(C17=4,VLOOKUP(B17,balance!$AU:$AZ,5,FALSE),IF(C17=5,VLOOKUP(B17-1,balance!$AU:$AZ,6,FALSE),0)))))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  <c r="J17">
        <f>VLOOKUP(B17,balance!AU:BD,10,FALSE)</f>
        <v>0</v>
      </c>
    </row>
    <row r="18" spans="1:10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IF(C18=1,VLOOKUP(B18,balance!$AU:$AZ,2,FALSE),IF(C18=2,VLOOKUP(B18,balance!$AU:$AZ,3,FALSE),IF(C18=3,VLOOKUP(B18,balance!$AU:$AZ,4,FALSE),IF(C18=4,VLOOKUP(B18,balance!$AU:$AZ,5,FALSE),IF(C18=5,VLOOKUP(B18-1,balance!$AU:$AZ,6,FALSE),0)))))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  <c r="J18">
        <f>VLOOKUP(B18,balance!AU:BD,10,FALSE)</f>
        <v>0</v>
      </c>
    </row>
    <row r="19" spans="1:10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IF(C19=1,VLOOKUP(B19,balance!$AU:$AZ,2,FALSE),IF(C19=2,VLOOKUP(B19,balance!$AU:$AZ,3,FALSE),IF(C19=3,VLOOKUP(B19,balance!$AU:$AZ,4,FALSE),IF(C19=4,VLOOKUP(B19,balance!$AU:$AZ,5,FALSE),IF(C19=5,VLOOKUP(B19-1,balance!$AU:$AZ,6,FALSE),0)))))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  <c r="J19">
        <f>VLOOKUP(B19,balance!AU:BD,10,FALSE)</f>
        <v>0</v>
      </c>
    </row>
    <row r="20" spans="1:10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IF(C20=1,VLOOKUP(B20,balance!$AU:$AZ,2,FALSE),IF(C20=2,VLOOKUP(B20,balance!$AU:$AZ,3,FALSE),IF(C20=3,VLOOKUP(B20,balance!$AU:$AZ,4,FALSE),IF(C20=4,VLOOKUP(B20,balance!$AU:$AZ,5,FALSE),IF(C20=5,VLOOKUP(B20-1,balance!$AU:$AZ,6,FALSE),0)))))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  <c r="J20">
        <f>VLOOKUP(B20,balance!AU:BD,10,FALSE)</f>
        <v>0</v>
      </c>
    </row>
    <row r="21" spans="1:10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IF(C21=1,VLOOKUP(B21,balance!$AU:$AZ,2,FALSE),IF(C21=2,VLOOKUP(B21,balance!$AU:$AZ,3,FALSE),IF(C21=3,VLOOKUP(B21,balance!$AU:$AZ,4,FALSE),IF(C21=4,VLOOKUP(B21,balance!$AU:$AZ,5,FALSE),IF(C21=5,VLOOKUP(B21-1,balance!$AU:$AZ,6,FALSE),0)))))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  <c r="J21">
        <f>VLOOKUP(B21,balance!AU:BD,10,FALSE)</f>
        <v>0</v>
      </c>
    </row>
    <row r="22" spans="1:10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IF(C22=1,VLOOKUP(B22,balance!$AU:$AZ,2,FALSE),IF(C22=2,VLOOKUP(B22,balance!$AU:$AZ,3,FALSE),IF(C22=3,VLOOKUP(B22,balance!$AU:$AZ,4,FALSE),IF(C22=4,VLOOKUP(B22,balance!$AU:$AZ,5,FALSE),IF(C22=5,VLOOKUP(B22-1,balance!$AU:$AZ,6,FALSE),0)))))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  <c r="J22">
        <f>VLOOKUP(B22,balance!AU:BD,10,FALSE)</f>
        <v>0</v>
      </c>
    </row>
    <row r="23" spans="1:10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IF(C23=1,VLOOKUP(B23,balance!$AU:$AZ,2,FALSE),IF(C23=2,VLOOKUP(B23,balance!$AU:$AZ,3,FALSE),IF(C23=3,VLOOKUP(B23,balance!$AU:$AZ,4,FALSE),IF(C23=4,VLOOKUP(B23,balance!$AU:$AZ,5,FALSE),IF(C23=5,VLOOKUP(B23-1,balance!$AU:$AZ,6,FALSE),0)))))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  <c r="J23">
        <f>VLOOKUP(B23,balance!AU:BD,10,FALSE)</f>
        <v>0</v>
      </c>
    </row>
    <row r="24" spans="1:10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IF(C24=1,VLOOKUP(B24,balance!$AU:$AZ,2,FALSE),IF(C24=2,VLOOKUP(B24,balance!$AU:$AZ,3,FALSE),IF(C24=3,VLOOKUP(B24,balance!$AU:$AZ,4,FALSE),IF(C24=4,VLOOKUP(B24,balance!$AU:$AZ,5,FALSE),IF(C24=5,VLOOKUP(B24-1,balance!$AU:$AZ,6,FALSE),0)))))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  <c r="J24">
        <f>VLOOKUP(B24,balance!AU:BD,10,FALSE)</f>
        <v>0</v>
      </c>
    </row>
    <row r="25" spans="1:10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IF(C25=1,VLOOKUP(B25,balance!$AU:$AZ,2,FALSE),IF(C25=2,VLOOKUP(B25,balance!$AU:$AZ,3,FALSE),IF(C25=3,VLOOKUP(B25,balance!$AU:$AZ,4,FALSE),IF(C25=4,VLOOKUP(B25,balance!$AU:$AZ,5,FALSE),IF(C25=5,VLOOKUP(B25-1,balance!$AU:$AZ,6,FALSE),0)))))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  <c r="J25">
        <f>VLOOKUP(B25,balance!AU:BD,10,FALSE)</f>
        <v>0</v>
      </c>
    </row>
    <row r="26" spans="1:10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IF(C26=1,VLOOKUP(B26,balance!$AU:$AZ,2,FALSE),IF(C26=2,VLOOKUP(B26,balance!$AU:$AZ,3,FALSE),IF(C26=3,VLOOKUP(B26,balance!$AU:$AZ,4,FALSE),IF(C26=4,VLOOKUP(B26,balance!$AU:$AZ,5,FALSE),IF(C26=5,VLOOKUP(B26-1,balance!$AU:$AZ,6,FALSE),0)))))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  <c r="J26">
        <f>VLOOKUP(B26,balance!AU:BD,10,FALSE)</f>
        <v>0</v>
      </c>
    </row>
    <row r="27" spans="1:10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IF(C27=1,VLOOKUP(B27,balance!$AU:$AZ,2,FALSE),IF(C27=2,VLOOKUP(B27,balance!$AU:$AZ,3,FALSE),IF(C27=3,VLOOKUP(B27,balance!$AU:$AZ,4,FALSE),IF(C27=4,VLOOKUP(B27,balance!$AU:$AZ,5,FALSE),IF(C27=5,VLOOKUP(B27-1,balance!$AU:$AZ,6,FALSE),0)))))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  <c r="J27">
        <f>VLOOKUP(B27,balance!AU:BD,10,FALSE)</f>
        <v>0</v>
      </c>
    </row>
    <row r="28" spans="1:10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IF(C28=1,VLOOKUP(B28,balance!$AU:$AZ,2,FALSE),IF(C28=2,VLOOKUP(B28,balance!$AU:$AZ,3,FALSE),IF(C28=3,VLOOKUP(B28,balance!$AU:$AZ,4,FALSE),IF(C28=4,VLOOKUP(B28,balance!$AU:$AZ,5,FALSE),IF(C28=5,VLOOKUP(B28-1,balance!$AU:$AZ,6,FALSE),0)))))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  <c r="J28">
        <f>VLOOKUP(B28,balance!AU:BD,10,FALSE)</f>
        <v>0</v>
      </c>
    </row>
    <row r="29" spans="1:10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IF(C29=1,VLOOKUP(B29,balance!$AU:$AZ,2,FALSE),IF(C29=2,VLOOKUP(B29,balance!$AU:$AZ,3,FALSE),IF(C29=3,VLOOKUP(B29,balance!$AU:$AZ,4,FALSE),IF(C29=4,VLOOKUP(B29,balance!$AU:$AZ,5,FALSE),IF(C29=5,VLOOKUP(B29-1,balance!$AU:$AZ,6,FALSE),0)))))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  <c r="J29">
        <f>VLOOKUP(B29,balance!AU:BD,10,FALSE)</f>
        <v>0</v>
      </c>
    </row>
    <row r="30" spans="1:10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IF(C30=1,VLOOKUP(B30,balance!$AU:$AZ,2,FALSE),IF(C30=2,VLOOKUP(B30,balance!$AU:$AZ,3,FALSE),IF(C30=3,VLOOKUP(B30,balance!$AU:$AZ,4,FALSE),IF(C30=4,VLOOKUP(B30,balance!$AU:$AZ,5,FALSE),IF(C30=5,VLOOKUP(B30-1,balance!$AU:$AZ,6,FALSE),0)))))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  <c r="J30">
        <f>VLOOKUP(B30,balance!AU:BD,10,FALSE)</f>
        <v>0</v>
      </c>
    </row>
    <row r="31" spans="1:10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IF(C31=1,VLOOKUP(B31,balance!$AU:$AZ,2,FALSE),IF(C31=2,VLOOKUP(B31,balance!$AU:$AZ,3,FALSE),IF(C31=3,VLOOKUP(B31,balance!$AU:$AZ,4,FALSE),IF(C31=4,VLOOKUP(B31,balance!$AU:$AZ,5,FALSE),IF(C31=5,VLOOKUP(B31-1,balance!$AU:$AZ,6,FALSE),0)))))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  <c r="J31">
        <f>VLOOKUP(B31,balance!AU:BD,10,FALSE)</f>
        <v>0</v>
      </c>
    </row>
    <row r="32" spans="1:10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IF(C32=1,VLOOKUP(B32,balance!$AU:$AZ,2,FALSE),IF(C32=2,VLOOKUP(B32,balance!$AU:$AZ,3,FALSE),IF(C32=3,VLOOKUP(B32,balance!$AU:$AZ,4,FALSE),IF(C32=4,VLOOKUP(B32,balance!$AU:$AZ,5,FALSE),IF(C32=5,VLOOKUP(B32-1,balance!$AU:$AZ,6,FALSE),0)))))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  <c r="J32">
        <f>VLOOKUP(B32,balance!AU:BD,10,FALSE)</f>
        <v>0</v>
      </c>
    </row>
    <row r="33" spans="1:10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IF(C33=1,VLOOKUP(B33,balance!$AU:$AZ,2,FALSE),IF(C33=2,VLOOKUP(B33,balance!$AU:$AZ,3,FALSE),IF(C33=3,VLOOKUP(B33,balance!$AU:$AZ,4,FALSE),IF(C33=4,VLOOKUP(B33,balance!$AU:$AZ,5,FALSE),IF(C33=5,VLOOKUP(B33-1,balance!$AU:$AZ,6,FALSE),0)))))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  <c r="J33">
        <f>VLOOKUP(B33,balance!AU:BD,10,FALSE)</f>
        <v>0</v>
      </c>
    </row>
    <row r="34" spans="1:10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IF(C34=1,VLOOKUP(B34,balance!$AU:$AZ,2,FALSE),IF(C34=2,VLOOKUP(B34,balance!$AU:$AZ,3,FALSE),IF(C34=3,VLOOKUP(B34,balance!$AU:$AZ,4,FALSE),IF(C34=4,VLOOKUP(B34,balance!$AU:$AZ,5,FALSE),IF(C34=5,VLOOKUP(B34-1,balance!$AU:$AZ,6,FALSE),0)))))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  <c r="J34">
        <f>VLOOKUP(B34,balance!AU:BD,10,FALSE)</f>
        <v>0</v>
      </c>
    </row>
    <row r="35" spans="1:10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IF(C35=1,VLOOKUP(B35,balance!$AU:$AZ,2,FALSE),IF(C35=2,VLOOKUP(B35,balance!$AU:$AZ,3,FALSE),IF(C35=3,VLOOKUP(B35,balance!$AU:$AZ,4,FALSE),IF(C35=4,VLOOKUP(B35,balance!$AU:$AZ,5,FALSE),IF(C35=5,VLOOKUP(B35-1,balance!$AU:$AZ,6,FALSE),0)))))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  <c r="J35">
        <f>VLOOKUP(B35,balance!AU:BD,10,FALSE)</f>
        <v>0</v>
      </c>
    </row>
    <row r="36" spans="1:10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IF(C36=1,VLOOKUP(B36,balance!$AU:$AZ,2,FALSE),IF(C36=2,VLOOKUP(B36,balance!$AU:$AZ,3,FALSE),IF(C36=3,VLOOKUP(B36,balance!$AU:$AZ,4,FALSE),IF(C36=4,VLOOKUP(B36,balance!$AU:$AZ,5,FALSE),IF(C36=5,VLOOKUP(B36-1,balance!$AU:$AZ,6,FALSE),0)))))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  <c r="J36">
        <f>VLOOKUP(B36,balance!AU:BD,10,FALSE)</f>
        <v>0</v>
      </c>
    </row>
    <row r="37" spans="1:10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IF(C37=1,VLOOKUP(B37,balance!$AU:$AZ,2,FALSE),IF(C37=2,VLOOKUP(B37,balance!$AU:$AZ,3,FALSE),IF(C37=3,VLOOKUP(B37,balance!$AU:$AZ,4,FALSE),IF(C37=4,VLOOKUP(B37,balance!$AU:$AZ,5,FALSE),IF(C37=5,VLOOKUP(B37-1,balance!$AU:$AZ,6,FALSE),0)))))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  <c r="J37">
        <f>VLOOKUP(B37,balance!AU:BD,10,FALSE)</f>
        <v>0</v>
      </c>
    </row>
    <row r="38" spans="1:10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IF(C38=1,VLOOKUP(B38,balance!$AU:$AZ,2,FALSE),IF(C38=2,VLOOKUP(B38,balance!$AU:$AZ,3,FALSE),IF(C38=3,VLOOKUP(B38,balance!$AU:$AZ,4,FALSE),IF(C38=4,VLOOKUP(B38,balance!$AU:$AZ,5,FALSE),IF(C38=5,VLOOKUP(B38-1,balance!$AU:$AZ,6,FALSE),0)))))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  <c r="J38">
        <f>VLOOKUP(B38,balance!AU:BD,10,FALSE)</f>
        <v>0</v>
      </c>
    </row>
    <row r="39" spans="1:10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IF(C39=1,VLOOKUP(B39,balance!$AU:$AZ,2,FALSE),IF(C39=2,VLOOKUP(B39,balance!$AU:$AZ,3,FALSE),IF(C39=3,VLOOKUP(B39,balance!$AU:$AZ,4,FALSE),IF(C39=4,VLOOKUP(B39,balance!$AU:$AZ,5,FALSE),IF(C39=5,VLOOKUP(B39-1,balance!$AU:$AZ,6,FALSE),0)))))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  <c r="J39">
        <f>VLOOKUP(B39,balance!AU:BD,10,FALSE)</f>
        <v>0</v>
      </c>
    </row>
    <row r="40" spans="1:10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IF(C40=1,VLOOKUP(B40,balance!$AU:$AZ,2,FALSE),IF(C40=2,VLOOKUP(B40,balance!$AU:$AZ,3,FALSE),IF(C40=3,VLOOKUP(B40,balance!$AU:$AZ,4,FALSE),IF(C40=4,VLOOKUP(B40,balance!$AU:$AZ,5,FALSE),IF(C40=5,VLOOKUP(B40-1,balance!$AU:$AZ,6,FALSE),0)))))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  <c r="J40">
        <f>VLOOKUP(B40,balance!AU:BD,10,FALSE)</f>
        <v>0</v>
      </c>
    </row>
    <row r="41" spans="1:10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IF(C41=1,VLOOKUP(B41,balance!$AU:$AZ,2,FALSE),IF(C41=2,VLOOKUP(B41,balance!$AU:$AZ,3,FALSE),IF(C41=3,VLOOKUP(B41,balance!$AU:$AZ,4,FALSE),IF(C41=4,VLOOKUP(B41,balance!$AU:$AZ,5,FALSE),IF(C41=5,VLOOKUP(B41-1,balance!$AU:$AZ,6,FALSE),0)))))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  <c r="J41">
        <f>VLOOKUP(B41,balance!AU:BD,10,FALSE)</f>
        <v>0</v>
      </c>
    </row>
    <row r="42" spans="1:10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IF(C42=1,VLOOKUP(B42,balance!$AU:$AZ,2,FALSE),IF(C42=2,VLOOKUP(B42,balance!$AU:$AZ,3,FALSE),IF(C42=3,VLOOKUP(B42,balance!$AU:$AZ,4,FALSE),IF(C42=4,VLOOKUP(B42,balance!$AU:$AZ,5,FALSE),IF(C42=5,VLOOKUP(B42-1,balance!$AU:$AZ,6,FALSE),0)))))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  <c r="J42">
        <f>VLOOKUP(B42,balance!AU:BD,10,FALSE)</f>
        <v>0</v>
      </c>
    </row>
    <row r="43" spans="1:10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IF(C43=1,VLOOKUP(B43,balance!$AU:$AZ,2,FALSE),IF(C43=2,VLOOKUP(B43,balance!$AU:$AZ,3,FALSE),IF(C43=3,VLOOKUP(B43,balance!$AU:$AZ,4,FALSE),IF(C43=4,VLOOKUP(B43,balance!$AU:$AZ,5,FALSE),IF(C43=5,VLOOKUP(B43-1,balance!$AU:$AZ,6,FALSE),0)))))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  <c r="J43">
        <f>VLOOKUP(B43,balance!AU:BD,10,FALSE)</f>
        <v>0</v>
      </c>
    </row>
    <row r="44" spans="1:10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IF(C44=1,VLOOKUP(B44,balance!$AU:$AZ,2,FALSE),IF(C44=2,VLOOKUP(B44,balance!$AU:$AZ,3,FALSE),IF(C44=3,VLOOKUP(B44,balance!$AU:$AZ,4,FALSE),IF(C44=4,VLOOKUP(B44,balance!$AU:$AZ,5,FALSE),IF(C44=5,VLOOKUP(B44-1,balance!$AU:$AZ,6,FALSE),0)))))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  <c r="J44">
        <f>VLOOKUP(B44,balance!AU:BD,10,FALSE)</f>
        <v>0</v>
      </c>
    </row>
    <row r="45" spans="1:10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IF(C45=1,VLOOKUP(B45,balance!$AU:$AZ,2,FALSE),IF(C45=2,VLOOKUP(B45,balance!$AU:$AZ,3,FALSE),IF(C45=3,VLOOKUP(B45,balance!$AU:$AZ,4,FALSE),IF(C45=4,VLOOKUP(B45,balance!$AU:$AZ,5,FALSE),IF(C45=5,VLOOKUP(B45-1,balance!$AU:$AZ,6,FALSE),0)))))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  <c r="J45">
        <f>VLOOKUP(B45,balance!AU:BD,10,FALSE)</f>
        <v>0</v>
      </c>
    </row>
    <row r="46" spans="1:10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IF(C46=1,VLOOKUP(B46,balance!$AU:$AZ,2,FALSE),IF(C46=2,VLOOKUP(B46,balance!$AU:$AZ,3,FALSE),IF(C46=3,VLOOKUP(B46,balance!$AU:$AZ,4,FALSE),IF(C46=4,VLOOKUP(B46,balance!$AU:$AZ,5,FALSE),IF(C46=5,VLOOKUP(B46-1,balance!$AU:$AZ,6,FALSE),0)))))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  <c r="J46">
        <f>VLOOKUP(B46,balance!AU:BD,10,FALSE)</f>
        <v>0</v>
      </c>
    </row>
    <row r="47" spans="1:10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IF(C47=1,VLOOKUP(B47,balance!$AU:$AZ,2,FALSE),IF(C47=2,VLOOKUP(B47,balance!$AU:$AZ,3,FALSE),IF(C47=3,VLOOKUP(B47,balance!$AU:$AZ,4,FALSE),IF(C47=4,VLOOKUP(B47,balance!$AU:$AZ,5,FALSE),IF(C47=5,VLOOKUP(B47-1,balance!$AU:$AZ,6,FALSE),0)))))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  <c r="J47">
        <f>VLOOKUP(B47,balance!AU:BD,10,FALSE)</f>
        <v>0</v>
      </c>
    </row>
    <row r="48" spans="1:10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IF(C48=1,VLOOKUP(B48,balance!$AU:$AZ,2,FALSE),IF(C48=2,VLOOKUP(B48,balance!$AU:$AZ,3,FALSE),IF(C48=3,VLOOKUP(B48,balance!$AU:$AZ,4,FALSE),IF(C48=4,VLOOKUP(B48,balance!$AU:$AZ,5,FALSE),IF(C48=5,VLOOKUP(B48-1,balance!$AU:$AZ,6,FALSE),0)))))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  <c r="J48">
        <f>VLOOKUP(B48,balance!AU:BD,10,FALSE)</f>
        <v>0</v>
      </c>
    </row>
    <row r="49" spans="1:10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IF(C49=1,VLOOKUP(B49,balance!$AU:$AZ,2,FALSE),IF(C49=2,VLOOKUP(B49,balance!$AU:$AZ,3,FALSE),IF(C49=3,VLOOKUP(B49,balance!$AU:$AZ,4,FALSE),IF(C49=4,VLOOKUP(B49,balance!$AU:$AZ,5,FALSE),IF(C49=5,VLOOKUP(B49-1,balance!$AU:$AZ,6,FALSE),0)))))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  <c r="J49">
        <f>VLOOKUP(B49,balance!AU:BD,10,FALSE)</f>
        <v>0</v>
      </c>
    </row>
    <row r="50" spans="1:10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IF(C50=1,VLOOKUP(B50,balance!$AU:$AZ,2,FALSE),IF(C50=2,VLOOKUP(B50,balance!$AU:$AZ,3,FALSE),IF(C50=3,VLOOKUP(B50,balance!$AU:$AZ,4,FALSE),IF(C50=4,VLOOKUP(B50,balance!$AU:$AZ,5,FALSE),IF(C50=5,VLOOKUP(B50-1,balance!$AU:$AZ,6,FALSE),0)))))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  <c r="J50">
        <f>VLOOKUP(B50,balance!AU:BD,10,FALSE)</f>
        <v>0</v>
      </c>
    </row>
    <row r="51" spans="1:10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IF(C51=1,VLOOKUP(B51,balance!$AU:$AZ,2,FALSE),IF(C51=2,VLOOKUP(B51,balance!$AU:$AZ,3,FALSE),IF(C51=3,VLOOKUP(B51,balance!$AU:$AZ,4,FALSE),IF(C51=4,VLOOKUP(B51,balance!$AU:$AZ,5,FALSE),IF(C51=5,VLOOKUP(B51-1,balance!$AU:$AZ,6,FALSE),0)))))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  <c r="J51">
        <f>VLOOKUP(B51,balance!AU:BD,10,FALSE)</f>
        <v>0</v>
      </c>
    </row>
    <row r="52" spans="1:10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IF(C52=1,VLOOKUP(B52,balance!$AU:$AZ,2,FALSE),IF(C52=2,VLOOKUP(B52,balance!$AU:$AZ,3,FALSE),IF(C52=3,VLOOKUP(B52,balance!$AU:$AZ,4,FALSE),IF(C52=4,VLOOKUP(B52,balance!$AU:$AZ,5,FALSE),IF(C52=5,VLOOKUP(B52-1,balance!$AU:$AZ,6,FALSE),0)))))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  <c r="J52">
        <f>VLOOKUP(B52,balance!AU:BD,10,FALSE)</f>
        <v>0</v>
      </c>
    </row>
    <row r="53" spans="1:10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IF(C53=1,VLOOKUP(B53,balance!$AU:$AZ,2,FALSE),IF(C53=2,VLOOKUP(B53,balance!$AU:$AZ,3,FALSE),IF(C53=3,VLOOKUP(B53,balance!$AU:$AZ,4,FALSE),IF(C53=4,VLOOKUP(B53,balance!$AU:$AZ,5,FALSE),IF(C53=5,VLOOKUP(B53-1,balance!$AU:$AZ,6,FALSE),0)))))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  <c r="J53">
        <f>VLOOKUP(B53,balance!AU:BD,10,FALSE)</f>
        <v>0</v>
      </c>
    </row>
    <row r="54" spans="1:10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IF(C54=1,VLOOKUP(B54,balance!$AU:$AZ,2,FALSE),IF(C54=2,VLOOKUP(B54,balance!$AU:$AZ,3,FALSE),IF(C54=3,VLOOKUP(B54,balance!$AU:$AZ,4,FALSE),IF(C54=4,VLOOKUP(B54,balance!$AU:$AZ,5,FALSE),IF(C54=5,VLOOKUP(B54-1,balance!$AU:$AZ,6,FALSE),0)))))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  <c r="J54">
        <f>VLOOKUP(B54,balance!AU:BD,10,FALSE)</f>
        <v>0</v>
      </c>
    </row>
    <row r="55" spans="1:10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IF(C55=1,VLOOKUP(B55,balance!$AU:$AZ,2,FALSE),IF(C55=2,VLOOKUP(B55,balance!$AU:$AZ,3,FALSE),IF(C55=3,VLOOKUP(B55,balance!$AU:$AZ,4,FALSE),IF(C55=4,VLOOKUP(B55,balance!$AU:$AZ,5,FALSE),IF(C55=5,VLOOKUP(B55-1,balance!$AU:$AZ,6,FALSE),0)))))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  <c r="J55">
        <f>VLOOKUP(B55,balance!AU:BD,10,FALSE)</f>
        <v>0</v>
      </c>
    </row>
    <row r="56" spans="1:10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IF(C56=1,VLOOKUP(B56,balance!$AU:$AZ,2,FALSE),IF(C56=2,VLOOKUP(B56,balance!$AU:$AZ,3,FALSE),IF(C56=3,VLOOKUP(B56,balance!$AU:$AZ,4,FALSE),IF(C56=4,VLOOKUP(B56,balance!$AU:$AZ,5,FALSE),IF(C56=5,VLOOKUP(B56-1,balance!$AU:$AZ,6,FALSE),0)))))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  <c r="J56">
        <f>VLOOKUP(B56,balance!AU:BD,10,FALSE)</f>
        <v>200</v>
      </c>
    </row>
    <row r="57" spans="1:10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IF(C57=1,VLOOKUP(B57,balance!$AU:$AZ,2,FALSE),IF(C57=2,VLOOKUP(B57,balance!$AU:$AZ,3,FALSE),IF(C57=3,VLOOKUP(B57,balance!$AU:$AZ,4,FALSE),IF(C57=4,VLOOKUP(B57,balance!$AU:$AZ,5,FALSE),IF(C57=5,VLOOKUP(B57-1,balance!$AU:$AZ,6,FALSE),0)))))</f>
        <v>500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  <c r="J57">
        <f>VLOOKUP(B57,balance!AU:BD,10,FALSE)</f>
        <v>200</v>
      </c>
    </row>
    <row r="58" spans="1:10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IF(C58=1,VLOOKUP(B58,balance!$AU:$AZ,2,FALSE),IF(C58=2,VLOOKUP(B58,balance!$AU:$AZ,3,FALSE),IF(C58=3,VLOOKUP(B58,balance!$AU:$AZ,4,FALSE),IF(C58=4,VLOOKUP(B58,balance!$AU:$AZ,5,FALSE),IF(C58=5,VLOOKUP(B58-1,balance!$AU:$AZ,6,FALSE),0)))))</f>
        <v>500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  <c r="J58">
        <f>VLOOKUP(B58,balance!AU:BD,10,FALSE)</f>
        <v>200</v>
      </c>
    </row>
    <row r="59" spans="1:10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IF(C59=1,VLOOKUP(B59,balance!$AU:$AZ,2,FALSE),IF(C59=2,VLOOKUP(B59,balance!$AU:$AZ,3,FALSE),IF(C59=3,VLOOKUP(B59,balance!$AU:$AZ,4,FALSE),IF(C59=4,VLOOKUP(B59,balance!$AU:$AZ,5,FALSE),IF(C59=5,VLOOKUP(B59-1,balance!$AU:$AZ,6,FALSE),0)))))</f>
        <v>500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  <c r="J59">
        <f>VLOOKUP(B59,balance!AU:BD,10,FALSE)</f>
        <v>200</v>
      </c>
    </row>
    <row r="60" spans="1:10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IF(C60=1,VLOOKUP(B60,balance!$AU:$AZ,2,FALSE),IF(C60=2,VLOOKUP(B60,balance!$AU:$AZ,3,FALSE),IF(C60=3,VLOOKUP(B60,balance!$AU:$AZ,4,FALSE),IF(C60=4,VLOOKUP(B60,balance!$AU:$AZ,5,FALSE),IF(C60=5,VLOOKUP(B60-1,balance!$AU:$AZ,6,FALSE),0)))))</f>
        <v>500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  <c r="J60">
        <f>VLOOKUP(B60,balance!AU:BD,10,FALSE)</f>
        <v>200</v>
      </c>
    </row>
    <row r="61" spans="1:10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IF(C61=1,VLOOKUP(B61,balance!$AU:$AZ,2,FALSE),IF(C61=2,VLOOKUP(B61,balance!$AU:$AZ,3,FALSE),IF(C61=3,VLOOKUP(B61,balance!$AU:$AZ,4,FALSE),IF(C61=4,VLOOKUP(B61,balance!$AU:$AZ,5,FALSE),IF(C61=5,VLOOKUP(B61-1,balance!$AU:$AZ,6,FALSE),0)))))</f>
        <v>2000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  <c r="J61">
        <f>VLOOKUP(B61,balance!AU:BD,10,FALSE)</f>
        <v>600</v>
      </c>
    </row>
    <row r="62" spans="1:10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IF(C62=1,VLOOKUP(B62,balance!$AU:$AZ,2,FALSE),IF(C62=2,VLOOKUP(B62,balance!$AU:$AZ,3,FALSE),IF(C62=3,VLOOKUP(B62,balance!$AU:$AZ,4,FALSE),IF(C62=4,VLOOKUP(B62,balance!$AU:$AZ,5,FALSE),IF(C62=5,VLOOKUP(B62-1,balance!$AU:$AZ,6,FALSE),0)))))</f>
        <v>500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  <c r="J62">
        <f>VLOOKUP(B62,balance!AU:BD,10,FALSE)</f>
        <v>600</v>
      </c>
    </row>
    <row r="63" spans="1:10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IF(C63=1,VLOOKUP(B63,balance!$AU:$AZ,2,FALSE),IF(C63=2,VLOOKUP(B63,balance!$AU:$AZ,3,FALSE),IF(C63=3,VLOOKUP(B63,balance!$AU:$AZ,4,FALSE),IF(C63=4,VLOOKUP(B63,balance!$AU:$AZ,5,FALSE),IF(C63=5,VLOOKUP(B63-1,balance!$AU:$AZ,6,FALSE),0)))))</f>
        <v>500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  <c r="J63">
        <f>VLOOKUP(B63,balance!AU:BD,10,FALSE)</f>
        <v>600</v>
      </c>
    </row>
    <row r="64" spans="1:10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IF(C64=1,VLOOKUP(B64,balance!$AU:$AZ,2,FALSE),IF(C64=2,VLOOKUP(B64,balance!$AU:$AZ,3,FALSE),IF(C64=3,VLOOKUP(B64,balance!$AU:$AZ,4,FALSE),IF(C64=4,VLOOKUP(B64,balance!$AU:$AZ,5,FALSE),IF(C64=5,VLOOKUP(B64-1,balance!$AU:$AZ,6,FALSE),0)))))</f>
        <v>500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  <c r="J64">
        <f>VLOOKUP(B64,balance!AU:BD,10,FALSE)</f>
        <v>600</v>
      </c>
    </row>
    <row r="65" spans="1:10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IF(C65=1,VLOOKUP(B65,balance!$AU:$AZ,2,FALSE),IF(C65=2,VLOOKUP(B65,balance!$AU:$AZ,3,FALSE),IF(C65=3,VLOOKUP(B65,balance!$AU:$AZ,4,FALSE),IF(C65=4,VLOOKUP(B65,balance!$AU:$AZ,5,FALSE),IF(C65=5,VLOOKUP(B65-1,balance!$AU:$AZ,6,FALSE),0)))))</f>
        <v>500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  <c r="J65">
        <f>VLOOKUP(B65,balance!AU:BD,10,FALSE)</f>
        <v>600</v>
      </c>
    </row>
    <row r="66" spans="1:10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IF(C66=1,VLOOKUP(B66,balance!$AU:$AZ,2,FALSE),IF(C66=2,VLOOKUP(B66,balance!$AU:$AZ,3,FALSE),IF(C66=3,VLOOKUP(B66,balance!$AU:$AZ,4,FALSE),IF(C66=4,VLOOKUP(B66,balance!$AU:$AZ,5,FALSE),IF(C66=5,VLOOKUP(B66-1,balance!$AU:$AZ,6,FALSE),0)))))</f>
        <v>2000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  <c r="J66">
        <f>VLOOKUP(B66,balance!AU:BD,10,FALSE)</f>
        <v>1200</v>
      </c>
    </row>
    <row r="67" spans="1:10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IF(C67=1,VLOOKUP(B67,balance!$AU:$AZ,2,FALSE),IF(C67=2,VLOOKUP(B67,balance!$AU:$AZ,3,FALSE),IF(C67=3,VLOOKUP(B67,balance!$AU:$AZ,4,FALSE),IF(C67=4,VLOOKUP(B67,balance!$AU:$AZ,5,FALSE),IF(C67=5,VLOOKUP(B67-1,balance!$AU:$AZ,6,FALSE),0)))))</f>
        <v>500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  <c r="J67">
        <f>VLOOKUP(B67,balance!AU:BD,10,FALSE)</f>
        <v>1200</v>
      </c>
    </row>
    <row r="68" spans="1:10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IF(C68=1,VLOOKUP(B68,balance!$AU:$AZ,2,FALSE),IF(C68=2,VLOOKUP(B68,balance!$AU:$AZ,3,FALSE),IF(C68=3,VLOOKUP(B68,balance!$AU:$AZ,4,FALSE),IF(C68=4,VLOOKUP(B68,balance!$AU:$AZ,5,FALSE),IF(C68=5,VLOOKUP(B68-1,balance!$AU:$AZ,6,FALSE),0)))))</f>
        <v>500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  <c r="J68">
        <f>VLOOKUP(B68,balance!AU:BD,10,FALSE)</f>
        <v>1200</v>
      </c>
    </row>
    <row r="69" spans="1:10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IF(C69=1,VLOOKUP(B69,balance!$AU:$AZ,2,FALSE),IF(C69=2,VLOOKUP(B69,balance!$AU:$AZ,3,FALSE),IF(C69=3,VLOOKUP(B69,balance!$AU:$AZ,4,FALSE),IF(C69=4,VLOOKUP(B69,balance!$AU:$AZ,5,FALSE),IF(C69=5,VLOOKUP(B69-1,balance!$AU:$AZ,6,FALSE),0)))))</f>
        <v>500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  <c r="J69">
        <f>VLOOKUP(B69,balance!AU:BD,10,FALSE)</f>
        <v>1200</v>
      </c>
    </row>
    <row r="70" spans="1:10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IF(C70=1,VLOOKUP(B70,balance!$AU:$AZ,2,FALSE),IF(C70=2,VLOOKUP(B70,balance!$AU:$AZ,3,FALSE),IF(C70=3,VLOOKUP(B70,balance!$AU:$AZ,4,FALSE),IF(C70=4,VLOOKUP(B70,balance!$AU:$AZ,5,FALSE),IF(C70=5,VLOOKUP(B70-1,balance!$AU:$AZ,6,FALSE),0)))))</f>
        <v>500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  <c r="J70">
        <f>VLOOKUP(B70,balance!AU:BD,10,FALSE)</f>
        <v>1200</v>
      </c>
    </row>
    <row r="71" spans="1:10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IF(C71=1,VLOOKUP(B71,balance!$AU:$AZ,2,FALSE),IF(C71=2,VLOOKUP(B71,balance!$AU:$AZ,3,FALSE),IF(C71=3,VLOOKUP(B71,balance!$AU:$AZ,4,FALSE),IF(C71=4,VLOOKUP(B71,balance!$AU:$AZ,5,FALSE),IF(C71=5,VLOOKUP(B71-1,balance!$AU:$AZ,6,FALSE),0)))))</f>
        <v>2000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  <c r="J71">
        <f>VLOOKUP(B71,balance!AU:BD,10,FALSE)</f>
        <v>2000</v>
      </c>
    </row>
    <row r="72" spans="1:10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IF(C72=1,VLOOKUP(B72,balance!$AU:$AZ,2,FALSE),IF(C72=2,VLOOKUP(B72,balance!$AU:$AZ,3,FALSE),IF(C72=3,VLOOKUP(B72,balance!$AU:$AZ,4,FALSE),IF(C72=4,VLOOKUP(B72,balance!$AU:$AZ,5,FALSE),IF(C72=5,VLOOKUP(B72-1,balance!$AU:$AZ,6,FALSE),0)))))</f>
        <v>500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  <c r="J72">
        <f>VLOOKUP(B72,balance!AU:BD,10,FALSE)</f>
        <v>2000</v>
      </c>
    </row>
    <row r="73" spans="1:10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IF(C73=1,VLOOKUP(B73,balance!$AU:$AZ,2,FALSE),IF(C73=2,VLOOKUP(B73,balance!$AU:$AZ,3,FALSE),IF(C73=3,VLOOKUP(B73,balance!$AU:$AZ,4,FALSE),IF(C73=4,VLOOKUP(B73,balance!$AU:$AZ,5,FALSE),IF(C73=5,VLOOKUP(B73-1,balance!$AU:$AZ,6,FALSE),0)))))</f>
        <v>500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  <c r="J73">
        <f>VLOOKUP(B73,balance!AU:BD,10,FALSE)</f>
        <v>2000</v>
      </c>
    </row>
    <row r="74" spans="1:10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IF(C74=1,VLOOKUP(B74,balance!$AU:$AZ,2,FALSE),IF(C74=2,VLOOKUP(B74,balance!$AU:$AZ,3,FALSE),IF(C74=3,VLOOKUP(B74,balance!$AU:$AZ,4,FALSE),IF(C74=4,VLOOKUP(B74,balance!$AU:$AZ,5,FALSE),IF(C74=5,VLOOKUP(B74-1,balance!$AU:$AZ,6,FALSE),0)))))</f>
        <v>500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  <c r="J74">
        <f>VLOOKUP(B74,balance!AU:BD,10,FALSE)</f>
        <v>2000</v>
      </c>
    </row>
    <row r="75" spans="1:10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IF(C75=1,VLOOKUP(B75,balance!$AU:$AZ,2,FALSE),IF(C75=2,VLOOKUP(B75,balance!$AU:$AZ,3,FALSE),IF(C75=3,VLOOKUP(B75,balance!$AU:$AZ,4,FALSE),IF(C75=4,VLOOKUP(B75,balance!$AU:$AZ,5,FALSE),IF(C75=5,VLOOKUP(B75-1,balance!$AU:$AZ,6,FALSE),0)))))</f>
        <v>500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  <c r="J75">
        <f>VLOOKUP(B75,balance!AU:BD,10,FALSE)</f>
        <v>2000</v>
      </c>
    </row>
    <row r="76" spans="1:10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IF(C76=1,VLOOKUP(B76,balance!$AU:$AZ,2,FALSE),IF(C76=2,VLOOKUP(B76,balance!$AU:$AZ,3,FALSE),IF(C76=3,VLOOKUP(B76,balance!$AU:$AZ,4,FALSE),IF(C76=4,VLOOKUP(B76,balance!$AU:$AZ,5,FALSE),IF(C76=5,VLOOKUP(B76-1,balance!$AU:$AZ,6,FALSE),0)))))</f>
        <v>2000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  <c r="J76">
        <f>VLOOKUP(B76,balance!AU:BD,10,FALSE)</f>
        <v>3110</v>
      </c>
    </row>
    <row r="77" spans="1:10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IF(C77=1,VLOOKUP(B77,balance!$AU:$AZ,2,FALSE),IF(C77=2,VLOOKUP(B77,balance!$AU:$AZ,3,FALSE),IF(C77=3,VLOOKUP(B77,balance!$AU:$AZ,4,FALSE),IF(C77=4,VLOOKUP(B77,balance!$AU:$AZ,5,FALSE),IF(C77=5,VLOOKUP(B77-1,balance!$AU:$AZ,6,FALSE),0)))))</f>
        <v>500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  <c r="J77">
        <f>VLOOKUP(B77,balance!AU:BD,10,FALSE)</f>
        <v>3110</v>
      </c>
    </row>
    <row r="78" spans="1:10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IF(C78=1,VLOOKUP(B78,balance!$AU:$AZ,2,FALSE),IF(C78=2,VLOOKUP(B78,balance!$AU:$AZ,3,FALSE),IF(C78=3,VLOOKUP(B78,balance!$AU:$AZ,4,FALSE),IF(C78=4,VLOOKUP(B78,balance!$AU:$AZ,5,FALSE),IF(C78=5,VLOOKUP(B78-1,balance!$AU:$AZ,6,FALSE),0)))))</f>
        <v>500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  <c r="J78">
        <f>VLOOKUP(B78,balance!AU:BD,10,FALSE)</f>
        <v>3110</v>
      </c>
    </row>
    <row r="79" spans="1:10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IF(C79=1,VLOOKUP(B79,balance!$AU:$AZ,2,FALSE),IF(C79=2,VLOOKUP(B79,balance!$AU:$AZ,3,FALSE),IF(C79=3,VLOOKUP(B79,balance!$AU:$AZ,4,FALSE),IF(C79=4,VLOOKUP(B79,balance!$AU:$AZ,5,FALSE),IF(C79=5,VLOOKUP(B79-1,balance!$AU:$AZ,6,FALSE),0)))))</f>
        <v>500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  <c r="J79">
        <f>VLOOKUP(B79,balance!AU:BD,10,FALSE)</f>
        <v>3110</v>
      </c>
    </row>
    <row r="80" spans="1:10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IF(C80=1,VLOOKUP(B80,balance!$AU:$AZ,2,FALSE),IF(C80=2,VLOOKUP(B80,balance!$AU:$AZ,3,FALSE),IF(C80=3,VLOOKUP(B80,balance!$AU:$AZ,4,FALSE),IF(C80=4,VLOOKUP(B80,balance!$AU:$AZ,5,FALSE),IF(C80=5,VLOOKUP(B80-1,balance!$AU:$AZ,6,FALSE),0)))))</f>
        <v>500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  <c r="J80">
        <f>VLOOKUP(B80,balance!AU:BD,10,FALSE)</f>
        <v>3110</v>
      </c>
    </row>
    <row r="81" spans="1:10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IF(C81=1,VLOOKUP(B81,balance!$AU:$AZ,2,FALSE),IF(C81=2,VLOOKUP(B81,balance!$AU:$AZ,3,FALSE),IF(C81=3,VLOOKUP(B81,balance!$AU:$AZ,4,FALSE),IF(C81=4,VLOOKUP(B81,balance!$AU:$AZ,5,FALSE),IF(C81=5,VLOOKUP(B81-1,balance!$AU:$AZ,6,FALSE),0)))))</f>
        <v>2020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  <c r="J81">
        <f>VLOOKUP(B81,balance!AU:BD,10,FALSE)</f>
        <v>4530</v>
      </c>
    </row>
    <row r="82" spans="1:10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IF(C82=1,VLOOKUP(B82,balance!$AU:$AZ,2,FALSE),IF(C82=2,VLOOKUP(B82,balance!$AU:$AZ,3,FALSE),IF(C82=3,VLOOKUP(B82,balance!$AU:$AZ,4,FALSE),IF(C82=4,VLOOKUP(B82,balance!$AU:$AZ,5,FALSE),IF(C82=5,VLOOKUP(B82-1,balance!$AU:$AZ,6,FALSE),0)))))</f>
        <v>500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  <c r="J82">
        <f>VLOOKUP(B82,balance!AU:BD,10,FALSE)</f>
        <v>4530</v>
      </c>
    </row>
    <row r="83" spans="1:10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IF(C83=1,VLOOKUP(B83,balance!$AU:$AZ,2,FALSE),IF(C83=2,VLOOKUP(B83,balance!$AU:$AZ,3,FALSE),IF(C83=3,VLOOKUP(B83,balance!$AU:$AZ,4,FALSE),IF(C83=4,VLOOKUP(B83,balance!$AU:$AZ,5,FALSE),IF(C83=5,VLOOKUP(B83-1,balance!$AU:$AZ,6,FALSE),0)))))</f>
        <v>500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  <c r="J83">
        <f>VLOOKUP(B83,balance!AU:BD,10,FALSE)</f>
        <v>4530</v>
      </c>
    </row>
    <row r="84" spans="1:10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IF(C84=1,VLOOKUP(B84,balance!$AU:$AZ,2,FALSE),IF(C84=2,VLOOKUP(B84,balance!$AU:$AZ,3,FALSE),IF(C84=3,VLOOKUP(B84,balance!$AU:$AZ,4,FALSE),IF(C84=4,VLOOKUP(B84,balance!$AU:$AZ,5,FALSE),IF(C84=5,VLOOKUP(B84-1,balance!$AU:$AZ,6,FALSE),0)))))</f>
        <v>500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  <c r="J84">
        <f>VLOOKUP(B84,balance!AU:BD,10,FALSE)</f>
        <v>4530</v>
      </c>
    </row>
    <row r="85" spans="1:10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IF(C85=1,VLOOKUP(B85,balance!$AU:$AZ,2,FALSE),IF(C85=2,VLOOKUP(B85,balance!$AU:$AZ,3,FALSE),IF(C85=3,VLOOKUP(B85,balance!$AU:$AZ,4,FALSE),IF(C85=4,VLOOKUP(B85,balance!$AU:$AZ,5,FALSE),IF(C85=5,VLOOKUP(B85-1,balance!$AU:$AZ,6,FALSE),0)))))</f>
        <v>500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  <c r="J85">
        <f>VLOOKUP(B85,balance!AU:BD,10,FALSE)</f>
        <v>4530</v>
      </c>
    </row>
    <row r="86" spans="1:10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IF(C86=1,VLOOKUP(B86,balance!$AU:$AZ,2,FALSE),IF(C86=2,VLOOKUP(B86,balance!$AU:$AZ,3,FALSE),IF(C86=3,VLOOKUP(B86,balance!$AU:$AZ,4,FALSE),IF(C86=4,VLOOKUP(B86,balance!$AU:$AZ,5,FALSE),IF(C86=5,VLOOKUP(B86-1,balance!$AU:$AZ,6,FALSE),0)))))</f>
        <v>2040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  <c r="J86">
        <f>VLOOKUP(B86,balance!AU:BD,10,FALSE)</f>
        <v>6280</v>
      </c>
    </row>
    <row r="87" spans="1:10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IF(C87=1,VLOOKUP(B87,balance!$AU:$AZ,2,FALSE),IF(C87=2,VLOOKUP(B87,balance!$AU:$AZ,3,FALSE),IF(C87=3,VLOOKUP(B87,balance!$AU:$AZ,4,FALSE),IF(C87=4,VLOOKUP(B87,balance!$AU:$AZ,5,FALSE),IF(C87=5,VLOOKUP(B87-1,balance!$AU:$AZ,6,FALSE),0)))))</f>
        <v>500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  <c r="J87">
        <f>VLOOKUP(B87,balance!AU:BD,10,FALSE)</f>
        <v>6280</v>
      </c>
    </row>
    <row r="88" spans="1:10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IF(C88=1,VLOOKUP(B88,balance!$AU:$AZ,2,FALSE),IF(C88=2,VLOOKUP(B88,balance!$AU:$AZ,3,FALSE),IF(C88=3,VLOOKUP(B88,balance!$AU:$AZ,4,FALSE),IF(C88=4,VLOOKUP(B88,balance!$AU:$AZ,5,FALSE),IF(C88=5,VLOOKUP(B88-1,balance!$AU:$AZ,6,FALSE),0)))))</f>
        <v>500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  <c r="J88">
        <f>VLOOKUP(B88,balance!AU:BD,10,FALSE)</f>
        <v>6280</v>
      </c>
    </row>
    <row r="89" spans="1:10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IF(C89=1,VLOOKUP(B89,balance!$AU:$AZ,2,FALSE),IF(C89=2,VLOOKUP(B89,balance!$AU:$AZ,3,FALSE),IF(C89=3,VLOOKUP(B89,balance!$AU:$AZ,4,FALSE),IF(C89=4,VLOOKUP(B89,balance!$AU:$AZ,5,FALSE),IF(C89=5,VLOOKUP(B89-1,balance!$AU:$AZ,6,FALSE),0)))))</f>
        <v>500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  <c r="J89">
        <f>VLOOKUP(B89,balance!AU:BD,10,FALSE)</f>
        <v>6280</v>
      </c>
    </row>
    <row r="90" spans="1:10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IF(C90=1,VLOOKUP(B90,balance!$AU:$AZ,2,FALSE),IF(C90=2,VLOOKUP(B90,balance!$AU:$AZ,3,FALSE),IF(C90=3,VLOOKUP(B90,balance!$AU:$AZ,4,FALSE),IF(C90=4,VLOOKUP(B90,balance!$AU:$AZ,5,FALSE),IF(C90=5,VLOOKUP(B90-1,balance!$AU:$AZ,6,FALSE),0)))))</f>
        <v>500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  <c r="J90">
        <f>VLOOKUP(B90,balance!AU:BD,10,FALSE)</f>
        <v>6280</v>
      </c>
    </row>
    <row r="91" spans="1:10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IF(C91=1,VLOOKUP(B91,balance!$AU:$AZ,2,FALSE),IF(C91=2,VLOOKUP(B91,balance!$AU:$AZ,3,FALSE),IF(C91=3,VLOOKUP(B91,balance!$AU:$AZ,4,FALSE),IF(C91=4,VLOOKUP(B91,balance!$AU:$AZ,5,FALSE),IF(C91=5,VLOOKUP(B91-1,balance!$AU:$AZ,6,FALSE),0)))))</f>
        <v>2060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  <c r="J91">
        <f>VLOOKUP(B91,balance!AU:BD,10,FALSE)</f>
        <v>8360</v>
      </c>
    </row>
    <row r="92" spans="1:10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IF(C92=1,VLOOKUP(B92,balance!$AU:$AZ,2,FALSE),IF(C92=2,VLOOKUP(B92,balance!$AU:$AZ,3,FALSE),IF(C92=3,VLOOKUP(B92,balance!$AU:$AZ,4,FALSE),IF(C92=4,VLOOKUP(B92,balance!$AU:$AZ,5,FALSE),IF(C92=5,VLOOKUP(B92-1,balance!$AU:$AZ,6,FALSE),0)))))</f>
        <v>500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  <c r="J92">
        <f>VLOOKUP(B92,balance!AU:BD,10,FALSE)</f>
        <v>8360</v>
      </c>
    </row>
    <row r="93" spans="1:10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IF(C93=1,VLOOKUP(B93,balance!$AU:$AZ,2,FALSE),IF(C93=2,VLOOKUP(B93,balance!$AU:$AZ,3,FALSE),IF(C93=3,VLOOKUP(B93,balance!$AU:$AZ,4,FALSE),IF(C93=4,VLOOKUP(B93,balance!$AU:$AZ,5,FALSE),IF(C93=5,VLOOKUP(B93-1,balance!$AU:$AZ,6,FALSE),0)))))</f>
        <v>500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  <c r="J93">
        <f>VLOOKUP(B93,balance!AU:BD,10,FALSE)</f>
        <v>8360</v>
      </c>
    </row>
    <row r="94" spans="1:10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IF(C94=1,VLOOKUP(B94,balance!$AU:$AZ,2,FALSE),IF(C94=2,VLOOKUP(B94,balance!$AU:$AZ,3,FALSE),IF(C94=3,VLOOKUP(B94,balance!$AU:$AZ,4,FALSE),IF(C94=4,VLOOKUP(B94,balance!$AU:$AZ,5,FALSE),IF(C94=5,VLOOKUP(B94-1,balance!$AU:$AZ,6,FALSE),0)))))</f>
        <v>500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  <c r="J94">
        <f>VLOOKUP(B94,balance!AU:BD,10,FALSE)</f>
        <v>8360</v>
      </c>
    </row>
    <row r="95" spans="1:10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IF(C95=1,VLOOKUP(B95,balance!$AU:$AZ,2,FALSE),IF(C95=2,VLOOKUP(B95,balance!$AU:$AZ,3,FALSE),IF(C95=3,VLOOKUP(B95,balance!$AU:$AZ,4,FALSE),IF(C95=4,VLOOKUP(B95,balance!$AU:$AZ,5,FALSE),IF(C95=5,VLOOKUP(B95-1,balance!$AU:$AZ,6,FALSE),0)))))</f>
        <v>500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  <c r="J95">
        <f>VLOOKUP(B95,balance!AU:BD,10,FALSE)</f>
        <v>8360</v>
      </c>
    </row>
    <row r="96" spans="1:10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IF(C96=1,VLOOKUP(B96,balance!$AU:$AZ,2,FALSE),IF(C96=2,VLOOKUP(B96,balance!$AU:$AZ,3,FALSE),IF(C96=3,VLOOKUP(B96,balance!$AU:$AZ,4,FALSE),IF(C96=4,VLOOKUP(B96,balance!$AU:$AZ,5,FALSE),IF(C96=5,VLOOKUP(B96-1,balance!$AU:$AZ,6,FALSE),0)))))</f>
        <v>2080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  <c r="J96">
        <f>VLOOKUP(B96,balance!AU:BD,10,FALSE)</f>
        <v>10790</v>
      </c>
    </row>
    <row r="97" spans="1:10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IF(C97=1,VLOOKUP(B97,balance!$AU:$AZ,2,FALSE),IF(C97=2,VLOOKUP(B97,balance!$AU:$AZ,3,FALSE),IF(C97=3,VLOOKUP(B97,balance!$AU:$AZ,4,FALSE),IF(C97=4,VLOOKUP(B97,balance!$AU:$AZ,5,FALSE),IF(C97=5,VLOOKUP(B97-1,balance!$AU:$AZ,6,FALSE),0)))))</f>
        <v>500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  <c r="J97">
        <f>VLOOKUP(B97,balance!AU:BD,10,FALSE)</f>
        <v>10790</v>
      </c>
    </row>
    <row r="98" spans="1:10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IF(C98=1,VLOOKUP(B98,balance!$AU:$AZ,2,FALSE),IF(C98=2,VLOOKUP(B98,balance!$AU:$AZ,3,FALSE),IF(C98=3,VLOOKUP(B98,balance!$AU:$AZ,4,FALSE),IF(C98=4,VLOOKUP(B98,balance!$AU:$AZ,5,FALSE),IF(C98=5,VLOOKUP(B98-1,balance!$AU:$AZ,6,FALSE),0)))))</f>
        <v>500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  <c r="J98">
        <f>VLOOKUP(B98,balance!AU:BD,10,FALSE)</f>
        <v>10790</v>
      </c>
    </row>
    <row r="99" spans="1:10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IF(C99=1,VLOOKUP(B99,balance!$AU:$AZ,2,FALSE),IF(C99=2,VLOOKUP(B99,balance!$AU:$AZ,3,FALSE),IF(C99=3,VLOOKUP(B99,balance!$AU:$AZ,4,FALSE),IF(C99=4,VLOOKUP(B99,balance!$AU:$AZ,5,FALSE),IF(C99=5,VLOOKUP(B99-1,balance!$AU:$AZ,6,FALSE),0)))))</f>
        <v>500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  <c r="J99">
        <f>VLOOKUP(B99,balance!AU:BD,10,FALSE)</f>
        <v>10790</v>
      </c>
    </row>
    <row r="100" spans="1:10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IF(C100=1,VLOOKUP(B100,balance!$AU:$AZ,2,FALSE),IF(C100=2,VLOOKUP(B100,balance!$AU:$AZ,3,FALSE),IF(C100=3,VLOOKUP(B100,balance!$AU:$AZ,4,FALSE),IF(C100=4,VLOOKUP(B100,balance!$AU:$AZ,5,FALSE),IF(C100=5,VLOOKUP(B100-1,balance!$AU:$AZ,6,FALSE),0)))))</f>
        <v>500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  <c r="J100">
        <f>VLOOKUP(B100,balance!AU:BD,10,FALSE)</f>
        <v>10790</v>
      </c>
    </row>
    <row r="101" spans="1:10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IF(C101=1,VLOOKUP(B101,balance!$AU:$AZ,2,FALSE),IF(C101=2,VLOOKUP(B101,balance!$AU:$AZ,3,FALSE),IF(C101=3,VLOOKUP(B101,balance!$AU:$AZ,4,FALSE),IF(C101=4,VLOOKUP(B101,balance!$AU:$AZ,5,FALSE),IF(C101=5,VLOOKUP(B101-1,balance!$AU:$AZ,6,FALSE),0)))))</f>
        <v>2100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  <c r="J101">
        <f>VLOOKUP(B101,balance!AU:BD,10,FALSE)</f>
        <v>13570</v>
      </c>
    </row>
    <row r="102" spans="1:10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IF(C102=1,VLOOKUP(B102,balance!$AU:$AZ,2,FALSE),IF(C102=2,VLOOKUP(B102,balance!$AU:$AZ,3,FALSE),IF(C102=3,VLOOKUP(B102,balance!$AU:$AZ,4,FALSE),IF(C102=4,VLOOKUP(B102,balance!$AU:$AZ,5,FALSE),IF(C102=5,VLOOKUP(B102-1,balance!$AU:$AZ,6,FALSE),0)))))</f>
        <v>500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  <c r="J102">
        <f>VLOOKUP(B102,balance!AU:BD,10,FALSE)</f>
        <v>13570</v>
      </c>
    </row>
    <row r="103" spans="1:10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IF(C103=1,VLOOKUP(B103,balance!$AU:$AZ,2,FALSE),IF(C103=2,VLOOKUP(B103,balance!$AU:$AZ,3,FALSE),IF(C103=3,VLOOKUP(B103,balance!$AU:$AZ,4,FALSE),IF(C103=4,VLOOKUP(B103,balance!$AU:$AZ,5,FALSE),IF(C103=5,VLOOKUP(B103-1,balance!$AU:$AZ,6,FALSE),0)))))</f>
        <v>500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  <c r="J103">
        <f>VLOOKUP(B103,balance!AU:BD,10,FALSE)</f>
        <v>13570</v>
      </c>
    </row>
    <row r="104" spans="1:10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IF(C104=1,VLOOKUP(B104,balance!$AU:$AZ,2,FALSE),IF(C104=2,VLOOKUP(B104,balance!$AU:$AZ,3,FALSE),IF(C104=3,VLOOKUP(B104,balance!$AU:$AZ,4,FALSE),IF(C104=4,VLOOKUP(B104,balance!$AU:$AZ,5,FALSE),IF(C104=5,VLOOKUP(B104-1,balance!$AU:$AZ,6,FALSE),0)))))</f>
        <v>500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  <c r="J104">
        <f>VLOOKUP(B104,balance!AU:BD,10,FALSE)</f>
        <v>13570</v>
      </c>
    </row>
    <row r="105" spans="1:10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IF(C105=1,VLOOKUP(B105,balance!$AU:$AZ,2,FALSE),IF(C105=2,VLOOKUP(B105,balance!$AU:$AZ,3,FALSE),IF(C105=3,VLOOKUP(B105,balance!$AU:$AZ,4,FALSE),IF(C105=4,VLOOKUP(B105,balance!$AU:$AZ,5,FALSE),IF(C105=5,VLOOKUP(B105-1,balance!$AU:$AZ,6,FALSE),0)))))</f>
        <v>500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  <c r="J105">
        <f>VLOOKUP(B105,balance!AU:BD,10,FALSE)</f>
        <v>13570</v>
      </c>
    </row>
    <row r="106" spans="1:10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IF(C106=1,VLOOKUP(B106,balance!$AU:$AZ,2,FALSE),IF(C106=2,VLOOKUP(B106,balance!$AU:$AZ,3,FALSE),IF(C106=3,VLOOKUP(B106,balance!$AU:$AZ,4,FALSE),IF(C106=4,VLOOKUP(B106,balance!$AU:$AZ,5,FALSE),IF(C106=5,VLOOKUP(B106-1,balance!$AU:$AZ,6,FALSE),0)))))</f>
        <v>2120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  <c r="J106">
        <f>VLOOKUP(B106,balance!AU:BD,10,FALSE)</f>
        <v>16720</v>
      </c>
    </row>
    <row r="107" spans="1:10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IF(C107=1,VLOOKUP(B107,balance!$AU:$AZ,2,FALSE),IF(C107=2,VLOOKUP(B107,balance!$AU:$AZ,3,FALSE),IF(C107=3,VLOOKUP(B107,balance!$AU:$AZ,4,FALSE),IF(C107=4,VLOOKUP(B107,balance!$AU:$AZ,5,FALSE),IF(C107=5,VLOOKUP(B107-1,balance!$AU:$AZ,6,FALSE),0)))))</f>
        <v>500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  <c r="J107">
        <f>VLOOKUP(B107,balance!AU:BD,10,FALSE)</f>
        <v>16720</v>
      </c>
    </row>
    <row r="108" spans="1:10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IF(C108=1,VLOOKUP(B108,balance!$AU:$AZ,2,FALSE),IF(C108=2,VLOOKUP(B108,balance!$AU:$AZ,3,FALSE),IF(C108=3,VLOOKUP(B108,balance!$AU:$AZ,4,FALSE),IF(C108=4,VLOOKUP(B108,balance!$AU:$AZ,5,FALSE),IF(C108=5,VLOOKUP(B108-1,balance!$AU:$AZ,6,FALSE),0)))))</f>
        <v>500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  <c r="J108">
        <f>VLOOKUP(B108,balance!AU:BD,10,FALSE)</f>
        <v>16720</v>
      </c>
    </row>
    <row r="109" spans="1:10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IF(C109=1,VLOOKUP(B109,balance!$AU:$AZ,2,FALSE),IF(C109=2,VLOOKUP(B109,balance!$AU:$AZ,3,FALSE),IF(C109=3,VLOOKUP(B109,balance!$AU:$AZ,4,FALSE),IF(C109=4,VLOOKUP(B109,balance!$AU:$AZ,5,FALSE),IF(C109=5,VLOOKUP(B109-1,balance!$AU:$AZ,6,FALSE),0)))))</f>
        <v>500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  <c r="J109">
        <f>VLOOKUP(B109,balance!AU:BD,10,FALSE)</f>
        <v>16720</v>
      </c>
    </row>
    <row r="110" spans="1:10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IF(C110=1,VLOOKUP(B110,balance!$AU:$AZ,2,FALSE),IF(C110=2,VLOOKUP(B110,balance!$AU:$AZ,3,FALSE),IF(C110=3,VLOOKUP(B110,balance!$AU:$AZ,4,FALSE),IF(C110=4,VLOOKUP(B110,balance!$AU:$AZ,5,FALSE),IF(C110=5,VLOOKUP(B110-1,balance!$AU:$AZ,6,FALSE),0)))))</f>
        <v>500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  <c r="J110">
        <f>VLOOKUP(B110,balance!AU:BD,10,FALSE)</f>
        <v>16720</v>
      </c>
    </row>
    <row r="111" spans="1:10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IF(C111=1,VLOOKUP(B111,balance!$AU:$AZ,2,FALSE),IF(C111=2,VLOOKUP(B111,balance!$AU:$AZ,3,FALSE),IF(C111=3,VLOOKUP(B111,balance!$AU:$AZ,4,FALSE),IF(C111=4,VLOOKUP(B111,balance!$AU:$AZ,5,FALSE),IF(C111=5,VLOOKUP(B111-1,balance!$AU:$AZ,6,FALSE),0)))))</f>
        <v>2140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  <c r="J111">
        <f>VLOOKUP(B111,balance!AU:BD,10,FALSE)</f>
        <v>20240</v>
      </c>
    </row>
    <row r="112" spans="1:10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IF(C112=1,VLOOKUP(B112,balance!$AU:$AZ,2,FALSE),IF(C112=2,VLOOKUP(B112,balance!$AU:$AZ,3,FALSE),IF(C112=3,VLOOKUP(B112,balance!$AU:$AZ,4,FALSE),IF(C112=4,VLOOKUP(B112,balance!$AU:$AZ,5,FALSE),IF(C112=5,VLOOKUP(B112-1,balance!$AU:$AZ,6,FALSE),0)))))</f>
        <v>500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  <c r="J112">
        <f>VLOOKUP(B112,balance!AU:BD,10,FALSE)</f>
        <v>20240</v>
      </c>
    </row>
    <row r="113" spans="1:10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IF(C113=1,VLOOKUP(B113,balance!$AU:$AZ,2,FALSE),IF(C113=2,VLOOKUP(B113,balance!$AU:$AZ,3,FALSE),IF(C113=3,VLOOKUP(B113,balance!$AU:$AZ,4,FALSE),IF(C113=4,VLOOKUP(B113,balance!$AU:$AZ,5,FALSE),IF(C113=5,VLOOKUP(B113-1,balance!$AU:$AZ,6,FALSE),0)))))</f>
        <v>500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  <c r="J113">
        <f>VLOOKUP(B113,balance!AU:BD,10,FALSE)</f>
        <v>20240</v>
      </c>
    </row>
    <row r="114" spans="1:10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IF(C114=1,VLOOKUP(B114,balance!$AU:$AZ,2,FALSE),IF(C114=2,VLOOKUP(B114,balance!$AU:$AZ,3,FALSE),IF(C114=3,VLOOKUP(B114,balance!$AU:$AZ,4,FALSE),IF(C114=4,VLOOKUP(B114,balance!$AU:$AZ,5,FALSE),IF(C114=5,VLOOKUP(B114-1,balance!$AU:$AZ,6,FALSE),0)))))</f>
        <v>500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  <c r="J114">
        <f>VLOOKUP(B114,balance!AU:BD,10,FALSE)</f>
        <v>20240</v>
      </c>
    </row>
    <row r="115" spans="1:10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IF(C115=1,VLOOKUP(B115,balance!$AU:$AZ,2,FALSE),IF(C115=2,VLOOKUP(B115,balance!$AU:$AZ,3,FALSE),IF(C115=3,VLOOKUP(B115,balance!$AU:$AZ,4,FALSE),IF(C115=4,VLOOKUP(B115,balance!$AU:$AZ,5,FALSE),IF(C115=5,VLOOKUP(B115-1,balance!$AU:$AZ,6,FALSE),0)))))</f>
        <v>500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  <c r="J115">
        <f>VLOOKUP(B115,balance!AU:BD,10,FALSE)</f>
        <v>20240</v>
      </c>
    </row>
    <row r="116" spans="1:10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IF(C116=1,VLOOKUP(B116,balance!$AU:$AZ,2,FALSE),IF(C116=2,VLOOKUP(B116,balance!$AU:$AZ,3,FALSE),IF(C116=3,VLOOKUP(B116,balance!$AU:$AZ,4,FALSE),IF(C116=4,VLOOKUP(B116,balance!$AU:$AZ,5,FALSE),IF(C116=5,VLOOKUP(B116-1,balance!$AU:$AZ,6,FALSE),0)))))</f>
        <v>2160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  <c r="J116">
        <f>VLOOKUP(B116,balance!AU:BD,10,FALSE)</f>
        <v>24150</v>
      </c>
    </row>
    <row r="117" spans="1:10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IF(C117=1,VLOOKUP(B117,balance!$AU:$AZ,2,FALSE),IF(C117=2,VLOOKUP(B117,balance!$AU:$AZ,3,FALSE),IF(C117=3,VLOOKUP(B117,balance!$AU:$AZ,4,FALSE),IF(C117=4,VLOOKUP(B117,balance!$AU:$AZ,5,FALSE),IF(C117=5,VLOOKUP(B117-1,balance!$AU:$AZ,6,FALSE),0)))))</f>
        <v>500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  <c r="J117">
        <f>VLOOKUP(B117,balance!AU:BD,10,FALSE)</f>
        <v>24150</v>
      </c>
    </row>
    <row r="118" spans="1:10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IF(C118=1,VLOOKUP(B118,balance!$AU:$AZ,2,FALSE),IF(C118=2,VLOOKUP(B118,balance!$AU:$AZ,3,FALSE),IF(C118=3,VLOOKUP(B118,balance!$AU:$AZ,4,FALSE),IF(C118=4,VLOOKUP(B118,balance!$AU:$AZ,5,FALSE),IF(C118=5,VLOOKUP(B118-1,balance!$AU:$AZ,6,FALSE),0)))))</f>
        <v>500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  <c r="J118">
        <f>VLOOKUP(B118,balance!AU:BD,10,FALSE)</f>
        <v>24150</v>
      </c>
    </row>
    <row r="119" spans="1:10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IF(C119=1,VLOOKUP(B119,balance!$AU:$AZ,2,FALSE),IF(C119=2,VLOOKUP(B119,balance!$AU:$AZ,3,FALSE),IF(C119=3,VLOOKUP(B119,balance!$AU:$AZ,4,FALSE),IF(C119=4,VLOOKUP(B119,balance!$AU:$AZ,5,FALSE),IF(C119=5,VLOOKUP(B119-1,balance!$AU:$AZ,6,FALSE),0)))))</f>
        <v>500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  <c r="J119">
        <f>VLOOKUP(B119,balance!AU:BD,10,FALSE)</f>
        <v>24150</v>
      </c>
    </row>
    <row r="120" spans="1:10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IF(C120=1,VLOOKUP(B120,balance!$AU:$AZ,2,FALSE),IF(C120=2,VLOOKUP(B120,balance!$AU:$AZ,3,FALSE),IF(C120=3,VLOOKUP(B120,balance!$AU:$AZ,4,FALSE),IF(C120=4,VLOOKUP(B120,balance!$AU:$AZ,5,FALSE),IF(C120=5,VLOOKUP(B120-1,balance!$AU:$AZ,6,FALSE),0)))))</f>
        <v>500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  <c r="J120">
        <f>VLOOKUP(B120,balance!AU:BD,10,FALSE)</f>
        <v>24150</v>
      </c>
    </row>
    <row r="121" spans="1:10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IF(C121=1,VLOOKUP(B121,balance!$AU:$AZ,2,FALSE),IF(C121=2,VLOOKUP(B121,balance!$AU:$AZ,3,FALSE),IF(C121=3,VLOOKUP(B121,balance!$AU:$AZ,4,FALSE),IF(C121=4,VLOOKUP(B121,balance!$AU:$AZ,5,FALSE),IF(C121=5,VLOOKUP(B121-1,balance!$AU:$AZ,6,FALSE),0)))))</f>
        <v>2180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  <c r="J121">
        <f>VLOOKUP(B121,balance!AU:BD,10,FALSE)</f>
        <v>28450</v>
      </c>
    </row>
    <row r="122" spans="1:10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IF(C122=1,VLOOKUP(B122,balance!$AU:$AZ,2,FALSE),IF(C122=2,VLOOKUP(B122,balance!$AU:$AZ,3,FALSE),IF(C122=3,VLOOKUP(B122,balance!$AU:$AZ,4,FALSE),IF(C122=4,VLOOKUP(B122,balance!$AU:$AZ,5,FALSE),IF(C122=5,VLOOKUP(B122-1,balance!$AU:$AZ,6,FALSE),0)))))</f>
        <v>500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  <c r="J122">
        <f>VLOOKUP(B122,balance!AU:BD,10,FALSE)</f>
        <v>28450</v>
      </c>
    </row>
    <row r="123" spans="1:10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IF(C123=1,VLOOKUP(B123,balance!$AU:$AZ,2,FALSE),IF(C123=2,VLOOKUP(B123,balance!$AU:$AZ,3,FALSE),IF(C123=3,VLOOKUP(B123,balance!$AU:$AZ,4,FALSE),IF(C123=4,VLOOKUP(B123,balance!$AU:$AZ,5,FALSE),IF(C123=5,VLOOKUP(B123-1,balance!$AU:$AZ,6,FALSE),0)))))</f>
        <v>500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  <c r="J123">
        <f>VLOOKUP(B123,balance!AU:BD,10,FALSE)</f>
        <v>28450</v>
      </c>
    </row>
    <row r="124" spans="1:10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IF(C124=1,VLOOKUP(B124,balance!$AU:$AZ,2,FALSE),IF(C124=2,VLOOKUP(B124,balance!$AU:$AZ,3,FALSE),IF(C124=3,VLOOKUP(B124,balance!$AU:$AZ,4,FALSE),IF(C124=4,VLOOKUP(B124,balance!$AU:$AZ,5,FALSE),IF(C124=5,VLOOKUP(B124-1,balance!$AU:$AZ,6,FALSE),0)))))</f>
        <v>500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  <c r="J124">
        <f>VLOOKUP(B124,balance!AU:BD,10,FALSE)</f>
        <v>28450</v>
      </c>
    </row>
    <row r="125" spans="1:10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IF(C125=1,VLOOKUP(B125,balance!$AU:$AZ,2,FALSE),IF(C125=2,VLOOKUP(B125,balance!$AU:$AZ,3,FALSE),IF(C125=3,VLOOKUP(B125,balance!$AU:$AZ,4,FALSE),IF(C125=4,VLOOKUP(B125,balance!$AU:$AZ,5,FALSE),IF(C125=5,VLOOKUP(B125-1,balance!$AU:$AZ,6,FALSE),0)))))</f>
        <v>500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  <c r="J125">
        <f>VLOOKUP(B125,balance!AU:BD,10,FALSE)</f>
        <v>28450</v>
      </c>
    </row>
    <row r="126" spans="1:10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IF(C126=1,VLOOKUP(B126,balance!$AU:$AZ,2,FALSE),IF(C126=2,VLOOKUP(B126,balance!$AU:$AZ,3,FALSE),IF(C126=3,VLOOKUP(B126,balance!$AU:$AZ,4,FALSE),IF(C126=4,VLOOKUP(B126,balance!$AU:$AZ,5,FALSE),IF(C126=5,VLOOKUP(B126-1,balance!$AU:$AZ,6,FALSE),0)))))</f>
        <v>2200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  <c r="J126">
        <f>VLOOKUP(B126,balance!AU:BD,10,FALSE)</f>
        <v>33180</v>
      </c>
    </row>
    <row r="127" spans="1:10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IF(C127=1,VLOOKUP(B127,balance!$AU:$AZ,2,FALSE),IF(C127=2,VLOOKUP(B127,balance!$AU:$AZ,3,FALSE),IF(C127=3,VLOOKUP(B127,balance!$AU:$AZ,4,FALSE),IF(C127=4,VLOOKUP(B127,balance!$AU:$AZ,5,FALSE),IF(C127=5,VLOOKUP(B127-1,balance!$AU:$AZ,6,FALSE),0)))))</f>
        <v>500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  <c r="J127">
        <f>VLOOKUP(B127,balance!AU:BD,10,FALSE)</f>
        <v>33180</v>
      </c>
    </row>
    <row r="128" spans="1:10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IF(C128=1,VLOOKUP(B128,balance!$AU:$AZ,2,FALSE),IF(C128=2,VLOOKUP(B128,balance!$AU:$AZ,3,FALSE),IF(C128=3,VLOOKUP(B128,balance!$AU:$AZ,4,FALSE),IF(C128=4,VLOOKUP(B128,balance!$AU:$AZ,5,FALSE),IF(C128=5,VLOOKUP(B128-1,balance!$AU:$AZ,6,FALSE),0)))))</f>
        <v>500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  <c r="J128">
        <f>VLOOKUP(B128,balance!AU:BD,10,FALSE)</f>
        <v>33180</v>
      </c>
    </row>
    <row r="129" spans="1:10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IF(C129=1,VLOOKUP(B129,balance!$AU:$AZ,2,FALSE),IF(C129=2,VLOOKUP(B129,balance!$AU:$AZ,3,FALSE),IF(C129=3,VLOOKUP(B129,balance!$AU:$AZ,4,FALSE),IF(C129=4,VLOOKUP(B129,balance!$AU:$AZ,5,FALSE),IF(C129=5,VLOOKUP(B129-1,balance!$AU:$AZ,6,FALSE),0)))))</f>
        <v>500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  <c r="J129">
        <f>VLOOKUP(B129,balance!AU:BD,10,FALSE)</f>
        <v>33180</v>
      </c>
    </row>
    <row r="130" spans="1:10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IF(C130=1,VLOOKUP(B130,balance!$AU:$AZ,2,FALSE),IF(C130=2,VLOOKUP(B130,balance!$AU:$AZ,3,FALSE),IF(C130=3,VLOOKUP(B130,balance!$AU:$AZ,4,FALSE),IF(C130=4,VLOOKUP(B130,balance!$AU:$AZ,5,FALSE),IF(C130=5,VLOOKUP(B130-1,balance!$AU:$AZ,6,FALSE),0)))))</f>
        <v>500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  <c r="J130">
        <f>VLOOKUP(B130,balance!AU:BD,10,FALSE)</f>
        <v>33180</v>
      </c>
    </row>
    <row r="131" spans="1:10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IF(C131=1,VLOOKUP(B131,balance!$AU:$AZ,2,FALSE),IF(C131=2,VLOOKUP(B131,balance!$AU:$AZ,3,FALSE),IF(C131=3,VLOOKUP(B131,balance!$AU:$AZ,4,FALSE),IF(C131=4,VLOOKUP(B131,balance!$AU:$AZ,5,FALSE),IF(C131=5,VLOOKUP(B131-1,balance!$AU:$AZ,6,FALSE),0)))))</f>
        <v>2200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  <c r="J131">
        <f>VLOOKUP(B131,balance!AU:BD,10,FALSE)</f>
        <v>38340</v>
      </c>
    </row>
    <row r="132" spans="1:10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IF(C132=1,VLOOKUP(B132,balance!$AU:$AZ,2,FALSE),IF(C132=2,VLOOKUP(B132,balance!$AU:$AZ,3,FALSE),IF(C132=3,VLOOKUP(B132,balance!$AU:$AZ,4,FALSE),IF(C132=4,VLOOKUP(B132,balance!$AU:$AZ,5,FALSE),IF(C132=5,VLOOKUP(B132-1,balance!$AU:$AZ,6,FALSE),0)))))</f>
        <v>500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  <c r="J132">
        <f>VLOOKUP(B132,balance!AU:BD,10,FALSE)</f>
        <v>38340</v>
      </c>
    </row>
    <row r="133" spans="1:10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IF(C133=1,VLOOKUP(B133,balance!$AU:$AZ,2,FALSE),IF(C133=2,VLOOKUP(B133,balance!$AU:$AZ,3,FALSE),IF(C133=3,VLOOKUP(B133,balance!$AU:$AZ,4,FALSE),IF(C133=4,VLOOKUP(B133,balance!$AU:$AZ,5,FALSE),IF(C133=5,VLOOKUP(B133-1,balance!$AU:$AZ,6,FALSE),0)))))</f>
        <v>500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  <c r="J133">
        <f>VLOOKUP(B133,balance!AU:BD,10,FALSE)</f>
        <v>38340</v>
      </c>
    </row>
    <row r="134" spans="1:10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IF(C134=1,VLOOKUP(B134,balance!$AU:$AZ,2,FALSE),IF(C134=2,VLOOKUP(B134,balance!$AU:$AZ,3,FALSE),IF(C134=3,VLOOKUP(B134,balance!$AU:$AZ,4,FALSE),IF(C134=4,VLOOKUP(B134,balance!$AU:$AZ,5,FALSE),IF(C134=5,VLOOKUP(B134-1,balance!$AU:$AZ,6,FALSE),0)))))</f>
        <v>500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  <c r="J134">
        <f>VLOOKUP(B134,balance!AU:BD,10,FALSE)</f>
        <v>38340</v>
      </c>
    </row>
    <row r="135" spans="1:10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IF(C135=1,VLOOKUP(B135,balance!$AU:$AZ,2,FALSE),IF(C135=2,VLOOKUP(B135,balance!$AU:$AZ,3,FALSE),IF(C135=3,VLOOKUP(B135,balance!$AU:$AZ,4,FALSE),IF(C135=4,VLOOKUP(B135,balance!$AU:$AZ,5,FALSE),IF(C135=5,VLOOKUP(B135-1,balance!$AU:$AZ,6,FALSE),0)))))</f>
        <v>500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  <c r="J135">
        <f>VLOOKUP(B135,balance!AU:BD,10,FALSE)</f>
        <v>38340</v>
      </c>
    </row>
    <row r="136" spans="1:10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IF(C136=1,VLOOKUP(B136,balance!$AU:$AZ,2,FALSE),IF(C136=2,VLOOKUP(B136,balance!$AU:$AZ,3,FALSE),IF(C136=3,VLOOKUP(B136,balance!$AU:$AZ,4,FALSE),IF(C136=4,VLOOKUP(B136,balance!$AU:$AZ,5,FALSE),IF(C136=5,VLOOKUP(B136-1,balance!$AU:$AZ,6,FALSE),0)))))</f>
        <v>2200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  <c r="J136">
        <f>VLOOKUP(B136,balance!AU:BD,10,FALSE)</f>
        <v>43950</v>
      </c>
    </row>
    <row r="137" spans="1:10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IF(C137=1,VLOOKUP(B137,balance!$AU:$AZ,2,FALSE),IF(C137=2,VLOOKUP(B137,balance!$AU:$AZ,3,FALSE),IF(C137=3,VLOOKUP(B137,balance!$AU:$AZ,4,FALSE),IF(C137=4,VLOOKUP(B137,balance!$AU:$AZ,5,FALSE),IF(C137=5,VLOOKUP(B137-1,balance!$AU:$AZ,6,FALSE),0)))))</f>
        <v>500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  <c r="J137">
        <f>VLOOKUP(B137,balance!AU:BD,10,FALSE)</f>
        <v>43950</v>
      </c>
    </row>
    <row r="138" spans="1:10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IF(C138=1,VLOOKUP(B138,balance!$AU:$AZ,2,FALSE),IF(C138=2,VLOOKUP(B138,balance!$AU:$AZ,3,FALSE),IF(C138=3,VLOOKUP(B138,balance!$AU:$AZ,4,FALSE),IF(C138=4,VLOOKUP(B138,balance!$AU:$AZ,5,FALSE),IF(C138=5,VLOOKUP(B138-1,balance!$AU:$AZ,6,FALSE),0)))))</f>
        <v>500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  <c r="J138">
        <f>VLOOKUP(B138,balance!AU:BD,10,FALSE)</f>
        <v>43950</v>
      </c>
    </row>
    <row r="139" spans="1:10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IF(C139=1,VLOOKUP(B139,balance!$AU:$AZ,2,FALSE),IF(C139=2,VLOOKUP(B139,balance!$AU:$AZ,3,FALSE),IF(C139=3,VLOOKUP(B139,balance!$AU:$AZ,4,FALSE),IF(C139=4,VLOOKUP(B139,balance!$AU:$AZ,5,FALSE),IF(C139=5,VLOOKUP(B139-1,balance!$AU:$AZ,6,FALSE),0)))))</f>
        <v>500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  <c r="J139">
        <f>VLOOKUP(B139,balance!AU:BD,10,FALSE)</f>
        <v>43950</v>
      </c>
    </row>
    <row r="140" spans="1:10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IF(C140=1,VLOOKUP(B140,balance!$AU:$AZ,2,FALSE),IF(C140=2,VLOOKUP(B140,balance!$AU:$AZ,3,FALSE),IF(C140=3,VLOOKUP(B140,balance!$AU:$AZ,4,FALSE),IF(C140=4,VLOOKUP(B140,balance!$AU:$AZ,5,FALSE),IF(C140=5,VLOOKUP(B140-1,balance!$AU:$AZ,6,FALSE),0)))))</f>
        <v>500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  <c r="J140">
        <f>VLOOKUP(B140,balance!AU:BD,10,FALSE)</f>
        <v>43950</v>
      </c>
    </row>
    <row r="141" spans="1:10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IF(C141=1,VLOOKUP(B141,balance!$AU:$AZ,2,FALSE),IF(C141=2,VLOOKUP(B141,balance!$AU:$AZ,3,FALSE),IF(C141=3,VLOOKUP(B141,balance!$AU:$AZ,4,FALSE),IF(C141=4,VLOOKUP(B141,balance!$AU:$AZ,5,FALSE),IF(C141=5,VLOOKUP(B141-1,balance!$AU:$AZ,6,FALSE),0)))))</f>
        <v>2200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  <c r="J141">
        <f>VLOOKUP(B141,balance!AU:BD,10,FALSE)</f>
        <v>50010</v>
      </c>
    </row>
    <row r="142" spans="1:10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IF(C142=1,VLOOKUP(B142,balance!$AU:$AZ,2,FALSE),IF(C142=2,VLOOKUP(B142,balance!$AU:$AZ,3,FALSE),IF(C142=3,VLOOKUP(B142,balance!$AU:$AZ,4,FALSE),IF(C142=4,VLOOKUP(B142,balance!$AU:$AZ,5,FALSE),IF(C142=5,VLOOKUP(B142-1,balance!$AU:$AZ,6,FALSE),0)))))</f>
        <v>500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  <c r="J142">
        <f>VLOOKUP(B142,balance!AU:BD,10,FALSE)</f>
        <v>50010</v>
      </c>
    </row>
    <row r="143" spans="1:10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IF(C143=1,VLOOKUP(B143,balance!$AU:$AZ,2,FALSE),IF(C143=2,VLOOKUP(B143,balance!$AU:$AZ,3,FALSE),IF(C143=3,VLOOKUP(B143,balance!$AU:$AZ,4,FALSE),IF(C143=4,VLOOKUP(B143,balance!$AU:$AZ,5,FALSE),IF(C143=5,VLOOKUP(B143-1,balance!$AU:$AZ,6,FALSE),0)))))</f>
        <v>500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  <c r="J143">
        <f>VLOOKUP(B143,balance!AU:BD,10,FALSE)</f>
        <v>50010</v>
      </c>
    </row>
    <row r="144" spans="1:10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IF(C144=1,VLOOKUP(B144,balance!$AU:$AZ,2,FALSE),IF(C144=2,VLOOKUP(B144,balance!$AU:$AZ,3,FALSE),IF(C144=3,VLOOKUP(B144,balance!$AU:$AZ,4,FALSE),IF(C144=4,VLOOKUP(B144,balance!$AU:$AZ,5,FALSE),IF(C144=5,VLOOKUP(B144-1,balance!$AU:$AZ,6,FALSE),0)))))</f>
        <v>500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  <c r="J144">
        <f>VLOOKUP(B144,balance!AU:BD,10,FALSE)</f>
        <v>50010</v>
      </c>
    </row>
    <row r="145" spans="1:10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IF(C145=1,VLOOKUP(B145,balance!$AU:$AZ,2,FALSE),IF(C145=2,VLOOKUP(B145,balance!$AU:$AZ,3,FALSE),IF(C145=3,VLOOKUP(B145,balance!$AU:$AZ,4,FALSE),IF(C145=4,VLOOKUP(B145,balance!$AU:$AZ,5,FALSE),IF(C145=5,VLOOKUP(B145-1,balance!$AU:$AZ,6,FALSE),0)))))</f>
        <v>500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  <c r="J145">
        <f>VLOOKUP(B145,balance!AU:BD,10,FALSE)</f>
        <v>50010</v>
      </c>
    </row>
    <row r="146" spans="1:10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IF(C146=1,VLOOKUP(B146,balance!$AU:$AZ,2,FALSE),IF(C146=2,VLOOKUP(B146,balance!$AU:$AZ,3,FALSE),IF(C146=3,VLOOKUP(B146,balance!$AU:$AZ,4,FALSE),IF(C146=4,VLOOKUP(B146,balance!$AU:$AZ,5,FALSE),IF(C146=5,VLOOKUP(B146-1,balance!$AU:$AZ,6,FALSE),0)))))</f>
        <v>2200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  <c r="J146">
        <f>VLOOKUP(B146,balance!AU:BD,10,FALSE)</f>
        <v>56540</v>
      </c>
    </row>
    <row r="147" spans="1:10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IF(C147=1,VLOOKUP(B147,balance!$AU:$AZ,2,FALSE),IF(C147=2,VLOOKUP(B147,balance!$AU:$AZ,3,FALSE),IF(C147=3,VLOOKUP(B147,balance!$AU:$AZ,4,FALSE),IF(C147=4,VLOOKUP(B147,balance!$AU:$AZ,5,FALSE),IF(C147=5,VLOOKUP(B147-1,balance!$AU:$AZ,6,FALSE),0)))))</f>
        <v>500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  <c r="J147">
        <f>VLOOKUP(B147,balance!AU:BD,10,FALSE)</f>
        <v>56540</v>
      </c>
    </row>
    <row r="148" spans="1:10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IF(C148=1,VLOOKUP(B148,balance!$AU:$AZ,2,FALSE),IF(C148=2,VLOOKUP(B148,balance!$AU:$AZ,3,FALSE),IF(C148=3,VLOOKUP(B148,balance!$AU:$AZ,4,FALSE),IF(C148=4,VLOOKUP(B148,balance!$AU:$AZ,5,FALSE),IF(C148=5,VLOOKUP(B148-1,balance!$AU:$AZ,6,FALSE),0)))))</f>
        <v>500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  <c r="J148">
        <f>VLOOKUP(B148,balance!AU:BD,10,FALSE)</f>
        <v>56540</v>
      </c>
    </row>
    <row r="149" spans="1:10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IF(C149=1,VLOOKUP(B149,balance!$AU:$AZ,2,FALSE),IF(C149=2,VLOOKUP(B149,balance!$AU:$AZ,3,FALSE),IF(C149=3,VLOOKUP(B149,balance!$AU:$AZ,4,FALSE),IF(C149=4,VLOOKUP(B149,balance!$AU:$AZ,5,FALSE),IF(C149=5,VLOOKUP(B149-1,balance!$AU:$AZ,6,FALSE),0)))))</f>
        <v>500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  <c r="J149">
        <f>VLOOKUP(B149,balance!AU:BD,10,FALSE)</f>
        <v>56540</v>
      </c>
    </row>
    <row r="150" spans="1:10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IF(C150=1,VLOOKUP(B150,balance!$AU:$AZ,2,FALSE),IF(C150=2,VLOOKUP(B150,balance!$AU:$AZ,3,FALSE),IF(C150=3,VLOOKUP(B150,balance!$AU:$AZ,4,FALSE),IF(C150=4,VLOOKUP(B150,balance!$AU:$AZ,5,FALSE),IF(C150=5,VLOOKUP(B150-1,balance!$AU:$AZ,6,FALSE),0)))))</f>
        <v>500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  <c r="J150">
        <f>VLOOKUP(B150,balance!AU:BD,10,FALSE)</f>
        <v>56540</v>
      </c>
    </row>
    <row r="151" spans="1:10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IF(C151=1,VLOOKUP(B151,balance!$AU:$AZ,2,FALSE),IF(C151=2,VLOOKUP(B151,balance!$AU:$AZ,3,FALSE),IF(C151=3,VLOOKUP(B151,balance!$AU:$AZ,4,FALSE),IF(C151=4,VLOOKUP(B151,balance!$AU:$AZ,5,FALSE),IF(C151=5,VLOOKUP(B151-1,balance!$AU:$AZ,6,FALSE),0)))))</f>
        <v>2200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  <c r="J151">
        <f>VLOOKUP(B151,balance!AU:BD,10,FALSE)</f>
        <v>59340</v>
      </c>
    </row>
    <row r="152" spans="1:10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IF(C152=1,VLOOKUP(B152,balance!$AU:$AZ,2,FALSE),IF(C152=2,VLOOKUP(B152,balance!$AU:$AZ,3,FALSE),IF(C152=3,VLOOKUP(B152,balance!$AU:$AZ,4,FALSE),IF(C152=4,VLOOKUP(B152,balance!$AU:$AZ,5,FALSE),IF(C152=5,VLOOKUP(B152-1,balance!$AU:$AZ,6,FALSE),0)))))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  <c r="J152">
        <f>VLOOKUP(B152,balance!AU:BD,10,FALSE)</f>
        <v>59340</v>
      </c>
    </row>
    <row r="153" spans="1:10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IF(C153=1,VLOOKUP(B153,balance!$AU:$AZ,2,FALSE),IF(C153=2,VLOOKUP(B153,balance!$AU:$AZ,3,FALSE),IF(C153=3,VLOOKUP(B153,balance!$AU:$AZ,4,FALSE),IF(C153=4,VLOOKUP(B153,balance!$AU:$AZ,5,FALSE),IF(C153=5,VLOOKUP(B153-1,balance!$AU:$AZ,6,FALSE),0)))))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  <c r="J153">
        <f>VLOOKUP(B153,balance!AU:BD,10,FALSE)</f>
        <v>59340</v>
      </c>
    </row>
    <row r="154" spans="1:10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IF(C154=1,VLOOKUP(B154,balance!$AU:$AZ,2,FALSE),IF(C154=2,VLOOKUP(B154,balance!$AU:$AZ,3,FALSE),IF(C154=3,VLOOKUP(B154,balance!$AU:$AZ,4,FALSE),IF(C154=4,VLOOKUP(B154,balance!$AU:$AZ,5,FALSE),IF(C154=5,VLOOKUP(B154-1,balance!$AU:$AZ,6,FALSE),0)))))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  <c r="J154">
        <f>VLOOKUP(B154,balance!AU:BD,10,FALSE)</f>
        <v>59340</v>
      </c>
    </row>
    <row r="155" spans="1:10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IF(C155=1,VLOOKUP(B155,balance!$AU:$AZ,2,FALSE),IF(C155=2,VLOOKUP(B155,balance!$AU:$AZ,3,FALSE),IF(C155=3,VLOOKUP(B155,balance!$AU:$AZ,4,FALSE),IF(C155=4,VLOOKUP(B155,balance!$AU:$AZ,5,FALSE),IF(C155=5,VLOOKUP(B155-1,balance!$AU:$AZ,6,FALSE),0)))))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  <c r="J155">
        <f>VLOOKUP(B155,balance!AU:BD,10,FALSE)</f>
        <v>59340</v>
      </c>
    </row>
    <row r="156" spans="1:10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IF(C156=1,VLOOKUP(B156,balance!$AU:$AZ,2,FALSE),IF(C156=2,VLOOKUP(B156,balance!$AU:$AZ,3,FALSE),IF(C156=3,VLOOKUP(B156,balance!$AU:$AZ,4,FALSE),IF(C156=4,VLOOKUP(B156,balance!$AU:$AZ,5,FALSE),IF(C156=5,VLOOKUP(B156-1,balance!$AU:$AZ,6,FALSE),0)))))</f>
        <v>4400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  <c r="J156">
        <f>VLOOKUP(B156,balance!AU:BD,10,FALSE)</f>
        <v>62630</v>
      </c>
    </row>
    <row r="157" spans="1:10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IF(C157=1,VLOOKUP(B157,balance!$AU:$AZ,2,FALSE),IF(C157=2,VLOOKUP(B157,balance!$AU:$AZ,3,FALSE),IF(C157=3,VLOOKUP(B157,balance!$AU:$AZ,4,FALSE),IF(C157=4,VLOOKUP(B157,balance!$AU:$AZ,5,FALSE),IF(C157=5,VLOOKUP(B157-1,balance!$AU:$AZ,6,FALSE),0)))))</f>
        <v>1000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  <c r="J157">
        <f>VLOOKUP(B157,balance!AU:BD,10,FALSE)</f>
        <v>62630</v>
      </c>
    </row>
    <row r="158" spans="1:10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IF(C158=1,VLOOKUP(B158,balance!$AU:$AZ,2,FALSE),IF(C158=2,VLOOKUP(B158,balance!$AU:$AZ,3,FALSE),IF(C158=3,VLOOKUP(B158,balance!$AU:$AZ,4,FALSE),IF(C158=4,VLOOKUP(B158,balance!$AU:$AZ,5,FALSE),IF(C158=5,VLOOKUP(B158-1,balance!$AU:$AZ,6,FALSE),0)))))</f>
        <v>1000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  <c r="J158">
        <f>VLOOKUP(B158,balance!AU:BD,10,FALSE)</f>
        <v>62630</v>
      </c>
    </row>
    <row r="159" spans="1:10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IF(C159=1,VLOOKUP(B159,balance!$AU:$AZ,2,FALSE),IF(C159=2,VLOOKUP(B159,balance!$AU:$AZ,3,FALSE),IF(C159=3,VLOOKUP(B159,balance!$AU:$AZ,4,FALSE),IF(C159=4,VLOOKUP(B159,balance!$AU:$AZ,5,FALSE),IF(C159=5,VLOOKUP(B159-1,balance!$AU:$AZ,6,FALSE),0)))))</f>
        <v>1000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  <c r="J159">
        <f>VLOOKUP(B159,balance!AU:BD,10,FALSE)</f>
        <v>62630</v>
      </c>
    </row>
    <row r="160" spans="1:10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IF(C160=1,VLOOKUP(B160,balance!$AU:$AZ,2,FALSE),IF(C160=2,VLOOKUP(B160,balance!$AU:$AZ,3,FALSE),IF(C160=3,VLOOKUP(B160,balance!$AU:$AZ,4,FALSE),IF(C160=4,VLOOKUP(B160,balance!$AU:$AZ,5,FALSE),IF(C160=5,VLOOKUP(B160-1,balance!$AU:$AZ,6,FALSE),0)))))</f>
        <v>1000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  <c r="J160">
        <f>VLOOKUP(B160,balance!AU:BD,10,FALSE)</f>
        <v>62630</v>
      </c>
    </row>
    <row r="161" spans="1:10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IF(C161=1,VLOOKUP(B161,balance!$AU:$AZ,2,FALSE),IF(C161=2,VLOOKUP(B161,balance!$AU:$AZ,3,FALSE),IF(C161=3,VLOOKUP(B161,balance!$AU:$AZ,4,FALSE),IF(C161=4,VLOOKUP(B161,balance!$AU:$AZ,5,FALSE),IF(C161=5,VLOOKUP(B161-1,balance!$AU:$AZ,6,FALSE),0)))))</f>
        <v>4400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  <c r="J161">
        <f>VLOOKUP(B161,balance!AU:BD,10,FALSE)</f>
        <v>66410</v>
      </c>
    </row>
    <row r="162" spans="1:10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IF(C162=1,VLOOKUP(B162,balance!$AU:$AZ,2,FALSE),IF(C162=2,VLOOKUP(B162,balance!$AU:$AZ,3,FALSE),IF(C162=3,VLOOKUP(B162,balance!$AU:$AZ,4,FALSE),IF(C162=4,VLOOKUP(B162,balance!$AU:$AZ,5,FALSE),IF(C162=5,VLOOKUP(B162-1,balance!$AU:$AZ,6,FALSE),0)))))</f>
        <v>1000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  <c r="J162">
        <f>VLOOKUP(B162,balance!AU:BD,10,FALSE)</f>
        <v>66410</v>
      </c>
    </row>
    <row r="163" spans="1:10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IF(C163=1,VLOOKUP(B163,balance!$AU:$AZ,2,FALSE),IF(C163=2,VLOOKUP(B163,balance!$AU:$AZ,3,FALSE),IF(C163=3,VLOOKUP(B163,balance!$AU:$AZ,4,FALSE),IF(C163=4,VLOOKUP(B163,balance!$AU:$AZ,5,FALSE),IF(C163=5,VLOOKUP(B163-1,balance!$AU:$AZ,6,FALSE),0)))))</f>
        <v>1000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  <c r="J163">
        <f>VLOOKUP(B163,balance!AU:BD,10,FALSE)</f>
        <v>66410</v>
      </c>
    </row>
    <row r="164" spans="1:10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IF(C164=1,VLOOKUP(B164,balance!$AU:$AZ,2,FALSE),IF(C164=2,VLOOKUP(B164,balance!$AU:$AZ,3,FALSE),IF(C164=3,VLOOKUP(B164,balance!$AU:$AZ,4,FALSE),IF(C164=4,VLOOKUP(B164,balance!$AU:$AZ,5,FALSE),IF(C164=5,VLOOKUP(B164-1,balance!$AU:$AZ,6,FALSE),0)))))</f>
        <v>1000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  <c r="J164">
        <f>VLOOKUP(B164,balance!AU:BD,10,FALSE)</f>
        <v>66410</v>
      </c>
    </row>
    <row r="165" spans="1:10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IF(C165=1,VLOOKUP(B165,balance!$AU:$AZ,2,FALSE),IF(C165=2,VLOOKUP(B165,balance!$AU:$AZ,3,FALSE),IF(C165=3,VLOOKUP(B165,balance!$AU:$AZ,4,FALSE),IF(C165=4,VLOOKUP(B165,balance!$AU:$AZ,5,FALSE),IF(C165=5,VLOOKUP(B165-1,balance!$AU:$AZ,6,FALSE),0)))))</f>
        <v>1000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  <c r="J165">
        <f>VLOOKUP(B165,balance!AU:BD,10,FALSE)</f>
        <v>66410</v>
      </c>
    </row>
    <row r="166" spans="1:10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IF(C166=1,VLOOKUP(B166,balance!$AU:$AZ,2,FALSE),IF(C166=2,VLOOKUP(B166,balance!$AU:$AZ,3,FALSE),IF(C166=3,VLOOKUP(B166,balance!$AU:$AZ,4,FALSE),IF(C166=4,VLOOKUP(B166,balance!$AU:$AZ,5,FALSE),IF(C166=5,VLOOKUP(B166-1,balance!$AU:$AZ,6,FALSE),0)))))</f>
        <v>4400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  <c r="J166">
        <f>VLOOKUP(B166,balance!AU:BD,10,FALSE)</f>
        <v>70700</v>
      </c>
    </row>
    <row r="167" spans="1:10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IF(C167=1,VLOOKUP(B167,balance!$AU:$AZ,2,FALSE),IF(C167=2,VLOOKUP(B167,balance!$AU:$AZ,3,FALSE),IF(C167=3,VLOOKUP(B167,balance!$AU:$AZ,4,FALSE),IF(C167=4,VLOOKUP(B167,balance!$AU:$AZ,5,FALSE),IF(C167=5,VLOOKUP(B167-1,balance!$AU:$AZ,6,FALSE),0)))))</f>
        <v>1000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  <c r="J167">
        <f>VLOOKUP(B167,balance!AU:BD,10,FALSE)</f>
        <v>70700</v>
      </c>
    </row>
    <row r="168" spans="1:10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IF(C168=1,VLOOKUP(B168,balance!$AU:$AZ,2,FALSE),IF(C168=2,VLOOKUP(B168,balance!$AU:$AZ,3,FALSE),IF(C168=3,VLOOKUP(B168,balance!$AU:$AZ,4,FALSE),IF(C168=4,VLOOKUP(B168,balance!$AU:$AZ,5,FALSE),IF(C168=5,VLOOKUP(B168-1,balance!$AU:$AZ,6,FALSE),0)))))</f>
        <v>1000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  <c r="J168">
        <f>VLOOKUP(B168,balance!AU:BD,10,FALSE)</f>
        <v>70700</v>
      </c>
    </row>
    <row r="169" spans="1:10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IF(C169=1,VLOOKUP(B169,balance!$AU:$AZ,2,FALSE),IF(C169=2,VLOOKUP(B169,balance!$AU:$AZ,3,FALSE),IF(C169=3,VLOOKUP(B169,balance!$AU:$AZ,4,FALSE),IF(C169=4,VLOOKUP(B169,balance!$AU:$AZ,5,FALSE),IF(C169=5,VLOOKUP(B169-1,balance!$AU:$AZ,6,FALSE),0)))))</f>
        <v>1000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  <c r="J169">
        <f>VLOOKUP(B169,balance!AU:BD,10,FALSE)</f>
        <v>70700</v>
      </c>
    </row>
    <row r="170" spans="1:10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IF(C170=1,VLOOKUP(B170,balance!$AU:$AZ,2,FALSE),IF(C170=2,VLOOKUP(B170,balance!$AU:$AZ,3,FALSE),IF(C170=3,VLOOKUP(B170,balance!$AU:$AZ,4,FALSE),IF(C170=4,VLOOKUP(B170,balance!$AU:$AZ,5,FALSE),IF(C170=5,VLOOKUP(B170-1,balance!$AU:$AZ,6,FALSE),0)))))</f>
        <v>1000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  <c r="J170">
        <f>VLOOKUP(B170,balance!AU:BD,10,FALSE)</f>
        <v>70700</v>
      </c>
    </row>
    <row r="171" spans="1:10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IF(C171=1,VLOOKUP(B171,balance!$AU:$AZ,2,FALSE),IF(C171=2,VLOOKUP(B171,balance!$AU:$AZ,3,FALSE),IF(C171=3,VLOOKUP(B171,balance!$AU:$AZ,4,FALSE),IF(C171=4,VLOOKUP(B171,balance!$AU:$AZ,5,FALSE),IF(C171=5,VLOOKUP(B171-1,balance!$AU:$AZ,6,FALSE),0)))))</f>
        <v>4400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  <c r="J171">
        <f>VLOOKUP(B171,balance!AU:BD,10,FALSE)</f>
        <v>74700</v>
      </c>
    </row>
    <row r="172" spans="1:10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IF(C172=1,VLOOKUP(B172,balance!$AU:$AZ,2,FALSE),IF(C172=2,VLOOKUP(B172,balance!$AU:$AZ,3,FALSE),IF(C172=3,VLOOKUP(B172,balance!$AU:$AZ,4,FALSE),IF(C172=4,VLOOKUP(B172,balance!$AU:$AZ,5,FALSE),IF(C172=5,VLOOKUP(B172-1,balance!$AU:$AZ,6,FALSE),0)))))</f>
        <v>1000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  <c r="J172">
        <f>VLOOKUP(B172,balance!AU:BD,10,FALSE)</f>
        <v>74700</v>
      </c>
    </row>
    <row r="173" spans="1:10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IF(C173=1,VLOOKUP(B173,balance!$AU:$AZ,2,FALSE),IF(C173=2,VLOOKUP(B173,balance!$AU:$AZ,3,FALSE),IF(C173=3,VLOOKUP(B173,balance!$AU:$AZ,4,FALSE),IF(C173=4,VLOOKUP(B173,balance!$AU:$AZ,5,FALSE),IF(C173=5,VLOOKUP(B173-1,balance!$AU:$AZ,6,FALSE),0)))))</f>
        <v>1000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  <c r="J173">
        <f>VLOOKUP(B173,balance!AU:BD,10,FALSE)</f>
        <v>74700</v>
      </c>
    </row>
    <row r="174" spans="1:10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IF(C174=1,VLOOKUP(B174,balance!$AU:$AZ,2,FALSE),IF(C174=2,VLOOKUP(B174,balance!$AU:$AZ,3,FALSE),IF(C174=3,VLOOKUP(B174,balance!$AU:$AZ,4,FALSE),IF(C174=4,VLOOKUP(B174,balance!$AU:$AZ,5,FALSE),IF(C174=5,VLOOKUP(B174-1,balance!$AU:$AZ,6,FALSE),0)))))</f>
        <v>1000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  <c r="J174">
        <f>VLOOKUP(B174,balance!AU:BD,10,FALSE)</f>
        <v>74700</v>
      </c>
    </row>
    <row r="175" spans="1:10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IF(C175=1,VLOOKUP(B175,balance!$AU:$AZ,2,FALSE),IF(C175=2,VLOOKUP(B175,balance!$AU:$AZ,3,FALSE),IF(C175=3,VLOOKUP(B175,balance!$AU:$AZ,4,FALSE),IF(C175=4,VLOOKUP(B175,balance!$AU:$AZ,5,FALSE),IF(C175=5,VLOOKUP(B175-1,balance!$AU:$AZ,6,FALSE),0)))))</f>
        <v>1000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  <c r="J175">
        <f>VLOOKUP(B175,balance!AU:BD,10,FALSE)</f>
        <v>74700</v>
      </c>
    </row>
    <row r="176" spans="1:10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IF(C176=1,VLOOKUP(B176,balance!$AU:$AZ,2,FALSE),IF(C176=2,VLOOKUP(B176,balance!$AU:$AZ,3,FALSE),IF(C176=3,VLOOKUP(B176,balance!$AU:$AZ,4,FALSE),IF(C176=4,VLOOKUP(B176,balance!$AU:$AZ,5,FALSE),IF(C176=5,VLOOKUP(B176-1,balance!$AU:$AZ,6,FALSE),0)))))</f>
        <v>5200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  <c r="J176">
        <f>VLOOKUP(B176,balance!AU:BD,10,FALSE)</f>
        <v>79000</v>
      </c>
    </row>
    <row r="177" spans="1:10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IF(C177=1,VLOOKUP(B177,balance!$AU:$AZ,2,FALSE),IF(C177=2,VLOOKUP(B177,balance!$AU:$AZ,3,FALSE),IF(C177=3,VLOOKUP(B177,balance!$AU:$AZ,4,FALSE),IF(C177=4,VLOOKUP(B177,balance!$AU:$AZ,5,FALSE),IF(C177=5,VLOOKUP(B177-1,balance!$AU:$AZ,6,FALSE),0)))))</f>
        <v>1000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  <c r="J177">
        <f>VLOOKUP(B177,balance!AU:BD,10,FALSE)</f>
        <v>79000</v>
      </c>
    </row>
    <row r="178" spans="1:10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IF(C178=1,VLOOKUP(B178,balance!$AU:$AZ,2,FALSE),IF(C178=2,VLOOKUP(B178,balance!$AU:$AZ,3,FALSE),IF(C178=3,VLOOKUP(B178,balance!$AU:$AZ,4,FALSE),IF(C178=4,VLOOKUP(B178,balance!$AU:$AZ,5,FALSE),IF(C178=5,VLOOKUP(B178-1,balance!$AU:$AZ,6,FALSE),0)))))</f>
        <v>1000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  <c r="J178">
        <f>VLOOKUP(B178,balance!AU:BD,10,FALSE)</f>
        <v>79000</v>
      </c>
    </row>
    <row r="179" spans="1:10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IF(C179=1,VLOOKUP(B179,balance!$AU:$AZ,2,FALSE),IF(C179=2,VLOOKUP(B179,balance!$AU:$AZ,3,FALSE),IF(C179=3,VLOOKUP(B179,balance!$AU:$AZ,4,FALSE),IF(C179=4,VLOOKUP(B179,balance!$AU:$AZ,5,FALSE),IF(C179=5,VLOOKUP(B179-1,balance!$AU:$AZ,6,FALSE),0)))))</f>
        <v>1000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  <c r="J179">
        <f>VLOOKUP(B179,balance!AU:BD,10,FALSE)</f>
        <v>79000</v>
      </c>
    </row>
    <row r="180" spans="1:10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IF(C180=1,VLOOKUP(B180,balance!$AU:$AZ,2,FALSE),IF(C180=2,VLOOKUP(B180,balance!$AU:$AZ,3,FALSE),IF(C180=3,VLOOKUP(B180,balance!$AU:$AZ,4,FALSE),IF(C180=4,VLOOKUP(B180,balance!$AU:$AZ,5,FALSE),IF(C180=5,VLOOKUP(B180-1,balance!$AU:$AZ,6,FALSE),0)))))</f>
        <v>1000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  <c r="J180">
        <f>VLOOKUP(B180,balance!AU:BD,10,FALSE)</f>
        <v>79000</v>
      </c>
    </row>
    <row r="181" spans="1:10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IF(C181=1,VLOOKUP(B181,balance!$AU:$AZ,2,FALSE),IF(C181=2,VLOOKUP(B181,balance!$AU:$AZ,3,FALSE),IF(C181=3,VLOOKUP(B181,balance!$AU:$AZ,4,FALSE),IF(C181=4,VLOOKUP(B181,balance!$AU:$AZ,5,FALSE),IF(C181=5,VLOOKUP(B181-1,balance!$AU:$AZ,6,FALSE),0)))))</f>
        <v>5200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  <c r="J181">
        <f>VLOOKUP(B181,balance!AU:BD,10,FALSE)</f>
        <v>83830</v>
      </c>
    </row>
    <row r="182" spans="1:10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IF(C182=1,VLOOKUP(B182,balance!$AU:$AZ,2,FALSE),IF(C182=2,VLOOKUP(B182,balance!$AU:$AZ,3,FALSE),IF(C182=3,VLOOKUP(B182,balance!$AU:$AZ,4,FALSE),IF(C182=4,VLOOKUP(B182,balance!$AU:$AZ,5,FALSE),IF(C182=5,VLOOKUP(B182-1,balance!$AU:$AZ,6,FALSE),0)))))</f>
        <v>1000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  <c r="J182">
        <f>VLOOKUP(B182,balance!AU:BD,10,FALSE)</f>
        <v>83830</v>
      </c>
    </row>
    <row r="183" spans="1:10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IF(C183=1,VLOOKUP(B183,balance!$AU:$AZ,2,FALSE),IF(C183=2,VLOOKUP(B183,balance!$AU:$AZ,3,FALSE),IF(C183=3,VLOOKUP(B183,balance!$AU:$AZ,4,FALSE),IF(C183=4,VLOOKUP(B183,balance!$AU:$AZ,5,FALSE),IF(C183=5,VLOOKUP(B183-1,balance!$AU:$AZ,6,FALSE),0)))))</f>
        <v>1000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  <c r="J183">
        <f>VLOOKUP(B183,balance!AU:BD,10,FALSE)</f>
        <v>83830</v>
      </c>
    </row>
    <row r="184" spans="1:10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IF(C184=1,VLOOKUP(B184,balance!$AU:$AZ,2,FALSE),IF(C184=2,VLOOKUP(B184,balance!$AU:$AZ,3,FALSE),IF(C184=3,VLOOKUP(B184,balance!$AU:$AZ,4,FALSE),IF(C184=4,VLOOKUP(B184,balance!$AU:$AZ,5,FALSE),IF(C184=5,VLOOKUP(B184-1,balance!$AU:$AZ,6,FALSE),0)))))</f>
        <v>1000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  <c r="J184">
        <f>VLOOKUP(B184,balance!AU:BD,10,FALSE)</f>
        <v>83830</v>
      </c>
    </row>
    <row r="185" spans="1:10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IF(C185=1,VLOOKUP(B185,balance!$AU:$AZ,2,FALSE),IF(C185=2,VLOOKUP(B185,balance!$AU:$AZ,3,FALSE),IF(C185=3,VLOOKUP(B185,balance!$AU:$AZ,4,FALSE),IF(C185=4,VLOOKUP(B185,balance!$AU:$AZ,5,FALSE),IF(C185=5,VLOOKUP(B185-1,balance!$AU:$AZ,6,FALSE),0)))))</f>
        <v>1000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  <c r="J185">
        <f>VLOOKUP(B185,balance!AU:BD,10,FALSE)</f>
        <v>83830</v>
      </c>
    </row>
    <row r="186" spans="1:10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IF(C186=1,VLOOKUP(B186,balance!$AU:$AZ,2,FALSE),IF(C186=2,VLOOKUP(B186,balance!$AU:$AZ,3,FALSE),IF(C186=3,VLOOKUP(B186,balance!$AU:$AZ,4,FALSE),IF(C186=4,VLOOKUP(B186,balance!$AU:$AZ,5,FALSE),IF(C186=5,VLOOKUP(B186-1,balance!$AU:$AZ,6,FALSE),0)))))</f>
        <v>5200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  <c r="J186">
        <f>VLOOKUP(B186,balance!AU:BD,10,FALSE)</f>
        <v>89200</v>
      </c>
    </row>
    <row r="187" spans="1:10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IF(C187=1,VLOOKUP(B187,balance!$AU:$AZ,2,FALSE),IF(C187=2,VLOOKUP(B187,balance!$AU:$AZ,3,FALSE),IF(C187=3,VLOOKUP(B187,balance!$AU:$AZ,4,FALSE),IF(C187=4,VLOOKUP(B187,balance!$AU:$AZ,5,FALSE),IF(C187=5,VLOOKUP(B187-1,balance!$AU:$AZ,6,FALSE),0)))))</f>
        <v>1000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  <c r="J187">
        <f>VLOOKUP(B187,balance!AU:BD,10,FALSE)</f>
        <v>89200</v>
      </c>
    </row>
    <row r="188" spans="1:10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IF(C188=1,VLOOKUP(B188,balance!$AU:$AZ,2,FALSE),IF(C188=2,VLOOKUP(B188,balance!$AU:$AZ,3,FALSE),IF(C188=3,VLOOKUP(B188,balance!$AU:$AZ,4,FALSE),IF(C188=4,VLOOKUP(B188,balance!$AU:$AZ,5,FALSE),IF(C188=5,VLOOKUP(B188-1,balance!$AU:$AZ,6,FALSE),0)))))</f>
        <v>1000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  <c r="J188">
        <f>VLOOKUP(B188,balance!AU:BD,10,FALSE)</f>
        <v>89200</v>
      </c>
    </row>
    <row r="189" spans="1:10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IF(C189=1,VLOOKUP(B189,balance!$AU:$AZ,2,FALSE),IF(C189=2,VLOOKUP(B189,balance!$AU:$AZ,3,FALSE),IF(C189=3,VLOOKUP(B189,balance!$AU:$AZ,4,FALSE),IF(C189=4,VLOOKUP(B189,balance!$AU:$AZ,5,FALSE),IF(C189=5,VLOOKUP(B189-1,balance!$AU:$AZ,6,FALSE),0)))))</f>
        <v>1000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  <c r="J189">
        <f>VLOOKUP(B189,balance!AU:BD,10,FALSE)</f>
        <v>89200</v>
      </c>
    </row>
    <row r="190" spans="1:10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IF(C190=1,VLOOKUP(B190,balance!$AU:$AZ,2,FALSE),IF(C190=2,VLOOKUP(B190,balance!$AU:$AZ,3,FALSE),IF(C190=3,VLOOKUP(B190,balance!$AU:$AZ,4,FALSE),IF(C190=4,VLOOKUP(B190,balance!$AU:$AZ,5,FALSE),IF(C190=5,VLOOKUP(B190-1,balance!$AU:$AZ,6,FALSE),0)))))</f>
        <v>1000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  <c r="J190">
        <f>VLOOKUP(B190,balance!AU:BD,10,FALSE)</f>
        <v>89200</v>
      </c>
    </row>
    <row r="191" spans="1:10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IF(C191=1,VLOOKUP(B191,balance!$AU:$AZ,2,FALSE),IF(C191=2,VLOOKUP(B191,balance!$AU:$AZ,3,FALSE),IF(C191=3,VLOOKUP(B191,balance!$AU:$AZ,4,FALSE),IF(C191=4,VLOOKUP(B191,balance!$AU:$AZ,5,FALSE),IF(C191=5,VLOOKUP(B191-1,balance!$AU:$AZ,6,FALSE),0)))))</f>
        <v>5200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  <c r="J191">
        <f>VLOOKUP(B191,balance!AU:BD,10,FALSE)</f>
        <v>95120</v>
      </c>
    </row>
    <row r="192" spans="1:10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IF(C192=1,VLOOKUP(B192,balance!$AU:$AZ,2,FALSE),IF(C192=2,VLOOKUP(B192,balance!$AU:$AZ,3,FALSE),IF(C192=3,VLOOKUP(B192,balance!$AU:$AZ,4,FALSE),IF(C192=4,VLOOKUP(B192,balance!$AU:$AZ,5,FALSE),IF(C192=5,VLOOKUP(B192-1,balance!$AU:$AZ,6,FALSE),0)))))</f>
        <v>1000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  <c r="J192">
        <f>VLOOKUP(B192,balance!AU:BD,10,FALSE)</f>
        <v>95120</v>
      </c>
    </row>
    <row r="193" spans="1:10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IF(C193=1,VLOOKUP(B193,balance!$AU:$AZ,2,FALSE),IF(C193=2,VLOOKUP(B193,balance!$AU:$AZ,3,FALSE),IF(C193=3,VLOOKUP(B193,balance!$AU:$AZ,4,FALSE),IF(C193=4,VLOOKUP(B193,balance!$AU:$AZ,5,FALSE),IF(C193=5,VLOOKUP(B193-1,balance!$AU:$AZ,6,FALSE),0)))))</f>
        <v>1000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  <c r="J193">
        <f>VLOOKUP(B193,balance!AU:BD,10,FALSE)</f>
        <v>95120</v>
      </c>
    </row>
    <row r="194" spans="1:10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IF(C194=1,VLOOKUP(B194,balance!$AU:$AZ,2,FALSE),IF(C194=2,VLOOKUP(B194,balance!$AU:$AZ,3,FALSE),IF(C194=3,VLOOKUP(B194,balance!$AU:$AZ,4,FALSE),IF(C194=4,VLOOKUP(B194,balance!$AU:$AZ,5,FALSE),IF(C194=5,VLOOKUP(B194-1,balance!$AU:$AZ,6,FALSE),0)))))</f>
        <v>1000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  <c r="J194">
        <f>VLOOKUP(B194,balance!AU:BD,10,FALSE)</f>
        <v>95120</v>
      </c>
    </row>
    <row r="195" spans="1:10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IF(C195=1,VLOOKUP(B195,balance!$AU:$AZ,2,FALSE),IF(C195=2,VLOOKUP(B195,balance!$AU:$AZ,3,FALSE),IF(C195=3,VLOOKUP(B195,balance!$AU:$AZ,4,FALSE),IF(C195=4,VLOOKUP(B195,balance!$AU:$AZ,5,FALSE),IF(C195=5,VLOOKUP(B195-1,balance!$AU:$AZ,6,FALSE),0)))))</f>
        <v>1000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  <c r="J195">
        <f>VLOOKUP(B195,balance!AU:BD,10,FALSE)</f>
        <v>95120</v>
      </c>
    </row>
    <row r="196" spans="1:10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IF(C196=1,VLOOKUP(B196,balance!$AU:$AZ,2,FALSE),IF(C196=2,VLOOKUP(B196,balance!$AU:$AZ,3,FALSE),IF(C196=3,VLOOKUP(B196,balance!$AU:$AZ,4,FALSE),IF(C196=4,VLOOKUP(B196,balance!$AU:$AZ,5,FALSE),IF(C196=5,VLOOKUP(B196-1,balance!$AU:$AZ,6,FALSE),0)))))</f>
        <v>5200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  <c r="J196">
        <f>VLOOKUP(B196,balance!AU:BD,10,FALSE)</f>
        <v>101600</v>
      </c>
    </row>
    <row r="197" spans="1:10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IF(C197=1,VLOOKUP(B197,balance!$AU:$AZ,2,FALSE),IF(C197=2,VLOOKUP(B197,balance!$AU:$AZ,3,FALSE),IF(C197=3,VLOOKUP(B197,balance!$AU:$AZ,4,FALSE),IF(C197=4,VLOOKUP(B197,balance!$AU:$AZ,5,FALSE),IF(C197=5,VLOOKUP(B197-1,balance!$AU:$AZ,6,FALSE),0)))))</f>
        <v>1000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  <c r="J197">
        <f>VLOOKUP(B197,balance!AU:BD,10,FALSE)</f>
        <v>101600</v>
      </c>
    </row>
    <row r="198" spans="1:10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IF(C198=1,VLOOKUP(B198,balance!$AU:$AZ,2,FALSE),IF(C198=2,VLOOKUP(B198,balance!$AU:$AZ,3,FALSE),IF(C198=3,VLOOKUP(B198,balance!$AU:$AZ,4,FALSE),IF(C198=4,VLOOKUP(B198,balance!$AU:$AZ,5,FALSE),IF(C198=5,VLOOKUP(B198-1,balance!$AU:$AZ,6,FALSE),0)))))</f>
        <v>1000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  <c r="J198">
        <f>VLOOKUP(B198,balance!AU:BD,10,FALSE)</f>
        <v>101600</v>
      </c>
    </row>
    <row r="199" spans="1:10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IF(C199=1,VLOOKUP(B199,balance!$AU:$AZ,2,FALSE),IF(C199=2,VLOOKUP(B199,balance!$AU:$AZ,3,FALSE),IF(C199=3,VLOOKUP(B199,balance!$AU:$AZ,4,FALSE),IF(C199=4,VLOOKUP(B199,balance!$AU:$AZ,5,FALSE),IF(C199=5,VLOOKUP(B199-1,balance!$AU:$AZ,6,FALSE),0)))))</f>
        <v>1000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  <c r="J199">
        <f>VLOOKUP(B199,balance!AU:BD,10,FALSE)</f>
        <v>101600</v>
      </c>
    </row>
    <row r="200" spans="1:10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IF(C200=1,VLOOKUP(B200,balance!$AU:$AZ,2,FALSE),IF(C200=2,VLOOKUP(B200,balance!$AU:$AZ,3,FALSE),IF(C200=3,VLOOKUP(B200,balance!$AU:$AZ,4,FALSE),IF(C200=4,VLOOKUP(B200,balance!$AU:$AZ,5,FALSE),IF(C200=5,VLOOKUP(B200-1,balance!$AU:$AZ,6,FALSE),0)))))</f>
        <v>1000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  <c r="J200">
        <f>VLOOKUP(B200,balance!AU:BD,10,FALSE)</f>
        <v>101600</v>
      </c>
    </row>
    <row r="201" spans="1:10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IF(C201=1,VLOOKUP(B201,balance!$AU:$AZ,2,FALSE),IF(C201=2,VLOOKUP(B201,balance!$AU:$AZ,3,FALSE),IF(C201=3,VLOOKUP(B201,balance!$AU:$AZ,4,FALSE),IF(C201=4,VLOOKUP(B201,balance!$AU:$AZ,5,FALSE),IF(C201=5,VLOOKUP(B201-1,balance!$AU:$AZ,6,FALSE),0)))))</f>
        <v>5200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  <c r="J201">
        <f>VLOOKUP(B201,balance!AU:BD,10,FALSE)</f>
        <v>108650</v>
      </c>
    </row>
    <row r="202" spans="1:10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IF(C202=1,VLOOKUP(B202,balance!$AU:$AZ,2,FALSE),IF(C202=2,VLOOKUP(B202,balance!$AU:$AZ,3,FALSE),IF(C202=3,VLOOKUP(B202,balance!$AU:$AZ,4,FALSE),IF(C202=4,VLOOKUP(B202,balance!$AU:$AZ,5,FALSE),IF(C202=5,VLOOKUP(B202-1,balance!$AU:$AZ,6,FALSE),0)))))</f>
        <v>1000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  <c r="J202">
        <f>VLOOKUP(B202,balance!AU:BD,10,FALSE)</f>
        <v>108650</v>
      </c>
    </row>
    <row r="203" spans="1:10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IF(C203=1,VLOOKUP(B203,balance!$AU:$AZ,2,FALSE),IF(C203=2,VLOOKUP(B203,balance!$AU:$AZ,3,FALSE),IF(C203=3,VLOOKUP(B203,balance!$AU:$AZ,4,FALSE),IF(C203=4,VLOOKUP(B203,balance!$AU:$AZ,5,FALSE),IF(C203=5,VLOOKUP(B203-1,balance!$AU:$AZ,6,FALSE),0)))))</f>
        <v>1000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  <c r="J203">
        <f>VLOOKUP(B203,balance!AU:BD,10,FALSE)</f>
        <v>108650</v>
      </c>
    </row>
    <row r="204" spans="1:10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IF(C204=1,VLOOKUP(B204,balance!$AU:$AZ,2,FALSE),IF(C204=2,VLOOKUP(B204,balance!$AU:$AZ,3,FALSE),IF(C204=3,VLOOKUP(B204,balance!$AU:$AZ,4,FALSE),IF(C204=4,VLOOKUP(B204,balance!$AU:$AZ,5,FALSE),IF(C204=5,VLOOKUP(B204-1,balance!$AU:$AZ,6,FALSE),0)))))</f>
        <v>1000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  <c r="J204">
        <f>VLOOKUP(B204,balance!AU:BD,10,FALSE)</f>
        <v>108650</v>
      </c>
    </row>
    <row r="205" spans="1:10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IF(C205=1,VLOOKUP(B205,balance!$AU:$AZ,2,FALSE),IF(C205=2,VLOOKUP(B205,balance!$AU:$AZ,3,FALSE),IF(C205=3,VLOOKUP(B205,balance!$AU:$AZ,4,FALSE),IF(C205=4,VLOOKUP(B205,balance!$AU:$AZ,5,FALSE),IF(C205=5,VLOOKUP(B205-1,balance!$AU:$AZ,6,FALSE),0)))))</f>
        <v>1000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  <c r="J205">
        <f>VLOOKUP(B205,balance!AU:BD,10,FALSE)</f>
        <v>108650</v>
      </c>
    </row>
    <row r="206" spans="1:10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IF(C206=1,VLOOKUP(B206,balance!$AU:$AZ,2,FALSE),IF(C206=2,VLOOKUP(B206,balance!$AU:$AZ,3,FALSE),IF(C206=3,VLOOKUP(B206,balance!$AU:$AZ,4,FALSE),IF(C206=4,VLOOKUP(B206,balance!$AU:$AZ,5,FALSE),IF(C206=5,VLOOKUP(B206-1,balance!$AU:$AZ,6,FALSE),0)))))</f>
        <v>5200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  <c r="J206">
        <f>VLOOKUP(B206,balance!AU:BD,10,FALSE)</f>
        <v>116280</v>
      </c>
    </row>
    <row r="207" spans="1:10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IF(C207=1,VLOOKUP(B207,balance!$AU:$AZ,2,FALSE),IF(C207=2,VLOOKUP(B207,balance!$AU:$AZ,3,FALSE),IF(C207=3,VLOOKUP(B207,balance!$AU:$AZ,4,FALSE),IF(C207=4,VLOOKUP(B207,balance!$AU:$AZ,5,FALSE),IF(C207=5,VLOOKUP(B207-1,balance!$AU:$AZ,6,FALSE),0)))))</f>
        <v>1000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  <c r="J207">
        <f>VLOOKUP(B207,balance!AU:BD,10,FALSE)</f>
        <v>116280</v>
      </c>
    </row>
    <row r="208" spans="1:10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IF(C208=1,VLOOKUP(B208,balance!$AU:$AZ,2,FALSE),IF(C208=2,VLOOKUP(B208,balance!$AU:$AZ,3,FALSE),IF(C208=3,VLOOKUP(B208,balance!$AU:$AZ,4,FALSE),IF(C208=4,VLOOKUP(B208,balance!$AU:$AZ,5,FALSE),IF(C208=5,VLOOKUP(B208-1,balance!$AU:$AZ,6,FALSE),0)))))</f>
        <v>1000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  <c r="J208">
        <f>VLOOKUP(B208,balance!AU:BD,10,FALSE)</f>
        <v>116280</v>
      </c>
    </row>
    <row r="209" spans="1:10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IF(C209=1,VLOOKUP(B209,balance!$AU:$AZ,2,FALSE),IF(C209=2,VLOOKUP(B209,balance!$AU:$AZ,3,FALSE),IF(C209=3,VLOOKUP(B209,balance!$AU:$AZ,4,FALSE),IF(C209=4,VLOOKUP(B209,balance!$AU:$AZ,5,FALSE),IF(C209=5,VLOOKUP(B209-1,balance!$AU:$AZ,6,FALSE),0)))))</f>
        <v>1000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  <c r="J209">
        <f>VLOOKUP(B209,balance!AU:BD,10,FALSE)</f>
        <v>116280</v>
      </c>
    </row>
    <row r="210" spans="1:10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IF(C210=1,VLOOKUP(B210,balance!$AU:$AZ,2,FALSE),IF(C210=2,VLOOKUP(B210,balance!$AU:$AZ,3,FALSE),IF(C210=3,VLOOKUP(B210,balance!$AU:$AZ,4,FALSE),IF(C210=4,VLOOKUP(B210,balance!$AU:$AZ,5,FALSE),IF(C210=5,VLOOKUP(B210-1,balance!$AU:$AZ,6,FALSE),0)))))</f>
        <v>1000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  <c r="J210">
        <f>VLOOKUP(B210,balance!AU:BD,10,FALSE)</f>
        <v>116280</v>
      </c>
    </row>
    <row r="211" spans="1:10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IF(C211=1,VLOOKUP(B211,balance!$AU:$AZ,2,FALSE),IF(C211=2,VLOOKUP(B211,balance!$AU:$AZ,3,FALSE),IF(C211=3,VLOOKUP(B211,balance!$AU:$AZ,4,FALSE),IF(C211=4,VLOOKUP(B211,balance!$AU:$AZ,5,FALSE),IF(C211=5,VLOOKUP(B211-1,balance!$AU:$AZ,6,FALSE),0)))))</f>
        <v>5200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  <c r="J211">
        <f>VLOOKUP(B211,balance!AU:BD,10,FALSE)</f>
        <v>124500</v>
      </c>
    </row>
    <row r="212" spans="1:10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IF(C212=1,VLOOKUP(B212,balance!$AU:$AZ,2,FALSE),IF(C212=2,VLOOKUP(B212,balance!$AU:$AZ,3,FALSE),IF(C212=3,VLOOKUP(B212,balance!$AU:$AZ,4,FALSE),IF(C212=4,VLOOKUP(B212,balance!$AU:$AZ,5,FALSE),IF(C212=5,VLOOKUP(B212-1,balance!$AU:$AZ,6,FALSE),0)))))</f>
        <v>1000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  <c r="J212">
        <f>VLOOKUP(B212,balance!AU:BD,10,FALSE)</f>
        <v>124500</v>
      </c>
    </row>
    <row r="213" spans="1:10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IF(C213=1,VLOOKUP(B213,balance!$AU:$AZ,2,FALSE),IF(C213=2,VLOOKUP(B213,balance!$AU:$AZ,3,FALSE),IF(C213=3,VLOOKUP(B213,balance!$AU:$AZ,4,FALSE),IF(C213=4,VLOOKUP(B213,balance!$AU:$AZ,5,FALSE),IF(C213=5,VLOOKUP(B213-1,balance!$AU:$AZ,6,FALSE),0)))))</f>
        <v>1000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  <c r="J213">
        <f>VLOOKUP(B213,balance!AU:BD,10,FALSE)</f>
        <v>124500</v>
      </c>
    </row>
    <row r="214" spans="1:10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IF(C214=1,VLOOKUP(B214,balance!$AU:$AZ,2,FALSE),IF(C214=2,VLOOKUP(B214,balance!$AU:$AZ,3,FALSE),IF(C214=3,VLOOKUP(B214,balance!$AU:$AZ,4,FALSE),IF(C214=4,VLOOKUP(B214,balance!$AU:$AZ,5,FALSE),IF(C214=5,VLOOKUP(B214-1,balance!$AU:$AZ,6,FALSE),0)))))</f>
        <v>1000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  <c r="J214">
        <f>VLOOKUP(B214,balance!AU:BD,10,FALSE)</f>
        <v>124500</v>
      </c>
    </row>
    <row r="215" spans="1:10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IF(C215=1,VLOOKUP(B215,balance!$AU:$AZ,2,FALSE),IF(C215=2,VLOOKUP(B215,balance!$AU:$AZ,3,FALSE),IF(C215=3,VLOOKUP(B215,balance!$AU:$AZ,4,FALSE),IF(C215=4,VLOOKUP(B215,balance!$AU:$AZ,5,FALSE),IF(C215=5,VLOOKUP(B215-1,balance!$AU:$AZ,6,FALSE),0)))))</f>
        <v>1000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  <c r="J215">
        <f>VLOOKUP(B215,balance!AU:BD,10,FALSE)</f>
        <v>124500</v>
      </c>
    </row>
    <row r="216" spans="1:10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IF(C216=1,VLOOKUP(B216,balance!$AU:$AZ,2,FALSE),IF(C216=2,VLOOKUP(B216,balance!$AU:$AZ,3,FALSE),IF(C216=3,VLOOKUP(B216,balance!$AU:$AZ,4,FALSE),IF(C216=4,VLOOKUP(B216,balance!$AU:$AZ,5,FALSE),IF(C216=5,VLOOKUP(B216-1,balance!$AU:$AZ,6,FALSE),0)))))</f>
        <v>5200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  <c r="J216">
        <f>VLOOKUP(B216,balance!AU:BD,10,FALSE)</f>
        <v>133320</v>
      </c>
    </row>
    <row r="217" spans="1:10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IF(C217=1,VLOOKUP(B217,balance!$AU:$AZ,2,FALSE),IF(C217=2,VLOOKUP(B217,balance!$AU:$AZ,3,FALSE),IF(C217=3,VLOOKUP(B217,balance!$AU:$AZ,4,FALSE),IF(C217=4,VLOOKUP(B217,balance!$AU:$AZ,5,FALSE),IF(C217=5,VLOOKUP(B217-1,balance!$AU:$AZ,6,FALSE),0)))))</f>
        <v>1000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  <c r="J217">
        <f>VLOOKUP(B217,balance!AU:BD,10,FALSE)</f>
        <v>133320</v>
      </c>
    </row>
    <row r="218" spans="1:10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IF(C218=1,VLOOKUP(B218,balance!$AU:$AZ,2,FALSE),IF(C218=2,VLOOKUP(B218,balance!$AU:$AZ,3,FALSE),IF(C218=3,VLOOKUP(B218,balance!$AU:$AZ,4,FALSE),IF(C218=4,VLOOKUP(B218,balance!$AU:$AZ,5,FALSE),IF(C218=5,VLOOKUP(B218-1,balance!$AU:$AZ,6,FALSE),0)))))</f>
        <v>1000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  <c r="J218">
        <f>VLOOKUP(B218,balance!AU:BD,10,FALSE)</f>
        <v>133320</v>
      </c>
    </row>
    <row r="219" spans="1:10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IF(C219=1,VLOOKUP(B219,balance!$AU:$AZ,2,FALSE),IF(C219=2,VLOOKUP(B219,balance!$AU:$AZ,3,FALSE),IF(C219=3,VLOOKUP(B219,balance!$AU:$AZ,4,FALSE),IF(C219=4,VLOOKUP(B219,balance!$AU:$AZ,5,FALSE),IF(C219=5,VLOOKUP(B219-1,balance!$AU:$AZ,6,FALSE),0)))))</f>
        <v>1000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  <c r="J219">
        <f>VLOOKUP(B219,balance!AU:BD,10,FALSE)</f>
        <v>133320</v>
      </c>
    </row>
    <row r="220" spans="1:10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IF(C220=1,VLOOKUP(B220,balance!$AU:$AZ,2,FALSE),IF(C220=2,VLOOKUP(B220,balance!$AU:$AZ,3,FALSE),IF(C220=3,VLOOKUP(B220,balance!$AU:$AZ,4,FALSE),IF(C220=4,VLOOKUP(B220,balance!$AU:$AZ,5,FALSE),IF(C220=5,VLOOKUP(B220-1,balance!$AU:$AZ,6,FALSE),0)))))</f>
        <v>1000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  <c r="J220">
        <f>VLOOKUP(B220,balance!AU:BD,10,FALSE)</f>
        <v>133320</v>
      </c>
    </row>
    <row r="221" spans="1:10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IF(C221=1,VLOOKUP(B221,balance!$AU:$AZ,2,FALSE),IF(C221=2,VLOOKUP(B221,balance!$AU:$AZ,3,FALSE),IF(C221=3,VLOOKUP(B221,balance!$AU:$AZ,4,FALSE),IF(C221=4,VLOOKUP(B221,balance!$AU:$AZ,5,FALSE),IF(C221=5,VLOOKUP(B221-1,balance!$AU:$AZ,6,FALSE),0)))))</f>
        <v>5200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  <c r="J221">
        <f>VLOOKUP(B221,balance!AU:BD,10,FALSE)</f>
        <v>141950</v>
      </c>
    </row>
    <row r="222" spans="1:10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IF(C222=1,VLOOKUP(B222,balance!$AU:$AZ,2,FALSE),IF(C222=2,VLOOKUP(B222,balance!$AU:$AZ,3,FALSE),IF(C222=3,VLOOKUP(B222,balance!$AU:$AZ,4,FALSE),IF(C222=4,VLOOKUP(B222,balance!$AU:$AZ,5,FALSE),IF(C222=5,VLOOKUP(B222-1,balance!$AU:$AZ,6,FALSE),0)))))</f>
        <v>1000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  <c r="J222">
        <f>VLOOKUP(B222,balance!AU:BD,10,FALSE)</f>
        <v>141950</v>
      </c>
    </row>
    <row r="223" spans="1:10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IF(C223=1,VLOOKUP(B223,balance!$AU:$AZ,2,FALSE),IF(C223=2,VLOOKUP(B223,balance!$AU:$AZ,3,FALSE),IF(C223=3,VLOOKUP(B223,balance!$AU:$AZ,4,FALSE),IF(C223=4,VLOOKUP(B223,balance!$AU:$AZ,5,FALSE),IF(C223=5,VLOOKUP(B223-1,balance!$AU:$AZ,6,FALSE),0)))))</f>
        <v>1000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  <c r="J223">
        <f>VLOOKUP(B223,balance!AU:BD,10,FALSE)</f>
        <v>141950</v>
      </c>
    </row>
    <row r="224" spans="1:10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IF(C224=1,VLOOKUP(B224,balance!$AU:$AZ,2,FALSE),IF(C224=2,VLOOKUP(B224,balance!$AU:$AZ,3,FALSE),IF(C224=3,VLOOKUP(B224,balance!$AU:$AZ,4,FALSE),IF(C224=4,VLOOKUP(B224,balance!$AU:$AZ,5,FALSE),IF(C224=5,VLOOKUP(B224-1,balance!$AU:$AZ,6,FALSE),0)))))</f>
        <v>1000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  <c r="J224">
        <f>VLOOKUP(B224,balance!AU:BD,10,FALSE)</f>
        <v>141950</v>
      </c>
    </row>
    <row r="225" spans="1:10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IF(C225=1,VLOOKUP(B225,balance!$AU:$AZ,2,FALSE),IF(C225=2,VLOOKUP(B225,balance!$AU:$AZ,3,FALSE),IF(C225=3,VLOOKUP(B225,balance!$AU:$AZ,4,FALSE),IF(C225=4,VLOOKUP(B225,balance!$AU:$AZ,5,FALSE),IF(C225=5,VLOOKUP(B225-1,balance!$AU:$AZ,6,FALSE),0)))))</f>
        <v>1000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  <c r="J225">
        <f>VLOOKUP(B225,balance!AU:BD,10,FALSE)</f>
        <v>141950</v>
      </c>
    </row>
    <row r="226" spans="1:10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IF(C226=1,VLOOKUP(B226,balance!$AU:$AZ,2,FALSE),IF(C226=2,VLOOKUP(B226,balance!$AU:$AZ,3,FALSE),IF(C226=3,VLOOKUP(B226,balance!$AU:$AZ,4,FALSE),IF(C226=4,VLOOKUP(B226,balance!$AU:$AZ,5,FALSE),IF(C226=5,VLOOKUP(B226-1,balance!$AU:$AZ,6,FALSE),0)))))</f>
        <v>6000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  <c r="J226">
        <f>VLOOKUP(B226,balance!AU:BD,10,FALSE)</f>
        <v>151200</v>
      </c>
    </row>
    <row r="227" spans="1:10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IF(C227=1,VLOOKUP(B227,balance!$AU:$AZ,2,FALSE),IF(C227=2,VLOOKUP(B227,balance!$AU:$AZ,3,FALSE),IF(C227=3,VLOOKUP(B227,balance!$AU:$AZ,4,FALSE),IF(C227=4,VLOOKUP(B227,balance!$AU:$AZ,5,FALSE),IF(C227=5,VLOOKUP(B227-1,balance!$AU:$AZ,6,FALSE),0)))))</f>
        <v>1000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  <c r="J227">
        <f>VLOOKUP(B227,balance!AU:BD,10,FALSE)</f>
        <v>151200</v>
      </c>
    </row>
    <row r="228" spans="1:10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IF(C228=1,VLOOKUP(B228,balance!$AU:$AZ,2,FALSE),IF(C228=2,VLOOKUP(B228,balance!$AU:$AZ,3,FALSE),IF(C228=3,VLOOKUP(B228,balance!$AU:$AZ,4,FALSE),IF(C228=4,VLOOKUP(B228,balance!$AU:$AZ,5,FALSE),IF(C228=5,VLOOKUP(B228-1,balance!$AU:$AZ,6,FALSE),0)))))</f>
        <v>1000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  <c r="J228">
        <f>VLOOKUP(B228,balance!AU:BD,10,FALSE)</f>
        <v>151200</v>
      </c>
    </row>
    <row r="229" spans="1:10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IF(C229=1,VLOOKUP(B229,balance!$AU:$AZ,2,FALSE),IF(C229=2,VLOOKUP(B229,balance!$AU:$AZ,3,FALSE),IF(C229=3,VLOOKUP(B229,balance!$AU:$AZ,4,FALSE),IF(C229=4,VLOOKUP(B229,balance!$AU:$AZ,5,FALSE),IF(C229=5,VLOOKUP(B229-1,balance!$AU:$AZ,6,FALSE),0)))))</f>
        <v>1000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  <c r="J229">
        <f>VLOOKUP(B229,balance!AU:BD,10,FALSE)</f>
        <v>151200</v>
      </c>
    </row>
    <row r="230" spans="1:10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IF(C230=1,VLOOKUP(B230,balance!$AU:$AZ,2,FALSE),IF(C230=2,VLOOKUP(B230,balance!$AU:$AZ,3,FALSE),IF(C230=3,VLOOKUP(B230,balance!$AU:$AZ,4,FALSE),IF(C230=4,VLOOKUP(B230,balance!$AU:$AZ,5,FALSE),IF(C230=5,VLOOKUP(B230-1,balance!$AU:$AZ,6,FALSE),0)))))</f>
        <v>1000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  <c r="J230">
        <f>VLOOKUP(B230,balance!AU:BD,10,FALSE)</f>
        <v>151200</v>
      </c>
    </row>
    <row r="231" spans="1:10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IF(C231=1,VLOOKUP(B231,balance!$AU:$AZ,2,FALSE),IF(C231=2,VLOOKUP(B231,balance!$AU:$AZ,3,FALSE),IF(C231=3,VLOOKUP(B231,balance!$AU:$AZ,4,FALSE),IF(C231=4,VLOOKUP(B231,balance!$AU:$AZ,5,FALSE),IF(C231=5,VLOOKUP(B231-1,balance!$AU:$AZ,6,FALSE),0)))))</f>
        <v>6000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  <c r="J231">
        <f>VLOOKUP(B231,balance!AU:BD,10,FALSE)</f>
        <v>161080</v>
      </c>
    </row>
    <row r="232" spans="1:10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IF(C232=1,VLOOKUP(B232,balance!$AU:$AZ,2,FALSE),IF(C232=2,VLOOKUP(B232,balance!$AU:$AZ,3,FALSE),IF(C232=3,VLOOKUP(B232,balance!$AU:$AZ,4,FALSE),IF(C232=4,VLOOKUP(B232,balance!$AU:$AZ,5,FALSE),IF(C232=5,VLOOKUP(B232-1,balance!$AU:$AZ,6,FALSE),0)))))</f>
        <v>1000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  <c r="J232">
        <f>VLOOKUP(B232,balance!AU:BD,10,FALSE)</f>
        <v>161080</v>
      </c>
    </row>
    <row r="233" spans="1:10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IF(C233=1,VLOOKUP(B233,balance!$AU:$AZ,2,FALSE),IF(C233=2,VLOOKUP(B233,balance!$AU:$AZ,3,FALSE),IF(C233=3,VLOOKUP(B233,balance!$AU:$AZ,4,FALSE),IF(C233=4,VLOOKUP(B233,balance!$AU:$AZ,5,FALSE),IF(C233=5,VLOOKUP(B233-1,balance!$AU:$AZ,6,FALSE),0)))))</f>
        <v>1000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  <c r="J233">
        <f>VLOOKUP(B233,balance!AU:BD,10,FALSE)</f>
        <v>161080</v>
      </c>
    </row>
    <row r="234" spans="1:10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IF(C234=1,VLOOKUP(B234,balance!$AU:$AZ,2,FALSE),IF(C234=2,VLOOKUP(B234,balance!$AU:$AZ,3,FALSE),IF(C234=3,VLOOKUP(B234,balance!$AU:$AZ,4,FALSE),IF(C234=4,VLOOKUP(B234,balance!$AU:$AZ,5,FALSE),IF(C234=5,VLOOKUP(B234-1,balance!$AU:$AZ,6,FALSE),0)))))</f>
        <v>1000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  <c r="J234">
        <f>VLOOKUP(B234,balance!AU:BD,10,FALSE)</f>
        <v>161080</v>
      </c>
    </row>
    <row r="235" spans="1:10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IF(C235=1,VLOOKUP(B235,balance!$AU:$AZ,2,FALSE),IF(C235=2,VLOOKUP(B235,balance!$AU:$AZ,3,FALSE),IF(C235=3,VLOOKUP(B235,balance!$AU:$AZ,4,FALSE),IF(C235=4,VLOOKUP(B235,balance!$AU:$AZ,5,FALSE),IF(C235=5,VLOOKUP(B235-1,balance!$AU:$AZ,6,FALSE),0)))))</f>
        <v>1000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  <c r="J235">
        <f>VLOOKUP(B235,balance!AU:BD,10,FALSE)</f>
        <v>161080</v>
      </c>
    </row>
    <row r="236" spans="1:10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IF(C236=1,VLOOKUP(B236,balance!$AU:$AZ,2,FALSE),IF(C236=2,VLOOKUP(B236,balance!$AU:$AZ,3,FALSE),IF(C236=3,VLOOKUP(B236,balance!$AU:$AZ,4,FALSE),IF(C236=4,VLOOKUP(B236,balance!$AU:$AZ,5,FALSE),IF(C236=5,VLOOKUP(B236-1,balance!$AU:$AZ,6,FALSE),0)))))</f>
        <v>6000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  <c r="J236">
        <f>VLOOKUP(B236,balance!AU:BD,10,FALSE)</f>
        <v>171600</v>
      </c>
    </row>
    <row r="237" spans="1:10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IF(C237=1,VLOOKUP(B237,balance!$AU:$AZ,2,FALSE),IF(C237=2,VLOOKUP(B237,balance!$AU:$AZ,3,FALSE),IF(C237=3,VLOOKUP(B237,balance!$AU:$AZ,4,FALSE),IF(C237=4,VLOOKUP(B237,balance!$AU:$AZ,5,FALSE),IF(C237=5,VLOOKUP(B237-1,balance!$AU:$AZ,6,FALSE),0)))))</f>
        <v>1000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  <c r="J237">
        <f>VLOOKUP(B237,balance!AU:BD,10,FALSE)</f>
        <v>171600</v>
      </c>
    </row>
    <row r="238" spans="1:10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IF(C238=1,VLOOKUP(B238,balance!$AU:$AZ,2,FALSE),IF(C238=2,VLOOKUP(B238,balance!$AU:$AZ,3,FALSE),IF(C238=3,VLOOKUP(B238,balance!$AU:$AZ,4,FALSE),IF(C238=4,VLOOKUP(B238,balance!$AU:$AZ,5,FALSE),IF(C238=5,VLOOKUP(B238-1,balance!$AU:$AZ,6,FALSE),0)))))</f>
        <v>1000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  <c r="J238">
        <f>VLOOKUP(B238,balance!AU:BD,10,FALSE)</f>
        <v>171600</v>
      </c>
    </row>
    <row r="239" spans="1:10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IF(C239=1,VLOOKUP(B239,balance!$AU:$AZ,2,FALSE),IF(C239=2,VLOOKUP(B239,balance!$AU:$AZ,3,FALSE),IF(C239=3,VLOOKUP(B239,balance!$AU:$AZ,4,FALSE),IF(C239=4,VLOOKUP(B239,balance!$AU:$AZ,5,FALSE),IF(C239=5,VLOOKUP(B239-1,balance!$AU:$AZ,6,FALSE),0)))))</f>
        <v>1000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  <c r="J239">
        <f>VLOOKUP(B239,balance!AU:BD,10,FALSE)</f>
        <v>171600</v>
      </c>
    </row>
    <row r="240" spans="1:10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IF(C240=1,VLOOKUP(B240,balance!$AU:$AZ,2,FALSE),IF(C240=2,VLOOKUP(B240,balance!$AU:$AZ,3,FALSE),IF(C240=3,VLOOKUP(B240,balance!$AU:$AZ,4,FALSE),IF(C240=4,VLOOKUP(B240,balance!$AU:$AZ,5,FALSE),IF(C240=5,VLOOKUP(B240-1,balance!$AU:$AZ,6,FALSE),0)))))</f>
        <v>1000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  <c r="J240">
        <f>VLOOKUP(B240,balance!AU:BD,10,FALSE)</f>
        <v>171600</v>
      </c>
    </row>
    <row r="241" spans="1:10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IF(C241=1,VLOOKUP(B241,balance!$AU:$AZ,2,FALSE),IF(C241=2,VLOOKUP(B241,balance!$AU:$AZ,3,FALSE),IF(C241=3,VLOOKUP(B241,balance!$AU:$AZ,4,FALSE),IF(C241=4,VLOOKUP(B241,balance!$AU:$AZ,5,FALSE),IF(C241=5,VLOOKUP(B241-1,balance!$AU:$AZ,6,FALSE),0)))))</f>
        <v>6000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  <c r="J241">
        <f>VLOOKUP(B241,balance!AU:BD,10,FALSE)</f>
        <v>182770</v>
      </c>
    </row>
    <row r="242" spans="1:10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IF(C242=1,VLOOKUP(B242,balance!$AU:$AZ,2,FALSE),IF(C242=2,VLOOKUP(B242,balance!$AU:$AZ,3,FALSE),IF(C242=3,VLOOKUP(B242,balance!$AU:$AZ,4,FALSE),IF(C242=4,VLOOKUP(B242,balance!$AU:$AZ,5,FALSE),IF(C242=5,VLOOKUP(B242-1,balance!$AU:$AZ,6,FALSE),0)))))</f>
        <v>1000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  <c r="J242">
        <f>VLOOKUP(B242,balance!AU:BD,10,FALSE)</f>
        <v>182770</v>
      </c>
    </row>
    <row r="243" spans="1:10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IF(C243=1,VLOOKUP(B243,balance!$AU:$AZ,2,FALSE),IF(C243=2,VLOOKUP(B243,balance!$AU:$AZ,3,FALSE),IF(C243=3,VLOOKUP(B243,balance!$AU:$AZ,4,FALSE),IF(C243=4,VLOOKUP(B243,balance!$AU:$AZ,5,FALSE),IF(C243=5,VLOOKUP(B243-1,balance!$AU:$AZ,6,FALSE),0)))))</f>
        <v>1000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  <c r="J243">
        <f>VLOOKUP(B243,balance!AU:BD,10,FALSE)</f>
        <v>182770</v>
      </c>
    </row>
    <row r="244" spans="1:10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IF(C244=1,VLOOKUP(B244,balance!$AU:$AZ,2,FALSE),IF(C244=2,VLOOKUP(B244,balance!$AU:$AZ,3,FALSE),IF(C244=3,VLOOKUP(B244,balance!$AU:$AZ,4,FALSE),IF(C244=4,VLOOKUP(B244,balance!$AU:$AZ,5,FALSE),IF(C244=5,VLOOKUP(B244-1,balance!$AU:$AZ,6,FALSE),0)))))</f>
        <v>1000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  <c r="J244">
        <f>VLOOKUP(B244,balance!AU:BD,10,FALSE)</f>
        <v>182770</v>
      </c>
    </row>
    <row r="245" spans="1:10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IF(C245=1,VLOOKUP(B245,balance!$AU:$AZ,2,FALSE),IF(C245=2,VLOOKUP(B245,balance!$AU:$AZ,3,FALSE),IF(C245=3,VLOOKUP(B245,balance!$AU:$AZ,4,FALSE),IF(C245=4,VLOOKUP(B245,balance!$AU:$AZ,5,FALSE),IF(C245=5,VLOOKUP(B245-1,balance!$AU:$AZ,6,FALSE),0)))))</f>
        <v>1000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  <c r="J245">
        <f>VLOOKUP(B245,balance!AU:BD,10,FALSE)</f>
        <v>182770</v>
      </c>
    </row>
    <row r="246" spans="1:10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IF(C246=1,VLOOKUP(B246,balance!$AU:$AZ,2,FALSE),IF(C246=2,VLOOKUP(B246,balance!$AU:$AZ,3,FALSE),IF(C246=3,VLOOKUP(B246,balance!$AU:$AZ,4,FALSE),IF(C246=4,VLOOKUP(B246,balance!$AU:$AZ,5,FALSE),IF(C246=5,VLOOKUP(B246-1,balance!$AU:$AZ,6,FALSE),0)))))</f>
        <v>6000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  <c r="J246">
        <f>VLOOKUP(B246,balance!AU:BD,10,FALSE)</f>
        <v>194600</v>
      </c>
    </row>
    <row r="247" spans="1:10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IF(C247=1,VLOOKUP(B247,balance!$AU:$AZ,2,FALSE),IF(C247=2,VLOOKUP(B247,balance!$AU:$AZ,3,FALSE),IF(C247=3,VLOOKUP(B247,balance!$AU:$AZ,4,FALSE),IF(C247=4,VLOOKUP(B247,balance!$AU:$AZ,5,FALSE),IF(C247=5,VLOOKUP(B247-1,balance!$AU:$AZ,6,FALSE),0)))))</f>
        <v>1000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  <c r="J247">
        <f>VLOOKUP(B247,balance!AU:BD,10,FALSE)</f>
        <v>194600</v>
      </c>
    </row>
    <row r="248" spans="1:10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IF(C248=1,VLOOKUP(B248,balance!$AU:$AZ,2,FALSE),IF(C248=2,VLOOKUP(B248,balance!$AU:$AZ,3,FALSE),IF(C248=3,VLOOKUP(B248,balance!$AU:$AZ,4,FALSE),IF(C248=4,VLOOKUP(B248,balance!$AU:$AZ,5,FALSE),IF(C248=5,VLOOKUP(B248-1,balance!$AU:$AZ,6,FALSE),0)))))</f>
        <v>1000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  <c r="J248">
        <f>VLOOKUP(B248,balance!AU:BD,10,FALSE)</f>
        <v>194600</v>
      </c>
    </row>
    <row r="249" spans="1:10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IF(C249=1,VLOOKUP(B249,balance!$AU:$AZ,2,FALSE),IF(C249=2,VLOOKUP(B249,balance!$AU:$AZ,3,FALSE),IF(C249=3,VLOOKUP(B249,balance!$AU:$AZ,4,FALSE),IF(C249=4,VLOOKUP(B249,balance!$AU:$AZ,5,FALSE),IF(C249=5,VLOOKUP(B249-1,balance!$AU:$AZ,6,FALSE),0)))))</f>
        <v>1000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  <c r="J249">
        <f>VLOOKUP(B249,balance!AU:BD,10,FALSE)</f>
        <v>194600</v>
      </c>
    </row>
    <row r="250" spans="1:10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IF(C250=1,VLOOKUP(B250,balance!$AU:$AZ,2,FALSE),IF(C250=2,VLOOKUP(B250,balance!$AU:$AZ,3,FALSE),IF(C250=3,VLOOKUP(B250,balance!$AU:$AZ,4,FALSE),IF(C250=4,VLOOKUP(B250,balance!$AU:$AZ,5,FALSE),IF(C250=5,VLOOKUP(B250-1,balance!$AU:$AZ,6,FALSE),0)))))</f>
        <v>1000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  <c r="J250">
        <f>VLOOKUP(B250,balance!AU:BD,10,FALSE)</f>
        <v>194600</v>
      </c>
    </row>
    <row r="251" spans="1:10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IF(C251=1,VLOOKUP(B251,balance!$AU:$AZ,2,FALSE),IF(C251=2,VLOOKUP(B251,balance!$AU:$AZ,3,FALSE),IF(C251=3,VLOOKUP(B251,balance!$AU:$AZ,4,FALSE),IF(C251=4,VLOOKUP(B251,balance!$AU:$AZ,5,FALSE),IF(C251=5,VLOOKUP(B251-1,balance!$AU:$AZ,6,FALSE),0)))))</f>
        <v>6000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  <c r="J251">
        <f>VLOOKUP(B251,balance!AU:BD,10,FALSE)</f>
        <v>202100</v>
      </c>
    </row>
    <row r="252" spans="1:10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IF(C252=1,VLOOKUP(B252,balance!$AU:$AZ,2,FALSE),IF(C252=2,VLOOKUP(B252,balance!$AU:$AZ,3,FALSE),IF(C252=3,VLOOKUP(B252,balance!$AU:$AZ,4,FALSE),IF(C252=4,VLOOKUP(B252,balance!$AU:$AZ,5,FALSE),IF(C252=5,VLOOKUP(B252-1,balance!$AU:$AZ,6,FALSE),0)))))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  <c r="J252">
        <f>VLOOKUP(B252,balance!AU:BD,10,FALSE)</f>
        <v>202100</v>
      </c>
    </row>
    <row r="253" spans="1:10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IF(C253=1,VLOOKUP(B253,balance!$AU:$AZ,2,FALSE),IF(C253=2,VLOOKUP(B253,balance!$AU:$AZ,3,FALSE),IF(C253=3,VLOOKUP(B253,balance!$AU:$AZ,4,FALSE),IF(C253=4,VLOOKUP(B253,balance!$AU:$AZ,5,FALSE),IF(C253=5,VLOOKUP(B253-1,balance!$AU:$AZ,6,FALSE),0)))))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  <c r="J253">
        <f>VLOOKUP(B253,balance!AU:BD,10,FALSE)</f>
        <v>202100</v>
      </c>
    </row>
    <row r="254" spans="1:10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IF(C254=1,VLOOKUP(B254,balance!$AU:$AZ,2,FALSE),IF(C254=2,VLOOKUP(B254,balance!$AU:$AZ,3,FALSE),IF(C254=3,VLOOKUP(B254,balance!$AU:$AZ,4,FALSE),IF(C254=4,VLOOKUP(B254,balance!$AU:$AZ,5,FALSE),IF(C254=5,VLOOKUP(B254-1,balance!$AU:$AZ,6,FALSE),0)))))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  <c r="J254">
        <f>VLOOKUP(B254,balance!AU:BD,10,FALSE)</f>
        <v>202100</v>
      </c>
    </row>
    <row r="255" spans="1:10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IF(C255=1,VLOOKUP(B255,balance!$AU:$AZ,2,FALSE),IF(C255=2,VLOOKUP(B255,balance!$AU:$AZ,3,FALSE),IF(C255=3,VLOOKUP(B255,balance!$AU:$AZ,4,FALSE),IF(C255=4,VLOOKUP(B255,balance!$AU:$AZ,5,FALSE),IF(C255=5,VLOOKUP(B255-1,balance!$AU:$AZ,6,FALSE),0)))))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  <c r="J255">
        <f>VLOOKUP(B255,balance!AU:BD,10,FALSE)</f>
        <v>202100</v>
      </c>
    </row>
    <row r="256" spans="1:10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IF(C256=1,VLOOKUP(B256,balance!$AU:$AZ,2,FALSE),IF(C256=2,VLOOKUP(B256,balance!$AU:$AZ,3,FALSE),IF(C256=3,VLOOKUP(B256,balance!$AU:$AZ,4,FALSE),IF(C256=4,VLOOKUP(B256,balance!$AU:$AZ,5,FALSE),IF(C256=5,VLOOKUP(B256-1,balance!$AU:$AZ,6,FALSE),0)))))</f>
        <v>9000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  <c r="J256">
        <f>VLOOKUP(B256,balance!AU:BD,10,FALSE)</f>
        <v>210280</v>
      </c>
    </row>
    <row r="257" spans="1:10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IF(C257=1,VLOOKUP(B257,balance!$AU:$AZ,2,FALSE),IF(C257=2,VLOOKUP(B257,balance!$AU:$AZ,3,FALSE),IF(C257=3,VLOOKUP(B257,balance!$AU:$AZ,4,FALSE),IF(C257=4,VLOOKUP(B257,balance!$AU:$AZ,5,FALSE),IF(C257=5,VLOOKUP(B257-1,balance!$AU:$AZ,6,FALSE),0)))))</f>
        <v>1500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  <c r="J257">
        <f>VLOOKUP(B257,balance!AU:BD,10,FALSE)</f>
        <v>210280</v>
      </c>
    </row>
    <row r="258" spans="1:10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IF(C258=1,VLOOKUP(B258,balance!$AU:$AZ,2,FALSE),IF(C258=2,VLOOKUP(B258,balance!$AU:$AZ,3,FALSE),IF(C258=3,VLOOKUP(B258,balance!$AU:$AZ,4,FALSE),IF(C258=4,VLOOKUP(B258,balance!$AU:$AZ,5,FALSE),IF(C258=5,VLOOKUP(B258-1,balance!$AU:$AZ,6,FALSE),0)))))</f>
        <v>1500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  <c r="J258">
        <f>VLOOKUP(B258,balance!AU:BD,10,FALSE)</f>
        <v>210280</v>
      </c>
    </row>
    <row r="259" spans="1:10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IF(C259=1,VLOOKUP(B259,balance!$AU:$AZ,2,FALSE),IF(C259=2,VLOOKUP(B259,balance!$AU:$AZ,3,FALSE),IF(C259=3,VLOOKUP(B259,balance!$AU:$AZ,4,FALSE),IF(C259=4,VLOOKUP(B259,balance!$AU:$AZ,5,FALSE),IF(C259=5,VLOOKUP(B259-1,balance!$AU:$AZ,6,FALSE),0)))))</f>
        <v>1500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  <c r="J259">
        <f>VLOOKUP(B259,balance!AU:BD,10,FALSE)</f>
        <v>210280</v>
      </c>
    </row>
    <row r="260" spans="1:10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IF(C260=1,VLOOKUP(B260,balance!$AU:$AZ,2,FALSE),IF(C260=2,VLOOKUP(B260,balance!$AU:$AZ,3,FALSE),IF(C260=3,VLOOKUP(B260,balance!$AU:$AZ,4,FALSE),IF(C260=4,VLOOKUP(B260,balance!$AU:$AZ,5,FALSE),IF(C260=5,VLOOKUP(B260-1,balance!$AU:$AZ,6,FALSE),0)))))</f>
        <v>1500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  <c r="J260">
        <f>VLOOKUP(B260,balance!AU:BD,10,FALSE)</f>
        <v>210280</v>
      </c>
    </row>
    <row r="261" spans="1:10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IF(C261=1,VLOOKUP(B261,balance!$AU:$AZ,2,FALSE),IF(C261=2,VLOOKUP(B261,balance!$AU:$AZ,3,FALSE),IF(C261=3,VLOOKUP(B261,balance!$AU:$AZ,4,FALSE),IF(C261=4,VLOOKUP(B261,balance!$AU:$AZ,5,FALSE),IF(C261=5,VLOOKUP(B261-1,balance!$AU:$AZ,6,FALSE),0)))))</f>
        <v>9000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  <c r="J261">
        <f>VLOOKUP(B261,balance!AU:BD,10,FALSE)</f>
        <v>219150</v>
      </c>
    </row>
    <row r="262" spans="1:10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IF(C262=1,VLOOKUP(B262,balance!$AU:$AZ,2,FALSE),IF(C262=2,VLOOKUP(B262,balance!$AU:$AZ,3,FALSE),IF(C262=3,VLOOKUP(B262,balance!$AU:$AZ,4,FALSE),IF(C262=4,VLOOKUP(B262,balance!$AU:$AZ,5,FALSE),IF(C262=5,VLOOKUP(B262-1,balance!$AU:$AZ,6,FALSE),0)))))</f>
        <v>1500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  <c r="J262">
        <f>VLOOKUP(B262,balance!AU:BD,10,FALSE)</f>
        <v>219150</v>
      </c>
    </row>
    <row r="263" spans="1:10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IF(C263=1,VLOOKUP(B263,balance!$AU:$AZ,2,FALSE),IF(C263=2,VLOOKUP(B263,balance!$AU:$AZ,3,FALSE),IF(C263=3,VLOOKUP(B263,balance!$AU:$AZ,4,FALSE),IF(C263=4,VLOOKUP(B263,balance!$AU:$AZ,5,FALSE),IF(C263=5,VLOOKUP(B263-1,balance!$AU:$AZ,6,FALSE),0)))))</f>
        <v>1500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  <c r="J263">
        <f>VLOOKUP(B263,balance!AU:BD,10,FALSE)</f>
        <v>219150</v>
      </c>
    </row>
    <row r="264" spans="1:10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IF(C264=1,VLOOKUP(B264,balance!$AU:$AZ,2,FALSE),IF(C264=2,VLOOKUP(B264,balance!$AU:$AZ,3,FALSE),IF(C264=3,VLOOKUP(B264,balance!$AU:$AZ,4,FALSE),IF(C264=4,VLOOKUP(B264,balance!$AU:$AZ,5,FALSE),IF(C264=5,VLOOKUP(B264-1,balance!$AU:$AZ,6,FALSE),0)))))</f>
        <v>1500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  <c r="J264">
        <f>VLOOKUP(B264,balance!AU:BD,10,FALSE)</f>
        <v>219150</v>
      </c>
    </row>
    <row r="265" spans="1:10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IF(C265=1,VLOOKUP(B265,balance!$AU:$AZ,2,FALSE),IF(C265=2,VLOOKUP(B265,balance!$AU:$AZ,3,FALSE),IF(C265=3,VLOOKUP(B265,balance!$AU:$AZ,4,FALSE),IF(C265=4,VLOOKUP(B265,balance!$AU:$AZ,5,FALSE),IF(C265=5,VLOOKUP(B265-1,balance!$AU:$AZ,6,FALSE),0)))))</f>
        <v>1500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  <c r="J265">
        <f>VLOOKUP(B265,balance!AU:BD,10,FALSE)</f>
        <v>219150</v>
      </c>
    </row>
    <row r="266" spans="1:10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IF(C266=1,VLOOKUP(B266,balance!$AU:$AZ,2,FALSE),IF(C266=2,VLOOKUP(B266,balance!$AU:$AZ,3,FALSE),IF(C266=3,VLOOKUP(B266,balance!$AU:$AZ,4,FALSE),IF(C266=4,VLOOKUP(B266,balance!$AU:$AZ,5,FALSE),IF(C266=5,VLOOKUP(B266-1,balance!$AU:$AZ,6,FALSE),0)))))</f>
        <v>9000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  <c r="J266">
        <f>VLOOKUP(B266,balance!AU:BD,10,FALSE)</f>
        <v>228720</v>
      </c>
    </row>
    <row r="267" spans="1:10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IF(C267=1,VLOOKUP(B267,balance!$AU:$AZ,2,FALSE),IF(C267=2,VLOOKUP(B267,balance!$AU:$AZ,3,FALSE),IF(C267=3,VLOOKUP(B267,balance!$AU:$AZ,4,FALSE),IF(C267=4,VLOOKUP(B267,balance!$AU:$AZ,5,FALSE),IF(C267=5,VLOOKUP(B267-1,balance!$AU:$AZ,6,FALSE),0)))))</f>
        <v>1500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  <c r="J267">
        <f>VLOOKUP(B267,balance!AU:BD,10,FALSE)</f>
        <v>228720</v>
      </c>
    </row>
    <row r="268" spans="1:10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IF(C268=1,VLOOKUP(B268,balance!$AU:$AZ,2,FALSE),IF(C268=2,VLOOKUP(B268,balance!$AU:$AZ,3,FALSE),IF(C268=3,VLOOKUP(B268,balance!$AU:$AZ,4,FALSE),IF(C268=4,VLOOKUP(B268,balance!$AU:$AZ,5,FALSE),IF(C268=5,VLOOKUP(B268-1,balance!$AU:$AZ,6,FALSE),0)))))</f>
        <v>1500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  <c r="J268">
        <f>VLOOKUP(B268,balance!AU:BD,10,FALSE)</f>
        <v>228720</v>
      </c>
    </row>
    <row r="269" spans="1:10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IF(C269=1,VLOOKUP(B269,balance!$AU:$AZ,2,FALSE),IF(C269=2,VLOOKUP(B269,balance!$AU:$AZ,3,FALSE),IF(C269=3,VLOOKUP(B269,balance!$AU:$AZ,4,FALSE),IF(C269=4,VLOOKUP(B269,balance!$AU:$AZ,5,FALSE),IF(C269=5,VLOOKUP(B269-1,balance!$AU:$AZ,6,FALSE),0)))))</f>
        <v>1500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  <c r="J269">
        <f>VLOOKUP(B269,balance!AU:BD,10,FALSE)</f>
        <v>228720</v>
      </c>
    </row>
    <row r="270" spans="1:10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IF(C270=1,VLOOKUP(B270,balance!$AU:$AZ,2,FALSE),IF(C270=2,VLOOKUP(B270,balance!$AU:$AZ,3,FALSE),IF(C270=3,VLOOKUP(B270,balance!$AU:$AZ,4,FALSE),IF(C270=4,VLOOKUP(B270,balance!$AU:$AZ,5,FALSE),IF(C270=5,VLOOKUP(B270-1,balance!$AU:$AZ,6,FALSE),0)))))</f>
        <v>1500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  <c r="J270">
        <f>VLOOKUP(B270,balance!AU:BD,10,FALSE)</f>
        <v>228720</v>
      </c>
    </row>
    <row r="271" spans="1:10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IF(C271=1,VLOOKUP(B271,balance!$AU:$AZ,2,FALSE),IF(C271=2,VLOOKUP(B271,balance!$AU:$AZ,3,FALSE),IF(C271=3,VLOOKUP(B271,balance!$AU:$AZ,4,FALSE),IF(C271=4,VLOOKUP(B271,balance!$AU:$AZ,5,FALSE),IF(C271=5,VLOOKUP(B271-1,balance!$AU:$AZ,6,FALSE),0)))))</f>
        <v>9000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  <c r="J271">
        <f>VLOOKUP(B271,balance!AU:BD,10,FALSE)</f>
        <v>237800</v>
      </c>
    </row>
    <row r="272" spans="1:10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IF(C272=1,VLOOKUP(B272,balance!$AU:$AZ,2,FALSE),IF(C272=2,VLOOKUP(B272,balance!$AU:$AZ,3,FALSE),IF(C272=3,VLOOKUP(B272,balance!$AU:$AZ,4,FALSE),IF(C272=4,VLOOKUP(B272,balance!$AU:$AZ,5,FALSE),IF(C272=5,VLOOKUP(B272-1,balance!$AU:$AZ,6,FALSE),0)))))</f>
        <v>1500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  <c r="J272">
        <f>VLOOKUP(B272,balance!AU:BD,10,FALSE)</f>
        <v>237800</v>
      </c>
    </row>
    <row r="273" spans="1:10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IF(C273=1,VLOOKUP(B273,balance!$AU:$AZ,2,FALSE),IF(C273=2,VLOOKUP(B273,balance!$AU:$AZ,3,FALSE),IF(C273=3,VLOOKUP(B273,balance!$AU:$AZ,4,FALSE),IF(C273=4,VLOOKUP(B273,balance!$AU:$AZ,5,FALSE),IF(C273=5,VLOOKUP(B273-1,balance!$AU:$AZ,6,FALSE),0)))))</f>
        <v>1500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  <c r="J273">
        <f>VLOOKUP(B273,balance!AU:BD,10,FALSE)</f>
        <v>237800</v>
      </c>
    </row>
    <row r="274" spans="1:10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IF(C274=1,VLOOKUP(B274,balance!$AU:$AZ,2,FALSE),IF(C274=2,VLOOKUP(B274,balance!$AU:$AZ,3,FALSE),IF(C274=3,VLOOKUP(B274,balance!$AU:$AZ,4,FALSE),IF(C274=4,VLOOKUP(B274,balance!$AU:$AZ,5,FALSE),IF(C274=5,VLOOKUP(B274-1,balance!$AU:$AZ,6,FALSE),0)))))</f>
        <v>1500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  <c r="J274">
        <f>VLOOKUP(B274,balance!AU:BD,10,FALSE)</f>
        <v>237800</v>
      </c>
    </row>
    <row r="275" spans="1:10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IF(C275=1,VLOOKUP(B275,balance!$AU:$AZ,2,FALSE),IF(C275=2,VLOOKUP(B275,balance!$AU:$AZ,3,FALSE),IF(C275=3,VLOOKUP(B275,balance!$AU:$AZ,4,FALSE),IF(C275=4,VLOOKUP(B275,balance!$AU:$AZ,5,FALSE),IF(C275=5,VLOOKUP(B275-1,balance!$AU:$AZ,6,FALSE),0)))))</f>
        <v>1500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  <c r="J275">
        <f>VLOOKUP(B275,balance!AU:BD,10,FALSE)</f>
        <v>237800</v>
      </c>
    </row>
    <row r="276" spans="1:10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IF(C276=1,VLOOKUP(B276,balance!$AU:$AZ,2,FALSE),IF(C276=2,VLOOKUP(B276,balance!$AU:$AZ,3,FALSE),IF(C276=3,VLOOKUP(B276,balance!$AU:$AZ,4,FALSE),IF(C276=4,VLOOKUP(B276,balance!$AU:$AZ,5,FALSE),IF(C276=5,VLOOKUP(B276-1,balance!$AU:$AZ,6,FALSE),0)))))</f>
        <v>10200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  <c r="J276">
        <f>VLOOKUP(B276,balance!AU:BD,10,FALSE)</f>
        <v>247600</v>
      </c>
    </row>
    <row r="277" spans="1:10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IF(C277=1,VLOOKUP(B277,balance!$AU:$AZ,2,FALSE),IF(C277=2,VLOOKUP(B277,balance!$AU:$AZ,3,FALSE),IF(C277=3,VLOOKUP(B277,balance!$AU:$AZ,4,FALSE),IF(C277=4,VLOOKUP(B277,balance!$AU:$AZ,5,FALSE),IF(C277=5,VLOOKUP(B277-1,balance!$AU:$AZ,6,FALSE),0)))))</f>
        <v>1500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  <c r="J277">
        <f>VLOOKUP(B277,balance!AU:BD,10,FALSE)</f>
        <v>247600</v>
      </c>
    </row>
    <row r="278" spans="1:10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IF(C278=1,VLOOKUP(B278,balance!$AU:$AZ,2,FALSE),IF(C278=2,VLOOKUP(B278,balance!$AU:$AZ,3,FALSE),IF(C278=3,VLOOKUP(B278,balance!$AU:$AZ,4,FALSE),IF(C278=4,VLOOKUP(B278,balance!$AU:$AZ,5,FALSE),IF(C278=5,VLOOKUP(B278-1,balance!$AU:$AZ,6,FALSE),0)))))</f>
        <v>1500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  <c r="J278">
        <f>VLOOKUP(B278,balance!AU:BD,10,FALSE)</f>
        <v>247600</v>
      </c>
    </row>
    <row r="279" spans="1:10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IF(C279=1,VLOOKUP(B279,balance!$AU:$AZ,2,FALSE),IF(C279=2,VLOOKUP(B279,balance!$AU:$AZ,3,FALSE),IF(C279=3,VLOOKUP(B279,balance!$AU:$AZ,4,FALSE),IF(C279=4,VLOOKUP(B279,balance!$AU:$AZ,5,FALSE),IF(C279=5,VLOOKUP(B279-1,balance!$AU:$AZ,6,FALSE),0)))))</f>
        <v>1500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  <c r="J279">
        <f>VLOOKUP(B279,balance!AU:BD,10,FALSE)</f>
        <v>247600</v>
      </c>
    </row>
    <row r="280" spans="1:10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IF(C280=1,VLOOKUP(B280,balance!$AU:$AZ,2,FALSE),IF(C280=2,VLOOKUP(B280,balance!$AU:$AZ,3,FALSE),IF(C280=3,VLOOKUP(B280,balance!$AU:$AZ,4,FALSE),IF(C280=4,VLOOKUP(B280,balance!$AU:$AZ,5,FALSE),IF(C280=5,VLOOKUP(B280-1,balance!$AU:$AZ,6,FALSE),0)))))</f>
        <v>1500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  <c r="J280">
        <f>VLOOKUP(B280,balance!AU:BD,10,FALSE)</f>
        <v>247600</v>
      </c>
    </row>
    <row r="281" spans="1:10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IF(C281=1,VLOOKUP(B281,balance!$AU:$AZ,2,FALSE),IF(C281=2,VLOOKUP(B281,balance!$AU:$AZ,3,FALSE),IF(C281=3,VLOOKUP(B281,balance!$AU:$AZ,4,FALSE),IF(C281=4,VLOOKUP(B281,balance!$AU:$AZ,5,FALSE),IF(C281=5,VLOOKUP(B281-1,balance!$AU:$AZ,6,FALSE),0)))))</f>
        <v>10200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  <c r="J281">
        <f>VLOOKUP(B281,balance!AU:BD,10,FALSE)</f>
        <v>258130</v>
      </c>
    </row>
    <row r="282" spans="1:10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IF(C282=1,VLOOKUP(B282,balance!$AU:$AZ,2,FALSE),IF(C282=2,VLOOKUP(B282,balance!$AU:$AZ,3,FALSE),IF(C282=3,VLOOKUP(B282,balance!$AU:$AZ,4,FALSE),IF(C282=4,VLOOKUP(B282,balance!$AU:$AZ,5,FALSE),IF(C282=5,VLOOKUP(B282-1,balance!$AU:$AZ,6,FALSE),0)))))</f>
        <v>1500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  <c r="J282">
        <f>VLOOKUP(B282,balance!AU:BD,10,FALSE)</f>
        <v>258130</v>
      </c>
    </row>
    <row r="283" spans="1:10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IF(C283=1,VLOOKUP(B283,balance!$AU:$AZ,2,FALSE),IF(C283=2,VLOOKUP(B283,balance!$AU:$AZ,3,FALSE),IF(C283=3,VLOOKUP(B283,balance!$AU:$AZ,4,FALSE),IF(C283=4,VLOOKUP(B283,balance!$AU:$AZ,5,FALSE),IF(C283=5,VLOOKUP(B283-1,balance!$AU:$AZ,6,FALSE),0)))))</f>
        <v>1500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  <c r="J283">
        <f>VLOOKUP(B283,balance!AU:BD,10,FALSE)</f>
        <v>258130</v>
      </c>
    </row>
    <row r="284" spans="1:10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IF(C284=1,VLOOKUP(B284,balance!$AU:$AZ,2,FALSE),IF(C284=2,VLOOKUP(B284,balance!$AU:$AZ,3,FALSE),IF(C284=3,VLOOKUP(B284,balance!$AU:$AZ,4,FALSE),IF(C284=4,VLOOKUP(B284,balance!$AU:$AZ,5,FALSE),IF(C284=5,VLOOKUP(B284-1,balance!$AU:$AZ,6,FALSE),0)))))</f>
        <v>1500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  <c r="J284">
        <f>VLOOKUP(B284,balance!AU:BD,10,FALSE)</f>
        <v>258130</v>
      </c>
    </row>
    <row r="285" spans="1:10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IF(C285=1,VLOOKUP(B285,balance!$AU:$AZ,2,FALSE),IF(C285=2,VLOOKUP(B285,balance!$AU:$AZ,3,FALSE),IF(C285=3,VLOOKUP(B285,balance!$AU:$AZ,4,FALSE),IF(C285=4,VLOOKUP(B285,balance!$AU:$AZ,5,FALSE),IF(C285=5,VLOOKUP(B285-1,balance!$AU:$AZ,6,FALSE),0)))))</f>
        <v>1500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  <c r="J285">
        <f>VLOOKUP(B285,balance!AU:BD,10,FALSE)</f>
        <v>258130</v>
      </c>
    </row>
    <row r="286" spans="1:10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IF(C286=1,VLOOKUP(B286,balance!$AU:$AZ,2,FALSE),IF(C286=2,VLOOKUP(B286,balance!$AU:$AZ,3,FALSE),IF(C286=3,VLOOKUP(B286,balance!$AU:$AZ,4,FALSE),IF(C286=4,VLOOKUP(B286,balance!$AU:$AZ,5,FALSE),IF(C286=5,VLOOKUP(B286-1,balance!$AU:$AZ,6,FALSE),0)))))</f>
        <v>10200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  <c r="J286">
        <f>VLOOKUP(B286,balance!AU:BD,10,FALSE)</f>
        <v>269400</v>
      </c>
    </row>
    <row r="287" spans="1:10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IF(C287=1,VLOOKUP(B287,balance!$AU:$AZ,2,FALSE),IF(C287=2,VLOOKUP(B287,balance!$AU:$AZ,3,FALSE),IF(C287=3,VLOOKUP(B287,balance!$AU:$AZ,4,FALSE),IF(C287=4,VLOOKUP(B287,balance!$AU:$AZ,5,FALSE),IF(C287=5,VLOOKUP(B287-1,balance!$AU:$AZ,6,FALSE),0)))))</f>
        <v>1500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  <c r="J287">
        <f>VLOOKUP(B287,balance!AU:BD,10,FALSE)</f>
        <v>269400</v>
      </c>
    </row>
    <row r="288" spans="1:10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IF(C288=1,VLOOKUP(B288,balance!$AU:$AZ,2,FALSE),IF(C288=2,VLOOKUP(B288,balance!$AU:$AZ,3,FALSE),IF(C288=3,VLOOKUP(B288,balance!$AU:$AZ,4,FALSE),IF(C288=4,VLOOKUP(B288,balance!$AU:$AZ,5,FALSE),IF(C288=5,VLOOKUP(B288-1,balance!$AU:$AZ,6,FALSE),0)))))</f>
        <v>1500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  <c r="J288">
        <f>VLOOKUP(B288,balance!AU:BD,10,FALSE)</f>
        <v>269400</v>
      </c>
    </row>
    <row r="289" spans="1:10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IF(C289=1,VLOOKUP(B289,balance!$AU:$AZ,2,FALSE),IF(C289=2,VLOOKUP(B289,balance!$AU:$AZ,3,FALSE),IF(C289=3,VLOOKUP(B289,balance!$AU:$AZ,4,FALSE),IF(C289=4,VLOOKUP(B289,balance!$AU:$AZ,5,FALSE),IF(C289=5,VLOOKUP(B289-1,balance!$AU:$AZ,6,FALSE),0)))))</f>
        <v>1500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  <c r="J289">
        <f>VLOOKUP(B289,balance!AU:BD,10,FALSE)</f>
        <v>269400</v>
      </c>
    </row>
    <row r="290" spans="1:10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IF(C290=1,VLOOKUP(B290,balance!$AU:$AZ,2,FALSE),IF(C290=2,VLOOKUP(B290,balance!$AU:$AZ,3,FALSE),IF(C290=3,VLOOKUP(B290,balance!$AU:$AZ,4,FALSE),IF(C290=4,VLOOKUP(B290,balance!$AU:$AZ,5,FALSE),IF(C290=5,VLOOKUP(B290-1,balance!$AU:$AZ,6,FALSE),0)))))</f>
        <v>1500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  <c r="J290">
        <f>VLOOKUP(B290,balance!AU:BD,10,FALSE)</f>
        <v>269400</v>
      </c>
    </row>
    <row r="291" spans="1:10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IF(C291=1,VLOOKUP(B291,balance!$AU:$AZ,2,FALSE),IF(C291=2,VLOOKUP(B291,balance!$AU:$AZ,3,FALSE),IF(C291=3,VLOOKUP(B291,balance!$AU:$AZ,4,FALSE),IF(C291=4,VLOOKUP(B291,balance!$AU:$AZ,5,FALSE),IF(C291=5,VLOOKUP(B291-1,balance!$AU:$AZ,6,FALSE),0)))))</f>
        <v>10200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  <c r="J291">
        <f>VLOOKUP(B291,balance!AU:BD,10,FALSE)</f>
        <v>281420</v>
      </c>
    </row>
    <row r="292" spans="1:10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IF(C292=1,VLOOKUP(B292,balance!$AU:$AZ,2,FALSE),IF(C292=2,VLOOKUP(B292,balance!$AU:$AZ,3,FALSE),IF(C292=3,VLOOKUP(B292,balance!$AU:$AZ,4,FALSE),IF(C292=4,VLOOKUP(B292,balance!$AU:$AZ,5,FALSE),IF(C292=5,VLOOKUP(B292-1,balance!$AU:$AZ,6,FALSE),0)))))</f>
        <v>1500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  <c r="J292">
        <f>VLOOKUP(B292,balance!AU:BD,10,FALSE)</f>
        <v>281420</v>
      </c>
    </row>
    <row r="293" spans="1:10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IF(C293=1,VLOOKUP(B293,balance!$AU:$AZ,2,FALSE),IF(C293=2,VLOOKUP(B293,balance!$AU:$AZ,3,FALSE),IF(C293=3,VLOOKUP(B293,balance!$AU:$AZ,4,FALSE),IF(C293=4,VLOOKUP(B293,balance!$AU:$AZ,5,FALSE),IF(C293=5,VLOOKUP(B293-1,balance!$AU:$AZ,6,FALSE),0)))))</f>
        <v>1500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  <c r="J293">
        <f>VLOOKUP(B293,balance!AU:BD,10,FALSE)</f>
        <v>281420</v>
      </c>
    </row>
    <row r="294" spans="1:10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IF(C294=1,VLOOKUP(B294,balance!$AU:$AZ,2,FALSE),IF(C294=2,VLOOKUP(B294,balance!$AU:$AZ,3,FALSE),IF(C294=3,VLOOKUP(B294,balance!$AU:$AZ,4,FALSE),IF(C294=4,VLOOKUP(B294,balance!$AU:$AZ,5,FALSE),IF(C294=5,VLOOKUP(B294-1,balance!$AU:$AZ,6,FALSE),0)))))</f>
        <v>1500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  <c r="J294">
        <f>VLOOKUP(B294,balance!AU:BD,10,FALSE)</f>
        <v>281420</v>
      </c>
    </row>
    <row r="295" spans="1:10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IF(C295=1,VLOOKUP(B295,balance!$AU:$AZ,2,FALSE),IF(C295=2,VLOOKUP(B295,balance!$AU:$AZ,3,FALSE),IF(C295=3,VLOOKUP(B295,balance!$AU:$AZ,4,FALSE),IF(C295=4,VLOOKUP(B295,balance!$AU:$AZ,5,FALSE),IF(C295=5,VLOOKUP(B295-1,balance!$AU:$AZ,6,FALSE),0)))))</f>
        <v>1500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  <c r="J295">
        <f>VLOOKUP(B295,balance!AU:BD,10,FALSE)</f>
        <v>281420</v>
      </c>
    </row>
    <row r="296" spans="1:10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IF(C296=1,VLOOKUP(B296,balance!$AU:$AZ,2,FALSE),IF(C296=2,VLOOKUP(B296,balance!$AU:$AZ,3,FALSE),IF(C296=3,VLOOKUP(B296,balance!$AU:$AZ,4,FALSE),IF(C296=4,VLOOKUP(B296,balance!$AU:$AZ,5,FALSE),IF(C296=5,VLOOKUP(B296-1,balance!$AU:$AZ,6,FALSE),0)))))</f>
        <v>10200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  <c r="J296">
        <f>VLOOKUP(B296,balance!AU:BD,10,FALSE)</f>
        <v>294200</v>
      </c>
    </row>
    <row r="297" spans="1:10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IF(C297=1,VLOOKUP(B297,balance!$AU:$AZ,2,FALSE),IF(C297=2,VLOOKUP(B297,balance!$AU:$AZ,3,FALSE),IF(C297=3,VLOOKUP(B297,balance!$AU:$AZ,4,FALSE),IF(C297=4,VLOOKUP(B297,balance!$AU:$AZ,5,FALSE),IF(C297=5,VLOOKUP(B297-1,balance!$AU:$AZ,6,FALSE),0)))))</f>
        <v>1500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  <c r="J297">
        <f>VLOOKUP(B297,balance!AU:BD,10,FALSE)</f>
        <v>294200</v>
      </c>
    </row>
    <row r="298" spans="1:10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IF(C298=1,VLOOKUP(B298,balance!$AU:$AZ,2,FALSE),IF(C298=2,VLOOKUP(B298,balance!$AU:$AZ,3,FALSE),IF(C298=3,VLOOKUP(B298,balance!$AU:$AZ,4,FALSE),IF(C298=4,VLOOKUP(B298,balance!$AU:$AZ,5,FALSE),IF(C298=5,VLOOKUP(B298-1,balance!$AU:$AZ,6,FALSE),0)))))</f>
        <v>1500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  <c r="J298">
        <f>VLOOKUP(B298,balance!AU:BD,10,FALSE)</f>
        <v>294200</v>
      </c>
    </row>
    <row r="299" spans="1:10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IF(C299=1,VLOOKUP(B299,balance!$AU:$AZ,2,FALSE),IF(C299=2,VLOOKUP(B299,balance!$AU:$AZ,3,FALSE),IF(C299=3,VLOOKUP(B299,balance!$AU:$AZ,4,FALSE),IF(C299=4,VLOOKUP(B299,balance!$AU:$AZ,5,FALSE),IF(C299=5,VLOOKUP(B299-1,balance!$AU:$AZ,6,FALSE),0)))))</f>
        <v>1500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  <c r="J299">
        <f>VLOOKUP(B299,balance!AU:BD,10,FALSE)</f>
        <v>294200</v>
      </c>
    </row>
    <row r="300" spans="1:10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IF(C300=1,VLOOKUP(B300,balance!$AU:$AZ,2,FALSE),IF(C300=2,VLOOKUP(B300,balance!$AU:$AZ,3,FALSE),IF(C300=3,VLOOKUP(B300,balance!$AU:$AZ,4,FALSE),IF(C300=4,VLOOKUP(B300,balance!$AU:$AZ,5,FALSE),IF(C300=5,VLOOKUP(B300-1,balance!$AU:$AZ,6,FALSE),0)))))</f>
        <v>1500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  <c r="J300">
        <f>VLOOKUP(B300,balance!AU:BD,10,FALSE)</f>
        <v>294200</v>
      </c>
    </row>
    <row r="301" spans="1:10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IF(C301=1,VLOOKUP(B301,balance!$AU:$AZ,2,FALSE),IF(C301=2,VLOOKUP(B301,balance!$AU:$AZ,3,FALSE),IF(C301=3,VLOOKUP(B301,balance!$AU:$AZ,4,FALSE),IF(C301=4,VLOOKUP(B301,balance!$AU:$AZ,5,FALSE),IF(C301=5,VLOOKUP(B301-1,balance!$AU:$AZ,6,FALSE),0)))))</f>
        <v>10200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  <c r="J301">
        <f>VLOOKUP(B301,balance!AU:BD,10,FALSE)</f>
        <v>307750</v>
      </c>
    </row>
    <row r="302" spans="1:10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IF(C302=1,VLOOKUP(B302,balance!$AU:$AZ,2,FALSE),IF(C302=2,VLOOKUP(B302,balance!$AU:$AZ,3,FALSE),IF(C302=3,VLOOKUP(B302,balance!$AU:$AZ,4,FALSE),IF(C302=4,VLOOKUP(B302,balance!$AU:$AZ,5,FALSE),IF(C302=5,VLOOKUP(B302-1,balance!$AU:$AZ,6,FALSE),0)))))</f>
        <v>1500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  <c r="J302">
        <f>VLOOKUP(B302,balance!AU:BD,10,FALSE)</f>
        <v>307750</v>
      </c>
    </row>
    <row r="303" spans="1:10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IF(C303=1,VLOOKUP(B303,balance!$AU:$AZ,2,FALSE),IF(C303=2,VLOOKUP(B303,balance!$AU:$AZ,3,FALSE),IF(C303=3,VLOOKUP(B303,balance!$AU:$AZ,4,FALSE),IF(C303=4,VLOOKUP(B303,balance!$AU:$AZ,5,FALSE),IF(C303=5,VLOOKUP(B303-1,balance!$AU:$AZ,6,FALSE),0)))))</f>
        <v>1500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  <c r="J303">
        <f>VLOOKUP(B303,balance!AU:BD,10,FALSE)</f>
        <v>307750</v>
      </c>
    </row>
    <row r="304" spans="1:10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IF(C304=1,VLOOKUP(B304,balance!$AU:$AZ,2,FALSE),IF(C304=2,VLOOKUP(B304,balance!$AU:$AZ,3,FALSE),IF(C304=3,VLOOKUP(B304,balance!$AU:$AZ,4,FALSE),IF(C304=4,VLOOKUP(B304,balance!$AU:$AZ,5,FALSE),IF(C304=5,VLOOKUP(B304-1,balance!$AU:$AZ,6,FALSE),0)))))</f>
        <v>1500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  <c r="J304">
        <f>VLOOKUP(B304,balance!AU:BD,10,FALSE)</f>
        <v>307750</v>
      </c>
    </row>
    <row r="305" spans="1:10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IF(C305=1,VLOOKUP(B305,balance!$AU:$AZ,2,FALSE),IF(C305=2,VLOOKUP(B305,balance!$AU:$AZ,3,FALSE),IF(C305=3,VLOOKUP(B305,balance!$AU:$AZ,4,FALSE),IF(C305=4,VLOOKUP(B305,balance!$AU:$AZ,5,FALSE),IF(C305=5,VLOOKUP(B305-1,balance!$AU:$AZ,6,FALSE),0)))))</f>
        <v>1500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  <c r="J305">
        <f>VLOOKUP(B305,balance!AU:BD,10,FALSE)</f>
        <v>307750</v>
      </c>
    </row>
    <row r="306" spans="1:10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IF(C306=1,VLOOKUP(B306,balance!$AU:$AZ,2,FALSE),IF(C306=2,VLOOKUP(B306,balance!$AU:$AZ,3,FALSE),IF(C306=3,VLOOKUP(B306,balance!$AU:$AZ,4,FALSE),IF(C306=4,VLOOKUP(B306,balance!$AU:$AZ,5,FALSE),IF(C306=5,VLOOKUP(B306-1,balance!$AU:$AZ,6,FALSE),0)))))</f>
        <v>10200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  <c r="J306">
        <f>VLOOKUP(B306,balance!AU:BD,10,FALSE)</f>
        <v>322080</v>
      </c>
    </row>
    <row r="307" spans="1:10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IF(C307=1,VLOOKUP(B307,balance!$AU:$AZ,2,FALSE),IF(C307=2,VLOOKUP(B307,balance!$AU:$AZ,3,FALSE),IF(C307=3,VLOOKUP(B307,balance!$AU:$AZ,4,FALSE),IF(C307=4,VLOOKUP(B307,balance!$AU:$AZ,5,FALSE),IF(C307=5,VLOOKUP(B307-1,balance!$AU:$AZ,6,FALSE),0)))))</f>
        <v>1500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  <c r="J307">
        <f>VLOOKUP(B307,balance!AU:BD,10,FALSE)</f>
        <v>322080</v>
      </c>
    </row>
    <row r="308" spans="1:10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IF(C308=1,VLOOKUP(B308,balance!$AU:$AZ,2,FALSE),IF(C308=2,VLOOKUP(B308,balance!$AU:$AZ,3,FALSE),IF(C308=3,VLOOKUP(B308,balance!$AU:$AZ,4,FALSE),IF(C308=4,VLOOKUP(B308,balance!$AU:$AZ,5,FALSE),IF(C308=5,VLOOKUP(B308-1,balance!$AU:$AZ,6,FALSE),0)))))</f>
        <v>1500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  <c r="J308">
        <f>VLOOKUP(B308,balance!AU:BD,10,FALSE)</f>
        <v>322080</v>
      </c>
    </row>
    <row r="309" spans="1:10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IF(C309=1,VLOOKUP(B309,balance!$AU:$AZ,2,FALSE),IF(C309=2,VLOOKUP(B309,balance!$AU:$AZ,3,FALSE),IF(C309=3,VLOOKUP(B309,balance!$AU:$AZ,4,FALSE),IF(C309=4,VLOOKUP(B309,balance!$AU:$AZ,5,FALSE),IF(C309=5,VLOOKUP(B309-1,balance!$AU:$AZ,6,FALSE),0)))))</f>
        <v>1500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  <c r="J309">
        <f>VLOOKUP(B309,balance!AU:BD,10,FALSE)</f>
        <v>322080</v>
      </c>
    </row>
    <row r="310" spans="1:10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IF(C310=1,VLOOKUP(B310,balance!$AU:$AZ,2,FALSE),IF(C310=2,VLOOKUP(B310,balance!$AU:$AZ,3,FALSE),IF(C310=3,VLOOKUP(B310,balance!$AU:$AZ,4,FALSE),IF(C310=4,VLOOKUP(B310,balance!$AU:$AZ,5,FALSE),IF(C310=5,VLOOKUP(B310-1,balance!$AU:$AZ,6,FALSE),0)))))</f>
        <v>1500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  <c r="J310">
        <f>VLOOKUP(B310,balance!AU:BD,10,FALSE)</f>
        <v>322080</v>
      </c>
    </row>
    <row r="311" spans="1:10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IF(C311=1,VLOOKUP(B311,balance!$AU:$AZ,2,FALSE),IF(C311=2,VLOOKUP(B311,balance!$AU:$AZ,3,FALSE),IF(C311=3,VLOOKUP(B311,balance!$AU:$AZ,4,FALSE),IF(C311=4,VLOOKUP(B311,balance!$AU:$AZ,5,FALSE),IF(C311=5,VLOOKUP(B311-1,balance!$AU:$AZ,6,FALSE),0)))))</f>
        <v>10200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  <c r="J311">
        <f>VLOOKUP(B311,balance!AU:BD,10,FALSE)</f>
        <v>337200</v>
      </c>
    </row>
    <row r="312" spans="1:10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IF(C312=1,VLOOKUP(B312,balance!$AU:$AZ,2,FALSE),IF(C312=2,VLOOKUP(B312,balance!$AU:$AZ,3,FALSE),IF(C312=3,VLOOKUP(B312,balance!$AU:$AZ,4,FALSE),IF(C312=4,VLOOKUP(B312,balance!$AU:$AZ,5,FALSE),IF(C312=5,VLOOKUP(B312-1,balance!$AU:$AZ,6,FALSE),0)))))</f>
        <v>1500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  <c r="J312">
        <f>VLOOKUP(B312,balance!AU:BD,10,FALSE)</f>
        <v>337200</v>
      </c>
    </row>
    <row r="313" spans="1:10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IF(C313=1,VLOOKUP(B313,balance!$AU:$AZ,2,FALSE),IF(C313=2,VLOOKUP(B313,balance!$AU:$AZ,3,FALSE),IF(C313=3,VLOOKUP(B313,balance!$AU:$AZ,4,FALSE),IF(C313=4,VLOOKUP(B313,balance!$AU:$AZ,5,FALSE),IF(C313=5,VLOOKUP(B313-1,balance!$AU:$AZ,6,FALSE),0)))))</f>
        <v>1500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  <c r="J313">
        <f>VLOOKUP(B313,balance!AU:BD,10,FALSE)</f>
        <v>337200</v>
      </c>
    </row>
    <row r="314" spans="1:10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IF(C314=1,VLOOKUP(B314,balance!$AU:$AZ,2,FALSE),IF(C314=2,VLOOKUP(B314,balance!$AU:$AZ,3,FALSE),IF(C314=3,VLOOKUP(B314,balance!$AU:$AZ,4,FALSE),IF(C314=4,VLOOKUP(B314,balance!$AU:$AZ,5,FALSE),IF(C314=5,VLOOKUP(B314-1,balance!$AU:$AZ,6,FALSE),0)))))</f>
        <v>1500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  <c r="J314">
        <f>VLOOKUP(B314,balance!AU:BD,10,FALSE)</f>
        <v>337200</v>
      </c>
    </row>
    <row r="315" spans="1:10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IF(C315=1,VLOOKUP(B315,balance!$AU:$AZ,2,FALSE),IF(C315=2,VLOOKUP(B315,balance!$AU:$AZ,3,FALSE),IF(C315=3,VLOOKUP(B315,balance!$AU:$AZ,4,FALSE),IF(C315=4,VLOOKUP(B315,balance!$AU:$AZ,5,FALSE),IF(C315=5,VLOOKUP(B315-1,balance!$AU:$AZ,6,FALSE),0)))))</f>
        <v>1500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  <c r="J315">
        <f>VLOOKUP(B315,balance!AU:BD,10,FALSE)</f>
        <v>337200</v>
      </c>
    </row>
    <row r="316" spans="1:10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IF(C316=1,VLOOKUP(B316,balance!$AU:$AZ,2,FALSE),IF(C316=2,VLOOKUP(B316,balance!$AU:$AZ,3,FALSE),IF(C316=3,VLOOKUP(B316,balance!$AU:$AZ,4,FALSE),IF(C316=4,VLOOKUP(B316,balance!$AU:$AZ,5,FALSE),IF(C316=5,VLOOKUP(B316-1,balance!$AU:$AZ,6,FALSE),0)))))</f>
        <v>10200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  <c r="J316">
        <f>VLOOKUP(B316,balance!AU:BD,10,FALSE)</f>
        <v>353120</v>
      </c>
    </row>
    <row r="317" spans="1:10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IF(C317=1,VLOOKUP(B317,balance!$AU:$AZ,2,FALSE),IF(C317=2,VLOOKUP(B317,balance!$AU:$AZ,3,FALSE),IF(C317=3,VLOOKUP(B317,balance!$AU:$AZ,4,FALSE),IF(C317=4,VLOOKUP(B317,balance!$AU:$AZ,5,FALSE),IF(C317=5,VLOOKUP(B317-1,balance!$AU:$AZ,6,FALSE),0)))))</f>
        <v>1500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  <c r="J317">
        <f>VLOOKUP(B317,balance!AU:BD,10,FALSE)</f>
        <v>353120</v>
      </c>
    </row>
    <row r="318" spans="1:10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IF(C318=1,VLOOKUP(B318,balance!$AU:$AZ,2,FALSE),IF(C318=2,VLOOKUP(B318,balance!$AU:$AZ,3,FALSE),IF(C318=3,VLOOKUP(B318,balance!$AU:$AZ,4,FALSE),IF(C318=4,VLOOKUP(B318,balance!$AU:$AZ,5,FALSE),IF(C318=5,VLOOKUP(B318-1,balance!$AU:$AZ,6,FALSE),0)))))</f>
        <v>1500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  <c r="J318">
        <f>VLOOKUP(B318,balance!AU:BD,10,FALSE)</f>
        <v>353120</v>
      </c>
    </row>
    <row r="319" spans="1:10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IF(C319=1,VLOOKUP(B319,balance!$AU:$AZ,2,FALSE),IF(C319=2,VLOOKUP(B319,balance!$AU:$AZ,3,FALSE),IF(C319=3,VLOOKUP(B319,balance!$AU:$AZ,4,FALSE),IF(C319=4,VLOOKUP(B319,balance!$AU:$AZ,5,FALSE),IF(C319=5,VLOOKUP(B319-1,balance!$AU:$AZ,6,FALSE),0)))))</f>
        <v>1500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  <c r="J319">
        <f>VLOOKUP(B319,balance!AU:BD,10,FALSE)</f>
        <v>353120</v>
      </c>
    </row>
    <row r="320" spans="1:10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IF(C320=1,VLOOKUP(B320,balance!$AU:$AZ,2,FALSE),IF(C320=2,VLOOKUP(B320,balance!$AU:$AZ,3,FALSE),IF(C320=3,VLOOKUP(B320,balance!$AU:$AZ,4,FALSE),IF(C320=4,VLOOKUP(B320,balance!$AU:$AZ,5,FALSE),IF(C320=5,VLOOKUP(B320-1,balance!$AU:$AZ,6,FALSE),0)))))</f>
        <v>1500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  <c r="J320">
        <f>VLOOKUP(B320,balance!AU:BD,10,FALSE)</f>
        <v>353120</v>
      </c>
    </row>
    <row r="321" spans="1:10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IF(C321=1,VLOOKUP(B321,balance!$AU:$AZ,2,FALSE),IF(C321=2,VLOOKUP(B321,balance!$AU:$AZ,3,FALSE),IF(C321=3,VLOOKUP(B321,balance!$AU:$AZ,4,FALSE),IF(C321=4,VLOOKUP(B321,balance!$AU:$AZ,5,FALSE),IF(C321=5,VLOOKUP(B321-1,balance!$AU:$AZ,6,FALSE),0)))))</f>
        <v>10200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  <c r="J321">
        <f>VLOOKUP(B321,balance!AU:BD,10,FALSE)</f>
        <v>368650</v>
      </c>
    </row>
    <row r="322" spans="1:10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IF(C322=1,VLOOKUP(B322,balance!$AU:$AZ,2,FALSE),IF(C322=2,VLOOKUP(B322,balance!$AU:$AZ,3,FALSE),IF(C322=3,VLOOKUP(B322,balance!$AU:$AZ,4,FALSE),IF(C322=4,VLOOKUP(B322,balance!$AU:$AZ,5,FALSE),IF(C322=5,VLOOKUP(B322-1,balance!$AU:$AZ,6,FALSE),0)))))</f>
        <v>1500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  <c r="J322">
        <f>VLOOKUP(B322,balance!AU:BD,10,FALSE)</f>
        <v>368650</v>
      </c>
    </row>
    <row r="323" spans="1:10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IF(C323=1,VLOOKUP(B323,balance!$AU:$AZ,2,FALSE),IF(C323=2,VLOOKUP(B323,balance!$AU:$AZ,3,FALSE),IF(C323=3,VLOOKUP(B323,balance!$AU:$AZ,4,FALSE),IF(C323=4,VLOOKUP(B323,balance!$AU:$AZ,5,FALSE),IF(C323=5,VLOOKUP(B323-1,balance!$AU:$AZ,6,FALSE),0)))))</f>
        <v>1500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  <c r="J323">
        <f>VLOOKUP(B323,balance!AU:BD,10,FALSE)</f>
        <v>368650</v>
      </c>
    </row>
    <row r="324" spans="1:10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IF(C324=1,VLOOKUP(B324,balance!$AU:$AZ,2,FALSE),IF(C324=2,VLOOKUP(B324,balance!$AU:$AZ,3,FALSE),IF(C324=3,VLOOKUP(B324,balance!$AU:$AZ,4,FALSE),IF(C324=4,VLOOKUP(B324,balance!$AU:$AZ,5,FALSE),IF(C324=5,VLOOKUP(B324-1,balance!$AU:$AZ,6,FALSE),0)))))</f>
        <v>1500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  <c r="J324">
        <f>VLOOKUP(B324,balance!AU:BD,10,FALSE)</f>
        <v>368650</v>
      </c>
    </row>
    <row r="325" spans="1:10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IF(C325=1,VLOOKUP(B325,balance!$AU:$AZ,2,FALSE),IF(C325=2,VLOOKUP(B325,balance!$AU:$AZ,3,FALSE),IF(C325=3,VLOOKUP(B325,balance!$AU:$AZ,4,FALSE),IF(C325=4,VLOOKUP(B325,balance!$AU:$AZ,5,FALSE),IF(C325=5,VLOOKUP(B325-1,balance!$AU:$AZ,6,FALSE),0)))))</f>
        <v>1500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  <c r="J325">
        <f>VLOOKUP(B325,balance!AU:BD,10,FALSE)</f>
        <v>368650</v>
      </c>
    </row>
    <row r="326" spans="1:10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IF(C326=1,VLOOKUP(B326,balance!$AU:$AZ,2,FALSE),IF(C326=2,VLOOKUP(B326,balance!$AU:$AZ,3,FALSE),IF(C326=3,VLOOKUP(B326,balance!$AU:$AZ,4,FALSE),IF(C326=4,VLOOKUP(B326,balance!$AU:$AZ,5,FALSE),IF(C326=5,VLOOKUP(B326-1,balance!$AU:$AZ,6,FALSE),0)))))</f>
        <v>11400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  <c r="J326">
        <f>VLOOKUP(B326,balance!AU:BD,10,FALSE)</f>
        <v>385000</v>
      </c>
    </row>
    <row r="327" spans="1:10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IF(C327=1,VLOOKUP(B327,balance!$AU:$AZ,2,FALSE),IF(C327=2,VLOOKUP(B327,balance!$AU:$AZ,3,FALSE),IF(C327=3,VLOOKUP(B327,balance!$AU:$AZ,4,FALSE),IF(C327=4,VLOOKUP(B327,balance!$AU:$AZ,5,FALSE),IF(C327=5,VLOOKUP(B327-1,balance!$AU:$AZ,6,FALSE),0)))))</f>
        <v>1500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  <c r="J327">
        <f>VLOOKUP(B327,balance!AU:BD,10,FALSE)</f>
        <v>385000</v>
      </c>
    </row>
    <row r="328" spans="1:10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IF(C328=1,VLOOKUP(B328,balance!$AU:$AZ,2,FALSE),IF(C328=2,VLOOKUP(B328,balance!$AU:$AZ,3,FALSE),IF(C328=3,VLOOKUP(B328,balance!$AU:$AZ,4,FALSE),IF(C328=4,VLOOKUP(B328,balance!$AU:$AZ,5,FALSE),IF(C328=5,VLOOKUP(B328-1,balance!$AU:$AZ,6,FALSE),0)))))</f>
        <v>1500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  <c r="J328">
        <f>VLOOKUP(B328,balance!AU:BD,10,FALSE)</f>
        <v>385000</v>
      </c>
    </row>
    <row r="329" spans="1:10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IF(C329=1,VLOOKUP(B329,balance!$AU:$AZ,2,FALSE),IF(C329=2,VLOOKUP(B329,balance!$AU:$AZ,3,FALSE),IF(C329=3,VLOOKUP(B329,balance!$AU:$AZ,4,FALSE),IF(C329=4,VLOOKUP(B329,balance!$AU:$AZ,5,FALSE),IF(C329=5,VLOOKUP(B329-1,balance!$AU:$AZ,6,FALSE),0)))))</f>
        <v>1500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  <c r="J329">
        <f>VLOOKUP(B329,balance!AU:BD,10,FALSE)</f>
        <v>385000</v>
      </c>
    </row>
    <row r="330" spans="1:10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IF(C330=1,VLOOKUP(B330,balance!$AU:$AZ,2,FALSE),IF(C330=2,VLOOKUP(B330,balance!$AU:$AZ,3,FALSE),IF(C330=3,VLOOKUP(B330,balance!$AU:$AZ,4,FALSE),IF(C330=4,VLOOKUP(B330,balance!$AU:$AZ,5,FALSE),IF(C330=5,VLOOKUP(B330-1,balance!$AU:$AZ,6,FALSE),0)))))</f>
        <v>1500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  <c r="J330">
        <f>VLOOKUP(B330,balance!AU:BD,10,FALSE)</f>
        <v>385000</v>
      </c>
    </row>
    <row r="331" spans="1:10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IF(C331=1,VLOOKUP(B331,balance!$AU:$AZ,2,FALSE),IF(C331=2,VLOOKUP(B331,balance!$AU:$AZ,3,FALSE),IF(C331=3,VLOOKUP(B331,balance!$AU:$AZ,4,FALSE),IF(C331=4,VLOOKUP(B331,balance!$AU:$AZ,5,FALSE),IF(C331=5,VLOOKUP(B331-1,balance!$AU:$AZ,6,FALSE),0)))))</f>
        <v>11400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  <c r="J331">
        <f>VLOOKUP(B331,balance!AU:BD,10,FALSE)</f>
        <v>402180</v>
      </c>
    </row>
    <row r="332" spans="1:10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IF(C332=1,VLOOKUP(B332,balance!$AU:$AZ,2,FALSE),IF(C332=2,VLOOKUP(B332,balance!$AU:$AZ,3,FALSE),IF(C332=3,VLOOKUP(B332,balance!$AU:$AZ,4,FALSE),IF(C332=4,VLOOKUP(B332,balance!$AU:$AZ,5,FALSE),IF(C332=5,VLOOKUP(B332-1,balance!$AU:$AZ,6,FALSE),0)))))</f>
        <v>1500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  <c r="J332">
        <f>VLOOKUP(B332,balance!AU:BD,10,FALSE)</f>
        <v>402180</v>
      </c>
    </row>
    <row r="333" spans="1:10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IF(C333=1,VLOOKUP(B333,balance!$AU:$AZ,2,FALSE),IF(C333=2,VLOOKUP(B333,balance!$AU:$AZ,3,FALSE),IF(C333=3,VLOOKUP(B333,balance!$AU:$AZ,4,FALSE),IF(C333=4,VLOOKUP(B333,balance!$AU:$AZ,5,FALSE),IF(C333=5,VLOOKUP(B333-1,balance!$AU:$AZ,6,FALSE),0)))))</f>
        <v>1500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  <c r="J333">
        <f>VLOOKUP(B333,balance!AU:BD,10,FALSE)</f>
        <v>402180</v>
      </c>
    </row>
    <row r="334" spans="1:10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IF(C334=1,VLOOKUP(B334,balance!$AU:$AZ,2,FALSE),IF(C334=2,VLOOKUP(B334,balance!$AU:$AZ,3,FALSE),IF(C334=3,VLOOKUP(B334,balance!$AU:$AZ,4,FALSE),IF(C334=4,VLOOKUP(B334,balance!$AU:$AZ,5,FALSE),IF(C334=5,VLOOKUP(B334-1,balance!$AU:$AZ,6,FALSE),0)))))</f>
        <v>1500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  <c r="J334">
        <f>VLOOKUP(B334,balance!AU:BD,10,FALSE)</f>
        <v>402180</v>
      </c>
    </row>
    <row r="335" spans="1:10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IF(C335=1,VLOOKUP(B335,balance!$AU:$AZ,2,FALSE),IF(C335=2,VLOOKUP(B335,balance!$AU:$AZ,3,FALSE),IF(C335=3,VLOOKUP(B335,balance!$AU:$AZ,4,FALSE),IF(C335=4,VLOOKUP(B335,balance!$AU:$AZ,5,FALSE),IF(C335=5,VLOOKUP(B335-1,balance!$AU:$AZ,6,FALSE),0)))))</f>
        <v>1500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  <c r="J335">
        <f>VLOOKUP(B335,balance!AU:BD,10,FALSE)</f>
        <v>402180</v>
      </c>
    </row>
    <row r="336" spans="1:10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IF(C336=1,VLOOKUP(B336,balance!$AU:$AZ,2,FALSE),IF(C336=2,VLOOKUP(B336,balance!$AU:$AZ,3,FALSE),IF(C336=3,VLOOKUP(B336,balance!$AU:$AZ,4,FALSE),IF(C336=4,VLOOKUP(B336,balance!$AU:$AZ,5,FALSE),IF(C336=5,VLOOKUP(B336-1,balance!$AU:$AZ,6,FALSE),0)))))</f>
        <v>11400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  <c r="J336">
        <f>VLOOKUP(B336,balance!AU:BD,10,FALSE)</f>
        <v>420200</v>
      </c>
    </row>
    <row r="337" spans="1:10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IF(C337=1,VLOOKUP(B337,balance!$AU:$AZ,2,FALSE),IF(C337=2,VLOOKUP(B337,balance!$AU:$AZ,3,FALSE),IF(C337=3,VLOOKUP(B337,balance!$AU:$AZ,4,FALSE),IF(C337=4,VLOOKUP(B337,balance!$AU:$AZ,5,FALSE),IF(C337=5,VLOOKUP(B337-1,balance!$AU:$AZ,6,FALSE),0)))))</f>
        <v>1500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  <c r="J337">
        <f>VLOOKUP(B337,balance!AU:BD,10,FALSE)</f>
        <v>420200</v>
      </c>
    </row>
    <row r="338" spans="1:10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IF(C338=1,VLOOKUP(B338,balance!$AU:$AZ,2,FALSE),IF(C338=2,VLOOKUP(B338,balance!$AU:$AZ,3,FALSE),IF(C338=3,VLOOKUP(B338,balance!$AU:$AZ,4,FALSE),IF(C338=4,VLOOKUP(B338,balance!$AU:$AZ,5,FALSE),IF(C338=5,VLOOKUP(B338-1,balance!$AU:$AZ,6,FALSE),0)))))</f>
        <v>1500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  <c r="J338">
        <f>VLOOKUP(B338,balance!AU:BD,10,FALSE)</f>
        <v>420200</v>
      </c>
    </row>
    <row r="339" spans="1:10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IF(C339=1,VLOOKUP(B339,balance!$AU:$AZ,2,FALSE),IF(C339=2,VLOOKUP(B339,balance!$AU:$AZ,3,FALSE),IF(C339=3,VLOOKUP(B339,balance!$AU:$AZ,4,FALSE),IF(C339=4,VLOOKUP(B339,balance!$AU:$AZ,5,FALSE),IF(C339=5,VLOOKUP(B339-1,balance!$AU:$AZ,6,FALSE),0)))))</f>
        <v>1500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  <c r="J339">
        <f>VLOOKUP(B339,balance!AU:BD,10,FALSE)</f>
        <v>420200</v>
      </c>
    </row>
    <row r="340" spans="1:10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IF(C340=1,VLOOKUP(B340,balance!$AU:$AZ,2,FALSE),IF(C340=2,VLOOKUP(B340,balance!$AU:$AZ,3,FALSE),IF(C340=3,VLOOKUP(B340,balance!$AU:$AZ,4,FALSE),IF(C340=4,VLOOKUP(B340,balance!$AU:$AZ,5,FALSE),IF(C340=5,VLOOKUP(B340-1,balance!$AU:$AZ,6,FALSE),0)))))</f>
        <v>1500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  <c r="J340">
        <f>VLOOKUP(B340,balance!AU:BD,10,FALSE)</f>
        <v>420200</v>
      </c>
    </row>
    <row r="341" spans="1:10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IF(C341=1,VLOOKUP(B341,balance!$AU:$AZ,2,FALSE),IF(C341=2,VLOOKUP(B341,balance!$AU:$AZ,3,FALSE),IF(C341=3,VLOOKUP(B341,balance!$AU:$AZ,4,FALSE),IF(C341=4,VLOOKUP(B341,balance!$AU:$AZ,5,FALSE),IF(C341=5,VLOOKUP(B341-1,balance!$AU:$AZ,6,FALSE),0)))))</f>
        <v>11400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  <c r="J341">
        <f>VLOOKUP(B341,balance!AU:BD,10,FALSE)</f>
        <v>439070</v>
      </c>
    </row>
    <row r="342" spans="1:10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IF(C342=1,VLOOKUP(B342,balance!$AU:$AZ,2,FALSE),IF(C342=2,VLOOKUP(B342,balance!$AU:$AZ,3,FALSE),IF(C342=3,VLOOKUP(B342,balance!$AU:$AZ,4,FALSE),IF(C342=4,VLOOKUP(B342,balance!$AU:$AZ,5,FALSE),IF(C342=5,VLOOKUP(B342-1,balance!$AU:$AZ,6,FALSE),0)))))</f>
        <v>1500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  <c r="J342">
        <f>VLOOKUP(B342,balance!AU:BD,10,FALSE)</f>
        <v>439070</v>
      </c>
    </row>
    <row r="343" spans="1:10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IF(C343=1,VLOOKUP(B343,balance!$AU:$AZ,2,FALSE),IF(C343=2,VLOOKUP(B343,balance!$AU:$AZ,3,FALSE),IF(C343=3,VLOOKUP(B343,balance!$AU:$AZ,4,FALSE),IF(C343=4,VLOOKUP(B343,balance!$AU:$AZ,5,FALSE),IF(C343=5,VLOOKUP(B343-1,balance!$AU:$AZ,6,FALSE),0)))))</f>
        <v>1500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  <c r="J343">
        <f>VLOOKUP(B343,balance!AU:BD,10,FALSE)</f>
        <v>439070</v>
      </c>
    </row>
    <row r="344" spans="1:10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IF(C344=1,VLOOKUP(B344,balance!$AU:$AZ,2,FALSE),IF(C344=2,VLOOKUP(B344,balance!$AU:$AZ,3,FALSE),IF(C344=3,VLOOKUP(B344,balance!$AU:$AZ,4,FALSE),IF(C344=4,VLOOKUP(B344,balance!$AU:$AZ,5,FALSE),IF(C344=5,VLOOKUP(B344-1,balance!$AU:$AZ,6,FALSE),0)))))</f>
        <v>1500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  <c r="J344">
        <f>VLOOKUP(B344,balance!AU:BD,10,FALSE)</f>
        <v>439070</v>
      </c>
    </row>
    <row r="345" spans="1:10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IF(C345=1,VLOOKUP(B345,balance!$AU:$AZ,2,FALSE),IF(C345=2,VLOOKUP(B345,balance!$AU:$AZ,3,FALSE),IF(C345=3,VLOOKUP(B345,balance!$AU:$AZ,4,FALSE),IF(C345=4,VLOOKUP(B345,balance!$AU:$AZ,5,FALSE),IF(C345=5,VLOOKUP(B345-1,balance!$AU:$AZ,6,FALSE),0)))))</f>
        <v>1500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  <c r="J345">
        <f>VLOOKUP(B345,balance!AU:BD,10,FALSE)</f>
        <v>439070</v>
      </c>
    </row>
    <row r="346" spans="1:10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IF(C346=1,VLOOKUP(B346,balance!$AU:$AZ,2,FALSE),IF(C346=2,VLOOKUP(B346,balance!$AU:$AZ,3,FALSE),IF(C346=3,VLOOKUP(B346,balance!$AU:$AZ,4,FALSE),IF(C346=4,VLOOKUP(B346,balance!$AU:$AZ,5,FALSE),IF(C346=5,VLOOKUP(B346-1,balance!$AU:$AZ,6,FALSE),0)))))</f>
        <v>11400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  <c r="J346">
        <f>VLOOKUP(B346,balance!AU:BD,10,FALSE)</f>
        <v>458800</v>
      </c>
    </row>
    <row r="347" spans="1:10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IF(C347=1,VLOOKUP(B347,balance!$AU:$AZ,2,FALSE),IF(C347=2,VLOOKUP(B347,balance!$AU:$AZ,3,FALSE),IF(C347=3,VLOOKUP(B347,balance!$AU:$AZ,4,FALSE),IF(C347=4,VLOOKUP(B347,balance!$AU:$AZ,5,FALSE),IF(C347=5,VLOOKUP(B347-1,balance!$AU:$AZ,6,FALSE),0)))))</f>
        <v>1500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  <c r="J347">
        <f>VLOOKUP(B347,balance!AU:BD,10,FALSE)</f>
        <v>458800</v>
      </c>
    </row>
    <row r="348" spans="1:10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IF(C348=1,VLOOKUP(B348,balance!$AU:$AZ,2,FALSE),IF(C348=2,VLOOKUP(B348,balance!$AU:$AZ,3,FALSE),IF(C348=3,VLOOKUP(B348,balance!$AU:$AZ,4,FALSE),IF(C348=4,VLOOKUP(B348,balance!$AU:$AZ,5,FALSE),IF(C348=5,VLOOKUP(B348-1,balance!$AU:$AZ,6,FALSE),0)))))</f>
        <v>1500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  <c r="J348">
        <f>VLOOKUP(B348,balance!AU:BD,10,FALSE)</f>
        <v>458800</v>
      </c>
    </row>
    <row r="349" spans="1:10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IF(C349=1,VLOOKUP(B349,balance!$AU:$AZ,2,FALSE),IF(C349=2,VLOOKUP(B349,balance!$AU:$AZ,3,FALSE),IF(C349=3,VLOOKUP(B349,balance!$AU:$AZ,4,FALSE),IF(C349=4,VLOOKUP(B349,balance!$AU:$AZ,5,FALSE),IF(C349=5,VLOOKUP(B349-1,balance!$AU:$AZ,6,FALSE),0)))))</f>
        <v>1500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  <c r="J349">
        <f>VLOOKUP(B349,balance!AU:BD,10,FALSE)</f>
        <v>458800</v>
      </c>
    </row>
    <row r="350" spans="1:10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IF(C350=1,VLOOKUP(B350,balance!$AU:$AZ,2,FALSE),IF(C350=2,VLOOKUP(B350,balance!$AU:$AZ,3,FALSE),IF(C350=3,VLOOKUP(B350,balance!$AU:$AZ,4,FALSE),IF(C350=4,VLOOKUP(B350,balance!$AU:$AZ,5,FALSE),IF(C350=5,VLOOKUP(B350-1,balance!$AU:$AZ,6,FALSE),0)))))</f>
        <v>1500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  <c r="J350">
        <f>VLOOKUP(B350,balance!AU:BD,10,FALSE)</f>
        <v>458800</v>
      </c>
    </row>
    <row r="351" spans="1:10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IF(C351=1,VLOOKUP(B351,balance!$AU:$AZ,2,FALSE),IF(C351=2,VLOOKUP(B351,balance!$AU:$AZ,3,FALSE),IF(C351=3,VLOOKUP(B351,balance!$AU:$AZ,4,FALSE),IF(C351=4,VLOOKUP(B351,balance!$AU:$AZ,5,FALSE),IF(C351=5,VLOOKUP(B351-1,balance!$AU:$AZ,6,FALSE),0)))))</f>
        <v>11400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  <c r="J351">
        <f>VLOOKUP(B351,balance!AU:BD,10,FALSE)</f>
        <v>473600</v>
      </c>
    </row>
    <row r="352" spans="1:10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IF(C352=1,VLOOKUP(B352,balance!$AU:$AZ,2,FALSE),IF(C352=2,VLOOKUP(B352,balance!$AU:$AZ,3,FALSE),IF(C352=3,VLOOKUP(B352,balance!$AU:$AZ,4,FALSE),IF(C352=4,VLOOKUP(B352,balance!$AU:$AZ,5,FALSE),IF(C352=5,VLOOKUP(B352-1,balance!$AU:$AZ,6,FALSE),0)))))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  <c r="J352">
        <f>VLOOKUP(B352,balance!AU:BD,10,FALSE)</f>
        <v>473600</v>
      </c>
    </row>
    <row r="353" spans="1:10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IF(C353=1,VLOOKUP(B353,balance!$AU:$AZ,2,FALSE),IF(C353=2,VLOOKUP(B353,balance!$AU:$AZ,3,FALSE),IF(C353=3,VLOOKUP(B353,balance!$AU:$AZ,4,FALSE),IF(C353=4,VLOOKUP(B353,balance!$AU:$AZ,5,FALSE),IF(C353=5,VLOOKUP(B353-1,balance!$AU:$AZ,6,FALSE),0)))))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  <c r="J353">
        <f>VLOOKUP(B353,balance!AU:BD,10,FALSE)</f>
        <v>473600</v>
      </c>
    </row>
    <row r="354" spans="1:10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IF(C354=1,VLOOKUP(B354,balance!$AU:$AZ,2,FALSE),IF(C354=2,VLOOKUP(B354,balance!$AU:$AZ,3,FALSE),IF(C354=3,VLOOKUP(B354,balance!$AU:$AZ,4,FALSE),IF(C354=4,VLOOKUP(B354,balance!$AU:$AZ,5,FALSE),IF(C354=5,VLOOKUP(B354-1,balance!$AU:$AZ,6,FALSE),0)))))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  <c r="J354">
        <f>VLOOKUP(B354,balance!AU:BD,10,FALSE)</f>
        <v>473600</v>
      </c>
    </row>
    <row r="355" spans="1:10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IF(C355=1,VLOOKUP(B355,balance!$AU:$AZ,2,FALSE),IF(C355=2,VLOOKUP(B355,balance!$AU:$AZ,3,FALSE),IF(C355=3,VLOOKUP(B355,balance!$AU:$AZ,4,FALSE),IF(C355=4,VLOOKUP(B355,balance!$AU:$AZ,5,FALSE),IF(C355=5,VLOOKUP(B355-1,balance!$AU:$AZ,6,FALSE),0)))))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  <c r="J355">
        <f>VLOOKUP(B355,balance!AU:BD,10,FALSE)</f>
        <v>473600</v>
      </c>
    </row>
    <row r="356" spans="1:10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IF(C356=1,VLOOKUP(B356,balance!$AU:$AZ,2,FALSE),IF(C356=2,VLOOKUP(B356,balance!$AU:$AZ,3,FALSE),IF(C356=3,VLOOKUP(B356,balance!$AU:$AZ,4,FALSE),IF(C356=4,VLOOKUP(B356,balance!$AU:$AZ,5,FALSE),IF(C356=5,VLOOKUP(B356-1,balance!$AU:$AZ,6,FALSE),0)))))</f>
        <v>15200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  <c r="J356">
        <f>VLOOKUP(B356,balance!AU:BD,10,FALSE)</f>
        <v>489280</v>
      </c>
    </row>
    <row r="357" spans="1:10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IF(C357=1,VLOOKUP(B357,balance!$AU:$AZ,2,FALSE),IF(C357=2,VLOOKUP(B357,balance!$AU:$AZ,3,FALSE),IF(C357=3,VLOOKUP(B357,balance!$AU:$AZ,4,FALSE),IF(C357=4,VLOOKUP(B357,balance!$AU:$AZ,5,FALSE),IF(C357=5,VLOOKUP(B357-1,balance!$AU:$AZ,6,FALSE),0)))))</f>
        <v>2000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  <c r="J357">
        <f>VLOOKUP(B357,balance!AU:BD,10,FALSE)</f>
        <v>489280</v>
      </c>
    </row>
    <row r="358" spans="1:10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IF(C358=1,VLOOKUP(B358,balance!$AU:$AZ,2,FALSE),IF(C358=2,VLOOKUP(B358,balance!$AU:$AZ,3,FALSE),IF(C358=3,VLOOKUP(B358,balance!$AU:$AZ,4,FALSE),IF(C358=4,VLOOKUP(B358,balance!$AU:$AZ,5,FALSE),IF(C358=5,VLOOKUP(B358-1,balance!$AU:$AZ,6,FALSE),0)))))</f>
        <v>2000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  <c r="J358">
        <f>VLOOKUP(B358,balance!AU:BD,10,FALSE)</f>
        <v>489280</v>
      </c>
    </row>
    <row r="359" spans="1:10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IF(C359=1,VLOOKUP(B359,balance!$AU:$AZ,2,FALSE),IF(C359=2,VLOOKUP(B359,balance!$AU:$AZ,3,FALSE),IF(C359=3,VLOOKUP(B359,balance!$AU:$AZ,4,FALSE),IF(C359=4,VLOOKUP(B359,balance!$AU:$AZ,5,FALSE),IF(C359=5,VLOOKUP(B359-1,balance!$AU:$AZ,6,FALSE),0)))))</f>
        <v>2000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  <c r="J359">
        <f>VLOOKUP(B359,balance!AU:BD,10,FALSE)</f>
        <v>489280</v>
      </c>
    </row>
    <row r="360" spans="1:10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IF(C360=1,VLOOKUP(B360,balance!$AU:$AZ,2,FALSE),IF(C360=2,VLOOKUP(B360,balance!$AU:$AZ,3,FALSE),IF(C360=3,VLOOKUP(B360,balance!$AU:$AZ,4,FALSE),IF(C360=4,VLOOKUP(B360,balance!$AU:$AZ,5,FALSE),IF(C360=5,VLOOKUP(B360-1,balance!$AU:$AZ,6,FALSE),0)))))</f>
        <v>2000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  <c r="J360">
        <f>VLOOKUP(B360,balance!AU:BD,10,FALSE)</f>
        <v>489280</v>
      </c>
    </row>
    <row r="361" spans="1:10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IF(C361=1,VLOOKUP(B361,balance!$AU:$AZ,2,FALSE),IF(C361=2,VLOOKUP(B361,balance!$AU:$AZ,3,FALSE),IF(C361=3,VLOOKUP(B361,balance!$AU:$AZ,4,FALSE),IF(C361=4,VLOOKUP(B361,balance!$AU:$AZ,5,FALSE),IF(C361=5,VLOOKUP(B361-1,balance!$AU:$AZ,6,FALSE),0)))))</f>
        <v>15200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  <c r="J361">
        <f>VLOOKUP(B361,balance!AU:BD,10,FALSE)</f>
        <v>505850</v>
      </c>
    </row>
    <row r="362" spans="1:10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IF(C362=1,VLOOKUP(B362,balance!$AU:$AZ,2,FALSE),IF(C362=2,VLOOKUP(B362,balance!$AU:$AZ,3,FALSE),IF(C362=3,VLOOKUP(B362,balance!$AU:$AZ,4,FALSE),IF(C362=4,VLOOKUP(B362,balance!$AU:$AZ,5,FALSE),IF(C362=5,VLOOKUP(B362-1,balance!$AU:$AZ,6,FALSE),0)))))</f>
        <v>2000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  <c r="J362">
        <f>VLOOKUP(B362,balance!AU:BD,10,FALSE)</f>
        <v>505850</v>
      </c>
    </row>
    <row r="363" spans="1:10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IF(C363=1,VLOOKUP(B363,balance!$AU:$AZ,2,FALSE),IF(C363=2,VLOOKUP(B363,balance!$AU:$AZ,3,FALSE),IF(C363=3,VLOOKUP(B363,balance!$AU:$AZ,4,FALSE),IF(C363=4,VLOOKUP(B363,balance!$AU:$AZ,5,FALSE),IF(C363=5,VLOOKUP(B363-1,balance!$AU:$AZ,6,FALSE),0)))))</f>
        <v>2000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  <c r="J363">
        <f>VLOOKUP(B363,balance!AU:BD,10,FALSE)</f>
        <v>505850</v>
      </c>
    </row>
    <row r="364" spans="1:10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IF(C364=1,VLOOKUP(B364,balance!$AU:$AZ,2,FALSE),IF(C364=2,VLOOKUP(B364,balance!$AU:$AZ,3,FALSE),IF(C364=3,VLOOKUP(B364,balance!$AU:$AZ,4,FALSE),IF(C364=4,VLOOKUP(B364,balance!$AU:$AZ,5,FALSE),IF(C364=5,VLOOKUP(B364-1,balance!$AU:$AZ,6,FALSE),0)))))</f>
        <v>2000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  <c r="J364">
        <f>VLOOKUP(B364,balance!AU:BD,10,FALSE)</f>
        <v>505850</v>
      </c>
    </row>
    <row r="365" spans="1:10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IF(C365=1,VLOOKUP(B365,balance!$AU:$AZ,2,FALSE),IF(C365=2,VLOOKUP(B365,balance!$AU:$AZ,3,FALSE),IF(C365=3,VLOOKUP(B365,balance!$AU:$AZ,4,FALSE),IF(C365=4,VLOOKUP(B365,balance!$AU:$AZ,5,FALSE),IF(C365=5,VLOOKUP(B365-1,balance!$AU:$AZ,6,FALSE),0)))))</f>
        <v>2000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  <c r="J365">
        <f>VLOOKUP(B365,balance!AU:BD,10,FALSE)</f>
        <v>505850</v>
      </c>
    </row>
    <row r="366" spans="1:10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IF(C366=1,VLOOKUP(B366,balance!$AU:$AZ,2,FALSE),IF(C366=2,VLOOKUP(B366,balance!$AU:$AZ,3,FALSE),IF(C366=3,VLOOKUP(B366,balance!$AU:$AZ,4,FALSE),IF(C366=4,VLOOKUP(B366,balance!$AU:$AZ,5,FALSE),IF(C366=5,VLOOKUP(B366-1,balance!$AU:$AZ,6,FALSE),0)))))</f>
        <v>15200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  <c r="J366">
        <f>VLOOKUP(B366,balance!AU:BD,10,FALSE)</f>
        <v>523320</v>
      </c>
    </row>
    <row r="367" spans="1:10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IF(C367=1,VLOOKUP(B367,balance!$AU:$AZ,2,FALSE),IF(C367=2,VLOOKUP(B367,balance!$AU:$AZ,3,FALSE),IF(C367=3,VLOOKUP(B367,balance!$AU:$AZ,4,FALSE),IF(C367=4,VLOOKUP(B367,balance!$AU:$AZ,5,FALSE),IF(C367=5,VLOOKUP(B367-1,balance!$AU:$AZ,6,FALSE),0)))))</f>
        <v>2000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  <c r="J367">
        <f>VLOOKUP(B367,balance!AU:BD,10,FALSE)</f>
        <v>523320</v>
      </c>
    </row>
    <row r="368" spans="1:10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IF(C368=1,VLOOKUP(B368,balance!$AU:$AZ,2,FALSE),IF(C368=2,VLOOKUP(B368,balance!$AU:$AZ,3,FALSE),IF(C368=3,VLOOKUP(B368,balance!$AU:$AZ,4,FALSE),IF(C368=4,VLOOKUP(B368,balance!$AU:$AZ,5,FALSE),IF(C368=5,VLOOKUP(B368-1,balance!$AU:$AZ,6,FALSE),0)))))</f>
        <v>2000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  <c r="J368">
        <f>VLOOKUP(B368,balance!AU:BD,10,FALSE)</f>
        <v>523320</v>
      </c>
    </row>
    <row r="369" spans="1:10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IF(C369=1,VLOOKUP(B369,balance!$AU:$AZ,2,FALSE),IF(C369=2,VLOOKUP(B369,balance!$AU:$AZ,3,FALSE),IF(C369=3,VLOOKUP(B369,balance!$AU:$AZ,4,FALSE),IF(C369=4,VLOOKUP(B369,balance!$AU:$AZ,5,FALSE),IF(C369=5,VLOOKUP(B369-1,balance!$AU:$AZ,6,FALSE),0)))))</f>
        <v>2000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  <c r="J369">
        <f>VLOOKUP(B369,balance!AU:BD,10,FALSE)</f>
        <v>523320</v>
      </c>
    </row>
    <row r="370" spans="1:10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IF(C370=1,VLOOKUP(B370,balance!$AU:$AZ,2,FALSE),IF(C370=2,VLOOKUP(B370,balance!$AU:$AZ,3,FALSE),IF(C370=3,VLOOKUP(B370,balance!$AU:$AZ,4,FALSE),IF(C370=4,VLOOKUP(B370,balance!$AU:$AZ,5,FALSE),IF(C370=5,VLOOKUP(B370-1,balance!$AU:$AZ,6,FALSE),0)))))</f>
        <v>2000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  <c r="J370">
        <f>VLOOKUP(B370,balance!AU:BD,10,FALSE)</f>
        <v>523320</v>
      </c>
    </row>
    <row r="371" spans="1:10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IF(C371=1,VLOOKUP(B371,balance!$AU:$AZ,2,FALSE),IF(C371=2,VLOOKUP(B371,balance!$AU:$AZ,3,FALSE),IF(C371=3,VLOOKUP(B371,balance!$AU:$AZ,4,FALSE),IF(C371=4,VLOOKUP(B371,balance!$AU:$AZ,5,FALSE),IF(C371=5,VLOOKUP(B371-1,balance!$AU:$AZ,6,FALSE),0)))))</f>
        <v>15200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  <c r="J371">
        <f>VLOOKUP(B371,balance!AU:BD,10,FALSE)</f>
        <v>540100</v>
      </c>
    </row>
    <row r="372" spans="1:10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IF(C372=1,VLOOKUP(B372,balance!$AU:$AZ,2,FALSE),IF(C372=2,VLOOKUP(B372,balance!$AU:$AZ,3,FALSE),IF(C372=3,VLOOKUP(B372,balance!$AU:$AZ,4,FALSE),IF(C372=4,VLOOKUP(B372,balance!$AU:$AZ,5,FALSE),IF(C372=5,VLOOKUP(B372-1,balance!$AU:$AZ,6,FALSE),0)))))</f>
        <v>2000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  <c r="J372">
        <f>VLOOKUP(B372,balance!AU:BD,10,FALSE)</f>
        <v>540100</v>
      </c>
    </row>
    <row r="373" spans="1:10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IF(C373=1,VLOOKUP(B373,balance!$AU:$AZ,2,FALSE),IF(C373=2,VLOOKUP(B373,balance!$AU:$AZ,3,FALSE),IF(C373=3,VLOOKUP(B373,balance!$AU:$AZ,4,FALSE),IF(C373=4,VLOOKUP(B373,balance!$AU:$AZ,5,FALSE),IF(C373=5,VLOOKUP(B373-1,balance!$AU:$AZ,6,FALSE),0)))))</f>
        <v>2000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  <c r="J373">
        <f>VLOOKUP(B373,balance!AU:BD,10,FALSE)</f>
        <v>540100</v>
      </c>
    </row>
    <row r="374" spans="1:10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IF(C374=1,VLOOKUP(B374,balance!$AU:$AZ,2,FALSE),IF(C374=2,VLOOKUP(B374,balance!$AU:$AZ,3,FALSE),IF(C374=3,VLOOKUP(B374,balance!$AU:$AZ,4,FALSE),IF(C374=4,VLOOKUP(B374,balance!$AU:$AZ,5,FALSE),IF(C374=5,VLOOKUP(B374-1,balance!$AU:$AZ,6,FALSE),0)))))</f>
        <v>2000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  <c r="J374">
        <f>VLOOKUP(B374,balance!AU:BD,10,FALSE)</f>
        <v>540100</v>
      </c>
    </row>
    <row r="375" spans="1:10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IF(C375=1,VLOOKUP(B375,balance!$AU:$AZ,2,FALSE),IF(C375=2,VLOOKUP(B375,balance!$AU:$AZ,3,FALSE),IF(C375=3,VLOOKUP(B375,balance!$AU:$AZ,4,FALSE),IF(C375=4,VLOOKUP(B375,balance!$AU:$AZ,5,FALSE),IF(C375=5,VLOOKUP(B375-1,balance!$AU:$AZ,6,FALSE),0)))))</f>
        <v>2000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  <c r="J375">
        <f>VLOOKUP(B375,balance!AU:BD,10,FALSE)</f>
        <v>540100</v>
      </c>
    </row>
    <row r="376" spans="1:10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IF(C376=1,VLOOKUP(B376,balance!$AU:$AZ,2,FALSE),IF(C376=2,VLOOKUP(B376,balance!$AU:$AZ,3,FALSE),IF(C376=3,VLOOKUP(B376,balance!$AU:$AZ,4,FALSE),IF(C376=4,VLOOKUP(B376,balance!$AU:$AZ,5,FALSE),IF(C376=5,VLOOKUP(B376-1,balance!$AU:$AZ,6,FALSE),0)))))</f>
        <v>16800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  <c r="J376">
        <f>VLOOKUP(B376,balance!AU:BD,10,FALSE)</f>
        <v>557800</v>
      </c>
    </row>
    <row r="377" spans="1:10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IF(C377=1,VLOOKUP(B377,balance!$AU:$AZ,2,FALSE),IF(C377=2,VLOOKUP(B377,balance!$AU:$AZ,3,FALSE),IF(C377=3,VLOOKUP(B377,balance!$AU:$AZ,4,FALSE),IF(C377=4,VLOOKUP(B377,balance!$AU:$AZ,5,FALSE),IF(C377=5,VLOOKUP(B377-1,balance!$AU:$AZ,6,FALSE),0)))))</f>
        <v>2000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  <c r="J377">
        <f>VLOOKUP(B377,balance!AU:BD,10,FALSE)</f>
        <v>557800</v>
      </c>
    </row>
    <row r="378" spans="1:10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IF(C378=1,VLOOKUP(B378,balance!$AU:$AZ,2,FALSE),IF(C378=2,VLOOKUP(B378,balance!$AU:$AZ,3,FALSE),IF(C378=3,VLOOKUP(B378,balance!$AU:$AZ,4,FALSE),IF(C378=4,VLOOKUP(B378,balance!$AU:$AZ,5,FALSE),IF(C378=5,VLOOKUP(B378-1,balance!$AU:$AZ,6,FALSE),0)))))</f>
        <v>2000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  <c r="J378">
        <f>VLOOKUP(B378,balance!AU:BD,10,FALSE)</f>
        <v>557800</v>
      </c>
    </row>
    <row r="379" spans="1:10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IF(C379=1,VLOOKUP(B379,balance!$AU:$AZ,2,FALSE),IF(C379=2,VLOOKUP(B379,balance!$AU:$AZ,3,FALSE),IF(C379=3,VLOOKUP(B379,balance!$AU:$AZ,4,FALSE),IF(C379=4,VLOOKUP(B379,balance!$AU:$AZ,5,FALSE),IF(C379=5,VLOOKUP(B379-1,balance!$AU:$AZ,6,FALSE),0)))))</f>
        <v>2000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  <c r="J379">
        <f>VLOOKUP(B379,balance!AU:BD,10,FALSE)</f>
        <v>557800</v>
      </c>
    </row>
    <row r="380" spans="1:10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IF(C380=1,VLOOKUP(B380,balance!$AU:$AZ,2,FALSE),IF(C380=2,VLOOKUP(B380,balance!$AU:$AZ,3,FALSE),IF(C380=3,VLOOKUP(B380,balance!$AU:$AZ,4,FALSE),IF(C380=4,VLOOKUP(B380,balance!$AU:$AZ,5,FALSE),IF(C380=5,VLOOKUP(B380-1,balance!$AU:$AZ,6,FALSE),0)))))</f>
        <v>2000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  <c r="J380">
        <f>VLOOKUP(B380,balance!AU:BD,10,FALSE)</f>
        <v>557800</v>
      </c>
    </row>
    <row r="381" spans="1:10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IF(C381=1,VLOOKUP(B381,balance!$AU:$AZ,2,FALSE),IF(C381=2,VLOOKUP(B381,balance!$AU:$AZ,3,FALSE),IF(C381=3,VLOOKUP(B381,balance!$AU:$AZ,4,FALSE),IF(C381=4,VLOOKUP(B381,balance!$AU:$AZ,5,FALSE),IF(C381=5,VLOOKUP(B381-1,balance!$AU:$AZ,6,FALSE),0)))))</f>
        <v>16800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  <c r="J381">
        <f>VLOOKUP(B381,balance!AU:BD,10,FALSE)</f>
        <v>576430</v>
      </c>
    </row>
    <row r="382" spans="1:10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IF(C382=1,VLOOKUP(B382,balance!$AU:$AZ,2,FALSE),IF(C382=2,VLOOKUP(B382,balance!$AU:$AZ,3,FALSE),IF(C382=3,VLOOKUP(B382,balance!$AU:$AZ,4,FALSE),IF(C382=4,VLOOKUP(B382,balance!$AU:$AZ,5,FALSE),IF(C382=5,VLOOKUP(B382-1,balance!$AU:$AZ,6,FALSE),0)))))</f>
        <v>2000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  <c r="J382">
        <f>VLOOKUP(B382,balance!AU:BD,10,FALSE)</f>
        <v>576430</v>
      </c>
    </row>
    <row r="383" spans="1:10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IF(C383=1,VLOOKUP(B383,balance!$AU:$AZ,2,FALSE),IF(C383=2,VLOOKUP(B383,balance!$AU:$AZ,3,FALSE),IF(C383=3,VLOOKUP(B383,balance!$AU:$AZ,4,FALSE),IF(C383=4,VLOOKUP(B383,balance!$AU:$AZ,5,FALSE),IF(C383=5,VLOOKUP(B383-1,balance!$AU:$AZ,6,FALSE),0)))))</f>
        <v>2000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  <c r="J383">
        <f>VLOOKUP(B383,balance!AU:BD,10,FALSE)</f>
        <v>576430</v>
      </c>
    </row>
    <row r="384" spans="1:10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IF(C384=1,VLOOKUP(B384,balance!$AU:$AZ,2,FALSE),IF(C384=2,VLOOKUP(B384,balance!$AU:$AZ,3,FALSE),IF(C384=3,VLOOKUP(B384,balance!$AU:$AZ,4,FALSE),IF(C384=4,VLOOKUP(B384,balance!$AU:$AZ,5,FALSE),IF(C384=5,VLOOKUP(B384-1,balance!$AU:$AZ,6,FALSE),0)))))</f>
        <v>2000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  <c r="J384">
        <f>VLOOKUP(B384,balance!AU:BD,10,FALSE)</f>
        <v>576430</v>
      </c>
    </row>
    <row r="385" spans="1:10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IF(C385=1,VLOOKUP(B385,balance!$AU:$AZ,2,FALSE),IF(C385=2,VLOOKUP(B385,balance!$AU:$AZ,3,FALSE),IF(C385=3,VLOOKUP(B385,balance!$AU:$AZ,4,FALSE),IF(C385=4,VLOOKUP(B385,balance!$AU:$AZ,5,FALSE),IF(C385=5,VLOOKUP(B385-1,balance!$AU:$AZ,6,FALSE),0)))))</f>
        <v>2000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  <c r="J385">
        <f>VLOOKUP(B385,balance!AU:BD,10,FALSE)</f>
        <v>576430</v>
      </c>
    </row>
    <row r="386" spans="1:10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IF(C386=1,VLOOKUP(B386,balance!$AU:$AZ,2,FALSE),IF(C386=2,VLOOKUP(B386,balance!$AU:$AZ,3,FALSE),IF(C386=3,VLOOKUP(B386,balance!$AU:$AZ,4,FALSE),IF(C386=4,VLOOKUP(B386,balance!$AU:$AZ,5,FALSE),IF(C386=5,VLOOKUP(B386-1,balance!$AU:$AZ,6,FALSE),0)))))</f>
        <v>16800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  <c r="J386">
        <f>VLOOKUP(B386,balance!AU:BD,10,FALSE)</f>
        <v>596000</v>
      </c>
    </row>
    <row r="387" spans="1:10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IF(C387=1,VLOOKUP(B387,balance!$AU:$AZ,2,FALSE),IF(C387=2,VLOOKUP(B387,balance!$AU:$AZ,3,FALSE),IF(C387=3,VLOOKUP(B387,balance!$AU:$AZ,4,FALSE),IF(C387=4,VLOOKUP(B387,balance!$AU:$AZ,5,FALSE),IF(C387=5,VLOOKUP(B387-1,balance!$AU:$AZ,6,FALSE),0)))))</f>
        <v>2000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  <c r="J387">
        <f>VLOOKUP(B387,balance!AU:BD,10,FALSE)</f>
        <v>596000</v>
      </c>
    </row>
    <row r="388" spans="1:10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IF(C388=1,VLOOKUP(B388,balance!$AU:$AZ,2,FALSE),IF(C388=2,VLOOKUP(B388,balance!$AU:$AZ,3,FALSE),IF(C388=3,VLOOKUP(B388,balance!$AU:$AZ,4,FALSE),IF(C388=4,VLOOKUP(B388,balance!$AU:$AZ,5,FALSE),IF(C388=5,VLOOKUP(B388-1,balance!$AU:$AZ,6,FALSE),0)))))</f>
        <v>2000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  <c r="J388">
        <f>VLOOKUP(B388,balance!AU:BD,10,FALSE)</f>
        <v>596000</v>
      </c>
    </row>
    <row r="389" spans="1:10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IF(C389=1,VLOOKUP(B389,balance!$AU:$AZ,2,FALSE),IF(C389=2,VLOOKUP(B389,balance!$AU:$AZ,3,FALSE),IF(C389=3,VLOOKUP(B389,balance!$AU:$AZ,4,FALSE),IF(C389=4,VLOOKUP(B389,balance!$AU:$AZ,5,FALSE),IF(C389=5,VLOOKUP(B389-1,balance!$AU:$AZ,6,FALSE),0)))))</f>
        <v>2000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  <c r="J389">
        <f>VLOOKUP(B389,balance!AU:BD,10,FALSE)</f>
        <v>596000</v>
      </c>
    </row>
    <row r="390" spans="1:10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IF(C390=1,VLOOKUP(B390,balance!$AU:$AZ,2,FALSE),IF(C390=2,VLOOKUP(B390,balance!$AU:$AZ,3,FALSE),IF(C390=3,VLOOKUP(B390,balance!$AU:$AZ,4,FALSE),IF(C390=4,VLOOKUP(B390,balance!$AU:$AZ,5,FALSE),IF(C390=5,VLOOKUP(B390-1,balance!$AU:$AZ,6,FALSE),0)))))</f>
        <v>2000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  <c r="J390">
        <f>VLOOKUP(B390,balance!AU:BD,10,FALSE)</f>
        <v>596000</v>
      </c>
    </row>
    <row r="391" spans="1:10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IF(C391=1,VLOOKUP(B391,balance!$AU:$AZ,2,FALSE),IF(C391=2,VLOOKUP(B391,balance!$AU:$AZ,3,FALSE),IF(C391=3,VLOOKUP(B391,balance!$AU:$AZ,4,FALSE),IF(C391=4,VLOOKUP(B391,balance!$AU:$AZ,5,FALSE),IF(C391=5,VLOOKUP(B391-1,balance!$AU:$AZ,6,FALSE),0)))))</f>
        <v>16800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  <c r="J391">
        <f>VLOOKUP(B391,balance!AU:BD,10,FALSE)</f>
        <v>616520</v>
      </c>
    </row>
    <row r="392" spans="1:10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IF(C392=1,VLOOKUP(B392,balance!$AU:$AZ,2,FALSE),IF(C392=2,VLOOKUP(B392,balance!$AU:$AZ,3,FALSE),IF(C392=3,VLOOKUP(B392,balance!$AU:$AZ,4,FALSE),IF(C392=4,VLOOKUP(B392,balance!$AU:$AZ,5,FALSE),IF(C392=5,VLOOKUP(B392-1,balance!$AU:$AZ,6,FALSE),0)))))</f>
        <v>2000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  <c r="J392">
        <f>VLOOKUP(B392,balance!AU:BD,10,FALSE)</f>
        <v>616520</v>
      </c>
    </row>
    <row r="393" spans="1:10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IF(C393=1,VLOOKUP(B393,balance!$AU:$AZ,2,FALSE),IF(C393=2,VLOOKUP(B393,balance!$AU:$AZ,3,FALSE),IF(C393=3,VLOOKUP(B393,balance!$AU:$AZ,4,FALSE),IF(C393=4,VLOOKUP(B393,balance!$AU:$AZ,5,FALSE),IF(C393=5,VLOOKUP(B393-1,balance!$AU:$AZ,6,FALSE),0)))))</f>
        <v>2000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  <c r="J393">
        <f>VLOOKUP(B393,balance!AU:BD,10,FALSE)</f>
        <v>616520</v>
      </c>
    </row>
    <row r="394" spans="1:10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IF(C394=1,VLOOKUP(B394,balance!$AU:$AZ,2,FALSE),IF(C394=2,VLOOKUP(B394,balance!$AU:$AZ,3,FALSE),IF(C394=3,VLOOKUP(B394,balance!$AU:$AZ,4,FALSE),IF(C394=4,VLOOKUP(B394,balance!$AU:$AZ,5,FALSE),IF(C394=5,VLOOKUP(B394-1,balance!$AU:$AZ,6,FALSE),0)))))</f>
        <v>2000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  <c r="J394">
        <f>VLOOKUP(B394,balance!AU:BD,10,FALSE)</f>
        <v>616520</v>
      </c>
    </row>
    <row r="395" spans="1:10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IF(C395=1,VLOOKUP(B395,balance!$AU:$AZ,2,FALSE),IF(C395=2,VLOOKUP(B395,balance!$AU:$AZ,3,FALSE),IF(C395=3,VLOOKUP(B395,balance!$AU:$AZ,4,FALSE),IF(C395=4,VLOOKUP(B395,balance!$AU:$AZ,5,FALSE),IF(C395=5,VLOOKUP(B395-1,balance!$AU:$AZ,6,FALSE),0)))))</f>
        <v>2000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  <c r="J395">
        <f>VLOOKUP(B395,balance!AU:BD,10,FALSE)</f>
        <v>616520</v>
      </c>
    </row>
    <row r="396" spans="1:10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IF(C396=1,VLOOKUP(B396,balance!$AU:$AZ,2,FALSE),IF(C396=2,VLOOKUP(B396,balance!$AU:$AZ,3,FALSE),IF(C396=3,VLOOKUP(B396,balance!$AU:$AZ,4,FALSE),IF(C396=4,VLOOKUP(B396,balance!$AU:$AZ,5,FALSE),IF(C396=5,VLOOKUP(B396-1,balance!$AU:$AZ,6,FALSE),0)))))</f>
        <v>16800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  <c r="J396">
        <f>VLOOKUP(B396,balance!AU:BD,10,FALSE)</f>
        <v>638000</v>
      </c>
    </row>
    <row r="397" spans="1:10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IF(C397=1,VLOOKUP(B397,balance!$AU:$AZ,2,FALSE),IF(C397=2,VLOOKUP(B397,balance!$AU:$AZ,3,FALSE),IF(C397=3,VLOOKUP(B397,balance!$AU:$AZ,4,FALSE),IF(C397=4,VLOOKUP(B397,balance!$AU:$AZ,5,FALSE),IF(C397=5,VLOOKUP(B397-1,balance!$AU:$AZ,6,FALSE),0)))))</f>
        <v>2000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  <c r="J397">
        <f>VLOOKUP(B397,balance!AU:BD,10,FALSE)</f>
        <v>638000</v>
      </c>
    </row>
    <row r="398" spans="1:10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IF(C398=1,VLOOKUP(B398,balance!$AU:$AZ,2,FALSE),IF(C398=2,VLOOKUP(B398,balance!$AU:$AZ,3,FALSE),IF(C398=3,VLOOKUP(B398,balance!$AU:$AZ,4,FALSE),IF(C398=4,VLOOKUP(B398,balance!$AU:$AZ,5,FALSE),IF(C398=5,VLOOKUP(B398-1,balance!$AU:$AZ,6,FALSE),0)))))</f>
        <v>2000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  <c r="J398">
        <f>VLOOKUP(B398,balance!AU:BD,10,FALSE)</f>
        <v>638000</v>
      </c>
    </row>
    <row r="399" spans="1:10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IF(C399=1,VLOOKUP(B399,balance!$AU:$AZ,2,FALSE),IF(C399=2,VLOOKUP(B399,balance!$AU:$AZ,3,FALSE),IF(C399=3,VLOOKUP(B399,balance!$AU:$AZ,4,FALSE),IF(C399=4,VLOOKUP(B399,balance!$AU:$AZ,5,FALSE),IF(C399=5,VLOOKUP(B399-1,balance!$AU:$AZ,6,FALSE),0)))))</f>
        <v>2000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  <c r="J399">
        <f>VLOOKUP(B399,balance!AU:BD,10,FALSE)</f>
        <v>638000</v>
      </c>
    </row>
    <row r="400" spans="1:10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IF(C400=1,VLOOKUP(B400,balance!$AU:$AZ,2,FALSE),IF(C400=2,VLOOKUP(B400,balance!$AU:$AZ,3,FALSE),IF(C400=3,VLOOKUP(B400,balance!$AU:$AZ,4,FALSE),IF(C400=4,VLOOKUP(B400,balance!$AU:$AZ,5,FALSE),IF(C400=5,VLOOKUP(B400-1,balance!$AU:$AZ,6,FALSE),0)))))</f>
        <v>2000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  <c r="J400">
        <f>VLOOKUP(B400,balance!AU:BD,10,FALSE)</f>
        <v>638000</v>
      </c>
    </row>
    <row r="401" spans="1:10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IF(C401=1,VLOOKUP(B401,balance!$AU:$AZ,2,FALSE),IF(C401=2,VLOOKUP(B401,balance!$AU:$AZ,3,FALSE),IF(C401=3,VLOOKUP(B401,balance!$AU:$AZ,4,FALSE),IF(C401=4,VLOOKUP(B401,balance!$AU:$AZ,5,FALSE),IF(C401=5,VLOOKUP(B401-1,balance!$AU:$AZ,6,FALSE),0)))))</f>
        <v>16800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  <c r="J401">
        <f>VLOOKUP(B401,balance!AU:BD,10,FALSE)</f>
        <v>660450</v>
      </c>
    </row>
    <row r="402" spans="1:10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IF(C402=1,VLOOKUP(B402,balance!$AU:$AZ,2,FALSE),IF(C402=2,VLOOKUP(B402,balance!$AU:$AZ,3,FALSE),IF(C402=3,VLOOKUP(B402,balance!$AU:$AZ,4,FALSE),IF(C402=4,VLOOKUP(B402,balance!$AU:$AZ,5,FALSE),IF(C402=5,VLOOKUP(B402-1,balance!$AU:$AZ,6,FALSE),0)))))</f>
        <v>2000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  <c r="J402">
        <f>VLOOKUP(B402,balance!AU:BD,10,FALSE)</f>
        <v>660450</v>
      </c>
    </row>
    <row r="403" spans="1:10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IF(C403=1,VLOOKUP(B403,balance!$AU:$AZ,2,FALSE),IF(C403=2,VLOOKUP(B403,balance!$AU:$AZ,3,FALSE),IF(C403=3,VLOOKUP(B403,balance!$AU:$AZ,4,FALSE),IF(C403=4,VLOOKUP(B403,balance!$AU:$AZ,5,FALSE),IF(C403=5,VLOOKUP(B403-1,balance!$AU:$AZ,6,FALSE),0)))))</f>
        <v>2000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  <c r="J403">
        <f>VLOOKUP(B403,balance!AU:BD,10,FALSE)</f>
        <v>660450</v>
      </c>
    </row>
    <row r="404" spans="1:10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IF(C404=1,VLOOKUP(B404,balance!$AU:$AZ,2,FALSE),IF(C404=2,VLOOKUP(B404,balance!$AU:$AZ,3,FALSE),IF(C404=3,VLOOKUP(B404,balance!$AU:$AZ,4,FALSE),IF(C404=4,VLOOKUP(B404,balance!$AU:$AZ,5,FALSE),IF(C404=5,VLOOKUP(B404-1,balance!$AU:$AZ,6,FALSE),0)))))</f>
        <v>2000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  <c r="J404">
        <f>VLOOKUP(B404,balance!AU:BD,10,FALSE)</f>
        <v>660450</v>
      </c>
    </row>
    <row r="405" spans="1:10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IF(C405=1,VLOOKUP(B405,balance!$AU:$AZ,2,FALSE),IF(C405=2,VLOOKUP(B405,balance!$AU:$AZ,3,FALSE),IF(C405=3,VLOOKUP(B405,balance!$AU:$AZ,4,FALSE),IF(C405=4,VLOOKUP(B405,balance!$AU:$AZ,5,FALSE),IF(C405=5,VLOOKUP(B405-1,balance!$AU:$AZ,6,FALSE),0)))))</f>
        <v>2000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  <c r="J405">
        <f>VLOOKUP(B405,balance!AU:BD,10,FALSE)</f>
        <v>660450</v>
      </c>
    </row>
    <row r="406" spans="1:10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IF(C406=1,VLOOKUP(B406,balance!$AU:$AZ,2,FALSE),IF(C406=2,VLOOKUP(B406,balance!$AU:$AZ,3,FALSE),IF(C406=3,VLOOKUP(B406,balance!$AU:$AZ,4,FALSE),IF(C406=4,VLOOKUP(B406,balance!$AU:$AZ,5,FALSE),IF(C406=5,VLOOKUP(B406-1,balance!$AU:$AZ,6,FALSE),0)))))</f>
        <v>16800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  <c r="J406">
        <f>VLOOKUP(B406,balance!AU:BD,10,FALSE)</f>
        <v>683880</v>
      </c>
    </row>
    <row r="407" spans="1:10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IF(C407=1,VLOOKUP(B407,balance!$AU:$AZ,2,FALSE),IF(C407=2,VLOOKUP(B407,balance!$AU:$AZ,3,FALSE),IF(C407=3,VLOOKUP(B407,balance!$AU:$AZ,4,FALSE),IF(C407=4,VLOOKUP(B407,balance!$AU:$AZ,5,FALSE),IF(C407=5,VLOOKUP(B407-1,balance!$AU:$AZ,6,FALSE),0)))))</f>
        <v>2000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  <c r="J407">
        <f>VLOOKUP(B407,balance!AU:BD,10,FALSE)</f>
        <v>683880</v>
      </c>
    </row>
    <row r="408" spans="1:10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IF(C408=1,VLOOKUP(B408,balance!$AU:$AZ,2,FALSE),IF(C408=2,VLOOKUP(B408,balance!$AU:$AZ,3,FALSE),IF(C408=3,VLOOKUP(B408,balance!$AU:$AZ,4,FALSE),IF(C408=4,VLOOKUP(B408,balance!$AU:$AZ,5,FALSE),IF(C408=5,VLOOKUP(B408-1,balance!$AU:$AZ,6,FALSE),0)))))</f>
        <v>2000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  <c r="J408">
        <f>VLOOKUP(B408,balance!AU:BD,10,FALSE)</f>
        <v>683880</v>
      </c>
    </row>
    <row r="409" spans="1:10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IF(C409=1,VLOOKUP(B409,balance!$AU:$AZ,2,FALSE),IF(C409=2,VLOOKUP(B409,balance!$AU:$AZ,3,FALSE),IF(C409=3,VLOOKUP(B409,balance!$AU:$AZ,4,FALSE),IF(C409=4,VLOOKUP(B409,balance!$AU:$AZ,5,FALSE),IF(C409=5,VLOOKUP(B409-1,balance!$AU:$AZ,6,FALSE),0)))))</f>
        <v>2000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  <c r="J409">
        <f>VLOOKUP(B409,balance!AU:BD,10,FALSE)</f>
        <v>683880</v>
      </c>
    </row>
    <row r="410" spans="1:10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IF(C410=1,VLOOKUP(B410,balance!$AU:$AZ,2,FALSE),IF(C410=2,VLOOKUP(B410,balance!$AU:$AZ,3,FALSE),IF(C410=3,VLOOKUP(B410,balance!$AU:$AZ,4,FALSE),IF(C410=4,VLOOKUP(B410,balance!$AU:$AZ,5,FALSE),IF(C410=5,VLOOKUP(B410-1,balance!$AU:$AZ,6,FALSE),0)))))</f>
        <v>2000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  <c r="J410">
        <f>VLOOKUP(B410,balance!AU:BD,10,FALSE)</f>
        <v>683880</v>
      </c>
    </row>
    <row r="411" spans="1:10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IF(C411=1,VLOOKUP(B411,balance!$AU:$AZ,2,FALSE),IF(C411=2,VLOOKUP(B411,balance!$AU:$AZ,3,FALSE),IF(C411=3,VLOOKUP(B411,balance!$AU:$AZ,4,FALSE),IF(C411=4,VLOOKUP(B411,balance!$AU:$AZ,5,FALSE),IF(C411=5,VLOOKUP(B411-1,balance!$AU:$AZ,6,FALSE),0)))))</f>
        <v>16800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  <c r="J411">
        <f>VLOOKUP(B411,balance!AU:BD,10,FALSE)</f>
        <v>708300</v>
      </c>
    </row>
    <row r="412" spans="1:10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IF(C412=1,VLOOKUP(B412,balance!$AU:$AZ,2,FALSE),IF(C412=2,VLOOKUP(B412,balance!$AU:$AZ,3,FALSE),IF(C412=3,VLOOKUP(B412,balance!$AU:$AZ,4,FALSE),IF(C412=4,VLOOKUP(B412,balance!$AU:$AZ,5,FALSE),IF(C412=5,VLOOKUP(B412-1,balance!$AU:$AZ,6,FALSE),0)))))</f>
        <v>2000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  <c r="J412">
        <f>VLOOKUP(B412,balance!AU:BD,10,FALSE)</f>
        <v>708300</v>
      </c>
    </row>
    <row r="413" spans="1:10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IF(C413=1,VLOOKUP(B413,balance!$AU:$AZ,2,FALSE),IF(C413=2,VLOOKUP(B413,balance!$AU:$AZ,3,FALSE),IF(C413=3,VLOOKUP(B413,balance!$AU:$AZ,4,FALSE),IF(C413=4,VLOOKUP(B413,balance!$AU:$AZ,5,FALSE),IF(C413=5,VLOOKUP(B413-1,balance!$AU:$AZ,6,FALSE),0)))))</f>
        <v>2000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  <c r="J413">
        <f>VLOOKUP(B413,balance!AU:BD,10,FALSE)</f>
        <v>708300</v>
      </c>
    </row>
    <row r="414" spans="1:10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IF(C414=1,VLOOKUP(B414,balance!$AU:$AZ,2,FALSE),IF(C414=2,VLOOKUP(B414,balance!$AU:$AZ,3,FALSE),IF(C414=3,VLOOKUP(B414,balance!$AU:$AZ,4,FALSE),IF(C414=4,VLOOKUP(B414,balance!$AU:$AZ,5,FALSE),IF(C414=5,VLOOKUP(B414-1,balance!$AU:$AZ,6,FALSE),0)))))</f>
        <v>2000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  <c r="J414">
        <f>VLOOKUP(B414,balance!AU:BD,10,FALSE)</f>
        <v>708300</v>
      </c>
    </row>
    <row r="415" spans="1:10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IF(C415=1,VLOOKUP(B415,balance!$AU:$AZ,2,FALSE),IF(C415=2,VLOOKUP(B415,balance!$AU:$AZ,3,FALSE),IF(C415=3,VLOOKUP(B415,balance!$AU:$AZ,4,FALSE),IF(C415=4,VLOOKUP(B415,balance!$AU:$AZ,5,FALSE),IF(C415=5,VLOOKUP(B415-1,balance!$AU:$AZ,6,FALSE),0)))))</f>
        <v>2000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  <c r="J415">
        <f>VLOOKUP(B415,balance!AU:BD,10,FALSE)</f>
        <v>708300</v>
      </c>
    </row>
    <row r="416" spans="1:10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IF(C416=1,VLOOKUP(B416,balance!$AU:$AZ,2,FALSE),IF(C416=2,VLOOKUP(B416,balance!$AU:$AZ,3,FALSE),IF(C416=3,VLOOKUP(B416,balance!$AU:$AZ,4,FALSE),IF(C416=4,VLOOKUP(B416,balance!$AU:$AZ,5,FALSE),IF(C416=5,VLOOKUP(B416-1,balance!$AU:$AZ,6,FALSE),0)))))</f>
        <v>16800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  <c r="J416">
        <f>VLOOKUP(B416,balance!AU:BD,10,FALSE)</f>
        <v>733720</v>
      </c>
    </row>
    <row r="417" spans="1:10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IF(C417=1,VLOOKUP(B417,balance!$AU:$AZ,2,FALSE),IF(C417=2,VLOOKUP(B417,balance!$AU:$AZ,3,FALSE),IF(C417=3,VLOOKUP(B417,balance!$AU:$AZ,4,FALSE),IF(C417=4,VLOOKUP(B417,balance!$AU:$AZ,5,FALSE),IF(C417=5,VLOOKUP(B417-1,balance!$AU:$AZ,6,FALSE),0)))))</f>
        <v>2000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  <c r="J417">
        <f>VLOOKUP(B417,balance!AU:BD,10,FALSE)</f>
        <v>733720</v>
      </c>
    </row>
    <row r="418" spans="1:10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IF(C418=1,VLOOKUP(B418,balance!$AU:$AZ,2,FALSE),IF(C418=2,VLOOKUP(B418,balance!$AU:$AZ,3,FALSE),IF(C418=3,VLOOKUP(B418,balance!$AU:$AZ,4,FALSE),IF(C418=4,VLOOKUP(B418,balance!$AU:$AZ,5,FALSE),IF(C418=5,VLOOKUP(B418-1,balance!$AU:$AZ,6,FALSE),0)))))</f>
        <v>2000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  <c r="J418">
        <f>VLOOKUP(B418,balance!AU:BD,10,FALSE)</f>
        <v>733720</v>
      </c>
    </row>
    <row r="419" spans="1:10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IF(C419=1,VLOOKUP(B419,balance!$AU:$AZ,2,FALSE),IF(C419=2,VLOOKUP(B419,balance!$AU:$AZ,3,FALSE),IF(C419=3,VLOOKUP(B419,balance!$AU:$AZ,4,FALSE),IF(C419=4,VLOOKUP(B419,balance!$AU:$AZ,5,FALSE),IF(C419=5,VLOOKUP(B419-1,balance!$AU:$AZ,6,FALSE),0)))))</f>
        <v>2000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  <c r="J419">
        <f>VLOOKUP(B419,balance!AU:BD,10,FALSE)</f>
        <v>733720</v>
      </c>
    </row>
    <row r="420" spans="1:10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IF(C420=1,VLOOKUP(B420,balance!$AU:$AZ,2,FALSE),IF(C420=2,VLOOKUP(B420,balance!$AU:$AZ,3,FALSE),IF(C420=3,VLOOKUP(B420,balance!$AU:$AZ,4,FALSE),IF(C420=4,VLOOKUP(B420,balance!$AU:$AZ,5,FALSE),IF(C420=5,VLOOKUP(B420-1,balance!$AU:$AZ,6,FALSE),0)))))</f>
        <v>2000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  <c r="J420">
        <f>VLOOKUP(B420,balance!AU:BD,10,FALSE)</f>
        <v>733720</v>
      </c>
    </row>
    <row r="421" spans="1:10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IF(C421=1,VLOOKUP(B421,balance!$AU:$AZ,2,FALSE),IF(C421=2,VLOOKUP(B421,balance!$AU:$AZ,3,FALSE),IF(C421=3,VLOOKUP(B421,balance!$AU:$AZ,4,FALSE),IF(C421=4,VLOOKUP(B421,balance!$AU:$AZ,5,FALSE),IF(C421=5,VLOOKUP(B421-1,balance!$AU:$AZ,6,FALSE),0)))))</f>
        <v>16800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  <c r="J421">
        <f>VLOOKUP(B421,balance!AU:BD,10,FALSE)</f>
        <v>758550</v>
      </c>
    </row>
    <row r="422" spans="1:10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IF(C422=1,VLOOKUP(B422,balance!$AU:$AZ,2,FALSE),IF(C422=2,VLOOKUP(B422,balance!$AU:$AZ,3,FALSE),IF(C422=3,VLOOKUP(B422,balance!$AU:$AZ,4,FALSE),IF(C422=4,VLOOKUP(B422,balance!$AU:$AZ,5,FALSE),IF(C422=5,VLOOKUP(B422-1,balance!$AU:$AZ,6,FALSE),0)))))</f>
        <v>2000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  <c r="J422">
        <f>VLOOKUP(B422,balance!AU:BD,10,FALSE)</f>
        <v>758550</v>
      </c>
    </row>
    <row r="423" spans="1:10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IF(C423=1,VLOOKUP(B423,balance!$AU:$AZ,2,FALSE),IF(C423=2,VLOOKUP(B423,balance!$AU:$AZ,3,FALSE),IF(C423=3,VLOOKUP(B423,balance!$AU:$AZ,4,FALSE),IF(C423=4,VLOOKUP(B423,balance!$AU:$AZ,5,FALSE),IF(C423=5,VLOOKUP(B423-1,balance!$AU:$AZ,6,FALSE),0)))))</f>
        <v>2000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  <c r="J423">
        <f>VLOOKUP(B423,balance!AU:BD,10,FALSE)</f>
        <v>758550</v>
      </c>
    </row>
    <row r="424" spans="1:10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IF(C424=1,VLOOKUP(B424,balance!$AU:$AZ,2,FALSE),IF(C424=2,VLOOKUP(B424,balance!$AU:$AZ,3,FALSE),IF(C424=3,VLOOKUP(B424,balance!$AU:$AZ,4,FALSE),IF(C424=4,VLOOKUP(B424,balance!$AU:$AZ,5,FALSE),IF(C424=5,VLOOKUP(B424-1,balance!$AU:$AZ,6,FALSE),0)))))</f>
        <v>2000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  <c r="J424">
        <f>VLOOKUP(B424,balance!AU:BD,10,FALSE)</f>
        <v>758550</v>
      </c>
    </row>
    <row r="425" spans="1:10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IF(C425=1,VLOOKUP(B425,balance!$AU:$AZ,2,FALSE),IF(C425=2,VLOOKUP(B425,balance!$AU:$AZ,3,FALSE),IF(C425=3,VLOOKUP(B425,balance!$AU:$AZ,4,FALSE),IF(C425=4,VLOOKUP(B425,balance!$AU:$AZ,5,FALSE),IF(C425=5,VLOOKUP(B425-1,balance!$AU:$AZ,6,FALSE),0)))))</f>
        <v>2000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  <c r="J425">
        <f>VLOOKUP(B425,balance!AU:BD,10,FALSE)</f>
        <v>758550</v>
      </c>
    </row>
    <row r="426" spans="1:10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IF(C426=1,VLOOKUP(B426,balance!$AU:$AZ,2,FALSE),IF(C426=2,VLOOKUP(B426,balance!$AU:$AZ,3,FALSE),IF(C426=3,VLOOKUP(B426,balance!$AU:$AZ,4,FALSE),IF(C426=4,VLOOKUP(B426,balance!$AU:$AZ,5,FALSE),IF(C426=5,VLOOKUP(B426-1,balance!$AU:$AZ,6,FALSE),0)))))</f>
        <v>18400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  <c r="J426">
        <f>VLOOKUP(B426,balance!AU:BD,10,FALSE)</f>
        <v>784400</v>
      </c>
    </row>
    <row r="427" spans="1:10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IF(C427=1,VLOOKUP(B427,balance!$AU:$AZ,2,FALSE),IF(C427=2,VLOOKUP(B427,balance!$AU:$AZ,3,FALSE),IF(C427=3,VLOOKUP(B427,balance!$AU:$AZ,4,FALSE),IF(C427=4,VLOOKUP(B427,balance!$AU:$AZ,5,FALSE),IF(C427=5,VLOOKUP(B427-1,balance!$AU:$AZ,6,FALSE),0)))))</f>
        <v>2000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  <c r="J427">
        <f>VLOOKUP(B427,balance!AU:BD,10,FALSE)</f>
        <v>784400</v>
      </c>
    </row>
    <row r="428" spans="1:10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IF(C428=1,VLOOKUP(B428,balance!$AU:$AZ,2,FALSE),IF(C428=2,VLOOKUP(B428,balance!$AU:$AZ,3,FALSE),IF(C428=3,VLOOKUP(B428,balance!$AU:$AZ,4,FALSE),IF(C428=4,VLOOKUP(B428,balance!$AU:$AZ,5,FALSE),IF(C428=5,VLOOKUP(B428-1,balance!$AU:$AZ,6,FALSE),0)))))</f>
        <v>2000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  <c r="J428">
        <f>VLOOKUP(B428,balance!AU:BD,10,FALSE)</f>
        <v>784400</v>
      </c>
    </row>
    <row r="429" spans="1:10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IF(C429=1,VLOOKUP(B429,balance!$AU:$AZ,2,FALSE),IF(C429=2,VLOOKUP(B429,balance!$AU:$AZ,3,FALSE),IF(C429=3,VLOOKUP(B429,balance!$AU:$AZ,4,FALSE),IF(C429=4,VLOOKUP(B429,balance!$AU:$AZ,5,FALSE),IF(C429=5,VLOOKUP(B429-1,balance!$AU:$AZ,6,FALSE),0)))))</f>
        <v>2000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  <c r="J429">
        <f>VLOOKUP(B429,balance!AU:BD,10,FALSE)</f>
        <v>784400</v>
      </c>
    </row>
    <row r="430" spans="1:10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IF(C430=1,VLOOKUP(B430,balance!$AU:$AZ,2,FALSE),IF(C430=2,VLOOKUP(B430,balance!$AU:$AZ,3,FALSE),IF(C430=3,VLOOKUP(B430,balance!$AU:$AZ,4,FALSE),IF(C430=4,VLOOKUP(B430,balance!$AU:$AZ,5,FALSE),IF(C430=5,VLOOKUP(B430-1,balance!$AU:$AZ,6,FALSE),0)))))</f>
        <v>2000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  <c r="J430">
        <f>VLOOKUP(B430,balance!AU:BD,10,FALSE)</f>
        <v>784400</v>
      </c>
    </row>
    <row r="431" spans="1:10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IF(C431=1,VLOOKUP(B431,balance!$AU:$AZ,2,FALSE),IF(C431=2,VLOOKUP(B431,balance!$AU:$AZ,3,FALSE),IF(C431=3,VLOOKUP(B431,balance!$AU:$AZ,4,FALSE),IF(C431=4,VLOOKUP(B431,balance!$AU:$AZ,5,FALSE),IF(C431=5,VLOOKUP(B431-1,balance!$AU:$AZ,6,FALSE),0)))))</f>
        <v>18400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  <c r="J431">
        <f>VLOOKUP(B431,balance!AU:BD,10,FALSE)</f>
        <v>811280</v>
      </c>
    </row>
    <row r="432" spans="1:10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IF(C432=1,VLOOKUP(B432,balance!$AU:$AZ,2,FALSE),IF(C432=2,VLOOKUP(B432,balance!$AU:$AZ,3,FALSE),IF(C432=3,VLOOKUP(B432,balance!$AU:$AZ,4,FALSE),IF(C432=4,VLOOKUP(B432,balance!$AU:$AZ,5,FALSE),IF(C432=5,VLOOKUP(B432-1,balance!$AU:$AZ,6,FALSE),0)))))</f>
        <v>2000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  <c r="J432">
        <f>VLOOKUP(B432,balance!AU:BD,10,FALSE)</f>
        <v>811280</v>
      </c>
    </row>
    <row r="433" spans="1:10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IF(C433=1,VLOOKUP(B433,balance!$AU:$AZ,2,FALSE),IF(C433=2,VLOOKUP(B433,balance!$AU:$AZ,3,FALSE),IF(C433=3,VLOOKUP(B433,balance!$AU:$AZ,4,FALSE),IF(C433=4,VLOOKUP(B433,balance!$AU:$AZ,5,FALSE),IF(C433=5,VLOOKUP(B433-1,balance!$AU:$AZ,6,FALSE),0)))))</f>
        <v>2000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  <c r="J433">
        <f>VLOOKUP(B433,balance!AU:BD,10,FALSE)</f>
        <v>811280</v>
      </c>
    </row>
    <row r="434" spans="1:10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IF(C434=1,VLOOKUP(B434,balance!$AU:$AZ,2,FALSE),IF(C434=2,VLOOKUP(B434,balance!$AU:$AZ,3,FALSE),IF(C434=3,VLOOKUP(B434,balance!$AU:$AZ,4,FALSE),IF(C434=4,VLOOKUP(B434,balance!$AU:$AZ,5,FALSE),IF(C434=5,VLOOKUP(B434-1,balance!$AU:$AZ,6,FALSE),0)))))</f>
        <v>2000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  <c r="J434">
        <f>VLOOKUP(B434,balance!AU:BD,10,FALSE)</f>
        <v>811280</v>
      </c>
    </row>
    <row r="435" spans="1:10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IF(C435=1,VLOOKUP(B435,balance!$AU:$AZ,2,FALSE),IF(C435=2,VLOOKUP(B435,balance!$AU:$AZ,3,FALSE),IF(C435=3,VLOOKUP(B435,balance!$AU:$AZ,4,FALSE),IF(C435=4,VLOOKUP(B435,balance!$AU:$AZ,5,FALSE),IF(C435=5,VLOOKUP(B435-1,balance!$AU:$AZ,6,FALSE),0)))))</f>
        <v>2000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  <c r="J435">
        <f>VLOOKUP(B435,balance!AU:BD,10,FALSE)</f>
        <v>811280</v>
      </c>
    </row>
    <row r="436" spans="1:10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IF(C436=1,VLOOKUP(B436,balance!$AU:$AZ,2,FALSE),IF(C436=2,VLOOKUP(B436,balance!$AU:$AZ,3,FALSE),IF(C436=3,VLOOKUP(B436,balance!$AU:$AZ,4,FALSE),IF(C436=4,VLOOKUP(B436,balance!$AU:$AZ,5,FALSE),IF(C436=5,VLOOKUP(B436-1,balance!$AU:$AZ,6,FALSE),0)))))</f>
        <v>18400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  <c r="J436">
        <f>VLOOKUP(B436,balance!AU:BD,10,FALSE)</f>
        <v>839200</v>
      </c>
    </row>
    <row r="437" spans="1:10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IF(C437=1,VLOOKUP(B437,balance!$AU:$AZ,2,FALSE),IF(C437=2,VLOOKUP(B437,balance!$AU:$AZ,3,FALSE),IF(C437=3,VLOOKUP(B437,balance!$AU:$AZ,4,FALSE),IF(C437=4,VLOOKUP(B437,balance!$AU:$AZ,5,FALSE),IF(C437=5,VLOOKUP(B437-1,balance!$AU:$AZ,6,FALSE),0)))))</f>
        <v>2000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  <c r="J437">
        <f>VLOOKUP(B437,balance!AU:BD,10,FALSE)</f>
        <v>839200</v>
      </c>
    </row>
    <row r="438" spans="1:10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IF(C438=1,VLOOKUP(B438,balance!$AU:$AZ,2,FALSE),IF(C438=2,VLOOKUP(B438,balance!$AU:$AZ,3,FALSE),IF(C438=3,VLOOKUP(B438,balance!$AU:$AZ,4,FALSE),IF(C438=4,VLOOKUP(B438,balance!$AU:$AZ,5,FALSE),IF(C438=5,VLOOKUP(B438-1,balance!$AU:$AZ,6,FALSE),0)))))</f>
        <v>2000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  <c r="J438">
        <f>VLOOKUP(B438,balance!AU:BD,10,FALSE)</f>
        <v>839200</v>
      </c>
    </row>
    <row r="439" spans="1:10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IF(C439=1,VLOOKUP(B439,balance!$AU:$AZ,2,FALSE),IF(C439=2,VLOOKUP(B439,balance!$AU:$AZ,3,FALSE),IF(C439=3,VLOOKUP(B439,balance!$AU:$AZ,4,FALSE),IF(C439=4,VLOOKUP(B439,balance!$AU:$AZ,5,FALSE),IF(C439=5,VLOOKUP(B439-1,balance!$AU:$AZ,6,FALSE),0)))))</f>
        <v>2000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  <c r="J439">
        <f>VLOOKUP(B439,balance!AU:BD,10,FALSE)</f>
        <v>839200</v>
      </c>
    </row>
    <row r="440" spans="1:10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IF(C440=1,VLOOKUP(B440,balance!$AU:$AZ,2,FALSE),IF(C440=2,VLOOKUP(B440,balance!$AU:$AZ,3,FALSE),IF(C440=3,VLOOKUP(B440,balance!$AU:$AZ,4,FALSE),IF(C440=4,VLOOKUP(B440,balance!$AU:$AZ,5,FALSE),IF(C440=5,VLOOKUP(B440-1,balance!$AU:$AZ,6,FALSE),0)))))</f>
        <v>2000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  <c r="J440">
        <f>VLOOKUP(B440,balance!AU:BD,10,FALSE)</f>
        <v>839200</v>
      </c>
    </row>
    <row r="441" spans="1:10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IF(C441=1,VLOOKUP(B441,balance!$AU:$AZ,2,FALSE),IF(C441=2,VLOOKUP(B441,balance!$AU:$AZ,3,FALSE),IF(C441=3,VLOOKUP(B441,balance!$AU:$AZ,4,FALSE),IF(C441=4,VLOOKUP(B441,balance!$AU:$AZ,5,FALSE),IF(C441=5,VLOOKUP(B441-1,balance!$AU:$AZ,6,FALSE),0)))))</f>
        <v>18400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  <c r="J441">
        <f>VLOOKUP(B441,balance!AU:BD,10,FALSE)</f>
        <v>868170</v>
      </c>
    </row>
    <row r="442" spans="1:10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IF(C442=1,VLOOKUP(B442,balance!$AU:$AZ,2,FALSE),IF(C442=2,VLOOKUP(B442,balance!$AU:$AZ,3,FALSE),IF(C442=3,VLOOKUP(B442,balance!$AU:$AZ,4,FALSE),IF(C442=4,VLOOKUP(B442,balance!$AU:$AZ,5,FALSE),IF(C442=5,VLOOKUP(B442-1,balance!$AU:$AZ,6,FALSE),0)))))</f>
        <v>2000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  <c r="J442">
        <f>VLOOKUP(B442,balance!AU:BD,10,FALSE)</f>
        <v>868170</v>
      </c>
    </row>
    <row r="443" spans="1:10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IF(C443=1,VLOOKUP(B443,balance!$AU:$AZ,2,FALSE),IF(C443=2,VLOOKUP(B443,balance!$AU:$AZ,3,FALSE),IF(C443=3,VLOOKUP(B443,balance!$AU:$AZ,4,FALSE),IF(C443=4,VLOOKUP(B443,balance!$AU:$AZ,5,FALSE),IF(C443=5,VLOOKUP(B443-1,balance!$AU:$AZ,6,FALSE),0)))))</f>
        <v>2000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  <c r="J443">
        <f>VLOOKUP(B443,balance!AU:BD,10,FALSE)</f>
        <v>868170</v>
      </c>
    </row>
    <row r="444" spans="1:10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IF(C444=1,VLOOKUP(B444,balance!$AU:$AZ,2,FALSE),IF(C444=2,VLOOKUP(B444,balance!$AU:$AZ,3,FALSE),IF(C444=3,VLOOKUP(B444,balance!$AU:$AZ,4,FALSE),IF(C444=4,VLOOKUP(B444,balance!$AU:$AZ,5,FALSE),IF(C444=5,VLOOKUP(B444-1,balance!$AU:$AZ,6,FALSE),0)))))</f>
        <v>2000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  <c r="J444">
        <f>VLOOKUP(B444,balance!AU:BD,10,FALSE)</f>
        <v>868170</v>
      </c>
    </row>
    <row r="445" spans="1:10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IF(C445=1,VLOOKUP(B445,balance!$AU:$AZ,2,FALSE),IF(C445=2,VLOOKUP(B445,balance!$AU:$AZ,3,FALSE),IF(C445=3,VLOOKUP(B445,balance!$AU:$AZ,4,FALSE),IF(C445=4,VLOOKUP(B445,balance!$AU:$AZ,5,FALSE),IF(C445=5,VLOOKUP(B445-1,balance!$AU:$AZ,6,FALSE),0)))))</f>
        <v>2000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  <c r="J445">
        <f>VLOOKUP(B445,balance!AU:BD,10,FALSE)</f>
        <v>868170</v>
      </c>
    </row>
    <row r="446" spans="1:10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IF(C446=1,VLOOKUP(B446,balance!$AU:$AZ,2,FALSE),IF(C446=2,VLOOKUP(B446,balance!$AU:$AZ,3,FALSE),IF(C446=3,VLOOKUP(B446,balance!$AU:$AZ,4,FALSE),IF(C446=4,VLOOKUP(B446,balance!$AU:$AZ,5,FALSE),IF(C446=5,VLOOKUP(B446-1,balance!$AU:$AZ,6,FALSE),0)))))</f>
        <v>18400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  <c r="J446">
        <f>VLOOKUP(B446,balance!AU:BD,10,FALSE)</f>
        <v>898200</v>
      </c>
    </row>
    <row r="447" spans="1:10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IF(C447=1,VLOOKUP(B447,balance!$AU:$AZ,2,FALSE),IF(C447=2,VLOOKUP(B447,balance!$AU:$AZ,3,FALSE),IF(C447=3,VLOOKUP(B447,balance!$AU:$AZ,4,FALSE),IF(C447=4,VLOOKUP(B447,balance!$AU:$AZ,5,FALSE),IF(C447=5,VLOOKUP(B447-1,balance!$AU:$AZ,6,FALSE),0)))))</f>
        <v>2000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  <c r="J447">
        <f>VLOOKUP(B447,balance!AU:BD,10,FALSE)</f>
        <v>898200</v>
      </c>
    </row>
    <row r="448" spans="1:10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IF(C448=1,VLOOKUP(B448,balance!$AU:$AZ,2,FALSE),IF(C448=2,VLOOKUP(B448,balance!$AU:$AZ,3,FALSE),IF(C448=3,VLOOKUP(B448,balance!$AU:$AZ,4,FALSE),IF(C448=4,VLOOKUP(B448,balance!$AU:$AZ,5,FALSE),IF(C448=5,VLOOKUP(B448-1,balance!$AU:$AZ,6,FALSE),0)))))</f>
        <v>2000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  <c r="J448">
        <f>VLOOKUP(B448,balance!AU:BD,10,FALSE)</f>
        <v>898200</v>
      </c>
    </row>
    <row r="449" spans="1:10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IF(C449=1,VLOOKUP(B449,balance!$AU:$AZ,2,FALSE),IF(C449=2,VLOOKUP(B449,balance!$AU:$AZ,3,FALSE),IF(C449=3,VLOOKUP(B449,balance!$AU:$AZ,4,FALSE),IF(C449=4,VLOOKUP(B449,balance!$AU:$AZ,5,FALSE),IF(C449=5,VLOOKUP(B449-1,balance!$AU:$AZ,6,FALSE),0)))))</f>
        <v>2000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  <c r="J449">
        <f>VLOOKUP(B449,balance!AU:BD,10,FALSE)</f>
        <v>898200</v>
      </c>
    </row>
    <row r="450" spans="1:10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IF(C450=1,VLOOKUP(B450,balance!$AU:$AZ,2,FALSE),IF(C450=2,VLOOKUP(B450,balance!$AU:$AZ,3,FALSE),IF(C450=3,VLOOKUP(B450,balance!$AU:$AZ,4,FALSE),IF(C450=4,VLOOKUP(B450,balance!$AU:$AZ,5,FALSE),IF(C450=5,VLOOKUP(B450-1,balance!$AU:$AZ,6,FALSE),0)))))</f>
        <v>2000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  <c r="J450">
        <f>VLOOKUP(B450,balance!AU:BD,10,FALSE)</f>
        <v>898200</v>
      </c>
    </row>
    <row r="451" spans="1:10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IF(C451=1,VLOOKUP(B451,balance!$AU:$AZ,2,FALSE),IF(C451=2,VLOOKUP(B451,balance!$AU:$AZ,3,FALSE),IF(C451=3,VLOOKUP(B451,balance!$AU:$AZ,4,FALSE),IF(C451=4,VLOOKUP(B451,balance!$AU:$AZ,5,FALSE),IF(C451=5,VLOOKUP(B451-1,balance!$AU:$AZ,6,FALSE),0)))))</f>
        <v>18400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  <c r="J451">
        <f>VLOOKUP(B451,balance!AU:BD,10,FALSE)</f>
        <v>922700</v>
      </c>
    </row>
    <row r="452" spans="1:10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IF(C452=1,VLOOKUP(B452,balance!$AU:$AZ,2,FALSE),IF(C452=2,VLOOKUP(B452,balance!$AU:$AZ,3,FALSE),IF(C452=3,VLOOKUP(B452,balance!$AU:$AZ,4,FALSE),IF(C452=4,VLOOKUP(B452,balance!$AU:$AZ,5,FALSE),IF(C452=5,VLOOKUP(B452-1,balance!$AU:$AZ,6,FALSE),0)))))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  <c r="J452">
        <f>VLOOKUP(B452,balance!AU:BD,10,FALSE)</f>
        <v>922700</v>
      </c>
    </row>
    <row r="453" spans="1:10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IF(C453=1,VLOOKUP(B453,balance!$AU:$AZ,2,FALSE),IF(C453=2,VLOOKUP(B453,balance!$AU:$AZ,3,FALSE),IF(C453=3,VLOOKUP(B453,balance!$AU:$AZ,4,FALSE),IF(C453=4,VLOOKUP(B453,balance!$AU:$AZ,5,FALSE),IF(C453=5,VLOOKUP(B453-1,balance!$AU:$AZ,6,FALSE),0)))))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  <c r="J453">
        <f>VLOOKUP(B453,balance!AU:BD,10,FALSE)</f>
        <v>922700</v>
      </c>
    </row>
    <row r="454" spans="1:10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IF(C454=1,VLOOKUP(B454,balance!$AU:$AZ,2,FALSE),IF(C454=2,VLOOKUP(B454,balance!$AU:$AZ,3,FALSE),IF(C454=3,VLOOKUP(B454,balance!$AU:$AZ,4,FALSE),IF(C454=4,VLOOKUP(B454,balance!$AU:$AZ,5,FALSE),IF(C454=5,VLOOKUP(B454-1,balance!$AU:$AZ,6,FALSE),0)))))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  <c r="J454">
        <f>VLOOKUP(B454,balance!AU:BD,10,FALSE)</f>
        <v>922700</v>
      </c>
    </row>
    <row r="455" spans="1:10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IF(C455=1,VLOOKUP(B455,balance!$AU:$AZ,2,FALSE),IF(C455=2,VLOOKUP(B455,balance!$AU:$AZ,3,FALSE),IF(C455=3,VLOOKUP(B455,balance!$AU:$AZ,4,FALSE),IF(C455=4,VLOOKUP(B455,balance!$AU:$AZ,5,FALSE),IF(C455=5,VLOOKUP(B455-1,balance!$AU:$AZ,6,FALSE),0)))))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  <c r="J455">
        <f>VLOOKUP(B455,balance!AU:BD,10,FALSE)</f>
        <v>922700</v>
      </c>
    </row>
    <row r="456" spans="1:10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IF(C456=1,VLOOKUP(B456,balance!$AU:$AZ,2,FALSE),IF(C456=2,VLOOKUP(B456,balance!$AU:$AZ,3,FALSE),IF(C456=3,VLOOKUP(B456,balance!$AU:$AZ,4,FALSE),IF(C456=4,VLOOKUP(B456,balance!$AU:$AZ,5,FALSE),IF(C456=5,VLOOKUP(B456-1,balance!$AU:$AZ,6,FALSE),0)))))</f>
        <v>23000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  <c r="J456">
        <f>VLOOKUP(B456,balance!AU:BD,10,FALSE)</f>
        <v>948280</v>
      </c>
    </row>
    <row r="457" spans="1:10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IF(C457=1,VLOOKUP(B457,balance!$AU:$AZ,2,FALSE),IF(C457=2,VLOOKUP(B457,balance!$AU:$AZ,3,FALSE),IF(C457=3,VLOOKUP(B457,balance!$AU:$AZ,4,FALSE),IF(C457=4,VLOOKUP(B457,balance!$AU:$AZ,5,FALSE),IF(C457=5,VLOOKUP(B457-1,balance!$AU:$AZ,6,FALSE),0)))))</f>
        <v>2500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  <c r="J457">
        <f>VLOOKUP(B457,balance!AU:BD,10,FALSE)</f>
        <v>948280</v>
      </c>
    </row>
    <row r="458" spans="1:10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IF(C458=1,VLOOKUP(B458,balance!$AU:$AZ,2,FALSE),IF(C458=2,VLOOKUP(B458,balance!$AU:$AZ,3,FALSE),IF(C458=3,VLOOKUP(B458,balance!$AU:$AZ,4,FALSE),IF(C458=4,VLOOKUP(B458,balance!$AU:$AZ,5,FALSE),IF(C458=5,VLOOKUP(B458-1,balance!$AU:$AZ,6,FALSE),0)))))</f>
        <v>2500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  <c r="J458">
        <f>VLOOKUP(B458,balance!AU:BD,10,FALSE)</f>
        <v>948280</v>
      </c>
    </row>
    <row r="459" spans="1:10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IF(C459=1,VLOOKUP(B459,balance!$AU:$AZ,2,FALSE),IF(C459=2,VLOOKUP(B459,balance!$AU:$AZ,3,FALSE),IF(C459=3,VLOOKUP(B459,balance!$AU:$AZ,4,FALSE),IF(C459=4,VLOOKUP(B459,balance!$AU:$AZ,5,FALSE),IF(C459=5,VLOOKUP(B459-1,balance!$AU:$AZ,6,FALSE),0)))))</f>
        <v>2500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  <c r="J459">
        <f>VLOOKUP(B459,balance!AU:BD,10,FALSE)</f>
        <v>948280</v>
      </c>
    </row>
    <row r="460" spans="1:10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IF(C460=1,VLOOKUP(B460,balance!$AU:$AZ,2,FALSE),IF(C460=2,VLOOKUP(B460,balance!$AU:$AZ,3,FALSE),IF(C460=3,VLOOKUP(B460,balance!$AU:$AZ,4,FALSE),IF(C460=4,VLOOKUP(B460,balance!$AU:$AZ,5,FALSE),IF(C460=5,VLOOKUP(B460-1,balance!$AU:$AZ,6,FALSE),0)))))</f>
        <v>2500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  <c r="J460">
        <f>VLOOKUP(B460,balance!AU:BD,10,FALSE)</f>
        <v>948280</v>
      </c>
    </row>
    <row r="461" spans="1:10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IF(C461=1,VLOOKUP(B461,balance!$AU:$AZ,2,FALSE),IF(C461=2,VLOOKUP(B461,balance!$AU:$AZ,3,FALSE),IF(C461=3,VLOOKUP(B461,balance!$AU:$AZ,4,FALSE),IF(C461=4,VLOOKUP(B461,balance!$AU:$AZ,5,FALSE),IF(C461=5,VLOOKUP(B461-1,balance!$AU:$AZ,6,FALSE),0)))))</f>
        <v>23000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  <c r="J461">
        <f>VLOOKUP(B461,balance!AU:BD,10,FALSE)</f>
        <v>974950</v>
      </c>
    </row>
    <row r="462" spans="1:10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IF(C462=1,VLOOKUP(B462,balance!$AU:$AZ,2,FALSE),IF(C462=2,VLOOKUP(B462,balance!$AU:$AZ,3,FALSE),IF(C462=3,VLOOKUP(B462,balance!$AU:$AZ,4,FALSE),IF(C462=4,VLOOKUP(B462,balance!$AU:$AZ,5,FALSE),IF(C462=5,VLOOKUP(B462-1,balance!$AU:$AZ,6,FALSE),0)))))</f>
        <v>2500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  <c r="J462">
        <f>VLOOKUP(B462,balance!AU:BD,10,FALSE)</f>
        <v>974950</v>
      </c>
    </row>
    <row r="463" spans="1:10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IF(C463=1,VLOOKUP(B463,balance!$AU:$AZ,2,FALSE),IF(C463=2,VLOOKUP(B463,balance!$AU:$AZ,3,FALSE),IF(C463=3,VLOOKUP(B463,balance!$AU:$AZ,4,FALSE),IF(C463=4,VLOOKUP(B463,balance!$AU:$AZ,5,FALSE),IF(C463=5,VLOOKUP(B463-1,balance!$AU:$AZ,6,FALSE),0)))))</f>
        <v>2500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  <c r="J463">
        <f>VLOOKUP(B463,balance!AU:BD,10,FALSE)</f>
        <v>974950</v>
      </c>
    </row>
    <row r="464" spans="1:10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IF(C464=1,VLOOKUP(B464,balance!$AU:$AZ,2,FALSE),IF(C464=2,VLOOKUP(B464,balance!$AU:$AZ,3,FALSE),IF(C464=3,VLOOKUP(B464,balance!$AU:$AZ,4,FALSE),IF(C464=4,VLOOKUP(B464,balance!$AU:$AZ,5,FALSE),IF(C464=5,VLOOKUP(B464-1,balance!$AU:$AZ,6,FALSE),0)))))</f>
        <v>2500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  <c r="J464">
        <f>VLOOKUP(B464,balance!AU:BD,10,FALSE)</f>
        <v>974950</v>
      </c>
    </row>
    <row r="465" spans="1:10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IF(C465=1,VLOOKUP(B465,balance!$AU:$AZ,2,FALSE),IF(C465=2,VLOOKUP(B465,balance!$AU:$AZ,3,FALSE),IF(C465=3,VLOOKUP(B465,balance!$AU:$AZ,4,FALSE),IF(C465=4,VLOOKUP(B465,balance!$AU:$AZ,5,FALSE),IF(C465=5,VLOOKUP(B465-1,balance!$AU:$AZ,6,FALSE),0)))))</f>
        <v>2500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  <c r="J465">
        <f>VLOOKUP(B465,balance!AU:BD,10,FALSE)</f>
        <v>974950</v>
      </c>
    </row>
    <row r="466" spans="1:10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IF(C466=1,VLOOKUP(B466,balance!$AU:$AZ,2,FALSE),IF(C466=2,VLOOKUP(B466,balance!$AU:$AZ,3,FALSE),IF(C466=3,VLOOKUP(B466,balance!$AU:$AZ,4,FALSE),IF(C466=4,VLOOKUP(B466,balance!$AU:$AZ,5,FALSE),IF(C466=5,VLOOKUP(B466-1,balance!$AU:$AZ,6,FALSE),0)))))</f>
        <v>23000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  <c r="J466">
        <f>VLOOKUP(B466,balance!AU:BD,10,FALSE)</f>
        <v>1002720</v>
      </c>
    </row>
    <row r="467" spans="1:10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IF(C467=1,VLOOKUP(B467,balance!$AU:$AZ,2,FALSE),IF(C467=2,VLOOKUP(B467,balance!$AU:$AZ,3,FALSE),IF(C467=3,VLOOKUP(B467,balance!$AU:$AZ,4,FALSE),IF(C467=4,VLOOKUP(B467,balance!$AU:$AZ,5,FALSE),IF(C467=5,VLOOKUP(B467-1,balance!$AU:$AZ,6,FALSE),0)))))</f>
        <v>2500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  <c r="J467">
        <f>VLOOKUP(B467,balance!AU:BD,10,FALSE)</f>
        <v>1002720</v>
      </c>
    </row>
    <row r="468" spans="1:10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IF(C468=1,VLOOKUP(B468,balance!$AU:$AZ,2,FALSE),IF(C468=2,VLOOKUP(B468,balance!$AU:$AZ,3,FALSE),IF(C468=3,VLOOKUP(B468,balance!$AU:$AZ,4,FALSE),IF(C468=4,VLOOKUP(B468,balance!$AU:$AZ,5,FALSE),IF(C468=5,VLOOKUP(B468-1,balance!$AU:$AZ,6,FALSE),0)))))</f>
        <v>2500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  <c r="J468">
        <f>VLOOKUP(B468,balance!AU:BD,10,FALSE)</f>
        <v>1002720</v>
      </c>
    </row>
    <row r="469" spans="1:10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IF(C469=1,VLOOKUP(B469,balance!$AU:$AZ,2,FALSE),IF(C469=2,VLOOKUP(B469,balance!$AU:$AZ,3,FALSE),IF(C469=3,VLOOKUP(B469,balance!$AU:$AZ,4,FALSE),IF(C469=4,VLOOKUP(B469,balance!$AU:$AZ,5,FALSE),IF(C469=5,VLOOKUP(B469-1,balance!$AU:$AZ,6,FALSE),0)))))</f>
        <v>2500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  <c r="J469">
        <f>VLOOKUP(B469,balance!AU:BD,10,FALSE)</f>
        <v>1002720</v>
      </c>
    </row>
    <row r="470" spans="1:10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IF(C470=1,VLOOKUP(B470,balance!$AU:$AZ,2,FALSE),IF(C470=2,VLOOKUP(B470,balance!$AU:$AZ,3,FALSE),IF(C470=3,VLOOKUP(B470,balance!$AU:$AZ,4,FALSE),IF(C470=4,VLOOKUP(B470,balance!$AU:$AZ,5,FALSE),IF(C470=5,VLOOKUP(B470-1,balance!$AU:$AZ,6,FALSE),0)))))</f>
        <v>2500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  <c r="J470">
        <f>VLOOKUP(B470,balance!AU:BD,10,FALSE)</f>
        <v>1002720</v>
      </c>
    </row>
    <row r="471" spans="1:10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IF(C471=1,VLOOKUP(B471,balance!$AU:$AZ,2,FALSE),IF(C471=2,VLOOKUP(B471,balance!$AU:$AZ,3,FALSE),IF(C471=3,VLOOKUP(B471,balance!$AU:$AZ,4,FALSE),IF(C471=4,VLOOKUP(B471,balance!$AU:$AZ,5,FALSE),IF(C471=5,VLOOKUP(B471-1,balance!$AU:$AZ,6,FALSE),0)))))</f>
        <v>23000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  <c r="J471">
        <f>VLOOKUP(B471,balance!AU:BD,10,FALSE)</f>
        <v>1029600</v>
      </c>
    </row>
    <row r="472" spans="1:10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IF(C472=1,VLOOKUP(B472,balance!$AU:$AZ,2,FALSE),IF(C472=2,VLOOKUP(B472,balance!$AU:$AZ,3,FALSE),IF(C472=3,VLOOKUP(B472,balance!$AU:$AZ,4,FALSE),IF(C472=4,VLOOKUP(B472,balance!$AU:$AZ,5,FALSE),IF(C472=5,VLOOKUP(B472-1,balance!$AU:$AZ,6,FALSE),0)))))</f>
        <v>2500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  <c r="J472">
        <f>VLOOKUP(B472,balance!AU:BD,10,FALSE)</f>
        <v>1029600</v>
      </c>
    </row>
    <row r="473" spans="1:10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IF(C473=1,VLOOKUP(B473,balance!$AU:$AZ,2,FALSE),IF(C473=2,VLOOKUP(B473,balance!$AU:$AZ,3,FALSE),IF(C473=3,VLOOKUP(B473,balance!$AU:$AZ,4,FALSE),IF(C473=4,VLOOKUP(B473,balance!$AU:$AZ,5,FALSE),IF(C473=5,VLOOKUP(B473-1,balance!$AU:$AZ,6,FALSE),0)))))</f>
        <v>2500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  <c r="J473">
        <f>VLOOKUP(B473,balance!AU:BD,10,FALSE)</f>
        <v>1029600</v>
      </c>
    </row>
    <row r="474" spans="1:10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IF(C474=1,VLOOKUP(B474,balance!$AU:$AZ,2,FALSE),IF(C474=2,VLOOKUP(B474,balance!$AU:$AZ,3,FALSE),IF(C474=3,VLOOKUP(B474,balance!$AU:$AZ,4,FALSE),IF(C474=4,VLOOKUP(B474,balance!$AU:$AZ,5,FALSE),IF(C474=5,VLOOKUP(B474-1,balance!$AU:$AZ,6,FALSE),0)))))</f>
        <v>2500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  <c r="J474">
        <f>VLOOKUP(B474,balance!AU:BD,10,FALSE)</f>
        <v>1029600</v>
      </c>
    </row>
    <row r="475" spans="1:10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IF(C475=1,VLOOKUP(B475,balance!$AU:$AZ,2,FALSE),IF(C475=2,VLOOKUP(B475,balance!$AU:$AZ,3,FALSE),IF(C475=3,VLOOKUP(B475,balance!$AU:$AZ,4,FALSE),IF(C475=4,VLOOKUP(B475,balance!$AU:$AZ,5,FALSE),IF(C475=5,VLOOKUP(B475-1,balance!$AU:$AZ,6,FALSE),0)))))</f>
        <v>2500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  <c r="J475">
        <f>VLOOKUP(B475,balance!AU:BD,10,FALSE)</f>
        <v>1029600</v>
      </c>
    </row>
    <row r="476" spans="1:10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IF(C476=1,VLOOKUP(B476,balance!$AU:$AZ,2,FALSE),IF(C476=2,VLOOKUP(B476,balance!$AU:$AZ,3,FALSE),IF(C476=3,VLOOKUP(B476,balance!$AU:$AZ,4,FALSE),IF(C476=4,VLOOKUP(B476,balance!$AU:$AZ,5,FALSE),IF(C476=5,VLOOKUP(B476-1,balance!$AU:$AZ,6,FALSE),0)))))</f>
        <v>25000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  <c r="J476">
        <f>VLOOKUP(B476,balance!AU:BD,10,FALSE)</f>
        <v>1057600</v>
      </c>
    </row>
    <row r="477" spans="1:10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IF(C477=1,VLOOKUP(B477,balance!$AU:$AZ,2,FALSE),IF(C477=2,VLOOKUP(B477,balance!$AU:$AZ,3,FALSE),IF(C477=3,VLOOKUP(B477,balance!$AU:$AZ,4,FALSE),IF(C477=4,VLOOKUP(B477,balance!$AU:$AZ,5,FALSE),IF(C477=5,VLOOKUP(B477-1,balance!$AU:$AZ,6,FALSE),0)))))</f>
        <v>2500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  <c r="J477">
        <f>VLOOKUP(B477,balance!AU:BD,10,FALSE)</f>
        <v>1057600</v>
      </c>
    </row>
    <row r="478" spans="1:10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IF(C478=1,VLOOKUP(B478,balance!$AU:$AZ,2,FALSE),IF(C478=2,VLOOKUP(B478,balance!$AU:$AZ,3,FALSE),IF(C478=3,VLOOKUP(B478,balance!$AU:$AZ,4,FALSE),IF(C478=4,VLOOKUP(B478,balance!$AU:$AZ,5,FALSE),IF(C478=5,VLOOKUP(B478-1,balance!$AU:$AZ,6,FALSE),0)))))</f>
        <v>2500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  <c r="J478">
        <f>VLOOKUP(B478,balance!AU:BD,10,FALSE)</f>
        <v>1057600</v>
      </c>
    </row>
    <row r="479" spans="1:10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IF(C479=1,VLOOKUP(B479,balance!$AU:$AZ,2,FALSE),IF(C479=2,VLOOKUP(B479,balance!$AU:$AZ,3,FALSE),IF(C479=3,VLOOKUP(B479,balance!$AU:$AZ,4,FALSE),IF(C479=4,VLOOKUP(B479,balance!$AU:$AZ,5,FALSE),IF(C479=5,VLOOKUP(B479-1,balance!$AU:$AZ,6,FALSE),0)))))</f>
        <v>2500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  <c r="J479">
        <f>VLOOKUP(B479,balance!AU:BD,10,FALSE)</f>
        <v>1057600</v>
      </c>
    </row>
    <row r="480" spans="1:10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IF(C480=1,VLOOKUP(B480,balance!$AU:$AZ,2,FALSE),IF(C480=2,VLOOKUP(B480,balance!$AU:$AZ,3,FALSE),IF(C480=3,VLOOKUP(B480,balance!$AU:$AZ,4,FALSE),IF(C480=4,VLOOKUP(B480,balance!$AU:$AZ,5,FALSE),IF(C480=5,VLOOKUP(B480-1,balance!$AU:$AZ,6,FALSE),0)))))</f>
        <v>2500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  <c r="J480">
        <f>VLOOKUP(B480,balance!AU:BD,10,FALSE)</f>
        <v>1057600</v>
      </c>
    </row>
    <row r="481" spans="1:10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IF(C481=1,VLOOKUP(B481,balance!$AU:$AZ,2,FALSE),IF(C481=2,VLOOKUP(B481,balance!$AU:$AZ,3,FALSE),IF(C481=3,VLOOKUP(B481,balance!$AU:$AZ,4,FALSE),IF(C481=4,VLOOKUP(B481,balance!$AU:$AZ,5,FALSE),IF(C481=5,VLOOKUP(B481-1,balance!$AU:$AZ,6,FALSE),0)))))</f>
        <v>25000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  <c r="J481">
        <f>VLOOKUP(B481,balance!AU:BD,10,FALSE)</f>
        <v>1086730</v>
      </c>
    </row>
    <row r="482" spans="1:10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IF(C482=1,VLOOKUP(B482,balance!$AU:$AZ,2,FALSE),IF(C482=2,VLOOKUP(B482,balance!$AU:$AZ,3,FALSE),IF(C482=3,VLOOKUP(B482,balance!$AU:$AZ,4,FALSE),IF(C482=4,VLOOKUP(B482,balance!$AU:$AZ,5,FALSE),IF(C482=5,VLOOKUP(B482-1,balance!$AU:$AZ,6,FALSE),0)))))</f>
        <v>2500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  <c r="J482">
        <f>VLOOKUP(B482,balance!AU:BD,10,FALSE)</f>
        <v>1086730</v>
      </c>
    </row>
    <row r="483" spans="1:10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IF(C483=1,VLOOKUP(B483,balance!$AU:$AZ,2,FALSE),IF(C483=2,VLOOKUP(B483,balance!$AU:$AZ,3,FALSE),IF(C483=3,VLOOKUP(B483,balance!$AU:$AZ,4,FALSE),IF(C483=4,VLOOKUP(B483,balance!$AU:$AZ,5,FALSE),IF(C483=5,VLOOKUP(B483-1,balance!$AU:$AZ,6,FALSE),0)))))</f>
        <v>2500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  <c r="J483">
        <f>VLOOKUP(B483,balance!AU:BD,10,FALSE)</f>
        <v>1086730</v>
      </c>
    </row>
    <row r="484" spans="1:10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IF(C484=1,VLOOKUP(B484,balance!$AU:$AZ,2,FALSE),IF(C484=2,VLOOKUP(B484,balance!$AU:$AZ,3,FALSE),IF(C484=3,VLOOKUP(B484,balance!$AU:$AZ,4,FALSE),IF(C484=4,VLOOKUP(B484,balance!$AU:$AZ,5,FALSE),IF(C484=5,VLOOKUP(B484-1,balance!$AU:$AZ,6,FALSE),0)))))</f>
        <v>2500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  <c r="J484">
        <f>VLOOKUP(B484,balance!AU:BD,10,FALSE)</f>
        <v>1086730</v>
      </c>
    </row>
    <row r="485" spans="1:10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IF(C485=1,VLOOKUP(B485,balance!$AU:$AZ,2,FALSE),IF(C485=2,VLOOKUP(B485,balance!$AU:$AZ,3,FALSE),IF(C485=3,VLOOKUP(B485,balance!$AU:$AZ,4,FALSE),IF(C485=4,VLOOKUP(B485,balance!$AU:$AZ,5,FALSE),IF(C485=5,VLOOKUP(B485-1,balance!$AU:$AZ,6,FALSE),0)))))</f>
        <v>2500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  <c r="J485">
        <f>VLOOKUP(B485,balance!AU:BD,10,FALSE)</f>
        <v>1086730</v>
      </c>
    </row>
    <row r="486" spans="1:10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IF(C486=1,VLOOKUP(B486,balance!$AU:$AZ,2,FALSE),IF(C486=2,VLOOKUP(B486,balance!$AU:$AZ,3,FALSE),IF(C486=3,VLOOKUP(B486,balance!$AU:$AZ,4,FALSE),IF(C486=4,VLOOKUP(B486,balance!$AU:$AZ,5,FALSE),IF(C486=5,VLOOKUP(B486-1,balance!$AU:$AZ,6,FALSE),0)))))</f>
        <v>25000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  <c r="J486">
        <f>VLOOKUP(B486,balance!AU:BD,10,FALSE)</f>
        <v>1117000</v>
      </c>
    </row>
    <row r="487" spans="1:10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IF(C487=1,VLOOKUP(B487,balance!$AU:$AZ,2,FALSE),IF(C487=2,VLOOKUP(B487,balance!$AU:$AZ,3,FALSE),IF(C487=3,VLOOKUP(B487,balance!$AU:$AZ,4,FALSE),IF(C487=4,VLOOKUP(B487,balance!$AU:$AZ,5,FALSE),IF(C487=5,VLOOKUP(B487-1,balance!$AU:$AZ,6,FALSE),0)))))</f>
        <v>2500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  <c r="J487">
        <f>VLOOKUP(B487,balance!AU:BD,10,FALSE)</f>
        <v>1117000</v>
      </c>
    </row>
    <row r="488" spans="1:10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IF(C488=1,VLOOKUP(B488,balance!$AU:$AZ,2,FALSE),IF(C488=2,VLOOKUP(B488,balance!$AU:$AZ,3,FALSE),IF(C488=3,VLOOKUP(B488,balance!$AU:$AZ,4,FALSE),IF(C488=4,VLOOKUP(B488,balance!$AU:$AZ,5,FALSE),IF(C488=5,VLOOKUP(B488-1,balance!$AU:$AZ,6,FALSE),0)))))</f>
        <v>2500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  <c r="J488">
        <f>VLOOKUP(B488,balance!AU:BD,10,FALSE)</f>
        <v>1117000</v>
      </c>
    </row>
    <row r="489" spans="1:10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IF(C489=1,VLOOKUP(B489,balance!$AU:$AZ,2,FALSE),IF(C489=2,VLOOKUP(B489,balance!$AU:$AZ,3,FALSE),IF(C489=3,VLOOKUP(B489,balance!$AU:$AZ,4,FALSE),IF(C489=4,VLOOKUP(B489,balance!$AU:$AZ,5,FALSE),IF(C489=5,VLOOKUP(B489-1,balance!$AU:$AZ,6,FALSE),0)))))</f>
        <v>2500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  <c r="J489">
        <f>VLOOKUP(B489,balance!AU:BD,10,FALSE)</f>
        <v>1117000</v>
      </c>
    </row>
    <row r="490" spans="1:10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IF(C490=1,VLOOKUP(B490,balance!$AU:$AZ,2,FALSE),IF(C490=2,VLOOKUP(B490,balance!$AU:$AZ,3,FALSE),IF(C490=3,VLOOKUP(B490,balance!$AU:$AZ,4,FALSE),IF(C490=4,VLOOKUP(B490,balance!$AU:$AZ,5,FALSE),IF(C490=5,VLOOKUP(B490-1,balance!$AU:$AZ,6,FALSE),0)))))</f>
        <v>2500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  <c r="J490">
        <f>VLOOKUP(B490,balance!AU:BD,10,FALSE)</f>
        <v>1117000</v>
      </c>
    </row>
    <row r="491" spans="1:10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IF(C491=1,VLOOKUP(B491,balance!$AU:$AZ,2,FALSE),IF(C491=2,VLOOKUP(B491,balance!$AU:$AZ,3,FALSE),IF(C491=3,VLOOKUP(B491,balance!$AU:$AZ,4,FALSE),IF(C491=4,VLOOKUP(B491,balance!$AU:$AZ,5,FALSE),IF(C491=5,VLOOKUP(B491-1,balance!$AU:$AZ,6,FALSE),0)))))</f>
        <v>25000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  <c r="J491">
        <f>VLOOKUP(B491,balance!AU:BD,10,FALSE)</f>
        <v>1148420</v>
      </c>
    </row>
    <row r="492" spans="1:10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IF(C492=1,VLOOKUP(B492,balance!$AU:$AZ,2,FALSE),IF(C492=2,VLOOKUP(B492,balance!$AU:$AZ,3,FALSE),IF(C492=3,VLOOKUP(B492,balance!$AU:$AZ,4,FALSE),IF(C492=4,VLOOKUP(B492,balance!$AU:$AZ,5,FALSE),IF(C492=5,VLOOKUP(B492-1,balance!$AU:$AZ,6,FALSE),0)))))</f>
        <v>2500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  <c r="J492">
        <f>VLOOKUP(B492,balance!AU:BD,10,FALSE)</f>
        <v>1148420</v>
      </c>
    </row>
    <row r="493" spans="1:10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IF(C493=1,VLOOKUP(B493,balance!$AU:$AZ,2,FALSE),IF(C493=2,VLOOKUP(B493,balance!$AU:$AZ,3,FALSE),IF(C493=3,VLOOKUP(B493,balance!$AU:$AZ,4,FALSE),IF(C493=4,VLOOKUP(B493,balance!$AU:$AZ,5,FALSE),IF(C493=5,VLOOKUP(B493-1,balance!$AU:$AZ,6,FALSE),0)))))</f>
        <v>2500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  <c r="J493">
        <f>VLOOKUP(B493,balance!AU:BD,10,FALSE)</f>
        <v>1148420</v>
      </c>
    </row>
    <row r="494" spans="1:10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IF(C494=1,VLOOKUP(B494,balance!$AU:$AZ,2,FALSE),IF(C494=2,VLOOKUP(B494,balance!$AU:$AZ,3,FALSE),IF(C494=3,VLOOKUP(B494,balance!$AU:$AZ,4,FALSE),IF(C494=4,VLOOKUP(B494,balance!$AU:$AZ,5,FALSE),IF(C494=5,VLOOKUP(B494-1,balance!$AU:$AZ,6,FALSE),0)))))</f>
        <v>2500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  <c r="J494">
        <f>VLOOKUP(B494,balance!AU:BD,10,FALSE)</f>
        <v>1148420</v>
      </c>
    </row>
    <row r="495" spans="1:10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IF(C495=1,VLOOKUP(B495,balance!$AU:$AZ,2,FALSE),IF(C495=2,VLOOKUP(B495,balance!$AU:$AZ,3,FALSE),IF(C495=3,VLOOKUP(B495,balance!$AU:$AZ,4,FALSE),IF(C495=4,VLOOKUP(B495,balance!$AU:$AZ,5,FALSE),IF(C495=5,VLOOKUP(B495-1,balance!$AU:$AZ,6,FALSE),0)))))</f>
        <v>2500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  <c r="J495">
        <f>VLOOKUP(B495,balance!AU:BD,10,FALSE)</f>
        <v>1148420</v>
      </c>
    </row>
    <row r="496" spans="1:10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IF(C496=1,VLOOKUP(B496,balance!$AU:$AZ,2,FALSE),IF(C496=2,VLOOKUP(B496,balance!$AU:$AZ,3,FALSE),IF(C496=3,VLOOKUP(B496,balance!$AU:$AZ,4,FALSE),IF(C496=4,VLOOKUP(B496,balance!$AU:$AZ,5,FALSE),IF(C496=5,VLOOKUP(B496-1,balance!$AU:$AZ,6,FALSE),0)))))</f>
        <v>25000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  <c r="J496">
        <f>VLOOKUP(B496,balance!AU:BD,10,FALSE)</f>
        <v>1181000</v>
      </c>
    </row>
    <row r="497" spans="1:10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IF(C497=1,VLOOKUP(B497,balance!$AU:$AZ,2,FALSE),IF(C497=2,VLOOKUP(B497,balance!$AU:$AZ,3,FALSE),IF(C497=3,VLOOKUP(B497,balance!$AU:$AZ,4,FALSE),IF(C497=4,VLOOKUP(B497,balance!$AU:$AZ,5,FALSE),IF(C497=5,VLOOKUP(B497-1,balance!$AU:$AZ,6,FALSE),0)))))</f>
        <v>2500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  <c r="J497">
        <f>VLOOKUP(B497,balance!AU:BD,10,FALSE)</f>
        <v>1181000</v>
      </c>
    </row>
    <row r="498" spans="1:10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IF(C498=1,VLOOKUP(B498,balance!$AU:$AZ,2,FALSE),IF(C498=2,VLOOKUP(B498,balance!$AU:$AZ,3,FALSE),IF(C498=3,VLOOKUP(B498,balance!$AU:$AZ,4,FALSE),IF(C498=4,VLOOKUP(B498,balance!$AU:$AZ,5,FALSE),IF(C498=5,VLOOKUP(B498-1,balance!$AU:$AZ,6,FALSE),0)))))</f>
        <v>2500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  <c r="J498">
        <f>VLOOKUP(B498,balance!AU:BD,10,FALSE)</f>
        <v>1181000</v>
      </c>
    </row>
    <row r="499" spans="1:10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IF(C499=1,VLOOKUP(B499,balance!$AU:$AZ,2,FALSE),IF(C499=2,VLOOKUP(B499,balance!$AU:$AZ,3,FALSE),IF(C499=3,VLOOKUP(B499,balance!$AU:$AZ,4,FALSE),IF(C499=4,VLOOKUP(B499,balance!$AU:$AZ,5,FALSE),IF(C499=5,VLOOKUP(B499-1,balance!$AU:$AZ,6,FALSE),0)))))</f>
        <v>2500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  <c r="J499">
        <f>VLOOKUP(B499,balance!AU:BD,10,FALSE)</f>
        <v>1181000</v>
      </c>
    </row>
    <row r="500" spans="1:10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IF(C500=1,VLOOKUP(B500,balance!$AU:$AZ,2,FALSE),IF(C500=2,VLOOKUP(B500,balance!$AU:$AZ,3,FALSE),IF(C500=3,VLOOKUP(B500,balance!$AU:$AZ,4,FALSE),IF(C500=4,VLOOKUP(B500,balance!$AU:$AZ,5,FALSE),IF(C500=5,VLOOKUP(B500-1,balance!$AU:$AZ,6,FALSE),0)))))</f>
        <v>2500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  <c r="J500">
        <f>VLOOKUP(B500,balance!AU:BD,10,FALSE)</f>
        <v>1181000</v>
      </c>
    </row>
    <row r="501" spans="1:10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IF(C501=1,VLOOKUP(B501,balance!$AU:$AZ,2,FALSE),IF(C501=2,VLOOKUP(B501,balance!$AU:$AZ,3,FALSE),IF(C501=3,VLOOKUP(B501,balance!$AU:$AZ,4,FALSE),IF(C501=4,VLOOKUP(B501,balance!$AU:$AZ,5,FALSE),IF(C501=5,VLOOKUP(B501-1,balance!$AU:$AZ,6,FALSE),0)))))</f>
        <v>25000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  <c r="J501">
        <f>VLOOKUP(B501,balance!AU:BD,10,FALSE)</f>
        <v>1214750</v>
      </c>
    </row>
    <row r="502" spans="1:10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IF(C502=1,VLOOKUP(B502,balance!$AU:$AZ,2,FALSE),IF(C502=2,VLOOKUP(B502,balance!$AU:$AZ,3,FALSE),IF(C502=3,VLOOKUP(B502,balance!$AU:$AZ,4,FALSE),IF(C502=4,VLOOKUP(B502,balance!$AU:$AZ,5,FALSE),IF(C502=5,VLOOKUP(B502-1,balance!$AU:$AZ,6,FALSE),0)))))</f>
        <v>2500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  <c r="J502">
        <f>VLOOKUP(B502,balance!AU:BD,10,FALSE)</f>
        <v>1214750</v>
      </c>
    </row>
    <row r="503" spans="1:10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IF(C503=1,VLOOKUP(B503,balance!$AU:$AZ,2,FALSE),IF(C503=2,VLOOKUP(B503,balance!$AU:$AZ,3,FALSE),IF(C503=3,VLOOKUP(B503,balance!$AU:$AZ,4,FALSE),IF(C503=4,VLOOKUP(B503,balance!$AU:$AZ,5,FALSE),IF(C503=5,VLOOKUP(B503-1,balance!$AU:$AZ,6,FALSE),0)))))</f>
        <v>2500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  <c r="J503">
        <f>VLOOKUP(B503,balance!AU:BD,10,FALSE)</f>
        <v>1214750</v>
      </c>
    </row>
    <row r="504" spans="1:10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IF(C504=1,VLOOKUP(B504,balance!$AU:$AZ,2,FALSE),IF(C504=2,VLOOKUP(B504,balance!$AU:$AZ,3,FALSE),IF(C504=3,VLOOKUP(B504,balance!$AU:$AZ,4,FALSE),IF(C504=4,VLOOKUP(B504,balance!$AU:$AZ,5,FALSE),IF(C504=5,VLOOKUP(B504-1,balance!$AU:$AZ,6,FALSE),0)))))</f>
        <v>2500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  <c r="J504">
        <f>VLOOKUP(B504,balance!AU:BD,10,FALSE)</f>
        <v>1214750</v>
      </c>
    </row>
    <row r="505" spans="1:10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IF(C505=1,VLOOKUP(B505,balance!$AU:$AZ,2,FALSE),IF(C505=2,VLOOKUP(B505,balance!$AU:$AZ,3,FALSE),IF(C505=3,VLOOKUP(B505,balance!$AU:$AZ,4,FALSE),IF(C505=4,VLOOKUP(B505,balance!$AU:$AZ,5,FALSE),IF(C505=5,VLOOKUP(B505-1,balance!$AU:$AZ,6,FALSE),0)))))</f>
        <v>2500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  <c r="J505">
        <f>VLOOKUP(B505,balance!AU:BD,10,FALSE)</f>
        <v>1214750</v>
      </c>
    </row>
    <row r="506" spans="1:10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IF(C506=1,VLOOKUP(B506,balance!$AU:$AZ,2,FALSE),IF(C506=2,VLOOKUP(B506,balance!$AU:$AZ,3,FALSE),IF(C506=3,VLOOKUP(B506,balance!$AU:$AZ,4,FALSE),IF(C506=4,VLOOKUP(B506,balance!$AU:$AZ,5,FALSE),IF(C506=5,VLOOKUP(B506-1,balance!$AU:$AZ,6,FALSE),0)))))</f>
        <v>25000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  <c r="J506">
        <f>VLOOKUP(B506,balance!AU:BD,10,FALSE)</f>
        <v>1249680</v>
      </c>
    </row>
    <row r="507" spans="1:10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IF(C507=1,VLOOKUP(B507,balance!$AU:$AZ,2,FALSE),IF(C507=2,VLOOKUP(B507,balance!$AU:$AZ,3,FALSE),IF(C507=3,VLOOKUP(B507,balance!$AU:$AZ,4,FALSE),IF(C507=4,VLOOKUP(B507,balance!$AU:$AZ,5,FALSE),IF(C507=5,VLOOKUP(B507-1,balance!$AU:$AZ,6,FALSE),0)))))</f>
        <v>2500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  <c r="J507">
        <f>VLOOKUP(B507,balance!AU:BD,10,FALSE)</f>
        <v>1249680</v>
      </c>
    </row>
    <row r="508" spans="1:10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IF(C508=1,VLOOKUP(B508,balance!$AU:$AZ,2,FALSE),IF(C508=2,VLOOKUP(B508,balance!$AU:$AZ,3,FALSE),IF(C508=3,VLOOKUP(B508,balance!$AU:$AZ,4,FALSE),IF(C508=4,VLOOKUP(B508,balance!$AU:$AZ,5,FALSE),IF(C508=5,VLOOKUP(B508-1,balance!$AU:$AZ,6,FALSE),0)))))</f>
        <v>2500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  <c r="J508">
        <f>VLOOKUP(B508,balance!AU:BD,10,FALSE)</f>
        <v>1249680</v>
      </c>
    </row>
    <row r="509" spans="1:10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IF(C509=1,VLOOKUP(B509,balance!$AU:$AZ,2,FALSE),IF(C509=2,VLOOKUP(B509,balance!$AU:$AZ,3,FALSE),IF(C509=3,VLOOKUP(B509,balance!$AU:$AZ,4,FALSE),IF(C509=4,VLOOKUP(B509,balance!$AU:$AZ,5,FALSE),IF(C509=5,VLOOKUP(B509-1,balance!$AU:$AZ,6,FALSE),0)))))</f>
        <v>2500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  <c r="J509">
        <f>VLOOKUP(B509,balance!AU:BD,10,FALSE)</f>
        <v>1249680</v>
      </c>
    </row>
    <row r="510" spans="1:10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IF(C510=1,VLOOKUP(B510,balance!$AU:$AZ,2,FALSE),IF(C510=2,VLOOKUP(B510,balance!$AU:$AZ,3,FALSE),IF(C510=3,VLOOKUP(B510,balance!$AU:$AZ,4,FALSE),IF(C510=4,VLOOKUP(B510,balance!$AU:$AZ,5,FALSE),IF(C510=5,VLOOKUP(B510-1,balance!$AU:$AZ,6,FALSE),0)))))</f>
        <v>2500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  <c r="J510">
        <f>VLOOKUP(B510,balance!AU:BD,10,FALSE)</f>
        <v>1249680</v>
      </c>
    </row>
    <row r="511" spans="1:10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IF(C511=1,VLOOKUP(B511,balance!$AU:$AZ,2,FALSE),IF(C511=2,VLOOKUP(B511,balance!$AU:$AZ,3,FALSE),IF(C511=3,VLOOKUP(B511,balance!$AU:$AZ,4,FALSE),IF(C511=4,VLOOKUP(B511,balance!$AU:$AZ,5,FALSE),IF(C511=5,VLOOKUP(B511-1,balance!$AU:$AZ,6,FALSE),0)))))</f>
        <v>25000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  <c r="J511">
        <f>VLOOKUP(B511,balance!AU:BD,10,FALSE)</f>
        <v>1285800</v>
      </c>
    </row>
    <row r="512" spans="1:10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IF(C512=1,VLOOKUP(B512,balance!$AU:$AZ,2,FALSE),IF(C512=2,VLOOKUP(B512,balance!$AU:$AZ,3,FALSE),IF(C512=3,VLOOKUP(B512,balance!$AU:$AZ,4,FALSE),IF(C512=4,VLOOKUP(B512,balance!$AU:$AZ,5,FALSE),IF(C512=5,VLOOKUP(B512-1,balance!$AU:$AZ,6,FALSE),0)))))</f>
        <v>2500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  <c r="J512">
        <f>VLOOKUP(B512,balance!AU:BD,10,FALSE)</f>
        <v>1285800</v>
      </c>
    </row>
    <row r="513" spans="1:10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IF(C513=1,VLOOKUP(B513,balance!$AU:$AZ,2,FALSE),IF(C513=2,VLOOKUP(B513,balance!$AU:$AZ,3,FALSE),IF(C513=3,VLOOKUP(B513,balance!$AU:$AZ,4,FALSE),IF(C513=4,VLOOKUP(B513,balance!$AU:$AZ,5,FALSE),IF(C513=5,VLOOKUP(B513-1,balance!$AU:$AZ,6,FALSE),0)))))</f>
        <v>2500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  <c r="J513">
        <f>VLOOKUP(B513,balance!AU:BD,10,FALSE)</f>
        <v>1285800</v>
      </c>
    </row>
    <row r="514" spans="1:10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IF(C514=1,VLOOKUP(B514,balance!$AU:$AZ,2,FALSE),IF(C514=2,VLOOKUP(B514,balance!$AU:$AZ,3,FALSE),IF(C514=3,VLOOKUP(B514,balance!$AU:$AZ,4,FALSE),IF(C514=4,VLOOKUP(B514,balance!$AU:$AZ,5,FALSE),IF(C514=5,VLOOKUP(B514-1,balance!$AU:$AZ,6,FALSE),0)))))</f>
        <v>2500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  <c r="J514">
        <f>VLOOKUP(B514,balance!AU:BD,10,FALSE)</f>
        <v>1285800</v>
      </c>
    </row>
    <row r="515" spans="1:10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IF(C515=1,VLOOKUP(B515,balance!$AU:$AZ,2,FALSE),IF(C515=2,VLOOKUP(B515,balance!$AU:$AZ,3,FALSE),IF(C515=3,VLOOKUP(B515,balance!$AU:$AZ,4,FALSE),IF(C515=4,VLOOKUP(B515,balance!$AU:$AZ,5,FALSE),IF(C515=5,VLOOKUP(B515-1,balance!$AU:$AZ,6,FALSE),0)))))</f>
        <v>2500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  <c r="J515">
        <f>VLOOKUP(B515,balance!AU:BD,10,FALSE)</f>
        <v>1285800</v>
      </c>
    </row>
    <row r="516" spans="1:10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IF(C516=1,VLOOKUP(B516,balance!$AU:$AZ,2,FALSE),IF(C516=2,VLOOKUP(B516,balance!$AU:$AZ,3,FALSE),IF(C516=3,VLOOKUP(B516,balance!$AU:$AZ,4,FALSE),IF(C516=4,VLOOKUP(B516,balance!$AU:$AZ,5,FALSE),IF(C516=5,VLOOKUP(B516-1,balance!$AU:$AZ,6,FALSE),0)))))</f>
        <v>25000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  <c r="J516">
        <f>VLOOKUP(B516,balance!AU:BD,10,FALSE)</f>
        <v>1323120</v>
      </c>
    </row>
    <row r="517" spans="1:10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IF(C517=1,VLOOKUP(B517,balance!$AU:$AZ,2,FALSE),IF(C517=2,VLOOKUP(B517,balance!$AU:$AZ,3,FALSE),IF(C517=3,VLOOKUP(B517,balance!$AU:$AZ,4,FALSE),IF(C517=4,VLOOKUP(B517,balance!$AU:$AZ,5,FALSE),IF(C517=5,VLOOKUP(B517-1,balance!$AU:$AZ,6,FALSE),0)))))</f>
        <v>2500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  <c r="J517">
        <f>VLOOKUP(B517,balance!AU:BD,10,FALSE)</f>
        <v>1323120</v>
      </c>
    </row>
    <row r="518" spans="1:10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IF(C518=1,VLOOKUP(B518,balance!$AU:$AZ,2,FALSE),IF(C518=2,VLOOKUP(B518,balance!$AU:$AZ,3,FALSE),IF(C518=3,VLOOKUP(B518,balance!$AU:$AZ,4,FALSE),IF(C518=4,VLOOKUP(B518,balance!$AU:$AZ,5,FALSE),IF(C518=5,VLOOKUP(B518-1,balance!$AU:$AZ,6,FALSE),0)))))</f>
        <v>2500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  <c r="J518">
        <f>VLOOKUP(B518,balance!AU:BD,10,FALSE)</f>
        <v>1323120</v>
      </c>
    </row>
    <row r="519" spans="1:10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IF(C519=1,VLOOKUP(B519,balance!$AU:$AZ,2,FALSE),IF(C519=2,VLOOKUP(B519,balance!$AU:$AZ,3,FALSE),IF(C519=3,VLOOKUP(B519,balance!$AU:$AZ,4,FALSE),IF(C519=4,VLOOKUP(B519,balance!$AU:$AZ,5,FALSE),IF(C519=5,VLOOKUP(B519-1,balance!$AU:$AZ,6,FALSE),0)))))</f>
        <v>2500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  <c r="J519">
        <f>VLOOKUP(B519,balance!AU:BD,10,FALSE)</f>
        <v>1323120</v>
      </c>
    </row>
    <row r="520" spans="1:10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IF(C520=1,VLOOKUP(B520,balance!$AU:$AZ,2,FALSE),IF(C520=2,VLOOKUP(B520,balance!$AU:$AZ,3,FALSE),IF(C520=3,VLOOKUP(B520,balance!$AU:$AZ,4,FALSE),IF(C520=4,VLOOKUP(B520,balance!$AU:$AZ,5,FALSE),IF(C520=5,VLOOKUP(B520-1,balance!$AU:$AZ,6,FALSE),0)))))</f>
        <v>2500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  <c r="J520">
        <f>VLOOKUP(B520,balance!AU:BD,10,FALSE)</f>
        <v>1323120</v>
      </c>
    </row>
    <row r="521" spans="1:10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IF(C521=1,VLOOKUP(B521,balance!$AU:$AZ,2,FALSE),IF(C521=2,VLOOKUP(B521,balance!$AU:$AZ,3,FALSE),IF(C521=3,VLOOKUP(B521,balance!$AU:$AZ,4,FALSE),IF(C521=4,VLOOKUP(B521,balance!$AU:$AZ,5,FALSE),IF(C521=5,VLOOKUP(B521-1,balance!$AU:$AZ,6,FALSE),0)))))</f>
        <v>25000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  <c r="J521">
        <f>VLOOKUP(B521,balance!AU:BD,10,FALSE)</f>
        <v>1359650</v>
      </c>
    </row>
    <row r="522" spans="1:10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IF(C522=1,VLOOKUP(B522,balance!$AU:$AZ,2,FALSE),IF(C522=2,VLOOKUP(B522,balance!$AU:$AZ,3,FALSE),IF(C522=3,VLOOKUP(B522,balance!$AU:$AZ,4,FALSE),IF(C522=4,VLOOKUP(B522,balance!$AU:$AZ,5,FALSE),IF(C522=5,VLOOKUP(B522-1,balance!$AU:$AZ,6,FALSE),0)))))</f>
        <v>2500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  <c r="J522">
        <f>VLOOKUP(B522,balance!AU:BD,10,FALSE)</f>
        <v>1359650</v>
      </c>
    </row>
    <row r="523" spans="1:10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IF(C523=1,VLOOKUP(B523,balance!$AU:$AZ,2,FALSE),IF(C523=2,VLOOKUP(B523,balance!$AU:$AZ,3,FALSE),IF(C523=3,VLOOKUP(B523,balance!$AU:$AZ,4,FALSE),IF(C523=4,VLOOKUP(B523,balance!$AU:$AZ,5,FALSE),IF(C523=5,VLOOKUP(B523-1,balance!$AU:$AZ,6,FALSE),0)))))</f>
        <v>2500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  <c r="J523">
        <f>VLOOKUP(B523,balance!AU:BD,10,FALSE)</f>
        <v>1359650</v>
      </c>
    </row>
    <row r="524" spans="1:10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IF(C524=1,VLOOKUP(B524,balance!$AU:$AZ,2,FALSE),IF(C524=2,VLOOKUP(B524,balance!$AU:$AZ,3,FALSE),IF(C524=3,VLOOKUP(B524,balance!$AU:$AZ,4,FALSE),IF(C524=4,VLOOKUP(B524,balance!$AU:$AZ,5,FALSE),IF(C524=5,VLOOKUP(B524-1,balance!$AU:$AZ,6,FALSE),0)))))</f>
        <v>2500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  <c r="J524">
        <f>VLOOKUP(B524,balance!AU:BD,10,FALSE)</f>
        <v>1359650</v>
      </c>
    </row>
    <row r="525" spans="1:10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IF(C525=1,VLOOKUP(B525,balance!$AU:$AZ,2,FALSE),IF(C525=2,VLOOKUP(B525,balance!$AU:$AZ,3,FALSE),IF(C525=3,VLOOKUP(B525,balance!$AU:$AZ,4,FALSE),IF(C525=4,VLOOKUP(B525,balance!$AU:$AZ,5,FALSE),IF(C525=5,VLOOKUP(B525-1,balance!$AU:$AZ,6,FALSE),0)))))</f>
        <v>2500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  <c r="J525">
        <f>VLOOKUP(B525,balance!AU:BD,10,FALSE)</f>
        <v>1359650</v>
      </c>
    </row>
    <row r="526" spans="1:10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IF(C526=1,VLOOKUP(B526,balance!$AU:$AZ,2,FALSE),IF(C526=2,VLOOKUP(B526,balance!$AU:$AZ,3,FALSE),IF(C526=3,VLOOKUP(B526,balance!$AU:$AZ,4,FALSE),IF(C526=4,VLOOKUP(B526,balance!$AU:$AZ,5,FALSE),IF(C526=5,VLOOKUP(B526-1,balance!$AU:$AZ,6,FALSE),0)))))</f>
        <v>27000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  <c r="J526">
        <f>VLOOKUP(B526,balance!AU:BD,10,FALSE)</f>
        <v>1397400</v>
      </c>
    </row>
    <row r="527" spans="1:10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IF(C527=1,VLOOKUP(B527,balance!$AU:$AZ,2,FALSE),IF(C527=2,VLOOKUP(B527,balance!$AU:$AZ,3,FALSE),IF(C527=3,VLOOKUP(B527,balance!$AU:$AZ,4,FALSE),IF(C527=4,VLOOKUP(B527,balance!$AU:$AZ,5,FALSE),IF(C527=5,VLOOKUP(B527-1,balance!$AU:$AZ,6,FALSE),0)))))</f>
        <v>2500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  <c r="J527">
        <f>VLOOKUP(B527,balance!AU:BD,10,FALSE)</f>
        <v>1397400</v>
      </c>
    </row>
    <row r="528" spans="1:10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IF(C528=1,VLOOKUP(B528,balance!$AU:$AZ,2,FALSE),IF(C528=2,VLOOKUP(B528,balance!$AU:$AZ,3,FALSE),IF(C528=3,VLOOKUP(B528,balance!$AU:$AZ,4,FALSE),IF(C528=4,VLOOKUP(B528,balance!$AU:$AZ,5,FALSE),IF(C528=5,VLOOKUP(B528-1,balance!$AU:$AZ,6,FALSE),0)))))</f>
        <v>2500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  <c r="J528">
        <f>VLOOKUP(B528,balance!AU:BD,10,FALSE)</f>
        <v>1397400</v>
      </c>
    </row>
    <row r="529" spans="1:10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IF(C529=1,VLOOKUP(B529,balance!$AU:$AZ,2,FALSE),IF(C529=2,VLOOKUP(B529,balance!$AU:$AZ,3,FALSE),IF(C529=3,VLOOKUP(B529,balance!$AU:$AZ,4,FALSE),IF(C529=4,VLOOKUP(B529,balance!$AU:$AZ,5,FALSE),IF(C529=5,VLOOKUP(B529-1,balance!$AU:$AZ,6,FALSE),0)))))</f>
        <v>2500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  <c r="J529">
        <f>VLOOKUP(B529,balance!AU:BD,10,FALSE)</f>
        <v>1397400</v>
      </c>
    </row>
    <row r="530" spans="1:10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IF(C530=1,VLOOKUP(B530,balance!$AU:$AZ,2,FALSE),IF(C530=2,VLOOKUP(B530,balance!$AU:$AZ,3,FALSE),IF(C530=3,VLOOKUP(B530,balance!$AU:$AZ,4,FALSE),IF(C530=4,VLOOKUP(B530,balance!$AU:$AZ,5,FALSE),IF(C530=5,VLOOKUP(B530-1,balance!$AU:$AZ,6,FALSE),0)))))</f>
        <v>2500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  <c r="J530">
        <f>VLOOKUP(B530,balance!AU:BD,10,FALSE)</f>
        <v>1397400</v>
      </c>
    </row>
    <row r="531" spans="1:10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IF(C531=1,VLOOKUP(B531,balance!$AU:$AZ,2,FALSE),IF(C531=2,VLOOKUP(B531,balance!$AU:$AZ,3,FALSE),IF(C531=3,VLOOKUP(B531,balance!$AU:$AZ,4,FALSE),IF(C531=4,VLOOKUP(B531,balance!$AU:$AZ,5,FALSE),IF(C531=5,VLOOKUP(B531-1,balance!$AU:$AZ,6,FALSE),0)))))</f>
        <v>27000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  <c r="J531">
        <f>VLOOKUP(B531,balance!AU:BD,10,FALSE)</f>
        <v>1436380</v>
      </c>
    </row>
    <row r="532" spans="1:10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IF(C532=1,VLOOKUP(B532,balance!$AU:$AZ,2,FALSE),IF(C532=2,VLOOKUP(B532,balance!$AU:$AZ,3,FALSE),IF(C532=3,VLOOKUP(B532,balance!$AU:$AZ,4,FALSE),IF(C532=4,VLOOKUP(B532,balance!$AU:$AZ,5,FALSE),IF(C532=5,VLOOKUP(B532-1,balance!$AU:$AZ,6,FALSE),0)))))</f>
        <v>2500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  <c r="J532">
        <f>VLOOKUP(B532,balance!AU:BD,10,FALSE)</f>
        <v>1436380</v>
      </c>
    </row>
    <row r="533" spans="1:10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IF(C533=1,VLOOKUP(B533,balance!$AU:$AZ,2,FALSE),IF(C533=2,VLOOKUP(B533,balance!$AU:$AZ,3,FALSE),IF(C533=3,VLOOKUP(B533,balance!$AU:$AZ,4,FALSE),IF(C533=4,VLOOKUP(B533,balance!$AU:$AZ,5,FALSE),IF(C533=5,VLOOKUP(B533-1,balance!$AU:$AZ,6,FALSE),0)))))</f>
        <v>2500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  <c r="J533">
        <f>VLOOKUP(B533,balance!AU:BD,10,FALSE)</f>
        <v>1436380</v>
      </c>
    </row>
    <row r="534" spans="1:10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IF(C534=1,VLOOKUP(B534,balance!$AU:$AZ,2,FALSE),IF(C534=2,VLOOKUP(B534,balance!$AU:$AZ,3,FALSE),IF(C534=3,VLOOKUP(B534,balance!$AU:$AZ,4,FALSE),IF(C534=4,VLOOKUP(B534,balance!$AU:$AZ,5,FALSE),IF(C534=5,VLOOKUP(B534-1,balance!$AU:$AZ,6,FALSE),0)))))</f>
        <v>2500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  <c r="J534">
        <f>VLOOKUP(B534,balance!AU:BD,10,FALSE)</f>
        <v>1436380</v>
      </c>
    </row>
    <row r="535" spans="1:10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IF(C535=1,VLOOKUP(B535,balance!$AU:$AZ,2,FALSE),IF(C535=2,VLOOKUP(B535,balance!$AU:$AZ,3,FALSE),IF(C535=3,VLOOKUP(B535,balance!$AU:$AZ,4,FALSE),IF(C535=4,VLOOKUP(B535,balance!$AU:$AZ,5,FALSE),IF(C535=5,VLOOKUP(B535-1,balance!$AU:$AZ,6,FALSE),0)))))</f>
        <v>2500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  <c r="J535">
        <f>VLOOKUP(B535,balance!AU:BD,10,FALSE)</f>
        <v>1436380</v>
      </c>
    </row>
    <row r="536" spans="1:10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IF(C536=1,VLOOKUP(B536,balance!$AU:$AZ,2,FALSE),IF(C536=2,VLOOKUP(B536,balance!$AU:$AZ,3,FALSE),IF(C536=3,VLOOKUP(B536,balance!$AU:$AZ,4,FALSE),IF(C536=4,VLOOKUP(B536,balance!$AU:$AZ,5,FALSE),IF(C536=5,VLOOKUP(B536-1,balance!$AU:$AZ,6,FALSE),0)))))</f>
        <v>27000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  <c r="J536">
        <f>VLOOKUP(B536,balance!AU:BD,10,FALSE)</f>
        <v>1476600</v>
      </c>
    </row>
    <row r="537" spans="1:10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IF(C537=1,VLOOKUP(B537,balance!$AU:$AZ,2,FALSE),IF(C537=2,VLOOKUP(B537,balance!$AU:$AZ,3,FALSE),IF(C537=3,VLOOKUP(B537,balance!$AU:$AZ,4,FALSE),IF(C537=4,VLOOKUP(B537,balance!$AU:$AZ,5,FALSE),IF(C537=5,VLOOKUP(B537-1,balance!$AU:$AZ,6,FALSE),0)))))</f>
        <v>2500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  <c r="J537">
        <f>VLOOKUP(B537,balance!AU:BD,10,FALSE)</f>
        <v>1476600</v>
      </c>
    </row>
    <row r="538" spans="1:10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IF(C538=1,VLOOKUP(B538,balance!$AU:$AZ,2,FALSE),IF(C538=2,VLOOKUP(B538,balance!$AU:$AZ,3,FALSE),IF(C538=3,VLOOKUP(B538,balance!$AU:$AZ,4,FALSE),IF(C538=4,VLOOKUP(B538,balance!$AU:$AZ,5,FALSE),IF(C538=5,VLOOKUP(B538-1,balance!$AU:$AZ,6,FALSE),0)))))</f>
        <v>2500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  <c r="J538">
        <f>VLOOKUP(B538,balance!AU:BD,10,FALSE)</f>
        <v>1476600</v>
      </c>
    </row>
    <row r="539" spans="1:10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IF(C539=1,VLOOKUP(B539,balance!$AU:$AZ,2,FALSE),IF(C539=2,VLOOKUP(B539,balance!$AU:$AZ,3,FALSE),IF(C539=3,VLOOKUP(B539,balance!$AU:$AZ,4,FALSE),IF(C539=4,VLOOKUP(B539,balance!$AU:$AZ,5,FALSE),IF(C539=5,VLOOKUP(B539-1,balance!$AU:$AZ,6,FALSE),0)))))</f>
        <v>2500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  <c r="J539">
        <f>VLOOKUP(B539,balance!AU:BD,10,FALSE)</f>
        <v>1476600</v>
      </c>
    </row>
    <row r="540" spans="1:10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IF(C540=1,VLOOKUP(B540,balance!$AU:$AZ,2,FALSE),IF(C540=2,VLOOKUP(B540,balance!$AU:$AZ,3,FALSE),IF(C540=3,VLOOKUP(B540,balance!$AU:$AZ,4,FALSE),IF(C540=4,VLOOKUP(B540,balance!$AU:$AZ,5,FALSE),IF(C540=5,VLOOKUP(B540-1,balance!$AU:$AZ,6,FALSE),0)))))</f>
        <v>2500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  <c r="J540">
        <f>VLOOKUP(B540,balance!AU:BD,10,FALSE)</f>
        <v>1476600</v>
      </c>
    </row>
    <row r="541" spans="1:10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IF(C541=1,VLOOKUP(B541,balance!$AU:$AZ,2,FALSE),IF(C541=2,VLOOKUP(B541,balance!$AU:$AZ,3,FALSE),IF(C541=3,VLOOKUP(B541,balance!$AU:$AZ,4,FALSE),IF(C541=4,VLOOKUP(B541,balance!$AU:$AZ,5,FALSE),IF(C541=5,VLOOKUP(B541-1,balance!$AU:$AZ,6,FALSE),0)))))</f>
        <v>27000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  <c r="J541">
        <f>VLOOKUP(B541,balance!AU:BD,10,FALSE)</f>
        <v>1518070</v>
      </c>
    </row>
    <row r="542" spans="1:10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IF(C542=1,VLOOKUP(B542,balance!$AU:$AZ,2,FALSE),IF(C542=2,VLOOKUP(B542,balance!$AU:$AZ,3,FALSE),IF(C542=3,VLOOKUP(B542,balance!$AU:$AZ,4,FALSE),IF(C542=4,VLOOKUP(B542,balance!$AU:$AZ,5,FALSE),IF(C542=5,VLOOKUP(B542-1,balance!$AU:$AZ,6,FALSE),0)))))</f>
        <v>2500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  <c r="J542">
        <f>VLOOKUP(B542,balance!AU:BD,10,FALSE)</f>
        <v>1518070</v>
      </c>
    </row>
    <row r="543" spans="1:10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IF(C543=1,VLOOKUP(B543,balance!$AU:$AZ,2,FALSE),IF(C543=2,VLOOKUP(B543,balance!$AU:$AZ,3,FALSE),IF(C543=3,VLOOKUP(B543,balance!$AU:$AZ,4,FALSE),IF(C543=4,VLOOKUP(B543,balance!$AU:$AZ,5,FALSE),IF(C543=5,VLOOKUP(B543-1,balance!$AU:$AZ,6,FALSE),0)))))</f>
        <v>2500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  <c r="J543">
        <f>VLOOKUP(B543,balance!AU:BD,10,FALSE)</f>
        <v>1518070</v>
      </c>
    </row>
    <row r="544" spans="1:10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IF(C544=1,VLOOKUP(B544,balance!$AU:$AZ,2,FALSE),IF(C544=2,VLOOKUP(B544,balance!$AU:$AZ,3,FALSE),IF(C544=3,VLOOKUP(B544,balance!$AU:$AZ,4,FALSE),IF(C544=4,VLOOKUP(B544,balance!$AU:$AZ,5,FALSE),IF(C544=5,VLOOKUP(B544-1,balance!$AU:$AZ,6,FALSE),0)))))</f>
        <v>2500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  <c r="J544">
        <f>VLOOKUP(B544,balance!AU:BD,10,FALSE)</f>
        <v>1518070</v>
      </c>
    </row>
    <row r="545" spans="1:10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IF(C545=1,VLOOKUP(B545,balance!$AU:$AZ,2,FALSE),IF(C545=2,VLOOKUP(B545,balance!$AU:$AZ,3,FALSE),IF(C545=3,VLOOKUP(B545,balance!$AU:$AZ,4,FALSE),IF(C545=4,VLOOKUP(B545,balance!$AU:$AZ,5,FALSE),IF(C545=5,VLOOKUP(B545-1,balance!$AU:$AZ,6,FALSE),0)))))</f>
        <v>2500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  <c r="J545">
        <f>VLOOKUP(B545,balance!AU:BD,10,FALSE)</f>
        <v>1518070</v>
      </c>
    </row>
    <row r="546" spans="1:10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IF(C546=1,VLOOKUP(B546,balance!$AU:$AZ,2,FALSE),IF(C546=2,VLOOKUP(B546,balance!$AU:$AZ,3,FALSE),IF(C546=3,VLOOKUP(B546,balance!$AU:$AZ,4,FALSE),IF(C546=4,VLOOKUP(B546,balance!$AU:$AZ,5,FALSE),IF(C546=5,VLOOKUP(B546-1,balance!$AU:$AZ,6,FALSE),0)))))</f>
        <v>27000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  <c r="J546">
        <f>VLOOKUP(B546,balance!AU:BD,10,FALSE)</f>
        <v>1560800</v>
      </c>
    </row>
    <row r="547" spans="1:10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IF(C547=1,VLOOKUP(B547,balance!$AU:$AZ,2,FALSE),IF(C547=2,VLOOKUP(B547,balance!$AU:$AZ,3,FALSE),IF(C547=3,VLOOKUP(B547,balance!$AU:$AZ,4,FALSE),IF(C547=4,VLOOKUP(B547,balance!$AU:$AZ,5,FALSE),IF(C547=5,VLOOKUP(B547-1,balance!$AU:$AZ,6,FALSE),0)))))</f>
        <v>2500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  <c r="J547">
        <f>VLOOKUP(B547,balance!AU:BD,10,FALSE)</f>
        <v>1560800</v>
      </c>
    </row>
    <row r="548" spans="1:10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IF(C548=1,VLOOKUP(B548,balance!$AU:$AZ,2,FALSE),IF(C548=2,VLOOKUP(B548,balance!$AU:$AZ,3,FALSE),IF(C548=3,VLOOKUP(B548,balance!$AU:$AZ,4,FALSE),IF(C548=4,VLOOKUP(B548,balance!$AU:$AZ,5,FALSE),IF(C548=5,VLOOKUP(B548-1,balance!$AU:$AZ,6,FALSE),0)))))</f>
        <v>2500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  <c r="J548">
        <f>VLOOKUP(B548,balance!AU:BD,10,FALSE)</f>
        <v>1560800</v>
      </c>
    </row>
    <row r="549" spans="1:10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IF(C549=1,VLOOKUP(B549,balance!$AU:$AZ,2,FALSE),IF(C549=2,VLOOKUP(B549,balance!$AU:$AZ,3,FALSE),IF(C549=3,VLOOKUP(B549,balance!$AU:$AZ,4,FALSE),IF(C549=4,VLOOKUP(B549,balance!$AU:$AZ,5,FALSE),IF(C549=5,VLOOKUP(B549-1,balance!$AU:$AZ,6,FALSE),0)))))</f>
        <v>2500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  <c r="J549">
        <f>VLOOKUP(B549,balance!AU:BD,10,FALSE)</f>
        <v>1560800</v>
      </c>
    </row>
    <row r="550" spans="1:10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IF(C550=1,VLOOKUP(B550,balance!$AU:$AZ,2,FALSE),IF(C550=2,VLOOKUP(B550,balance!$AU:$AZ,3,FALSE),IF(C550=3,VLOOKUP(B550,balance!$AU:$AZ,4,FALSE),IF(C550=4,VLOOKUP(B550,balance!$AU:$AZ,5,FALSE),IF(C550=5,VLOOKUP(B550-1,balance!$AU:$AZ,6,FALSE),0)))))</f>
        <v>2500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  <c r="J550">
        <f>VLOOKUP(B550,balance!AU:BD,10,FALSE)</f>
        <v>1560800</v>
      </c>
    </row>
    <row r="551" spans="1:10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IF(C551=1,VLOOKUP(B551,balance!$AU:$AZ,2,FALSE),IF(C551=2,VLOOKUP(B551,balance!$AU:$AZ,3,FALSE),IF(C551=3,VLOOKUP(B551,balance!$AU:$AZ,4,FALSE),IF(C551=4,VLOOKUP(B551,balance!$AU:$AZ,5,FALSE),IF(C551=5,VLOOKUP(B551-1,balance!$AU:$AZ,6,FALSE),0)))))</f>
        <v>27000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  <c r="J551">
        <f>VLOOKUP(B551,balance!AU:BD,10,FALSE)</f>
        <v>1597400</v>
      </c>
    </row>
    <row r="552" spans="1:10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IF(C552=1,VLOOKUP(B552,balance!$AU:$AZ,2,FALSE),IF(C552=2,VLOOKUP(B552,balance!$AU:$AZ,3,FALSE),IF(C552=3,VLOOKUP(B552,balance!$AU:$AZ,4,FALSE),IF(C552=4,VLOOKUP(B552,balance!$AU:$AZ,5,FALSE),IF(C552=5,VLOOKUP(B552-1,balance!$AU:$AZ,6,FALSE),0)))))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  <c r="J552">
        <f>VLOOKUP(B552,balance!AU:BD,10,FALSE)</f>
        <v>1597400</v>
      </c>
    </row>
    <row r="553" spans="1:10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IF(C553=1,VLOOKUP(B553,balance!$AU:$AZ,2,FALSE),IF(C553=2,VLOOKUP(B553,balance!$AU:$AZ,3,FALSE),IF(C553=3,VLOOKUP(B553,balance!$AU:$AZ,4,FALSE),IF(C553=4,VLOOKUP(B553,balance!$AU:$AZ,5,FALSE),IF(C553=5,VLOOKUP(B553-1,balance!$AU:$AZ,6,FALSE),0)))))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  <c r="J553">
        <f>VLOOKUP(B553,balance!AU:BD,10,FALSE)</f>
        <v>1597400</v>
      </c>
    </row>
    <row r="554" spans="1:10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IF(C554=1,VLOOKUP(B554,balance!$AU:$AZ,2,FALSE),IF(C554=2,VLOOKUP(B554,balance!$AU:$AZ,3,FALSE),IF(C554=3,VLOOKUP(B554,balance!$AU:$AZ,4,FALSE),IF(C554=4,VLOOKUP(B554,balance!$AU:$AZ,5,FALSE),IF(C554=5,VLOOKUP(B554-1,balance!$AU:$AZ,6,FALSE),0)))))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  <c r="J554">
        <f>VLOOKUP(B554,balance!AU:BD,10,FALSE)</f>
        <v>1597400</v>
      </c>
    </row>
    <row r="555" spans="1:10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IF(C555=1,VLOOKUP(B555,balance!$AU:$AZ,2,FALSE),IF(C555=2,VLOOKUP(B555,balance!$AU:$AZ,3,FALSE),IF(C555=3,VLOOKUP(B555,balance!$AU:$AZ,4,FALSE),IF(C555=4,VLOOKUP(B555,balance!$AU:$AZ,5,FALSE),IF(C555=5,VLOOKUP(B555-1,balance!$AU:$AZ,6,FALSE),0)))))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  <c r="J555">
        <f>VLOOKUP(B555,balance!AU:BD,10,FALSE)</f>
        <v>1597400</v>
      </c>
    </row>
    <row r="556" spans="1:10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IF(C556=1,VLOOKUP(B556,balance!$AU:$AZ,2,FALSE),IF(C556=2,VLOOKUP(B556,balance!$AU:$AZ,3,FALSE),IF(C556=3,VLOOKUP(B556,balance!$AU:$AZ,4,FALSE),IF(C556=4,VLOOKUP(B556,balance!$AU:$AZ,5,FALSE),IF(C556=5,VLOOKUP(B556-1,balance!$AU:$AZ,6,FALSE),0)))))</f>
        <v>32400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  <c r="J556">
        <f>VLOOKUP(B556,balance!AU:BD,10,FALSE)</f>
        <v>1635280</v>
      </c>
    </row>
    <row r="557" spans="1:10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IF(C557=1,VLOOKUP(B557,balance!$AU:$AZ,2,FALSE),IF(C557=2,VLOOKUP(B557,balance!$AU:$AZ,3,FALSE),IF(C557=3,VLOOKUP(B557,balance!$AU:$AZ,4,FALSE),IF(C557=4,VLOOKUP(B557,balance!$AU:$AZ,5,FALSE),IF(C557=5,VLOOKUP(B557-1,balance!$AU:$AZ,6,FALSE),0)))))</f>
        <v>3000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  <c r="J557">
        <f>VLOOKUP(B557,balance!AU:BD,10,FALSE)</f>
        <v>1635280</v>
      </c>
    </row>
    <row r="558" spans="1:10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IF(C558=1,VLOOKUP(B558,balance!$AU:$AZ,2,FALSE),IF(C558=2,VLOOKUP(B558,balance!$AU:$AZ,3,FALSE),IF(C558=3,VLOOKUP(B558,balance!$AU:$AZ,4,FALSE),IF(C558=4,VLOOKUP(B558,balance!$AU:$AZ,5,FALSE),IF(C558=5,VLOOKUP(B558-1,balance!$AU:$AZ,6,FALSE),0)))))</f>
        <v>3000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  <c r="J558">
        <f>VLOOKUP(B558,balance!AU:BD,10,FALSE)</f>
        <v>1635280</v>
      </c>
    </row>
    <row r="559" spans="1:10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IF(C559=1,VLOOKUP(B559,balance!$AU:$AZ,2,FALSE),IF(C559=2,VLOOKUP(B559,balance!$AU:$AZ,3,FALSE),IF(C559=3,VLOOKUP(B559,balance!$AU:$AZ,4,FALSE),IF(C559=4,VLOOKUP(B559,balance!$AU:$AZ,5,FALSE),IF(C559=5,VLOOKUP(B559-1,balance!$AU:$AZ,6,FALSE),0)))))</f>
        <v>3000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  <c r="J559">
        <f>VLOOKUP(B559,balance!AU:BD,10,FALSE)</f>
        <v>1635280</v>
      </c>
    </row>
    <row r="560" spans="1:10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IF(C560=1,VLOOKUP(B560,balance!$AU:$AZ,2,FALSE),IF(C560=2,VLOOKUP(B560,balance!$AU:$AZ,3,FALSE),IF(C560=3,VLOOKUP(B560,balance!$AU:$AZ,4,FALSE),IF(C560=4,VLOOKUP(B560,balance!$AU:$AZ,5,FALSE),IF(C560=5,VLOOKUP(B560-1,balance!$AU:$AZ,6,FALSE),0)))))</f>
        <v>3000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  <c r="J560">
        <f>VLOOKUP(B560,balance!AU:BD,10,FALSE)</f>
        <v>1635280</v>
      </c>
    </row>
    <row r="561" spans="1:10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IF(C561=1,VLOOKUP(B561,balance!$AU:$AZ,2,FALSE),IF(C561=2,VLOOKUP(B561,balance!$AU:$AZ,3,FALSE),IF(C561=3,VLOOKUP(B561,balance!$AU:$AZ,4,FALSE),IF(C561=4,VLOOKUP(B561,balance!$AU:$AZ,5,FALSE),IF(C561=5,VLOOKUP(B561-1,balance!$AU:$AZ,6,FALSE),0)))))</f>
        <v>32400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  <c r="J561">
        <f>VLOOKUP(B561,balance!AU:BD,10,FALSE)</f>
        <v>1674450</v>
      </c>
    </row>
    <row r="562" spans="1:10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IF(C562=1,VLOOKUP(B562,balance!$AU:$AZ,2,FALSE),IF(C562=2,VLOOKUP(B562,balance!$AU:$AZ,3,FALSE),IF(C562=3,VLOOKUP(B562,balance!$AU:$AZ,4,FALSE),IF(C562=4,VLOOKUP(B562,balance!$AU:$AZ,5,FALSE),IF(C562=5,VLOOKUP(B562-1,balance!$AU:$AZ,6,FALSE),0)))))</f>
        <v>3000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  <c r="J562">
        <f>VLOOKUP(B562,balance!AU:BD,10,FALSE)</f>
        <v>1674450</v>
      </c>
    </row>
    <row r="563" spans="1:10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IF(C563=1,VLOOKUP(B563,balance!$AU:$AZ,2,FALSE),IF(C563=2,VLOOKUP(B563,balance!$AU:$AZ,3,FALSE),IF(C563=3,VLOOKUP(B563,balance!$AU:$AZ,4,FALSE),IF(C563=4,VLOOKUP(B563,balance!$AU:$AZ,5,FALSE),IF(C563=5,VLOOKUP(B563-1,balance!$AU:$AZ,6,FALSE),0)))))</f>
        <v>3000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  <c r="J563">
        <f>VLOOKUP(B563,balance!AU:BD,10,FALSE)</f>
        <v>1674450</v>
      </c>
    </row>
    <row r="564" spans="1:10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IF(C564=1,VLOOKUP(B564,balance!$AU:$AZ,2,FALSE),IF(C564=2,VLOOKUP(B564,balance!$AU:$AZ,3,FALSE),IF(C564=3,VLOOKUP(B564,balance!$AU:$AZ,4,FALSE),IF(C564=4,VLOOKUP(B564,balance!$AU:$AZ,5,FALSE),IF(C564=5,VLOOKUP(B564-1,balance!$AU:$AZ,6,FALSE),0)))))</f>
        <v>3000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  <c r="J564">
        <f>VLOOKUP(B564,balance!AU:BD,10,FALSE)</f>
        <v>1674450</v>
      </c>
    </row>
    <row r="565" spans="1:10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IF(C565=1,VLOOKUP(B565,balance!$AU:$AZ,2,FALSE),IF(C565=2,VLOOKUP(B565,balance!$AU:$AZ,3,FALSE),IF(C565=3,VLOOKUP(B565,balance!$AU:$AZ,4,FALSE),IF(C565=4,VLOOKUP(B565,balance!$AU:$AZ,5,FALSE),IF(C565=5,VLOOKUP(B565-1,balance!$AU:$AZ,6,FALSE),0)))))</f>
        <v>3000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  <c r="J565">
        <f>VLOOKUP(B565,balance!AU:BD,10,FALSE)</f>
        <v>1674450</v>
      </c>
    </row>
    <row r="566" spans="1:10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IF(C566=1,VLOOKUP(B566,balance!$AU:$AZ,2,FALSE),IF(C566=2,VLOOKUP(B566,balance!$AU:$AZ,3,FALSE),IF(C566=3,VLOOKUP(B566,balance!$AU:$AZ,4,FALSE),IF(C566=4,VLOOKUP(B566,balance!$AU:$AZ,5,FALSE),IF(C566=5,VLOOKUP(B566-1,balance!$AU:$AZ,6,FALSE),0)))))</f>
        <v>32400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  <c r="J566">
        <f>VLOOKUP(B566,balance!AU:BD,10,FALSE)</f>
        <v>1714920</v>
      </c>
    </row>
    <row r="567" spans="1:10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IF(C567=1,VLOOKUP(B567,balance!$AU:$AZ,2,FALSE),IF(C567=2,VLOOKUP(B567,balance!$AU:$AZ,3,FALSE),IF(C567=3,VLOOKUP(B567,balance!$AU:$AZ,4,FALSE),IF(C567=4,VLOOKUP(B567,balance!$AU:$AZ,5,FALSE),IF(C567=5,VLOOKUP(B567-1,balance!$AU:$AZ,6,FALSE),0)))))</f>
        <v>3000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  <c r="J567">
        <f>VLOOKUP(B567,balance!AU:BD,10,FALSE)</f>
        <v>1714920</v>
      </c>
    </row>
    <row r="568" spans="1:10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IF(C568=1,VLOOKUP(B568,balance!$AU:$AZ,2,FALSE),IF(C568=2,VLOOKUP(B568,balance!$AU:$AZ,3,FALSE),IF(C568=3,VLOOKUP(B568,balance!$AU:$AZ,4,FALSE),IF(C568=4,VLOOKUP(B568,balance!$AU:$AZ,5,FALSE),IF(C568=5,VLOOKUP(B568-1,balance!$AU:$AZ,6,FALSE),0)))))</f>
        <v>3000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  <c r="J568">
        <f>VLOOKUP(B568,balance!AU:BD,10,FALSE)</f>
        <v>1714920</v>
      </c>
    </row>
    <row r="569" spans="1:10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IF(C569=1,VLOOKUP(B569,balance!$AU:$AZ,2,FALSE),IF(C569=2,VLOOKUP(B569,balance!$AU:$AZ,3,FALSE),IF(C569=3,VLOOKUP(B569,balance!$AU:$AZ,4,FALSE),IF(C569=4,VLOOKUP(B569,balance!$AU:$AZ,5,FALSE),IF(C569=5,VLOOKUP(B569-1,balance!$AU:$AZ,6,FALSE),0)))))</f>
        <v>3000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  <c r="J569">
        <f>VLOOKUP(B569,balance!AU:BD,10,FALSE)</f>
        <v>1714920</v>
      </c>
    </row>
    <row r="570" spans="1:10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IF(C570=1,VLOOKUP(B570,balance!$AU:$AZ,2,FALSE),IF(C570=2,VLOOKUP(B570,balance!$AU:$AZ,3,FALSE),IF(C570=3,VLOOKUP(B570,balance!$AU:$AZ,4,FALSE),IF(C570=4,VLOOKUP(B570,balance!$AU:$AZ,5,FALSE),IF(C570=5,VLOOKUP(B570-1,balance!$AU:$AZ,6,FALSE),0)))))</f>
        <v>3000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  <c r="J570">
        <f>VLOOKUP(B570,balance!AU:BD,10,FALSE)</f>
        <v>1714920</v>
      </c>
    </row>
    <row r="571" spans="1:10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IF(C571=1,VLOOKUP(B571,balance!$AU:$AZ,2,FALSE),IF(C571=2,VLOOKUP(B571,balance!$AU:$AZ,3,FALSE),IF(C571=3,VLOOKUP(B571,balance!$AU:$AZ,4,FALSE),IF(C571=4,VLOOKUP(B571,balance!$AU:$AZ,5,FALSE),IF(C571=5,VLOOKUP(B571-1,balance!$AU:$AZ,6,FALSE),0)))))</f>
        <v>32400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  <c r="J571">
        <f>VLOOKUP(B571,balance!AU:BD,10,FALSE)</f>
        <v>1754300</v>
      </c>
    </row>
    <row r="572" spans="1:10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IF(C572=1,VLOOKUP(B572,balance!$AU:$AZ,2,FALSE),IF(C572=2,VLOOKUP(B572,balance!$AU:$AZ,3,FALSE),IF(C572=3,VLOOKUP(B572,balance!$AU:$AZ,4,FALSE),IF(C572=4,VLOOKUP(B572,balance!$AU:$AZ,5,FALSE),IF(C572=5,VLOOKUP(B572-1,balance!$AU:$AZ,6,FALSE),0)))))</f>
        <v>3000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  <c r="J572">
        <f>VLOOKUP(B572,balance!AU:BD,10,FALSE)</f>
        <v>1754300</v>
      </c>
    </row>
    <row r="573" spans="1:10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IF(C573=1,VLOOKUP(B573,balance!$AU:$AZ,2,FALSE),IF(C573=2,VLOOKUP(B573,balance!$AU:$AZ,3,FALSE),IF(C573=3,VLOOKUP(B573,balance!$AU:$AZ,4,FALSE),IF(C573=4,VLOOKUP(B573,balance!$AU:$AZ,5,FALSE),IF(C573=5,VLOOKUP(B573-1,balance!$AU:$AZ,6,FALSE),0)))))</f>
        <v>3000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  <c r="J573">
        <f>VLOOKUP(B573,balance!AU:BD,10,FALSE)</f>
        <v>1754300</v>
      </c>
    </row>
    <row r="574" spans="1:10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IF(C574=1,VLOOKUP(B574,balance!$AU:$AZ,2,FALSE),IF(C574=2,VLOOKUP(B574,balance!$AU:$AZ,3,FALSE),IF(C574=3,VLOOKUP(B574,balance!$AU:$AZ,4,FALSE),IF(C574=4,VLOOKUP(B574,balance!$AU:$AZ,5,FALSE),IF(C574=5,VLOOKUP(B574-1,balance!$AU:$AZ,6,FALSE),0)))))</f>
        <v>3000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  <c r="J574">
        <f>VLOOKUP(B574,balance!AU:BD,10,FALSE)</f>
        <v>1754300</v>
      </c>
    </row>
    <row r="575" spans="1:10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IF(C575=1,VLOOKUP(B575,balance!$AU:$AZ,2,FALSE),IF(C575=2,VLOOKUP(B575,balance!$AU:$AZ,3,FALSE),IF(C575=3,VLOOKUP(B575,balance!$AU:$AZ,4,FALSE),IF(C575=4,VLOOKUP(B575,balance!$AU:$AZ,5,FALSE),IF(C575=5,VLOOKUP(B575-1,balance!$AU:$AZ,6,FALSE),0)))))</f>
        <v>3000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  <c r="J575">
        <f>VLOOKUP(B575,balance!AU:BD,10,FALSE)</f>
        <v>1754300</v>
      </c>
    </row>
    <row r="576" spans="1:10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IF(C576=1,VLOOKUP(B576,balance!$AU:$AZ,2,FALSE),IF(C576=2,VLOOKUP(B576,balance!$AU:$AZ,3,FALSE),IF(C576=3,VLOOKUP(B576,balance!$AU:$AZ,4,FALSE),IF(C576=4,VLOOKUP(B576,balance!$AU:$AZ,5,FALSE),IF(C576=5,VLOOKUP(B576-1,balance!$AU:$AZ,6,FALSE),0)))))</f>
        <v>34800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  <c r="J576">
        <f>VLOOKUP(B576,balance!AU:BD,10,FALSE)</f>
        <v>1795000</v>
      </c>
    </row>
    <row r="577" spans="1:10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IF(C577=1,VLOOKUP(B577,balance!$AU:$AZ,2,FALSE),IF(C577=2,VLOOKUP(B577,balance!$AU:$AZ,3,FALSE),IF(C577=3,VLOOKUP(B577,balance!$AU:$AZ,4,FALSE),IF(C577=4,VLOOKUP(B577,balance!$AU:$AZ,5,FALSE),IF(C577=5,VLOOKUP(B577-1,balance!$AU:$AZ,6,FALSE),0)))))</f>
        <v>3000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  <c r="J577">
        <f>VLOOKUP(B577,balance!AU:BD,10,FALSE)</f>
        <v>1795000</v>
      </c>
    </row>
    <row r="578" spans="1:10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IF(C578=1,VLOOKUP(B578,balance!$AU:$AZ,2,FALSE),IF(C578=2,VLOOKUP(B578,balance!$AU:$AZ,3,FALSE),IF(C578=3,VLOOKUP(B578,balance!$AU:$AZ,4,FALSE),IF(C578=4,VLOOKUP(B578,balance!$AU:$AZ,5,FALSE),IF(C578=5,VLOOKUP(B578-1,balance!$AU:$AZ,6,FALSE),0)))))</f>
        <v>3000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  <c r="J578">
        <f>VLOOKUP(B578,balance!AU:BD,10,FALSE)</f>
        <v>1795000</v>
      </c>
    </row>
    <row r="579" spans="1:10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IF(C579=1,VLOOKUP(B579,balance!$AU:$AZ,2,FALSE),IF(C579=2,VLOOKUP(B579,balance!$AU:$AZ,3,FALSE),IF(C579=3,VLOOKUP(B579,balance!$AU:$AZ,4,FALSE),IF(C579=4,VLOOKUP(B579,balance!$AU:$AZ,5,FALSE),IF(C579=5,VLOOKUP(B579-1,balance!$AU:$AZ,6,FALSE),0)))))</f>
        <v>3000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  <c r="J579">
        <f>VLOOKUP(B579,balance!AU:BD,10,FALSE)</f>
        <v>1795000</v>
      </c>
    </row>
    <row r="580" spans="1:10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IF(C580=1,VLOOKUP(B580,balance!$AU:$AZ,2,FALSE),IF(C580=2,VLOOKUP(B580,balance!$AU:$AZ,3,FALSE),IF(C580=3,VLOOKUP(B580,balance!$AU:$AZ,4,FALSE),IF(C580=4,VLOOKUP(B580,balance!$AU:$AZ,5,FALSE),IF(C580=5,VLOOKUP(B580-1,balance!$AU:$AZ,6,FALSE),0)))))</f>
        <v>3000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  <c r="J580">
        <f>VLOOKUP(B580,balance!AU:BD,10,FALSE)</f>
        <v>1795000</v>
      </c>
    </row>
    <row r="581" spans="1:10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IF(C581=1,VLOOKUP(B581,balance!$AU:$AZ,2,FALSE),IF(C581=2,VLOOKUP(B581,balance!$AU:$AZ,3,FALSE),IF(C581=3,VLOOKUP(B581,balance!$AU:$AZ,4,FALSE),IF(C581=4,VLOOKUP(B581,balance!$AU:$AZ,5,FALSE),IF(C581=5,VLOOKUP(B581-1,balance!$AU:$AZ,6,FALSE),0)))))</f>
        <v>34800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  <c r="J581">
        <f>VLOOKUP(B581,balance!AU:BD,10,FALSE)</f>
        <v>1837030</v>
      </c>
    </row>
    <row r="582" spans="1:10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IF(C582=1,VLOOKUP(B582,balance!$AU:$AZ,2,FALSE),IF(C582=2,VLOOKUP(B582,balance!$AU:$AZ,3,FALSE),IF(C582=3,VLOOKUP(B582,balance!$AU:$AZ,4,FALSE),IF(C582=4,VLOOKUP(B582,balance!$AU:$AZ,5,FALSE),IF(C582=5,VLOOKUP(B582-1,balance!$AU:$AZ,6,FALSE),0)))))</f>
        <v>3000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  <c r="J582">
        <f>VLOOKUP(B582,balance!AU:BD,10,FALSE)</f>
        <v>1837030</v>
      </c>
    </row>
    <row r="583" spans="1:10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IF(C583=1,VLOOKUP(B583,balance!$AU:$AZ,2,FALSE),IF(C583=2,VLOOKUP(B583,balance!$AU:$AZ,3,FALSE),IF(C583=3,VLOOKUP(B583,balance!$AU:$AZ,4,FALSE),IF(C583=4,VLOOKUP(B583,balance!$AU:$AZ,5,FALSE),IF(C583=5,VLOOKUP(B583-1,balance!$AU:$AZ,6,FALSE),0)))))</f>
        <v>3000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  <c r="J583">
        <f>VLOOKUP(B583,balance!AU:BD,10,FALSE)</f>
        <v>1837030</v>
      </c>
    </row>
    <row r="584" spans="1:10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IF(C584=1,VLOOKUP(B584,balance!$AU:$AZ,2,FALSE),IF(C584=2,VLOOKUP(B584,balance!$AU:$AZ,3,FALSE),IF(C584=3,VLOOKUP(B584,balance!$AU:$AZ,4,FALSE),IF(C584=4,VLOOKUP(B584,balance!$AU:$AZ,5,FALSE),IF(C584=5,VLOOKUP(B584-1,balance!$AU:$AZ,6,FALSE),0)))))</f>
        <v>3000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  <c r="J584">
        <f>VLOOKUP(B584,balance!AU:BD,10,FALSE)</f>
        <v>1837030</v>
      </c>
    </row>
    <row r="585" spans="1:10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IF(C585=1,VLOOKUP(B585,balance!$AU:$AZ,2,FALSE),IF(C585=2,VLOOKUP(B585,balance!$AU:$AZ,3,FALSE),IF(C585=3,VLOOKUP(B585,balance!$AU:$AZ,4,FALSE),IF(C585=4,VLOOKUP(B585,balance!$AU:$AZ,5,FALSE),IF(C585=5,VLOOKUP(B585-1,balance!$AU:$AZ,6,FALSE),0)))))</f>
        <v>3000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  <c r="J585">
        <f>VLOOKUP(B585,balance!AU:BD,10,FALSE)</f>
        <v>1837030</v>
      </c>
    </row>
    <row r="586" spans="1:10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IF(C586=1,VLOOKUP(B586,balance!$AU:$AZ,2,FALSE),IF(C586=2,VLOOKUP(B586,balance!$AU:$AZ,3,FALSE),IF(C586=3,VLOOKUP(B586,balance!$AU:$AZ,4,FALSE),IF(C586=4,VLOOKUP(B586,balance!$AU:$AZ,5,FALSE),IF(C586=5,VLOOKUP(B586-1,balance!$AU:$AZ,6,FALSE),0)))))</f>
        <v>34800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  <c r="J586">
        <f>VLOOKUP(B586,balance!AU:BD,10,FALSE)</f>
        <v>1880400</v>
      </c>
    </row>
    <row r="587" spans="1:10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IF(C587=1,VLOOKUP(B587,balance!$AU:$AZ,2,FALSE),IF(C587=2,VLOOKUP(B587,balance!$AU:$AZ,3,FALSE),IF(C587=3,VLOOKUP(B587,balance!$AU:$AZ,4,FALSE),IF(C587=4,VLOOKUP(B587,balance!$AU:$AZ,5,FALSE),IF(C587=5,VLOOKUP(B587-1,balance!$AU:$AZ,6,FALSE),0)))))</f>
        <v>3000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  <c r="J587">
        <f>VLOOKUP(B587,balance!AU:BD,10,FALSE)</f>
        <v>1880400</v>
      </c>
    </row>
    <row r="588" spans="1:10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IF(C588=1,VLOOKUP(B588,balance!$AU:$AZ,2,FALSE),IF(C588=2,VLOOKUP(B588,balance!$AU:$AZ,3,FALSE),IF(C588=3,VLOOKUP(B588,balance!$AU:$AZ,4,FALSE),IF(C588=4,VLOOKUP(B588,balance!$AU:$AZ,5,FALSE),IF(C588=5,VLOOKUP(B588-1,balance!$AU:$AZ,6,FALSE),0)))))</f>
        <v>3000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  <c r="J588">
        <f>VLOOKUP(B588,balance!AU:BD,10,FALSE)</f>
        <v>1880400</v>
      </c>
    </row>
    <row r="589" spans="1:10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IF(C589=1,VLOOKUP(B589,balance!$AU:$AZ,2,FALSE),IF(C589=2,VLOOKUP(B589,balance!$AU:$AZ,3,FALSE),IF(C589=3,VLOOKUP(B589,balance!$AU:$AZ,4,FALSE),IF(C589=4,VLOOKUP(B589,balance!$AU:$AZ,5,FALSE),IF(C589=5,VLOOKUP(B589-1,balance!$AU:$AZ,6,FALSE),0)))))</f>
        <v>3000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  <c r="J589">
        <f>VLOOKUP(B589,balance!AU:BD,10,FALSE)</f>
        <v>1880400</v>
      </c>
    </row>
    <row r="590" spans="1:10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IF(C590=1,VLOOKUP(B590,balance!$AU:$AZ,2,FALSE),IF(C590=2,VLOOKUP(B590,balance!$AU:$AZ,3,FALSE),IF(C590=3,VLOOKUP(B590,balance!$AU:$AZ,4,FALSE),IF(C590=4,VLOOKUP(B590,balance!$AU:$AZ,5,FALSE),IF(C590=5,VLOOKUP(B590-1,balance!$AU:$AZ,6,FALSE),0)))))</f>
        <v>3000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  <c r="J590">
        <f>VLOOKUP(B590,balance!AU:BD,10,FALSE)</f>
        <v>1880400</v>
      </c>
    </row>
    <row r="591" spans="1:10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IF(C591=1,VLOOKUP(B591,balance!$AU:$AZ,2,FALSE),IF(C591=2,VLOOKUP(B591,balance!$AU:$AZ,3,FALSE),IF(C591=3,VLOOKUP(B591,balance!$AU:$AZ,4,FALSE),IF(C591=4,VLOOKUP(B591,balance!$AU:$AZ,5,FALSE),IF(C591=5,VLOOKUP(B591-1,balance!$AU:$AZ,6,FALSE),0)))))</f>
        <v>34800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  <c r="J591">
        <f>VLOOKUP(B591,balance!AU:BD,10,FALSE)</f>
        <v>1925120</v>
      </c>
    </row>
    <row r="592" spans="1:10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IF(C592=1,VLOOKUP(B592,balance!$AU:$AZ,2,FALSE),IF(C592=2,VLOOKUP(B592,balance!$AU:$AZ,3,FALSE),IF(C592=3,VLOOKUP(B592,balance!$AU:$AZ,4,FALSE),IF(C592=4,VLOOKUP(B592,balance!$AU:$AZ,5,FALSE),IF(C592=5,VLOOKUP(B592-1,balance!$AU:$AZ,6,FALSE),0)))))</f>
        <v>3000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  <c r="J592">
        <f>VLOOKUP(B592,balance!AU:BD,10,FALSE)</f>
        <v>1925120</v>
      </c>
    </row>
    <row r="593" spans="1:10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IF(C593=1,VLOOKUP(B593,balance!$AU:$AZ,2,FALSE),IF(C593=2,VLOOKUP(B593,balance!$AU:$AZ,3,FALSE),IF(C593=3,VLOOKUP(B593,balance!$AU:$AZ,4,FALSE),IF(C593=4,VLOOKUP(B593,balance!$AU:$AZ,5,FALSE),IF(C593=5,VLOOKUP(B593-1,balance!$AU:$AZ,6,FALSE),0)))))</f>
        <v>3000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  <c r="J593">
        <f>VLOOKUP(B593,balance!AU:BD,10,FALSE)</f>
        <v>1925120</v>
      </c>
    </row>
    <row r="594" spans="1:10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IF(C594=1,VLOOKUP(B594,balance!$AU:$AZ,2,FALSE),IF(C594=2,VLOOKUP(B594,balance!$AU:$AZ,3,FALSE),IF(C594=3,VLOOKUP(B594,balance!$AU:$AZ,4,FALSE),IF(C594=4,VLOOKUP(B594,balance!$AU:$AZ,5,FALSE),IF(C594=5,VLOOKUP(B594-1,balance!$AU:$AZ,6,FALSE),0)))))</f>
        <v>3000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  <c r="J594">
        <f>VLOOKUP(B594,balance!AU:BD,10,FALSE)</f>
        <v>1925120</v>
      </c>
    </row>
    <row r="595" spans="1:10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IF(C595=1,VLOOKUP(B595,balance!$AU:$AZ,2,FALSE),IF(C595=2,VLOOKUP(B595,balance!$AU:$AZ,3,FALSE),IF(C595=3,VLOOKUP(B595,balance!$AU:$AZ,4,FALSE),IF(C595=4,VLOOKUP(B595,balance!$AU:$AZ,5,FALSE),IF(C595=5,VLOOKUP(B595-1,balance!$AU:$AZ,6,FALSE),0)))))</f>
        <v>3000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  <c r="J595">
        <f>VLOOKUP(B595,balance!AU:BD,10,FALSE)</f>
        <v>1925120</v>
      </c>
    </row>
    <row r="596" spans="1:10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IF(C596=1,VLOOKUP(B596,balance!$AU:$AZ,2,FALSE),IF(C596=2,VLOOKUP(B596,balance!$AU:$AZ,3,FALSE),IF(C596=3,VLOOKUP(B596,balance!$AU:$AZ,4,FALSE),IF(C596=4,VLOOKUP(B596,balance!$AU:$AZ,5,FALSE),IF(C596=5,VLOOKUP(B596-1,balance!$AU:$AZ,6,FALSE),0)))))</f>
        <v>34800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  <c r="J596">
        <f>VLOOKUP(B596,balance!AU:BD,10,FALSE)</f>
        <v>1971200</v>
      </c>
    </row>
    <row r="597" spans="1:10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IF(C597=1,VLOOKUP(B597,balance!$AU:$AZ,2,FALSE),IF(C597=2,VLOOKUP(B597,balance!$AU:$AZ,3,FALSE),IF(C597=3,VLOOKUP(B597,balance!$AU:$AZ,4,FALSE),IF(C597=4,VLOOKUP(B597,balance!$AU:$AZ,5,FALSE),IF(C597=5,VLOOKUP(B597-1,balance!$AU:$AZ,6,FALSE),0)))))</f>
        <v>3000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  <c r="J597">
        <f>VLOOKUP(B597,balance!AU:BD,10,FALSE)</f>
        <v>1971200</v>
      </c>
    </row>
    <row r="598" spans="1:10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IF(C598=1,VLOOKUP(B598,balance!$AU:$AZ,2,FALSE),IF(C598=2,VLOOKUP(B598,balance!$AU:$AZ,3,FALSE),IF(C598=3,VLOOKUP(B598,balance!$AU:$AZ,4,FALSE),IF(C598=4,VLOOKUP(B598,balance!$AU:$AZ,5,FALSE),IF(C598=5,VLOOKUP(B598-1,balance!$AU:$AZ,6,FALSE),0)))))</f>
        <v>3000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  <c r="J598">
        <f>VLOOKUP(B598,balance!AU:BD,10,FALSE)</f>
        <v>1971200</v>
      </c>
    </row>
    <row r="599" spans="1:10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IF(C599=1,VLOOKUP(B599,balance!$AU:$AZ,2,FALSE),IF(C599=2,VLOOKUP(B599,balance!$AU:$AZ,3,FALSE),IF(C599=3,VLOOKUP(B599,balance!$AU:$AZ,4,FALSE),IF(C599=4,VLOOKUP(B599,balance!$AU:$AZ,5,FALSE),IF(C599=5,VLOOKUP(B599-1,balance!$AU:$AZ,6,FALSE),0)))))</f>
        <v>3000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  <c r="J599">
        <f>VLOOKUP(B599,balance!AU:BD,10,FALSE)</f>
        <v>1971200</v>
      </c>
    </row>
    <row r="600" spans="1:10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IF(C600=1,VLOOKUP(B600,balance!$AU:$AZ,2,FALSE),IF(C600=2,VLOOKUP(B600,balance!$AU:$AZ,3,FALSE),IF(C600=3,VLOOKUP(B600,balance!$AU:$AZ,4,FALSE),IF(C600=4,VLOOKUP(B600,balance!$AU:$AZ,5,FALSE),IF(C600=5,VLOOKUP(B600-1,balance!$AU:$AZ,6,FALSE),0)))))</f>
        <v>3000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  <c r="J600">
        <f>VLOOKUP(B600,balance!AU:BD,10,FALSE)</f>
        <v>1971200</v>
      </c>
    </row>
    <row r="601" spans="1:10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IF(C601=1,VLOOKUP(B601,balance!$AU:$AZ,2,FALSE),IF(C601=2,VLOOKUP(B601,balance!$AU:$AZ,3,FALSE),IF(C601=3,VLOOKUP(B601,balance!$AU:$AZ,4,FALSE),IF(C601=4,VLOOKUP(B601,balance!$AU:$AZ,5,FALSE),IF(C601=5,VLOOKUP(B601-1,balance!$AU:$AZ,6,FALSE),0)))))</f>
        <v>34800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  <c r="J601">
        <f>VLOOKUP(B601,balance!AU:BD,10,FALSE)</f>
        <v>2018650</v>
      </c>
    </row>
    <row r="602" spans="1:10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IF(C602=1,VLOOKUP(B602,balance!$AU:$AZ,2,FALSE),IF(C602=2,VLOOKUP(B602,balance!$AU:$AZ,3,FALSE),IF(C602=3,VLOOKUP(B602,balance!$AU:$AZ,4,FALSE),IF(C602=4,VLOOKUP(B602,balance!$AU:$AZ,5,FALSE),IF(C602=5,VLOOKUP(B602-1,balance!$AU:$AZ,6,FALSE),0)))))</f>
        <v>3000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  <c r="J602">
        <f>VLOOKUP(B602,balance!AU:BD,10,FALSE)</f>
        <v>2018650</v>
      </c>
    </row>
    <row r="603" spans="1:10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IF(C603=1,VLOOKUP(B603,balance!$AU:$AZ,2,FALSE),IF(C603=2,VLOOKUP(B603,balance!$AU:$AZ,3,FALSE),IF(C603=3,VLOOKUP(B603,balance!$AU:$AZ,4,FALSE),IF(C603=4,VLOOKUP(B603,balance!$AU:$AZ,5,FALSE),IF(C603=5,VLOOKUP(B603-1,balance!$AU:$AZ,6,FALSE),0)))))</f>
        <v>3000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  <c r="J603">
        <f>VLOOKUP(B603,balance!AU:BD,10,FALSE)</f>
        <v>2018650</v>
      </c>
    </row>
    <row r="604" spans="1:10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IF(C604=1,VLOOKUP(B604,balance!$AU:$AZ,2,FALSE),IF(C604=2,VLOOKUP(B604,balance!$AU:$AZ,3,FALSE),IF(C604=3,VLOOKUP(B604,balance!$AU:$AZ,4,FALSE),IF(C604=4,VLOOKUP(B604,balance!$AU:$AZ,5,FALSE),IF(C604=5,VLOOKUP(B604-1,balance!$AU:$AZ,6,FALSE),0)))))</f>
        <v>3000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  <c r="J604">
        <f>VLOOKUP(B604,balance!AU:BD,10,FALSE)</f>
        <v>2018650</v>
      </c>
    </row>
    <row r="605" spans="1:10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IF(C605=1,VLOOKUP(B605,balance!$AU:$AZ,2,FALSE),IF(C605=2,VLOOKUP(B605,balance!$AU:$AZ,3,FALSE),IF(C605=3,VLOOKUP(B605,balance!$AU:$AZ,4,FALSE),IF(C605=4,VLOOKUP(B605,balance!$AU:$AZ,5,FALSE),IF(C605=5,VLOOKUP(B605-1,balance!$AU:$AZ,6,FALSE),0)))))</f>
        <v>3000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  <c r="J605">
        <f>VLOOKUP(B605,balance!AU:BD,10,FALSE)</f>
        <v>2018650</v>
      </c>
    </row>
    <row r="606" spans="1:10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IF(C606=1,VLOOKUP(B606,balance!$AU:$AZ,2,FALSE),IF(C606=2,VLOOKUP(B606,balance!$AU:$AZ,3,FALSE),IF(C606=3,VLOOKUP(B606,balance!$AU:$AZ,4,FALSE),IF(C606=4,VLOOKUP(B606,balance!$AU:$AZ,5,FALSE),IF(C606=5,VLOOKUP(B606-1,balance!$AU:$AZ,6,FALSE),0)))))</f>
        <v>34800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  <c r="J606">
        <f>VLOOKUP(B606,balance!AU:BD,10,FALSE)</f>
        <v>2067480</v>
      </c>
    </row>
    <row r="607" spans="1:10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IF(C607=1,VLOOKUP(B607,balance!$AU:$AZ,2,FALSE),IF(C607=2,VLOOKUP(B607,balance!$AU:$AZ,3,FALSE),IF(C607=3,VLOOKUP(B607,balance!$AU:$AZ,4,FALSE),IF(C607=4,VLOOKUP(B607,balance!$AU:$AZ,5,FALSE),IF(C607=5,VLOOKUP(B607-1,balance!$AU:$AZ,6,FALSE),0)))))</f>
        <v>3000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  <c r="J607">
        <f>VLOOKUP(B607,balance!AU:BD,10,FALSE)</f>
        <v>2067480</v>
      </c>
    </row>
    <row r="608" spans="1:10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IF(C608=1,VLOOKUP(B608,balance!$AU:$AZ,2,FALSE),IF(C608=2,VLOOKUP(B608,balance!$AU:$AZ,3,FALSE),IF(C608=3,VLOOKUP(B608,balance!$AU:$AZ,4,FALSE),IF(C608=4,VLOOKUP(B608,balance!$AU:$AZ,5,FALSE),IF(C608=5,VLOOKUP(B608-1,balance!$AU:$AZ,6,FALSE),0)))))</f>
        <v>3000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  <c r="J608">
        <f>VLOOKUP(B608,balance!AU:BD,10,FALSE)</f>
        <v>2067480</v>
      </c>
    </row>
    <row r="609" spans="1:10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IF(C609=1,VLOOKUP(B609,balance!$AU:$AZ,2,FALSE),IF(C609=2,VLOOKUP(B609,balance!$AU:$AZ,3,FALSE),IF(C609=3,VLOOKUP(B609,balance!$AU:$AZ,4,FALSE),IF(C609=4,VLOOKUP(B609,balance!$AU:$AZ,5,FALSE),IF(C609=5,VLOOKUP(B609-1,balance!$AU:$AZ,6,FALSE),0)))))</f>
        <v>3000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  <c r="J609">
        <f>VLOOKUP(B609,balance!AU:BD,10,FALSE)</f>
        <v>2067480</v>
      </c>
    </row>
    <row r="610" spans="1:10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IF(C610=1,VLOOKUP(B610,balance!$AU:$AZ,2,FALSE),IF(C610=2,VLOOKUP(B610,balance!$AU:$AZ,3,FALSE),IF(C610=3,VLOOKUP(B610,balance!$AU:$AZ,4,FALSE),IF(C610=4,VLOOKUP(B610,balance!$AU:$AZ,5,FALSE),IF(C610=5,VLOOKUP(B610-1,balance!$AU:$AZ,6,FALSE),0)))))</f>
        <v>3000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  <c r="J610">
        <f>VLOOKUP(B610,balance!AU:BD,10,FALSE)</f>
        <v>2067480</v>
      </c>
    </row>
    <row r="611" spans="1:10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IF(C611=1,VLOOKUP(B611,balance!$AU:$AZ,2,FALSE),IF(C611=2,VLOOKUP(B611,balance!$AU:$AZ,3,FALSE),IF(C611=3,VLOOKUP(B611,balance!$AU:$AZ,4,FALSE),IF(C611=4,VLOOKUP(B611,balance!$AU:$AZ,5,FALSE),IF(C611=5,VLOOKUP(B611-1,balance!$AU:$AZ,6,FALSE),0)))))</f>
        <v>34800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  <c r="J611">
        <f>VLOOKUP(B611,balance!AU:BD,10,FALSE)</f>
        <v>2117700</v>
      </c>
    </row>
    <row r="612" spans="1:10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IF(C612=1,VLOOKUP(B612,balance!$AU:$AZ,2,FALSE),IF(C612=2,VLOOKUP(B612,balance!$AU:$AZ,3,FALSE),IF(C612=3,VLOOKUP(B612,balance!$AU:$AZ,4,FALSE),IF(C612=4,VLOOKUP(B612,balance!$AU:$AZ,5,FALSE),IF(C612=5,VLOOKUP(B612-1,balance!$AU:$AZ,6,FALSE),0)))))</f>
        <v>3000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  <c r="J612">
        <f>VLOOKUP(B612,balance!AU:BD,10,FALSE)</f>
        <v>2117700</v>
      </c>
    </row>
    <row r="613" spans="1:10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IF(C613=1,VLOOKUP(B613,balance!$AU:$AZ,2,FALSE),IF(C613=2,VLOOKUP(B613,balance!$AU:$AZ,3,FALSE),IF(C613=3,VLOOKUP(B613,balance!$AU:$AZ,4,FALSE),IF(C613=4,VLOOKUP(B613,balance!$AU:$AZ,5,FALSE),IF(C613=5,VLOOKUP(B613-1,balance!$AU:$AZ,6,FALSE),0)))))</f>
        <v>3000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  <c r="J613">
        <f>VLOOKUP(B613,balance!AU:BD,10,FALSE)</f>
        <v>2117700</v>
      </c>
    </row>
    <row r="614" spans="1:10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IF(C614=1,VLOOKUP(B614,balance!$AU:$AZ,2,FALSE),IF(C614=2,VLOOKUP(B614,balance!$AU:$AZ,3,FALSE),IF(C614=3,VLOOKUP(B614,balance!$AU:$AZ,4,FALSE),IF(C614=4,VLOOKUP(B614,balance!$AU:$AZ,5,FALSE),IF(C614=5,VLOOKUP(B614-1,balance!$AU:$AZ,6,FALSE),0)))))</f>
        <v>3000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  <c r="J614">
        <f>VLOOKUP(B614,balance!AU:BD,10,FALSE)</f>
        <v>2117700</v>
      </c>
    </row>
    <row r="615" spans="1:10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IF(C615=1,VLOOKUP(B615,balance!$AU:$AZ,2,FALSE),IF(C615=2,VLOOKUP(B615,balance!$AU:$AZ,3,FALSE),IF(C615=3,VLOOKUP(B615,balance!$AU:$AZ,4,FALSE),IF(C615=4,VLOOKUP(B615,balance!$AU:$AZ,5,FALSE),IF(C615=5,VLOOKUP(B615-1,balance!$AU:$AZ,6,FALSE),0)))))</f>
        <v>3000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  <c r="J615">
        <f>VLOOKUP(B615,balance!AU:BD,10,FALSE)</f>
        <v>2117700</v>
      </c>
    </row>
    <row r="616" spans="1:10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IF(C616=1,VLOOKUP(B616,balance!$AU:$AZ,2,FALSE),IF(C616=2,VLOOKUP(B616,balance!$AU:$AZ,3,FALSE),IF(C616=3,VLOOKUP(B616,balance!$AU:$AZ,4,FALSE),IF(C616=4,VLOOKUP(B616,balance!$AU:$AZ,5,FALSE),IF(C616=5,VLOOKUP(B616-1,balance!$AU:$AZ,6,FALSE),0)))))</f>
        <v>34800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  <c r="J616">
        <f>VLOOKUP(B616,balance!AU:BD,10,FALSE)</f>
        <v>2169320</v>
      </c>
    </row>
    <row r="617" spans="1:10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IF(C617=1,VLOOKUP(B617,balance!$AU:$AZ,2,FALSE),IF(C617=2,VLOOKUP(B617,balance!$AU:$AZ,3,FALSE),IF(C617=3,VLOOKUP(B617,balance!$AU:$AZ,4,FALSE),IF(C617=4,VLOOKUP(B617,balance!$AU:$AZ,5,FALSE),IF(C617=5,VLOOKUP(B617-1,balance!$AU:$AZ,6,FALSE),0)))))</f>
        <v>3000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  <c r="J617">
        <f>VLOOKUP(B617,balance!AU:BD,10,FALSE)</f>
        <v>2169320</v>
      </c>
    </row>
    <row r="618" spans="1:10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IF(C618=1,VLOOKUP(B618,balance!$AU:$AZ,2,FALSE),IF(C618=2,VLOOKUP(B618,balance!$AU:$AZ,3,FALSE),IF(C618=3,VLOOKUP(B618,balance!$AU:$AZ,4,FALSE),IF(C618=4,VLOOKUP(B618,balance!$AU:$AZ,5,FALSE),IF(C618=5,VLOOKUP(B618-1,balance!$AU:$AZ,6,FALSE),0)))))</f>
        <v>3000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  <c r="J618">
        <f>VLOOKUP(B618,balance!AU:BD,10,FALSE)</f>
        <v>2169320</v>
      </c>
    </row>
    <row r="619" spans="1:10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IF(C619=1,VLOOKUP(B619,balance!$AU:$AZ,2,FALSE),IF(C619=2,VLOOKUP(B619,balance!$AU:$AZ,3,FALSE),IF(C619=3,VLOOKUP(B619,balance!$AU:$AZ,4,FALSE),IF(C619=4,VLOOKUP(B619,balance!$AU:$AZ,5,FALSE),IF(C619=5,VLOOKUP(B619-1,balance!$AU:$AZ,6,FALSE),0)))))</f>
        <v>3000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  <c r="J619">
        <f>VLOOKUP(B619,balance!AU:BD,10,FALSE)</f>
        <v>2169320</v>
      </c>
    </row>
    <row r="620" spans="1:10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IF(C620=1,VLOOKUP(B620,balance!$AU:$AZ,2,FALSE),IF(C620=2,VLOOKUP(B620,balance!$AU:$AZ,3,FALSE),IF(C620=3,VLOOKUP(B620,balance!$AU:$AZ,4,FALSE),IF(C620=4,VLOOKUP(B620,balance!$AU:$AZ,5,FALSE),IF(C620=5,VLOOKUP(B620-1,balance!$AU:$AZ,6,FALSE),0)))))</f>
        <v>3000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  <c r="J620">
        <f>VLOOKUP(B620,balance!AU:BD,10,FALSE)</f>
        <v>2169320</v>
      </c>
    </row>
    <row r="621" spans="1:10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IF(C621=1,VLOOKUP(B621,balance!$AU:$AZ,2,FALSE),IF(C621=2,VLOOKUP(B621,balance!$AU:$AZ,3,FALSE),IF(C621=3,VLOOKUP(B621,balance!$AU:$AZ,4,FALSE),IF(C621=4,VLOOKUP(B621,balance!$AU:$AZ,5,FALSE),IF(C621=5,VLOOKUP(B621-1,balance!$AU:$AZ,6,FALSE),0)))))</f>
        <v>34800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  <c r="J621">
        <f>VLOOKUP(B621,balance!AU:BD,10,FALSE)</f>
        <v>2219950</v>
      </c>
    </row>
    <row r="622" spans="1:10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IF(C622=1,VLOOKUP(B622,balance!$AU:$AZ,2,FALSE),IF(C622=2,VLOOKUP(B622,balance!$AU:$AZ,3,FALSE),IF(C622=3,VLOOKUP(B622,balance!$AU:$AZ,4,FALSE),IF(C622=4,VLOOKUP(B622,balance!$AU:$AZ,5,FALSE),IF(C622=5,VLOOKUP(B622-1,balance!$AU:$AZ,6,FALSE),0)))))</f>
        <v>3000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  <c r="J622">
        <f>VLOOKUP(B622,balance!AU:BD,10,FALSE)</f>
        <v>2219950</v>
      </c>
    </row>
    <row r="623" spans="1:10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IF(C623=1,VLOOKUP(B623,balance!$AU:$AZ,2,FALSE),IF(C623=2,VLOOKUP(B623,balance!$AU:$AZ,3,FALSE),IF(C623=3,VLOOKUP(B623,balance!$AU:$AZ,4,FALSE),IF(C623=4,VLOOKUP(B623,balance!$AU:$AZ,5,FALSE),IF(C623=5,VLOOKUP(B623-1,balance!$AU:$AZ,6,FALSE),0)))))</f>
        <v>3000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  <c r="J623">
        <f>VLOOKUP(B623,balance!AU:BD,10,FALSE)</f>
        <v>2219950</v>
      </c>
    </row>
    <row r="624" spans="1:10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IF(C624=1,VLOOKUP(B624,balance!$AU:$AZ,2,FALSE),IF(C624=2,VLOOKUP(B624,balance!$AU:$AZ,3,FALSE),IF(C624=3,VLOOKUP(B624,balance!$AU:$AZ,4,FALSE),IF(C624=4,VLOOKUP(B624,balance!$AU:$AZ,5,FALSE),IF(C624=5,VLOOKUP(B624-1,balance!$AU:$AZ,6,FALSE),0)))))</f>
        <v>3000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  <c r="J624">
        <f>VLOOKUP(B624,balance!AU:BD,10,FALSE)</f>
        <v>2219950</v>
      </c>
    </row>
    <row r="625" spans="1:10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IF(C625=1,VLOOKUP(B625,balance!$AU:$AZ,2,FALSE),IF(C625=2,VLOOKUP(B625,balance!$AU:$AZ,3,FALSE),IF(C625=3,VLOOKUP(B625,balance!$AU:$AZ,4,FALSE),IF(C625=4,VLOOKUP(B625,balance!$AU:$AZ,5,FALSE),IF(C625=5,VLOOKUP(B625-1,balance!$AU:$AZ,6,FALSE),0)))))</f>
        <v>3000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  <c r="J625">
        <f>VLOOKUP(B625,balance!AU:BD,10,FALSE)</f>
        <v>2219950</v>
      </c>
    </row>
    <row r="626" spans="1:10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IF(C626=1,VLOOKUP(B626,balance!$AU:$AZ,2,FALSE),IF(C626=2,VLOOKUP(B626,balance!$AU:$AZ,3,FALSE),IF(C626=3,VLOOKUP(B626,balance!$AU:$AZ,4,FALSE),IF(C626=4,VLOOKUP(B626,balance!$AU:$AZ,5,FALSE),IF(C626=5,VLOOKUP(B626-1,balance!$AU:$AZ,6,FALSE),0)))))</f>
        <v>37200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  <c r="J626">
        <f>VLOOKUP(B626,balance!AU:BD,10,FALSE)</f>
        <v>2272000</v>
      </c>
    </row>
    <row r="627" spans="1:10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IF(C627=1,VLOOKUP(B627,balance!$AU:$AZ,2,FALSE),IF(C627=2,VLOOKUP(B627,balance!$AU:$AZ,3,FALSE),IF(C627=3,VLOOKUP(B627,balance!$AU:$AZ,4,FALSE),IF(C627=4,VLOOKUP(B627,balance!$AU:$AZ,5,FALSE),IF(C627=5,VLOOKUP(B627-1,balance!$AU:$AZ,6,FALSE),0)))))</f>
        <v>3000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  <c r="J627">
        <f>VLOOKUP(B627,balance!AU:BD,10,FALSE)</f>
        <v>2272000</v>
      </c>
    </row>
    <row r="628" spans="1:10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IF(C628=1,VLOOKUP(B628,balance!$AU:$AZ,2,FALSE),IF(C628=2,VLOOKUP(B628,balance!$AU:$AZ,3,FALSE),IF(C628=3,VLOOKUP(B628,balance!$AU:$AZ,4,FALSE),IF(C628=4,VLOOKUP(B628,balance!$AU:$AZ,5,FALSE),IF(C628=5,VLOOKUP(B628-1,balance!$AU:$AZ,6,FALSE),0)))))</f>
        <v>3000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  <c r="J628">
        <f>VLOOKUP(B628,balance!AU:BD,10,FALSE)</f>
        <v>2272000</v>
      </c>
    </row>
    <row r="629" spans="1:10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IF(C629=1,VLOOKUP(B629,balance!$AU:$AZ,2,FALSE),IF(C629=2,VLOOKUP(B629,balance!$AU:$AZ,3,FALSE),IF(C629=3,VLOOKUP(B629,balance!$AU:$AZ,4,FALSE),IF(C629=4,VLOOKUP(B629,balance!$AU:$AZ,5,FALSE),IF(C629=5,VLOOKUP(B629-1,balance!$AU:$AZ,6,FALSE),0)))))</f>
        <v>3000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  <c r="J629">
        <f>VLOOKUP(B629,balance!AU:BD,10,FALSE)</f>
        <v>2272000</v>
      </c>
    </row>
    <row r="630" spans="1:10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IF(C630=1,VLOOKUP(B630,balance!$AU:$AZ,2,FALSE),IF(C630=2,VLOOKUP(B630,balance!$AU:$AZ,3,FALSE),IF(C630=3,VLOOKUP(B630,balance!$AU:$AZ,4,FALSE),IF(C630=4,VLOOKUP(B630,balance!$AU:$AZ,5,FALSE),IF(C630=5,VLOOKUP(B630-1,balance!$AU:$AZ,6,FALSE),0)))))</f>
        <v>3000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  <c r="J630">
        <f>VLOOKUP(B630,balance!AU:BD,10,FALSE)</f>
        <v>2272000</v>
      </c>
    </row>
    <row r="631" spans="1:10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IF(C631=1,VLOOKUP(B631,balance!$AU:$AZ,2,FALSE),IF(C631=2,VLOOKUP(B631,balance!$AU:$AZ,3,FALSE),IF(C631=3,VLOOKUP(B631,balance!$AU:$AZ,4,FALSE),IF(C631=4,VLOOKUP(B631,balance!$AU:$AZ,5,FALSE),IF(C631=5,VLOOKUP(B631-1,balance!$AU:$AZ,6,FALSE),0)))))</f>
        <v>37200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  <c r="J631">
        <f>VLOOKUP(B631,balance!AU:BD,10,FALSE)</f>
        <v>2325480</v>
      </c>
    </row>
    <row r="632" spans="1:10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IF(C632=1,VLOOKUP(B632,balance!$AU:$AZ,2,FALSE),IF(C632=2,VLOOKUP(B632,balance!$AU:$AZ,3,FALSE),IF(C632=3,VLOOKUP(B632,balance!$AU:$AZ,4,FALSE),IF(C632=4,VLOOKUP(B632,balance!$AU:$AZ,5,FALSE),IF(C632=5,VLOOKUP(B632-1,balance!$AU:$AZ,6,FALSE),0)))))</f>
        <v>3000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  <c r="J632">
        <f>VLOOKUP(B632,balance!AU:BD,10,FALSE)</f>
        <v>2325480</v>
      </c>
    </row>
    <row r="633" spans="1:10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IF(C633=1,VLOOKUP(B633,balance!$AU:$AZ,2,FALSE),IF(C633=2,VLOOKUP(B633,balance!$AU:$AZ,3,FALSE),IF(C633=3,VLOOKUP(B633,balance!$AU:$AZ,4,FALSE),IF(C633=4,VLOOKUP(B633,balance!$AU:$AZ,5,FALSE),IF(C633=5,VLOOKUP(B633-1,balance!$AU:$AZ,6,FALSE),0)))))</f>
        <v>3000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  <c r="J633">
        <f>VLOOKUP(B633,balance!AU:BD,10,FALSE)</f>
        <v>2325480</v>
      </c>
    </row>
    <row r="634" spans="1:10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IF(C634=1,VLOOKUP(B634,balance!$AU:$AZ,2,FALSE),IF(C634=2,VLOOKUP(B634,balance!$AU:$AZ,3,FALSE),IF(C634=3,VLOOKUP(B634,balance!$AU:$AZ,4,FALSE),IF(C634=4,VLOOKUP(B634,balance!$AU:$AZ,5,FALSE),IF(C634=5,VLOOKUP(B634-1,balance!$AU:$AZ,6,FALSE),0)))))</f>
        <v>3000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  <c r="J634">
        <f>VLOOKUP(B634,balance!AU:BD,10,FALSE)</f>
        <v>2325480</v>
      </c>
    </row>
    <row r="635" spans="1:10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IF(C635=1,VLOOKUP(B635,balance!$AU:$AZ,2,FALSE),IF(C635=2,VLOOKUP(B635,balance!$AU:$AZ,3,FALSE),IF(C635=3,VLOOKUP(B635,balance!$AU:$AZ,4,FALSE),IF(C635=4,VLOOKUP(B635,balance!$AU:$AZ,5,FALSE),IF(C635=5,VLOOKUP(B635-1,balance!$AU:$AZ,6,FALSE),0)))))</f>
        <v>3000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  <c r="J635">
        <f>VLOOKUP(B635,balance!AU:BD,10,FALSE)</f>
        <v>2325480</v>
      </c>
    </row>
    <row r="636" spans="1:10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IF(C636=1,VLOOKUP(B636,balance!$AU:$AZ,2,FALSE),IF(C636=2,VLOOKUP(B636,balance!$AU:$AZ,3,FALSE),IF(C636=3,VLOOKUP(B636,balance!$AU:$AZ,4,FALSE),IF(C636=4,VLOOKUP(B636,balance!$AU:$AZ,5,FALSE),IF(C636=5,VLOOKUP(B636-1,balance!$AU:$AZ,6,FALSE),0)))))</f>
        <v>37200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  <c r="J636">
        <f>VLOOKUP(B636,balance!AU:BD,10,FALSE)</f>
        <v>2380400</v>
      </c>
    </row>
    <row r="637" spans="1:10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IF(C637=1,VLOOKUP(B637,balance!$AU:$AZ,2,FALSE),IF(C637=2,VLOOKUP(B637,balance!$AU:$AZ,3,FALSE),IF(C637=3,VLOOKUP(B637,balance!$AU:$AZ,4,FALSE),IF(C637=4,VLOOKUP(B637,balance!$AU:$AZ,5,FALSE),IF(C637=5,VLOOKUP(B637-1,balance!$AU:$AZ,6,FALSE),0)))))</f>
        <v>3000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  <c r="J637">
        <f>VLOOKUP(B637,balance!AU:BD,10,FALSE)</f>
        <v>2380400</v>
      </c>
    </row>
    <row r="638" spans="1:10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IF(C638=1,VLOOKUP(B638,balance!$AU:$AZ,2,FALSE),IF(C638=2,VLOOKUP(B638,balance!$AU:$AZ,3,FALSE),IF(C638=3,VLOOKUP(B638,balance!$AU:$AZ,4,FALSE),IF(C638=4,VLOOKUP(B638,balance!$AU:$AZ,5,FALSE),IF(C638=5,VLOOKUP(B638-1,balance!$AU:$AZ,6,FALSE),0)))))</f>
        <v>3000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  <c r="J638">
        <f>VLOOKUP(B638,balance!AU:BD,10,FALSE)</f>
        <v>2380400</v>
      </c>
    </row>
    <row r="639" spans="1:10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IF(C639=1,VLOOKUP(B639,balance!$AU:$AZ,2,FALSE),IF(C639=2,VLOOKUP(B639,balance!$AU:$AZ,3,FALSE),IF(C639=3,VLOOKUP(B639,balance!$AU:$AZ,4,FALSE),IF(C639=4,VLOOKUP(B639,balance!$AU:$AZ,5,FALSE),IF(C639=5,VLOOKUP(B639-1,balance!$AU:$AZ,6,FALSE),0)))))</f>
        <v>3000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  <c r="J639">
        <f>VLOOKUP(B639,balance!AU:BD,10,FALSE)</f>
        <v>2380400</v>
      </c>
    </row>
    <row r="640" spans="1:10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IF(C640=1,VLOOKUP(B640,balance!$AU:$AZ,2,FALSE),IF(C640=2,VLOOKUP(B640,balance!$AU:$AZ,3,FALSE),IF(C640=3,VLOOKUP(B640,balance!$AU:$AZ,4,FALSE),IF(C640=4,VLOOKUP(B640,balance!$AU:$AZ,5,FALSE),IF(C640=5,VLOOKUP(B640-1,balance!$AU:$AZ,6,FALSE),0)))))</f>
        <v>3000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  <c r="J640">
        <f>VLOOKUP(B640,balance!AU:BD,10,FALSE)</f>
        <v>2380400</v>
      </c>
    </row>
    <row r="641" spans="1:10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IF(C641=1,VLOOKUP(B641,balance!$AU:$AZ,2,FALSE),IF(C641=2,VLOOKUP(B641,balance!$AU:$AZ,3,FALSE),IF(C641=3,VLOOKUP(B641,balance!$AU:$AZ,4,FALSE),IF(C641=4,VLOOKUP(B641,balance!$AU:$AZ,5,FALSE),IF(C641=5,VLOOKUP(B641-1,balance!$AU:$AZ,6,FALSE),0)))))</f>
        <v>37200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  <c r="J641">
        <f>VLOOKUP(B641,balance!AU:BD,10,FALSE)</f>
        <v>2436770</v>
      </c>
    </row>
    <row r="642" spans="1:10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IF(C642=1,VLOOKUP(B642,balance!$AU:$AZ,2,FALSE),IF(C642=2,VLOOKUP(B642,balance!$AU:$AZ,3,FALSE),IF(C642=3,VLOOKUP(B642,balance!$AU:$AZ,4,FALSE),IF(C642=4,VLOOKUP(B642,balance!$AU:$AZ,5,FALSE),IF(C642=5,VLOOKUP(B642-1,balance!$AU:$AZ,6,FALSE),0)))))</f>
        <v>3000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  <c r="J642">
        <f>VLOOKUP(B642,balance!AU:BD,10,FALSE)</f>
        <v>2436770</v>
      </c>
    </row>
    <row r="643" spans="1:10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IF(C643=1,VLOOKUP(B643,balance!$AU:$AZ,2,FALSE),IF(C643=2,VLOOKUP(B643,balance!$AU:$AZ,3,FALSE),IF(C643=3,VLOOKUP(B643,balance!$AU:$AZ,4,FALSE),IF(C643=4,VLOOKUP(B643,balance!$AU:$AZ,5,FALSE),IF(C643=5,VLOOKUP(B643-1,balance!$AU:$AZ,6,FALSE),0)))))</f>
        <v>3000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  <c r="J643">
        <f>VLOOKUP(B643,balance!AU:BD,10,FALSE)</f>
        <v>2436770</v>
      </c>
    </row>
    <row r="644" spans="1:10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IF(C644=1,VLOOKUP(B644,balance!$AU:$AZ,2,FALSE),IF(C644=2,VLOOKUP(B644,balance!$AU:$AZ,3,FALSE),IF(C644=3,VLOOKUP(B644,balance!$AU:$AZ,4,FALSE),IF(C644=4,VLOOKUP(B644,balance!$AU:$AZ,5,FALSE),IF(C644=5,VLOOKUP(B644-1,balance!$AU:$AZ,6,FALSE),0)))))</f>
        <v>3000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  <c r="J644">
        <f>VLOOKUP(B644,balance!AU:BD,10,FALSE)</f>
        <v>2436770</v>
      </c>
    </row>
    <row r="645" spans="1:10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IF(C645=1,VLOOKUP(B645,balance!$AU:$AZ,2,FALSE),IF(C645=2,VLOOKUP(B645,balance!$AU:$AZ,3,FALSE),IF(C645=3,VLOOKUP(B645,balance!$AU:$AZ,4,FALSE),IF(C645=4,VLOOKUP(B645,balance!$AU:$AZ,5,FALSE),IF(C645=5,VLOOKUP(B645-1,balance!$AU:$AZ,6,FALSE),0)))))</f>
        <v>3000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  <c r="J645">
        <f>VLOOKUP(B645,balance!AU:BD,10,FALSE)</f>
        <v>2436770</v>
      </c>
    </row>
    <row r="646" spans="1:10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IF(C646=1,VLOOKUP(B646,balance!$AU:$AZ,2,FALSE),IF(C646=2,VLOOKUP(B646,balance!$AU:$AZ,3,FALSE),IF(C646=3,VLOOKUP(B646,balance!$AU:$AZ,4,FALSE),IF(C646=4,VLOOKUP(B646,balance!$AU:$AZ,5,FALSE),IF(C646=5,VLOOKUP(B646-1,balance!$AU:$AZ,6,FALSE),0)))))</f>
        <v>37200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  <c r="J646">
        <f>VLOOKUP(B646,balance!AU:BD,10,FALSE)</f>
        <v>2494600</v>
      </c>
    </row>
    <row r="647" spans="1:10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IF(C647=1,VLOOKUP(B647,balance!$AU:$AZ,2,FALSE),IF(C647=2,VLOOKUP(B647,balance!$AU:$AZ,3,FALSE),IF(C647=3,VLOOKUP(B647,balance!$AU:$AZ,4,FALSE),IF(C647=4,VLOOKUP(B647,balance!$AU:$AZ,5,FALSE),IF(C647=5,VLOOKUP(B647-1,balance!$AU:$AZ,6,FALSE),0)))))</f>
        <v>3000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  <c r="J647">
        <f>VLOOKUP(B647,balance!AU:BD,10,FALSE)</f>
        <v>2494600</v>
      </c>
    </row>
    <row r="648" spans="1:10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IF(C648=1,VLOOKUP(B648,balance!$AU:$AZ,2,FALSE),IF(C648=2,VLOOKUP(B648,balance!$AU:$AZ,3,FALSE),IF(C648=3,VLOOKUP(B648,balance!$AU:$AZ,4,FALSE),IF(C648=4,VLOOKUP(B648,balance!$AU:$AZ,5,FALSE),IF(C648=5,VLOOKUP(B648-1,balance!$AU:$AZ,6,FALSE),0)))))</f>
        <v>3000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  <c r="J648">
        <f>VLOOKUP(B648,balance!AU:BD,10,FALSE)</f>
        <v>2494600</v>
      </c>
    </row>
    <row r="649" spans="1:10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IF(C649=1,VLOOKUP(B649,balance!$AU:$AZ,2,FALSE),IF(C649=2,VLOOKUP(B649,balance!$AU:$AZ,3,FALSE),IF(C649=3,VLOOKUP(B649,balance!$AU:$AZ,4,FALSE),IF(C649=4,VLOOKUP(B649,balance!$AU:$AZ,5,FALSE),IF(C649=5,VLOOKUP(B649-1,balance!$AU:$AZ,6,FALSE),0)))))</f>
        <v>3000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  <c r="J649">
        <f>VLOOKUP(B649,balance!AU:BD,10,FALSE)</f>
        <v>2494600</v>
      </c>
    </row>
    <row r="650" spans="1:10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IF(C650=1,VLOOKUP(B650,balance!$AU:$AZ,2,FALSE),IF(C650=2,VLOOKUP(B650,balance!$AU:$AZ,3,FALSE),IF(C650=3,VLOOKUP(B650,balance!$AU:$AZ,4,FALSE),IF(C650=4,VLOOKUP(B650,balance!$AU:$AZ,5,FALSE),IF(C650=5,VLOOKUP(B650-1,balance!$AU:$AZ,6,FALSE),0)))))</f>
        <v>3000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  <c r="J650">
        <f>VLOOKUP(B650,balance!AU:BD,10,FALSE)</f>
        <v>2494600</v>
      </c>
    </row>
    <row r="651" spans="1:10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IF(C651=1,VLOOKUP(B651,balance!$AU:$AZ,2,FALSE),IF(C651=2,VLOOKUP(B651,balance!$AU:$AZ,3,FALSE),IF(C651=3,VLOOKUP(B651,balance!$AU:$AZ,4,FALSE),IF(C651=4,VLOOKUP(B651,balance!$AU:$AZ,5,FALSE),IF(C651=5,VLOOKUP(B651-1,balance!$AU:$AZ,6,FALSE),0)))))</f>
        <v>37200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  <c r="J651">
        <f>VLOOKUP(B651,balance!AU:BD,10,FALSE)</f>
        <v>2545700</v>
      </c>
    </row>
    <row r="652" spans="1:10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IF(C652=1,VLOOKUP(B652,balance!$AU:$AZ,2,FALSE),IF(C652=2,VLOOKUP(B652,balance!$AU:$AZ,3,FALSE),IF(C652=3,VLOOKUP(B652,balance!$AU:$AZ,4,FALSE),IF(C652=4,VLOOKUP(B652,balance!$AU:$AZ,5,FALSE),IF(C652=5,VLOOKUP(B652-1,balance!$AU:$AZ,6,FALSE),0)))))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  <c r="J652">
        <f>VLOOKUP(B652,balance!AU:BD,10,FALSE)</f>
        <v>2545700</v>
      </c>
    </row>
    <row r="653" spans="1:10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IF(C653=1,VLOOKUP(B653,balance!$AU:$AZ,2,FALSE),IF(C653=2,VLOOKUP(B653,balance!$AU:$AZ,3,FALSE),IF(C653=3,VLOOKUP(B653,balance!$AU:$AZ,4,FALSE),IF(C653=4,VLOOKUP(B653,balance!$AU:$AZ,5,FALSE),IF(C653=5,VLOOKUP(B653-1,balance!$AU:$AZ,6,FALSE),0)))))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  <c r="J653">
        <f>VLOOKUP(B653,balance!AU:BD,10,FALSE)</f>
        <v>2545700</v>
      </c>
    </row>
    <row r="654" spans="1:10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IF(C654=1,VLOOKUP(B654,balance!$AU:$AZ,2,FALSE),IF(C654=2,VLOOKUP(B654,balance!$AU:$AZ,3,FALSE),IF(C654=3,VLOOKUP(B654,balance!$AU:$AZ,4,FALSE),IF(C654=4,VLOOKUP(B654,balance!$AU:$AZ,5,FALSE),IF(C654=5,VLOOKUP(B654-1,balance!$AU:$AZ,6,FALSE),0)))))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  <c r="J654">
        <f>VLOOKUP(B654,balance!AU:BD,10,FALSE)</f>
        <v>2545700</v>
      </c>
    </row>
    <row r="655" spans="1:10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IF(C655=1,VLOOKUP(B655,balance!$AU:$AZ,2,FALSE),IF(C655=2,VLOOKUP(B655,balance!$AU:$AZ,3,FALSE),IF(C655=3,VLOOKUP(B655,balance!$AU:$AZ,4,FALSE),IF(C655=4,VLOOKUP(B655,balance!$AU:$AZ,5,FALSE),IF(C655=5,VLOOKUP(B655-1,balance!$AU:$AZ,6,FALSE),0)))))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  <c r="J655">
        <f>VLOOKUP(B655,balance!AU:BD,10,FALSE)</f>
        <v>2545700</v>
      </c>
    </row>
    <row r="656" spans="1:10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IF(C656=1,VLOOKUP(B656,balance!$AU:$AZ,2,FALSE),IF(C656=2,VLOOKUP(B656,balance!$AU:$AZ,3,FALSE),IF(C656=3,VLOOKUP(B656,balance!$AU:$AZ,4,FALSE),IF(C656=4,VLOOKUP(B656,balance!$AU:$AZ,5,FALSE),IF(C656=5,VLOOKUP(B656-1,balance!$AU:$AZ,6,FALSE),0)))))</f>
        <v>43400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  <c r="J656">
        <f>VLOOKUP(B656,balance!AU:BD,10,FALSE)</f>
        <v>2598280</v>
      </c>
    </row>
    <row r="657" spans="1:10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IF(C657=1,VLOOKUP(B657,balance!$AU:$AZ,2,FALSE),IF(C657=2,VLOOKUP(B657,balance!$AU:$AZ,3,FALSE),IF(C657=3,VLOOKUP(B657,balance!$AU:$AZ,4,FALSE),IF(C657=4,VLOOKUP(B657,balance!$AU:$AZ,5,FALSE),IF(C657=5,VLOOKUP(B657-1,balance!$AU:$AZ,6,FALSE),0)))))</f>
        <v>3500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  <c r="J657">
        <f>VLOOKUP(B657,balance!AU:BD,10,FALSE)</f>
        <v>2598280</v>
      </c>
    </row>
    <row r="658" spans="1:10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IF(C658=1,VLOOKUP(B658,balance!$AU:$AZ,2,FALSE),IF(C658=2,VLOOKUP(B658,balance!$AU:$AZ,3,FALSE),IF(C658=3,VLOOKUP(B658,balance!$AU:$AZ,4,FALSE),IF(C658=4,VLOOKUP(B658,balance!$AU:$AZ,5,FALSE),IF(C658=5,VLOOKUP(B658-1,balance!$AU:$AZ,6,FALSE),0)))))</f>
        <v>3500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  <c r="J658">
        <f>VLOOKUP(B658,balance!AU:BD,10,FALSE)</f>
        <v>2598280</v>
      </c>
    </row>
    <row r="659" spans="1:10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IF(C659=1,VLOOKUP(B659,balance!$AU:$AZ,2,FALSE),IF(C659=2,VLOOKUP(B659,balance!$AU:$AZ,3,FALSE),IF(C659=3,VLOOKUP(B659,balance!$AU:$AZ,4,FALSE),IF(C659=4,VLOOKUP(B659,balance!$AU:$AZ,5,FALSE),IF(C659=5,VLOOKUP(B659-1,balance!$AU:$AZ,6,FALSE),0)))))</f>
        <v>3500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  <c r="J659">
        <f>VLOOKUP(B659,balance!AU:BD,10,FALSE)</f>
        <v>2598280</v>
      </c>
    </row>
    <row r="660" spans="1:10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IF(C660=1,VLOOKUP(B660,balance!$AU:$AZ,2,FALSE),IF(C660=2,VLOOKUP(B660,balance!$AU:$AZ,3,FALSE),IF(C660=3,VLOOKUP(B660,balance!$AU:$AZ,4,FALSE),IF(C660=4,VLOOKUP(B660,balance!$AU:$AZ,5,FALSE),IF(C660=5,VLOOKUP(B660-1,balance!$AU:$AZ,6,FALSE),0)))))</f>
        <v>3500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  <c r="J660">
        <f>VLOOKUP(B660,balance!AU:BD,10,FALSE)</f>
        <v>2598280</v>
      </c>
    </row>
    <row r="661" spans="1:10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IF(C661=1,VLOOKUP(B661,balance!$AU:$AZ,2,FALSE),IF(C661=2,VLOOKUP(B661,balance!$AU:$AZ,3,FALSE),IF(C661=3,VLOOKUP(B661,balance!$AU:$AZ,4,FALSE),IF(C661=4,VLOOKUP(B661,balance!$AU:$AZ,5,FALSE),IF(C661=5,VLOOKUP(B661-1,balance!$AU:$AZ,6,FALSE),0)))))</f>
        <v>43400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  <c r="J661">
        <f>VLOOKUP(B661,balance!AU:BD,10,FALSE)</f>
        <v>2652350</v>
      </c>
    </row>
    <row r="662" spans="1:10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IF(C662=1,VLOOKUP(B662,balance!$AU:$AZ,2,FALSE),IF(C662=2,VLOOKUP(B662,balance!$AU:$AZ,3,FALSE),IF(C662=3,VLOOKUP(B662,balance!$AU:$AZ,4,FALSE),IF(C662=4,VLOOKUP(B662,balance!$AU:$AZ,5,FALSE),IF(C662=5,VLOOKUP(B662-1,balance!$AU:$AZ,6,FALSE),0)))))</f>
        <v>3500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  <c r="J662">
        <f>VLOOKUP(B662,balance!AU:BD,10,FALSE)</f>
        <v>2652350</v>
      </c>
    </row>
    <row r="663" spans="1:10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IF(C663=1,VLOOKUP(B663,balance!$AU:$AZ,2,FALSE),IF(C663=2,VLOOKUP(B663,balance!$AU:$AZ,3,FALSE),IF(C663=3,VLOOKUP(B663,balance!$AU:$AZ,4,FALSE),IF(C663=4,VLOOKUP(B663,balance!$AU:$AZ,5,FALSE),IF(C663=5,VLOOKUP(B663-1,balance!$AU:$AZ,6,FALSE),0)))))</f>
        <v>3500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  <c r="J663">
        <f>VLOOKUP(B663,balance!AU:BD,10,FALSE)</f>
        <v>2652350</v>
      </c>
    </row>
    <row r="664" spans="1:10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IF(C664=1,VLOOKUP(B664,balance!$AU:$AZ,2,FALSE),IF(C664=2,VLOOKUP(B664,balance!$AU:$AZ,3,FALSE),IF(C664=3,VLOOKUP(B664,balance!$AU:$AZ,4,FALSE),IF(C664=4,VLOOKUP(B664,balance!$AU:$AZ,5,FALSE),IF(C664=5,VLOOKUP(B664-1,balance!$AU:$AZ,6,FALSE),0)))))</f>
        <v>3500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  <c r="J664">
        <f>VLOOKUP(B664,balance!AU:BD,10,FALSE)</f>
        <v>2652350</v>
      </c>
    </row>
    <row r="665" spans="1:10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IF(C665=1,VLOOKUP(B665,balance!$AU:$AZ,2,FALSE),IF(C665=2,VLOOKUP(B665,balance!$AU:$AZ,3,FALSE),IF(C665=3,VLOOKUP(B665,balance!$AU:$AZ,4,FALSE),IF(C665=4,VLOOKUP(B665,balance!$AU:$AZ,5,FALSE),IF(C665=5,VLOOKUP(B665-1,balance!$AU:$AZ,6,FALSE),0)))))</f>
        <v>3500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  <c r="J665">
        <f>VLOOKUP(B665,balance!AU:BD,10,FALSE)</f>
        <v>2652350</v>
      </c>
    </row>
    <row r="666" spans="1:10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IF(C666=1,VLOOKUP(B666,balance!$AU:$AZ,2,FALSE),IF(C666=2,VLOOKUP(B666,balance!$AU:$AZ,3,FALSE),IF(C666=3,VLOOKUP(B666,balance!$AU:$AZ,4,FALSE),IF(C666=4,VLOOKUP(B666,balance!$AU:$AZ,5,FALSE),IF(C666=5,VLOOKUP(B666-1,balance!$AU:$AZ,6,FALSE),0)))))</f>
        <v>43400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  <c r="J666">
        <f>VLOOKUP(B666,balance!AU:BD,10,FALSE)</f>
        <v>2707920</v>
      </c>
    </row>
    <row r="667" spans="1:10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IF(C667=1,VLOOKUP(B667,balance!$AU:$AZ,2,FALSE),IF(C667=2,VLOOKUP(B667,balance!$AU:$AZ,3,FALSE),IF(C667=3,VLOOKUP(B667,balance!$AU:$AZ,4,FALSE),IF(C667=4,VLOOKUP(B667,balance!$AU:$AZ,5,FALSE),IF(C667=5,VLOOKUP(B667-1,balance!$AU:$AZ,6,FALSE),0)))))</f>
        <v>3500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  <c r="J667">
        <f>VLOOKUP(B667,balance!AU:BD,10,FALSE)</f>
        <v>2707920</v>
      </c>
    </row>
    <row r="668" spans="1:10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IF(C668=1,VLOOKUP(B668,balance!$AU:$AZ,2,FALSE),IF(C668=2,VLOOKUP(B668,balance!$AU:$AZ,3,FALSE),IF(C668=3,VLOOKUP(B668,balance!$AU:$AZ,4,FALSE),IF(C668=4,VLOOKUP(B668,balance!$AU:$AZ,5,FALSE),IF(C668=5,VLOOKUP(B668-1,balance!$AU:$AZ,6,FALSE),0)))))</f>
        <v>3500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  <c r="J668">
        <f>VLOOKUP(B668,balance!AU:BD,10,FALSE)</f>
        <v>2707920</v>
      </c>
    </row>
    <row r="669" spans="1:10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IF(C669=1,VLOOKUP(B669,balance!$AU:$AZ,2,FALSE),IF(C669=2,VLOOKUP(B669,balance!$AU:$AZ,3,FALSE),IF(C669=3,VLOOKUP(B669,balance!$AU:$AZ,4,FALSE),IF(C669=4,VLOOKUP(B669,balance!$AU:$AZ,5,FALSE),IF(C669=5,VLOOKUP(B669-1,balance!$AU:$AZ,6,FALSE),0)))))</f>
        <v>3500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  <c r="J669">
        <f>VLOOKUP(B669,balance!AU:BD,10,FALSE)</f>
        <v>2707920</v>
      </c>
    </row>
    <row r="670" spans="1:10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IF(C670=1,VLOOKUP(B670,balance!$AU:$AZ,2,FALSE),IF(C670=2,VLOOKUP(B670,balance!$AU:$AZ,3,FALSE),IF(C670=3,VLOOKUP(B670,balance!$AU:$AZ,4,FALSE),IF(C670=4,VLOOKUP(B670,balance!$AU:$AZ,5,FALSE),IF(C670=5,VLOOKUP(B670-1,balance!$AU:$AZ,6,FALSE),0)))))</f>
        <v>3500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  <c r="J670">
        <f>VLOOKUP(B670,balance!AU:BD,10,FALSE)</f>
        <v>2707920</v>
      </c>
    </row>
    <row r="671" spans="1:10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IF(C671=1,VLOOKUP(B671,balance!$AU:$AZ,2,FALSE),IF(C671=2,VLOOKUP(B671,balance!$AU:$AZ,3,FALSE),IF(C671=3,VLOOKUP(B671,balance!$AU:$AZ,4,FALSE),IF(C671=4,VLOOKUP(B671,balance!$AU:$AZ,5,FALSE),IF(C671=5,VLOOKUP(B671-1,balance!$AU:$AZ,6,FALSE),0)))))</f>
        <v>43400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  <c r="J671">
        <f>VLOOKUP(B671,balance!AU:BD,10,FALSE)</f>
        <v>2762200</v>
      </c>
    </row>
    <row r="672" spans="1:10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IF(C672=1,VLOOKUP(B672,balance!$AU:$AZ,2,FALSE),IF(C672=2,VLOOKUP(B672,balance!$AU:$AZ,3,FALSE),IF(C672=3,VLOOKUP(B672,balance!$AU:$AZ,4,FALSE),IF(C672=4,VLOOKUP(B672,balance!$AU:$AZ,5,FALSE),IF(C672=5,VLOOKUP(B672-1,balance!$AU:$AZ,6,FALSE),0)))))</f>
        <v>3500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  <c r="J672">
        <f>VLOOKUP(B672,balance!AU:BD,10,FALSE)</f>
        <v>2762200</v>
      </c>
    </row>
    <row r="673" spans="1:10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IF(C673=1,VLOOKUP(B673,balance!$AU:$AZ,2,FALSE),IF(C673=2,VLOOKUP(B673,balance!$AU:$AZ,3,FALSE),IF(C673=3,VLOOKUP(B673,balance!$AU:$AZ,4,FALSE),IF(C673=4,VLOOKUP(B673,balance!$AU:$AZ,5,FALSE),IF(C673=5,VLOOKUP(B673-1,balance!$AU:$AZ,6,FALSE),0)))))</f>
        <v>3500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  <c r="J673">
        <f>VLOOKUP(B673,balance!AU:BD,10,FALSE)</f>
        <v>2762200</v>
      </c>
    </row>
    <row r="674" spans="1:10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IF(C674=1,VLOOKUP(B674,balance!$AU:$AZ,2,FALSE),IF(C674=2,VLOOKUP(B674,balance!$AU:$AZ,3,FALSE),IF(C674=3,VLOOKUP(B674,balance!$AU:$AZ,4,FALSE),IF(C674=4,VLOOKUP(B674,balance!$AU:$AZ,5,FALSE),IF(C674=5,VLOOKUP(B674-1,balance!$AU:$AZ,6,FALSE),0)))))</f>
        <v>3500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  <c r="J674">
        <f>VLOOKUP(B674,balance!AU:BD,10,FALSE)</f>
        <v>2762200</v>
      </c>
    </row>
    <row r="675" spans="1:10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IF(C675=1,VLOOKUP(B675,balance!$AU:$AZ,2,FALSE),IF(C675=2,VLOOKUP(B675,balance!$AU:$AZ,3,FALSE),IF(C675=3,VLOOKUP(B675,balance!$AU:$AZ,4,FALSE),IF(C675=4,VLOOKUP(B675,balance!$AU:$AZ,5,FALSE),IF(C675=5,VLOOKUP(B675-1,balance!$AU:$AZ,6,FALSE),0)))))</f>
        <v>3500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  <c r="J675">
        <f>VLOOKUP(B675,balance!AU:BD,10,FALSE)</f>
        <v>2762200</v>
      </c>
    </row>
    <row r="676" spans="1:10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IF(C676=1,VLOOKUP(B676,balance!$AU:$AZ,2,FALSE),IF(C676=2,VLOOKUP(B676,balance!$AU:$AZ,3,FALSE),IF(C676=3,VLOOKUP(B676,balance!$AU:$AZ,4,FALSE),IF(C676=4,VLOOKUP(B676,balance!$AU:$AZ,5,FALSE),IF(C676=5,VLOOKUP(B676-1,balance!$AU:$AZ,6,FALSE),0)))))</f>
        <v>46200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  <c r="J676">
        <f>VLOOKUP(B676,balance!AU:BD,10,FALSE)</f>
        <v>2818000</v>
      </c>
    </row>
    <row r="677" spans="1:10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IF(C677=1,VLOOKUP(B677,balance!$AU:$AZ,2,FALSE),IF(C677=2,VLOOKUP(B677,balance!$AU:$AZ,3,FALSE),IF(C677=3,VLOOKUP(B677,balance!$AU:$AZ,4,FALSE),IF(C677=4,VLOOKUP(B677,balance!$AU:$AZ,5,FALSE),IF(C677=5,VLOOKUP(B677-1,balance!$AU:$AZ,6,FALSE),0)))))</f>
        <v>3500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  <c r="J677">
        <f>VLOOKUP(B677,balance!AU:BD,10,FALSE)</f>
        <v>2818000</v>
      </c>
    </row>
    <row r="678" spans="1:10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IF(C678=1,VLOOKUP(B678,balance!$AU:$AZ,2,FALSE),IF(C678=2,VLOOKUP(B678,balance!$AU:$AZ,3,FALSE),IF(C678=3,VLOOKUP(B678,balance!$AU:$AZ,4,FALSE),IF(C678=4,VLOOKUP(B678,balance!$AU:$AZ,5,FALSE),IF(C678=5,VLOOKUP(B678-1,balance!$AU:$AZ,6,FALSE),0)))))</f>
        <v>3500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  <c r="J678">
        <f>VLOOKUP(B678,balance!AU:BD,10,FALSE)</f>
        <v>2818000</v>
      </c>
    </row>
    <row r="679" spans="1:10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IF(C679=1,VLOOKUP(B679,balance!$AU:$AZ,2,FALSE),IF(C679=2,VLOOKUP(B679,balance!$AU:$AZ,3,FALSE),IF(C679=3,VLOOKUP(B679,balance!$AU:$AZ,4,FALSE),IF(C679=4,VLOOKUP(B679,balance!$AU:$AZ,5,FALSE),IF(C679=5,VLOOKUP(B679-1,balance!$AU:$AZ,6,FALSE),0)))))</f>
        <v>3500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  <c r="J679">
        <f>VLOOKUP(B679,balance!AU:BD,10,FALSE)</f>
        <v>2818000</v>
      </c>
    </row>
    <row r="680" spans="1:10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IF(C680=1,VLOOKUP(B680,balance!$AU:$AZ,2,FALSE),IF(C680=2,VLOOKUP(B680,balance!$AU:$AZ,3,FALSE),IF(C680=3,VLOOKUP(B680,balance!$AU:$AZ,4,FALSE),IF(C680=4,VLOOKUP(B680,balance!$AU:$AZ,5,FALSE),IF(C680=5,VLOOKUP(B680-1,balance!$AU:$AZ,6,FALSE),0)))))</f>
        <v>3500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  <c r="J680">
        <f>VLOOKUP(B680,balance!AU:BD,10,FALSE)</f>
        <v>2818000</v>
      </c>
    </row>
    <row r="681" spans="1:10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IF(C681=1,VLOOKUP(B681,balance!$AU:$AZ,2,FALSE),IF(C681=2,VLOOKUP(B681,balance!$AU:$AZ,3,FALSE),IF(C681=3,VLOOKUP(B681,balance!$AU:$AZ,4,FALSE),IF(C681=4,VLOOKUP(B681,balance!$AU:$AZ,5,FALSE),IF(C681=5,VLOOKUP(B681-1,balance!$AU:$AZ,6,FALSE),0)))))</f>
        <v>46200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  <c r="J681">
        <f>VLOOKUP(B681,balance!AU:BD,10,FALSE)</f>
        <v>2875330</v>
      </c>
    </row>
    <row r="682" spans="1:10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IF(C682=1,VLOOKUP(B682,balance!$AU:$AZ,2,FALSE),IF(C682=2,VLOOKUP(B682,balance!$AU:$AZ,3,FALSE),IF(C682=3,VLOOKUP(B682,balance!$AU:$AZ,4,FALSE),IF(C682=4,VLOOKUP(B682,balance!$AU:$AZ,5,FALSE),IF(C682=5,VLOOKUP(B682-1,balance!$AU:$AZ,6,FALSE),0)))))</f>
        <v>3500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  <c r="J682">
        <f>VLOOKUP(B682,balance!AU:BD,10,FALSE)</f>
        <v>2875330</v>
      </c>
    </row>
    <row r="683" spans="1:10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IF(C683=1,VLOOKUP(B683,balance!$AU:$AZ,2,FALSE),IF(C683=2,VLOOKUP(B683,balance!$AU:$AZ,3,FALSE),IF(C683=3,VLOOKUP(B683,balance!$AU:$AZ,4,FALSE),IF(C683=4,VLOOKUP(B683,balance!$AU:$AZ,5,FALSE),IF(C683=5,VLOOKUP(B683-1,balance!$AU:$AZ,6,FALSE),0)))))</f>
        <v>3500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  <c r="J683">
        <f>VLOOKUP(B683,balance!AU:BD,10,FALSE)</f>
        <v>2875330</v>
      </c>
    </row>
    <row r="684" spans="1:10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IF(C684=1,VLOOKUP(B684,balance!$AU:$AZ,2,FALSE),IF(C684=2,VLOOKUP(B684,balance!$AU:$AZ,3,FALSE),IF(C684=3,VLOOKUP(B684,balance!$AU:$AZ,4,FALSE),IF(C684=4,VLOOKUP(B684,balance!$AU:$AZ,5,FALSE),IF(C684=5,VLOOKUP(B684-1,balance!$AU:$AZ,6,FALSE),0)))))</f>
        <v>3500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  <c r="J684">
        <f>VLOOKUP(B684,balance!AU:BD,10,FALSE)</f>
        <v>2875330</v>
      </c>
    </row>
    <row r="685" spans="1:10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IF(C685=1,VLOOKUP(B685,balance!$AU:$AZ,2,FALSE),IF(C685=2,VLOOKUP(B685,balance!$AU:$AZ,3,FALSE),IF(C685=3,VLOOKUP(B685,balance!$AU:$AZ,4,FALSE),IF(C685=4,VLOOKUP(B685,balance!$AU:$AZ,5,FALSE),IF(C685=5,VLOOKUP(B685-1,balance!$AU:$AZ,6,FALSE),0)))))</f>
        <v>3500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  <c r="J685">
        <f>VLOOKUP(B685,balance!AU:BD,10,FALSE)</f>
        <v>2875330</v>
      </c>
    </row>
    <row r="686" spans="1:10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IF(C686=1,VLOOKUP(B686,balance!$AU:$AZ,2,FALSE),IF(C686=2,VLOOKUP(B686,balance!$AU:$AZ,3,FALSE),IF(C686=3,VLOOKUP(B686,balance!$AU:$AZ,4,FALSE),IF(C686=4,VLOOKUP(B686,balance!$AU:$AZ,5,FALSE),IF(C686=5,VLOOKUP(B686-1,balance!$AU:$AZ,6,FALSE),0)))))</f>
        <v>46200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  <c r="J686">
        <f>VLOOKUP(B686,balance!AU:BD,10,FALSE)</f>
        <v>2934200</v>
      </c>
    </row>
    <row r="687" spans="1:10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IF(C687=1,VLOOKUP(B687,balance!$AU:$AZ,2,FALSE),IF(C687=2,VLOOKUP(B687,balance!$AU:$AZ,3,FALSE),IF(C687=3,VLOOKUP(B687,balance!$AU:$AZ,4,FALSE),IF(C687=4,VLOOKUP(B687,balance!$AU:$AZ,5,FALSE),IF(C687=5,VLOOKUP(B687-1,balance!$AU:$AZ,6,FALSE),0)))))</f>
        <v>3500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  <c r="J687">
        <f>VLOOKUP(B687,balance!AU:BD,10,FALSE)</f>
        <v>2934200</v>
      </c>
    </row>
    <row r="688" spans="1:10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IF(C688=1,VLOOKUP(B688,balance!$AU:$AZ,2,FALSE),IF(C688=2,VLOOKUP(B688,balance!$AU:$AZ,3,FALSE),IF(C688=3,VLOOKUP(B688,balance!$AU:$AZ,4,FALSE),IF(C688=4,VLOOKUP(B688,balance!$AU:$AZ,5,FALSE),IF(C688=5,VLOOKUP(B688-1,balance!$AU:$AZ,6,FALSE),0)))))</f>
        <v>3500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  <c r="J688">
        <f>VLOOKUP(B688,balance!AU:BD,10,FALSE)</f>
        <v>2934200</v>
      </c>
    </row>
    <row r="689" spans="1:10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IF(C689=1,VLOOKUP(B689,balance!$AU:$AZ,2,FALSE),IF(C689=2,VLOOKUP(B689,balance!$AU:$AZ,3,FALSE),IF(C689=3,VLOOKUP(B689,balance!$AU:$AZ,4,FALSE),IF(C689=4,VLOOKUP(B689,balance!$AU:$AZ,5,FALSE),IF(C689=5,VLOOKUP(B689-1,balance!$AU:$AZ,6,FALSE),0)))))</f>
        <v>3500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  <c r="J689">
        <f>VLOOKUP(B689,balance!AU:BD,10,FALSE)</f>
        <v>2934200</v>
      </c>
    </row>
    <row r="690" spans="1:10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IF(C690=1,VLOOKUP(B690,balance!$AU:$AZ,2,FALSE),IF(C690=2,VLOOKUP(B690,balance!$AU:$AZ,3,FALSE),IF(C690=3,VLOOKUP(B690,balance!$AU:$AZ,4,FALSE),IF(C690=4,VLOOKUP(B690,balance!$AU:$AZ,5,FALSE),IF(C690=5,VLOOKUP(B690-1,balance!$AU:$AZ,6,FALSE),0)))))</f>
        <v>3500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  <c r="J690">
        <f>VLOOKUP(B690,balance!AU:BD,10,FALSE)</f>
        <v>2934200</v>
      </c>
    </row>
    <row r="691" spans="1:10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IF(C691=1,VLOOKUP(B691,balance!$AU:$AZ,2,FALSE),IF(C691=2,VLOOKUP(B691,balance!$AU:$AZ,3,FALSE),IF(C691=3,VLOOKUP(B691,balance!$AU:$AZ,4,FALSE),IF(C691=4,VLOOKUP(B691,balance!$AU:$AZ,5,FALSE),IF(C691=5,VLOOKUP(B691-1,balance!$AU:$AZ,6,FALSE),0)))))</f>
        <v>46200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  <c r="J691">
        <f>VLOOKUP(B691,balance!AU:BD,10,FALSE)</f>
        <v>2994620</v>
      </c>
    </row>
    <row r="692" spans="1:10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IF(C692=1,VLOOKUP(B692,balance!$AU:$AZ,2,FALSE),IF(C692=2,VLOOKUP(B692,balance!$AU:$AZ,3,FALSE),IF(C692=3,VLOOKUP(B692,balance!$AU:$AZ,4,FALSE),IF(C692=4,VLOOKUP(B692,balance!$AU:$AZ,5,FALSE),IF(C692=5,VLOOKUP(B692-1,balance!$AU:$AZ,6,FALSE),0)))))</f>
        <v>3500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  <c r="J692">
        <f>VLOOKUP(B692,balance!AU:BD,10,FALSE)</f>
        <v>2994620</v>
      </c>
    </row>
    <row r="693" spans="1:10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IF(C693=1,VLOOKUP(B693,balance!$AU:$AZ,2,FALSE),IF(C693=2,VLOOKUP(B693,balance!$AU:$AZ,3,FALSE),IF(C693=3,VLOOKUP(B693,balance!$AU:$AZ,4,FALSE),IF(C693=4,VLOOKUP(B693,balance!$AU:$AZ,5,FALSE),IF(C693=5,VLOOKUP(B693-1,balance!$AU:$AZ,6,FALSE),0)))))</f>
        <v>3500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  <c r="J693">
        <f>VLOOKUP(B693,balance!AU:BD,10,FALSE)</f>
        <v>2994620</v>
      </c>
    </row>
    <row r="694" spans="1:10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IF(C694=1,VLOOKUP(B694,balance!$AU:$AZ,2,FALSE),IF(C694=2,VLOOKUP(B694,balance!$AU:$AZ,3,FALSE),IF(C694=3,VLOOKUP(B694,balance!$AU:$AZ,4,FALSE),IF(C694=4,VLOOKUP(B694,balance!$AU:$AZ,5,FALSE),IF(C694=5,VLOOKUP(B694-1,balance!$AU:$AZ,6,FALSE),0)))))</f>
        <v>3500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  <c r="J694">
        <f>VLOOKUP(B694,balance!AU:BD,10,FALSE)</f>
        <v>2994620</v>
      </c>
    </row>
    <row r="695" spans="1:10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IF(C695=1,VLOOKUP(B695,balance!$AU:$AZ,2,FALSE),IF(C695=2,VLOOKUP(B695,balance!$AU:$AZ,3,FALSE),IF(C695=3,VLOOKUP(B695,balance!$AU:$AZ,4,FALSE),IF(C695=4,VLOOKUP(B695,balance!$AU:$AZ,5,FALSE),IF(C695=5,VLOOKUP(B695-1,balance!$AU:$AZ,6,FALSE),0)))))</f>
        <v>3500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  <c r="J695">
        <f>VLOOKUP(B695,balance!AU:BD,10,FALSE)</f>
        <v>2994620</v>
      </c>
    </row>
    <row r="696" spans="1:10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IF(C696=1,VLOOKUP(B696,balance!$AU:$AZ,2,FALSE),IF(C696=2,VLOOKUP(B696,balance!$AU:$AZ,3,FALSE),IF(C696=3,VLOOKUP(B696,balance!$AU:$AZ,4,FALSE),IF(C696=4,VLOOKUP(B696,balance!$AU:$AZ,5,FALSE),IF(C696=5,VLOOKUP(B696-1,balance!$AU:$AZ,6,FALSE),0)))))</f>
        <v>46200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  <c r="J696">
        <f>VLOOKUP(B696,balance!AU:BD,10,FALSE)</f>
        <v>3056600</v>
      </c>
    </row>
    <row r="697" spans="1:10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IF(C697=1,VLOOKUP(B697,balance!$AU:$AZ,2,FALSE),IF(C697=2,VLOOKUP(B697,balance!$AU:$AZ,3,FALSE),IF(C697=3,VLOOKUP(B697,balance!$AU:$AZ,4,FALSE),IF(C697=4,VLOOKUP(B697,balance!$AU:$AZ,5,FALSE),IF(C697=5,VLOOKUP(B697-1,balance!$AU:$AZ,6,FALSE),0)))))</f>
        <v>3500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  <c r="J697">
        <f>VLOOKUP(B697,balance!AU:BD,10,FALSE)</f>
        <v>3056600</v>
      </c>
    </row>
    <row r="698" spans="1:10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IF(C698=1,VLOOKUP(B698,balance!$AU:$AZ,2,FALSE),IF(C698=2,VLOOKUP(B698,balance!$AU:$AZ,3,FALSE),IF(C698=3,VLOOKUP(B698,balance!$AU:$AZ,4,FALSE),IF(C698=4,VLOOKUP(B698,balance!$AU:$AZ,5,FALSE),IF(C698=5,VLOOKUP(B698-1,balance!$AU:$AZ,6,FALSE),0)))))</f>
        <v>3500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  <c r="J698">
        <f>VLOOKUP(B698,balance!AU:BD,10,FALSE)</f>
        <v>3056600</v>
      </c>
    </row>
    <row r="699" spans="1:10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IF(C699=1,VLOOKUP(B699,balance!$AU:$AZ,2,FALSE),IF(C699=2,VLOOKUP(B699,balance!$AU:$AZ,3,FALSE),IF(C699=3,VLOOKUP(B699,balance!$AU:$AZ,4,FALSE),IF(C699=4,VLOOKUP(B699,balance!$AU:$AZ,5,FALSE),IF(C699=5,VLOOKUP(B699-1,balance!$AU:$AZ,6,FALSE),0)))))</f>
        <v>3500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  <c r="J699">
        <f>VLOOKUP(B699,balance!AU:BD,10,FALSE)</f>
        <v>3056600</v>
      </c>
    </row>
    <row r="700" spans="1:10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IF(C700=1,VLOOKUP(B700,balance!$AU:$AZ,2,FALSE),IF(C700=2,VLOOKUP(B700,balance!$AU:$AZ,3,FALSE),IF(C700=3,VLOOKUP(B700,balance!$AU:$AZ,4,FALSE),IF(C700=4,VLOOKUP(B700,balance!$AU:$AZ,5,FALSE),IF(C700=5,VLOOKUP(B700-1,balance!$AU:$AZ,6,FALSE),0)))))</f>
        <v>3500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  <c r="J700">
        <f>VLOOKUP(B700,balance!AU:BD,10,FALSE)</f>
        <v>3056600</v>
      </c>
    </row>
    <row r="701" spans="1:10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IF(C701=1,VLOOKUP(B701,balance!$AU:$AZ,2,FALSE),IF(C701=2,VLOOKUP(B701,balance!$AU:$AZ,3,FALSE),IF(C701=3,VLOOKUP(B701,balance!$AU:$AZ,4,FALSE),IF(C701=4,VLOOKUP(B701,balance!$AU:$AZ,5,FALSE),IF(C701=5,VLOOKUP(B701-1,balance!$AU:$AZ,6,FALSE),0)))))</f>
        <v>46200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  <c r="J701">
        <f>VLOOKUP(B701,balance!AU:BD,10,FALSE)</f>
        <v>3120150</v>
      </c>
    </row>
    <row r="702" spans="1:10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IF(C702=1,VLOOKUP(B702,balance!$AU:$AZ,2,FALSE),IF(C702=2,VLOOKUP(B702,balance!$AU:$AZ,3,FALSE),IF(C702=3,VLOOKUP(B702,balance!$AU:$AZ,4,FALSE),IF(C702=4,VLOOKUP(B702,balance!$AU:$AZ,5,FALSE),IF(C702=5,VLOOKUP(B702-1,balance!$AU:$AZ,6,FALSE),0)))))</f>
        <v>3500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  <c r="J702">
        <f>VLOOKUP(B702,balance!AU:BD,10,FALSE)</f>
        <v>3120150</v>
      </c>
    </row>
    <row r="703" spans="1:10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IF(C703=1,VLOOKUP(B703,balance!$AU:$AZ,2,FALSE),IF(C703=2,VLOOKUP(B703,balance!$AU:$AZ,3,FALSE),IF(C703=3,VLOOKUP(B703,balance!$AU:$AZ,4,FALSE),IF(C703=4,VLOOKUP(B703,balance!$AU:$AZ,5,FALSE),IF(C703=5,VLOOKUP(B703-1,balance!$AU:$AZ,6,FALSE),0)))))</f>
        <v>3500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  <c r="J703">
        <f>VLOOKUP(B703,balance!AU:BD,10,FALSE)</f>
        <v>3120150</v>
      </c>
    </row>
    <row r="704" spans="1:10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IF(C704=1,VLOOKUP(B704,balance!$AU:$AZ,2,FALSE),IF(C704=2,VLOOKUP(B704,balance!$AU:$AZ,3,FALSE),IF(C704=3,VLOOKUP(B704,balance!$AU:$AZ,4,FALSE),IF(C704=4,VLOOKUP(B704,balance!$AU:$AZ,5,FALSE),IF(C704=5,VLOOKUP(B704-1,balance!$AU:$AZ,6,FALSE),0)))))</f>
        <v>3500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  <c r="J704">
        <f>VLOOKUP(B704,balance!AU:BD,10,FALSE)</f>
        <v>3120150</v>
      </c>
    </row>
    <row r="705" spans="1:10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IF(C705=1,VLOOKUP(B705,balance!$AU:$AZ,2,FALSE),IF(C705=2,VLOOKUP(B705,balance!$AU:$AZ,3,FALSE),IF(C705=3,VLOOKUP(B705,balance!$AU:$AZ,4,FALSE),IF(C705=4,VLOOKUP(B705,balance!$AU:$AZ,5,FALSE),IF(C705=5,VLOOKUP(B705-1,balance!$AU:$AZ,6,FALSE),0)))))</f>
        <v>3500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  <c r="J705">
        <f>VLOOKUP(B705,balance!AU:BD,10,FALSE)</f>
        <v>3120150</v>
      </c>
    </row>
    <row r="706" spans="1:10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IF(C706=1,VLOOKUP(B706,balance!$AU:$AZ,2,FALSE),IF(C706=2,VLOOKUP(B706,balance!$AU:$AZ,3,FALSE),IF(C706=3,VLOOKUP(B706,balance!$AU:$AZ,4,FALSE),IF(C706=4,VLOOKUP(B706,balance!$AU:$AZ,5,FALSE),IF(C706=5,VLOOKUP(B706-1,balance!$AU:$AZ,6,FALSE),0)))))</f>
        <v>46200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  <c r="J706">
        <f>VLOOKUP(B706,balance!AU:BD,10,FALSE)</f>
        <v>3185280</v>
      </c>
    </row>
    <row r="707" spans="1:10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IF(C707=1,VLOOKUP(B707,balance!$AU:$AZ,2,FALSE),IF(C707=2,VLOOKUP(B707,balance!$AU:$AZ,3,FALSE),IF(C707=3,VLOOKUP(B707,balance!$AU:$AZ,4,FALSE),IF(C707=4,VLOOKUP(B707,balance!$AU:$AZ,5,FALSE),IF(C707=5,VLOOKUP(B707-1,balance!$AU:$AZ,6,FALSE),0)))))</f>
        <v>3500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  <c r="J707">
        <f>VLOOKUP(B707,balance!AU:BD,10,FALSE)</f>
        <v>3185280</v>
      </c>
    </row>
    <row r="708" spans="1:10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IF(C708=1,VLOOKUP(B708,balance!$AU:$AZ,2,FALSE),IF(C708=2,VLOOKUP(B708,balance!$AU:$AZ,3,FALSE),IF(C708=3,VLOOKUP(B708,balance!$AU:$AZ,4,FALSE),IF(C708=4,VLOOKUP(B708,balance!$AU:$AZ,5,FALSE),IF(C708=5,VLOOKUP(B708-1,balance!$AU:$AZ,6,FALSE),0)))))</f>
        <v>3500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  <c r="J708">
        <f>VLOOKUP(B708,balance!AU:BD,10,FALSE)</f>
        <v>3185280</v>
      </c>
    </row>
    <row r="709" spans="1:10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IF(C709=1,VLOOKUP(B709,balance!$AU:$AZ,2,FALSE),IF(C709=2,VLOOKUP(B709,balance!$AU:$AZ,3,FALSE),IF(C709=3,VLOOKUP(B709,balance!$AU:$AZ,4,FALSE),IF(C709=4,VLOOKUP(B709,balance!$AU:$AZ,5,FALSE),IF(C709=5,VLOOKUP(B709-1,balance!$AU:$AZ,6,FALSE),0)))))</f>
        <v>3500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  <c r="J709">
        <f>VLOOKUP(B709,balance!AU:BD,10,FALSE)</f>
        <v>3185280</v>
      </c>
    </row>
    <row r="710" spans="1:10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IF(C710=1,VLOOKUP(B710,balance!$AU:$AZ,2,FALSE),IF(C710=2,VLOOKUP(B710,balance!$AU:$AZ,3,FALSE),IF(C710=3,VLOOKUP(B710,balance!$AU:$AZ,4,FALSE),IF(C710=4,VLOOKUP(B710,balance!$AU:$AZ,5,FALSE),IF(C710=5,VLOOKUP(B710-1,balance!$AU:$AZ,6,FALSE),0)))))</f>
        <v>3500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  <c r="J710">
        <f>VLOOKUP(B710,balance!AU:BD,10,FALSE)</f>
        <v>3185280</v>
      </c>
    </row>
    <row r="711" spans="1:10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IF(C711=1,VLOOKUP(B711,balance!$AU:$AZ,2,FALSE),IF(C711=2,VLOOKUP(B711,balance!$AU:$AZ,3,FALSE),IF(C711=3,VLOOKUP(B711,balance!$AU:$AZ,4,FALSE),IF(C711=4,VLOOKUP(B711,balance!$AU:$AZ,5,FALSE),IF(C711=5,VLOOKUP(B711-1,balance!$AU:$AZ,6,FALSE),0)))))</f>
        <v>46200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  <c r="J711">
        <f>VLOOKUP(B711,balance!AU:BD,10,FALSE)</f>
        <v>3252000</v>
      </c>
    </row>
    <row r="712" spans="1:10" x14ac:dyDescent="0.3">
      <c r="A712">
        <v>710</v>
      </c>
      <c r="B712">
        <f t="shared" si="21"/>
        <v>143</v>
      </c>
      <c r="C712">
        <f t="shared" ref="C712:C775" si="22">C707</f>
        <v>1</v>
      </c>
      <c r="D712">
        <v>9026</v>
      </c>
      <c r="E712" s="1">
        <f>IF(C712=1,VLOOKUP(B712,balance!$AU:$AZ,2,FALSE),IF(C712=2,VLOOKUP(B712,balance!$AU:$AZ,3,FALSE),IF(C712=3,VLOOKUP(B712,balance!$AU:$AZ,4,FALSE),IF(C712=4,VLOOKUP(B712,balance!$AU:$AZ,5,FALSE),IF(C712=5,VLOOKUP(B712-1,balance!$AU:$AZ,6,FALSE),0)))))</f>
        <v>3500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  <c r="J712">
        <f>VLOOKUP(B712,balance!AU:BD,10,FALSE)</f>
        <v>3252000</v>
      </c>
    </row>
    <row r="713" spans="1:10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IF(C713=1,VLOOKUP(B713,balance!$AU:$AZ,2,FALSE),IF(C713=2,VLOOKUP(B713,balance!$AU:$AZ,3,FALSE),IF(C713=3,VLOOKUP(B713,balance!$AU:$AZ,4,FALSE),IF(C713=4,VLOOKUP(B713,balance!$AU:$AZ,5,FALSE),IF(C713=5,VLOOKUP(B713-1,balance!$AU:$AZ,6,FALSE),0)))))</f>
        <v>3500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  <c r="J713">
        <f>VLOOKUP(B713,balance!AU:BD,10,FALSE)</f>
        <v>3252000</v>
      </c>
    </row>
    <row r="714" spans="1:10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IF(C714=1,VLOOKUP(B714,balance!$AU:$AZ,2,FALSE),IF(C714=2,VLOOKUP(B714,balance!$AU:$AZ,3,FALSE),IF(C714=3,VLOOKUP(B714,balance!$AU:$AZ,4,FALSE),IF(C714=4,VLOOKUP(B714,balance!$AU:$AZ,5,FALSE),IF(C714=5,VLOOKUP(B714-1,balance!$AU:$AZ,6,FALSE),0)))))</f>
        <v>3500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  <c r="J714">
        <f>VLOOKUP(B714,balance!AU:BD,10,FALSE)</f>
        <v>3252000</v>
      </c>
    </row>
    <row r="715" spans="1:10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IF(C715=1,VLOOKUP(B715,balance!$AU:$AZ,2,FALSE),IF(C715=2,VLOOKUP(B715,balance!$AU:$AZ,3,FALSE),IF(C715=3,VLOOKUP(B715,balance!$AU:$AZ,4,FALSE),IF(C715=4,VLOOKUP(B715,balance!$AU:$AZ,5,FALSE),IF(C715=5,VLOOKUP(B715-1,balance!$AU:$AZ,6,FALSE),0)))))</f>
        <v>3500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  <c r="J715">
        <f>VLOOKUP(B715,balance!AU:BD,10,FALSE)</f>
        <v>3252000</v>
      </c>
    </row>
    <row r="716" spans="1:10" x14ac:dyDescent="0.3">
      <c r="A716">
        <v>714</v>
      </c>
      <c r="B716">
        <f t="shared" ref="B716:B779" si="23">B711+1</f>
        <v>144</v>
      </c>
      <c r="C716">
        <f t="shared" si="22"/>
        <v>5</v>
      </c>
      <c r="D716">
        <v>9026</v>
      </c>
      <c r="E716" s="1">
        <f>IF(C716=1,VLOOKUP(B716,balance!$AU:$AZ,2,FALSE),IF(C716=2,VLOOKUP(B716,balance!$AU:$AZ,3,FALSE),IF(C716=3,VLOOKUP(B716,balance!$AU:$AZ,4,FALSE),IF(C716=4,VLOOKUP(B716,balance!$AU:$AZ,5,FALSE),IF(C716=5,VLOOKUP(B716-1,balance!$AU:$AZ,6,FALSE),0)))))</f>
        <v>46200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  <c r="J716">
        <f>VLOOKUP(B716,balance!AU:BD,10,FALSE)</f>
        <v>3320320</v>
      </c>
    </row>
    <row r="717" spans="1:10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IF(C717=1,VLOOKUP(B717,balance!$AU:$AZ,2,FALSE),IF(C717=2,VLOOKUP(B717,balance!$AU:$AZ,3,FALSE),IF(C717=3,VLOOKUP(B717,balance!$AU:$AZ,4,FALSE),IF(C717=4,VLOOKUP(B717,balance!$AU:$AZ,5,FALSE),IF(C717=5,VLOOKUP(B717-1,balance!$AU:$AZ,6,FALSE),0)))))</f>
        <v>3500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  <c r="J717">
        <f>VLOOKUP(B717,balance!AU:BD,10,FALSE)</f>
        <v>3320320</v>
      </c>
    </row>
    <row r="718" spans="1:10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IF(C718=1,VLOOKUP(B718,balance!$AU:$AZ,2,FALSE),IF(C718=2,VLOOKUP(B718,balance!$AU:$AZ,3,FALSE),IF(C718=3,VLOOKUP(B718,balance!$AU:$AZ,4,FALSE),IF(C718=4,VLOOKUP(B718,balance!$AU:$AZ,5,FALSE),IF(C718=5,VLOOKUP(B718-1,balance!$AU:$AZ,6,FALSE),0)))))</f>
        <v>3500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  <c r="J718">
        <f>VLOOKUP(B718,balance!AU:BD,10,FALSE)</f>
        <v>3320320</v>
      </c>
    </row>
    <row r="719" spans="1:10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IF(C719=1,VLOOKUP(B719,balance!$AU:$AZ,2,FALSE),IF(C719=2,VLOOKUP(B719,balance!$AU:$AZ,3,FALSE),IF(C719=3,VLOOKUP(B719,balance!$AU:$AZ,4,FALSE),IF(C719=4,VLOOKUP(B719,balance!$AU:$AZ,5,FALSE),IF(C719=5,VLOOKUP(B719-1,balance!$AU:$AZ,6,FALSE),0)))))</f>
        <v>3500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  <c r="J719">
        <f>VLOOKUP(B719,balance!AU:BD,10,FALSE)</f>
        <v>3320320</v>
      </c>
    </row>
    <row r="720" spans="1:10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IF(C720=1,VLOOKUP(B720,balance!$AU:$AZ,2,FALSE),IF(C720=2,VLOOKUP(B720,balance!$AU:$AZ,3,FALSE),IF(C720=3,VLOOKUP(B720,balance!$AU:$AZ,4,FALSE),IF(C720=4,VLOOKUP(B720,balance!$AU:$AZ,5,FALSE),IF(C720=5,VLOOKUP(B720-1,balance!$AU:$AZ,6,FALSE),0)))))</f>
        <v>3500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  <c r="J720">
        <f>VLOOKUP(B720,balance!AU:BD,10,FALSE)</f>
        <v>3320320</v>
      </c>
    </row>
    <row r="721" spans="1:10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IF(C721=1,VLOOKUP(B721,balance!$AU:$AZ,2,FALSE),IF(C721=2,VLOOKUP(B721,balance!$AU:$AZ,3,FALSE),IF(C721=3,VLOOKUP(B721,balance!$AU:$AZ,4,FALSE),IF(C721=4,VLOOKUP(B721,balance!$AU:$AZ,5,FALSE),IF(C721=5,VLOOKUP(B721-1,balance!$AU:$AZ,6,FALSE),0)))))</f>
        <v>46200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  <c r="J721">
        <f>VLOOKUP(B721,balance!AU:BD,10,FALSE)</f>
        <v>3387450</v>
      </c>
    </row>
    <row r="722" spans="1:10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IF(C722=1,VLOOKUP(B722,balance!$AU:$AZ,2,FALSE),IF(C722=2,VLOOKUP(B722,balance!$AU:$AZ,3,FALSE),IF(C722=3,VLOOKUP(B722,balance!$AU:$AZ,4,FALSE),IF(C722=4,VLOOKUP(B722,balance!$AU:$AZ,5,FALSE),IF(C722=5,VLOOKUP(B722-1,balance!$AU:$AZ,6,FALSE),0)))))</f>
        <v>3500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  <c r="J722">
        <f>VLOOKUP(B722,balance!AU:BD,10,FALSE)</f>
        <v>3387450</v>
      </c>
    </row>
    <row r="723" spans="1:10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IF(C723=1,VLOOKUP(B723,balance!$AU:$AZ,2,FALSE),IF(C723=2,VLOOKUP(B723,balance!$AU:$AZ,3,FALSE),IF(C723=3,VLOOKUP(B723,balance!$AU:$AZ,4,FALSE),IF(C723=4,VLOOKUP(B723,balance!$AU:$AZ,5,FALSE),IF(C723=5,VLOOKUP(B723-1,balance!$AU:$AZ,6,FALSE),0)))))</f>
        <v>3500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  <c r="J723">
        <f>VLOOKUP(B723,balance!AU:BD,10,FALSE)</f>
        <v>3387450</v>
      </c>
    </row>
    <row r="724" spans="1:10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IF(C724=1,VLOOKUP(B724,balance!$AU:$AZ,2,FALSE),IF(C724=2,VLOOKUP(B724,balance!$AU:$AZ,3,FALSE),IF(C724=3,VLOOKUP(B724,balance!$AU:$AZ,4,FALSE),IF(C724=4,VLOOKUP(B724,balance!$AU:$AZ,5,FALSE),IF(C724=5,VLOOKUP(B724-1,balance!$AU:$AZ,6,FALSE),0)))))</f>
        <v>3500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  <c r="J724">
        <f>VLOOKUP(B724,balance!AU:BD,10,FALSE)</f>
        <v>3387450</v>
      </c>
    </row>
    <row r="725" spans="1:10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IF(C725=1,VLOOKUP(B725,balance!$AU:$AZ,2,FALSE),IF(C725=2,VLOOKUP(B725,balance!$AU:$AZ,3,FALSE),IF(C725=3,VLOOKUP(B725,balance!$AU:$AZ,4,FALSE),IF(C725=4,VLOOKUP(B725,balance!$AU:$AZ,5,FALSE),IF(C725=5,VLOOKUP(B725-1,balance!$AU:$AZ,6,FALSE),0)))))</f>
        <v>3500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  <c r="J725">
        <f>VLOOKUP(B725,balance!AU:BD,10,FALSE)</f>
        <v>3387450</v>
      </c>
    </row>
    <row r="726" spans="1:10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IF(C726=1,VLOOKUP(B726,balance!$AU:$AZ,2,FALSE),IF(C726=2,VLOOKUP(B726,balance!$AU:$AZ,3,FALSE),IF(C726=3,VLOOKUP(B726,balance!$AU:$AZ,4,FALSE),IF(C726=4,VLOOKUP(B726,balance!$AU:$AZ,5,FALSE),IF(C726=5,VLOOKUP(B726-1,balance!$AU:$AZ,6,FALSE),0)))))</f>
        <v>49000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  <c r="J726">
        <f>VLOOKUP(B726,balance!AU:BD,10,FALSE)</f>
        <v>3456200</v>
      </c>
    </row>
    <row r="727" spans="1:10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IF(C727=1,VLOOKUP(B727,balance!$AU:$AZ,2,FALSE),IF(C727=2,VLOOKUP(B727,balance!$AU:$AZ,3,FALSE),IF(C727=3,VLOOKUP(B727,balance!$AU:$AZ,4,FALSE),IF(C727=4,VLOOKUP(B727,balance!$AU:$AZ,5,FALSE),IF(C727=5,VLOOKUP(B727-1,balance!$AU:$AZ,6,FALSE),0)))))</f>
        <v>3500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  <c r="J727">
        <f>VLOOKUP(B727,balance!AU:BD,10,FALSE)</f>
        <v>3456200</v>
      </c>
    </row>
    <row r="728" spans="1:10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IF(C728=1,VLOOKUP(B728,balance!$AU:$AZ,2,FALSE),IF(C728=2,VLOOKUP(B728,balance!$AU:$AZ,3,FALSE),IF(C728=3,VLOOKUP(B728,balance!$AU:$AZ,4,FALSE),IF(C728=4,VLOOKUP(B728,balance!$AU:$AZ,5,FALSE),IF(C728=5,VLOOKUP(B728-1,balance!$AU:$AZ,6,FALSE),0)))))</f>
        <v>3500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  <c r="J728">
        <f>VLOOKUP(B728,balance!AU:BD,10,FALSE)</f>
        <v>3456200</v>
      </c>
    </row>
    <row r="729" spans="1:10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IF(C729=1,VLOOKUP(B729,balance!$AU:$AZ,2,FALSE),IF(C729=2,VLOOKUP(B729,balance!$AU:$AZ,3,FALSE),IF(C729=3,VLOOKUP(B729,balance!$AU:$AZ,4,FALSE),IF(C729=4,VLOOKUP(B729,balance!$AU:$AZ,5,FALSE),IF(C729=5,VLOOKUP(B729-1,balance!$AU:$AZ,6,FALSE),0)))))</f>
        <v>3500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  <c r="J729">
        <f>VLOOKUP(B729,balance!AU:BD,10,FALSE)</f>
        <v>3456200</v>
      </c>
    </row>
    <row r="730" spans="1:10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IF(C730=1,VLOOKUP(B730,balance!$AU:$AZ,2,FALSE),IF(C730=2,VLOOKUP(B730,balance!$AU:$AZ,3,FALSE),IF(C730=3,VLOOKUP(B730,balance!$AU:$AZ,4,FALSE),IF(C730=4,VLOOKUP(B730,balance!$AU:$AZ,5,FALSE),IF(C730=5,VLOOKUP(B730-1,balance!$AU:$AZ,6,FALSE),0)))))</f>
        <v>3500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  <c r="J730">
        <f>VLOOKUP(B730,balance!AU:BD,10,FALSE)</f>
        <v>3456200</v>
      </c>
    </row>
    <row r="731" spans="1:10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IF(C731=1,VLOOKUP(B731,balance!$AU:$AZ,2,FALSE),IF(C731=2,VLOOKUP(B731,balance!$AU:$AZ,3,FALSE),IF(C731=3,VLOOKUP(B731,balance!$AU:$AZ,4,FALSE),IF(C731=4,VLOOKUP(B731,balance!$AU:$AZ,5,FALSE),IF(C731=5,VLOOKUP(B731-1,balance!$AU:$AZ,6,FALSE),0)))))</f>
        <v>49000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  <c r="J731">
        <f>VLOOKUP(B731,balance!AU:BD,10,FALSE)</f>
        <v>3526580</v>
      </c>
    </row>
    <row r="732" spans="1:10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IF(C732=1,VLOOKUP(B732,balance!$AU:$AZ,2,FALSE),IF(C732=2,VLOOKUP(B732,balance!$AU:$AZ,3,FALSE),IF(C732=3,VLOOKUP(B732,balance!$AU:$AZ,4,FALSE),IF(C732=4,VLOOKUP(B732,balance!$AU:$AZ,5,FALSE),IF(C732=5,VLOOKUP(B732-1,balance!$AU:$AZ,6,FALSE),0)))))</f>
        <v>3500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  <c r="J732">
        <f>VLOOKUP(B732,balance!AU:BD,10,FALSE)</f>
        <v>3526580</v>
      </c>
    </row>
    <row r="733" spans="1:10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IF(C733=1,VLOOKUP(B733,balance!$AU:$AZ,2,FALSE),IF(C733=2,VLOOKUP(B733,balance!$AU:$AZ,3,FALSE),IF(C733=3,VLOOKUP(B733,balance!$AU:$AZ,4,FALSE),IF(C733=4,VLOOKUP(B733,balance!$AU:$AZ,5,FALSE),IF(C733=5,VLOOKUP(B733-1,balance!$AU:$AZ,6,FALSE),0)))))</f>
        <v>3500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  <c r="J733">
        <f>VLOOKUP(B733,balance!AU:BD,10,FALSE)</f>
        <v>3526580</v>
      </c>
    </row>
    <row r="734" spans="1:10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IF(C734=1,VLOOKUP(B734,balance!$AU:$AZ,2,FALSE),IF(C734=2,VLOOKUP(B734,balance!$AU:$AZ,3,FALSE),IF(C734=3,VLOOKUP(B734,balance!$AU:$AZ,4,FALSE),IF(C734=4,VLOOKUP(B734,balance!$AU:$AZ,5,FALSE),IF(C734=5,VLOOKUP(B734-1,balance!$AU:$AZ,6,FALSE),0)))))</f>
        <v>3500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  <c r="J734">
        <f>VLOOKUP(B734,balance!AU:BD,10,FALSE)</f>
        <v>3526580</v>
      </c>
    </row>
    <row r="735" spans="1:10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IF(C735=1,VLOOKUP(B735,balance!$AU:$AZ,2,FALSE),IF(C735=2,VLOOKUP(B735,balance!$AU:$AZ,3,FALSE),IF(C735=3,VLOOKUP(B735,balance!$AU:$AZ,4,FALSE),IF(C735=4,VLOOKUP(B735,balance!$AU:$AZ,5,FALSE),IF(C735=5,VLOOKUP(B735-1,balance!$AU:$AZ,6,FALSE),0)))))</f>
        <v>3500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  <c r="J735">
        <f>VLOOKUP(B735,balance!AU:BD,10,FALSE)</f>
        <v>3526580</v>
      </c>
    </row>
    <row r="736" spans="1:10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IF(C736=1,VLOOKUP(B736,balance!$AU:$AZ,2,FALSE),IF(C736=2,VLOOKUP(B736,balance!$AU:$AZ,3,FALSE),IF(C736=3,VLOOKUP(B736,balance!$AU:$AZ,4,FALSE),IF(C736=4,VLOOKUP(B736,balance!$AU:$AZ,5,FALSE),IF(C736=5,VLOOKUP(B736-1,balance!$AU:$AZ,6,FALSE),0)))))</f>
        <v>49000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  <c r="J736">
        <f>VLOOKUP(B736,balance!AU:BD,10,FALSE)</f>
        <v>3598600</v>
      </c>
    </row>
    <row r="737" spans="1:10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IF(C737=1,VLOOKUP(B737,balance!$AU:$AZ,2,FALSE),IF(C737=2,VLOOKUP(B737,balance!$AU:$AZ,3,FALSE),IF(C737=3,VLOOKUP(B737,balance!$AU:$AZ,4,FALSE),IF(C737=4,VLOOKUP(B737,balance!$AU:$AZ,5,FALSE),IF(C737=5,VLOOKUP(B737-1,balance!$AU:$AZ,6,FALSE),0)))))</f>
        <v>3500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  <c r="J737">
        <f>VLOOKUP(B737,balance!AU:BD,10,FALSE)</f>
        <v>3598600</v>
      </c>
    </row>
    <row r="738" spans="1:10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IF(C738=1,VLOOKUP(B738,balance!$AU:$AZ,2,FALSE),IF(C738=2,VLOOKUP(B738,balance!$AU:$AZ,3,FALSE),IF(C738=3,VLOOKUP(B738,balance!$AU:$AZ,4,FALSE),IF(C738=4,VLOOKUP(B738,balance!$AU:$AZ,5,FALSE),IF(C738=5,VLOOKUP(B738-1,balance!$AU:$AZ,6,FALSE),0)))))</f>
        <v>3500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  <c r="J738">
        <f>VLOOKUP(B738,balance!AU:BD,10,FALSE)</f>
        <v>3598600</v>
      </c>
    </row>
    <row r="739" spans="1:10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IF(C739=1,VLOOKUP(B739,balance!$AU:$AZ,2,FALSE),IF(C739=2,VLOOKUP(B739,balance!$AU:$AZ,3,FALSE),IF(C739=3,VLOOKUP(B739,balance!$AU:$AZ,4,FALSE),IF(C739=4,VLOOKUP(B739,balance!$AU:$AZ,5,FALSE),IF(C739=5,VLOOKUP(B739-1,balance!$AU:$AZ,6,FALSE),0)))))</f>
        <v>3500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  <c r="J739">
        <f>VLOOKUP(B739,balance!AU:BD,10,FALSE)</f>
        <v>3598600</v>
      </c>
    </row>
    <row r="740" spans="1:10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IF(C740=1,VLOOKUP(B740,balance!$AU:$AZ,2,FALSE),IF(C740=2,VLOOKUP(B740,balance!$AU:$AZ,3,FALSE),IF(C740=3,VLOOKUP(B740,balance!$AU:$AZ,4,FALSE),IF(C740=4,VLOOKUP(B740,balance!$AU:$AZ,5,FALSE),IF(C740=5,VLOOKUP(B740-1,balance!$AU:$AZ,6,FALSE),0)))))</f>
        <v>3500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  <c r="J740">
        <f>VLOOKUP(B740,balance!AU:BD,10,FALSE)</f>
        <v>3598600</v>
      </c>
    </row>
    <row r="741" spans="1:10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IF(C741=1,VLOOKUP(B741,balance!$AU:$AZ,2,FALSE),IF(C741=2,VLOOKUP(B741,balance!$AU:$AZ,3,FALSE),IF(C741=3,VLOOKUP(B741,balance!$AU:$AZ,4,FALSE),IF(C741=4,VLOOKUP(B741,balance!$AU:$AZ,5,FALSE),IF(C741=5,VLOOKUP(B741-1,balance!$AU:$AZ,6,FALSE),0)))))</f>
        <v>49000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  <c r="J741">
        <f>VLOOKUP(B741,balance!AU:BD,10,FALSE)</f>
        <v>3672270</v>
      </c>
    </row>
    <row r="742" spans="1:10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IF(C742=1,VLOOKUP(B742,balance!$AU:$AZ,2,FALSE),IF(C742=2,VLOOKUP(B742,balance!$AU:$AZ,3,FALSE),IF(C742=3,VLOOKUP(B742,balance!$AU:$AZ,4,FALSE),IF(C742=4,VLOOKUP(B742,balance!$AU:$AZ,5,FALSE),IF(C742=5,VLOOKUP(B742-1,balance!$AU:$AZ,6,FALSE),0)))))</f>
        <v>3500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  <c r="J742">
        <f>VLOOKUP(B742,balance!AU:BD,10,FALSE)</f>
        <v>3672270</v>
      </c>
    </row>
    <row r="743" spans="1:10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IF(C743=1,VLOOKUP(B743,balance!$AU:$AZ,2,FALSE),IF(C743=2,VLOOKUP(B743,balance!$AU:$AZ,3,FALSE),IF(C743=3,VLOOKUP(B743,balance!$AU:$AZ,4,FALSE),IF(C743=4,VLOOKUP(B743,balance!$AU:$AZ,5,FALSE),IF(C743=5,VLOOKUP(B743-1,balance!$AU:$AZ,6,FALSE),0)))))</f>
        <v>3500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  <c r="J743">
        <f>VLOOKUP(B743,balance!AU:BD,10,FALSE)</f>
        <v>3672270</v>
      </c>
    </row>
    <row r="744" spans="1:10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IF(C744=1,VLOOKUP(B744,balance!$AU:$AZ,2,FALSE),IF(C744=2,VLOOKUP(B744,balance!$AU:$AZ,3,FALSE),IF(C744=3,VLOOKUP(B744,balance!$AU:$AZ,4,FALSE),IF(C744=4,VLOOKUP(B744,balance!$AU:$AZ,5,FALSE),IF(C744=5,VLOOKUP(B744-1,balance!$AU:$AZ,6,FALSE),0)))))</f>
        <v>3500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  <c r="J744">
        <f>VLOOKUP(B744,balance!AU:BD,10,FALSE)</f>
        <v>3672270</v>
      </c>
    </row>
    <row r="745" spans="1:10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IF(C745=1,VLOOKUP(B745,balance!$AU:$AZ,2,FALSE),IF(C745=2,VLOOKUP(B745,balance!$AU:$AZ,3,FALSE),IF(C745=3,VLOOKUP(B745,balance!$AU:$AZ,4,FALSE),IF(C745=4,VLOOKUP(B745,balance!$AU:$AZ,5,FALSE),IF(C745=5,VLOOKUP(B745-1,balance!$AU:$AZ,6,FALSE),0)))))</f>
        <v>3500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  <c r="J745">
        <f>VLOOKUP(B745,balance!AU:BD,10,FALSE)</f>
        <v>3672270</v>
      </c>
    </row>
    <row r="746" spans="1:10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IF(C746=1,VLOOKUP(B746,balance!$AU:$AZ,2,FALSE),IF(C746=2,VLOOKUP(B746,balance!$AU:$AZ,3,FALSE),IF(C746=3,VLOOKUP(B746,balance!$AU:$AZ,4,FALSE),IF(C746=4,VLOOKUP(B746,balance!$AU:$AZ,5,FALSE),IF(C746=5,VLOOKUP(B746-1,balance!$AU:$AZ,6,FALSE),0)))))</f>
        <v>49000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  <c r="J746">
        <f>VLOOKUP(B746,balance!AU:BD,10,FALSE)</f>
        <v>3747600</v>
      </c>
    </row>
    <row r="747" spans="1:10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IF(C747=1,VLOOKUP(B747,balance!$AU:$AZ,2,FALSE),IF(C747=2,VLOOKUP(B747,balance!$AU:$AZ,3,FALSE),IF(C747=3,VLOOKUP(B747,balance!$AU:$AZ,4,FALSE),IF(C747=4,VLOOKUP(B747,balance!$AU:$AZ,5,FALSE),IF(C747=5,VLOOKUP(B747-1,balance!$AU:$AZ,6,FALSE),0)))))</f>
        <v>3500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  <c r="J747">
        <f>VLOOKUP(B747,balance!AU:BD,10,FALSE)</f>
        <v>3747600</v>
      </c>
    </row>
    <row r="748" spans="1:10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IF(C748=1,VLOOKUP(B748,balance!$AU:$AZ,2,FALSE),IF(C748=2,VLOOKUP(B748,balance!$AU:$AZ,3,FALSE),IF(C748=3,VLOOKUP(B748,balance!$AU:$AZ,4,FALSE),IF(C748=4,VLOOKUP(B748,balance!$AU:$AZ,5,FALSE),IF(C748=5,VLOOKUP(B748-1,balance!$AU:$AZ,6,FALSE),0)))))</f>
        <v>3500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  <c r="J748">
        <f>VLOOKUP(B748,balance!AU:BD,10,FALSE)</f>
        <v>3747600</v>
      </c>
    </row>
    <row r="749" spans="1:10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IF(C749=1,VLOOKUP(B749,balance!$AU:$AZ,2,FALSE),IF(C749=2,VLOOKUP(B749,balance!$AU:$AZ,3,FALSE),IF(C749=3,VLOOKUP(B749,balance!$AU:$AZ,4,FALSE),IF(C749=4,VLOOKUP(B749,balance!$AU:$AZ,5,FALSE),IF(C749=5,VLOOKUP(B749-1,balance!$AU:$AZ,6,FALSE),0)))))</f>
        <v>3500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  <c r="J749">
        <f>VLOOKUP(B749,balance!AU:BD,10,FALSE)</f>
        <v>3747600</v>
      </c>
    </row>
    <row r="750" spans="1:10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IF(C750=1,VLOOKUP(B750,balance!$AU:$AZ,2,FALSE),IF(C750=2,VLOOKUP(B750,balance!$AU:$AZ,3,FALSE),IF(C750=3,VLOOKUP(B750,balance!$AU:$AZ,4,FALSE),IF(C750=4,VLOOKUP(B750,balance!$AU:$AZ,5,FALSE),IF(C750=5,VLOOKUP(B750-1,balance!$AU:$AZ,6,FALSE),0)))))</f>
        <v>3500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  <c r="J750">
        <f>VLOOKUP(B750,balance!AU:BD,10,FALSE)</f>
        <v>3747600</v>
      </c>
    </row>
    <row r="751" spans="1:10" x14ac:dyDescent="0.3">
      <c r="A751">
        <v>749</v>
      </c>
      <c r="B751">
        <f t="shared" si="23"/>
        <v>151</v>
      </c>
      <c r="C751">
        <f t="shared" si="22"/>
        <v>5</v>
      </c>
      <c r="D751">
        <v>9026</v>
      </c>
      <c r="E751" s="1">
        <f>IF(C751=1,VLOOKUP(B751,balance!$AU:$AZ,2,FALSE),IF(C751=2,VLOOKUP(B751,balance!$AU:$AZ,3,FALSE),IF(C751=3,VLOOKUP(B751,balance!$AU:$AZ,4,FALSE),IF(C751=4,VLOOKUP(B751,balance!$AU:$AZ,5,FALSE),IF(C751=5,VLOOKUP(B751-1,balance!$AU:$AZ,6,FALSE),0)))))</f>
        <v>49000</v>
      </c>
      <c r="F751">
        <v>53</v>
      </c>
      <c r="G751">
        <f>IF(C751=1,VLOOKUP(FoxFire!B751,balance!$U:$Z,2,FALSE),IF(C751=2,VLOOKUP(B751,balance!$U:$Z,3,FALSE),IF(C751=3,VLOOKUP(B751,balance!$U:$Z,4,FALSE),IF(C751=4,VLOOKUP(B751,balance!$U:$Z,5,FALSE),IF(C751=5,VLOOKUP(B751-1,balance!$U:$Z,6,FALSE),0)))))/100</f>
        <v>206.2362</v>
      </c>
      <c r="H751">
        <v>2</v>
      </c>
      <c r="I751" s="1">
        <f>IF(C751=1,VLOOKUP(FoxFire!B751,balance!$AF:$AJ,2,FALSE),IF(C751=2,VLOOKUP(B751,balance!$AF:$AJ,3,FALSE),IF(C751=3,VLOOKUP(B751,balance!$AF:$AJ,4,FALSE),IF(C751=4,VLOOKUP(B751,balance!$AF:$AJ,5,FALSE),IF(C751=5,VLOOKUP(B751,balance!$AF:$AK,6,FALSE),0)))))*1000000000000</f>
        <v>6120000000000</v>
      </c>
      <c r="J751">
        <f>VLOOKUP(B751,balance!AU:BD,10,FALSE)</f>
        <v>3815600</v>
      </c>
    </row>
    <row r="752" spans="1:10" x14ac:dyDescent="0.3">
      <c r="A752">
        <v>750</v>
      </c>
      <c r="B752">
        <f t="shared" si="23"/>
        <v>151</v>
      </c>
      <c r="C752">
        <f t="shared" si="22"/>
        <v>1</v>
      </c>
      <c r="D752">
        <v>9026</v>
      </c>
      <c r="E752" s="1">
        <f>IF(C752=1,VLOOKUP(B752,balance!$AU:$AZ,2,FALSE),IF(C752=2,VLOOKUP(B752,balance!$AU:$AZ,3,FALSE),IF(C752=3,VLOOKUP(B752,balance!$AU:$AZ,4,FALSE),IF(C752=4,VLOOKUP(B752,balance!$AU:$AZ,5,FALSE),IF(C752=5,VLOOKUP(B752-1,balance!$AU:$AZ,6,FALSE),0)))))</f>
        <v>4000</v>
      </c>
      <c r="F752">
        <v>53</v>
      </c>
      <c r="G752">
        <f>IF(C752=1,VLOOKUP(FoxFire!B752,balance!$U:$Z,2,FALSE),IF(C752=2,VLOOKUP(B752,balance!$U:$Z,3,FALSE),IF(C752=3,VLOOKUP(B752,balance!$U:$Z,4,FALSE),IF(C752=4,VLOOKUP(B752,balance!$U:$Z,5,FALSE),IF(C752=5,VLOOKUP(B752-1,balance!$U:$Z,6,FALSE),0)))))/100</f>
        <v>2.5000000000000001E-3</v>
      </c>
      <c r="H752">
        <v>2</v>
      </c>
      <c r="I752" s="1">
        <f>IF(C752=1,VLOOKUP(FoxFire!B752,balance!$AF:$AJ,2,FALSE),IF(C752=2,VLOOKUP(B752,balance!$AF:$AJ,3,FALSE),IF(C752=3,VLOOKUP(B752,balance!$AF:$AJ,4,FALSE),IF(C752=4,VLOOKUP(B752,balance!$AF:$AJ,5,FALSE),IF(C752=5,VLOOKUP(B752,balance!$AF:$AK,6,FALSE),0)))))*1000000000000</f>
        <v>1530000000000</v>
      </c>
      <c r="J752">
        <f>VLOOKUP(B752,balance!AU:BD,10,FALSE)</f>
        <v>3815600</v>
      </c>
    </row>
    <row r="753" spans="1:10" x14ac:dyDescent="0.3">
      <c r="A753">
        <v>751</v>
      </c>
      <c r="B753">
        <f t="shared" si="23"/>
        <v>151</v>
      </c>
      <c r="C753">
        <f t="shared" si="22"/>
        <v>2</v>
      </c>
      <c r="D753">
        <v>9026</v>
      </c>
      <c r="E753" s="1">
        <f>IF(C753=1,VLOOKUP(B753,balance!$AU:$AZ,2,FALSE),IF(C753=2,VLOOKUP(B753,balance!$AU:$AZ,3,FALSE),IF(C753=3,VLOOKUP(B753,balance!$AU:$AZ,4,FALSE),IF(C753=4,VLOOKUP(B753,balance!$AU:$AZ,5,FALSE),IF(C753=5,VLOOKUP(B753-1,balance!$AU:$AZ,6,FALSE),0)))))</f>
        <v>4000</v>
      </c>
      <c r="F753">
        <v>53</v>
      </c>
      <c r="G753">
        <f>IF(C753=1,VLOOKUP(FoxFire!B753,balance!$U:$Z,2,FALSE),IF(C753=2,VLOOKUP(B753,balance!$U:$Z,3,FALSE),IF(C753=3,VLOOKUP(B753,balance!$U:$Z,4,FALSE),IF(C753=4,VLOOKUP(B753,balance!$U:$Z,5,FALSE),IF(C753=5,VLOOKUP(B753-1,balance!$U:$Z,6,FALSE),0)))))/100</f>
        <v>2.5000000000000001E-3</v>
      </c>
      <c r="H753">
        <v>2</v>
      </c>
      <c r="I753" s="1">
        <f>IF(C753=1,VLOOKUP(FoxFire!B753,balance!$AF:$AJ,2,FALSE),IF(C753=2,VLOOKUP(B753,balance!$AF:$AJ,3,FALSE),IF(C753=3,VLOOKUP(B753,balance!$AF:$AJ,4,FALSE),IF(C753=4,VLOOKUP(B753,balance!$AF:$AJ,5,FALSE),IF(C753=5,VLOOKUP(B753,balance!$AF:$AK,6,FALSE),0)))))*1000000000000</f>
        <v>1530000000000</v>
      </c>
      <c r="J753">
        <f>VLOOKUP(B753,balance!AU:BD,10,FALSE)</f>
        <v>3815600</v>
      </c>
    </row>
    <row r="754" spans="1:10" x14ac:dyDescent="0.3">
      <c r="A754">
        <v>752</v>
      </c>
      <c r="B754">
        <f t="shared" si="23"/>
        <v>151</v>
      </c>
      <c r="C754">
        <f t="shared" si="22"/>
        <v>3</v>
      </c>
      <c r="D754">
        <v>9026</v>
      </c>
      <c r="E754" s="1">
        <f>IF(C754=1,VLOOKUP(B754,balance!$AU:$AZ,2,FALSE),IF(C754=2,VLOOKUP(B754,balance!$AU:$AZ,3,FALSE),IF(C754=3,VLOOKUP(B754,balance!$AU:$AZ,4,FALSE),IF(C754=4,VLOOKUP(B754,balance!$AU:$AZ,5,FALSE),IF(C754=5,VLOOKUP(B754-1,balance!$AU:$AZ,6,FALSE),0)))))</f>
        <v>4000</v>
      </c>
      <c r="F754">
        <v>53</v>
      </c>
      <c r="G754">
        <f>IF(C754=1,VLOOKUP(FoxFire!B754,balance!$U:$Z,2,FALSE),IF(C754=2,VLOOKUP(B754,balance!$U:$Z,3,FALSE),IF(C754=3,VLOOKUP(B754,balance!$U:$Z,4,FALSE),IF(C754=4,VLOOKUP(B754,balance!$U:$Z,5,FALSE),IF(C754=5,VLOOKUP(B754-1,balance!$U:$Z,6,FALSE),0)))))/100</f>
        <v>2.5000000000000001E-3</v>
      </c>
      <c r="H754">
        <v>2</v>
      </c>
      <c r="I754" s="1">
        <f>IF(C754=1,VLOOKUP(FoxFire!B754,balance!$AF:$AJ,2,FALSE),IF(C754=2,VLOOKUP(B754,balance!$AF:$AJ,3,FALSE),IF(C754=3,VLOOKUP(B754,balance!$AF:$AJ,4,FALSE),IF(C754=4,VLOOKUP(B754,balance!$AF:$AJ,5,FALSE),IF(C754=5,VLOOKUP(B754,balance!$AF:$AK,6,FALSE),0)))))*1000000000000</f>
        <v>1530000000000</v>
      </c>
      <c r="J754">
        <f>VLOOKUP(B754,balance!AU:BD,10,FALSE)</f>
        <v>3815600</v>
      </c>
    </row>
    <row r="755" spans="1:10" x14ac:dyDescent="0.3">
      <c r="A755">
        <v>753</v>
      </c>
      <c r="B755">
        <f t="shared" si="23"/>
        <v>151</v>
      </c>
      <c r="C755">
        <f t="shared" si="22"/>
        <v>4</v>
      </c>
      <c r="D755">
        <v>9026</v>
      </c>
      <c r="E755" s="1">
        <f>IF(C755=1,VLOOKUP(B755,balance!$AU:$AZ,2,FALSE),IF(C755=2,VLOOKUP(B755,balance!$AU:$AZ,3,FALSE),IF(C755=3,VLOOKUP(B755,balance!$AU:$AZ,4,FALSE),IF(C755=4,VLOOKUP(B755,balance!$AU:$AZ,5,FALSE),IF(C755=5,VLOOKUP(B755-1,balance!$AU:$AZ,6,FALSE),0)))))</f>
        <v>4000</v>
      </c>
      <c r="F755">
        <v>53</v>
      </c>
      <c r="G755">
        <f>IF(C755=1,VLOOKUP(FoxFire!B755,balance!$U:$Z,2,FALSE),IF(C755=2,VLOOKUP(B755,balance!$U:$Z,3,FALSE),IF(C755=3,VLOOKUP(B755,balance!$U:$Z,4,FALSE),IF(C755=4,VLOOKUP(B755,balance!$U:$Z,5,FALSE),IF(C755=5,VLOOKUP(B755-1,balance!$U:$Z,6,FALSE),0)))))/100</f>
        <v>2.5000000000000001E-3</v>
      </c>
      <c r="H755">
        <v>2</v>
      </c>
      <c r="I755" s="1">
        <f>IF(C755=1,VLOOKUP(FoxFire!B755,balance!$AF:$AJ,2,FALSE),IF(C755=2,VLOOKUP(B755,balance!$AF:$AJ,3,FALSE),IF(C755=3,VLOOKUP(B755,balance!$AF:$AJ,4,FALSE),IF(C755=4,VLOOKUP(B755,balance!$AF:$AJ,5,FALSE),IF(C755=5,VLOOKUP(B755,balance!$AF:$AK,6,FALSE),0)))))*1000000000000</f>
        <v>1530000000000</v>
      </c>
      <c r="J755">
        <f>VLOOKUP(B755,balance!AU:BD,10,FALSE)</f>
        <v>3815600</v>
      </c>
    </row>
    <row r="756" spans="1:10" x14ac:dyDescent="0.3">
      <c r="A756">
        <v>754</v>
      </c>
      <c r="B756">
        <f t="shared" si="23"/>
        <v>152</v>
      </c>
      <c r="C756">
        <f t="shared" si="22"/>
        <v>5</v>
      </c>
      <c r="D756">
        <v>9026</v>
      </c>
      <c r="E756" s="1">
        <f>IF(C756=1,VLOOKUP(B756,balance!$AU:$AZ,2,FALSE),IF(C756=2,VLOOKUP(B756,balance!$AU:$AZ,3,FALSE),IF(C756=3,VLOOKUP(B756,balance!$AU:$AZ,4,FALSE),IF(C756=4,VLOOKUP(B756,balance!$AU:$AZ,5,FALSE),IF(C756=5,VLOOKUP(B756-1,balance!$AU:$AZ,6,FALSE),0)))))</f>
        <v>56000</v>
      </c>
      <c r="F756">
        <v>53</v>
      </c>
      <c r="G756">
        <f>IF(C756=1,VLOOKUP(FoxFire!B756,balance!$U:$Z,2,FALSE),IF(C756=2,VLOOKUP(B756,balance!$U:$Z,3,FALSE),IF(C756=3,VLOOKUP(B756,balance!$U:$Z,4,FALSE),IF(C756=4,VLOOKUP(B756,balance!$U:$Z,5,FALSE),IF(C756=5,VLOOKUP(B756-1,balance!$U:$Z,6,FALSE),0)))))/100</f>
        <v>211.20579999999998</v>
      </c>
      <c r="H756">
        <v>2</v>
      </c>
      <c r="I756" s="1">
        <f>IF(C756=1,VLOOKUP(FoxFire!B756,balance!$AF:$AJ,2,FALSE),IF(C756=2,VLOOKUP(B756,balance!$AF:$AJ,3,FALSE),IF(C756=3,VLOOKUP(B756,balance!$AF:$AJ,4,FALSE),IF(C756=4,VLOOKUP(B756,balance!$AF:$AJ,5,FALSE),IF(C756=5,VLOOKUP(B756,balance!$AF:$AK,6,FALSE),0)))))*1000000000000</f>
        <v>6180000000000</v>
      </c>
      <c r="J756">
        <f>VLOOKUP(B756,balance!AU:BD,10,FALSE)</f>
        <v>3885280</v>
      </c>
    </row>
    <row r="757" spans="1:10" x14ac:dyDescent="0.3">
      <c r="A757">
        <v>755</v>
      </c>
      <c r="B757">
        <f t="shared" si="23"/>
        <v>152</v>
      </c>
      <c r="C757">
        <f t="shared" si="22"/>
        <v>1</v>
      </c>
      <c r="D757">
        <v>9026</v>
      </c>
      <c r="E757" s="1">
        <f>IF(C757=1,VLOOKUP(B757,balance!$AU:$AZ,2,FALSE),IF(C757=2,VLOOKUP(B757,balance!$AU:$AZ,3,FALSE),IF(C757=3,VLOOKUP(B757,balance!$AU:$AZ,4,FALSE),IF(C757=4,VLOOKUP(B757,balance!$AU:$AZ,5,FALSE),IF(C757=5,VLOOKUP(B757-1,balance!$AU:$AZ,6,FALSE),0)))))</f>
        <v>4000</v>
      </c>
      <c r="F757">
        <v>53</v>
      </c>
      <c r="G757">
        <f>IF(C757=1,VLOOKUP(FoxFire!B757,balance!$U:$Z,2,FALSE),IF(C757=2,VLOOKUP(B757,balance!$U:$Z,3,FALSE),IF(C757=3,VLOOKUP(B757,balance!$U:$Z,4,FALSE),IF(C757=4,VLOOKUP(B757,balance!$U:$Z,5,FALSE),IF(C757=5,VLOOKUP(B757-1,balance!$U:$Z,6,FALSE),0)))))/100</f>
        <v>2.5100000000000001E-3</v>
      </c>
      <c r="H757">
        <v>2</v>
      </c>
      <c r="I757" s="1">
        <f>IF(C757=1,VLOOKUP(FoxFire!B757,balance!$AF:$AJ,2,FALSE),IF(C757=2,VLOOKUP(B757,balance!$AF:$AJ,3,FALSE),IF(C757=3,VLOOKUP(B757,balance!$AF:$AJ,4,FALSE),IF(C757=4,VLOOKUP(B757,balance!$AF:$AJ,5,FALSE),IF(C757=5,VLOOKUP(B757,balance!$AF:$AK,6,FALSE),0)))))*1000000000000</f>
        <v>1545000000000</v>
      </c>
      <c r="J757">
        <f>VLOOKUP(B757,balance!AU:BD,10,FALSE)</f>
        <v>3885280</v>
      </c>
    </row>
    <row r="758" spans="1:10" x14ac:dyDescent="0.3">
      <c r="A758">
        <v>756</v>
      </c>
      <c r="B758">
        <f t="shared" si="23"/>
        <v>152</v>
      </c>
      <c r="C758">
        <f t="shared" si="22"/>
        <v>2</v>
      </c>
      <c r="D758">
        <v>9026</v>
      </c>
      <c r="E758" s="1">
        <f>IF(C758=1,VLOOKUP(B758,balance!$AU:$AZ,2,FALSE),IF(C758=2,VLOOKUP(B758,balance!$AU:$AZ,3,FALSE),IF(C758=3,VLOOKUP(B758,balance!$AU:$AZ,4,FALSE),IF(C758=4,VLOOKUP(B758,balance!$AU:$AZ,5,FALSE),IF(C758=5,VLOOKUP(B758-1,balance!$AU:$AZ,6,FALSE),0)))))</f>
        <v>4000</v>
      </c>
      <c r="F758">
        <v>53</v>
      </c>
      <c r="G758">
        <f>IF(C758=1,VLOOKUP(FoxFire!B758,balance!$U:$Z,2,FALSE),IF(C758=2,VLOOKUP(B758,balance!$U:$Z,3,FALSE),IF(C758=3,VLOOKUP(B758,balance!$U:$Z,4,FALSE),IF(C758=4,VLOOKUP(B758,balance!$U:$Z,5,FALSE),IF(C758=5,VLOOKUP(B758-1,balance!$U:$Z,6,FALSE),0)))))/100</f>
        <v>2.5100000000000001E-3</v>
      </c>
      <c r="H758">
        <v>2</v>
      </c>
      <c r="I758" s="1">
        <f>IF(C758=1,VLOOKUP(FoxFire!B758,balance!$AF:$AJ,2,FALSE),IF(C758=2,VLOOKUP(B758,balance!$AF:$AJ,3,FALSE),IF(C758=3,VLOOKUP(B758,balance!$AF:$AJ,4,FALSE),IF(C758=4,VLOOKUP(B758,balance!$AF:$AJ,5,FALSE),IF(C758=5,VLOOKUP(B758,balance!$AF:$AK,6,FALSE),0)))))*1000000000000</f>
        <v>1545000000000</v>
      </c>
      <c r="J758">
        <f>VLOOKUP(B758,balance!AU:BD,10,FALSE)</f>
        <v>3885280</v>
      </c>
    </row>
    <row r="759" spans="1:10" x14ac:dyDescent="0.3">
      <c r="A759">
        <v>757</v>
      </c>
      <c r="B759">
        <f t="shared" si="23"/>
        <v>152</v>
      </c>
      <c r="C759">
        <f t="shared" si="22"/>
        <v>3</v>
      </c>
      <c r="D759">
        <v>9026</v>
      </c>
      <c r="E759" s="1">
        <f>IF(C759=1,VLOOKUP(B759,balance!$AU:$AZ,2,FALSE),IF(C759=2,VLOOKUP(B759,balance!$AU:$AZ,3,FALSE),IF(C759=3,VLOOKUP(B759,balance!$AU:$AZ,4,FALSE),IF(C759=4,VLOOKUP(B759,balance!$AU:$AZ,5,FALSE),IF(C759=5,VLOOKUP(B759-1,balance!$AU:$AZ,6,FALSE),0)))))</f>
        <v>4000</v>
      </c>
      <c r="F759">
        <v>53</v>
      </c>
      <c r="G759">
        <f>IF(C759=1,VLOOKUP(FoxFire!B759,balance!$U:$Z,2,FALSE),IF(C759=2,VLOOKUP(B759,balance!$U:$Z,3,FALSE),IF(C759=3,VLOOKUP(B759,balance!$U:$Z,4,FALSE),IF(C759=4,VLOOKUP(B759,balance!$U:$Z,5,FALSE),IF(C759=5,VLOOKUP(B759-1,balance!$U:$Z,6,FALSE),0)))))/100</f>
        <v>2.5100000000000001E-3</v>
      </c>
      <c r="H759">
        <v>2</v>
      </c>
      <c r="I759" s="1">
        <f>IF(C759=1,VLOOKUP(FoxFire!B759,balance!$AF:$AJ,2,FALSE),IF(C759=2,VLOOKUP(B759,balance!$AF:$AJ,3,FALSE),IF(C759=3,VLOOKUP(B759,balance!$AF:$AJ,4,FALSE),IF(C759=4,VLOOKUP(B759,balance!$AF:$AJ,5,FALSE),IF(C759=5,VLOOKUP(B759,balance!$AF:$AK,6,FALSE),0)))))*1000000000000</f>
        <v>1545000000000</v>
      </c>
      <c r="J759">
        <f>VLOOKUP(B759,balance!AU:BD,10,FALSE)</f>
        <v>3885280</v>
      </c>
    </row>
    <row r="760" spans="1:10" x14ac:dyDescent="0.3">
      <c r="A760">
        <v>758</v>
      </c>
      <c r="B760">
        <f t="shared" si="23"/>
        <v>152</v>
      </c>
      <c r="C760">
        <f t="shared" si="22"/>
        <v>4</v>
      </c>
      <c r="D760">
        <v>9026</v>
      </c>
      <c r="E760" s="1">
        <f>IF(C760=1,VLOOKUP(B760,balance!$AU:$AZ,2,FALSE),IF(C760=2,VLOOKUP(B760,balance!$AU:$AZ,3,FALSE),IF(C760=3,VLOOKUP(B760,balance!$AU:$AZ,4,FALSE),IF(C760=4,VLOOKUP(B760,balance!$AU:$AZ,5,FALSE),IF(C760=5,VLOOKUP(B760-1,balance!$AU:$AZ,6,FALSE),0)))))</f>
        <v>4000</v>
      </c>
      <c r="F760">
        <v>53</v>
      </c>
      <c r="G760">
        <f>IF(C760=1,VLOOKUP(FoxFire!B760,balance!$U:$Z,2,FALSE),IF(C760=2,VLOOKUP(B760,balance!$U:$Z,3,FALSE),IF(C760=3,VLOOKUP(B760,balance!$U:$Z,4,FALSE),IF(C760=4,VLOOKUP(B760,balance!$U:$Z,5,FALSE),IF(C760=5,VLOOKUP(B760-1,balance!$U:$Z,6,FALSE),0)))))/100</f>
        <v>2.5100000000000001E-3</v>
      </c>
      <c r="H760">
        <v>2</v>
      </c>
      <c r="I760" s="1">
        <f>IF(C760=1,VLOOKUP(FoxFire!B760,balance!$AF:$AJ,2,FALSE),IF(C760=2,VLOOKUP(B760,balance!$AF:$AJ,3,FALSE),IF(C760=3,VLOOKUP(B760,balance!$AF:$AJ,4,FALSE),IF(C760=4,VLOOKUP(B760,balance!$AF:$AJ,5,FALSE),IF(C760=5,VLOOKUP(B760,balance!$AF:$AK,6,FALSE),0)))))*1000000000000</f>
        <v>1545000000000</v>
      </c>
      <c r="J760">
        <f>VLOOKUP(B760,balance!AU:BD,10,FALSE)</f>
        <v>3885280</v>
      </c>
    </row>
    <row r="761" spans="1:10" x14ac:dyDescent="0.3">
      <c r="A761">
        <v>759</v>
      </c>
      <c r="B761">
        <f t="shared" si="23"/>
        <v>153</v>
      </c>
      <c r="C761">
        <f t="shared" si="22"/>
        <v>5</v>
      </c>
      <c r="D761">
        <v>9026</v>
      </c>
      <c r="E761" s="1">
        <f>IF(C761=1,VLOOKUP(B761,balance!$AU:$AZ,2,FALSE),IF(C761=2,VLOOKUP(B761,balance!$AU:$AZ,3,FALSE),IF(C761=3,VLOOKUP(B761,balance!$AU:$AZ,4,FALSE),IF(C761=4,VLOOKUP(B761,balance!$AU:$AZ,5,FALSE),IF(C761=5,VLOOKUP(B761-1,balance!$AU:$AZ,6,FALSE),0)))))</f>
        <v>56000</v>
      </c>
      <c r="F761">
        <v>53</v>
      </c>
      <c r="G761">
        <f>IF(C761=1,VLOOKUP(FoxFire!B761,balance!$U:$Z,2,FALSE),IF(C761=2,VLOOKUP(B761,balance!$U:$Z,3,FALSE),IF(C761=3,VLOOKUP(B761,balance!$U:$Z,4,FALSE),IF(C761=4,VLOOKUP(B761,balance!$U:$Z,5,FALSE),IF(C761=5,VLOOKUP(B761-1,balance!$U:$Z,6,FALSE),0)))))/100</f>
        <v>216.29159999999999</v>
      </c>
      <c r="H761">
        <v>2</v>
      </c>
      <c r="I761" s="1">
        <f>IF(C761=1,VLOOKUP(FoxFire!B761,balance!$AF:$AJ,2,FALSE),IF(C761=2,VLOOKUP(B761,balance!$AF:$AJ,3,FALSE),IF(C761=3,VLOOKUP(B761,balance!$AF:$AJ,4,FALSE),IF(C761=4,VLOOKUP(B761,balance!$AF:$AJ,5,FALSE),IF(C761=5,VLOOKUP(B761,balance!$AF:$AK,6,FALSE),0)))))*1000000000000</f>
        <v>6240000000000</v>
      </c>
      <c r="J761">
        <f>VLOOKUP(B761,balance!AU:BD,10,FALSE)</f>
        <v>3956650</v>
      </c>
    </row>
    <row r="762" spans="1:10" x14ac:dyDescent="0.3">
      <c r="A762">
        <v>760</v>
      </c>
      <c r="B762">
        <f t="shared" si="23"/>
        <v>153</v>
      </c>
      <c r="C762">
        <f t="shared" si="22"/>
        <v>1</v>
      </c>
      <c r="D762">
        <v>9026</v>
      </c>
      <c r="E762" s="1">
        <f>IF(C762=1,VLOOKUP(B762,balance!$AU:$AZ,2,FALSE),IF(C762=2,VLOOKUP(B762,balance!$AU:$AZ,3,FALSE),IF(C762=3,VLOOKUP(B762,balance!$AU:$AZ,4,FALSE),IF(C762=4,VLOOKUP(B762,balance!$AU:$AZ,5,FALSE),IF(C762=5,VLOOKUP(B762-1,balance!$AU:$AZ,6,FALSE),0)))))</f>
        <v>4000</v>
      </c>
      <c r="F762">
        <v>53</v>
      </c>
      <c r="G762">
        <f>IF(C762=1,VLOOKUP(FoxFire!B762,balance!$U:$Z,2,FALSE),IF(C762=2,VLOOKUP(B762,balance!$U:$Z,3,FALSE),IF(C762=3,VLOOKUP(B762,balance!$U:$Z,4,FALSE),IF(C762=4,VLOOKUP(B762,balance!$U:$Z,5,FALSE),IF(C762=5,VLOOKUP(B762-1,balance!$U:$Z,6,FALSE),0)))))/100</f>
        <v>2.5200000000000001E-3</v>
      </c>
      <c r="H762">
        <v>2</v>
      </c>
      <c r="I762" s="1">
        <f>IF(C762=1,VLOOKUP(FoxFire!B762,balance!$AF:$AJ,2,FALSE),IF(C762=2,VLOOKUP(B762,balance!$AF:$AJ,3,FALSE),IF(C762=3,VLOOKUP(B762,balance!$AF:$AJ,4,FALSE),IF(C762=4,VLOOKUP(B762,balance!$AF:$AJ,5,FALSE),IF(C762=5,VLOOKUP(B762,balance!$AF:$AK,6,FALSE),0)))))*1000000000000</f>
        <v>1560000000000</v>
      </c>
      <c r="J762">
        <f>VLOOKUP(B762,balance!AU:BD,10,FALSE)</f>
        <v>3956650</v>
      </c>
    </row>
    <row r="763" spans="1:10" x14ac:dyDescent="0.3">
      <c r="A763">
        <v>761</v>
      </c>
      <c r="B763">
        <f t="shared" si="23"/>
        <v>153</v>
      </c>
      <c r="C763">
        <f t="shared" si="22"/>
        <v>2</v>
      </c>
      <c r="D763">
        <v>9026</v>
      </c>
      <c r="E763" s="1">
        <f>IF(C763=1,VLOOKUP(B763,balance!$AU:$AZ,2,FALSE),IF(C763=2,VLOOKUP(B763,balance!$AU:$AZ,3,FALSE),IF(C763=3,VLOOKUP(B763,balance!$AU:$AZ,4,FALSE),IF(C763=4,VLOOKUP(B763,balance!$AU:$AZ,5,FALSE),IF(C763=5,VLOOKUP(B763-1,balance!$AU:$AZ,6,FALSE),0)))))</f>
        <v>4000</v>
      </c>
      <c r="F763">
        <v>53</v>
      </c>
      <c r="G763">
        <f>IF(C763=1,VLOOKUP(FoxFire!B763,balance!$U:$Z,2,FALSE),IF(C763=2,VLOOKUP(B763,balance!$U:$Z,3,FALSE),IF(C763=3,VLOOKUP(B763,balance!$U:$Z,4,FALSE),IF(C763=4,VLOOKUP(B763,balance!$U:$Z,5,FALSE),IF(C763=5,VLOOKUP(B763-1,balance!$U:$Z,6,FALSE),0)))))/100</f>
        <v>2.5200000000000001E-3</v>
      </c>
      <c r="H763">
        <v>2</v>
      </c>
      <c r="I763" s="1">
        <f>IF(C763=1,VLOOKUP(FoxFire!B763,balance!$AF:$AJ,2,FALSE),IF(C763=2,VLOOKUP(B763,balance!$AF:$AJ,3,FALSE),IF(C763=3,VLOOKUP(B763,balance!$AF:$AJ,4,FALSE),IF(C763=4,VLOOKUP(B763,balance!$AF:$AJ,5,FALSE),IF(C763=5,VLOOKUP(B763,balance!$AF:$AK,6,FALSE),0)))))*1000000000000</f>
        <v>1560000000000</v>
      </c>
      <c r="J763">
        <f>VLOOKUP(B763,balance!AU:BD,10,FALSE)</f>
        <v>3956650</v>
      </c>
    </row>
    <row r="764" spans="1:10" x14ac:dyDescent="0.3">
      <c r="A764">
        <v>762</v>
      </c>
      <c r="B764">
        <f t="shared" si="23"/>
        <v>153</v>
      </c>
      <c r="C764">
        <f t="shared" si="22"/>
        <v>3</v>
      </c>
      <c r="D764">
        <v>9026</v>
      </c>
      <c r="E764" s="1">
        <f>IF(C764=1,VLOOKUP(B764,balance!$AU:$AZ,2,FALSE),IF(C764=2,VLOOKUP(B764,balance!$AU:$AZ,3,FALSE),IF(C764=3,VLOOKUP(B764,balance!$AU:$AZ,4,FALSE),IF(C764=4,VLOOKUP(B764,balance!$AU:$AZ,5,FALSE),IF(C764=5,VLOOKUP(B764-1,balance!$AU:$AZ,6,FALSE),0)))))</f>
        <v>4000</v>
      </c>
      <c r="F764">
        <v>53</v>
      </c>
      <c r="G764">
        <f>IF(C764=1,VLOOKUP(FoxFire!B764,balance!$U:$Z,2,FALSE),IF(C764=2,VLOOKUP(B764,balance!$U:$Z,3,FALSE),IF(C764=3,VLOOKUP(B764,balance!$U:$Z,4,FALSE),IF(C764=4,VLOOKUP(B764,balance!$U:$Z,5,FALSE),IF(C764=5,VLOOKUP(B764-1,balance!$U:$Z,6,FALSE),0)))))/100</f>
        <v>2.5200000000000001E-3</v>
      </c>
      <c r="H764">
        <v>2</v>
      </c>
      <c r="I764" s="1">
        <f>IF(C764=1,VLOOKUP(FoxFire!B764,balance!$AF:$AJ,2,FALSE),IF(C764=2,VLOOKUP(B764,balance!$AF:$AJ,3,FALSE),IF(C764=3,VLOOKUP(B764,balance!$AF:$AJ,4,FALSE),IF(C764=4,VLOOKUP(B764,balance!$AF:$AJ,5,FALSE),IF(C764=5,VLOOKUP(B764,balance!$AF:$AK,6,FALSE),0)))))*1000000000000</f>
        <v>1560000000000</v>
      </c>
      <c r="J764">
        <f>VLOOKUP(B764,balance!AU:BD,10,FALSE)</f>
        <v>3956650</v>
      </c>
    </row>
    <row r="765" spans="1:10" x14ac:dyDescent="0.3">
      <c r="A765">
        <v>763</v>
      </c>
      <c r="B765">
        <f t="shared" si="23"/>
        <v>153</v>
      </c>
      <c r="C765">
        <f t="shared" si="22"/>
        <v>4</v>
      </c>
      <c r="D765">
        <v>9026</v>
      </c>
      <c r="E765" s="1">
        <f>IF(C765=1,VLOOKUP(B765,balance!$AU:$AZ,2,FALSE),IF(C765=2,VLOOKUP(B765,balance!$AU:$AZ,3,FALSE),IF(C765=3,VLOOKUP(B765,balance!$AU:$AZ,4,FALSE),IF(C765=4,VLOOKUP(B765,balance!$AU:$AZ,5,FALSE),IF(C765=5,VLOOKUP(B765-1,balance!$AU:$AZ,6,FALSE),0)))))</f>
        <v>4000</v>
      </c>
      <c r="F765">
        <v>53</v>
      </c>
      <c r="G765">
        <f>IF(C765=1,VLOOKUP(FoxFire!B765,balance!$U:$Z,2,FALSE),IF(C765=2,VLOOKUP(B765,balance!$U:$Z,3,FALSE),IF(C765=3,VLOOKUP(B765,balance!$U:$Z,4,FALSE),IF(C765=4,VLOOKUP(B765,balance!$U:$Z,5,FALSE),IF(C765=5,VLOOKUP(B765-1,balance!$U:$Z,6,FALSE),0)))))/100</f>
        <v>2.5200000000000001E-3</v>
      </c>
      <c r="H765">
        <v>2</v>
      </c>
      <c r="I765" s="1">
        <f>IF(C765=1,VLOOKUP(FoxFire!B765,balance!$AF:$AJ,2,FALSE),IF(C765=2,VLOOKUP(B765,balance!$AF:$AJ,3,FALSE),IF(C765=3,VLOOKUP(B765,balance!$AF:$AJ,4,FALSE),IF(C765=4,VLOOKUP(B765,balance!$AF:$AJ,5,FALSE),IF(C765=5,VLOOKUP(B765,balance!$AF:$AK,6,FALSE),0)))))*1000000000000</f>
        <v>1560000000000</v>
      </c>
      <c r="J765">
        <f>VLOOKUP(B765,balance!AU:BD,10,FALSE)</f>
        <v>3956650</v>
      </c>
    </row>
    <row r="766" spans="1:10" x14ac:dyDescent="0.3">
      <c r="A766">
        <v>764</v>
      </c>
      <c r="B766">
        <f t="shared" si="23"/>
        <v>154</v>
      </c>
      <c r="C766">
        <f t="shared" si="22"/>
        <v>5</v>
      </c>
      <c r="D766">
        <v>9026</v>
      </c>
      <c r="E766" s="1">
        <f>IF(C766=1,VLOOKUP(B766,balance!$AU:$AZ,2,FALSE),IF(C766=2,VLOOKUP(B766,balance!$AU:$AZ,3,FALSE),IF(C766=3,VLOOKUP(B766,balance!$AU:$AZ,4,FALSE),IF(C766=4,VLOOKUP(B766,balance!$AU:$AZ,5,FALSE),IF(C766=5,VLOOKUP(B766-1,balance!$AU:$AZ,6,FALSE),0)))))</f>
        <v>56000</v>
      </c>
      <c r="F766">
        <v>53</v>
      </c>
      <c r="G766">
        <f>IF(C766=1,VLOOKUP(FoxFire!B766,balance!$U:$Z,2,FALSE),IF(C766=2,VLOOKUP(B766,balance!$U:$Z,3,FALSE),IF(C766=3,VLOOKUP(B766,balance!$U:$Z,4,FALSE),IF(C766=4,VLOOKUP(B766,balance!$U:$Z,5,FALSE),IF(C766=5,VLOOKUP(B766-1,balance!$U:$Z,6,FALSE),0)))))/100</f>
        <v>221.49639999999999</v>
      </c>
      <c r="H766">
        <v>2</v>
      </c>
      <c r="I766" s="1">
        <f>IF(C766=1,VLOOKUP(FoxFire!B766,balance!$AF:$AJ,2,FALSE),IF(C766=2,VLOOKUP(B766,balance!$AF:$AJ,3,FALSE),IF(C766=3,VLOOKUP(B766,balance!$AF:$AJ,4,FALSE),IF(C766=4,VLOOKUP(B766,balance!$AF:$AJ,5,FALSE),IF(C766=5,VLOOKUP(B766,balance!$AF:$AK,6,FALSE),0)))))*1000000000000</f>
        <v>6300000000000</v>
      </c>
      <c r="J766">
        <f>VLOOKUP(B766,balance!AU:BD,10,FALSE)</f>
        <v>4029720</v>
      </c>
    </row>
    <row r="767" spans="1:10" x14ac:dyDescent="0.3">
      <c r="A767">
        <v>765</v>
      </c>
      <c r="B767">
        <f t="shared" si="23"/>
        <v>154</v>
      </c>
      <c r="C767">
        <f t="shared" si="22"/>
        <v>1</v>
      </c>
      <c r="D767">
        <v>9026</v>
      </c>
      <c r="E767" s="1">
        <f>IF(C767=1,VLOOKUP(B767,balance!$AU:$AZ,2,FALSE),IF(C767=2,VLOOKUP(B767,balance!$AU:$AZ,3,FALSE),IF(C767=3,VLOOKUP(B767,balance!$AU:$AZ,4,FALSE),IF(C767=4,VLOOKUP(B767,balance!$AU:$AZ,5,FALSE),IF(C767=5,VLOOKUP(B767-1,balance!$AU:$AZ,6,FALSE),0)))))</f>
        <v>4000</v>
      </c>
      <c r="F767">
        <v>53</v>
      </c>
      <c r="G767">
        <f>IF(C767=1,VLOOKUP(FoxFire!B767,balance!$U:$Z,2,FALSE),IF(C767=2,VLOOKUP(B767,balance!$U:$Z,3,FALSE),IF(C767=3,VLOOKUP(B767,balance!$U:$Z,4,FALSE),IF(C767=4,VLOOKUP(B767,balance!$U:$Z,5,FALSE),IF(C767=5,VLOOKUP(B767-1,balance!$U:$Z,6,FALSE),0)))))/100</f>
        <v>2.5300000000000001E-3</v>
      </c>
      <c r="H767">
        <v>2</v>
      </c>
      <c r="I767" s="1">
        <f>IF(C767=1,VLOOKUP(FoxFire!B767,balance!$AF:$AJ,2,FALSE),IF(C767=2,VLOOKUP(B767,balance!$AF:$AJ,3,FALSE),IF(C767=3,VLOOKUP(B767,balance!$AF:$AJ,4,FALSE),IF(C767=4,VLOOKUP(B767,balance!$AF:$AJ,5,FALSE),IF(C767=5,VLOOKUP(B767,balance!$AF:$AK,6,FALSE),0)))))*1000000000000</f>
        <v>1575000000000</v>
      </c>
      <c r="J767">
        <f>VLOOKUP(B767,balance!AU:BD,10,FALSE)</f>
        <v>4029720</v>
      </c>
    </row>
    <row r="768" spans="1:10" x14ac:dyDescent="0.3">
      <c r="A768">
        <v>766</v>
      </c>
      <c r="B768">
        <f t="shared" si="23"/>
        <v>154</v>
      </c>
      <c r="C768">
        <f t="shared" si="22"/>
        <v>2</v>
      </c>
      <c r="D768">
        <v>9026</v>
      </c>
      <c r="E768" s="1">
        <f>IF(C768=1,VLOOKUP(B768,balance!$AU:$AZ,2,FALSE),IF(C768=2,VLOOKUP(B768,balance!$AU:$AZ,3,FALSE),IF(C768=3,VLOOKUP(B768,balance!$AU:$AZ,4,FALSE),IF(C768=4,VLOOKUP(B768,balance!$AU:$AZ,5,FALSE),IF(C768=5,VLOOKUP(B768-1,balance!$AU:$AZ,6,FALSE),0)))))</f>
        <v>4000</v>
      </c>
      <c r="F768">
        <v>53</v>
      </c>
      <c r="G768">
        <f>IF(C768=1,VLOOKUP(FoxFire!B768,balance!$U:$Z,2,FALSE),IF(C768=2,VLOOKUP(B768,balance!$U:$Z,3,FALSE),IF(C768=3,VLOOKUP(B768,balance!$U:$Z,4,FALSE),IF(C768=4,VLOOKUP(B768,balance!$U:$Z,5,FALSE),IF(C768=5,VLOOKUP(B768-1,balance!$U:$Z,6,FALSE),0)))))/100</f>
        <v>2.5300000000000001E-3</v>
      </c>
      <c r="H768">
        <v>2</v>
      </c>
      <c r="I768" s="1">
        <f>IF(C768=1,VLOOKUP(FoxFire!B768,balance!$AF:$AJ,2,FALSE),IF(C768=2,VLOOKUP(B768,balance!$AF:$AJ,3,FALSE),IF(C768=3,VLOOKUP(B768,balance!$AF:$AJ,4,FALSE),IF(C768=4,VLOOKUP(B768,balance!$AF:$AJ,5,FALSE),IF(C768=5,VLOOKUP(B768,balance!$AF:$AK,6,FALSE),0)))))*1000000000000</f>
        <v>1575000000000</v>
      </c>
      <c r="J768">
        <f>VLOOKUP(B768,balance!AU:BD,10,FALSE)</f>
        <v>4029720</v>
      </c>
    </row>
    <row r="769" spans="1:10" x14ac:dyDescent="0.3">
      <c r="A769">
        <v>767</v>
      </c>
      <c r="B769">
        <f t="shared" si="23"/>
        <v>154</v>
      </c>
      <c r="C769">
        <f t="shared" si="22"/>
        <v>3</v>
      </c>
      <c r="D769">
        <v>9026</v>
      </c>
      <c r="E769" s="1">
        <f>IF(C769=1,VLOOKUP(B769,balance!$AU:$AZ,2,FALSE),IF(C769=2,VLOOKUP(B769,balance!$AU:$AZ,3,FALSE),IF(C769=3,VLOOKUP(B769,balance!$AU:$AZ,4,FALSE),IF(C769=4,VLOOKUP(B769,balance!$AU:$AZ,5,FALSE),IF(C769=5,VLOOKUP(B769-1,balance!$AU:$AZ,6,FALSE),0)))))</f>
        <v>4000</v>
      </c>
      <c r="F769">
        <v>53</v>
      </c>
      <c r="G769">
        <f>IF(C769=1,VLOOKUP(FoxFire!B769,balance!$U:$Z,2,FALSE),IF(C769=2,VLOOKUP(B769,balance!$U:$Z,3,FALSE),IF(C769=3,VLOOKUP(B769,balance!$U:$Z,4,FALSE),IF(C769=4,VLOOKUP(B769,balance!$U:$Z,5,FALSE),IF(C769=5,VLOOKUP(B769-1,balance!$U:$Z,6,FALSE),0)))))/100</f>
        <v>2.5300000000000001E-3</v>
      </c>
      <c r="H769">
        <v>2</v>
      </c>
      <c r="I769" s="1">
        <f>IF(C769=1,VLOOKUP(FoxFire!B769,balance!$AF:$AJ,2,FALSE),IF(C769=2,VLOOKUP(B769,balance!$AF:$AJ,3,FALSE),IF(C769=3,VLOOKUP(B769,balance!$AF:$AJ,4,FALSE),IF(C769=4,VLOOKUP(B769,balance!$AF:$AJ,5,FALSE),IF(C769=5,VLOOKUP(B769,balance!$AF:$AK,6,FALSE),0)))))*1000000000000</f>
        <v>1575000000000</v>
      </c>
      <c r="J769">
        <f>VLOOKUP(B769,balance!AU:BD,10,FALSE)</f>
        <v>4029720</v>
      </c>
    </row>
    <row r="770" spans="1:10" x14ac:dyDescent="0.3">
      <c r="A770">
        <v>768</v>
      </c>
      <c r="B770">
        <f t="shared" si="23"/>
        <v>154</v>
      </c>
      <c r="C770">
        <f t="shared" si="22"/>
        <v>4</v>
      </c>
      <c r="D770">
        <v>9026</v>
      </c>
      <c r="E770" s="1">
        <f>IF(C770=1,VLOOKUP(B770,balance!$AU:$AZ,2,FALSE),IF(C770=2,VLOOKUP(B770,balance!$AU:$AZ,3,FALSE),IF(C770=3,VLOOKUP(B770,balance!$AU:$AZ,4,FALSE),IF(C770=4,VLOOKUP(B770,balance!$AU:$AZ,5,FALSE),IF(C770=5,VLOOKUP(B770-1,balance!$AU:$AZ,6,FALSE),0)))))</f>
        <v>4000</v>
      </c>
      <c r="F770">
        <v>53</v>
      </c>
      <c r="G770">
        <f>IF(C770=1,VLOOKUP(FoxFire!B770,balance!$U:$Z,2,FALSE),IF(C770=2,VLOOKUP(B770,balance!$U:$Z,3,FALSE),IF(C770=3,VLOOKUP(B770,balance!$U:$Z,4,FALSE),IF(C770=4,VLOOKUP(B770,balance!$U:$Z,5,FALSE),IF(C770=5,VLOOKUP(B770-1,balance!$U:$Z,6,FALSE),0)))))/100</f>
        <v>2.5300000000000001E-3</v>
      </c>
      <c r="H770">
        <v>2</v>
      </c>
      <c r="I770" s="1">
        <f>IF(C770=1,VLOOKUP(FoxFire!B770,balance!$AF:$AJ,2,FALSE),IF(C770=2,VLOOKUP(B770,balance!$AF:$AJ,3,FALSE),IF(C770=3,VLOOKUP(B770,balance!$AF:$AJ,4,FALSE),IF(C770=4,VLOOKUP(B770,balance!$AF:$AJ,5,FALSE),IF(C770=5,VLOOKUP(B770,balance!$AF:$AK,6,FALSE),0)))))*1000000000000</f>
        <v>1575000000000</v>
      </c>
      <c r="J770">
        <f>VLOOKUP(B770,balance!AU:BD,10,FALSE)</f>
        <v>4029720</v>
      </c>
    </row>
    <row r="771" spans="1:10" x14ac:dyDescent="0.3">
      <c r="A771">
        <v>769</v>
      </c>
      <c r="B771">
        <f t="shared" si="23"/>
        <v>155</v>
      </c>
      <c r="C771">
        <f t="shared" si="22"/>
        <v>5</v>
      </c>
      <c r="D771">
        <v>9026</v>
      </c>
      <c r="E771" s="1">
        <f>IF(C771=1,VLOOKUP(B771,balance!$AU:$AZ,2,FALSE),IF(C771=2,VLOOKUP(B771,balance!$AU:$AZ,3,FALSE),IF(C771=3,VLOOKUP(B771,balance!$AU:$AZ,4,FALSE),IF(C771=4,VLOOKUP(B771,balance!$AU:$AZ,5,FALSE),IF(C771=5,VLOOKUP(B771-1,balance!$AU:$AZ,6,FALSE),0)))))</f>
        <v>56000</v>
      </c>
      <c r="F771">
        <v>53</v>
      </c>
      <c r="G771">
        <f>IF(C771=1,VLOOKUP(FoxFire!B771,balance!$U:$Z,2,FALSE),IF(C771=2,VLOOKUP(B771,balance!$U:$Z,3,FALSE),IF(C771=3,VLOOKUP(B771,balance!$U:$Z,4,FALSE),IF(C771=4,VLOOKUP(B771,balance!$U:$Z,5,FALSE),IF(C771=5,VLOOKUP(B771-1,balance!$U:$Z,6,FALSE),0)))))/100</f>
        <v>226.8228</v>
      </c>
      <c r="H771">
        <v>2</v>
      </c>
      <c r="I771" s="1">
        <f>IF(C771=1,VLOOKUP(FoxFire!B771,balance!$AF:$AJ,2,FALSE),IF(C771=2,VLOOKUP(B771,balance!$AF:$AJ,3,FALSE),IF(C771=3,VLOOKUP(B771,balance!$AF:$AJ,4,FALSE),IF(C771=4,VLOOKUP(B771,balance!$AF:$AJ,5,FALSE),IF(C771=5,VLOOKUP(B771,balance!$AF:$AK,6,FALSE),0)))))*1000000000000</f>
        <v>6360000000000</v>
      </c>
      <c r="J771">
        <f>VLOOKUP(B771,balance!AU:BD,10,FALSE)</f>
        <v>4101300</v>
      </c>
    </row>
    <row r="772" spans="1:10" x14ac:dyDescent="0.3">
      <c r="A772">
        <v>770</v>
      </c>
      <c r="B772">
        <f t="shared" si="23"/>
        <v>155</v>
      </c>
      <c r="C772">
        <f t="shared" si="22"/>
        <v>1</v>
      </c>
      <c r="D772">
        <v>9026</v>
      </c>
      <c r="E772" s="1">
        <f>IF(C772=1,VLOOKUP(B772,balance!$AU:$AZ,2,FALSE),IF(C772=2,VLOOKUP(B772,balance!$AU:$AZ,3,FALSE),IF(C772=3,VLOOKUP(B772,balance!$AU:$AZ,4,FALSE),IF(C772=4,VLOOKUP(B772,balance!$AU:$AZ,5,FALSE),IF(C772=5,VLOOKUP(B772-1,balance!$AU:$AZ,6,FALSE),0)))))</f>
        <v>4000</v>
      </c>
      <c r="F772">
        <v>53</v>
      </c>
      <c r="G772">
        <f>IF(C772=1,VLOOKUP(FoxFire!B772,balance!$U:$Z,2,FALSE),IF(C772=2,VLOOKUP(B772,balance!$U:$Z,3,FALSE),IF(C772=3,VLOOKUP(B772,balance!$U:$Z,4,FALSE),IF(C772=4,VLOOKUP(B772,balance!$U:$Z,5,FALSE),IF(C772=5,VLOOKUP(B772-1,balance!$U:$Z,6,FALSE),0)))))/100</f>
        <v>2.5400000000000002E-3</v>
      </c>
      <c r="H772">
        <v>2</v>
      </c>
      <c r="I772" s="1">
        <f>IF(C772=1,VLOOKUP(FoxFire!B772,balance!$AF:$AJ,2,FALSE),IF(C772=2,VLOOKUP(B772,balance!$AF:$AJ,3,FALSE),IF(C772=3,VLOOKUP(B772,balance!$AF:$AJ,4,FALSE),IF(C772=4,VLOOKUP(B772,balance!$AF:$AJ,5,FALSE),IF(C772=5,VLOOKUP(B772,balance!$AF:$AK,6,FALSE),0)))))*1000000000000</f>
        <v>1590000000000</v>
      </c>
      <c r="J772">
        <f>VLOOKUP(B772,balance!AU:BD,10,FALSE)</f>
        <v>4101300</v>
      </c>
    </row>
    <row r="773" spans="1:10" x14ac:dyDescent="0.3">
      <c r="A773">
        <v>771</v>
      </c>
      <c r="B773">
        <f t="shared" si="23"/>
        <v>155</v>
      </c>
      <c r="C773">
        <f t="shared" si="22"/>
        <v>2</v>
      </c>
      <c r="D773">
        <v>9026</v>
      </c>
      <c r="E773" s="1">
        <f>IF(C773=1,VLOOKUP(B773,balance!$AU:$AZ,2,FALSE),IF(C773=2,VLOOKUP(B773,balance!$AU:$AZ,3,FALSE),IF(C773=3,VLOOKUP(B773,balance!$AU:$AZ,4,FALSE),IF(C773=4,VLOOKUP(B773,balance!$AU:$AZ,5,FALSE),IF(C773=5,VLOOKUP(B773-1,balance!$AU:$AZ,6,FALSE),0)))))</f>
        <v>4000</v>
      </c>
      <c r="F773">
        <v>53</v>
      </c>
      <c r="G773">
        <f>IF(C773=1,VLOOKUP(FoxFire!B773,balance!$U:$Z,2,FALSE),IF(C773=2,VLOOKUP(B773,balance!$U:$Z,3,FALSE),IF(C773=3,VLOOKUP(B773,balance!$U:$Z,4,FALSE),IF(C773=4,VLOOKUP(B773,balance!$U:$Z,5,FALSE),IF(C773=5,VLOOKUP(B773-1,balance!$U:$Z,6,FALSE),0)))))/100</f>
        <v>2.5400000000000002E-3</v>
      </c>
      <c r="H773">
        <v>2</v>
      </c>
      <c r="I773" s="1">
        <f>IF(C773=1,VLOOKUP(FoxFire!B773,balance!$AF:$AJ,2,FALSE),IF(C773=2,VLOOKUP(B773,balance!$AF:$AJ,3,FALSE),IF(C773=3,VLOOKUP(B773,balance!$AF:$AJ,4,FALSE),IF(C773=4,VLOOKUP(B773,balance!$AF:$AJ,5,FALSE),IF(C773=5,VLOOKUP(B773,balance!$AF:$AK,6,FALSE),0)))))*1000000000000</f>
        <v>1590000000000</v>
      </c>
      <c r="J773">
        <f>VLOOKUP(B773,balance!AU:BD,10,FALSE)</f>
        <v>4101300</v>
      </c>
    </row>
    <row r="774" spans="1:10" x14ac:dyDescent="0.3">
      <c r="A774">
        <v>772</v>
      </c>
      <c r="B774">
        <f t="shared" si="23"/>
        <v>155</v>
      </c>
      <c r="C774">
        <f t="shared" si="22"/>
        <v>3</v>
      </c>
      <c r="D774">
        <v>9026</v>
      </c>
      <c r="E774" s="1">
        <f>IF(C774=1,VLOOKUP(B774,balance!$AU:$AZ,2,FALSE),IF(C774=2,VLOOKUP(B774,balance!$AU:$AZ,3,FALSE),IF(C774=3,VLOOKUP(B774,balance!$AU:$AZ,4,FALSE),IF(C774=4,VLOOKUP(B774,balance!$AU:$AZ,5,FALSE),IF(C774=5,VLOOKUP(B774-1,balance!$AU:$AZ,6,FALSE),0)))))</f>
        <v>4000</v>
      </c>
      <c r="F774">
        <v>53</v>
      </c>
      <c r="G774">
        <f>IF(C774=1,VLOOKUP(FoxFire!B774,balance!$U:$Z,2,FALSE),IF(C774=2,VLOOKUP(B774,balance!$U:$Z,3,FALSE),IF(C774=3,VLOOKUP(B774,balance!$U:$Z,4,FALSE),IF(C774=4,VLOOKUP(B774,balance!$U:$Z,5,FALSE),IF(C774=5,VLOOKUP(B774-1,balance!$U:$Z,6,FALSE),0)))))/100</f>
        <v>2.5400000000000002E-3</v>
      </c>
      <c r="H774">
        <v>2</v>
      </c>
      <c r="I774" s="1">
        <f>IF(C774=1,VLOOKUP(FoxFire!B774,balance!$AF:$AJ,2,FALSE),IF(C774=2,VLOOKUP(B774,balance!$AF:$AJ,3,FALSE),IF(C774=3,VLOOKUP(B774,balance!$AF:$AJ,4,FALSE),IF(C774=4,VLOOKUP(B774,balance!$AF:$AJ,5,FALSE),IF(C774=5,VLOOKUP(B774,balance!$AF:$AK,6,FALSE),0)))))*1000000000000</f>
        <v>1590000000000</v>
      </c>
      <c r="J774">
        <f>VLOOKUP(B774,balance!AU:BD,10,FALSE)</f>
        <v>4101300</v>
      </c>
    </row>
    <row r="775" spans="1:10" x14ac:dyDescent="0.3">
      <c r="A775">
        <v>773</v>
      </c>
      <c r="B775">
        <f t="shared" si="23"/>
        <v>155</v>
      </c>
      <c r="C775">
        <f t="shared" si="22"/>
        <v>4</v>
      </c>
      <c r="D775">
        <v>9026</v>
      </c>
      <c r="E775" s="1">
        <f>IF(C775=1,VLOOKUP(B775,balance!$AU:$AZ,2,FALSE),IF(C775=2,VLOOKUP(B775,balance!$AU:$AZ,3,FALSE),IF(C775=3,VLOOKUP(B775,balance!$AU:$AZ,4,FALSE),IF(C775=4,VLOOKUP(B775,balance!$AU:$AZ,5,FALSE),IF(C775=5,VLOOKUP(B775-1,balance!$AU:$AZ,6,FALSE),0)))))</f>
        <v>4000</v>
      </c>
      <c r="F775">
        <v>53</v>
      </c>
      <c r="G775">
        <f>IF(C775=1,VLOOKUP(FoxFire!B775,balance!$U:$Z,2,FALSE),IF(C775=2,VLOOKUP(B775,balance!$U:$Z,3,FALSE),IF(C775=3,VLOOKUP(B775,balance!$U:$Z,4,FALSE),IF(C775=4,VLOOKUP(B775,balance!$U:$Z,5,FALSE),IF(C775=5,VLOOKUP(B775-1,balance!$U:$Z,6,FALSE),0)))))/100</f>
        <v>2.5400000000000002E-3</v>
      </c>
      <c r="H775">
        <v>2</v>
      </c>
      <c r="I775" s="1">
        <f>IF(C775=1,VLOOKUP(FoxFire!B775,balance!$AF:$AJ,2,FALSE),IF(C775=2,VLOOKUP(B775,balance!$AF:$AJ,3,FALSE),IF(C775=3,VLOOKUP(B775,balance!$AF:$AJ,4,FALSE),IF(C775=4,VLOOKUP(B775,balance!$AF:$AJ,5,FALSE),IF(C775=5,VLOOKUP(B775,balance!$AF:$AK,6,FALSE),0)))))*1000000000000</f>
        <v>1590000000000</v>
      </c>
      <c r="J775">
        <f>VLOOKUP(B775,balance!AU:BD,10,FALSE)</f>
        <v>4101300</v>
      </c>
    </row>
    <row r="776" spans="1:10" x14ac:dyDescent="0.3">
      <c r="A776">
        <v>774</v>
      </c>
      <c r="B776">
        <f t="shared" si="23"/>
        <v>156</v>
      </c>
      <c r="C776">
        <f t="shared" ref="C776:C839" si="24">C771</f>
        <v>5</v>
      </c>
      <c r="D776">
        <v>9026</v>
      </c>
      <c r="E776" s="1">
        <f>IF(C776=1,VLOOKUP(B776,balance!$AU:$AZ,2,FALSE),IF(C776=2,VLOOKUP(B776,balance!$AU:$AZ,3,FALSE),IF(C776=3,VLOOKUP(B776,balance!$AU:$AZ,4,FALSE),IF(C776=4,VLOOKUP(B776,balance!$AU:$AZ,5,FALSE),IF(C776=5,VLOOKUP(B776-1,balance!$AU:$AZ,6,FALSE),0)))))</f>
        <v>59200</v>
      </c>
      <c r="F776">
        <v>53</v>
      </c>
      <c r="G776">
        <f>IF(C776=1,VLOOKUP(FoxFire!B776,balance!$U:$Z,2,FALSE),IF(C776=2,VLOOKUP(B776,balance!$U:$Z,3,FALSE),IF(C776=3,VLOOKUP(B776,balance!$U:$Z,4,FALSE),IF(C776=4,VLOOKUP(B776,balance!$U:$Z,5,FALSE),IF(C776=5,VLOOKUP(B776-1,balance!$U:$Z,6,FALSE),0)))))/100</f>
        <v>232.27379999999997</v>
      </c>
      <c r="H776">
        <v>2</v>
      </c>
      <c r="I776" s="1">
        <f>IF(C776=1,VLOOKUP(FoxFire!B776,balance!$AF:$AJ,2,FALSE),IF(C776=2,VLOOKUP(B776,balance!$AF:$AJ,3,FALSE),IF(C776=3,VLOOKUP(B776,balance!$AF:$AJ,4,FALSE),IF(C776=4,VLOOKUP(B776,balance!$AF:$AJ,5,FALSE),IF(C776=5,VLOOKUP(B776,balance!$AF:$AK,6,FALSE),0)))))*1000000000000</f>
        <v>6420000000000</v>
      </c>
      <c r="J776">
        <f>VLOOKUP(B776,balance!AU:BD,10,FALSE)</f>
        <v>4174600</v>
      </c>
    </row>
    <row r="777" spans="1:10" x14ac:dyDescent="0.3">
      <c r="A777">
        <v>775</v>
      </c>
      <c r="B777">
        <f t="shared" si="23"/>
        <v>156</v>
      </c>
      <c r="C777">
        <f t="shared" si="24"/>
        <v>1</v>
      </c>
      <c r="D777">
        <v>9026</v>
      </c>
      <c r="E777" s="1">
        <f>IF(C777=1,VLOOKUP(B777,balance!$AU:$AZ,2,FALSE),IF(C777=2,VLOOKUP(B777,balance!$AU:$AZ,3,FALSE),IF(C777=3,VLOOKUP(B777,balance!$AU:$AZ,4,FALSE),IF(C777=4,VLOOKUP(B777,balance!$AU:$AZ,5,FALSE),IF(C777=5,VLOOKUP(B777-1,balance!$AU:$AZ,6,FALSE),0)))))</f>
        <v>4000</v>
      </c>
      <c r="F777">
        <v>53</v>
      </c>
      <c r="G777">
        <f>IF(C777=1,VLOOKUP(FoxFire!B777,balance!$U:$Z,2,FALSE),IF(C777=2,VLOOKUP(B777,balance!$U:$Z,3,FALSE),IF(C777=3,VLOOKUP(B777,balance!$U:$Z,4,FALSE),IF(C777=4,VLOOKUP(B777,balance!$U:$Z,5,FALSE),IF(C777=5,VLOOKUP(B777-1,balance!$U:$Z,6,FALSE),0)))))/100</f>
        <v>2.5500000000000002E-3</v>
      </c>
      <c r="H777">
        <v>2</v>
      </c>
      <c r="I777" s="1">
        <f>IF(C777=1,VLOOKUP(FoxFire!B777,balance!$AF:$AJ,2,FALSE),IF(C777=2,VLOOKUP(B777,balance!$AF:$AJ,3,FALSE),IF(C777=3,VLOOKUP(B777,balance!$AF:$AJ,4,FALSE),IF(C777=4,VLOOKUP(B777,balance!$AF:$AJ,5,FALSE),IF(C777=5,VLOOKUP(B777,balance!$AF:$AK,6,FALSE),0)))))*1000000000000</f>
        <v>1605000000000</v>
      </c>
      <c r="J777">
        <f>VLOOKUP(B777,balance!AU:BD,10,FALSE)</f>
        <v>4174600</v>
      </c>
    </row>
    <row r="778" spans="1:10" x14ac:dyDescent="0.3">
      <c r="A778">
        <v>776</v>
      </c>
      <c r="B778">
        <f t="shared" si="23"/>
        <v>156</v>
      </c>
      <c r="C778">
        <f t="shared" si="24"/>
        <v>2</v>
      </c>
      <c r="D778">
        <v>9026</v>
      </c>
      <c r="E778" s="1">
        <f>IF(C778=1,VLOOKUP(B778,balance!$AU:$AZ,2,FALSE),IF(C778=2,VLOOKUP(B778,balance!$AU:$AZ,3,FALSE),IF(C778=3,VLOOKUP(B778,balance!$AU:$AZ,4,FALSE),IF(C778=4,VLOOKUP(B778,balance!$AU:$AZ,5,FALSE),IF(C778=5,VLOOKUP(B778-1,balance!$AU:$AZ,6,FALSE),0)))))</f>
        <v>4000</v>
      </c>
      <c r="F778">
        <v>53</v>
      </c>
      <c r="G778">
        <f>IF(C778=1,VLOOKUP(FoxFire!B778,balance!$U:$Z,2,FALSE),IF(C778=2,VLOOKUP(B778,balance!$U:$Z,3,FALSE),IF(C778=3,VLOOKUP(B778,balance!$U:$Z,4,FALSE),IF(C778=4,VLOOKUP(B778,balance!$U:$Z,5,FALSE),IF(C778=5,VLOOKUP(B778-1,balance!$U:$Z,6,FALSE),0)))))/100</f>
        <v>2.5500000000000002E-3</v>
      </c>
      <c r="H778">
        <v>2</v>
      </c>
      <c r="I778" s="1">
        <f>IF(C778=1,VLOOKUP(FoxFire!B778,balance!$AF:$AJ,2,FALSE),IF(C778=2,VLOOKUP(B778,balance!$AF:$AJ,3,FALSE),IF(C778=3,VLOOKUP(B778,balance!$AF:$AJ,4,FALSE),IF(C778=4,VLOOKUP(B778,balance!$AF:$AJ,5,FALSE),IF(C778=5,VLOOKUP(B778,balance!$AF:$AK,6,FALSE),0)))))*1000000000000</f>
        <v>1605000000000</v>
      </c>
      <c r="J778">
        <f>VLOOKUP(B778,balance!AU:BD,10,FALSE)</f>
        <v>4174600</v>
      </c>
    </row>
    <row r="779" spans="1:10" x14ac:dyDescent="0.3">
      <c r="A779">
        <v>777</v>
      </c>
      <c r="B779">
        <f t="shared" si="23"/>
        <v>156</v>
      </c>
      <c r="C779">
        <f t="shared" si="24"/>
        <v>3</v>
      </c>
      <c r="D779">
        <v>9026</v>
      </c>
      <c r="E779" s="1">
        <f>IF(C779=1,VLOOKUP(B779,balance!$AU:$AZ,2,FALSE),IF(C779=2,VLOOKUP(B779,balance!$AU:$AZ,3,FALSE),IF(C779=3,VLOOKUP(B779,balance!$AU:$AZ,4,FALSE),IF(C779=4,VLOOKUP(B779,balance!$AU:$AZ,5,FALSE),IF(C779=5,VLOOKUP(B779-1,balance!$AU:$AZ,6,FALSE),0)))))</f>
        <v>4000</v>
      </c>
      <c r="F779">
        <v>53</v>
      </c>
      <c r="G779">
        <f>IF(C779=1,VLOOKUP(FoxFire!B779,balance!$U:$Z,2,FALSE),IF(C779=2,VLOOKUP(B779,balance!$U:$Z,3,FALSE),IF(C779=3,VLOOKUP(B779,balance!$U:$Z,4,FALSE),IF(C779=4,VLOOKUP(B779,balance!$U:$Z,5,FALSE),IF(C779=5,VLOOKUP(B779-1,balance!$U:$Z,6,FALSE),0)))))/100</f>
        <v>2.5500000000000002E-3</v>
      </c>
      <c r="H779">
        <v>2</v>
      </c>
      <c r="I779" s="1">
        <f>IF(C779=1,VLOOKUP(FoxFire!B779,balance!$AF:$AJ,2,FALSE),IF(C779=2,VLOOKUP(B779,balance!$AF:$AJ,3,FALSE),IF(C779=3,VLOOKUP(B779,balance!$AF:$AJ,4,FALSE),IF(C779=4,VLOOKUP(B779,balance!$AF:$AJ,5,FALSE),IF(C779=5,VLOOKUP(B779,balance!$AF:$AK,6,FALSE),0)))))*1000000000000</f>
        <v>1605000000000</v>
      </c>
      <c r="J779">
        <f>VLOOKUP(B779,balance!AU:BD,10,FALSE)</f>
        <v>4174600</v>
      </c>
    </row>
    <row r="780" spans="1:10" x14ac:dyDescent="0.3">
      <c r="A780">
        <v>778</v>
      </c>
      <c r="B780">
        <f t="shared" ref="B780:B843" si="25">B775+1</f>
        <v>156</v>
      </c>
      <c r="C780">
        <f t="shared" si="24"/>
        <v>4</v>
      </c>
      <c r="D780">
        <v>9026</v>
      </c>
      <c r="E780" s="1">
        <f>IF(C780=1,VLOOKUP(B780,balance!$AU:$AZ,2,FALSE),IF(C780=2,VLOOKUP(B780,balance!$AU:$AZ,3,FALSE),IF(C780=3,VLOOKUP(B780,balance!$AU:$AZ,4,FALSE),IF(C780=4,VLOOKUP(B780,balance!$AU:$AZ,5,FALSE),IF(C780=5,VLOOKUP(B780-1,balance!$AU:$AZ,6,FALSE),0)))))</f>
        <v>4000</v>
      </c>
      <c r="F780">
        <v>53</v>
      </c>
      <c r="G780">
        <f>IF(C780=1,VLOOKUP(FoxFire!B780,balance!$U:$Z,2,FALSE),IF(C780=2,VLOOKUP(B780,balance!$U:$Z,3,FALSE),IF(C780=3,VLOOKUP(B780,balance!$U:$Z,4,FALSE),IF(C780=4,VLOOKUP(B780,balance!$U:$Z,5,FALSE),IF(C780=5,VLOOKUP(B780-1,balance!$U:$Z,6,FALSE),0)))))/100</f>
        <v>2.5500000000000002E-3</v>
      </c>
      <c r="H780">
        <v>2</v>
      </c>
      <c r="I780" s="1">
        <f>IF(C780=1,VLOOKUP(FoxFire!B780,balance!$AF:$AJ,2,FALSE),IF(C780=2,VLOOKUP(B780,balance!$AF:$AJ,3,FALSE),IF(C780=3,VLOOKUP(B780,balance!$AF:$AJ,4,FALSE),IF(C780=4,VLOOKUP(B780,balance!$AF:$AJ,5,FALSE),IF(C780=5,VLOOKUP(B780,balance!$AF:$AK,6,FALSE),0)))))*1000000000000</f>
        <v>1605000000000</v>
      </c>
      <c r="J780">
        <f>VLOOKUP(B780,balance!AU:BD,10,FALSE)</f>
        <v>4174600</v>
      </c>
    </row>
    <row r="781" spans="1:10" x14ac:dyDescent="0.3">
      <c r="A781">
        <v>779</v>
      </c>
      <c r="B781">
        <f t="shared" si="25"/>
        <v>157</v>
      </c>
      <c r="C781">
        <f t="shared" si="24"/>
        <v>5</v>
      </c>
      <c r="D781">
        <v>9026</v>
      </c>
      <c r="E781" s="1">
        <f>IF(C781=1,VLOOKUP(B781,balance!$AU:$AZ,2,FALSE),IF(C781=2,VLOOKUP(B781,balance!$AU:$AZ,3,FALSE),IF(C781=3,VLOOKUP(B781,balance!$AU:$AZ,4,FALSE),IF(C781=4,VLOOKUP(B781,balance!$AU:$AZ,5,FALSE),IF(C781=5,VLOOKUP(B781-1,balance!$AU:$AZ,6,FALSE),0)))))</f>
        <v>59200</v>
      </c>
      <c r="F781">
        <v>53</v>
      </c>
      <c r="G781">
        <f>IF(C781=1,VLOOKUP(FoxFire!B781,balance!$U:$Z,2,FALSE),IF(C781=2,VLOOKUP(B781,balance!$U:$Z,3,FALSE),IF(C781=3,VLOOKUP(B781,balance!$U:$Z,4,FALSE),IF(C781=4,VLOOKUP(B781,balance!$U:$Z,5,FALSE),IF(C781=5,VLOOKUP(B781-1,balance!$U:$Z,6,FALSE),0)))))/100</f>
        <v>237.85199999999998</v>
      </c>
      <c r="H781">
        <v>2</v>
      </c>
      <c r="I781" s="1">
        <f>IF(C781=1,VLOOKUP(FoxFire!B781,balance!$AF:$AJ,2,FALSE),IF(C781=2,VLOOKUP(B781,balance!$AF:$AJ,3,FALSE),IF(C781=3,VLOOKUP(B781,balance!$AF:$AJ,4,FALSE),IF(C781=4,VLOOKUP(B781,balance!$AF:$AJ,5,FALSE),IF(C781=5,VLOOKUP(B781,balance!$AF:$AK,6,FALSE),0)))))*1000000000000</f>
        <v>6480000000000</v>
      </c>
      <c r="J781">
        <f>VLOOKUP(B781,balance!AU:BD,10,FALSE)</f>
        <v>4249630</v>
      </c>
    </row>
    <row r="782" spans="1:10" x14ac:dyDescent="0.3">
      <c r="A782">
        <v>780</v>
      </c>
      <c r="B782">
        <f t="shared" si="25"/>
        <v>157</v>
      </c>
      <c r="C782">
        <f t="shared" si="24"/>
        <v>1</v>
      </c>
      <c r="D782">
        <v>9026</v>
      </c>
      <c r="E782" s="1">
        <f>IF(C782=1,VLOOKUP(B782,balance!$AU:$AZ,2,FALSE),IF(C782=2,VLOOKUP(B782,balance!$AU:$AZ,3,FALSE),IF(C782=3,VLOOKUP(B782,balance!$AU:$AZ,4,FALSE),IF(C782=4,VLOOKUP(B782,balance!$AU:$AZ,5,FALSE),IF(C782=5,VLOOKUP(B782-1,balance!$AU:$AZ,6,FALSE),0)))))</f>
        <v>4000</v>
      </c>
      <c r="F782">
        <v>53</v>
      </c>
      <c r="G782">
        <f>IF(C782=1,VLOOKUP(FoxFire!B782,balance!$U:$Z,2,FALSE),IF(C782=2,VLOOKUP(B782,balance!$U:$Z,3,FALSE),IF(C782=3,VLOOKUP(B782,balance!$U:$Z,4,FALSE),IF(C782=4,VLOOKUP(B782,balance!$U:$Z,5,FALSE),IF(C782=5,VLOOKUP(B782-1,balance!$U:$Z,6,FALSE),0)))))/100</f>
        <v>2.5600000000000002E-3</v>
      </c>
      <c r="H782">
        <v>2</v>
      </c>
      <c r="I782" s="1">
        <f>IF(C782=1,VLOOKUP(FoxFire!B782,balance!$AF:$AJ,2,FALSE),IF(C782=2,VLOOKUP(B782,balance!$AF:$AJ,3,FALSE),IF(C782=3,VLOOKUP(B782,balance!$AF:$AJ,4,FALSE),IF(C782=4,VLOOKUP(B782,balance!$AF:$AJ,5,FALSE),IF(C782=5,VLOOKUP(B782,balance!$AF:$AK,6,FALSE),0)))))*1000000000000</f>
        <v>1620000000000</v>
      </c>
      <c r="J782">
        <f>VLOOKUP(B782,balance!AU:BD,10,FALSE)</f>
        <v>4249630</v>
      </c>
    </row>
    <row r="783" spans="1:10" x14ac:dyDescent="0.3">
      <c r="A783">
        <v>781</v>
      </c>
      <c r="B783">
        <f t="shared" si="25"/>
        <v>157</v>
      </c>
      <c r="C783">
        <f t="shared" si="24"/>
        <v>2</v>
      </c>
      <c r="D783">
        <v>9026</v>
      </c>
      <c r="E783" s="1">
        <f>IF(C783=1,VLOOKUP(B783,balance!$AU:$AZ,2,FALSE),IF(C783=2,VLOOKUP(B783,balance!$AU:$AZ,3,FALSE),IF(C783=3,VLOOKUP(B783,balance!$AU:$AZ,4,FALSE),IF(C783=4,VLOOKUP(B783,balance!$AU:$AZ,5,FALSE),IF(C783=5,VLOOKUP(B783-1,balance!$AU:$AZ,6,FALSE),0)))))</f>
        <v>4000</v>
      </c>
      <c r="F783">
        <v>53</v>
      </c>
      <c r="G783">
        <f>IF(C783=1,VLOOKUP(FoxFire!B783,balance!$U:$Z,2,FALSE),IF(C783=2,VLOOKUP(B783,balance!$U:$Z,3,FALSE),IF(C783=3,VLOOKUP(B783,balance!$U:$Z,4,FALSE),IF(C783=4,VLOOKUP(B783,balance!$U:$Z,5,FALSE),IF(C783=5,VLOOKUP(B783-1,balance!$U:$Z,6,FALSE),0)))))/100</f>
        <v>2.5600000000000002E-3</v>
      </c>
      <c r="H783">
        <v>2</v>
      </c>
      <c r="I783" s="1">
        <f>IF(C783=1,VLOOKUP(FoxFire!B783,balance!$AF:$AJ,2,FALSE),IF(C783=2,VLOOKUP(B783,balance!$AF:$AJ,3,FALSE),IF(C783=3,VLOOKUP(B783,balance!$AF:$AJ,4,FALSE),IF(C783=4,VLOOKUP(B783,balance!$AF:$AJ,5,FALSE),IF(C783=5,VLOOKUP(B783,balance!$AF:$AK,6,FALSE),0)))))*1000000000000</f>
        <v>1620000000000</v>
      </c>
      <c r="J783">
        <f>VLOOKUP(B783,balance!AU:BD,10,FALSE)</f>
        <v>4249630</v>
      </c>
    </row>
    <row r="784" spans="1:10" x14ac:dyDescent="0.3">
      <c r="A784">
        <v>782</v>
      </c>
      <c r="B784">
        <f t="shared" si="25"/>
        <v>157</v>
      </c>
      <c r="C784">
        <f t="shared" si="24"/>
        <v>3</v>
      </c>
      <c r="D784">
        <v>9026</v>
      </c>
      <c r="E784" s="1">
        <f>IF(C784=1,VLOOKUP(B784,balance!$AU:$AZ,2,FALSE),IF(C784=2,VLOOKUP(B784,balance!$AU:$AZ,3,FALSE),IF(C784=3,VLOOKUP(B784,balance!$AU:$AZ,4,FALSE),IF(C784=4,VLOOKUP(B784,balance!$AU:$AZ,5,FALSE),IF(C784=5,VLOOKUP(B784-1,balance!$AU:$AZ,6,FALSE),0)))))</f>
        <v>4000</v>
      </c>
      <c r="F784">
        <v>53</v>
      </c>
      <c r="G784">
        <f>IF(C784=1,VLOOKUP(FoxFire!B784,balance!$U:$Z,2,FALSE),IF(C784=2,VLOOKUP(B784,balance!$U:$Z,3,FALSE),IF(C784=3,VLOOKUP(B784,balance!$U:$Z,4,FALSE),IF(C784=4,VLOOKUP(B784,balance!$U:$Z,5,FALSE),IF(C784=5,VLOOKUP(B784-1,balance!$U:$Z,6,FALSE),0)))))/100</f>
        <v>2.5600000000000002E-3</v>
      </c>
      <c r="H784">
        <v>2</v>
      </c>
      <c r="I784" s="1">
        <f>IF(C784=1,VLOOKUP(FoxFire!B784,balance!$AF:$AJ,2,FALSE),IF(C784=2,VLOOKUP(B784,balance!$AF:$AJ,3,FALSE),IF(C784=3,VLOOKUP(B784,balance!$AF:$AJ,4,FALSE),IF(C784=4,VLOOKUP(B784,balance!$AF:$AJ,5,FALSE),IF(C784=5,VLOOKUP(B784,balance!$AF:$AK,6,FALSE),0)))))*1000000000000</f>
        <v>1620000000000</v>
      </c>
      <c r="J784">
        <f>VLOOKUP(B784,balance!AU:BD,10,FALSE)</f>
        <v>4249630</v>
      </c>
    </row>
    <row r="785" spans="1:10" x14ac:dyDescent="0.3">
      <c r="A785">
        <v>783</v>
      </c>
      <c r="B785">
        <f t="shared" si="25"/>
        <v>157</v>
      </c>
      <c r="C785">
        <f t="shared" si="24"/>
        <v>4</v>
      </c>
      <c r="D785">
        <v>9026</v>
      </c>
      <c r="E785" s="1">
        <f>IF(C785=1,VLOOKUP(B785,balance!$AU:$AZ,2,FALSE),IF(C785=2,VLOOKUP(B785,balance!$AU:$AZ,3,FALSE),IF(C785=3,VLOOKUP(B785,balance!$AU:$AZ,4,FALSE),IF(C785=4,VLOOKUP(B785,balance!$AU:$AZ,5,FALSE),IF(C785=5,VLOOKUP(B785-1,balance!$AU:$AZ,6,FALSE),0)))))</f>
        <v>4000</v>
      </c>
      <c r="F785">
        <v>53</v>
      </c>
      <c r="G785">
        <f>IF(C785=1,VLOOKUP(FoxFire!B785,balance!$U:$Z,2,FALSE),IF(C785=2,VLOOKUP(B785,balance!$U:$Z,3,FALSE),IF(C785=3,VLOOKUP(B785,balance!$U:$Z,4,FALSE),IF(C785=4,VLOOKUP(B785,balance!$U:$Z,5,FALSE),IF(C785=5,VLOOKUP(B785-1,balance!$U:$Z,6,FALSE),0)))))/100</f>
        <v>2.5600000000000002E-3</v>
      </c>
      <c r="H785">
        <v>2</v>
      </c>
      <c r="I785" s="1">
        <f>IF(C785=1,VLOOKUP(FoxFire!B785,balance!$AF:$AJ,2,FALSE),IF(C785=2,VLOOKUP(B785,balance!$AF:$AJ,3,FALSE),IF(C785=3,VLOOKUP(B785,balance!$AF:$AJ,4,FALSE),IF(C785=4,VLOOKUP(B785,balance!$AF:$AJ,5,FALSE),IF(C785=5,VLOOKUP(B785,balance!$AF:$AK,6,FALSE),0)))))*1000000000000</f>
        <v>1620000000000</v>
      </c>
      <c r="J785">
        <f>VLOOKUP(B785,balance!AU:BD,10,FALSE)</f>
        <v>4249630</v>
      </c>
    </row>
    <row r="786" spans="1:10" x14ac:dyDescent="0.3">
      <c r="A786">
        <v>784</v>
      </c>
      <c r="B786">
        <f t="shared" si="25"/>
        <v>158</v>
      </c>
      <c r="C786">
        <f t="shared" si="24"/>
        <v>5</v>
      </c>
      <c r="D786">
        <v>9026</v>
      </c>
      <c r="E786" s="1">
        <f>IF(C786=1,VLOOKUP(B786,balance!$AU:$AZ,2,FALSE),IF(C786=2,VLOOKUP(B786,balance!$AU:$AZ,3,FALSE),IF(C786=3,VLOOKUP(B786,balance!$AU:$AZ,4,FALSE),IF(C786=4,VLOOKUP(B786,balance!$AU:$AZ,5,FALSE),IF(C786=5,VLOOKUP(B786-1,balance!$AU:$AZ,6,FALSE),0)))))</f>
        <v>59200</v>
      </c>
      <c r="F786">
        <v>53</v>
      </c>
      <c r="G786">
        <f>IF(C786=1,VLOOKUP(FoxFire!B786,balance!$U:$Z,2,FALSE),IF(C786=2,VLOOKUP(B786,balance!$U:$Z,3,FALSE),IF(C786=3,VLOOKUP(B786,balance!$U:$Z,4,FALSE),IF(C786=4,VLOOKUP(B786,balance!$U:$Z,5,FALSE),IF(C786=5,VLOOKUP(B786-1,balance!$U:$Z,6,FALSE),0)))))/100</f>
        <v>243.56039999999996</v>
      </c>
      <c r="H786">
        <v>2</v>
      </c>
      <c r="I786" s="1">
        <f>IF(C786=1,VLOOKUP(FoxFire!B786,balance!$AF:$AJ,2,FALSE),IF(C786=2,VLOOKUP(B786,balance!$AF:$AJ,3,FALSE),IF(C786=3,VLOOKUP(B786,balance!$AF:$AJ,4,FALSE),IF(C786=4,VLOOKUP(B786,balance!$AF:$AJ,5,FALSE),IF(C786=5,VLOOKUP(B786,balance!$AF:$AK,6,FALSE),0)))))*1000000000000</f>
        <v>6540000000000</v>
      </c>
      <c r="J786">
        <f>VLOOKUP(B786,balance!AU:BD,10,FALSE)</f>
        <v>4326400</v>
      </c>
    </row>
    <row r="787" spans="1:10" x14ac:dyDescent="0.3">
      <c r="A787">
        <v>785</v>
      </c>
      <c r="B787">
        <f t="shared" si="25"/>
        <v>158</v>
      </c>
      <c r="C787">
        <f t="shared" si="24"/>
        <v>1</v>
      </c>
      <c r="D787">
        <v>9026</v>
      </c>
      <c r="E787" s="1">
        <f>IF(C787=1,VLOOKUP(B787,balance!$AU:$AZ,2,FALSE),IF(C787=2,VLOOKUP(B787,balance!$AU:$AZ,3,FALSE),IF(C787=3,VLOOKUP(B787,balance!$AU:$AZ,4,FALSE),IF(C787=4,VLOOKUP(B787,balance!$AU:$AZ,5,FALSE),IF(C787=5,VLOOKUP(B787-1,balance!$AU:$AZ,6,FALSE),0)))))</f>
        <v>4000</v>
      </c>
      <c r="F787">
        <v>53</v>
      </c>
      <c r="G787">
        <f>IF(C787=1,VLOOKUP(FoxFire!B787,balance!$U:$Z,2,FALSE),IF(C787=2,VLOOKUP(B787,balance!$U:$Z,3,FALSE),IF(C787=3,VLOOKUP(B787,balance!$U:$Z,4,FALSE),IF(C787=4,VLOOKUP(B787,balance!$U:$Z,5,FALSE),IF(C787=5,VLOOKUP(B787-1,balance!$U:$Z,6,FALSE),0)))))/100</f>
        <v>2.5700000000000002E-3</v>
      </c>
      <c r="H787">
        <v>2</v>
      </c>
      <c r="I787" s="1">
        <f>IF(C787=1,VLOOKUP(FoxFire!B787,balance!$AF:$AJ,2,FALSE),IF(C787=2,VLOOKUP(B787,balance!$AF:$AJ,3,FALSE),IF(C787=3,VLOOKUP(B787,balance!$AF:$AJ,4,FALSE),IF(C787=4,VLOOKUP(B787,balance!$AF:$AJ,5,FALSE),IF(C787=5,VLOOKUP(B787,balance!$AF:$AK,6,FALSE),0)))))*1000000000000</f>
        <v>1635000000000</v>
      </c>
      <c r="J787">
        <f>VLOOKUP(B787,balance!AU:BD,10,FALSE)</f>
        <v>4326400</v>
      </c>
    </row>
    <row r="788" spans="1:10" x14ac:dyDescent="0.3">
      <c r="A788">
        <v>786</v>
      </c>
      <c r="B788">
        <f t="shared" si="25"/>
        <v>158</v>
      </c>
      <c r="C788">
        <f t="shared" si="24"/>
        <v>2</v>
      </c>
      <c r="D788">
        <v>9026</v>
      </c>
      <c r="E788" s="1">
        <f>IF(C788=1,VLOOKUP(B788,balance!$AU:$AZ,2,FALSE),IF(C788=2,VLOOKUP(B788,balance!$AU:$AZ,3,FALSE),IF(C788=3,VLOOKUP(B788,balance!$AU:$AZ,4,FALSE),IF(C788=4,VLOOKUP(B788,balance!$AU:$AZ,5,FALSE),IF(C788=5,VLOOKUP(B788-1,balance!$AU:$AZ,6,FALSE),0)))))</f>
        <v>4000</v>
      </c>
      <c r="F788">
        <v>53</v>
      </c>
      <c r="G788">
        <f>IF(C788=1,VLOOKUP(FoxFire!B788,balance!$U:$Z,2,FALSE),IF(C788=2,VLOOKUP(B788,balance!$U:$Z,3,FALSE),IF(C788=3,VLOOKUP(B788,balance!$U:$Z,4,FALSE),IF(C788=4,VLOOKUP(B788,balance!$U:$Z,5,FALSE),IF(C788=5,VLOOKUP(B788-1,balance!$U:$Z,6,FALSE),0)))))/100</f>
        <v>2.5700000000000002E-3</v>
      </c>
      <c r="H788">
        <v>2</v>
      </c>
      <c r="I788" s="1">
        <f>IF(C788=1,VLOOKUP(FoxFire!B788,balance!$AF:$AJ,2,FALSE),IF(C788=2,VLOOKUP(B788,balance!$AF:$AJ,3,FALSE),IF(C788=3,VLOOKUP(B788,balance!$AF:$AJ,4,FALSE),IF(C788=4,VLOOKUP(B788,balance!$AF:$AJ,5,FALSE),IF(C788=5,VLOOKUP(B788,balance!$AF:$AK,6,FALSE),0)))))*1000000000000</f>
        <v>1635000000000</v>
      </c>
      <c r="J788">
        <f>VLOOKUP(B788,balance!AU:BD,10,FALSE)</f>
        <v>4326400</v>
      </c>
    </row>
    <row r="789" spans="1:10" x14ac:dyDescent="0.3">
      <c r="A789">
        <v>787</v>
      </c>
      <c r="B789">
        <f t="shared" si="25"/>
        <v>158</v>
      </c>
      <c r="C789">
        <f t="shared" si="24"/>
        <v>3</v>
      </c>
      <c r="D789">
        <v>9026</v>
      </c>
      <c r="E789" s="1">
        <f>IF(C789=1,VLOOKUP(B789,balance!$AU:$AZ,2,FALSE),IF(C789=2,VLOOKUP(B789,balance!$AU:$AZ,3,FALSE),IF(C789=3,VLOOKUP(B789,balance!$AU:$AZ,4,FALSE),IF(C789=4,VLOOKUP(B789,balance!$AU:$AZ,5,FALSE),IF(C789=5,VLOOKUP(B789-1,balance!$AU:$AZ,6,FALSE),0)))))</f>
        <v>4000</v>
      </c>
      <c r="F789">
        <v>53</v>
      </c>
      <c r="G789">
        <f>IF(C789=1,VLOOKUP(FoxFire!B789,balance!$U:$Z,2,FALSE),IF(C789=2,VLOOKUP(B789,balance!$U:$Z,3,FALSE),IF(C789=3,VLOOKUP(B789,balance!$U:$Z,4,FALSE),IF(C789=4,VLOOKUP(B789,balance!$U:$Z,5,FALSE),IF(C789=5,VLOOKUP(B789-1,balance!$U:$Z,6,FALSE),0)))))/100</f>
        <v>2.5700000000000002E-3</v>
      </c>
      <c r="H789">
        <v>2</v>
      </c>
      <c r="I789" s="1">
        <f>IF(C789=1,VLOOKUP(FoxFire!B789,balance!$AF:$AJ,2,FALSE),IF(C789=2,VLOOKUP(B789,balance!$AF:$AJ,3,FALSE),IF(C789=3,VLOOKUP(B789,balance!$AF:$AJ,4,FALSE),IF(C789=4,VLOOKUP(B789,balance!$AF:$AJ,5,FALSE),IF(C789=5,VLOOKUP(B789,balance!$AF:$AK,6,FALSE),0)))))*1000000000000</f>
        <v>1635000000000</v>
      </c>
      <c r="J789">
        <f>VLOOKUP(B789,balance!AU:BD,10,FALSE)</f>
        <v>4326400</v>
      </c>
    </row>
    <row r="790" spans="1:10" x14ac:dyDescent="0.3">
      <c r="A790">
        <v>788</v>
      </c>
      <c r="B790">
        <f t="shared" si="25"/>
        <v>158</v>
      </c>
      <c r="C790">
        <f t="shared" si="24"/>
        <v>4</v>
      </c>
      <c r="D790">
        <v>9026</v>
      </c>
      <c r="E790" s="1">
        <f>IF(C790=1,VLOOKUP(B790,balance!$AU:$AZ,2,FALSE),IF(C790=2,VLOOKUP(B790,balance!$AU:$AZ,3,FALSE),IF(C790=3,VLOOKUP(B790,balance!$AU:$AZ,4,FALSE),IF(C790=4,VLOOKUP(B790,balance!$AU:$AZ,5,FALSE),IF(C790=5,VLOOKUP(B790-1,balance!$AU:$AZ,6,FALSE),0)))))</f>
        <v>4000</v>
      </c>
      <c r="F790">
        <v>53</v>
      </c>
      <c r="G790">
        <f>IF(C790=1,VLOOKUP(FoxFire!B790,balance!$U:$Z,2,FALSE),IF(C790=2,VLOOKUP(B790,balance!$U:$Z,3,FALSE),IF(C790=3,VLOOKUP(B790,balance!$U:$Z,4,FALSE),IF(C790=4,VLOOKUP(B790,balance!$U:$Z,5,FALSE),IF(C790=5,VLOOKUP(B790-1,balance!$U:$Z,6,FALSE),0)))))/100</f>
        <v>2.5700000000000002E-3</v>
      </c>
      <c r="H790">
        <v>2</v>
      </c>
      <c r="I790" s="1">
        <f>IF(C790=1,VLOOKUP(FoxFire!B790,balance!$AF:$AJ,2,FALSE),IF(C790=2,VLOOKUP(B790,balance!$AF:$AJ,3,FALSE),IF(C790=3,VLOOKUP(B790,balance!$AF:$AJ,4,FALSE),IF(C790=4,VLOOKUP(B790,balance!$AF:$AJ,5,FALSE),IF(C790=5,VLOOKUP(B790,balance!$AF:$AK,6,FALSE),0)))))*1000000000000</f>
        <v>1635000000000</v>
      </c>
      <c r="J790">
        <f>VLOOKUP(B790,balance!AU:BD,10,FALSE)</f>
        <v>4326400</v>
      </c>
    </row>
    <row r="791" spans="1:10" x14ac:dyDescent="0.3">
      <c r="A791">
        <v>789</v>
      </c>
      <c r="B791">
        <f t="shared" si="25"/>
        <v>159</v>
      </c>
      <c r="C791">
        <f t="shared" si="24"/>
        <v>5</v>
      </c>
      <c r="D791">
        <v>9026</v>
      </c>
      <c r="E791" s="1">
        <f>IF(C791=1,VLOOKUP(B791,balance!$AU:$AZ,2,FALSE),IF(C791=2,VLOOKUP(B791,balance!$AU:$AZ,3,FALSE),IF(C791=3,VLOOKUP(B791,balance!$AU:$AZ,4,FALSE),IF(C791=4,VLOOKUP(B791,balance!$AU:$AZ,5,FALSE),IF(C791=5,VLOOKUP(B791-1,balance!$AU:$AZ,6,FALSE),0)))))</f>
        <v>59200</v>
      </c>
      <c r="F791">
        <v>53</v>
      </c>
      <c r="G791">
        <f>IF(C791=1,VLOOKUP(FoxFire!B791,balance!$U:$Z,2,FALSE),IF(C791=2,VLOOKUP(B791,balance!$U:$Z,3,FALSE),IF(C791=3,VLOOKUP(B791,balance!$U:$Z,4,FALSE),IF(C791=4,VLOOKUP(B791,balance!$U:$Z,5,FALSE),IF(C791=5,VLOOKUP(B791-1,balance!$U:$Z,6,FALSE),0)))))/100</f>
        <v>249.40209999999999</v>
      </c>
      <c r="H791">
        <v>2</v>
      </c>
      <c r="I791" s="1">
        <f>IF(C791=1,VLOOKUP(FoxFire!B791,balance!$AF:$AJ,2,FALSE),IF(C791=2,VLOOKUP(B791,balance!$AF:$AJ,3,FALSE),IF(C791=3,VLOOKUP(B791,balance!$AF:$AJ,4,FALSE),IF(C791=4,VLOOKUP(B791,balance!$AF:$AJ,5,FALSE),IF(C791=5,VLOOKUP(B791,balance!$AF:$AK,6,FALSE),0)))))*1000000000000</f>
        <v>6600000000000</v>
      </c>
      <c r="J791">
        <f>VLOOKUP(B791,balance!AU:BD,10,FALSE)</f>
        <v>4404920</v>
      </c>
    </row>
    <row r="792" spans="1:10" x14ac:dyDescent="0.3">
      <c r="A792">
        <v>790</v>
      </c>
      <c r="B792">
        <f t="shared" si="25"/>
        <v>159</v>
      </c>
      <c r="C792">
        <f t="shared" si="24"/>
        <v>1</v>
      </c>
      <c r="D792">
        <v>9026</v>
      </c>
      <c r="E792" s="1">
        <f>IF(C792=1,VLOOKUP(B792,balance!$AU:$AZ,2,FALSE),IF(C792=2,VLOOKUP(B792,balance!$AU:$AZ,3,FALSE),IF(C792=3,VLOOKUP(B792,balance!$AU:$AZ,4,FALSE),IF(C792=4,VLOOKUP(B792,balance!$AU:$AZ,5,FALSE),IF(C792=5,VLOOKUP(B792-1,balance!$AU:$AZ,6,FALSE),0)))))</f>
        <v>4000</v>
      </c>
      <c r="F792">
        <v>53</v>
      </c>
      <c r="G792">
        <f>IF(C792=1,VLOOKUP(FoxFire!B792,balance!$U:$Z,2,FALSE),IF(C792=2,VLOOKUP(B792,balance!$U:$Z,3,FALSE),IF(C792=3,VLOOKUP(B792,balance!$U:$Z,4,FALSE),IF(C792=4,VLOOKUP(B792,balance!$U:$Z,5,FALSE),IF(C792=5,VLOOKUP(B792-1,balance!$U:$Z,6,FALSE),0)))))/100</f>
        <v>2.5800000000000003E-3</v>
      </c>
      <c r="H792">
        <v>2</v>
      </c>
      <c r="I792" s="1">
        <f>IF(C792=1,VLOOKUP(FoxFire!B792,balance!$AF:$AJ,2,FALSE),IF(C792=2,VLOOKUP(B792,balance!$AF:$AJ,3,FALSE),IF(C792=3,VLOOKUP(B792,balance!$AF:$AJ,4,FALSE),IF(C792=4,VLOOKUP(B792,balance!$AF:$AJ,5,FALSE),IF(C792=5,VLOOKUP(B792,balance!$AF:$AK,6,FALSE),0)))))*1000000000000</f>
        <v>1650000000000</v>
      </c>
      <c r="J792">
        <f>VLOOKUP(B792,balance!AU:BD,10,FALSE)</f>
        <v>4404920</v>
      </c>
    </row>
    <row r="793" spans="1:10" x14ac:dyDescent="0.3">
      <c r="A793">
        <v>791</v>
      </c>
      <c r="B793">
        <f t="shared" si="25"/>
        <v>159</v>
      </c>
      <c r="C793">
        <f t="shared" si="24"/>
        <v>2</v>
      </c>
      <c r="D793">
        <v>9026</v>
      </c>
      <c r="E793" s="1">
        <f>IF(C793=1,VLOOKUP(B793,balance!$AU:$AZ,2,FALSE),IF(C793=2,VLOOKUP(B793,balance!$AU:$AZ,3,FALSE),IF(C793=3,VLOOKUP(B793,balance!$AU:$AZ,4,FALSE),IF(C793=4,VLOOKUP(B793,balance!$AU:$AZ,5,FALSE),IF(C793=5,VLOOKUP(B793-1,balance!$AU:$AZ,6,FALSE),0)))))</f>
        <v>4000</v>
      </c>
      <c r="F793">
        <v>53</v>
      </c>
      <c r="G793">
        <f>IF(C793=1,VLOOKUP(FoxFire!B793,balance!$U:$Z,2,FALSE),IF(C793=2,VLOOKUP(B793,balance!$U:$Z,3,FALSE),IF(C793=3,VLOOKUP(B793,balance!$U:$Z,4,FALSE),IF(C793=4,VLOOKUP(B793,balance!$U:$Z,5,FALSE),IF(C793=5,VLOOKUP(B793-1,balance!$U:$Z,6,FALSE),0)))))/100</f>
        <v>2.5800000000000003E-3</v>
      </c>
      <c r="H793">
        <v>2</v>
      </c>
      <c r="I793" s="1">
        <f>IF(C793=1,VLOOKUP(FoxFire!B793,balance!$AF:$AJ,2,FALSE),IF(C793=2,VLOOKUP(B793,balance!$AF:$AJ,3,FALSE),IF(C793=3,VLOOKUP(B793,balance!$AF:$AJ,4,FALSE),IF(C793=4,VLOOKUP(B793,balance!$AF:$AJ,5,FALSE),IF(C793=5,VLOOKUP(B793,balance!$AF:$AK,6,FALSE),0)))))*1000000000000</f>
        <v>1650000000000</v>
      </c>
      <c r="J793">
        <f>VLOOKUP(B793,balance!AU:BD,10,FALSE)</f>
        <v>4404920</v>
      </c>
    </row>
    <row r="794" spans="1:10" x14ac:dyDescent="0.3">
      <c r="A794">
        <v>792</v>
      </c>
      <c r="B794">
        <f t="shared" si="25"/>
        <v>159</v>
      </c>
      <c r="C794">
        <f t="shared" si="24"/>
        <v>3</v>
      </c>
      <c r="D794">
        <v>9026</v>
      </c>
      <c r="E794" s="1">
        <f>IF(C794=1,VLOOKUP(B794,balance!$AU:$AZ,2,FALSE),IF(C794=2,VLOOKUP(B794,balance!$AU:$AZ,3,FALSE),IF(C794=3,VLOOKUP(B794,balance!$AU:$AZ,4,FALSE),IF(C794=4,VLOOKUP(B794,balance!$AU:$AZ,5,FALSE),IF(C794=5,VLOOKUP(B794-1,balance!$AU:$AZ,6,FALSE),0)))))</f>
        <v>4000</v>
      </c>
      <c r="F794">
        <v>53</v>
      </c>
      <c r="G794">
        <f>IF(C794=1,VLOOKUP(FoxFire!B794,balance!$U:$Z,2,FALSE),IF(C794=2,VLOOKUP(B794,balance!$U:$Z,3,FALSE),IF(C794=3,VLOOKUP(B794,balance!$U:$Z,4,FALSE),IF(C794=4,VLOOKUP(B794,balance!$U:$Z,5,FALSE),IF(C794=5,VLOOKUP(B794-1,balance!$U:$Z,6,FALSE),0)))))/100</f>
        <v>2.5800000000000003E-3</v>
      </c>
      <c r="H794">
        <v>2</v>
      </c>
      <c r="I794" s="1">
        <f>IF(C794=1,VLOOKUP(FoxFire!B794,balance!$AF:$AJ,2,FALSE),IF(C794=2,VLOOKUP(B794,balance!$AF:$AJ,3,FALSE),IF(C794=3,VLOOKUP(B794,balance!$AF:$AJ,4,FALSE),IF(C794=4,VLOOKUP(B794,balance!$AF:$AJ,5,FALSE),IF(C794=5,VLOOKUP(B794,balance!$AF:$AK,6,FALSE),0)))))*1000000000000</f>
        <v>1650000000000</v>
      </c>
      <c r="J794">
        <f>VLOOKUP(B794,balance!AU:BD,10,FALSE)</f>
        <v>4404920</v>
      </c>
    </row>
    <row r="795" spans="1:10" x14ac:dyDescent="0.3">
      <c r="A795">
        <v>793</v>
      </c>
      <c r="B795">
        <f t="shared" si="25"/>
        <v>159</v>
      </c>
      <c r="C795">
        <f t="shared" si="24"/>
        <v>4</v>
      </c>
      <c r="D795">
        <v>9026</v>
      </c>
      <c r="E795" s="1">
        <f>IF(C795=1,VLOOKUP(B795,balance!$AU:$AZ,2,FALSE),IF(C795=2,VLOOKUP(B795,balance!$AU:$AZ,3,FALSE),IF(C795=3,VLOOKUP(B795,balance!$AU:$AZ,4,FALSE),IF(C795=4,VLOOKUP(B795,balance!$AU:$AZ,5,FALSE),IF(C795=5,VLOOKUP(B795-1,balance!$AU:$AZ,6,FALSE),0)))))</f>
        <v>4000</v>
      </c>
      <c r="F795">
        <v>53</v>
      </c>
      <c r="G795">
        <f>IF(C795=1,VLOOKUP(FoxFire!B795,balance!$U:$Z,2,FALSE),IF(C795=2,VLOOKUP(B795,balance!$U:$Z,3,FALSE),IF(C795=3,VLOOKUP(B795,balance!$U:$Z,4,FALSE),IF(C795=4,VLOOKUP(B795,balance!$U:$Z,5,FALSE),IF(C795=5,VLOOKUP(B795-1,balance!$U:$Z,6,FALSE),0)))))/100</f>
        <v>2.5800000000000003E-3</v>
      </c>
      <c r="H795">
        <v>2</v>
      </c>
      <c r="I795" s="1">
        <f>IF(C795=1,VLOOKUP(FoxFire!B795,balance!$AF:$AJ,2,FALSE),IF(C795=2,VLOOKUP(B795,balance!$AF:$AJ,3,FALSE),IF(C795=3,VLOOKUP(B795,balance!$AF:$AJ,4,FALSE),IF(C795=4,VLOOKUP(B795,balance!$AF:$AJ,5,FALSE),IF(C795=5,VLOOKUP(B795,balance!$AF:$AK,6,FALSE),0)))))*1000000000000</f>
        <v>1650000000000</v>
      </c>
      <c r="J795">
        <f>VLOOKUP(B795,balance!AU:BD,10,FALSE)</f>
        <v>4404920</v>
      </c>
    </row>
    <row r="796" spans="1:10" x14ac:dyDescent="0.3">
      <c r="A796">
        <v>794</v>
      </c>
      <c r="B796">
        <f t="shared" si="25"/>
        <v>160</v>
      </c>
      <c r="C796">
        <f t="shared" si="24"/>
        <v>5</v>
      </c>
      <c r="D796">
        <v>9026</v>
      </c>
      <c r="E796" s="1">
        <f>IF(C796=1,VLOOKUP(B796,balance!$AU:$AZ,2,FALSE),IF(C796=2,VLOOKUP(B796,balance!$AU:$AZ,3,FALSE),IF(C796=3,VLOOKUP(B796,balance!$AU:$AZ,4,FALSE),IF(C796=4,VLOOKUP(B796,balance!$AU:$AZ,5,FALSE),IF(C796=5,VLOOKUP(B796-1,balance!$AU:$AZ,6,FALSE),0)))))</f>
        <v>59200</v>
      </c>
      <c r="F796">
        <v>53</v>
      </c>
      <c r="G796">
        <f>IF(C796=1,VLOOKUP(FoxFire!B796,balance!$U:$Z,2,FALSE),IF(C796=2,VLOOKUP(B796,balance!$U:$Z,3,FALSE),IF(C796=3,VLOOKUP(B796,balance!$U:$Z,4,FALSE),IF(C796=4,VLOOKUP(B796,balance!$U:$Z,5,FALSE),IF(C796=5,VLOOKUP(B796-1,balance!$U:$Z,6,FALSE),0)))))/100</f>
        <v>255.38</v>
      </c>
      <c r="H796">
        <v>2</v>
      </c>
      <c r="I796" s="1">
        <f>IF(C796=1,VLOOKUP(FoxFire!B796,balance!$AF:$AJ,2,FALSE),IF(C796=2,VLOOKUP(B796,balance!$AF:$AJ,3,FALSE),IF(C796=3,VLOOKUP(B796,balance!$AF:$AJ,4,FALSE),IF(C796=4,VLOOKUP(B796,balance!$AF:$AJ,5,FALSE),IF(C796=5,VLOOKUP(B796,balance!$AF:$AK,6,FALSE),0)))))*1000000000000</f>
        <v>6660000000000</v>
      </c>
      <c r="J796">
        <f>VLOOKUP(B796,balance!AU:BD,10,FALSE)</f>
        <v>4485200</v>
      </c>
    </row>
    <row r="797" spans="1:10" x14ac:dyDescent="0.3">
      <c r="A797">
        <v>795</v>
      </c>
      <c r="B797">
        <f t="shared" si="25"/>
        <v>160</v>
      </c>
      <c r="C797">
        <f t="shared" si="24"/>
        <v>1</v>
      </c>
      <c r="D797">
        <v>9026</v>
      </c>
      <c r="E797" s="1">
        <f>IF(C797=1,VLOOKUP(B797,balance!$AU:$AZ,2,FALSE),IF(C797=2,VLOOKUP(B797,balance!$AU:$AZ,3,FALSE),IF(C797=3,VLOOKUP(B797,balance!$AU:$AZ,4,FALSE),IF(C797=4,VLOOKUP(B797,balance!$AU:$AZ,5,FALSE),IF(C797=5,VLOOKUP(B797-1,balance!$AU:$AZ,6,FALSE),0)))))</f>
        <v>4000</v>
      </c>
      <c r="F797">
        <v>53</v>
      </c>
      <c r="G797">
        <f>IF(C797=1,VLOOKUP(FoxFire!B797,balance!$U:$Z,2,FALSE),IF(C797=2,VLOOKUP(B797,balance!$U:$Z,3,FALSE),IF(C797=3,VLOOKUP(B797,balance!$U:$Z,4,FALSE),IF(C797=4,VLOOKUP(B797,balance!$U:$Z,5,FALSE),IF(C797=5,VLOOKUP(B797-1,balance!$U:$Z,6,FALSE),0)))))/100</f>
        <v>2.5900000000000003E-3</v>
      </c>
      <c r="H797">
        <v>2</v>
      </c>
      <c r="I797" s="1">
        <f>IF(C797=1,VLOOKUP(FoxFire!B797,balance!$AF:$AJ,2,FALSE),IF(C797=2,VLOOKUP(B797,balance!$AF:$AJ,3,FALSE),IF(C797=3,VLOOKUP(B797,balance!$AF:$AJ,4,FALSE),IF(C797=4,VLOOKUP(B797,balance!$AF:$AJ,5,FALSE),IF(C797=5,VLOOKUP(B797,balance!$AF:$AK,6,FALSE),0)))))*1000000000000</f>
        <v>1665000000000</v>
      </c>
      <c r="J797">
        <f>VLOOKUP(B797,balance!AU:BD,10,FALSE)</f>
        <v>4485200</v>
      </c>
    </row>
    <row r="798" spans="1:10" x14ac:dyDescent="0.3">
      <c r="A798">
        <v>796</v>
      </c>
      <c r="B798">
        <f t="shared" si="25"/>
        <v>160</v>
      </c>
      <c r="C798">
        <f t="shared" si="24"/>
        <v>2</v>
      </c>
      <c r="D798">
        <v>9026</v>
      </c>
      <c r="E798" s="1">
        <f>IF(C798=1,VLOOKUP(B798,balance!$AU:$AZ,2,FALSE),IF(C798=2,VLOOKUP(B798,balance!$AU:$AZ,3,FALSE),IF(C798=3,VLOOKUP(B798,balance!$AU:$AZ,4,FALSE),IF(C798=4,VLOOKUP(B798,balance!$AU:$AZ,5,FALSE),IF(C798=5,VLOOKUP(B798-1,balance!$AU:$AZ,6,FALSE),0)))))</f>
        <v>4000</v>
      </c>
      <c r="F798">
        <v>53</v>
      </c>
      <c r="G798">
        <f>IF(C798=1,VLOOKUP(FoxFire!B798,balance!$U:$Z,2,FALSE),IF(C798=2,VLOOKUP(B798,balance!$U:$Z,3,FALSE),IF(C798=3,VLOOKUP(B798,balance!$U:$Z,4,FALSE),IF(C798=4,VLOOKUP(B798,balance!$U:$Z,5,FALSE),IF(C798=5,VLOOKUP(B798-1,balance!$U:$Z,6,FALSE),0)))))/100</f>
        <v>2.5900000000000003E-3</v>
      </c>
      <c r="H798">
        <v>2</v>
      </c>
      <c r="I798" s="1">
        <f>IF(C798=1,VLOOKUP(FoxFire!B798,balance!$AF:$AJ,2,FALSE),IF(C798=2,VLOOKUP(B798,balance!$AF:$AJ,3,FALSE),IF(C798=3,VLOOKUP(B798,balance!$AF:$AJ,4,FALSE),IF(C798=4,VLOOKUP(B798,balance!$AF:$AJ,5,FALSE),IF(C798=5,VLOOKUP(B798,balance!$AF:$AK,6,FALSE),0)))))*1000000000000</f>
        <v>1665000000000</v>
      </c>
      <c r="J798">
        <f>VLOOKUP(B798,balance!AU:BD,10,FALSE)</f>
        <v>4485200</v>
      </c>
    </row>
    <row r="799" spans="1:10" x14ac:dyDescent="0.3">
      <c r="A799">
        <v>797</v>
      </c>
      <c r="B799">
        <f t="shared" si="25"/>
        <v>160</v>
      </c>
      <c r="C799">
        <f t="shared" si="24"/>
        <v>3</v>
      </c>
      <c r="D799">
        <v>9026</v>
      </c>
      <c r="E799" s="1">
        <f>IF(C799=1,VLOOKUP(B799,balance!$AU:$AZ,2,FALSE),IF(C799=2,VLOOKUP(B799,balance!$AU:$AZ,3,FALSE),IF(C799=3,VLOOKUP(B799,balance!$AU:$AZ,4,FALSE),IF(C799=4,VLOOKUP(B799,balance!$AU:$AZ,5,FALSE),IF(C799=5,VLOOKUP(B799-1,balance!$AU:$AZ,6,FALSE),0)))))</f>
        <v>4000</v>
      </c>
      <c r="F799">
        <v>53</v>
      </c>
      <c r="G799">
        <f>IF(C799=1,VLOOKUP(FoxFire!B799,balance!$U:$Z,2,FALSE),IF(C799=2,VLOOKUP(B799,balance!$U:$Z,3,FALSE),IF(C799=3,VLOOKUP(B799,balance!$U:$Z,4,FALSE),IF(C799=4,VLOOKUP(B799,balance!$U:$Z,5,FALSE),IF(C799=5,VLOOKUP(B799-1,balance!$U:$Z,6,FALSE),0)))))/100</f>
        <v>2.5900000000000003E-3</v>
      </c>
      <c r="H799">
        <v>2</v>
      </c>
      <c r="I799" s="1">
        <f>IF(C799=1,VLOOKUP(FoxFire!B799,balance!$AF:$AJ,2,FALSE),IF(C799=2,VLOOKUP(B799,balance!$AF:$AJ,3,FALSE),IF(C799=3,VLOOKUP(B799,balance!$AF:$AJ,4,FALSE),IF(C799=4,VLOOKUP(B799,balance!$AF:$AJ,5,FALSE),IF(C799=5,VLOOKUP(B799,balance!$AF:$AK,6,FALSE),0)))))*1000000000000</f>
        <v>1665000000000</v>
      </c>
      <c r="J799">
        <f>VLOOKUP(B799,balance!AU:BD,10,FALSE)</f>
        <v>4485200</v>
      </c>
    </row>
    <row r="800" spans="1:10" x14ac:dyDescent="0.3">
      <c r="A800">
        <v>798</v>
      </c>
      <c r="B800">
        <f t="shared" si="25"/>
        <v>160</v>
      </c>
      <c r="C800">
        <f t="shared" si="24"/>
        <v>4</v>
      </c>
      <c r="D800">
        <v>9026</v>
      </c>
      <c r="E800" s="1">
        <f>IF(C800=1,VLOOKUP(B800,balance!$AU:$AZ,2,FALSE),IF(C800=2,VLOOKUP(B800,balance!$AU:$AZ,3,FALSE),IF(C800=3,VLOOKUP(B800,balance!$AU:$AZ,4,FALSE),IF(C800=4,VLOOKUP(B800,balance!$AU:$AZ,5,FALSE),IF(C800=5,VLOOKUP(B800-1,balance!$AU:$AZ,6,FALSE),0)))))</f>
        <v>4000</v>
      </c>
      <c r="F800">
        <v>53</v>
      </c>
      <c r="G800">
        <f>IF(C800=1,VLOOKUP(FoxFire!B800,balance!$U:$Z,2,FALSE),IF(C800=2,VLOOKUP(B800,balance!$U:$Z,3,FALSE),IF(C800=3,VLOOKUP(B800,balance!$U:$Z,4,FALSE),IF(C800=4,VLOOKUP(B800,balance!$U:$Z,5,FALSE),IF(C800=5,VLOOKUP(B800-1,balance!$U:$Z,6,FALSE),0)))))/100</f>
        <v>2.5900000000000003E-3</v>
      </c>
      <c r="H800">
        <v>2</v>
      </c>
      <c r="I800" s="1">
        <f>IF(C800=1,VLOOKUP(FoxFire!B800,balance!$AF:$AJ,2,FALSE),IF(C800=2,VLOOKUP(B800,balance!$AF:$AJ,3,FALSE),IF(C800=3,VLOOKUP(B800,balance!$AF:$AJ,4,FALSE),IF(C800=4,VLOOKUP(B800,balance!$AF:$AJ,5,FALSE),IF(C800=5,VLOOKUP(B800,balance!$AF:$AK,6,FALSE),0)))))*1000000000000</f>
        <v>1665000000000</v>
      </c>
      <c r="J800">
        <f>VLOOKUP(B800,balance!AU:BD,10,FALSE)</f>
        <v>4485200</v>
      </c>
    </row>
    <row r="801" spans="1:10" x14ac:dyDescent="0.3">
      <c r="A801">
        <v>799</v>
      </c>
      <c r="B801">
        <f t="shared" si="25"/>
        <v>161</v>
      </c>
      <c r="C801">
        <f t="shared" si="24"/>
        <v>5</v>
      </c>
      <c r="D801">
        <v>9026</v>
      </c>
      <c r="E801" s="1">
        <f>IF(C801=1,VLOOKUP(B801,balance!$AU:$AZ,2,FALSE),IF(C801=2,VLOOKUP(B801,balance!$AU:$AZ,3,FALSE),IF(C801=3,VLOOKUP(B801,balance!$AU:$AZ,4,FALSE),IF(C801=4,VLOOKUP(B801,balance!$AU:$AZ,5,FALSE),IF(C801=5,VLOOKUP(B801-1,balance!$AU:$AZ,6,FALSE),0)))))</f>
        <v>59200</v>
      </c>
      <c r="F801">
        <v>53</v>
      </c>
      <c r="G801">
        <f>IF(C801=1,VLOOKUP(FoxFire!B801,balance!$U:$Z,2,FALSE),IF(C801=2,VLOOKUP(B801,balance!$U:$Z,3,FALSE),IF(C801=3,VLOOKUP(B801,balance!$U:$Z,4,FALSE),IF(C801=4,VLOOKUP(B801,balance!$U:$Z,5,FALSE),IF(C801=5,VLOOKUP(B801-1,balance!$U:$Z,6,FALSE),0)))))/100</f>
        <v>261.49719999999996</v>
      </c>
      <c r="H801">
        <v>2</v>
      </c>
      <c r="I801" s="1">
        <f>IF(C801=1,VLOOKUP(FoxFire!B801,balance!$AF:$AJ,2,FALSE),IF(C801=2,VLOOKUP(B801,balance!$AF:$AJ,3,FALSE),IF(C801=3,VLOOKUP(B801,balance!$AF:$AJ,4,FALSE),IF(C801=4,VLOOKUP(B801,balance!$AF:$AJ,5,FALSE),IF(C801=5,VLOOKUP(B801,balance!$AF:$AK,6,FALSE),0)))))*1000000000000</f>
        <v>6720000000000</v>
      </c>
      <c r="J801">
        <f>VLOOKUP(B801,balance!AU:BD,10,FALSE)</f>
        <v>4567250</v>
      </c>
    </row>
    <row r="802" spans="1:10" x14ac:dyDescent="0.3">
      <c r="A802">
        <v>800</v>
      </c>
      <c r="B802">
        <f t="shared" si="25"/>
        <v>161</v>
      </c>
      <c r="C802">
        <f t="shared" si="24"/>
        <v>1</v>
      </c>
      <c r="D802">
        <v>9026</v>
      </c>
      <c r="E802" s="1">
        <f>IF(C802=1,VLOOKUP(B802,balance!$AU:$AZ,2,FALSE),IF(C802=2,VLOOKUP(B802,balance!$AU:$AZ,3,FALSE),IF(C802=3,VLOOKUP(B802,balance!$AU:$AZ,4,FALSE),IF(C802=4,VLOOKUP(B802,balance!$AU:$AZ,5,FALSE),IF(C802=5,VLOOKUP(B802-1,balance!$AU:$AZ,6,FALSE),0)))))</f>
        <v>4000</v>
      </c>
      <c r="F802">
        <v>53</v>
      </c>
      <c r="G802">
        <f>IF(C802=1,VLOOKUP(FoxFire!B802,balance!$U:$Z,2,FALSE),IF(C802=2,VLOOKUP(B802,balance!$U:$Z,3,FALSE),IF(C802=3,VLOOKUP(B802,balance!$U:$Z,4,FALSE),IF(C802=4,VLOOKUP(B802,balance!$U:$Z,5,FALSE),IF(C802=5,VLOOKUP(B802-1,balance!$U:$Z,6,FALSE),0)))))/100</f>
        <v>2.5999999999999999E-3</v>
      </c>
      <c r="H802">
        <v>2</v>
      </c>
      <c r="I802" s="1">
        <f>IF(C802=1,VLOOKUP(FoxFire!B802,balance!$AF:$AJ,2,FALSE),IF(C802=2,VLOOKUP(B802,balance!$AF:$AJ,3,FALSE),IF(C802=3,VLOOKUP(B802,balance!$AF:$AJ,4,FALSE),IF(C802=4,VLOOKUP(B802,balance!$AF:$AJ,5,FALSE),IF(C802=5,VLOOKUP(B802,balance!$AF:$AK,6,FALSE),0)))))*1000000000000</f>
        <v>1680000000000</v>
      </c>
      <c r="J802">
        <f>VLOOKUP(B802,balance!AU:BD,10,FALSE)</f>
        <v>4567250</v>
      </c>
    </row>
    <row r="803" spans="1:10" x14ac:dyDescent="0.3">
      <c r="A803">
        <v>801</v>
      </c>
      <c r="B803">
        <f t="shared" si="25"/>
        <v>161</v>
      </c>
      <c r="C803">
        <f t="shared" si="24"/>
        <v>2</v>
      </c>
      <c r="D803">
        <v>9026</v>
      </c>
      <c r="E803" s="1">
        <f>IF(C803=1,VLOOKUP(B803,balance!$AU:$AZ,2,FALSE),IF(C803=2,VLOOKUP(B803,balance!$AU:$AZ,3,FALSE),IF(C803=3,VLOOKUP(B803,balance!$AU:$AZ,4,FALSE),IF(C803=4,VLOOKUP(B803,balance!$AU:$AZ,5,FALSE),IF(C803=5,VLOOKUP(B803-1,balance!$AU:$AZ,6,FALSE),0)))))</f>
        <v>4000</v>
      </c>
      <c r="F803">
        <v>53</v>
      </c>
      <c r="G803">
        <f>IF(C803=1,VLOOKUP(FoxFire!B803,balance!$U:$Z,2,FALSE),IF(C803=2,VLOOKUP(B803,balance!$U:$Z,3,FALSE),IF(C803=3,VLOOKUP(B803,balance!$U:$Z,4,FALSE),IF(C803=4,VLOOKUP(B803,balance!$U:$Z,5,FALSE),IF(C803=5,VLOOKUP(B803-1,balance!$U:$Z,6,FALSE),0)))))/100</f>
        <v>2.5999999999999999E-3</v>
      </c>
      <c r="H803">
        <v>2</v>
      </c>
      <c r="I803" s="1">
        <f>IF(C803=1,VLOOKUP(FoxFire!B803,balance!$AF:$AJ,2,FALSE),IF(C803=2,VLOOKUP(B803,balance!$AF:$AJ,3,FALSE),IF(C803=3,VLOOKUP(B803,balance!$AF:$AJ,4,FALSE),IF(C803=4,VLOOKUP(B803,balance!$AF:$AJ,5,FALSE),IF(C803=5,VLOOKUP(B803,balance!$AF:$AK,6,FALSE),0)))))*1000000000000</f>
        <v>1680000000000</v>
      </c>
      <c r="J803">
        <f>VLOOKUP(B803,balance!AU:BD,10,FALSE)</f>
        <v>4567250</v>
      </c>
    </row>
    <row r="804" spans="1:10" x14ac:dyDescent="0.3">
      <c r="A804">
        <v>802</v>
      </c>
      <c r="B804">
        <f t="shared" si="25"/>
        <v>161</v>
      </c>
      <c r="C804">
        <f t="shared" si="24"/>
        <v>3</v>
      </c>
      <c r="D804">
        <v>9026</v>
      </c>
      <c r="E804" s="1">
        <f>IF(C804=1,VLOOKUP(B804,balance!$AU:$AZ,2,FALSE),IF(C804=2,VLOOKUP(B804,balance!$AU:$AZ,3,FALSE),IF(C804=3,VLOOKUP(B804,balance!$AU:$AZ,4,FALSE),IF(C804=4,VLOOKUP(B804,balance!$AU:$AZ,5,FALSE),IF(C804=5,VLOOKUP(B804-1,balance!$AU:$AZ,6,FALSE),0)))))</f>
        <v>4000</v>
      </c>
      <c r="F804">
        <v>53</v>
      </c>
      <c r="G804">
        <f>IF(C804=1,VLOOKUP(FoxFire!B804,balance!$U:$Z,2,FALSE),IF(C804=2,VLOOKUP(B804,balance!$U:$Z,3,FALSE),IF(C804=3,VLOOKUP(B804,balance!$U:$Z,4,FALSE),IF(C804=4,VLOOKUP(B804,balance!$U:$Z,5,FALSE),IF(C804=5,VLOOKUP(B804-1,balance!$U:$Z,6,FALSE),0)))))/100</f>
        <v>2.5999999999999999E-3</v>
      </c>
      <c r="H804">
        <v>2</v>
      </c>
      <c r="I804" s="1">
        <f>IF(C804=1,VLOOKUP(FoxFire!B804,balance!$AF:$AJ,2,FALSE),IF(C804=2,VLOOKUP(B804,balance!$AF:$AJ,3,FALSE),IF(C804=3,VLOOKUP(B804,balance!$AF:$AJ,4,FALSE),IF(C804=4,VLOOKUP(B804,balance!$AF:$AJ,5,FALSE),IF(C804=5,VLOOKUP(B804,balance!$AF:$AK,6,FALSE),0)))))*1000000000000</f>
        <v>1680000000000</v>
      </c>
      <c r="J804">
        <f>VLOOKUP(B804,balance!AU:BD,10,FALSE)</f>
        <v>4567250</v>
      </c>
    </row>
    <row r="805" spans="1:10" x14ac:dyDescent="0.3">
      <c r="A805">
        <v>803</v>
      </c>
      <c r="B805">
        <f t="shared" si="25"/>
        <v>161</v>
      </c>
      <c r="C805">
        <f t="shared" si="24"/>
        <v>4</v>
      </c>
      <c r="D805">
        <v>9026</v>
      </c>
      <c r="E805" s="1">
        <f>IF(C805=1,VLOOKUP(B805,balance!$AU:$AZ,2,FALSE),IF(C805=2,VLOOKUP(B805,balance!$AU:$AZ,3,FALSE),IF(C805=3,VLOOKUP(B805,balance!$AU:$AZ,4,FALSE),IF(C805=4,VLOOKUP(B805,balance!$AU:$AZ,5,FALSE),IF(C805=5,VLOOKUP(B805-1,balance!$AU:$AZ,6,FALSE),0)))))</f>
        <v>4000</v>
      </c>
      <c r="F805">
        <v>53</v>
      </c>
      <c r="G805">
        <f>IF(C805=1,VLOOKUP(FoxFire!B805,balance!$U:$Z,2,FALSE),IF(C805=2,VLOOKUP(B805,balance!$U:$Z,3,FALSE),IF(C805=3,VLOOKUP(B805,balance!$U:$Z,4,FALSE),IF(C805=4,VLOOKUP(B805,balance!$U:$Z,5,FALSE),IF(C805=5,VLOOKUP(B805-1,balance!$U:$Z,6,FALSE),0)))))/100</f>
        <v>2.5999999999999999E-3</v>
      </c>
      <c r="H805">
        <v>2</v>
      </c>
      <c r="I805" s="1">
        <f>IF(C805=1,VLOOKUP(FoxFire!B805,balance!$AF:$AJ,2,FALSE),IF(C805=2,VLOOKUP(B805,balance!$AF:$AJ,3,FALSE),IF(C805=3,VLOOKUP(B805,balance!$AF:$AJ,4,FALSE),IF(C805=4,VLOOKUP(B805,balance!$AF:$AJ,5,FALSE),IF(C805=5,VLOOKUP(B805,balance!$AF:$AK,6,FALSE),0)))))*1000000000000</f>
        <v>1680000000000</v>
      </c>
      <c r="J805">
        <f>VLOOKUP(B805,balance!AU:BD,10,FALSE)</f>
        <v>4567250</v>
      </c>
    </row>
    <row r="806" spans="1:10" x14ac:dyDescent="0.3">
      <c r="A806">
        <v>804</v>
      </c>
      <c r="B806">
        <f t="shared" si="25"/>
        <v>162</v>
      </c>
      <c r="C806">
        <f t="shared" si="24"/>
        <v>5</v>
      </c>
      <c r="D806">
        <v>9026</v>
      </c>
      <c r="E806" s="1">
        <f>IF(C806=1,VLOOKUP(B806,balance!$AU:$AZ,2,FALSE),IF(C806=2,VLOOKUP(B806,balance!$AU:$AZ,3,FALSE),IF(C806=3,VLOOKUP(B806,balance!$AU:$AZ,4,FALSE),IF(C806=4,VLOOKUP(B806,balance!$AU:$AZ,5,FALSE),IF(C806=5,VLOOKUP(B806-1,balance!$AU:$AZ,6,FALSE),0)))))</f>
        <v>59200</v>
      </c>
      <c r="F806">
        <v>53</v>
      </c>
      <c r="G806">
        <f>IF(C806=1,VLOOKUP(FoxFire!B806,balance!$U:$Z,2,FALSE),IF(C806=2,VLOOKUP(B806,balance!$U:$Z,3,FALSE),IF(C806=3,VLOOKUP(B806,balance!$U:$Z,4,FALSE),IF(C806=4,VLOOKUP(B806,balance!$U:$Z,5,FALSE),IF(C806=5,VLOOKUP(B806-1,balance!$U:$Z,6,FALSE),0)))))/100</f>
        <v>267.75699999999995</v>
      </c>
      <c r="H806">
        <v>2</v>
      </c>
      <c r="I806" s="1">
        <f>IF(C806=1,VLOOKUP(FoxFire!B806,balance!$AF:$AJ,2,FALSE),IF(C806=2,VLOOKUP(B806,balance!$AF:$AJ,3,FALSE),IF(C806=3,VLOOKUP(B806,balance!$AF:$AJ,4,FALSE),IF(C806=4,VLOOKUP(B806,balance!$AF:$AJ,5,FALSE),IF(C806=5,VLOOKUP(B806,balance!$AF:$AK,6,FALSE),0)))))*1000000000000</f>
        <v>6780000000000</v>
      </c>
      <c r="J806">
        <f>VLOOKUP(B806,balance!AU:BD,10,FALSE)</f>
        <v>4651080</v>
      </c>
    </row>
    <row r="807" spans="1:10" x14ac:dyDescent="0.3">
      <c r="A807">
        <v>805</v>
      </c>
      <c r="B807">
        <f t="shared" si="25"/>
        <v>162</v>
      </c>
      <c r="C807">
        <f t="shared" si="24"/>
        <v>1</v>
      </c>
      <c r="D807">
        <v>9026</v>
      </c>
      <c r="E807" s="1">
        <f>IF(C807=1,VLOOKUP(B807,balance!$AU:$AZ,2,FALSE),IF(C807=2,VLOOKUP(B807,balance!$AU:$AZ,3,FALSE),IF(C807=3,VLOOKUP(B807,balance!$AU:$AZ,4,FALSE),IF(C807=4,VLOOKUP(B807,balance!$AU:$AZ,5,FALSE),IF(C807=5,VLOOKUP(B807-1,balance!$AU:$AZ,6,FALSE),0)))))</f>
        <v>4000</v>
      </c>
      <c r="F807">
        <v>53</v>
      </c>
      <c r="G807">
        <f>IF(C807=1,VLOOKUP(FoxFire!B807,balance!$U:$Z,2,FALSE),IF(C807=2,VLOOKUP(B807,balance!$U:$Z,3,FALSE),IF(C807=3,VLOOKUP(B807,balance!$U:$Z,4,FALSE),IF(C807=4,VLOOKUP(B807,balance!$U:$Z,5,FALSE),IF(C807=5,VLOOKUP(B807-1,balance!$U:$Z,6,FALSE),0)))))/100</f>
        <v>2.6099999999999999E-3</v>
      </c>
      <c r="H807">
        <v>2</v>
      </c>
      <c r="I807" s="1">
        <f>IF(C807=1,VLOOKUP(FoxFire!B807,balance!$AF:$AJ,2,FALSE),IF(C807=2,VLOOKUP(B807,balance!$AF:$AJ,3,FALSE),IF(C807=3,VLOOKUP(B807,balance!$AF:$AJ,4,FALSE),IF(C807=4,VLOOKUP(B807,balance!$AF:$AJ,5,FALSE),IF(C807=5,VLOOKUP(B807,balance!$AF:$AK,6,FALSE),0)))))*1000000000000</f>
        <v>1695000000000</v>
      </c>
      <c r="J807">
        <f>VLOOKUP(B807,balance!AU:BD,10,FALSE)</f>
        <v>4651080</v>
      </c>
    </row>
    <row r="808" spans="1:10" x14ac:dyDescent="0.3">
      <c r="A808">
        <v>806</v>
      </c>
      <c r="B808">
        <f t="shared" si="25"/>
        <v>162</v>
      </c>
      <c r="C808">
        <f t="shared" si="24"/>
        <v>2</v>
      </c>
      <c r="D808">
        <v>9026</v>
      </c>
      <c r="E808" s="1">
        <f>IF(C808=1,VLOOKUP(B808,balance!$AU:$AZ,2,FALSE),IF(C808=2,VLOOKUP(B808,balance!$AU:$AZ,3,FALSE),IF(C808=3,VLOOKUP(B808,balance!$AU:$AZ,4,FALSE),IF(C808=4,VLOOKUP(B808,balance!$AU:$AZ,5,FALSE),IF(C808=5,VLOOKUP(B808-1,balance!$AU:$AZ,6,FALSE),0)))))</f>
        <v>4000</v>
      </c>
      <c r="F808">
        <v>53</v>
      </c>
      <c r="G808">
        <f>IF(C808=1,VLOOKUP(FoxFire!B808,balance!$U:$Z,2,FALSE),IF(C808=2,VLOOKUP(B808,balance!$U:$Z,3,FALSE),IF(C808=3,VLOOKUP(B808,balance!$U:$Z,4,FALSE),IF(C808=4,VLOOKUP(B808,balance!$U:$Z,5,FALSE),IF(C808=5,VLOOKUP(B808-1,balance!$U:$Z,6,FALSE),0)))))/100</f>
        <v>2.6099999999999999E-3</v>
      </c>
      <c r="H808">
        <v>2</v>
      </c>
      <c r="I808" s="1">
        <f>IF(C808=1,VLOOKUP(FoxFire!B808,balance!$AF:$AJ,2,FALSE),IF(C808=2,VLOOKUP(B808,balance!$AF:$AJ,3,FALSE),IF(C808=3,VLOOKUP(B808,balance!$AF:$AJ,4,FALSE),IF(C808=4,VLOOKUP(B808,balance!$AF:$AJ,5,FALSE),IF(C808=5,VLOOKUP(B808,balance!$AF:$AK,6,FALSE),0)))))*1000000000000</f>
        <v>1695000000000</v>
      </c>
      <c r="J808">
        <f>VLOOKUP(B808,balance!AU:BD,10,FALSE)</f>
        <v>4651080</v>
      </c>
    </row>
    <row r="809" spans="1:10" x14ac:dyDescent="0.3">
      <c r="A809">
        <v>807</v>
      </c>
      <c r="B809">
        <f t="shared" si="25"/>
        <v>162</v>
      </c>
      <c r="C809">
        <f t="shared" si="24"/>
        <v>3</v>
      </c>
      <c r="D809">
        <v>9026</v>
      </c>
      <c r="E809" s="1">
        <f>IF(C809=1,VLOOKUP(B809,balance!$AU:$AZ,2,FALSE),IF(C809=2,VLOOKUP(B809,balance!$AU:$AZ,3,FALSE),IF(C809=3,VLOOKUP(B809,balance!$AU:$AZ,4,FALSE),IF(C809=4,VLOOKUP(B809,balance!$AU:$AZ,5,FALSE),IF(C809=5,VLOOKUP(B809-1,balance!$AU:$AZ,6,FALSE),0)))))</f>
        <v>4000</v>
      </c>
      <c r="F809">
        <v>53</v>
      </c>
      <c r="G809">
        <f>IF(C809=1,VLOOKUP(FoxFire!B809,balance!$U:$Z,2,FALSE),IF(C809=2,VLOOKUP(B809,balance!$U:$Z,3,FALSE),IF(C809=3,VLOOKUP(B809,balance!$U:$Z,4,FALSE),IF(C809=4,VLOOKUP(B809,balance!$U:$Z,5,FALSE),IF(C809=5,VLOOKUP(B809-1,balance!$U:$Z,6,FALSE),0)))))/100</f>
        <v>2.6099999999999999E-3</v>
      </c>
      <c r="H809">
        <v>2</v>
      </c>
      <c r="I809" s="1">
        <f>IF(C809=1,VLOOKUP(FoxFire!B809,balance!$AF:$AJ,2,FALSE),IF(C809=2,VLOOKUP(B809,balance!$AF:$AJ,3,FALSE),IF(C809=3,VLOOKUP(B809,balance!$AF:$AJ,4,FALSE),IF(C809=4,VLOOKUP(B809,balance!$AF:$AJ,5,FALSE),IF(C809=5,VLOOKUP(B809,balance!$AF:$AK,6,FALSE),0)))))*1000000000000</f>
        <v>1695000000000</v>
      </c>
      <c r="J809">
        <f>VLOOKUP(B809,balance!AU:BD,10,FALSE)</f>
        <v>4651080</v>
      </c>
    </row>
    <row r="810" spans="1:10" x14ac:dyDescent="0.3">
      <c r="A810">
        <v>808</v>
      </c>
      <c r="B810">
        <f t="shared" si="25"/>
        <v>162</v>
      </c>
      <c r="C810">
        <f t="shared" si="24"/>
        <v>4</v>
      </c>
      <c r="D810">
        <v>9026</v>
      </c>
      <c r="E810" s="1">
        <f>IF(C810=1,VLOOKUP(B810,balance!$AU:$AZ,2,FALSE),IF(C810=2,VLOOKUP(B810,balance!$AU:$AZ,3,FALSE),IF(C810=3,VLOOKUP(B810,balance!$AU:$AZ,4,FALSE),IF(C810=4,VLOOKUP(B810,balance!$AU:$AZ,5,FALSE),IF(C810=5,VLOOKUP(B810-1,balance!$AU:$AZ,6,FALSE),0)))))</f>
        <v>4000</v>
      </c>
      <c r="F810">
        <v>53</v>
      </c>
      <c r="G810">
        <f>IF(C810=1,VLOOKUP(FoxFire!B810,balance!$U:$Z,2,FALSE),IF(C810=2,VLOOKUP(B810,balance!$U:$Z,3,FALSE),IF(C810=3,VLOOKUP(B810,balance!$U:$Z,4,FALSE),IF(C810=4,VLOOKUP(B810,balance!$U:$Z,5,FALSE),IF(C810=5,VLOOKUP(B810-1,balance!$U:$Z,6,FALSE),0)))))/100</f>
        <v>2.6099999999999999E-3</v>
      </c>
      <c r="H810">
        <v>2</v>
      </c>
      <c r="I810" s="1">
        <f>IF(C810=1,VLOOKUP(FoxFire!B810,balance!$AF:$AJ,2,FALSE),IF(C810=2,VLOOKUP(B810,balance!$AF:$AJ,3,FALSE),IF(C810=3,VLOOKUP(B810,balance!$AF:$AJ,4,FALSE),IF(C810=4,VLOOKUP(B810,balance!$AF:$AJ,5,FALSE),IF(C810=5,VLOOKUP(B810,balance!$AF:$AK,6,FALSE),0)))))*1000000000000</f>
        <v>1695000000000</v>
      </c>
      <c r="J810">
        <f>VLOOKUP(B810,balance!AU:BD,10,FALSE)</f>
        <v>4651080</v>
      </c>
    </row>
    <row r="811" spans="1:10" x14ac:dyDescent="0.3">
      <c r="A811">
        <v>809</v>
      </c>
      <c r="B811">
        <f t="shared" si="25"/>
        <v>163</v>
      </c>
      <c r="C811">
        <f t="shared" si="24"/>
        <v>5</v>
      </c>
      <c r="D811">
        <v>9026</v>
      </c>
      <c r="E811" s="1">
        <f>IF(C811=1,VLOOKUP(B811,balance!$AU:$AZ,2,FALSE),IF(C811=2,VLOOKUP(B811,balance!$AU:$AZ,3,FALSE),IF(C811=3,VLOOKUP(B811,balance!$AU:$AZ,4,FALSE),IF(C811=4,VLOOKUP(B811,balance!$AU:$AZ,5,FALSE),IF(C811=5,VLOOKUP(B811-1,balance!$AU:$AZ,6,FALSE),0)))))</f>
        <v>59200</v>
      </c>
      <c r="F811">
        <v>53</v>
      </c>
      <c r="G811">
        <f>IF(C811=1,VLOOKUP(FoxFire!B811,balance!$U:$Z,2,FALSE),IF(C811=2,VLOOKUP(B811,balance!$U:$Z,3,FALSE),IF(C811=3,VLOOKUP(B811,balance!$U:$Z,4,FALSE),IF(C811=4,VLOOKUP(B811,balance!$U:$Z,5,FALSE),IF(C811=5,VLOOKUP(B811-1,balance!$U:$Z,6,FALSE),0)))))/100</f>
        <v>274.1626</v>
      </c>
      <c r="H811">
        <v>2</v>
      </c>
      <c r="I811" s="1">
        <f>IF(C811=1,VLOOKUP(FoxFire!B811,balance!$AF:$AJ,2,FALSE),IF(C811=2,VLOOKUP(B811,balance!$AF:$AJ,3,FALSE),IF(C811=3,VLOOKUP(B811,balance!$AF:$AJ,4,FALSE),IF(C811=4,VLOOKUP(B811,balance!$AF:$AJ,5,FALSE),IF(C811=5,VLOOKUP(B811,balance!$AF:$AK,6,FALSE),0)))))*1000000000000</f>
        <v>6840000000000</v>
      </c>
      <c r="J811">
        <f>VLOOKUP(B811,balance!AU:BD,10,FALSE)</f>
        <v>4736700</v>
      </c>
    </row>
    <row r="812" spans="1:10" x14ac:dyDescent="0.3">
      <c r="A812">
        <v>810</v>
      </c>
      <c r="B812">
        <f t="shared" si="25"/>
        <v>163</v>
      </c>
      <c r="C812">
        <f t="shared" si="24"/>
        <v>1</v>
      </c>
      <c r="D812">
        <v>9026</v>
      </c>
      <c r="E812" s="1">
        <f>IF(C812=1,VLOOKUP(B812,balance!$AU:$AZ,2,FALSE),IF(C812=2,VLOOKUP(B812,balance!$AU:$AZ,3,FALSE),IF(C812=3,VLOOKUP(B812,balance!$AU:$AZ,4,FALSE),IF(C812=4,VLOOKUP(B812,balance!$AU:$AZ,5,FALSE),IF(C812=5,VLOOKUP(B812-1,balance!$AU:$AZ,6,FALSE),0)))))</f>
        <v>4000</v>
      </c>
      <c r="F812">
        <v>53</v>
      </c>
      <c r="G812">
        <f>IF(C812=1,VLOOKUP(FoxFire!B812,balance!$U:$Z,2,FALSE),IF(C812=2,VLOOKUP(B812,balance!$U:$Z,3,FALSE),IF(C812=3,VLOOKUP(B812,balance!$U:$Z,4,FALSE),IF(C812=4,VLOOKUP(B812,balance!$U:$Z,5,FALSE),IF(C812=5,VLOOKUP(B812-1,balance!$U:$Z,6,FALSE),0)))))/100</f>
        <v>2.6199999999999999E-3</v>
      </c>
      <c r="H812">
        <v>2</v>
      </c>
      <c r="I812" s="1">
        <f>IF(C812=1,VLOOKUP(FoxFire!B812,balance!$AF:$AJ,2,FALSE),IF(C812=2,VLOOKUP(B812,balance!$AF:$AJ,3,FALSE),IF(C812=3,VLOOKUP(B812,balance!$AF:$AJ,4,FALSE),IF(C812=4,VLOOKUP(B812,balance!$AF:$AJ,5,FALSE),IF(C812=5,VLOOKUP(B812,balance!$AF:$AK,6,FALSE),0)))))*1000000000000</f>
        <v>1710000000000</v>
      </c>
      <c r="J812">
        <f>VLOOKUP(B812,balance!AU:BD,10,FALSE)</f>
        <v>4736700</v>
      </c>
    </row>
    <row r="813" spans="1:10" x14ac:dyDescent="0.3">
      <c r="A813">
        <v>811</v>
      </c>
      <c r="B813">
        <f t="shared" si="25"/>
        <v>163</v>
      </c>
      <c r="C813">
        <f t="shared" si="24"/>
        <v>2</v>
      </c>
      <c r="D813">
        <v>9026</v>
      </c>
      <c r="E813" s="1">
        <f>IF(C813=1,VLOOKUP(B813,balance!$AU:$AZ,2,FALSE),IF(C813=2,VLOOKUP(B813,balance!$AU:$AZ,3,FALSE),IF(C813=3,VLOOKUP(B813,balance!$AU:$AZ,4,FALSE),IF(C813=4,VLOOKUP(B813,balance!$AU:$AZ,5,FALSE),IF(C813=5,VLOOKUP(B813-1,balance!$AU:$AZ,6,FALSE),0)))))</f>
        <v>4000</v>
      </c>
      <c r="F813">
        <v>53</v>
      </c>
      <c r="G813">
        <f>IF(C813=1,VLOOKUP(FoxFire!B813,balance!$U:$Z,2,FALSE),IF(C813=2,VLOOKUP(B813,balance!$U:$Z,3,FALSE),IF(C813=3,VLOOKUP(B813,balance!$U:$Z,4,FALSE),IF(C813=4,VLOOKUP(B813,balance!$U:$Z,5,FALSE),IF(C813=5,VLOOKUP(B813-1,balance!$U:$Z,6,FALSE),0)))))/100</f>
        <v>2.6199999999999999E-3</v>
      </c>
      <c r="H813">
        <v>2</v>
      </c>
      <c r="I813" s="1">
        <f>IF(C813=1,VLOOKUP(FoxFire!B813,balance!$AF:$AJ,2,FALSE),IF(C813=2,VLOOKUP(B813,balance!$AF:$AJ,3,FALSE),IF(C813=3,VLOOKUP(B813,balance!$AF:$AJ,4,FALSE),IF(C813=4,VLOOKUP(B813,balance!$AF:$AJ,5,FALSE),IF(C813=5,VLOOKUP(B813,balance!$AF:$AK,6,FALSE),0)))))*1000000000000</f>
        <v>1710000000000</v>
      </c>
      <c r="J813">
        <f>VLOOKUP(B813,balance!AU:BD,10,FALSE)</f>
        <v>4736700</v>
      </c>
    </row>
    <row r="814" spans="1:10" x14ac:dyDescent="0.3">
      <c r="A814">
        <v>812</v>
      </c>
      <c r="B814">
        <f t="shared" si="25"/>
        <v>163</v>
      </c>
      <c r="C814">
        <f t="shared" si="24"/>
        <v>3</v>
      </c>
      <c r="D814">
        <v>9026</v>
      </c>
      <c r="E814" s="1">
        <f>IF(C814=1,VLOOKUP(B814,balance!$AU:$AZ,2,FALSE),IF(C814=2,VLOOKUP(B814,balance!$AU:$AZ,3,FALSE),IF(C814=3,VLOOKUP(B814,balance!$AU:$AZ,4,FALSE),IF(C814=4,VLOOKUP(B814,balance!$AU:$AZ,5,FALSE),IF(C814=5,VLOOKUP(B814-1,balance!$AU:$AZ,6,FALSE),0)))))</f>
        <v>4000</v>
      </c>
      <c r="F814">
        <v>53</v>
      </c>
      <c r="G814">
        <f>IF(C814=1,VLOOKUP(FoxFire!B814,balance!$U:$Z,2,FALSE),IF(C814=2,VLOOKUP(B814,balance!$U:$Z,3,FALSE),IF(C814=3,VLOOKUP(B814,balance!$U:$Z,4,FALSE),IF(C814=4,VLOOKUP(B814,balance!$U:$Z,5,FALSE),IF(C814=5,VLOOKUP(B814-1,balance!$U:$Z,6,FALSE),0)))))/100</f>
        <v>2.6199999999999999E-3</v>
      </c>
      <c r="H814">
        <v>2</v>
      </c>
      <c r="I814" s="1">
        <f>IF(C814=1,VLOOKUP(FoxFire!B814,balance!$AF:$AJ,2,FALSE),IF(C814=2,VLOOKUP(B814,balance!$AF:$AJ,3,FALSE),IF(C814=3,VLOOKUP(B814,balance!$AF:$AJ,4,FALSE),IF(C814=4,VLOOKUP(B814,balance!$AF:$AJ,5,FALSE),IF(C814=5,VLOOKUP(B814,balance!$AF:$AK,6,FALSE),0)))))*1000000000000</f>
        <v>1710000000000</v>
      </c>
      <c r="J814">
        <f>VLOOKUP(B814,balance!AU:BD,10,FALSE)</f>
        <v>4736700</v>
      </c>
    </row>
    <row r="815" spans="1:10" x14ac:dyDescent="0.3">
      <c r="A815">
        <v>813</v>
      </c>
      <c r="B815">
        <f t="shared" si="25"/>
        <v>163</v>
      </c>
      <c r="C815">
        <f t="shared" si="24"/>
        <v>4</v>
      </c>
      <c r="D815">
        <v>9026</v>
      </c>
      <c r="E815" s="1">
        <f>IF(C815=1,VLOOKUP(B815,balance!$AU:$AZ,2,FALSE),IF(C815=2,VLOOKUP(B815,balance!$AU:$AZ,3,FALSE),IF(C815=3,VLOOKUP(B815,balance!$AU:$AZ,4,FALSE),IF(C815=4,VLOOKUP(B815,balance!$AU:$AZ,5,FALSE),IF(C815=5,VLOOKUP(B815-1,balance!$AU:$AZ,6,FALSE),0)))))</f>
        <v>4000</v>
      </c>
      <c r="F815">
        <v>53</v>
      </c>
      <c r="G815">
        <f>IF(C815=1,VLOOKUP(FoxFire!B815,balance!$U:$Z,2,FALSE),IF(C815=2,VLOOKUP(B815,balance!$U:$Z,3,FALSE),IF(C815=3,VLOOKUP(B815,balance!$U:$Z,4,FALSE),IF(C815=4,VLOOKUP(B815,balance!$U:$Z,5,FALSE),IF(C815=5,VLOOKUP(B815-1,balance!$U:$Z,6,FALSE),0)))))/100</f>
        <v>2.6199999999999999E-3</v>
      </c>
      <c r="H815">
        <v>2</v>
      </c>
      <c r="I815" s="1">
        <f>IF(C815=1,VLOOKUP(FoxFire!B815,balance!$AF:$AJ,2,FALSE),IF(C815=2,VLOOKUP(B815,balance!$AF:$AJ,3,FALSE),IF(C815=3,VLOOKUP(B815,balance!$AF:$AJ,4,FALSE),IF(C815=4,VLOOKUP(B815,balance!$AF:$AJ,5,FALSE),IF(C815=5,VLOOKUP(B815,balance!$AF:$AK,6,FALSE),0)))))*1000000000000</f>
        <v>1710000000000</v>
      </c>
      <c r="J815">
        <f>VLOOKUP(B815,balance!AU:BD,10,FALSE)</f>
        <v>4736700</v>
      </c>
    </row>
    <row r="816" spans="1:10" x14ac:dyDescent="0.3">
      <c r="A816">
        <v>814</v>
      </c>
      <c r="B816">
        <f t="shared" si="25"/>
        <v>164</v>
      </c>
      <c r="C816">
        <f t="shared" si="24"/>
        <v>5</v>
      </c>
      <c r="D816">
        <v>9026</v>
      </c>
      <c r="E816" s="1">
        <f>IF(C816=1,VLOOKUP(B816,balance!$AU:$AZ,2,FALSE),IF(C816=2,VLOOKUP(B816,balance!$AU:$AZ,3,FALSE),IF(C816=3,VLOOKUP(B816,balance!$AU:$AZ,4,FALSE),IF(C816=4,VLOOKUP(B816,balance!$AU:$AZ,5,FALSE),IF(C816=5,VLOOKUP(B816-1,balance!$AU:$AZ,6,FALSE),0)))))</f>
        <v>59200</v>
      </c>
      <c r="F816">
        <v>53</v>
      </c>
      <c r="G816">
        <f>IF(C816=1,VLOOKUP(FoxFire!B816,balance!$U:$Z,2,FALSE),IF(C816=2,VLOOKUP(B816,balance!$U:$Z,3,FALSE),IF(C816=3,VLOOKUP(B816,balance!$U:$Z,4,FALSE),IF(C816=4,VLOOKUP(B816,balance!$U:$Z,5,FALSE),IF(C816=5,VLOOKUP(B816-1,balance!$U:$Z,6,FALSE),0)))))/100</f>
        <v>280.71719999999999</v>
      </c>
      <c r="H816">
        <v>2</v>
      </c>
      <c r="I816" s="1">
        <f>IF(C816=1,VLOOKUP(FoxFire!B816,balance!$AF:$AJ,2,FALSE),IF(C816=2,VLOOKUP(B816,balance!$AF:$AJ,3,FALSE),IF(C816=3,VLOOKUP(B816,balance!$AF:$AJ,4,FALSE),IF(C816=4,VLOOKUP(B816,balance!$AF:$AJ,5,FALSE),IF(C816=5,VLOOKUP(B816,balance!$AF:$AK,6,FALSE),0)))))*1000000000000</f>
        <v>6900000000000</v>
      </c>
      <c r="J816">
        <f>VLOOKUP(B816,balance!AU:BD,10,FALSE)</f>
        <v>4824120</v>
      </c>
    </row>
    <row r="817" spans="1:10" x14ac:dyDescent="0.3">
      <c r="A817">
        <v>815</v>
      </c>
      <c r="B817">
        <f t="shared" si="25"/>
        <v>164</v>
      </c>
      <c r="C817">
        <f t="shared" si="24"/>
        <v>1</v>
      </c>
      <c r="D817">
        <v>9026</v>
      </c>
      <c r="E817" s="1">
        <f>IF(C817=1,VLOOKUP(B817,balance!$AU:$AZ,2,FALSE),IF(C817=2,VLOOKUP(B817,balance!$AU:$AZ,3,FALSE),IF(C817=3,VLOOKUP(B817,balance!$AU:$AZ,4,FALSE),IF(C817=4,VLOOKUP(B817,balance!$AU:$AZ,5,FALSE),IF(C817=5,VLOOKUP(B817-1,balance!$AU:$AZ,6,FALSE),0)))))</f>
        <v>4000</v>
      </c>
      <c r="F817">
        <v>53</v>
      </c>
      <c r="G817">
        <f>IF(C817=1,VLOOKUP(FoxFire!B817,balance!$U:$Z,2,FALSE),IF(C817=2,VLOOKUP(B817,balance!$U:$Z,3,FALSE),IF(C817=3,VLOOKUP(B817,balance!$U:$Z,4,FALSE),IF(C817=4,VLOOKUP(B817,balance!$U:$Z,5,FALSE),IF(C817=5,VLOOKUP(B817-1,balance!$U:$Z,6,FALSE),0)))))/100</f>
        <v>2.63E-3</v>
      </c>
      <c r="H817">
        <v>2</v>
      </c>
      <c r="I817" s="1">
        <f>IF(C817=1,VLOOKUP(FoxFire!B817,balance!$AF:$AJ,2,FALSE),IF(C817=2,VLOOKUP(B817,balance!$AF:$AJ,3,FALSE),IF(C817=3,VLOOKUP(B817,balance!$AF:$AJ,4,FALSE),IF(C817=4,VLOOKUP(B817,balance!$AF:$AJ,5,FALSE),IF(C817=5,VLOOKUP(B817,balance!$AF:$AK,6,FALSE),0)))))*1000000000000</f>
        <v>1725000000000</v>
      </c>
      <c r="J817">
        <f>VLOOKUP(B817,balance!AU:BD,10,FALSE)</f>
        <v>4824120</v>
      </c>
    </row>
    <row r="818" spans="1:10" x14ac:dyDescent="0.3">
      <c r="A818">
        <v>816</v>
      </c>
      <c r="B818">
        <f t="shared" si="25"/>
        <v>164</v>
      </c>
      <c r="C818">
        <f t="shared" si="24"/>
        <v>2</v>
      </c>
      <c r="D818">
        <v>9026</v>
      </c>
      <c r="E818" s="1">
        <f>IF(C818=1,VLOOKUP(B818,balance!$AU:$AZ,2,FALSE),IF(C818=2,VLOOKUP(B818,balance!$AU:$AZ,3,FALSE),IF(C818=3,VLOOKUP(B818,balance!$AU:$AZ,4,FALSE),IF(C818=4,VLOOKUP(B818,balance!$AU:$AZ,5,FALSE),IF(C818=5,VLOOKUP(B818-1,balance!$AU:$AZ,6,FALSE),0)))))</f>
        <v>4000</v>
      </c>
      <c r="F818">
        <v>53</v>
      </c>
      <c r="G818">
        <f>IF(C818=1,VLOOKUP(FoxFire!B818,balance!$U:$Z,2,FALSE),IF(C818=2,VLOOKUP(B818,balance!$U:$Z,3,FALSE),IF(C818=3,VLOOKUP(B818,balance!$U:$Z,4,FALSE),IF(C818=4,VLOOKUP(B818,balance!$U:$Z,5,FALSE),IF(C818=5,VLOOKUP(B818-1,balance!$U:$Z,6,FALSE),0)))))/100</f>
        <v>2.63E-3</v>
      </c>
      <c r="H818">
        <v>2</v>
      </c>
      <c r="I818" s="1">
        <f>IF(C818=1,VLOOKUP(FoxFire!B818,balance!$AF:$AJ,2,FALSE),IF(C818=2,VLOOKUP(B818,balance!$AF:$AJ,3,FALSE),IF(C818=3,VLOOKUP(B818,balance!$AF:$AJ,4,FALSE),IF(C818=4,VLOOKUP(B818,balance!$AF:$AJ,5,FALSE),IF(C818=5,VLOOKUP(B818,balance!$AF:$AK,6,FALSE),0)))))*1000000000000</f>
        <v>1725000000000</v>
      </c>
      <c r="J818">
        <f>VLOOKUP(B818,balance!AU:BD,10,FALSE)</f>
        <v>4824120</v>
      </c>
    </row>
    <row r="819" spans="1:10" x14ac:dyDescent="0.3">
      <c r="A819">
        <v>817</v>
      </c>
      <c r="B819">
        <f t="shared" si="25"/>
        <v>164</v>
      </c>
      <c r="C819">
        <f t="shared" si="24"/>
        <v>3</v>
      </c>
      <c r="D819">
        <v>9026</v>
      </c>
      <c r="E819" s="1">
        <f>IF(C819=1,VLOOKUP(B819,balance!$AU:$AZ,2,FALSE),IF(C819=2,VLOOKUP(B819,balance!$AU:$AZ,3,FALSE),IF(C819=3,VLOOKUP(B819,balance!$AU:$AZ,4,FALSE),IF(C819=4,VLOOKUP(B819,balance!$AU:$AZ,5,FALSE),IF(C819=5,VLOOKUP(B819-1,balance!$AU:$AZ,6,FALSE),0)))))</f>
        <v>4000</v>
      </c>
      <c r="F819">
        <v>53</v>
      </c>
      <c r="G819">
        <f>IF(C819=1,VLOOKUP(FoxFire!B819,balance!$U:$Z,2,FALSE),IF(C819=2,VLOOKUP(B819,balance!$U:$Z,3,FALSE),IF(C819=3,VLOOKUP(B819,balance!$U:$Z,4,FALSE),IF(C819=4,VLOOKUP(B819,balance!$U:$Z,5,FALSE),IF(C819=5,VLOOKUP(B819-1,balance!$U:$Z,6,FALSE),0)))))/100</f>
        <v>2.63E-3</v>
      </c>
      <c r="H819">
        <v>2</v>
      </c>
      <c r="I819" s="1">
        <f>IF(C819=1,VLOOKUP(FoxFire!B819,balance!$AF:$AJ,2,FALSE),IF(C819=2,VLOOKUP(B819,balance!$AF:$AJ,3,FALSE),IF(C819=3,VLOOKUP(B819,balance!$AF:$AJ,4,FALSE),IF(C819=4,VLOOKUP(B819,balance!$AF:$AJ,5,FALSE),IF(C819=5,VLOOKUP(B819,balance!$AF:$AK,6,FALSE),0)))))*1000000000000</f>
        <v>1725000000000</v>
      </c>
      <c r="J819">
        <f>VLOOKUP(B819,balance!AU:BD,10,FALSE)</f>
        <v>4824120</v>
      </c>
    </row>
    <row r="820" spans="1:10" x14ac:dyDescent="0.3">
      <c r="A820">
        <v>818</v>
      </c>
      <c r="B820">
        <f t="shared" si="25"/>
        <v>164</v>
      </c>
      <c r="C820">
        <f t="shared" si="24"/>
        <v>4</v>
      </c>
      <c r="D820">
        <v>9026</v>
      </c>
      <c r="E820" s="1">
        <f>IF(C820=1,VLOOKUP(B820,balance!$AU:$AZ,2,FALSE),IF(C820=2,VLOOKUP(B820,balance!$AU:$AZ,3,FALSE),IF(C820=3,VLOOKUP(B820,balance!$AU:$AZ,4,FALSE),IF(C820=4,VLOOKUP(B820,balance!$AU:$AZ,5,FALSE),IF(C820=5,VLOOKUP(B820-1,balance!$AU:$AZ,6,FALSE),0)))))</f>
        <v>4000</v>
      </c>
      <c r="F820">
        <v>53</v>
      </c>
      <c r="G820">
        <f>IF(C820=1,VLOOKUP(FoxFire!B820,balance!$U:$Z,2,FALSE),IF(C820=2,VLOOKUP(B820,balance!$U:$Z,3,FALSE),IF(C820=3,VLOOKUP(B820,balance!$U:$Z,4,FALSE),IF(C820=4,VLOOKUP(B820,balance!$U:$Z,5,FALSE),IF(C820=5,VLOOKUP(B820-1,balance!$U:$Z,6,FALSE),0)))))/100</f>
        <v>2.63E-3</v>
      </c>
      <c r="H820">
        <v>2</v>
      </c>
      <c r="I820" s="1">
        <f>IF(C820=1,VLOOKUP(FoxFire!B820,balance!$AF:$AJ,2,FALSE),IF(C820=2,VLOOKUP(B820,balance!$AF:$AJ,3,FALSE),IF(C820=3,VLOOKUP(B820,balance!$AF:$AJ,4,FALSE),IF(C820=4,VLOOKUP(B820,balance!$AF:$AJ,5,FALSE),IF(C820=5,VLOOKUP(B820,balance!$AF:$AK,6,FALSE),0)))))*1000000000000</f>
        <v>1725000000000</v>
      </c>
      <c r="J820">
        <f>VLOOKUP(B820,balance!AU:BD,10,FALSE)</f>
        <v>4824120</v>
      </c>
    </row>
    <row r="821" spans="1:10" x14ac:dyDescent="0.3">
      <c r="A821">
        <v>819</v>
      </c>
      <c r="B821">
        <f t="shared" si="25"/>
        <v>165</v>
      </c>
      <c r="C821">
        <f t="shared" si="24"/>
        <v>5</v>
      </c>
      <c r="D821">
        <v>9026</v>
      </c>
      <c r="E821" s="1">
        <f>IF(C821=1,VLOOKUP(B821,balance!$AU:$AZ,2,FALSE),IF(C821=2,VLOOKUP(B821,balance!$AU:$AZ,3,FALSE),IF(C821=3,VLOOKUP(B821,balance!$AU:$AZ,4,FALSE),IF(C821=4,VLOOKUP(B821,balance!$AU:$AZ,5,FALSE),IF(C821=5,VLOOKUP(B821-1,balance!$AU:$AZ,6,FALSE),0)))))</f>
        <v>59200</v>
      </c>
      <c r="F821">
        <v>53</v>
      </c>
      <c r="G821">
        <f>IF(C821=1,VLOOKUP(FoxFire!B821,balance!$U:$Z,2,FALSE),IF(C821=2,VLOOKUP(B821,balance!$U:$Z,3,FALSE),IF(C821=3,VLOOKUP(B821,balance!$U:$Z,4,FALSE),IF(C821=4,VLOOKUP(B821,balance!$U:$Z,5,FALSE),IF(C821=5,VLOOKUP(B821-1,balance!$U:$Z,6,FALSE),0)))))/100</f>
        <v>287.42449999999997</v>
      </c>
      <c r="H821">
        <v>2</v>
      </c>
      <c r="I821" s="1">
        <f>IF(C821=1,VLOOKUP(FoxFire!B821,balance!$AF:$AJ,2,FALSE),IF(C821=2,VLOOKUP(B821,balance!$AF:$AJ,3,FALSE),IF(C821=3,VLOOKUP(B821,balance!$AF:$AJ,4,FALSE),IF(C821=4,VLOOKUP(B821,balance!$AF:$AJ,5,FALSE),IF(C821=5,VLOOKUP(B821,balance!$AF:$AK,6,FALSE),0)))))*1000000000000</f>
        <v>6960000000000</v>
      </c>
      <c r="J821">
        <f>VLOOKUP(B821,balance!AU:BD,10,FALSE)</f>
        <v>4910150</v>
      </c>
    </row>
    <row r="822" spans="1:10" x14ac:dyDescent="0.3">
      <c r="A822">
        <v>820</v>
      </c>
      <c r="B822">
        <f t="shared" si="25"/>
        <v>165</v>
      </c>
      <c r="C822">
        <f t="shared" si="24"/>
        <v>1</v>
      </c>
      <c r="D822">
        <v>9026</v>
      </c>
      <c r="E822" s="1">
        <f>IF(C822=1,VLOOKUP(B822,balance!$AU:$AZ,2,FALSE),IF(C822=2,VLOOKUP(B822,balance!$AU:$AZ,3,FALSE),IF(C822=3,VLOOKUP(B822,balance!$AU:$AZ,4,FALSE),IF(C822=4,VLOOKUP(B822,balance!$AU:$AZ,5,FALSE),IF(C822=5,VLOOKUP(B822-1,balance!$AU:$AZ,6,FALSE),0)))))</f>
        <v>4000</v>
      </c>
      <c r="F822">
        <v>53</v>
      </c>
      <c r="G822">
        <f>IF(C822=1,VLOOKUP(FoxFire!B822,balance!$U:$Z,2,FALSE),IF(C822=2,VLOOKUP(B822,balance!$U:$Z,3,FALSE),IF(C822=3,VLOOKUP(B822,balance!$U:$Z,4,FALSE),IF(C822=4,VLOOKUP(B822,balance!$U:$Z,5,FALSE),IF(C822=5,VLOOKUP(B822-1,balance!$U:$Z,6,FALSE),0)))))/100</f>
        <v>2.64E-3</v>
      </c>
      <c r="H822">
        <v>2</v>
      </c>
      <c r="I822" s="1">
        <f>IF(C822=1,VLOOKUP(FoxFire!B822,balance!$AF:$AJ,2,FALSE),IF(C822=2,VLOOKUP(B822,balance!$AF:$AJ,3,FALSE),IF(C822=3,VLOOKUP(B822,balance!$AF:$AJ,4,FALSE),IF(C822=4,VLOOKUP(B822,balance!$AF:$AJ,5,FALSE),IF(C822=5,VLOOKUP(B822,balance!$AF:$AK,6,FALSE),0)))))*1000000000000</f>
        <v>1740000000000</v>
      </c>
      <c r="J822">
        <f>VLOOKUP(B822,balance!AU:BD,10,FALSE)</f>
        <v>4910150</v>
      </c>
    </row>
    <row r="823" spans="1:10" x14ac:dyDescent="0.3">
      <c r="A823">
        <v>821</v>
      </c>
      <c r="B823">
        <f t="shared" si="25"/>
        <v>165</v>
      </c>
      <c r="C823">
        <f t="shared" si="24"/>
        <v>2</v>
      </c>
      <c r="D823">
        <v>9026</v>
      </c>
      <c r="E823" s="1">
        <f>IF(C823=1,VLOOKUP(B823,balance!$AU:$AZ,2,FALSE),IF(C823=2,VLOOKUP(B823,balance!$AU:$AZ,3,FALSE),IF(C823=3,VLOOKUP(B823,balance!$AU:$AZ,4,FALSE),IF(C823=4,VLOOKUP(B823,balance!$AU:$AZ,5,FALSE),IF(C823=5,VLOOKUP(B823-1,balance!$AU:$AZ,6,FALSE),0)))))</f>
        <v>4000</v>
      </c>
      <c r="F823">
        <v>53</v>
      </c>
      <c r="G823">
        <f>IF(C823=1,VLOOKUP(FoxFire!B823,balance!$U:$Z,2,FALSE),IF(C823=2,VLOOKUP(B823,balance!$U:$Z,3,FALSE),IF(C823=3,VLOOKUP(B823,balance!$U:$Z,4,FALSE),IF(C823=4,VLOOKUP(B823,balance!$U:$Z,5,FALSE),IF(C823=5,VLOOKUP(B823-1,balance!$U:$Z,6,FALSE),0)))))/100</f>
        <v>2.64E-3</v>
      </c>
      <c r="H823">
        <v>2</v>
      </c>
      <c r="I823" s="1">
        <f>IF(C823=1,VLOOKUP(FoxFire!B823,balance!$AF:$AJ,2,FALSE),IF(C823=2,VLOOKUP(B823,balance!$AF:$AJ,3,FALSE),IF(C823=3,VLOOKUP(B823,balance!$AF:$AJ,4,FALSE),IF(C823=4,VLOOKUP(B823,balance!$AF:$AJ,5,FALSE),IF(C823=5,VLOOKUP(B823,balance!$AF:$AK,6,FALSE),0)))))*1000000000000</f>
        <v>1740000000000</v>
      </c>
      <c r="J823">
        <f>VLOOKUP(B823,balance!AU:BD,10,FALSE)</f>
        <v>4910150</v>
      </c>
    </row>
    <row r="824" spans="1:10" x14ac:dyDescent="0.3">
      <c r="A824">
        <v>822</v>
      </c>
      <c r="B824">
        <f t="shared" si="25"/>
        <v>165</v>
      </c>
      <c r="C824">
        <f t="shared" si="24"/>
        <v>3</v>
      </c>
      <c r="D824">
        <v>9026</v>
      </c>
      <c r="E824" s="1">
        <f>IF(C824=1,VLOOKUP(B824,balance!$AU:$AZ,2,FALSE),IF(C824=2,VLOOKUP(B824,balance!$AU:$AZ,3,FALSE),IF(C824=3,VLOOKUP(B824,balance!$AU:$AZ,4,FALSE),IF(C824=4,VLOOKUP(B824,balance!$AU:$AZ,5,FALSE),IF(C824=5,VLOOKUP(B824-1,balance!$AU:$AZ,6,FALSE),0)))))</f>
        <v>4000</v>
      </c>
      <c r="F824">
        <v>53</v>
      </c>
      <c r="G824">
        <f>IF(C824=1,VLOOKUP(FoxFire!B824,balance!$U:$Z,2,FALSE),IF(C824=2,VLOOKUP(B824,balance!$U:$Z,3,FALSE),IF(C824=3,VLOOKUP(B824,balance!$U:$Z,4,FALSE),IF(C824=4,VLOOKUP(B824,balance!$U:$Z,5,FALSE),IF(C824=5,VLOOKUP(B824-1,balance!$U:$Z,6,FALSE),0)))))/100</f>
        <v>2.64E-3</v>
      </c>
      <c r="H824">
        <v>2</v>
      </c>
      <c r="I824" s="1">
        <f>IF(C824=1,VLOOKUP(FoxFire!B824,balance!$AF:$AJ,2,FALSE),IF(C824=2,VLOOKUP(B824,balance!$AF:$AJ,3,FALSE),IF(C824=3,VLOOKUP(B824,balance!$AF:$AJ,4,FALSE),IF(C824=4,VLOOKUP(B824,balance!$AF:$AJ,5,FALSE),IF(C824=5,VLOOKUP(B824,balance!$AF:$AK,6,FALSE),0)))))*1000000000000</f>
        <v>1740000000000</v>
      </c>
      <c r="J824">
        <f>VLOOKUP(B824,balance!AU:BD,10,FALSE)</f>
        <v>4910150</v>
      </c>
    </row>
    <row r="825" spans="1:10" x14ac:dyDescent="0.3">
      <c r="A825">
        <v>823</v>
      </c>
      <c r="B825">
        <f t="shared" si="25"/>
        <v>165</v>
      </c>
      <c r="C825">
        <f t="shared" si="24"/>
        <v>4</v>
      </c>
      <c r="D825">
        <v>9026</v>
      </c>
      <c r="E825" s="1">
        <f>IF(C825=1,VLOOKUP(B825,balance!$AU:$AZ,2,FALSE),IF(C825=2,VLOOKUP(B825,balance!$AU:$AZ,3,FALSE),IF(C825=3,VLOOKUP(B825,balance!$AU:$AZ,4,FALSE),IF(C825=4,VLOOKUP(B825,balance!$AU:$AZ,5,FALSE),IF(C825=5,VLOOKUP(B825-1,balance!$AU:$AZ,6,FALSE),0)))))</f>
        <v>4000</v>
      </c>
      <c r="F825">
        <v>53</v>
      </c>
      <c r="G825">
        <f>IF(C825=1,VLOOKUP(FoxFire!B825,balance!$U:$Z,2,FALSE),IF(C825=2,VLOOKUP(B825,balance!$U:$Z,3,FALSE),IF(C825=3,VLOOKUP(B825,balance!$U:$Z,4,FALSE),IF(C825=4,VLOOKUP(B825,balance!$U:$Z,5,FALSE),IF(C825=5,VLOOKUP(B825-1,balance!$U:$Z,6,FALSE),0)))))/100</f>
        <v>2.64E-3</v>
      </c>
      <c r="H825">
        <v>2</v>
      </c>
      <c r="I825" s="1">
        <f>IF(C825=1,VLOOKUP(FoxFire!B825,balance!$AF:$AJ,2,FALSE),IF(C825=2,VLOOKUP(B825,balance!$AF:$AJ,3,FALSE),IF(C825=3,VLOOKUP(B825,balance!$AF:$AJ,4,FALSE),IF(C825=4,VLOOKUP(B825,balance!$AF:$AJ,5,FALSE),IF(C825=5,VLOOKUP(B825,balance!$AF:$AK,6,FALSE),0)))))*1000000000000</f>
        <v>1740000000000</v>
      </c>
      <c r="J825">
        <f>VLOOKUP(B825,balance!AU:BD,10,FALSE)</f>
        <v>4910150</v>
      </c>
    </row>
    <row r="826" spans="1:10" x14ac:dyDescent="0.3">
      <c r="A826">
        <v>824</v>
      </c>
      <c r="B826">
        <f t="shared" si="25"/>
        <v>166</v>
      </c>
      <c r="C826">
        <f t="shared" si="24"/>
        <v>5</v>
      </c>
      <c r="D826">
        <v>9026</v>
      </c>
      <c r="E826" s="1">
        <f>IF(C826=1,VLOOKUP(B826,balance!$AU:$AZ,2,FALSE),IF(C826=2,VLOOKUP(B826,balance!$AU:$AZ,3,FALSE),IF(C826=3,VLOOKUP(B826,balance!$AU:$AZ,4,FALSE),IF(C826=4,VLOOKUP(B826,balance!$AU:$AZ,5,FALSE),IF(C826=5,VLOOKUP(B826-1,balance!$AU:$AZ,6,FALSE),0)))))</f>
        <v>62400</v>
      </c>
      <c r="F826">
        <v>53</v>
      </c>
      <c r="G826">
        <f>IF(C826=1,VLOOKUP(FoxFire!B826,balance!$U:$Z,2,FALSE),IF(C826=2,VLOOKUP(B826,balance!$U:$Z,3,FALSE),IF(C826=3,VLOOKUP(B826,balance!$U:$Z,4,FALSE),IF(C826=4,VLOOKUP(B826,balance!$U:$Z,5,FALSE),IF(C826=5,VLOOKUP(B826-1,balance!$U:$Z,6,FALSE),0)))))/100</f>
        <v>294.28769999999997</v>
      </c>
      <c r="H826">
        <v>2</v>
      </c>
      <c r="I826" s="1">
        <f>IF(C826=1,VLOOKUP(FoxFire!B826,balance!$AF:$AJ,2,FALSE),IF(C826=2,VLOOKUP(B826,balance!$AF:$AJ,3,FALSE),IF(C826=3,VLOOKUP(B826,balance!$AF:$AJ,4,FALSE),IF(C826=4,VLOOKUP(B826,balance!$AF:$AJ,5,FALSE),IF(C826=5,VLOOKUP(B826,balance!$AF:$AK,6,FALSE),0)))))*1000000000000</f>
        <v>7020000000000</v>
      </c>
      <c r="J826">
        <f>VLOOKUP(B826,balance!AU:BD,10,FALSE)</f>
        <v>4998000</v>
      </c>
    </row>
    <row r="827" spans="1:10" x14ac:dyDescent="0.3">
      <c r="A827">
        <v>825</v>
      </c>
      <c r="B827">
        <f t="shared" si="25"/>
        <v>166</v>
      </c>
      <c r="C827">
        <f t="shared" si="24"/>
        <v>1</v>
      </c>
      <c r="D827">
        <v>9026</v>
      </c>
      <c r="E827" s="1">
        <f>IF(C827=1,VLOOKUP(B827,balance!$AU:$AZ,2,FALSE),IF(C827=2,VLOOKUP(B827,balance!$AU:$AZ,3,FALSE),IF(C827=3,VLOOKUP(B827,balance!$AU:$AZ,4,FALSE),IF(C827=4,VLOOKUP(B827,balance!$AU:$AZ,5,FALSE),IF(C827=5,VLOOKUP(B827-1,balance!$AU:$AZ,6,FALSE),0)))))</f>
        <v>4000</v>
      </c>
      <c r="F827">
        <v>53</v>
      </c>
      <c r="G827">
        <f>IF(C827=1,VLOOKUP(FoxFire!B827,balance!$U:$Z,2,FALSE),IF(C827=2,VLOOKUP(B827,balance!$U:$Z,3,FALSE),IF(C827=3,VLOOKUP(B827,balance!$U:$Z,4,FALSE),IF(C827=4,VLOOKUP(B827,balance!$U:$Z,5,FALSE),IF(C827=5,VLOOKUP(B827-1,balance!$U:$Z,6,FALSE),0)))))/100</f>
        <v>2.65E-3</v>
      </c>
      <c r="H827">
        <v>2</v>
      </c>
      <c r="I827" s="1">
        <f>IF(C827=1,VLOOKUP(FoxFire!B827,balance!$AF:$AJ,2,FALSE),IF(C827=2,VLOOKUP(B827,balance!$AF:$AJ,3,FALSE),IF(C827=3,VLOOKUP(B827,balance!$AF:$AJ,4,FALSE),IF(C827=4,VLOOKUP(B827,balance!$AF:$AJ,5,FALSE),IF(C827=5,VLOOKUP(B827,balance!$AF:$AK,6,FALSE),0)))))*1000000000000</f>
        <v>1755000000000</v>
      </c>
      <c r="J827">
        <f>VLOOKUP(B827,balance!AU:BD,10,FALSE)</f>
        <v>4998000</v>
      </c>
    </row>
    <row r="828" spans="1:10" x14ac:dyDescent="0.3">
      <c r="A828">
        <v>826</v>
      </c>
      <c r="B828">
        <f t="shared" si="25"/>
        <v>166</v>
      </c>
      <c r="C828">
        <f t="shared" si="24"/>
        <v>2</v>
      </c>
      <c r="D828">
        <v>9026</v>
      </c>
      <c r="E828" s="1">
        <f>IF(C828=1,VLOOKUP(B828,balance!$AU:$AZ,2,FALSE),IF(C828=2,VLOOKUP(B828,balance!$AU:$AZ,3,FALSE),IF(C828=3,VLOOKUP(B828,balance!$AU:$AZ,4,FALSE),IF(C828=4,VLOOKUP(B828,balance!$AU:$AZ,5,FALSE),IF(C828=5,VLOOKUP(B828-1,balance!$AU:$AZ,6,FALSE),0)))))</f>
        <v>4000</v>
      </c>
      <c r="F828">
        <v>53</v>
      </c>
      <c r="G828">
        <f>IF(C828=1,VLOOKUP(FoxFire!B828,balance!$U:$Z,2,FALSE),IF(C828=2,VLOOKUP(B828,balance!$U:$Z,3,FALSE),IF(C828=3,VLOOKUP(B828,balance!$U:$Z,4,FALSE),IF(C828=4,VLOOKUP(B828,balance!$U:$Z,5,FALSE),IF(C828=5,VLOOKUP(B828-1,balance!$U:$Z,6,FALSE),0)))))/100</f>
        <v>2.65E-3</v>
      </c>
      <c r="H828">
        <v>2</v>
      </c>
      <c r="I828" s="1">
        <f>IF(C828=1,VLOOKUP(FoxFire!B828,balance!$AF:$AJ,2,FALSE),IF(C828=2,VLOOKUP(B828,balance!$AF:$AJ,3,FALSE),IF(C828=3,VLOOKUP(B828,balance!$AF:$AJ,4,FALSE),IF(C828=4,VLOOKUP(B828,balance!$AF:$AJ,5,FALSE),IF(C828=5,VLOOKUP(B828,balance!$AF:$AK,6,FALSE),0)))))*1000000000000</f>
        <v>1755000000000</v>
      </c>
      <c r="J828">
        <f>VLOOKUP(B828,balance!AU:BD,10,FALSE)</f>
        <v>4998000</v>
      </c>
    </row>
    <row r="829" spans="1:10" x14ac:dyDescent="0.3">
      <c r="A829">
        <v>827</v>
      </c>
      <c r="B829">
        <f t="shared" si="25"/>
        <v>166</v>
      </c>
      <c r="C829">
        <f t="shared" si="24"/>
        <v>3</v>
      </c>
      <c r="D829">
        <v>9026</v>
      </c>
      <c r="E829" s="1">
        <f>IF(C829=1,VLOOKUP(B829,balance!$AU:$AZ,2,FALSE),IF(C829=2,VLOOKUP(B829,balance!$AU:$AZ,3,FALSE),IF(C829=3,VLOOKUP(B829,balance!$AU:$AZ,4,FALSE),IF(C829=4,VLOOKUP(B829,balance!$AU:$AZ,5,FALSE),IF(C829=5,VLOOKUP(B829-1,balance!$AU:$AZ,6,FALSE),0)))))</f>
        <v>4000</v>
      </c>
      <c r="F829">
        <v>53</v>
      </c>
      <c r="G829">
        <f>IF(C829=1,VLOOKUP(FoxFire!B829,balance!$U:$Z,2,FALSE),IF(C829=2,VLOOKUP(B829,balance!$U:$Z,3,FALSE),IF(C829=3,VLOOKUP(B829,balance!$U:$Z,4,FALSE),IF(C829=4,VLOOKUP(B829,balance!$U:$Z,5,FALSE),IF(C829=5,VLOOKUP(B829-1,balance!$U:$Z,6,FALSE),0)))))/100</f>
        <v>2.65E-3</v>
      </c>
      <c r="H829">
        <v>2</v>
      </c>
      <c r="I829" s="1">
        <f>IF(C829=1,VLOOKUP(FoxFire!B829,balance!$AF:$AJ,2,FALSE),IF(C829=2,VLOOKUP(B829,balance!$AF:$AJ,3,FALSE),IF(C829=3,VLOOKUP(B829,balance!$AF:$AJ,4,FALSE),IF(C829=4,VLOOKUP(B829,balance!$AF:$AJ,5,FALSE),IF(C829=5,VLOOKUP(B829,balance!$AF:$AK,6,FALSE),0)))))*1000000000000</f>
        <v>1755000000000</v>
      </c>
      <c r="J829">
        <f>VLOOKUP(B829,balance!AU:BD,10,FALSE)</f>
        <v>4998000</v>
      </c>
    </row>
    <row r="830" spans="1:10" x14ac:dyDescent="0.3">
      <c r="A830">
        <v>828</v>
      </c>
      <c r="B830">
        <f t="shared" si="25"/>
        <v>166</v>
      </c>
      <c r="C830">
        <f t="shared" si="24"/>
        <v>4</v>
      </c>
      <c r="D830">
        <v>9026</v>
      </c>
      <c r="E830" s="1">
        <f>IF(C830=1,VLOOKUP(B830,balance!$AU:$AZ,2,FALSE),IF(C830=2,VLOOKUP(B830,balance!$AU:$AZ,3,FALSE),IF(C830=3,VLOOKUP(B830,balance!$AU:$AZ,4,FALSE),IF(C830=4,VLOOKUP(B830,balance!$AU:$AZ,5,FALSE),IF(C830=5,VLOOKUP(B830-1,balance!$AU:$AZ,6,FALSE),0)))))</f>
        <v>4000</v>
      </c>
      <c r="F830">
        <v>53</v>
      </c>
      <c r="G830">
        <f>IF(C830=1,VLOOKUP(FoxFire!B830,balance!$U:$Z,2,FALSE),IF(C830=2,VLOOKUP(B830,balance!$U:$Z,3,FALSE),IF(C830=3,VLOOKUP(B830,balance!$U:$Z,4,FALSE),IF(C830=4,VLOOKUP(B830,balance!$U:$Z,5,FALSE),IF(C830=5,VLOOKUP(B830-1,balance!$U:$Z,6,FALSE),0)))))/100</f>
        <v>2.65E-3</v>
      </c>
      <c r="H830">
        <v>2</v>
      </c>
      <c r="I830" s="1">
        <f>IF(C830=1,VLOOKUP(FoxFire!B830,balance!$AF:$AJ,2,FALSE),IF(C830=2,VLOOKUP(B830,balance!$AF:$AJ,3,FALSE),IF(C830=3,VLOOKUP(B830,balance!$AF:$AJ,4,FALSE),IF(C830=4,VLOOKUP(B830,balance!$AF:$AJ,5,FALSE),IF(C830=5,VLOOKUP(B830,balance!$AF:$AK,6,FALSE),0)))))*1000000000000</f>
        <v>1755000000000</v>
      </c>
      <c r="J830">
        <f>VLOOKUP(B830,balance!AU:BD,10,FALSE)</f>
        <v>4998000</v>
      </c>
    </row>
    <row r="831" spans="1:10" x14ac:dyDescent="0.3">
      <c r="A831">
        <v>829</v>
      </c>
      <c r="B831">
        <f t="shared" si="25"/>
        <v>167</v>
      </c>
      <c r="C831">
        <f t="shared" si="24"/>
        <v>5</v>
      </c>
      <c r="D831">
        <v>9026</v>
      </c>
      <c r="E831" s="1">
        <f>IF(C831=1,VLOOKUP(B831,balance!$AU:$AZ,2,FALSE),IF(C831=2,VLOOKUP(B831,balance!$AU:$AZ,3,FALSE),IF(C831=3,VLOOKUP(B831,balance!$AU:$AZ,4,FALSE),IF(C831=4,VLOOKUP(B831,balance!$AU:$AZ,5,FALSE),IF(C831=5,VLOOKUP(B831-1,balance!$AU:$AZ,6,FALSE),0)))))</f>
        <v>62400</v>
      </c>
      <c r="F831">
        <v>53</v>
      </c>
      <c r="G831">
        <f>IF(C831=1,VLOOKUP(FoxFire!B831,balance!$U:$Z,2,FALSE),IF(C831=2,VLOOKUP(B831,balance!$U:$Z,3,FALSE),IF(C831=3,VLOOKUP(B831,balance!$U:$Z,4,FALSE),IF(C831=4,VLOOKUP(B831,balance!$U:$Z,5,FALSE),IF(C831=5,VLOOKUP(B831-1,balance!$U:$Z,6,FALSE),0)))))/100</f>
        <v>301.31039999999996</v>
      </c>
      <c r="H831">
        <v>2</v>
      </c>
      <c r="I831" s="1">
        <f>IF(C831=1,VLOOKUP(FoxFire!B831,balance!$AF:$AJ,2,FALSE),IF(C831=2,VLOOKUP(B831,balance!$AF:$AJ,3,FALSE),IF(C831=3,VLOOKUP(B831,balance!$AF:$AJ,4,FALSE),IF(C831=4,VLOOKUP(B831,balance!$AF:$AJ,5,FALSE),IF(C831=5,VLOOKUP(B831,balance!$AF:$AK,6,FALSE),0)))))*1000000000000</f>
        <v>7080000000000</v>
      </c>
      <c r="J831">
        <f>VLOOKUP(B831,balance!AU:BD,10,FALSE)</f>
        <v>5087680</v>
      </c>
    </row>
    <row r="832" spans="1:10" x14ac:dyDescent="0.3">
      <c r="A832">
        <v>830</v>
      </c>
      <c r="B832">
        <f t="shared" si="25"/>
        <v>167</v>
      </c>
      <c r="C832">
        <f t="shared" si="24"/>
        <v>1</v>
      </c>
      <c r="D832">
        <v>9026</v>
      </c>
      <c r="E832" s="1">
        <f>IF(C832=1,VLOOKUP(B832,balance!$AU:$AZ,2,FALSE),IF(C832=2,VLOOKUP(B832,balance!$AU:$AZ,3,FALSE),IF(C832=3,VLOOKUP(B832,balance!$AU:$AZ,4,FALSE),IF(C832=4,VLOOKUP(B832,balance!$AU:$AZ,5,FALSE),IF(C832=5,VLOOKUP(B832-1,balance!$AU:$AZ,6,FALSE),0)))))</f>
        <v>4000</v>
      </c>
      <c r="F832">
        <v>53</v>
      </c>
      <c r="G832">
        <f>IF(C832=1,VLOOKUP(FoxFire!B832,balance!$U:$Z,2,FALSE),IF(C832=2,VLOOKUP(B832,balance!$U:$Z,3,FALSE),IF(C832=3,VLOOKUP(B832,balance!$U:$Z,4,FALSE),IF(C832=4,VLOOKUP(B832,balance!$U:$Z,5,FALSE),IF(C832=5,VLOOKUP(B832-1,balance!$U:$Z,6,FALSE),0)))))/100</f>
        <v>2.66E-3</v>
      </c>
      <c r="H832">
        <v>2</v>
      </c>
      <c r="I832" s="1">
        <f>IF(C832=1,VLOOKUP(FoxFire!B832,balance!$AF:$AJ,2,FALSE),IF(C832=2,VLOOKUP(B832,balance!$AF:$AJ,3,FALSE),IF(C832=3,VLOOKUP(B832,balance!$AF:$AJ,4,FALSE),IF(C832=4,VLOOKUP(B832,balance!$AF:$AJ,5,FALSE),IF(C832=5,VLOOKUP(B832,balance!$AF:$AK,6,FALSE),0)))))*1000000000000</f>
        <v>1770000000000</v>
      </c>
      <c r="J832">
        <f>VLOOKUP(B832,balance!AU:BD,10,FALSE)</f>
        <v>5087680</v>
      </c>
    </row>
    <row r="833" spans="1:10" x14ac:dyDescent="0.3">
      <c r="A833">
        <v>831</v>
      </c>
      <c r="B833">
        <f t="shared" si="25"/>
        <v>167</v>
      </c>
      <c r="C833">
        <f t="shared" si="24"/>
        <v>2</v>
      </c>
      <c r="D833">
        <v>9026</v>
      </c>
      <c r="E833" s="1">
        <f>IF(C833=1,VLOOKUP(B833,balance!$AU:$AZ,2,FALSE),IF(C833=2,VLOOKUP(B833,balance!$AU:$AZ,3,FALSE),IF(C833=3,VLOOKUP(B833,balance!$AU:$AZ,4,FALSE),IF(C833=4,VLOOKUP(B833,balance!$AU:$AZ,5,FALSE),IF(C833=5,VLOOKUP(B833-1,balance!$AU:$AZ,6,FALSE),0)))))</f>
        <v>4000</v>
      </c>
      <c r="F833">
        <v>53</v>
      </c>
      <c r="G833">
        <f>IF(C833=1,VLOOKUP(FoxFire!B833,balance!$U:$Z,2,FALSE),IF(C833=2,VLOOKUP(B833,balance!$U:$Z,3,FALSE),IF(C833=3,VLOOKUP(B833,balance!$U:$Z,4,FALSE),IF(C833=4,VLOOKUP(B833,balance!$U:$Z,5,FALSE),IF(C833=5,VLOOKUP(B833-1,balance!$U:$Z,6,FALSE),0)))))/100</f>
        <v>2.66E-3</v>
      </c>
      <c r="H833">
        <v>2</v>
      </c>
      <c r="I833" s="1">
        <f>IF(C833=1,VLOOKUP(FoxFire!B833,balance!$AF:$AJ,2,FALSE),IF(C833=2,VLOOKUP(B833,balance!$AF:$AJ,3,FALSE),IF(C833=3,VLOOKUP(B833,balance!$AF:$AJ,4,FALSE),IF(C833=4,VLOOKUP(B833,balance!$AF:$AJ,5,FALSE),IF(C833=5,VLOOKUP(B833,balance!$AF:$AK,6,FALSE),0)))))*1000000000000</f>
        <v>1770000000000</v>
      </c>
      <c r="J833">
        <f>VLOOKUP(B833,balance!AU:BD,10,FALSE)</f>
        <v>5087680</v>
      </c>
    </row>
    <row r="834" spans="1:10" x14ac:dyDescent="0.3">
      <c r="A834">
        <v>832</v>
      </c>
      <c r="B834">
        <f t="shared" si="25"/>
        <v>167</v>
      </c>
      <c r="C834">
        <f t="shared" si="24"/>
        <v>3</v>
      </c>
      <c r="D834">
        <v>9026</v>
      </c>
      <c r="E834" s="1">
        <f>IF(C834=1,VLOOKUP(B834,balance!$AU:$AZ,2,FALSE),IF(C834=2,VLOOKUP(B834,balance!$AU:$AZ,3,FALSE),IF(C834=3,VLOOKUP(B834,balance!$AU:$AZ,4,FALSE),IF(C834=4,VLOOKUP(B834,balance!$AU:$AZ,5,FALSE),IF(C834=5,VLOOKUP(B834-1,balance!$AU:$AZ,6,FALSE),0)))))</f>
        <v>4000</v>
      </c>
      <c r="F834">
        <v>53</v>
      </c>
      <c r="G834">
        <f>IF(C834=1,VLOOKUP(FoxFire!B834,balance!$U:$Z,2,FALSE),IF(C834=2,VLOOKUP(B834,balance!$U:$Z,3,FALSE),IF(C834=3,VLOOKUP(B834,balance!$U:$Z,4,FALSE),IF(C834=4,VLOOKUP(B834,balance!$U:$Z,5,FALSE),IF(C834=5,VLOOKUP(B834-1,balance!$U:$Z,6,FALSE),0)))))/100</f>
        <v>2.66E-3</v>
      </c>
      <c r="H834">
        <v>2</v>
      </c>
      <c r="I834" s="1">
        <f>IF(C834=1,VLOOKUP(FoxFire!B834,balance!$AF:$AJ,2,FALSE),IF(C834=2,VLOOKUP(B834,balance!$AF:$AJ,3,FALSE),IF(C834=3,VLOOKUP(B834,balance!$AF:$AJ,4,FALSE),IF(C834=4,VLOOKUP(B834,balance!$AF:$AJ,5,FALSE),IF(C834=5,VLOOKUP(B834,balance!$AF:$AK,6,FALSE),0)))))*1000000000000</f>
        <v>1770000000000</v>
      </c>
      <c r="J834">
        <f>VLOOKUP(B834,balance!AU:BD,10,FALSE)</f>
        <v>5087680</v>
      </c>
    </row>
    <row r="835" spans="1:10" x14ac:dyDescent="0.3">
      <c r="A835">
        <v>833</v>
      </c>
      <c r="B835">
        <f t="shared" si="25"/>
        <v>167</v>
      </c>
      <c r="C835">
        <f t="shared" si="24"/>
        <v>4</v>
      </c>
      <c r="D835">
        <v>9026</v>
      </c>
      <c r="E835" s="1">
        <f>IF(C835=1,VLOOKUP(B835,balance!$AU:$AZ,2,FALSE),IF(C835=2,VLOOKUP(B835,balance!$AU:$AZ,3,FALSE),IF(C835=3,VLOOKUP(B835,balance!$AU:$AZ,4,FALSE),IF(C835=4,VLOOKUP(B835,balance!$AU:$AZ,5,FALSE),IF(C835=5,VLOOKUP(B835-1,balance!$AU:$AZ,6,FALSE),0)))))</f>
        <v>4000</v>
      </c>
      <c r="F835">
        <v>53</v>
      </c>
      <c r="G835">
        <f>IF(C835=1,VLOOKUP(FoxFire!B835,balance!$U:$Z,2,FALSE),IF(C835=2,VLOOKUP(B835,balance!$U:$Z,3,FALSE),IF(C835=3,VLOOKUP(B835,balance!$U:$Z,4,FALSE),IF(C835=4,VLOOKUP(B835,balance!$U:$Z,5,FALSE),IF(C835=5,VLOOKUP(B835-1,balance!$U:$Z,6,FALSE),0)))))/100</f>
        <v>2.66E-3</v>
      </c>
      <c r="H835">
        <v>2</v>
      </c>
      <c r="I835" s="1">
        <f>IF(C835=1,VLOOKUP(FoxFire!B835,balance!$AF:$AJ,2,FALSE),IF(C835=2,VLOOKUP(B835,balance!$AF:$AJ,3,FALSE),IF(C835=3,VLOOKUP(B835,balance!$AF:$AJ,4,FALSE),IF(C835=4,VLOOKUP(B835,balance!$AF:$AJ,5,FALSE),IF(C835=5,VLOOKUP(B835,balance!$AF:$AK,6,FALSE),0)))))*1000000000000</f>
        <v>1770000000000</v>
      </c>
      <c r="J835">
        <f>VLOOKUP(B835,balance!AU:BD,10,FALSE)</f>
        <v>5087680</v>
      </c>
    </row>
    <row r="836" spans="1:10" x14ac:dyDescent="0.3">
      <c r="A836">
        <v>834</v>
      </c>
      <c r="B836">
        <f t="shared" si="25"/>
        <v>168</v>
      </c>
      <c r="C836">
        <f t="shared" si="24"/>
        <v>5</v>
      </c>
      <c r="D836">
        <v>9026</v>
      </c>
      <c r="E836" s="1">
        <f>IF(C836=1,VLOOKUP(B836,balance!$AU:$AZ,2,FALSE),IF(C836=2,VLOOKUP(B836,balance!$AU:$AZ,3,FALSE),IF(C836=3,VLOOKUP(B836,balance!$AU:$AZ,4,FALSE),IF(C836=4,VLOOKUP(B836,balance!$AU:$AZ,5,FALSE),IF(C836=5,VLOOKUP(B836-1,balance!$AU:$AZ,6,FALSE),0)))))</f>
        <v>62400</v>
      </c>
      <c r="F836">
        <v>53</v>
      </c>
      <c r="G836">
        <f>IF(C836=1,VLOOKUP(FoxFire!B836,balance!$U:$Z,2,FALSE),IF(C836=2,VLOOKUP(B836,balance!$U:$Z,3,FALSE),IF(C836=3,VLOOKUP(B836,balance!$U:$Z,4,FALSE),IF(C836=4,VLOOKUP(B836,balance!$U:$Z,5,FALSE),IF(C836=5,VLOOKUP(B836-1,balance!$U:$Z,6,FALSE),0)))))/100</f>
        <v>308.49639999999999</v>
      </c>
      <c r="H836">
        <v>2</v>
      </c>
      <c r="I836" s="1">
        <f>IF(C836=1,VLOOKUP(FoxFire!B836,balance!$AF:$AJ,2,FALSE),IF(C836=2,VLOOKUP(B836,balance!$AF:$AJ,3,FALSE),IF(C836=3,VLOOKUP(B836,balance!$AF:$AJ,4,FALSE),IF(C836=4,VLOOKUP(B836,balance!$AF:$AJ,5,FALSE),IF(C836=5,VLOOKUP(B836,balance!$AF:$AK,6,FALSE),0)))))*1000000000000</f>
        <v>7140000000000</v>
      </c>
      <c r="J836">
        <f>VLOOKUP(B836,balance!AU:BD,10,FALSE)</f>
        <v>5179200</v>
      </c>
    </row>
    <row r="837" spans="1:10" x14ac:dyDescent="0.3">
      <c r="A837">
        <v>835</v>
      </c>
      <c r="B837">
        <f t="shared" si="25"/>
        <v>168</v>
      </c>
      <c r="C837">
        <f t="shared" si="24"/>
        <v>1</v>
      </c>
      <c r="D837">
        <v>9026</v>
      </c>
      <c r="E837" s="1">
        <f>IF(C837=1,VLOOKUP(B837,balance!$AU:$AZ,2,FALSE),IF(C837=2,VLOOKUP(B837,balance!$AU:$AZ,3,FALSE),IF(C837=3,VLOOKUP(B837,balance!$AU:$AZ,4,FALSE),IF(C837=4,VLOOKUP(B837,balance!$AU:$AZ,5,FALSE),IF(C837=5,VLOOKUP(B837-1,balance!$AU:$AZ,6,FALSE),0)))))</f>
        <v>4000</v>
      </c>
      <c r="F837">
        <v>53</v>
      </c>
      <c r="G837">
        <f>IF(C837=1,VLOOKUP(FoxFire!B837,balance!$U:$Z,2,FALSE),IF(C837=2,VLOOKUP(B837,balance!$U:$Z,3,FALSE),IF(C837=3,VLOOKUP(B837,balance!$U:$Z,4,FALSE),IF(C837=4,VLOOKUP(B837,balance!$U:$Z,5,FALSE),IF(C837=5,VLOOKUP(B837-1,balance!$U:$Z,6,FALSE),0)))))/100</f>
        <v>2.6700000000000001E-3</v>
      </c>
      <c r="H837">
        <v>2</v>
      </c>
      <c r="I837" s="1">
        <f>IF(C837=1,VLOOKUP(FoxFire!B837,balance!$AF:$AJ,2,FALSE),IF(C837=2,VLOOKUP(B837,balance!$AF:$AJ,3,FALSE),IF(C837=3,VLOOKUP(B837,balance!$AF:$AJ,4,FALSE),IF(C837=4,VLOOKUP(B837,balance!$AF:$AJ,5,FALSE),IF(C837=5,VLOOKUP(B837,balance!$AF:$AK,6,FALSE),0)))))*1000000000000</f>
        <v>1785000000000</v>
      </c>
      <c r="J837">
        <f>VLOOKUP(B837,balance!AU:BD,10,FALSE)</f>
        <v>5179200</v>
      </c>
    </row>
    <row r="838" spans="1:10" x14ac:dyDescent="0.3">
      <c r="A838">
        <v>836</v>
      </c>
      <c r="B838">
        <f t="shared" si="25"/>
        <v>168</v>
      </c>
      <c r="C838">
        <f t="shared" si="24"/>
        <v>2</v>
      </c>
      <c r="D838">
        <v>9026</v>
      </c>
      <c r="E838" s="1">
        <f>IF(C838=1,VLOOKUP(B838,balance!$AU:$AZ,2,FALSE),IF(C838=2,VLOOKUP(B838,balance!$AU:$AZ,3,FALSE),IF(C838=3,VLOOKUP(B838,balance!$AU:$AZ,4,FALSE),IF(C838=4,VLOOKUP(B838,balance!$AU:$AZ,5,FALSE),IF(C838=5,VLOOKUP(B838-1,balance!$AU:$AZ,6,FALSE),0)))))</f>
        <v>4000</v>
      </c>
      <c r="F838">
        <v>53</v>
      </c>
      <c r="G838">
        <f>IF(C838=1,VLOOKUP(FoxFire!B838,balance!$U:$Z,2,FALSE),IF(C838=2,VLOOKUP(B838,balance!$U:$Z,3,FALSE),IF(C838=3,VLOOKUP(B838,balance!$U:$Z,4,FALSE),IF(C838=4,VLOOKUP(B838,balance!$U:$Z,5,FALSE),IF(C838=5,VLOOKUP(B838-1,balance!$U:$Z,6,FALSE),0)))))/100</f>
        <v>2.6700000000000001E-3</v>
      </c>
      <c r="H838">
        <v>2</v>
      </c>
      <c r="I838" s="1">
        <f>IF(C838=1,VLOOKUP(FoxFire!B838,balance!$AF:$AJ,2,FALSE),IF(C838=2,VLOOKUP(B838,balance!$AF:$AJ,3,FALSE),IF(C838=3,VLOOKUP(B838,balance!$AF:$AJ,4,FALSE),IF(C838=4,VLOOKUP(B838,balance!$AF:$AJ,5,FALSE),IF(C838=5,VLOOKUP(B838,balance!$AF:$AK,6,FALSE),0)))))*1000000000000</f>
        <v>1785000000000</v>
      </c>
      <c r="J838">
        <f>VLOOKUP(B838,balance!AU:BD,10,FALSE)</f>
        <v>5179200</v>
      </c>
    </row>
    <row r="839" spans="1:10" x14ac:dyDescent="0.3">
      <c r="A839">
        <v>837</v>
      </c>
      <c r="B839">
        <f t="shared" si="25"/>
        <v>168</v>
      </c>
      <c r="C839">
        <f t="shared" si="24"/>
        <v>3</v>
      </c>
      <c r="D839">
        <v>9026</v>
      </c>
      <c r="E839" s="1">
        <f>IF(C839=1,VLOOKUP(B839,balance!$AU:$AZ,2,FALSE),IF(C839=2,VLOOKUP(B839,balance!$AU:$AZ,3,FALSE),IF(C839=3,VLOOKUP(B839,balance!$AU:$AZ,4,FALSE),IF(C839=4,VLOOKUP(B839,balance!$AU:$AZ,5,FALSE),IF(C839=5,VLOOKUP(B839-1,balance!$AU:$AZ,6,FALSE),0)))))</f>
        <v>4000</v>
      </c>
      <c r="F839">
        <v>53</v>
      </c>
      <c r="G839">
        <f>IF(C839=1,VLOOKUP(FoxFire!B839,balance!$U:$Z,2,FALSE),IF(C839=2,VLOOKUP(B839,balance!$U:$Z,3,FALSE),IF(C839=3,VLOOKUP(B839,balance!$U:$Z,4,FALSE),IF(C839=4,VLOOKUP(B839,balance!$U:$Z,5,FALSE),IF(C839=5,VLOOKUP(B839-1,balance!$U:$Z,6,FALSE),0)))))/100</f>
        <v>2.6700000000000001E-3</v>
      </c>
      <c r="H839">
        <v>2</v>
      </c>
      <c r="I839" s="1">
        <f>IF(C839=1,VLOOKUP(FoxFire!B839,balance!$AF:$AJ,2,FALSE),IF(C839=2,VLOOKUP(B839,balance!$AF:$AJ,3,FALSE),IF(C839=3,VLOOKUP(B839,balance!$AF:$AJ,4,FALSE),IF(C839=4,VLOOKUP(B839,balance!$AF:$AJ,5,FALSE),IF(C839=5,VLOOKUP(B839,balance!$AF:$AK,6,FALSE),0)))))*1000000000000</f>
        <v>1785000000000</v>
      </c>
      <c r="J839">
        <f>VLOOKUP(B839,balance!AU:BD,10,FALSE)</f>
        <v>5179200</v>
      </c>
    </row>
    <row r="840" spans="1:10" x14ac:dyDescent="0.3">
      <c r="A840">
        <v>838</v>
      </c>
      <c r="B840">
        <f t="shared" si="25"/>
        <v>168</v>
      </c>
      <c r="C840">
        <f t="shared" ref="C840:C903" si="26">C835</f>
        <v>4</v>
      </c>
      <c r="D840">
        <v>9026</v>
      </c>
      <c r="E840" s="1">
        <f>IF(C840=1,VLOOKUP(B840,balance!$AU:$AZ,2,FALSE),IF(C840=2,VLOOKUP(B840,balance!$AU:$AZ,3,FALSE),IF(C840=3,VLOOKUP(B840,balance!$AU:$AZ,4,FALSE),IF(C840=4,VLOOKUP(B840,balance!$AU:$AZ,5,FALSE),IF(C840=5,VLOOKUP(B840-1,balance!$AU:$AZ,6,FALSE),0)))))</f>
        <v>4000</v>
      </c>
      <c r="F840">
        <v>53</v>
      </c>
      <c r="G840">
        <f>IF(C840=1,VLOOKUP(FoxFire!B840,balance!$U:$Z,2,FALSE),IF(C840=2,VLOOKUP(B840,balance!$U:$Z,3,FALSE),IF(C840=3,VLOOKUP(B840,balance!$U:$Z,4,FALSE),IF(C840=4,VLOOKUP(B840,balance!$U:$Z,5,FALSE),IF(C840=5,VLOOKUP(B840-1,balance!$U:$Z,6,FALSE),0)))))/100</f>
        <v>2.6700000000000001E-3</v>
      </c>
      <c r="H840">
        <v>2</v>
      </c>
      <c r="I840" s="1">
        <f>IF(C840=1,VLOOKUP(FoxFire!B840,balance!$AF:$AJ,2,FALSE),IF(C840=2,VLOOKUP(B840,balance!$AF:$AJ,3,FALSE),IF(C840=3,VLOOKUP(B840,balance!$AF:$AJ,4,FALSE),IF(C840=4,VLOOKUP(B840,balance!$AF:$AJ,5,FALSE),IF(C840=5,VLOOKUP(B840,balance!$AF:$AK,6,FALSE),0)))))*1000000000000</f>
        <v>1785000000000</v>
      </c>
      <c r="J840">
        <f>VLOOKUP(B840,balance!AU:BD,10,FALSE)</f>
        <v>5179200</v>
      </c>
    </row>
    <row r="841" spans="1:10" x14ac:dyDescent="0.3">
      <c r="A841">
        <v>839</v>
      </c>
      <c r="B841">
        <f t="shared" si="25"/>
        <v>169</v>
      </c>
      <c r="C841">
        <f t="shared" si="26"/>
        <v>5</v>
      </c>
      <c r="D841">
        <v>9026</v>
      </c>
      <c r="E841" s="1">
        <f>IF(C841=1,VLOOKUP(B841,balance!$AU:$AZ,2,FALSE),IF(C841=2,VLOOKUP(B841,balance!$AU:$AZ,3,FALSE),IF(C841=3,VLOOKUP(B841,balance!$AU:$AZ,4,FALSE),IF(C841=4,VLOOKUP(B841,balance!$AU:$AZ,5,FALSE),IF(C841=5,VLOOKUP(B841-1,balance!$AU:$AZ,6,FALSE),0)))))</f>
        <v>62400</v>
      </c>
      <c r="F841">
        <v>53</v>
      </c>
      <c r="G841">
        <f>IF(C841=1,VLOOKUP(FoxFire!B841,balance!$U:$Z,2,FALSE),IF(C841=2,VLOOKUP(B841,balance!$U:$Z,3,FALSE),IF(C841=3,VLOOKUP(B841,balance!$U:$Z,4,FALSE),IF(C841=4,VLOOKUP(B841,balance!$U:$Z,5,FALSE),IF(C841=5,VLOOKUP(B841-1,balance!$U:$Z,6,FALSE),0)))))/100</f>
        <v>315.84929999999997</v>
      </c>
      <c r="H841">
        <v>2</v>
      </c>
      <c r="I841" s="1">
        <f>IF(C841=1,VLOOKUP(FoxFire!B841,balance!$AF:$AJ,2,FALSE),IF(C841=2,VLOOKUP(B841,balance!$AF:$AJ,3,FALSE),IF(C841=3,VLOOKUP(B841,balance!$AF:$AJ,4,FALSE),IF(C841=4,VLOOKUP(B841,balance!$AF:$AJ,5,FALSE),IF(C841=5,VLOOKUP(B841,balance!$AF:$AK,6,FALSE),0)))))*1000000000000</f>
        <v>7200000000000</v>
      </c>
      <c r="J841">
        <f>VLOOKUP(B841,balance!AU:BD,10,FALSE)</f>
        <v>5272570</v>
      </c>
    </row>
    <row r="842" spans="1:10" x14ac:dyDescent="0.3">
      <c r="A842">
        <v>840</v>
      </c>
      <c r="B842">
        <f t="shared" si="25"/>
        <v>169</v>
      </c>
      <c r="C842">
        <f t="shared" si="26"/>
        <v>1</v>
      </c>
      <c r="D842">
        <v>9026</v>
      </c>
      <c r="E842" s="1">
        <f>IF(C842=1,VLOOKUP(B842,balance!$AU:$AZ,2,FALSE),IF(C842=2,VLOOKUP(B842,balance!$AU:$AZ,3,FALSE),IF(C842=3,VLOOKUP(B842,balance!$AU:$AZ,4,FALSE),IF(C842=4,VLOOKUP(B842,balance!$AU:$AZ,5,FALSE),IF(C842=5,VLOOKUP(B842-1,balance!$AU:$AZ,6,FALSE),0)))))</f>
        <v>4000</v>
      </c>
      <c r="F842">
        <v>53</v>
      </c>
      <c r="G842">
        <f>IF(C842=1,VLOOKUP(FoxFire!B842,balance!$U:$Z,2,FALSE),IF(C842=2,VLOOKUP(B842,balance!$U:$Z,3,FALSE),IF(C842=3,VLOOKUP(B842,balance!$U:$Z,4,FALSE),IF(C842=4,VLOOKUP(B842,balance!$U:$Z,5,FALSE),IF(C842=5,VLOOKUP(B842-1,balance!$U:$Z,6,FALSE),0)))))/100</f>
        <v>2.6800000000000001E-3</v>
      </c>
      <c r="H842">
        <v>2</v>
      </c>
      <c r="I842" s="1">
        <f>IF(C842=1,VLOOKUP(FoxFire!B842,balance!$AF:$AJ,2,FALSE),IF(C842=2,VLOOKUP(B842,balance!$AF:$AJ,3,FALSE),IF(C842=3,VLOOKUP(B842,balance!$AF:$AJ,4,FALSE),IF(C842=4,VLOOKUP(B842,balance!$AF:$AJ,5,FALSE),IF(C842=5,VLOOKUP(B842,balance!$AF:$AK,6,FALSE),0)))))*1000000000000</f>
        <v>1800000000000</v>
      </c>
      <c r="J842">
        <f>VLOOKUP(B842,balance!AU:BD,10,FALSE)</f>
        <v>5272570</v>
      </c>
    </row>
    <row r="843" spans="1:10" x14ac:dyDescent="0.3">
      <c r="A843">
        <v>841</v>
      </c>
      <c r="B843">
        <f t="shared" si="25"/>
        <v>169</v>
      </c>
      <c r="C843">
        <f t="shared" si="26"/>
        <v>2</v>
      </c>
      <c r="D843">
        <v>9026</v>
      </c>
      <c r="E843" s="1">
        <f>IF(C843=1,VLOOKUP(B843,balance!$AU:$AZ,2,FALSE),IF(C843=2,VLOOKUP(B843,balance!$AU:$AZ,3,FALSE),IF(C843=3,VLOOKUP(B843,balance!$AU:$AZ,4,FALSE),IF(C843=4,VLOOKUP(B843,balance!$AU:$AZ,5,FALSE),IF(C843=5,VLOOKUP(B843-1,balance!$AU:$AZ,6,FALSE),0)))))</f>
        <v>4000</v>
      </c>
      <c r="F843">
        <v>53</v>
      </c>
      <c r="G843">
        <f>IF(C843=1,VLOOKUP(FoxFire!B843,balance!$U:$Z,2,FALSE),IF(C843=2,VLOOKUP(B843,balance!$U:$Z,3,FALSE),IF(C843=3,VLOOKUP(B843,balance!$U:$Z,4,FALSE),IF(C843=4,VLOOKUP(B843,balance!$U:$Z,5,FALSE),IF(C843=5,VLOOKUP(B843-1,balance!$U:$Z,6,FALSE),0)))))/100</f>
        <v>2.6800000000000001E-3</v>
      </c>
      <c r="H843">
        <v>2</v>
      </c>
      <c r="I843" s="1">
        <f>IF(C843=1,VLOOKUP(FoxFire!B843,balance!$AF:$AJ,2,FALSE),IF(C843=2,VLOOKUP(B843,balance!$AF:$AJ,3,FALSE),IF(C843=3,VLOOKUP(B843,balance!$AF:$AJ,4,FALSE),IF(C843=4,VLOOKUP(B843,balance!$AF:$AJ,5,FALSE),IF(C843=5,VLOOKUP(B843,balance!$AF:$AK,6,FALSE),0)))))*1000000000000</f>
        <v>1800000000000</v>
      </c>
      <c r="J843">
        <f>VLOOKUP(B843,balance!AU:BD,10,FALSE)</f>
        <v>5272570</v>
      </c>
    </row>
    <row r="844" spans="1:10" x14ac:dyDescent="0.3">
      <c r="A844">
        <v>842</v>
      </c>
      <c r="B844">
        <f t="shared" ref="B844:B907" si="27">B839+1</f>
        <v>169</v>
      </c>
      <c r="C844">
        <f t="shared" si="26"/>
        <v>3</v>
      </c>
      <c r="D844">
        <v>9026</v>
      </c>
      <c r="E844" s="1">
        <f>IF(C844=1,VLOOKUP(B844,balance!$AU:$AZ,2,FALSE),IF(C844=2,VLOOKUP(B844,balance!$AU:$AZ,3,FALSE),IF(C844=3,VLOOKUP(B844,balance!$AU:$AZ,4,FALSE),IF(C844=4,VLOOKUP(B844,balance!$AU:$AZ,5,FALSE),IF(C844=5,VLOOKUP(B844-1,balance!$AU:$AZ,6,FALSE),0)))))</f>
        <v>4000</v>
      </c>
      <c r="F844">
        <v>53</v>
      </c>
      <c r="G844">
        <f>IF(C844=1,VLOOKUP(FoxFire!B844,balance!$U:$Z,2,FALSE),IF(C844=2,VLOOKUP(B844,balance!$U:$Z,3,FALSE),IF(C844=3,VLOOKUP(B844,balance!$U:$Z,4,FALSE),IF(C844=4,VLOOKUP(B844,balance!$U:$Z,5,FALSE),IF(C844=5,VLOOKUP(B844-1,balance!$U:$Z,6,FALSE),0)))))/100</f>
        <v>2.6800000000000001E-3</v>
      </c>
      <c r="H844">
        <v>2</v>
      </c>
      <c r="I844" s="1">
        <f>IF(C844=1,VLOOKUP(FoxFire!B844,balance!$AF:$AJ,2,FALSE),IF(C844=2,VLOOKUP(B844,balance!$AF:$AJ,3,FALSE),IF(C844=3,VLOOKUP(B844,balance!$AF:$AJ,4,FALSE),IF(C844=4,VLOOKUP(B844,balance!$AF:$AJ,5,FALSE),IF(C844=5,VLOOKUP(B844,balance!$AF:$AK,6,FALSE),0)))))*1000000000000</f>
        <v>1800000000000</v>
      </c>
      <c r="J844">
        <f>VLOOKUP(B844,balance!AU:BD,10,FALSE)</f>
        <v>5272570</v>
      </c>
    </row>
    <row r="845" spans="1:10" x14ac:dyDescent="0.3">
      <c r="A845">
        <v>843</v>
      </c>
      <c r="B845">
        <f t="shared" si="27"/>
        <v>169</v>
      </c>
      <c r="C845">
        <f t="shared" si="26"/>
        <v>4</v>
      </c>
      <c r="D845">
        <v>9026</v>
      </c>
      <c r="E845" s="1">
        <f>IF(C845=1,VLOOKUP(B845,balance!$AU:$AZ,2,FALSE),IF(C845=2,VLOOKUP(B845,balance!$AU:$AZ,3,FALSE),IF(C845=3,VLOOKUP(B845,balance!$AU:$AZ,4,FALSE),IF(C845=4,VLOOKUP(B845,balance!$AU:$AZ,5,FALSE),IF(C845=5,VLOOKUP(B845-1,balance!$AU:$AZ,6,FALSE),0)))))</f>
        <v>4000</v>
      </c>
      <c r="F845">
        <v>53</v>
      </c>
      <c r="G845">
        <f>IF(C845=1,VLOOKUP(FoxFire!B845,balance!$U:$Z,2,FALSE),IF(C845=2,VLOOKUP(B845,balance!$U:$Z,3,FALSE),IF(C845=3,VLOOKUP(B845,balance!$U:$Z,4,FALSE),IF(C845=4,VLOOKUP(B845,balance!$U:$Z,5,FALSE),IF(C845=5,VLOOKUP(B845-1,balance!$U:$Z,6,FALSE),0)))))/100</f>
        <v>2.6800000000000001E-3</v>
      </c>
      <c r="H845">
        <v>2</v>
      </c>
      <c r="I845" s="1">
        <f>IF(C845=1,VLOOKUP(FoxFire!B845,balance!$AF:$AJ,2,FALSE),IF(C845=2,VLOOKUP(B845,balance!$AF:$AJ,3,FALSE),IF(C845=3,VLOOKUP(B845,balance!$AF:$AJ,4,FALSE),IF(C845=4,VLOOKUP(B845,balance!$AF:$AJ,5,FALSE),IF(C845=5,VLOOKUP(B845,balance!$AF:$AK,6,FALSE),0)))))*1000000000000</f>
        <v>1800000000000</v>
      </c>
      <c r="J845">
        <f>VLOOKUP(B845,balance!AU:BD,10,FALSE)</f>
        <v>5272570</v>
      </c>
    </row>
    <row r="846" spans="1:10" x14ac:dyDescent="0.3">
      <c r="A846">
        <v>844</v>
      </c>
      <c r="B846">
        <f t="shared" si="27"/>
        <v>170</v>
      </c>
      <c r="C846">
        <f t="shared" si="26"/>
        <v>5</v>
      </c>
      <c r="D846">
        <v>9026</v>
      </c>
      <c r="E846" s="1">
        <f>IF(C846=1,VLOOKUP(B846,balance!$AU:$AZ,2,FALSE),IF(C846=2,VLOOKUP(B846,balance!$AU:$AZ,3,FALSE),IF(C846=3,VLOOKUP(B846,balance!$AU:$AZ,4,FALSE),IF(C846=4,VLOOKUP(B846,balance!$AU:$AZ,5,FALSE),IF(C846=5,VLOOKUP(B846-1,balance!$AU:$AZ,6,FALSE),0)))))</f>
        <v>62400</v>
      </c>
      <c r="F846">
        <v>53</v>
      </c>
      <c r="G846">
        <f>IF(C846=1,VLOOKUP(FoxFire!B846,balance!$U:$Z,2,FALSE),IF(C846=2,VLOOKUP(B846,balance!$U:$Z,3,FALSE),IF(C846=3,VLOOKUP(B846,balance!$U:$Z,4,FALSE),IF(C846=4,VLOOKUP(B846,balance!$U:$Z,5,FALSE),IF(C846=5,VLOOKUP(B846-1,balance!$U:$Z,6,FALSE),0)))))/100</f>
        <v>323.37289999999996</v>
      </c>
      <c r="H846">
        <v>2</v>
      </c>
      <c r="I846" s="1">
        <f>IF(C846=1,VLOOKUP(FoxFire!B846,balance!$AF:$AJ,2,FALSE),IF(C846=2,VLOOKUP(B846,balance!$AF:$AJ,3,FALSE),IF(C846=3,VLOOKUP(B846,balance!$AF:$AJ,4,FALSE),IF(C846=4,VLOOKUP(B846,balance!$AF:$AJ,5,FALSE),IF(C846=5,VLOOKUP(B846,balance!$AF:$AK,6,FALSE),0)))))*1000000000000</f>
        <v>7260000000000</v>
      </c>
      <c r="J846">
        <f>VLOOKUP(B846,balance!AU:BD,10,FALSE)</f>
        <v>5367800</v>
      </c>
    </row>
    <row r="847" spans="1:10" x14ac:dyDescent="0.3">
      <c r="A847">
        <v>845</v>
      </c>
      <c r="B847">
        <f t="shared" si="27"/>
        <v>170</v>
      </c>
      <c r="C847">
        <f t="shared" si="26"/>
        <v>1</v>
      </c>
      <c r="D847">
        <v>9026</v>
      </c>
      <c r="E847" s="1">
        <f>IF(C847=1,VLOOKUP(B847,balance!$AU:$AZ,2,FALSE),IF(C847=2,VLOOKUP(B847,balance!$AU:$AZ,3,FALSE),IF(C847=3,VLOOKUP(B847,balance!$AU:$AZ,4,FALSE),IF(C847=4,VLOOKUP(B847,balance!$AU:$AZ,5,FALSE),IF(C847=5,VLOOKUP(B847-1,balance!$AU:$AZ,6,FALSE),0)))))</f>
        <v>4000</v>
      </c>
      <c r="F847">
        <v>53</v>
      </c>
      <c r="G847">
        <f>IF(C847=1,VLOOKUP(FoxFire!B847,balance!$U:$Z,2,FALSE),IF(C847=2,VLOOKUP(B847,balance!$U:$Z,3,FALSE),IF(C847=3,VLOOKUP(B847,balance!$U:$Z,4,FALSE),IF(C847=4,VLOOKUP(B847,balance!$U:$Z,5,FALSE),IF(C847=5,VLOOKUP(B847-1,balance!$U:$Z,6,FALSE),0)))))/100</f>
        <v>2.6900000000000001E-3</v>
      </c>
      <c r="H847">
        <v>2</v>
      </c>
      <c r="I847" s="1">
        <f>IF(C847=1,VLOOKUP(FoxFire!B847,balance!$AF:$AJ,2,FALSE),IF(C847=2,VLOOKUP(B847,balance!$AF:$AJ,3,FALSE),IF(C847=3,VLOOKUP(B847,balance!$AF:$AJ,4,FALSE),IF(C847=4,VLOOKUP(B847,balance!$AF:$AJ,5,FALSE),IF(C847=5,VLOOKUP(B847,balance!$AF:$AK,6,FALSE),0)))))*1000000000000</f>
        <v>1815000000000</v>
      </c>
      <c r="J847">
        <f>VLOOKUP(B847,balance!AU:BD,10,FALSE)</f>
        <v>5367800</v>
      </c>
    </row>
    <row r="848" spans="1:10" x14ac:dyDescent="0.3">
      <c r="A848">
        <v>846</v>
      </c>
      <c r="B848">
        <f t="shared" si="27"/>
        <v>170</v>
      </c>
      <c r="C848">
        <f t="shared" si="26"/>
        <v>2</v>
      </c>
      <c r="D848">
        <v>9026</v>
      </c>
      <c r="E848" s="1">
        <f>IF(C848=1,VLOOKUP(B848,balance!$AU:$AZ,2,FALSE),IF(C848=2,VLOOKUP(B848,balance!$AU:$AZ,3,FALSE),IF(C848=3,VLOOKUP(B848,balance!$AU:$AZ,4,FALSE),IF(C848=4,VLOOKUP(B848,balance!$AU:$AZ,5,FALSE),IF(C848=5,VLOOKUP(B848-1,balance!$AU:$AZ,6,FALSE),0)))))</f>
        <v>4000</v>
      </c>
      <c r="F848">
        <v>53</v>
      </c>
      <c r="G848">
        <f>IF(C848=1,VLOOKUP(FoxFire!B848,balance!$U:$Z,2,FALSE),IF(C848=2,VLOOKUP(B848,balance!$U:$Z,3,FALSE),IF(C848=3,VLOOKUP(B848,balance!$U:$Z,4,FALSE),IF(C848=4,VLOOKUP(B848,balance!$U:$Z,5,FALSE),IF(C848=5,VLOOKUP(B848-1,balance!$U:$Z,6,FALSE),0)))))/100</f>
        <v>2.6900000000000001E-3</v>
      </c>
      <c r="H848">
        <v>2</v>
      </c>
      <c r="I848" s="1">
        <f>IF(C848=1,VLOOKUP(FoxFire!B848,balance!$AF:$AJ,2,FALSE),IF(C848=2,VLOOKUP(B848,balance!$AF:$AJ,3,FALSE),IF(C848=3,VLOOKUP(B848,balance!$AF:$AJ,4,FALSE),IF(C848=4,VLOOKUP(B848,balance!$AF:$AJ,5,FALSE),IF(C848=5,VLOOKUP(B848,balance!$AF:$AK,6,FALSE),0)))))*1000000000000</f>
        <v>1815000000000</v>
      </c>
      <c r="J848">
        <f>VLOOKUP(B848,balance!AU:BD,10,FALSE)</f>
        <v>5367800</v>
      </c>
    </row>
    <row r="849" spans="1:10" x14ac:dyDescent="0.3">
      <c r="A849">
        <v>847</v>
      </c>
      <c r="B849">
        <f t="shared" si="27"/>
        <v>170</v>
      </c>
      <c r="C849">
        <f t="shared" si="26"/>
        <v>3</v>
      </c>
      <c r="D849">
        <v>9026</v>
      </c>
      <c r="E849" s="1">
        <f>IF(C849=1,VLOOKUP(B849,balance!$AU:$AZ,2,FALSE),IF(C849=2,VLOOKUP(B849,balance!$AU:$AZ,3,FALSE),IF(C849=3,VLOOKUP(B849,balance!$AU:$AZ,4,FALSE),IF(C849=4,VLOOKUP(B849,balance!$AU:$AZ,5,FALSE),IF(C849=5,VLOOKUP(B849-1,balance!$AU:$AZ,6,FALSE),0)))))</f>
        <v>4000</v>
      </c>
      <c r="F849">
        <v>53</v>
      </c>
      <c r="G849">
        <f>IF(C849=1,VLOOKUP(FoxFire!B849,balance!$U:$Z,2,FALSE),IF(C849=2,VLOOKUP(B849,balance!$U:$Z,3,FALSE),IF(C849=3,VLOOKUP(B849,balance!$U:$Z,4,FALSE),IF(C849=4,VLOOKUP(B849,balance!$U:$Z,5,FALSE),IF(C849=5,VLOOKUP(B849-1,balance!$U:$Z,6,FALSE),0)))))/100</f>
        <v>2.6900000000000001E-3</v>
      </c>
      <c r="H849">
        <v>2</v>
      </c>
      <c r="I849" s="1">
        <f>IF(C849=1,VLOOKUP(FoxFire!B849,balance!$AF:$AJ,2,FALSE),IF(C849=2,VLOOKUP(B849,balance!$AF:$AJ,3,FALSE),IF(C849=3,VLOOKUP(B849,balance!$AF:$AJ,4,FALSE),IF(C849=4,VLOOKUP(B849,balance!$AF:$AJ,5,FALSE),IF(C849=5,VLOOKUP(B849,balance!$AF:$AK,6,FALSE),0)))))*1000000000000</f>
        <v>1815000000000</v>
      </c>
      <c r="J849">
        <f>VLOOKUP(B849,balance!AU:BD,10,FALSE)</f>
        <v>5367800</v>
      </c>
    </row>
    <row r="850" spans="1:10" x14ac:dyDescent="0.3">
      <c r="A850">
        <v>848</v>
      </c>
      <c r="B850">
        <f t="shared" si="27"/>
        <v>170</v>
      </c>
      <c r="C850">
        <f t="shared" si="26"/>
        <v>4</v>
      </c>
      <c r="D850">
        <v>9026</v>
      </c>
      <c r="E850" s="1">
        <f>IF(C850=1,VLOOKUP(B850,balance!$AU:$AZ,2,FALSE),IF(C850=2,VLOOKUP(B850,balance!$AU:$AZ,3,FALSE),IF(C850=3,VLOOKUP(B850,balance!$AU:$AZ,4,FALSE),IF(C850=4,VLOOKUP(B850,balance!$AU:$AZ,5,FALSE),IF(C850=5,VLOOKUP(B850-1,balance!$AU:$AZ,6,FALSE),0)))))</f>
        <v>4000</v>
      </c>
      <c r="F850">
        <v>53</v>
      </c>
      <c r="G850">
        <f>IF(C850=1,VLOOKUP(FoxFire!B850,balance!$U:$Z,2,FALSE),IF(C850=2,VLOOKUP(B850,balance!$U:$Z,3,FALSE),IF(C850=3,VLOOKUP(B850,balance!$U:$Z,4,FALSE),IF(C850=4,VLOOKUP(B850,balance!$U:$Z,5,FALSE),IF(C850=5,VLOOKUP(B850-1,balance!$U:$Z,6,FALSE),0)))))/100</f>
        <v>2.6900000000000001E-3</v>
      </c>
      <c r="H850">
        <v>2</v>
      </c>
      <c r="I850" s="1">
        <f>IF(C850=1,VLOOKUP(FoxFire!B850,balance!$AF:$AJ,2,FALSE),IF(C850=2,VLOOKUP(B850,balance!$AF:$AJ,3,FALSE),IF(C850=3,VLOOKUP(B850,balance!$AF:$AJ,4,FALSE),IF(C850=4,VLOOKUP(B850,balance!$AF:$AJ,5,FALSE),IF(C850=5,VLOOKUP(B850,balance!$AF:$AK,6,FALSE),0)))))*1000000000000</f>
        <v>1815000000000</v>
      </c>
      <c r="J850">
        <f>VLOOKUP(B850,balance!AU:BD,10,FALSE)</f>
        <v>5367800</v>
      </c>
    </row>
    <row r="851" spans="1:10" x14ac:dyDescent="0.3">
      <c r="A851">
        <v>849</v>
      </c>
      <c r="B851">
        <f t="shared" si="27"/>
        <v>171</v>
      </c>
      <c r="C851">
        <f t="shared" si="26"/>
        <v>5</v>
      </c>
      <c r="D851">
        <v>9026</v>
      </c>
      <c r="E851" s="1">
        <f>IF(C851=1,VLOOKUP(B851,balance!$AU:$AZ,2,FALSE),IF(C851=2,VLOOKUP(B851,balance!$AU:$AZ,3,FALSE),IF(C851=3,VLOOKUP(B851,balance!$AU:$AZ,4,FALSE),IF(C851=4,VLOOKUP(B851,balance!$AU:$AZ,5,FALSE),IF(C851=5,VLOOKUP(B851-1,balance!$AU:$AZ,6,FALSE),0)))))</f>
        <v>62400</v>
      </c>
      <c r="F851">
        <v>53</v>
      </c>
      <c r="G851">
        <f>IF(C851=1,VLOOKUP(FoxFire!B851,balance!$U:$Z,2,FALSE),IF(C851=2,VLOOKUP(B851,balance!$U:$Z,3,FALSE),IF(C851=3,VLOOKUP(B851,balance!$U:$Z,4,FALSE),IF(C851=4,VLOOKUP(B851,balance!$U:$Z,5,FALSE),IF(C851=5,VLOOKUP(B851-1,balance!$U:$Z,6,FALSE),0)))))/100</f>
        <v>331.0711</v>
      </c>
      <c r="H851">
        <v>2</v>
      </c>
      <c r="I851" s="1">
        <f>IF(C851=1,VLOOKUP(FoxFire!B851,balance!$AF:$AJ,2,FALSE),IF(C851=2,VLOOKUP(B851,balance!$AF:$AJ,3,FALSE),IF(C851=3,VLOOKUP(B851,balance!$AF:$AJ,4,FALSE),IF(C851=4,VLOOKUP(B851,balance!$AF:$AJ,5,FALSE),IF(C851=5,VLOOKUP(B851,balance!$AF:$AK,6,FALSE),0)))))*1000000000000</f>
        <v>7320000000000</v>
      </c>
      <c r="J851">
        <f>VLOOKUP(B851,balance!AU:BD,10,FALSE)</f>
        <v>5455100</v>
      </c>
    </row>
    <row r="852" spans="1:10" x14ac:dyDescent="0.3">
      <c r="A852">
        <v>850</v>
      </c>
      <c r="B852">
        <f t="shared" si="27"/>
        <v>171</v>
      </c>
      <c r="C852">
        <f t="shared" si="26"/>
        <v>1</v>
      </c>
      <c r="D852">
        <v>9026</v>
      </c>
      <c r="E852" s="1">
        <f>IF(C852=1,VLOOKUP(B852,balance!$AU:$AZ,2,FALSE),IF(C852=2,VLOOKUP(B852,balance!$AU:$AZ,3,FALSE),IF(C852=3,VLOOKUP(B852,balance!$AU:$AZ,4,FALSE),IF(C852=4,VLOOKUP(B852,balance!$AU:$AZ,5,FALSE),IF(C852=5,VLOOKUP(B852-1,balance!$AU:$AZ,6,FALSE),0)))))</f>
        <v>4500</v>
      </c>
      <c r="F852">
        <v>53</v>
      </c>
      <c r="G852">
        <f>IF(C852=1,VLOOKUP(FoxFire!B852,balance!$U:$Z,2,FALSE),IF(C852=2,VLOOKUP(B852,balance!$U:$Z,3,FALSE),IF(C852=3,VLOOKUP(B852,balance!$U:$Z,4,FALSE),IF(C852=4,VLOOKUP(B852,balance!$U:$Z,5,FALSE),IF(C852=5,VLOOKUP(B852-1,balance!$U:$Z,6,FALSE),0)))))/100</f>
        <v>2.7000000000000001E-3</v>
      </c>
      <c r="H852">
        <v>2</v>
      </c>
      <c r="I852" s="1">
        <f>IF(C852=1,VLOOKUP(FoxFire!B852,balance!$AF:$AJ,2,FALSE),IF(C852=2,VLOOKUP(B852,balance!$AF:$AJ,3,FALSE),IF(C852=3,VLOOKUP(B852,balance!$AF:$AJ,4,FALSE),IF(C852=4,VLOOKUP(B852,balance!$AF:$AJ,5,FALSE),IF(C852=5,VLOOKUP(B852,balance!$AF:$AK,6,FALSE),0)))))*1000000000000</f>
        <v>1830000000000</v>
      </c>
      <c r="J852">
        <f>VLOOKUP(B852,balance!AU:BD,10,FALSE)</f>
        <v>5455100</v>
      </c>
    </row>
    <row r="853" spans="1:10" x14ac:dyDescent="0.3">
      <c r="A853">
        <v>851</v>
      </c>
      <c r="B853">
        <f t="shared" si="27"/>
        <v>171</v>
      </c>
      <c r="C853">
        <f t="shared" si="26"/>
        <v>2</v>
      </c>
      <c r="D853">
        <v>9026</v>
      </c>
      <c r="E853" s="1">
        <f>IF(C853=1,VLOOKUP(B853,balance!$AU:$AZ,2,FALSE),IF(C853=2,VLOOKUP(B853,balance!$AU:$AZ,3,FALSE),IF(C853=3,VLOOKUP(B853,balance!$AU:$AZ,4,FALSE),IF(C853=4,VLOOKUP(B853,balance!$AU:$AZ,5,FALSE),IF(C853=5,VLOOKUP(B853-1,balance!$AU:$AZ,6,FALSE),0)))))</f>
        <v>4500</v>
      </c>
      <c r="F853">
        <v>53</v>
      </c>
      <c r="G853">
        <f>IF(C853=1,VLOOKUP(FoxFire!B853,balance!$U:$Z,2,FALSE),IF(C853=2,VLOOKUP(B853,balance!$U:$Z,3,FALSE),IF(C853=3,VLOOKUP(B853,balance!$U:$Z,4,FALSE),IF(C853=4,VLOOKUP(B853,balance!$U:$Z,5,FALSE),IF(C853=5,VLOOKUP(B853-1,balance!$U:$Z,6,FALSE),0)))))/100</f>
        <v>2.7000000000000001E-3</v>
      </c>
      <c r="H853">
        <v>2</v>
      </c>
      <c r="I853" s="1">
        <f>IF(C853=1,VLOOKUP(FoxFire!B853,balance!$AF:$AJ,2,FALSE),IF(C853=2,VLOOKUP(B853,balance!$AF:$AJ,3,FALSE),IF(C853=3,VLOOKUP(B853,balance!$AF:$AJ,4,FALSE),IF(C853=4,VLOOKUP(B853,balance!$AF:$AJ,5,FALSE),IF(C853=5,VLOOKUP(B853,balance!$AF:$AK,6,FALSE),0)))))*1000000000000</f>
        <v>1830000000000</v>
      </c>
      <c r="J853">
        <f>VLOOKUP(B853,balance!AU:BD,10,FALSE)</f>
        <v>5455100</v>
      </c>
    </row>
    <row r="854" spans="1:10" x14ac:dyDescent="0.3">
      <c r="A854">
        <v>852</v>
      </c>
      <c r="B854">
        <f t="shared" si="27"/>
        <v>171</v>
      </c>
      <c r="C854">
        <f t="shared" si="26"/>
        <v>3</v>
      </c>
      <c r="D854">
        <v>9026</v>
      </c>
      <c r="E854" s="1">
        <f>IF(C854=1,VLOOKUP(B854,balance!$AU:$AZ,2,FALSE),IF(C854=2,VLOOKUP(B854,balance!$AU:$AZ,3,FALSE),IF(C854=3,VLOOKUP(B854,balance!$AU:$AZ,4,FALSE),IF(C854=4,VLOOKUP(B854,balance!$AU:$AZ,5,FALSE),IF(C854=5,VLOOKUP(B854-1,balance!$AU:$AZ,6,FALSE),0)))))</f>
        <v>4500</v>
      </c>
      <c r="F854">
        <v>53</v>
      </c>
      <c r="G854">
        <f>IF(C854=1,VLOOKUP(FoxFire!B854,balance!$U:$Z,2,FALSE),IF(C854=2,VLOOKUP(B854,balance!$U:$Z,3,FALSE),IF(C854=3,VLOOKUP(B854,balance!$U:$Z,4,FALSE),IF(C854=4,VLOOKUP(B854,balance!$U:$Z,5,FALSE),IF(C854=5,VLOOKUP(B854-1,balance!$U:$Z,6,FALSE),0)))))/100</f>
        <v>2.7000000000000001E-3</v>
      </c>
      <c r="H854">
        <v>2</v>
      </c>
      <c r="I854" s="1">
        <f>IF(C854=1,VLOOKUP(FoxFire!B854,balance!$AF:$AJ,2,FALSE),IF(C854=2,VLOOKUP(B854,balance!$AF:$AJ,3,FALSE),IF(C854=3,VLOOKUP(B854,balance!$AF:$AJ,4,FALSE),IF(C854=4,VLOOKUP(B854,balance!$AF:$AJ,5,FALSE),IF(C854=5,VLOOKUP(B854,balance!$AF:$AK,6,FALSE),0)))))*1000000000000</f>
        <v>1830000000000</v>
      </c>
      <c r="J854">
        <f>VLOOKUP(B854,balance!AU:BD,10,FALSE)</f>
        <v>5455100</v>
      </c>
    </row>
    <row r="855" spans="1:10" x14ac:dyDescent="0.3">
      <c r="A855">
        <v>853</v>
      </c>
      <c r="B855">
        <f t="shared" si="27"/>
        <v>171</v>
      </c>
      <c r="C855">
        <f t="shared" si="26"/>
        <v>4</v>
      </c>
      <c r="D855">
        <v>9026</v>
      </c>
      <c r="E855" s="1">
        <f>IF(C855=1,VLOOKUP(B855,balance!$AU:$AZ,2,FALSE),IF(C855=2,VLOOKUP(B855,balance!$AU:$AZ,3,FALSE),IF(C855=3,VLOOKUP(B855,balance!$AU:$AZ,4,FALSE),IF(C855=4,VLOOKUP(B855,balance!$AU:$AZ,5,FALSE),IF(C855=5,VLOOKUP(B855-1,balance!$AU:$AZ,6,FALSE),0)))))</f>
        <v>4500</v>
      </c>
      <c r="F855">
        <v>53</v>
      </c>
      <c r="G855">
        <f>IF(C855=1,VLOOKUP(FoxFire!B855,balance!$U:$Z,2,FALSE),IF(C855=2,VLOOKUP(B855,balance!$U:$Z,3,FALSE),IF(C855=3,VLOOKUP(B855,balance!$U:$Z,4,FALSE),IF(C855=4,VLOOKUP(B855,balance!$U:$Z,5,FALSE),IF(C855=5,VLOOKUP(B855-1,balance!$U:$Z,6,FALSE),0)))))/100</f>
        <v>2.7000000000000001E-3</v>
      </c>
      <c r="H855">
        <v>2</v>
      </c>
      <c r="I855" s="1">
        <f>IF(C855=1,VLOOKUP(FoxFire!B855,balance!$AF:$AJ,2,FALSE),IF(C855=2,VLOOKUP(B855,balance!$AF:$AJ,3,FALSE),IF(C855=3,VLOOKUP(B855,balance!$AF:$AJ,4,FALSE),IF(C855=4,VLOOKUP(B855,balance!$AF:$AJ,5,FALSE),IF(C855=5,VLOOKUP(B855,balance!$AF:$AK,6,FALSE),0)))))*1000000000000</f>
        <v>1830000000000</v>
      </c>
      <c r="J855">
        <f>VLOOKUP(B855,balance!AU:BD,10,FALSE)</f>
        <v>5455100</v>
      </c>
    </row>
    <row r="856" spans="1:10" x14ac:dyDescent="0.3">
      <c r="A856">
        <v>854</v>
      </c>
      <c r="B856">
        <f t="shared" si="27"/>
        <v>172</v>
      </c>
      <c r="C856">
        <f t="shared" si="26"/>
        <v>5</v>
      </c>
      <c r="D856">
        <v>9026</v>
      </c>
      <c r="E856" s="1">
        <f>IF(C856=1,VLOOKUP(B856,balance!$AU:$AZ,2,FALSE),IF(C856=2,VLOOKUP(B856,balance!$AU:$AZ,3,FALSE),IF(C856=3,VLOOKUP(B856,balance!$AU:$AZ,4,FALSE),IF(C856=4,VLOOKUP(B856,balance!$AU:$AZ,5,FALSE),IF(C856=5,VLOOKUP(B856-1,balance!$AU:$AZ,6,FALSE),0)))))</f>
        <v>70200</v>
      </c>
      <c r="F856">
        <v>53</v>
      </c>
      <c r="G856">
        <f>IF(C856=1,VLOOKUP(FoxFire!B856,balance!$U:$Z,2,FALSE),IF(C856=2,VLOOKUP(B856,balance!$U:$Z,3,FALSE),IF(C856=3,VLOOKUP(B856,balance!$U:$Z,4,FALSE),IF(C856=4,VLOOKUP(B856,balance!$U:$Z,5,FALSE),IF(C856=5,VLOOKUP(B856-1,balance!$U:$Z,6,FALSE),0)))))/100</f>
        <v>338.9479</v>
      </c>
      <c r="H856">
        <v>2</v>
      </c>
      <c r="I856" s="1">
        <f>IF(C856=1,VLOOKUP(FoxFire!B856,balance!$AF:$AJ,2,FALSE),IF(C856=2,VLOOKUP(B856,balance!$AF:$AJ,3,FALSE),IF(C856=3,VLOOKUP(B856,balance!$AF:$AJ,4,FALSE),IF(C856=4,VLOOKUP(B856,balance!$AF:$AJ,5,FALSE),IF(C856=5,VLOOKUP(B856,balance!$AF:$AK,6,FALSE),0)))))*1000000000000</f>
        <v>7380000000000</v>
      </c>
      <c r="J856">
        <f>VLOOKUP(B856,balance!AU:BD,10,FALSE)</f>
        <v>5544280</v>
      </c>
    </row>
    <row r="857" spans="1:10" x14ac:dyDescent="0.3">
      <c r="A857">
        <v>855</v>
      </c>
      <c r="B857">
        <f t="shared" si="27"/>
        <v>172</v>
      </c>
      <c r="C857">
        <f t="shared" si="26"/>
        <v>1</v>
      </c>
      <c r="D857">
        <v>9026</v>
      </c>
      <c r="E857" s="1">
        <f>IF(C857=1,VLOOKUP(B857,balance!$AU:$AZ,2,FALSE),IF(C857=2,VLOOKUP(B857,balance!$AU:$AZ,3,FALSE),IF(C857=3,VLOOKUP(B857,balance!$AU:$AZ,4,FALSE),IF(C857=4,VLOOKUP(B857,balance!$AU:$AZ,5,FALSE),IF(C857=5,VLOOKUP(B857-1,balance!$AU:$AZ,6,FALSE),0)))))</f>
        <v>4500</v>
      </c>
      <c r="F857">
        <v>53</v>
      </c>
      <c r="G857">
        <f>IF(C857=1,VLOOKUP(FoxFire!B857,balance!$U:$Z,2,FALSE),IF(C857=2,VLOOKUP(B857,balance!$U:$Z,3,FALSE),IF(C857=3,VLOOKUP(B857,balance!$U:$Z,4,FALSE),IF(C857=4,VLOOKUP(B857,balance!$U:$Z,5,FALSE),IF(C857=5,VLOOKUP(B857-1,balance!$U:$Z,6,FALSE),0)))))/100</f>
        <v>2.7100000000000002E-3</v>
      </c>
      <c r="H857">
        <v>2</v>
      </c>
      <c r="I857" s="1">
        <f>IF(C857=1,VLOOKUP(FoxFire!B857,balance!$AF:$AJ,2,FALSE),IF(C857=2,VLOOKUP(B857,balance!$AF:$AJ,3,FALSE),IF(C857=3,VLOOKUP(B857,balance!$AF:$AJ,4,FALSE),IF(C857=4,VLOOKUP(B857,balance!$AF:$AJ,5,FALSE),IF(C857=5,VLOOKUP(B857,balance!$AF:$AK,6,FALSE),0)))))*1000000000000</f>
        <v>1845000000000</v>
      </c>
      <c r="J857">
        <f>VLOOKUP(B857,balance!AU:BD,10,FALSE)</f>
        <v>5544280</v>
      </c>
    </row>
    <row r="858" spans="1:10" x14ac:dyDescent="0.3">
      <c r="A858">
        <v>856</v>
      </c>
      <c r="B858">
        <f t="shared" si="27"/>
        <v>172</v>
      </c>
      <c r="C858">
        <f t="shared" si="26"/>
        <v>2</v>
      </c>
      <c r="D858">
        <v>9026</v>
      </c>
      <c r="E858" s="1">
        <f>IF(C858=1,VLOOKUP(B858,balance!$AU:$AZ,2,FALSE),IF(C858=2,VLOOKUP(B858,balance!$AU:$AZ,3,FALSE),IF(C858=3,VLOOKUP(B858,balance!$AU:$AZ,4,FALSE),IF(C858=4,VLOOKUP(B858,balance!$AU:$AZ,5,FALSE),IF(C858=5,VLOOKUP(B858-1,balance!$AU:$AZ,6,FALSE),0)))))</f>
        <v>4500</v>
      </c>
      <c r="F858">
        <v>53</v>
      </c>
      <c r="G858">
        <f>IF(C858=1,VLOOKUP(FoxFire!B858,balance!$U:$Z,2,FALSE),IF(C858=2,VLOOKUP(B858,balance!$U:$Z,3,FALSE),IF(C858=3,VLOOKUP(B858,balance!$U:$Z,4,FALSE),IF(C858=4,VLOOKUP(B858,balance!$U:$Z,5,FALSE),IF(C858=5,VLOOKUP(B858-1,balance!$U:$Z,6,FALSE),0)))))/100</f>
        <v>2.7100000000000002E-3</v>
      </c>
      <c r="H858">
        <v>2</v>
      </c>
      <c r="I858" s="1">
        <f>IF(C858=1,VLOOKUP(FoxFire!B858,balance!$AF:$AJ,2,FALSE),IF(C858=2,VLOOKUP(B858,balance!$AF:$AJ,3,FALSE),IF(C858=3,VLOOKUP(B858,balance!$AF:$AJ,4,FALSE),IF(C858=4,VLOOKUP(B858,balance!$AF:$AJ,5,FALSE),IF(C858=5,VLOOKUP(B858,balance!$AF:$AK,6,FALSE),0)))))*1000000000000</f>
        <v>1845000000000</v>
      </c>
      <c r="J858">
        <f>VLOOKUP(B858,balance!AU:BD,10,FALSE)</f>
        <v>5544280</v>
      </c>
    </row>
    <row r="859" spans="1:10" x14ac:dyDescent="0.3">
      <c r="A859">
        <v>857</v>
      </c>
      <c r="B859">
        <f t="shared" si="27"/>
        <v>172</v>
      </c>
      <c r="C859">
        <f t="shared" si="26"/>
        <v>3</v>
      </c>
      <c r="D859">
        <v>9026</v>
      </c>
      <c r="E859" s="1">
        <f>IF(C859=1,VLOOKUP(B859,balance!$AU:$AZ,2,FALSE),IF(C859=2,VLOOKUP(B859,balance!$AU:$AZ,3,FALSE),IF(C859=3,VLOOKUP(B859,balance!$AU:$AZ,4,FALSE),IF(C859=4,VLOOKUP(B859,balance!$AU:$AZ,5,FALSE),IF(C859=5,VLOOKUP(B859-1,balance!$AU:$AZ,6,FALSE),0)))))</f>
        <v>4500</v>
      </c>
      <c r="F859">
        <v>53</v>
      </c>
      <c r="G859">
        <f>IF(C859=1,VLOOKUP(FoxFire!B859,balance!$U:$Z,2,FALSE),IF(C859=2,VLOOKUP(B859,balance!$U:$Z,3,FALSE),IF(C859=3,VLOOKUP(B859,balance!$U:$Z,4,FALSE),IF(C859=4,VLOOKUP(B859,balance!$U:$Z,5,FALSE),IF(C859=5,VLOOKUP(B859-1,balance!$U:$Z,6,FALSE),0)))))/100</f>
        <v>2.7100000000000002E-3</v>
      </c>
      <c r="H859">
        <v>2</v>
      </c>
      <c r="I859" s="1">
        <f>IF(C859=1,VLOOKUP(FoxFire!B859,balance!$AF:$AJ,2,FALSE),IF(C859=2,VLOOKUP(B859,balance!$AF:$AJ,3,FALSE),IF(C859=3,VLOOKUP(B859,balance!$AF:$AJ,4,FALSE),IF(C859=4,VLOOKUP(B859,balance!$AF:$AJ,5,FALSE),IF(C859=5,VLOOKUP(B859,balance!$AF:$AK,6,FALSE),0)))))*1000000000000</f>
        <v>1845000000000</v>
      </c>
      <c r="J859">
        <f>VLOOKUP(B859,balance!AU:BD,10,FALSE)</f>
        <v>5544280</v>
      </c>
    </row>
    <row r="860" spans="1:10" x14ac:dyDescent="0.3">
      <c r="A860">
        <v>858</v>
      </c>
      <c r="B860">
        <f t="shared" si="27"/>
        <v>172</v>
      </c>
      <c r="C860">
        <f t="shared" si="26"/>
        <v>4</v>
      </c>
      <c r="D860">
        <v>9026</v>
      </c>
      <c r="E860" s="1">
        <f>IF(C860=1,VLOOKUP(B860,balance!$AU:$AZ,2,FALSE),IF(C860=2,VLOOKUP(B860,balance!$AU:$AZ,3,FALSE),IF(C860=3,VLOOKUP(B860,balance!$AU:$AZ,4,FALSE),IF(C860=4,VLOOKUP(B860,balance!$AU:$AZ,5,FALSE),IF(C860=5,VLOOKUP(B860-1,balance!$AU:$AZ,6,FALSE),0)))))</f>
        <v>4500</v>
      </c>
      <c r="F860">
        <v>53</v>
      </c>
      <c r="G860">
        <f>IF(C860=1,VLOOKUP(FoxFire!B860,balance!$U:$Z,2,FALSE),IF(C860=2,VLOOKUP(B860,balance!$U:$Z,3,FALSE),IF(C860=3,VLOOKUP(B860,balance!$U:$Z,4,FALSE),IF(C860=4,VLOOKUP(B860,balance!$U:$Z,5,FALSE),IF(C860=5,VLOOKUP(B860-1,balance!$U:$Z,6,FALSE),0)))))/100</f>
        <v>2.7100000000000002E-3</v>
      </c>
      <c r="H860">
        <v>2</v>
      </c>
      <c r="I860" s="1">
        <f>IF(C860=1,VLOOKUP(FoxFire!B860,balance!$AF:$AJ,2,FALSE),IF(C860=2,VLOOKUP(B860,balance!$AF:$AJ,3,FALSE),IF(C860=3,VLOOKUP(B860,balance!$AF:$AJ,4,FALSE),IF(C860=4,VLOOKUP(B860,balance!$AF:$AJ,5,FALSE),IF(C860=5,VLOOKUP(B860,balance!$AF:$AK,6,FALSE),0)))))*1000000000000</f>
        <v>1845000000000</v>
      </c>
      <c r="J860">
        <f>VLOOKUP(B860,balance!AU:BD,10,FALSE)</f>
        <v>5544280</v>
      </c>
    </row>
    <row r="861" spans="1:10" x14ac:dyDescent="0.3">
      <c r="A861">
        <v>859</v>
      </c>
      <c r="B861">
        <f t="shared" si="27"/>
        <v>173</v>
      </c>
      <c r="C861">
        <f t="shared" si="26"/>
        <v>5</v>
      </c>
      <c r="D861">
        <v>9026</v>
      </c>
      <c r="E861" s="1">
        <f>IF(C861=1,VLOOKUP(B861,balance!$AU:$AZ,2,FALSE),IF(C861=2,VLOOKUP(B861,balance!$AU:$AZ,3,FALSE),IF(C861=3,VLOOKUP(B861,balance!$AU:$AZ,4,FALSE),IF(C861=4,VLOOKUP(B861,balance!$AU:$AZ,5,FALSE),IF(C861=5,VLOOKUP(B861-1,balance!$AU:$AZ,6,FALSE),0)))))</f>
        <v>70200</v>
      </c>
      <c r="F861">
        <v>53</v>
      </c>
      <c r="G861">
        <f>IF(C861=1,VLOOKUP(FoxFire!B861,balance!$U:$Z,2,FALSE),IF(C861=2,VLOOKUP(B861,balance!$U:$Z,3,FALSE),IF(C861=3,VLOOKUP(B861,balance!$U:$Z,4,FALSE),IF(C861=4,VLOOKUP(B861,balance!$U:$Z,5,FALSE),IF(C861=5,VLOOKUP(B861-1,balance!$U:$Z,6,FALSE),0)))))/100</f>
        <v>347.00730000000004</v>
      </c>
      <c r="H861">
        <v>2</v>
      </c>
      <c r="I861" s="1">
        <f>IF(C861=1,VLOOKUP(FoxFire!B861,balance!$AF:$AJ,2,FALSE),IF(C861=2,VLOOKUP(B861,balance!$AF:$AJ,3,FALSE),IF(C861=3,VLOOKUP(B861,balance!$AF:$AJ,4,FALSE),IF(C861=4,VLOOKUP(B861,balance!$AF:$AJ,5,FALSE),IF(C861=5,VLOOKUP(B861,balance!$AF:$AK,6,FALSE),0)))))*1000000000000</f>
        <v>7440000000000</v>
      </c>
      <c r="J861">
        <f>VLOOKUP(B861,balance!AU:BD,10,FALSE)</f>
        <v>5635350</v>
      </c>
    </row>
    <row r="862" spans="1:10" x14ac:dyDescent="0.3">
      <c r="A862">
        <v>860</v>
      </c>
      <c r="B862">
        <f t="shared" si="27"/>
        <v>173</v>
      </c>
      <c r="C862">
        <f t="shared" si="26"/>
        <v>1</v>
      </c>
      <c r="D862">
        <v>9026</v>
      </c>
      <c r="E862" s="1">
        <f>IF(C862=1,VLOOKUP(B862,balance!$AU:$AZ,2,FALSE),IF(C862=2,VLOOKUP(B862,balance!$AU:$AZ,3,FALSE),IF(C862=3,VLOOKUP(B862,balance!$AU:$AZ,4,FALSE),IF(C862=4,VLOOKUP(B862,balance!$AU:$AZ,5,FALSE),IF(C862=5,VLOOKUP(B862-1,balance!$AU:$AZ,6,FALSE),0)))))</f>
        <v>4500</v>
      </c>
      <c r="F862">
        <v>53</v>
      </c>
      <c r="G862">
        <f>IF(C862=1,VLOOKUP(FoxFire!B862,balance!$U:$Z,2,FALSE),IF(C862=2,VLOOKUP(B862,balance!$U:$Z,3,FALSE),IF(C862=3,VLOOKUP(B862,balance!$U:$Z,4,FALSE),IF(C862=4,VLOOKUP(B862,balance!$U:$Z,5,FALSE),IF(C862=5,VLOOKUP(B862-1,balance!$U:$Z,6,FALSE),0)))))/100</f>
        <v>2.7200000000000002E-3</v>
      </c>
      <c r="H862">
        <v>2</v>
      </c>
      <c r="I862" s="1">
        <f>IF(C862=1,VLOOKUP(FoxFire!B862,balance!$AF:$AJ,2,FALSE),IF(C862=2,VLOOKUP(B862,balance!$AF:$AJ,3,FALSE),IF(C862=3,VLOOKUP(B862,balance!$AF:$AJ,4,FALSE),IF(C862=4,VLOOKUP(B862,balance!$AF:$AJ,5,FALSE),IF(C862=5,VLOOKUP(B862,balance!$AF:$AK,6,FALSE),0)))))*1000000000000</f>
        <v>1860000000000</v>
      </c>
      <c r="J862">
        <f>VLOOKUP(B862,balance!AU:BD,10,FALSE)</f>
        <v>5635350</v>
      </c>
    </row>
    <row r="863" spans="1:10" x14ac:dyDescent="0.3">
      <c r="A863">
        <v>861</v>
      </c>
      <c r="B863">
        <f t="shared" si="27"/>
        <v>173</v>
      </c>
      <c r="C863">
        <f t="shared" si="26"/>
        <v>2</v>
      </c>
      <c r="D863">
        <v>9026</v>
      </c>
      <c r="E863" s="1">
        <f>IF(C863=1,VLOOKUP(B863,balance!$AU:$AZ,2,FALSE),IF(C863=2,VLOOKUP(B863,balance!$AU:$AZ,3,FALSE),IF(C863=3,VLOOKUP(B863,balance!$AU:$AZ,4,FALSE),IF(C863=4,VLOOKUP(B863,balance!$AU:$AZ,5,FALSE),IF(C863=5,VLOOKUP(B863-1,balance!$AU:$AZ,6,FALSE),0)))))</f>
        <v>4500</v>
      </c>
      <c r="F863">
        <v>53</v>
      </c>
      <c r="G863">
        <f>IF(C863=1,VLOOKUP(FoxFire!B863,balance!$U:$Z,2,FALSE),IF(C863=2,VLOOKUP(B863,balance!$U:$Z,3,FALSE),IF(C863=3,VLOOKUP(B863,balance!$U:$Z,4,FALSE),IF(C863=4,VLOOKUP(B863,balance!$U:$Z,5,FALSE),IF(C863=5,VLOOKUP(B863-1,balance!$U:$Z,6,FALSE),0)))))/100</f>
        <v>2.7200000000000002E-3</v>
      </c>
      <c r="H863">
        <v>2</v>
      </c>
      <c r="I863" s="1">
        <f>IF(C863=1,VLOOKUP(FoxFire!B863,balance!$AF:$AJ,2,FALSE),IF(C863=2,VLOOKUP(B863,balance!$AF:$AJ,3,FALSE),IF(C863=3,VLOOKUP(B863,balance!$AF:$AJ,4,FALSE),IF(C863=4,VLOOKUP(B863,balance!$AF:$AJ,5,FALSE),IF(C863=5,VLOOKUP(B863,balance!$AF:$AK,6,FALSE),0)))))*1000000000000</f>
        <v>1860000000000</v>
      </c>
      <c r="J863">
        <f>VLOOKUP(B863,balance!AU:BD,10,FALSE)</f>
        <v>5635350</v>
      </c>
    </row>
    <row r="864" spans="1:10" x14ac:dyDescent="0.3">
      <c r="A864">
        <v>862</v>
      </c>
      <c r="B864">
        <f t="shared" si="27"/>
        <v>173</v>
      </c>
      <c r="C864">
        <f t="shared" si="26"/>
        <v>3</v>
      </c>
      <c r="D864">
        <v>9026</v>
      </c>
      <c r="E864" s="1">
        <f>IF(C864=1,VLOOKUP(B864,balance!$AU:$AZ,2,FALSE),IF(C864=2,VLOOKUP(B864,balance!$AU:$AZ,3,FALSE),IF(C864=3,VLOOKUP(B864,balance!$AU:$AZ,4,FALSE),IF(C864=4,VLOOKUP(B864,balance!$AU:$AZ,5,FALSE),IF(C864=5,VLOOKUP(B864-1,balance!$AU:$AZ,6,FALSE),0)))))</f>
        <v>4500</v>
      </c>
      <c r="F864">
        <v>53</v>
      </c>
      <c r="G864">
        <f>IF(C864=1,VLOOKUP(FoxFire!B864,balance!$U:$Z,2,FALSE),IF(C864=2,VLOOKUP(B864,balance!$U:$Z,3,FALSE),IF(C864=3,VLOOKUP(B864,balance!$U:$Z,4,FALSE),IF(C864=4,VLOOKUP(B864,balance!$U:$Z,5,FALSE),IF(C864=5,VLOOKUP(B864-1,balance!$U:$Z,6,FALSE),0)))))/100</f>
        <v>2.7200000000000002E-3</v>
      </c>
      <c r="H864">
        <v>2</v>
      </c>
      <c r="I864" s="1">
        <f>IF(C864=1,VLOOKUP(FoxFire!B864,balance!$AF:$AJ,2,FALSE),IF(C864=2,VLOOKUP(B864,balance!$AF:$AJ,3,FALSE),IF(C864=3,VLOOKUP(B864,balance!$AF:$AJ,4,FALSE),IF(C864=4,VLOOKUP(B864,balance!$AF:$AJ,5,FALSE),IF(C864=5,VLOOKUP(B864,balance!$AF:$AK,6,FALSE),0)))))*1000000000000</f>
        <v>1860000000000</v>
      </c>
      <c r="J864">
        <f>VLOOKUP(B864,balance!AU:BD,10,FALSE)</f>
        <v>5635350</v>
      </c>
    </row>
    <row r="865" spans="1:10" x14ac:dyDescent="0.3">
      <c r="A865">
        <v>863</v>
      </c>
      <c r="B865">
        <f t="shared" si="27"/>
        <v>173</v>
      </c>
      <c r="C865">
        <f t="shared" si="26"/>
        <v>4</v>
      </c>
      <c r="D865">
        <v>9026</v>
      </c>
      <c r="E865" s="1">
        <f>IF(C865=1,VLOOKUP(B865,balance!$AU:$AZ,2,FALSE),IF(C865=2,VLOOKUP(B865,balance!$AU:$AZ,3,FALSE),IF(C865=3,VLOOKUP(B865,balance!$AU:$AZ,4,FALSE),IF(C865=4,VLOOKUP(B865,balance!$AU:$AZ,5,FALSE),IF(C865=5,VLOOKUP(B865-1,balance!$AU:$AZ,6,FALSE),0)))))</f>
        <v>4500</v>
      </c>
      <c r="F865">
        <v>53</v>
      </c>
      <c r="G865">
        <f>IF(C865=1,VLOOKUP(FoxFire!B865,balance!$U:$Z,2,FALSE),IF(C865=2,VLOOKUP(B865,balance!$U:$Z,3,FALSE),IF(C865=3,VLOOKUP(B865,balance!$U:$Z,4,FALSE),IF(C865=4,VLOOKUP(B865,balance!$U:$Z,5,FALSE),IF(C865=5,VLOOKUP(B865-1,balance!$U:$Z,6,FALSE),0)))))/100</f>
        <v>2.7200000000000002E-3</v>
      </c>
      <c r="H865">
        <v>2</v>
      </c>
      <c r="I865" s="1">
        <f>IF(C865=1,VLOOKUP(FoxFire!B865,balance!$AF:$AJ,2,FALSE),IF(C865=2,VLOOKUP(B865,balance!$AF:$AJ,3,FALSE),IF(C865=3,VLOOKUP(B865,balance!$AF:$AJ,4,FALSE),IF(C865=4,VLOOKUP(B865,balance!$AF:$AJ,5,FALSE),IF(C865=5,VLOOKUP(B865,balance!$AF:$AK,6,FALSE),0)))))*1000000000000</f>
        <v>1860000000000</v>
      </c>
      <c r="J865">
        <f>VLOOKUP(B865,balance!AU:BD,10,FALSE)</f>
        <v>5635350</v>
      </c>
    </row>
    <row r="866" spans="1:10" x14ac:dyDescent="0.3">
      <c r="A866">
        <v>864</v>
      </c>
      <c r="B866">
        <f t="shared" si="27"/>
        <v>174</v>
      </c>
      <c r="C866">
        <f t="shared" si="26"/>
        <v>5</v>
      </c>
      <c r="D866">
        <v>9026</v>
      </c>
      <c r="E866" s="1">
        <f>IF(C866=1,VLOOKUP(B866,balance!$AU:$AZ,2,FALSE),IF(C866=2,VLOOKUP(B866,balance!$AU:$AZ,3,FALSE),IF(C866=3,VLOOKUP(B866,balance!$AU:$AZ,4,FALSE),IF(C866=4,VLOOKUP(B866,balance!$AU:$AZ,5,FALSE),IF(C866=5,VLOOKUP(B866-1,balance!$AU:$AZ,6,FALSE),0)))))</f>
        <v>70200</v>
      </c>
      <c r="F866">
        <v>53</v>
      </c>
      <c r="G866">
        <f>IF(C866=1,VLOOKUP(FoxFire!B866,balance!$U:$Z,2,FALSE),IF(C866=2,VLOOKUP(B866,balance!$U:$Z,3,FALSE),IF(C866=3,VLOOKUP(B866,balance!$U:$Z,4,FALSE),IF(C866=4,VLOOKUP(B866,balance!$U:$Z,5,FALSE),IF(C866=5,VLOOKUP(B866-1,balance!$U:$Z,6,FALSE),0)))))/100</f>
        <v>355.25349999999997</v>
      </c>
      <c r="H866">
        <v>2</v>
      </c>
      <c r="I866" s="1">
        <f>IF(C866=1,VLOOKUP(FoxFire!B866,balance!$AF:$AJ,2,FALSE),IF(C866=2,VLOOKUP(B866,balance!$AF:$AJ,3,FALSE),IF(C866=3,VLOOKUP(B866,balance!$AF:$AJ,4,FALSE),IF(C866=4,VLOOKUP(B866,balance!$AF:$AJ,5,FALSE),IF(C866=5,VLOOKUP(B866,balance!$AF:$AK,6,FALSE),0)))))*1000000000000</f>
        <v>7500000000000</v>
      </c>
      <c r="J866">
        <f>VLOOKUP(B866,balance!AU:BD,10,FALSE)</f>
        <v>5728320</v>
      </c>
    </row>
    <row r="867" spans="1:10" x14ac:dyDescent="0.3">
      <c r="A867">
        <v>865</v>
      </c>
      <c r="B867">
        <f t="shared" si="27"/>
        <v>174</v>
      </c>
      <c r="C867">
        <f t="shared" si="26"/>
        <v>1</v>
      </c>
      <c r="D867">
        <v>9026</v>
      </c>
      <c r="E867" s="1">
        <f>IF(C867=1,VLOOKUP(B867,balance!$AU:$AZ,2,FALSE),IF(C867=2,VLOOKUP(B867,balance!$AU:$AZ,3,FALSE),IF(C867=3,VLOOKUP(B867,balance!$AU:$AZ,4,FALSE),IF(C867=4,VLOOKUP(B867,balance!$AU:$AZ,5,FALSE),IF(C867=5,VLOOKUP(B867-1,balance!$AU:$AZ,6,FALSE),0)))))</f>
        <v>4500</v>
      </c>
      <c r="F867">
        <v>53</v>
      </c>
      <c r="G867">
        <f>IF(C867=1,VLOOKUP(FoxFire!B867,balance!$U:$Z,2,FALSE),IF(C867=2,VLOOKUP(B867,balance!$U:$Z,3,FALSE),IF(C867=3,VLOOKUP(B867,balance!$U:$Z,4,FALSE),IF(C867=4,VLOOKUP(B867,balance!$U:$Z,5,FALSE),IF(C867=5,VLOOKUP(B867-1,balance!$U:$Z,6,FALSE),0)))))/100</f>
        <v>2.7300000000000002E-3</v>
      </c>
      <c r="H867">
        <v>2</v>
      </c>
      <c r="I867" s="1">
        <f>IF(C867=1,VLOOKUP(FoxFire!B867,balance!$AF:$AJ,2,FALSE),IF(C867=2,VLOOKUP(B867,balance!$AF:$AJ,3,FALSE),IF(C867=3,VLOOKUP(B867,balance!$AF:$AJ,4,FALSE),IF(C867=4,VLOOKUP(B867,balance!$AF:$AJ,5,FALSE),IF(C867=5,VLOOKUP(B867,balance!$AF:$AK,6,FALSE),0)))))*1000000000000</f>
        <v>1875000000000</v>
      </c>
      <c r="J867">
        <f>VLOOKUP(B867,balance!AU:BD,10,FALSE)</f>
        <v>5728320</v>
      </c>
    </row>
    <row r="868" spans="1:10" x14ac:dyDescent="0.3">
      <c r="A868">
        <v>866</v>
      </c>
      <c r="B868">
        <f t="shared" si="27"/>
        <v>174</v>
      </c>
      <c r="C868">
        <f t="shared" si="26"/>
        <v>2</v>
      </c>
      <c r="D868">
        <v>9026</v>
      </c>
      <c r="E868" s="1">
        <f>IF(C868=1,VLOOKUP(B868,balance!$AU:$AZ,2,FALSE),IF(C868=2,VLOOKUP(B868,balance!$AU:$AZ,3,FALSE),IF(C868=3,VLOOKUP(B868,balance!$AU:$AZ,4,FALSE),IF(C868=4,VLOOKUP(B868,balance!$AU:$AZ,5,FALSE),IF(C868=5,VLOOKUP(B868-1,balance!$AU:$AZ,6,FALSE),0)))))</f>
        <v>4500</v>
      </c>
      <c r="F868">
        <v>53</v>
      </c>
      <c r="G868">
        <f>IF(C868=1,VLOOKUP(FoxFire!B868,balance!$U:$Z,2,FALSE),IF(C868=2,VLOOKUP(B868,balance!$U:$Z,3,FALSE),IF(C868=3,VLOOKUP(B868,balance!$U:$Z,4,FALSE),IF(C868=4,VLOOKUP(B868,balance!$U:$Z,5,FALSE),IF(C868=5,VLOOKUP(B868-1,balance!$U:$Z,6,FALSE),0)))))/100</f>
        <v>2.7300000000000002E-3</v>
      </c>
      <c r="H868">
        <v>2</v>
      </c>
      <c r="I868" s="1">
        <f>IF(C868=1,VLOOKUP(FoxFire!B868,balance!$AF:$AJ,2,FALSE),IF(C868=2,VLOOKUP(B868,balance!$AF:$AJ,3,FALSE),IF(C868=3,VLOOKUP(B868,balance!$AF:$AJ,4,FALSE),IF(C868=4,VLOOKUP(B868,balance!$AF:$AJ,5,FALSE),IF(C868=5,VLOOKUP(B868,balance!$AF:$AK,6,FALSE),0)))))*1000000000000</f>
        <v>1875000000000</v>
      </c>
      <c r="J868">
        <f>VLOOKUP(B868,balance!AU:BD,10,FALSE)</f>
        <v>5728320</v>
      </c>
    </row>
    <row r="869" spans="1:10" x14ac:dyDescent="0.3">
      <c r="A869">
        <v>867</v>
      </c>
      <c r="B869">
        <f t="shared" si="27"/>
        <v>174</v>
      </c>
      <c r="C869">
        <f t="shared" si="26"/>
        <v>3</v>
      </c>
      <c r="D869">
        <v>9026</v>
      </c>
      <c r="E869" s="1">
        <f>IF(C869=1,VLOOKUP(B869,balance!$AU:$AZ,2,FALSE),IF(C869=2,VLOOKUP(B869,balance!$AU:$AZ,3,FALSE),IF(C869=3,VLOOKUP(B869,balance!$AU:$AZ,4,FALSE),IF(C869=4,VLOOKUP(B869,balance!$AU:$AZ,5,FALSE),IF(C869=5,VLOOKUP(B869-1,balance!$AU:$AZ,6,FALSE),0)))))</f>
        <v>4500</v>
      </c>
      <c r="F869">
        <v>53</v>
      </c>
      <c r="G869">
        <f>IF(C869=1,VLOOKUP(FoxFire!B869,balance!$U:$Z,2,FALSE),IF(C869=2,VLOOKUP(B869,balance!$U:$Z,3,FALSE),IF(C869=3,VLOOKUP(B869,balance!$U:$Z,4,FALSE),IF(C869=4,VLOOKUP(B869,balance!$U:$Z,5,FALSE),IF(C869=5,VLOOKUP(B869-1,balance!$U:$Z,6,FALSE),0)))))/100</f>
        <v>2.7300000000000002E-3</v>
      </c>
      <c r="H869">
        <v>2</v>
      </c>
      <c r="I869" s="1">
        <f>IF(C869=1,VLOOKUP(FoxFire!B869,balance!$AF:$AJ,2,FALSE),IF(C869=2,VLOOKUP(B869,balance!$AF:$AJ,3,FALSE),IF(C869=3,VLOOKUP(B869,balance!$AF:$AJ,4,FALSE),IF(C869=4,VLOOKUP(B869,balance!$AF:$AJ,5,FALSE),IF(C869=5,VLOOKUP(B869,balance!$AF:$AK,6,FALSE),0)))))*1000000000000</f>
        <v>1875000000000</v>
      </c>
      <c r="J869">
        <f>VLOOKUP(B869,balance!AU:BD,10,FALSE)</f>
        <v>5728320</v>
      </c>
    </row>
    <row r="870" spans="1:10" x14ac:dyDescent="0.3">
      <c r="A870">
        <v>868</v>
      </c>
      <c r="B870">
        <f t="shared" si="27"/>
        <v>174</v>
      </c>
      <c r="C870">
        <f t="shared" si="26"/>
        <v>4</v>
      </c>
      <c r="D870">
        <v>9026</v>
      </c>
      <c r="E870" s="1">
        <f>IF(C870=1,VLOOKUP(B870,balance!$AU:$AZ,2,FALSE),IF(C870=2,VLOOKUP(B870,balance!$AU:$AZ,3,FALSE),IF(C870=3,VLOOKUP(B870,balance!$AU:$AZ,4,FALSE),IF(C870=4,VLOOKUP(B870,balance!$AU:$AZ,5,FALSE),IF(C870=5,VLOOKUP(B870-1,balance!$AU:$AZ,6,FALSE),0)))))</f>
        <v>4500</v>
      </c>
      <c r="F870">
        <v>53</v>
      </c>
      <c r="G870">
        <f>IF(C870=1,VLOOKUP(FoxFire!B870,balance!$U:$Z,2,FALSE),IF(C870=2,VLOOKUP(B870,balance!$U:$Z,3,FALSE),IF(C870=3,VLOOKUP(B870,balance!$U:$Z,4,FALSE),IF(C870=4,VLOOKUP(B870,balance!$U:$Z,5,FALSE),IF(C870=5,VLOOKUP(B870-1,balance!$U:$Z,6,FALSE),0)))))/100</f>
        <v>2.7300000000000002E-3</v>
      </c>
      <c r="H870">
        <v>2</v>
      </c>
      <c r="I870" s="1">
        <f>IF(C870=1,VLOOKUP(FoxFire!B870,balance!$AF:$AJ,2,FALSE),IF(C870=2,VLOOKUP(B870,balance!$AF:$AJ,3,FALSE),IF(C870=3,VLOOKUP(B870,balance!$AF:$AJ,4,FALSE),IF(C870=4,VLOOKUP(B870,balance!$AF:$AJ,5,FALSE),IF(C870=5,VLOOKUP(B870,balance!$AF:$AK,6,FALSE),0)))))*1000000000000</f>
        <v>1875000000000</v>
      </c>
      <c r="J870">
        <f>VLOOKUP(B870,balance!AU:BD,10,FALSE)</f>
        <v>5728320</v>
      </c>
    </row>
    <row r="871" spans="1:10" x14ac:dyDescent="0.3">
      <c r="A871">
        <v>869</v>
      </c>
      <c r="B871">
        <f t="shared" si="27"/>
        <v>175</v>
      </c>
      <c r="C871">
        <f t="shared" si="26"/>
        <v>5</v>
      </c>
      <c r="D871">
        <v>9026</v>
      </c>
      <c r="E871" s="1">
        <f>IF(C871=1,VLOOKUP(B871,balance!$AU:$AZ,2,FALSE),IF(C871=2,VLOOKUP(B871,balance!$AU:$AZ,3,FALSE),IF(C871=3,VLOOKUP(B871,balance!$AU:$AZ,4,FALSE),IF(C871=4,VLOOKUP(B871,balance!$AU:$AZ,5,FALSE),IF(C871=5,VLOOKUP(B871-1,balance!$AU:$AZ,6,FALSE),0)))))</f>
        <v>70200</v>
      </c>
      <c r="F871">
        <v>53</v>
      </c>
      <c r="G871">
        <f>IF(C871=1,VLOOKUP(FoxFire!B871,balance!$U:$Z,2,FALSE),IF(C871=2,VLOOKUP(B871,balance!$U:$Z,3,FALSE),IF(C871=3,VLOOKUP(B871,balance!$U:$Z,4,FALSE),IF(C871=4,VLOOKUP(B871,balance!$U:$Z,5,FALSE),IF(C871=5,VLOOKUP(B871-1,balance!$U:$Z,6,FALSE),0)))))/100</f>
        <v>363.69080000000002</v>
      </c>
      <c r="H871">
        <v>2</v>
      </c>
      <c r="I871" s="1">
        <f>IF(C871=1,VLOOKUP(FoxFire!B871,balance!$AF:$AJ,2,FALSE),IF(C871=2,VLOOKUP(B871,balance!$AF:$AJ,3,FALSE),IF(C871=3,VLOOKUP(B871,balance!$AF:$AJ,4,FALSE),IF(C871=4,VLOOKUP(B871,balance!$AF:$AJ,5,FALSE),IF(C871=5,VLOOKUP(B871,balance!$AF:$AK,6,FALSE),0)))))*1000000000000</f>
        <v>7560000000000</v>
      </c>
      <c r="J871">
        <f>VLOOKUP(B871,balance!AU:BD,10,FALSE)</f>
        <v>5819600</v>
      </c>
    </row>
    <row r="872" spans="1:10" x14ac:dyDescent="0.3">
      <c r="A872">
        <v>870</v>
      </c>
      <c r="B872">
        <f t="shared" si="27"/>
        <v>175</v>
      </c>
      <c r="C872">
        <f t="shared" si="26"/>
        <v>1</v>
      </c>
      <c r="D872">
        <v>9026</v>
      </c>
      <c r="E872" s="1">
        <f>IF(C872=1,VLOOKUP(B872,balance!$AU:$AZ,2,FALSE),IF(C872=2,VLOOKUP(B872,balance!$AU:$AZ,3,FALSE),IF(C872=3,VLOOKUP(B872,balance!$AU:$AZ,4,FALSE),IF(C872=4,VLOOKUP(B872,balance!$AU:$AZ,5,FALSE),IF(C872=5,VLOOKUP(B872-1,balance!$AU:$AZ,6,FALSE),0)))))</f>
        <v>4500</v>
      </c>
      <c r="F872">
        <v>53</v>
      </c>
      <c r="G872">
        <f>IF(C872=1,VLOOKUP(FoxFire!B872,balance!$U:$Z,2,FALSE),IF(C872=2,VLOOKUP(B872,balance!$U:$Z,3,FALSE),IF(C872=3,VLOOKUP(B872,balance!$U:$Z,4,FALSE),IF(C872=4,VLOOKUP(B872,balance!$U:$Z,5,FALSE),IF(C872=5,VLOOKUP(B872-1,balance!$U:$Z,6,FALSE),0)))))/100</f>
        <v>2.7400000000000002E-3</v>
      </c>
      <c r="H872">
        <v>2</v>
      </c>
      <c r="I872" s="1">
        <f>IF(C872=1,VLOOKUP(FoxFire!B872,balance!$AF:$AJ,2,FALSE),IF(C872=2,VLOOKUP(B872,balance!$AF:$AJ,3,FALSE),IF(C872=3,VLOOKUP(B872,balance!$AF:$AJ,4,FALSE),IF(C872=4,VLOOKUP(B872,balance!$AF:$AJ,5,FALSE),IF(C872=5,VLOOKUP(B872,balance!$AF:$AK,6,FALSE),0)))))*1000000000000</f>
        <v>1890000000000</v>
      </c>
      <c r="J872">
        <f>VLOOKUP(B872,balance!AU:BD,10,FALSE)</f>
        <v>5819600</v>
      </c>
    </row>
    <row r="873" spans="1:10" x14ac:dyDescent="0.3">
      <c r="A873">
        <v>871</v>
      </c>
      <c r="B873">
        <f t="shared" si="27"/>
        <v>175</v>
      </c>
      <c r="C873">
        <f t="shared" si="26"/>
        <v>2</v>
      </c>
      <c r="D873">
        <v>9026</v>
      </c>
      <c r="E873" s="1">
        <f>IF(C873=1,VLOOKUP(B873,balance!$AU:$AZ,2,FALSE),IF(C873=2,VLOOKUP(B873,balance!$AU:$AZ,3,FALSE),IF(C873=3,VLOOKUP(B873,balance!$AU:$AZ,4,FALSE),IF(C873=4,VLOOKUP(B873,balance!$AU:$AZ,5,FALSE),IF(C873=5,VLOOKUP(B873-1,balance!$AU:$AZ,6,FALSE),0)))))</f>
        <v>4500</v>
      </c>
      <c r="F873">
        <v>53</v>
      </c>
      <c r="G873">
        <f>IF(C873=1,VLOOKUP(FoxFire!B873,balance!$U:$Z,2,FALSE),IF(C873=2,VLOOKUP(B873,balance!$U:$Z,3,FALSE),IF(C873=3,VLOOKUP(B873,balance!$U:$Z,4,FALSE),IF(C873=4,VLOOKUP(B873,balance!$U:$Z,5,FALSE),IF(C873=5,VLOOKUP(B873-1,balance!$U:$Z,6,FALSE),0)))))/100</f>
        <v>2.7400000000000002E-3</v>
      </c>
      <c r="H873">
        <v>2</v>
      </c>
      <c r="I873" s="1">
        <f>IF(C873=1,VLOOKUP(FoxFire!B873,balance!$AF:$AJ,2,FALSE),IF(C873=2,VLOOKUP(B873,balance!$AF:$AJ,3,FALSE),IF(C873=3,VLOOKUP(B873,balance!$AF:$AJ,4,FALSE),IF(C873=4,VLOOKUP(B873,balance!$AF:$AJ,5,FALSE),IF(C873=5,VLOOKUP(B873,balance!$AF:$AK,6,FALSE),0)))))*1000000000000</f>
        <v>1890000000000</v>
      </c>
      <c r="J873">
        <f>VLOOKUP(B873,balance!AU:BD,10,FALSE)</f>
        <v>5819600</v>
      </c>
    </row>
    <row r="874" spans="1:10" x14ac:dyDescent="0.3">
      <c r="A874">
        <v>872</v>
      </c>
      <c r="B874">
        <f t="shared" si="27"/>
        <v>175</v>
      </c>
      <c r="C874">
        <f t="shared" si="26"/>
        <v>3</v>
      </c>
      <c r="D874">
        <v>9026</v>
      </c>
      <c r="E874" s="1">
        <f>IF(C874=1,VLOOKUP(B874,balance!$AU:$AZ,2,FALSE),IF(C874=2,VLOOKUP(B874,balance!$AU:$AZ,3,FALSE),IF(C874=3,VLOOKUP(B874,balance!$AU:$AZ,4,FALSE),IF(C874=4,VLOOKUP(B874,balance!$AU:$AZ,5,FALSE),IF(C874=5,VLOOKUP(B874-1,balance!$AU:$AZ,6,FALSE),0)))))</f>
        <v>4500</v>
      </c>
      <c r="F874">
        <v>53</v>
      </c>
      <c r="G874">
        <f>IF(C874=1,VLOOKUP(FoxFire!B874,balance!$U:$Z,2,FALSE),IF(C874=2,VLOOKUP(B874,balance!$U:$Z,3,FALSE),IF(C874=3,VLOOKUP(B874,balance!$U:$Z,4,FALSE),IF(C874=4,VLOOKUP(B874,balance!$U:$Z,5,FALSE),IF(C874=5,VLOOKUP(B874-1,balance!$U:$Z,6,FALSE),0)))))/100</f>
        <v>2.7400000000000002E-3</v>
      </c>
      <c r="H874">
        <v>2</v>
      </c>
      <c r="I874" s="1">
        <f>IF(C874=1,VLOOKUP(FoxFire!B874,balance!$AF:$AJ,2,FALSE),IF(C874=2,VLOOKUP(B874,balance!$AF:$AJ,3,FALSE),IF(C874=3,VLOOKUP(B874,balance!$AF:$AJ,4,FALSE),IF(C874=4,VLOOKUP(B874,balance!$AF:$AJ,5,FALSE),IF(C874=5,VLOOKUP(B874,balance!$AF:$AK,6,FALSE),0)))))*1000000000000</f>
        <v>1890000000000</v>
      </c>
      <c r="J874">
        <f>VLOOKUP(B874,balance!AU:BD,10,FALSE)</f>
        <v>5819600</v>
      </c>
    </row>
    <row r="875" spans="1:10" x14ac:dyDescent="0.3">
      <c r="A875">
        <v>873</v>
      </c>
      <c r="B875">
        <f t="shared" si="27"/>
        <v>175</v>
      </c>
      <c r="C875">
        <f t="shared" si="26"/>
        <v>4</v>
      </c>
      <c r="D875">
        <v>9026</v>
      </c>
      <c r="E875" s="1">
        <f>IF(C875=1,VLOOKUP(B875,balance!$AU:$AZ,2,FALSE),IF(C875=2,VLOOKUP(B875,balance!$AU:$AZ,3,FALSE),IF(C875=3,VLOOKUP(B875,balance!$AU:$AZ,4,FALSE),IF(C875=4,VLOOKUP(B875,balance!$AU:$AZ,5,FALSE),IF(C875=5,VLOOKUP(B875-1,balance!$AU:$AZ,6,FALSE),0)))))</f>
        <v>4500</v>
      </c>
      <c r="F875">
        <v>53</v>
      </c>
      <c r="G875">
        <f>IF(C875=1,VLOOKUP(FoxFire!B875,balance!$U:$Z,2,FALSE),IF(C875=2,VLOOKUP(B875,balance!$U:$Z,3,FALSE),IF(C875=3,VLOOKUP(B875,balance!$U:$Z,4,FALSE),IF(C875=4,VLOOKUP(B875,balance!$U:$Z,5,FALSE),IF(C875=5,VLOOKUP(B875-1,balance!$U:$Z,6,FALSE),0)))))/100</f>
        <v>2.7400000000000002E-3</v>
      </c>
      <c r="H875">
        <v>2</v>
      </c>
      <c r="I875" s="1">
        <f>IF(C875=1,VLOOKUP(FoxFire!B875,balance!$AF:$AJ,2,FALSE),IF(C875=2,VLOOKUP(B875,balance!$AF:$AJ,3,FALSE),IF(C875=3,VLOOKUP(B875,balance!$AF:$AJ,4,FALSE),IF(C875=4,VLOOKUP(B875,balance!$AF:$AJ,5,FALSE),IF(C875=5,VLOOKUP(B875,balance!$AF:$AK,6,FALSE),0)))))*1000000000000</f>
        <v>1890000000000</v>
      </c>
      <c r="J875">
        <f>VLOOKUP(B875,balance!AU:BD,10,FALSE)</f>
        <v>5819600</v>
      </c>
    </row>
    <row r="876" spans="1:10" x14ac:dyDescent="0.3">
      <c r="A876">
        <v>874</v>
      </c>
      <c r="B876">
        <f t="shared" si="27"/>
        <v>176</v>
      </c>
      <c r="C876">
        <f t="shared" si="26"/>
        <v>5</v>
      </c>
      <c r="D876">
        <v>9026</v>
      </c>
      <c r="E876" s="1">
        <f>IF(C876=1,VLOOKUP(B876,balance!$AU:$AZ,2,FALSE),IF(C876=2,VLOOKUP(B876,balance!$AU:$AZ,3,FALSE),IF(C876=3,VLOOKUP(B876,balance!$AU:$AZ,4,FALSE),IF(C876=4,VLOOKUP(B876,balance!$AU:$AZ,5,FALSE),IF(C876=5,VLOOKUP(B876-1,balance!$AU:$AZ,6,FALSE),0)))))</f>
        <v>73800</v>
      </c>
      <c r="F876">
        <v>53</v>
      </c>
      <c r="G876">
        <f>IF(C876=1,VLOOKUP(FoxFire!B876,balance!$U:$Z,2,FALSE),IF(C876=2,VLOOKUP(B876,balance!$U:$Z,3,FALSE),IF(C876=3,VLOOKUP(B876,balance!$U:$Z,4,FALSE),IF(C876=4,VLOOKUP(B876,balance!$U:$Z,5,FALSE),IF(C876=5,VLOOKUP(B876-1,balance!$U:$Z,6,FALSE),0)))))/100</f>
        <v>372.32349999999997</v>
      </c>
      <c r="H876">
        <v>2</v>
      </c>
      <c r="I876" s="1">
        <f>IF(C876=1,VLOOKUP(FoxFire!B876,balance!$AF:$AJ,2,FALSE),IF(C876=2,VLOOKUP(B876,balance!$AF:$AJ,3,FALSE),IF(C876=3,VLOOKUP(B876,balance!$AF:$AJ,4,FALSE),IF(C876=4,VLOOKUP(B876,balance!$AF:$AJ,5,FALSE),IF(C876=5,VLOOKUP(B876,balance!$AF:$AK,6,FALSE),0)))))*1000000000000</f>
        <v>7620000000000</v>
      </c>
      <c r="J876">
        <f>VLOOKUP(B876,balance!AU:BD,10,FALSE)</f>
        <v>5912800</v>
      </c>
    </row>
    <row r="877" spans="1:10" x14ac:dyDescent="0.3">
      <c r="A877">
        <v>875</v>
      </c>
      <c r="B877">
        <f t="shared" si="27"/>
        <v>176</v>
      </c>
      <c r="C877">
        <f t="shared" si="26"/>
        <v>1</v>
      </c>
      <c r="D877">
        <v>9026</v>
      </c>
      <c r="E877" s="1">
        <f>IF(C877=1,VLOOKUP(B877,balance!$AU:$AZ,2,FALSE),IF(C877=2,VLOOKUP(B877,balance!$AU:$AZ,3,FALSE),IF(C877=3,VLOOKUP(B877,balance!$AU:$AZ,4,FALSE),IF(C877=4,VLOOKUP(B877,balance!$AU:$AZ,5,FALSE),IF(C877=5,VLOOKUP(B877-1,balance!$AU:$AZ,6,FALSE),0)))))</f>
        <v>4500</v>
      </c>
      <c r="F877">
        <v>53</v>
      </c>
      <c r="G877">
        <f>IF(C877=1,VLOOKUP(FoxFire!B877,balance!$U:$Z,2,FALSE),IF(C877=2,VLOOKUP(B877,balance!$U:$Z,3,FALSE),IF(C877=3,VLOOKUP(B877,balance!$U:$Z,4,FALSE),IF(C877=4,VLOOKUP(B877,balance!$U:$Z,5,FALSE),IF(C877=5,VLOOKUP(B877-1,balance!$U:$Z,6,FALSE),0)))))/100</f>
        <v>2.7500000000000003E-3</v>
      </c>
      <c r="H877">
        <v>2</v>
      </c>
      <c r="I877" s="1">
        <f>IF(C877=1,VLOOKUP(FoxFire!B877,balance!$AF:$AJ,2,FALSE),IF(C877=2,VLOOKUP(B877,balance!$AF:$AJ,3,FALSE),IF(C877=3,VLOOKUP(B877,balance!$AF:$AJ,4,FALSE),IF(C877=4,VLOOKUP(B877,balance!$AF:$AJ,5,FALSE),IF(C877=5,VLOOKUP(B877,balance!$AF:$AK,6,FALSE),0)))))*1000000000000</f>
        <v>1905000000000</v>
      </c>
      <c r="J877">
        <f>VLOOKUP(B877,balance!AU:BD,10,FALSE)</f>
        <v>5912800</v>
      </c>
    </row>
    <row r="878" spans="1:10" x14ac:dyDescent="0.3">
      <c r="A878">
        <v>876</v>
      </c>
      <c r="B878">
        <f t="shared" si="27"/>
        <v>176</v>
      </c>
      <c r="C878">
        <f t="shared" si="26"/>
        <v>2</v>
      </c>
      <c r="D878">
        <v>9026</v>
      </c>
      <c r="E878" s="1">
        <f>IF(C878=1,VLOOKUP(B878,balance!$AU:$AZ,2,FALSE),IF(C878=2,VLOOKUP(B878,balance!$AU:$AZ,3,FALSE),IF(C878=3,VLOOKUP(B878,balance!$AU:$AZ,4,FALSE),IF(C878=4,VLOOKUP(B878,balance!$AU:$AZ,5,FALSE),IF(C878=5,VLOOKUP(B878-1,balance!$AU:$AZ,6,FALSE),0)))))</f>
        <v>4500</v>
      </c>
      <c r="F878">
        <v>53</v>
      </c>
      <c r="G878">
        <f>IF(C878=1,VLOOKUP(FoxFire!B878,balance!$U:$Z,2,FALSE),IF(C878=2,VLOOKUP(B878,balance!$U:$Z,3,FALSE),IF(C878=3,VLOOKUP(B878,balance!$U:$Z,4,FALSE),IF(C878=4,VLOOKUP(B878,balance!$U:$Z,5,FALSE),IF(C878=5,VLOOKUP(B878-1,balance!$U:$Z,6,FALSE),0)))))/100</f>
        <v>2.7500000000000003E-3</v>
      </c>
      <c r="H878">
        <v>2</v>
      </c>
      <c r="I878" s="1">
        <f>IF(C878=1,VLOOKUP(FoxFire!B878,balance!$AF:$AJ,2,FALSE),IF(C878=2,VLOOKUP(B878,balance!$AF:$AJ,3,FALSE),IF(C878=3,VLOOKUP(B878,balance!$AF:$AJ,4,FALSE),IF(C878=4,VLOOKUP(B878,balance!$AF:$AJ,5,FALSE),IF(C878=5,VLOOKUP(B878,balance!$AF:$AK,6,FALSE),0)))))*1000000000000</f>
        <v>1905000000000</v>
      </c>
      <c r="J878">
        <f>VLOOKUP(B878,balance!AU:BD,10,FALSE)</f>
        <v>5912800</v>
      </c>
    </row>
    <row r="879" spans="1:10" x14ac:dyDescent="0.3">
      <c r="A879">
        <v>877</v>
      </c>
      <c r="B879">
        <f t="shared" si="27"/>
        <v>176</v>
      </c>
      <c r="C879">
        <f t="shared" si="26"/>
        <v>3</v>
      </c>
      <c r="D879">
        <v>9026</v>
      </c>
      <c r="E879" s="1">
        <f>IF(C879=1,VLOOKUP(B879,balance!$AU:$AZ,2,FALSE),IF(C879=2,VLOOKUP(B879,balance!$AU:$AZ,3,FALSE),IF(C879=3,VLOOKUP(B879,balance!$AU:$AZ,4,FALSE),IF(C879=4,VLOOKUP(B879,balance!$AU:$AZ,5,FALSE),IF(C879=5,VLOOKUP(B879-1,balance!$AU:$AZ,6,FALSE),0)))))</f>
        <v>4500</v>
      </c>
      <c r="F879">
        <v>53</v>
      </c>
      <c r="G879">
        <f>IF(C879=1,VLOOKUP(FoxFire!B879,balance!$U:$Z,2,FALSE),IF(C879=2,VLOOKUP(B879,balance!$U:$Z,3,FALSE),IF(C879=3,VLOOKUP(B879,balance!$U:$Z,4,FALSE),IF(C879=4,VLOOKUP(B879,balance!$U:$Z,5,FALSE),IF(C879=5,VLOOKUP(B879-1,balance!$U:$Z,6,FALSE),0)))))/100</f>
        <v>2.7500000000000003E-3</v>
      </c>
      <c r="H879">
        <v>2</v>
      </c>
      <c r="I879" s="1">
        <f>IF(C879=1,VLOOKUP(FoxFire!B879,balance!$AF:$AJ,2,FALSE),IF(C879=2,VLOOKUP(B879,balance!$AF:$AJ,3,FALSE),IF(C879=3,VLOOKUP(B879,balance!$AF:$AJ,4,FALSE),IF(C879=4,VLOOKUP(B879,balance!$AF:$AJ,5,FALSE),IF(C879=5,VLOOKUP(B879,balance!$AF:$AK,6,FALSE),0)))))*1000000000000</f>
        <v>1905000000000</v>
      </c>
      <c r="J879">
        <f>VLOOKUP(B879,balance!AU:BD,10,FALSE)</f>
        <v>5912800</v>
      </c>
    </row>
    <row r="880" spans="1:10" x14ac:dyDescent="0.3">
      <c r="A880">
        <v>878</v>
      </c>
      <c r="B880">
        <f t="shared" si="27"/>
        <v>176</v>
      </c>
      <c r="C880">
        <f t="shared" si="26"/>
        <v>4</v>
      </c>
      <c r="D880">
        <v>9026</v>
      </c>
      <c r="E880" s="1">
        <f>IF(C880=1,VLOOKUP(B880,balance!$AU:$AZ,2,FALSE),IF(C880=2,VLOOKUP(B880,balance!$AU:$AZ,3,FALSE),IF(C880=3,VLOOKUP(B880,balance!$AU:$AZ,4,FALSE),IF(C880=4,VLOOKUP(B880,balance!$AU:$AZ,5,FALSE),IF(C880=5,VLOOKUP(B880-1,balance!$AU:$AZ,6,FALSE),0)))))</f>
        <v>4500</v>
      </c>
      <c r="F880">
        <v>53</v>
      </c>
      <c r="G880">
        <f>IF(C880=1,VLOOKUP(FoxFire!B880,balance!$U:$Z,2,FALSE),IF(C880=2,VLOOKUP(B880,balance!$U:$Z,3,FALSE),IF(C880=3,VLOOKUP(B880,balance!$U:$Z,4,FALSE),IF(C880=4,VLOOKUP(B880,balance!$U:$Z,5,FALSE),IF(C880=5,VLOOKUP(B880-1,balance!$U:$Z,6,FALSE),0)))))/100</f>
        <v>2.7500000000000003E-3</v>
      </c>
      <c r="H880">
        <v>2</v>
      </c>
      <c r="I880" s="1">
        <f>IF(C880=1,VLOOKUP(FoxFire!B880,balance!$AF:$AJ,2,FALSE),IF(C880=2,VLOOKUP(B880,balance!$AF:$AJ,3,FALSE),IF(C880=3,VLOOKUP(B880,balance!$AF:$AJ,4,FALSE),IF(C880=4,VLOOKUP(B880,balance!$AF:$AJ,5,FALSE),IF(C880=5,VLOOKUP(B880,balance!$AF:$AK,6,FALSE),0)))))*1000000000000</f>
        <v>1905000000000</v>
      </c>
      <c r="J880">
        <f>VLOOKUP(B880,balance!AU:BD,10,FALSE)</f>
        <v>5912800</v>
      </c>
    </row>
    <row r="881" spans="1:10" x14ac:dyDescent="0.3">
      <c r="A881">
        <v>879</v>
      </c>
      <c r="B881">
        <f t="shared" si="27"/>
        <v>177</v>
      </c>
      <c r="C881">
        <f t="shared" si="26"/>
        <v>5</v>
      </c>
      <c r="D881">
        <v>9026</v>
      </c>
      <c r="E881" s="1">
        <f>IF(C881=1,VLOOKUP(B881,balance!$AU:$AZ,2,FALSE),IF(C881=2,VLOOKUP(B881,balance!$AU:$AZ,3,FALSE),IF(C881=3,VLOOKUP(B881,balance!$AU:$AZ,4,FALSE),IF(C881=4,VLOOKUP(B881,balance!$AU:$AZ,5,FALSE),IF(C881=5,VLOOKUP(B881-1,balance!$AU:$AZ,6,FALSE),0)))))</f>
        <v>73800</v>
      </c>
      <c r="F881">
        <v>53</v>
      </c>
      <c r="G881">
        <f>IF(C881=1,VLOOKUP(FoxFire!B881,balance!$U:$Z,2,FALSE),IF(C881=2,VLOOKUP(B881,balance!$U:$Z,3,FALSE),IF(C881=3,VLOOKUP(B881,balance!$U:$Z,4,FALSE),IF(C881=4,VLOOKUP(B881,balance!$U:$Z,5,FALSE),IF(C881=5,VLOOKUP(B881-1,balance!$U:$Z,6,FALSE),0)))))/100</f>
        <v>381.15600000000001</v>
      </c>
      <c r="H881">
        <v>2</v>
      </c>
      <c r="I881" s="1">
        <f>IF(C881=1,VLOOKUP(FoxFire!B881,balance!$AF:$AJ,2,FALSE),IF(C881=2,VLOOKUP(B881,balance!$AF:$AJ,3,FALSE),IF(C881=3,VLOOKUP(B881,balance!$AF:$AJ,4,FALSE),IF(C881=4,VLOOKUP(B881,balance!$AF:$AJ,5,FALSE),IF(C881=5,VLOOKUP(B881,balance!$AF:$AK,6,FALSE),0)))))*1000000000000</f>
        <v>7680000000000</v>
      </c>
      <c r="J881">
        <f>VLOOKUP(B881,balance!AU:BD,10,FALSE)</f>
        <v>6007930</v>
      </c>
    </row>
    <row r="882" spans="1:10" x14ac:dyDescent="0.3">
      <c r="A882">
        <v>880</v>
      </c>
      <c r="B882">
        <f t="shared" si="27"/>
        <v>177</v>
      </c>
      <c r="C882">
        <f t="shared" si="26"/>
        <v>1</v>
      </c>
      <c r="D882">
        <v>9026</v>
      </c>
      <c r="E882" s="1">
        <f>IF(C882=1,VLOOKUP(B882,balance!$AU:$AZ,2,FALSE),IF(C882=2,VLOOKUP(B882,balance!$AU:$AZ,3,FALSE),IF(C882=3,VLOOKUP(B882,balance!$AU:$AZ,4,FALSE),IF(C882=4,VLOOKUP(B882,balance!$AU:$AZ,5,FALSE),IF(C882=5,VLOOKUP(B882-1,balance!$AU:$AZ,6,FALSE),0)))))</f>
        <v>4500</v>
      </c>
      <c r="F882">
        <v>53</v>
      </c>
      <c r="G882">
        <f>IF(C882=1,VLOOKUP(FoxFire!B882,balance!$U:$Z,2,FALSE),IF(C882=2,VLOOKUP(B882,balance!$U:$Z,3,FALSE),IF(C882=3,VLOOKUP(B882,balance!$U:$Z,4,FALSE),IF(C882=4,VLOOKUP(B882,balance!$U:$Z,5,FALSE),IF(C882=5,VLOOKUP(B882-1,balance!$U:$Z,6,FALSE),0)))))/100</f>
        <v>2.7600000000000003E-3</v>
      </c>
      <c r="H882">
        <v>2</v>
      </c>
      <c r="I882" s="1">
        <f>IF(C882=1,VLOOKUP(FoxFire!B882,balance!$AF:$AJ,2,FALSE),IF(C882=2,VLOOKUP(B882,balance!$AF:$AJ,3,FALSE),IF(C882=3,VLOOKUP(B882,balance!$AF:$AJ,4,FALSE),IF(C882=4,VLOOKUP(B882,balance!$AF:$AJ,5,FALSE),IF(C882=5,VLOOKUP(B882,balance!$AF:$AK,6,FALSE),0)))))*1000000000000</f>
        <v>1920000000000</v>
      </c>
      <c r="J882">
        <f>VLOOKUP(B882,balance!AU:BD,10,FALSE)</f>
        <v>6007930</v>
      </c>
    </row>
    <row r="883" spans="1:10" x14ac:dyDescent="0.3">
      <c r="A883">
        <v>881</v>
      </c>
      <c r="B883">
        <f t="shared" si="27"/>
        <v>177</v>
      </c>
      <c r="C883">
        <f t="shared" si="26"/>
        <v>2</v>
      </c>
      <c r="D883">
        <v>9026</v>
      </c>
      <c r="E883" s="1">
        <f>IF(C883=1,VLOOKUP(B883,balance!$AU:$AZ,2,FALSE),IF(C883=2,VLOOKUP(B883,balance!$AU:$AZ,3,FALSE),IF(C883=3,VLOOKUP(B883,balance!$AU:$AZ,4,FALSE),IF(C883=4,VLOOKUP(B883,balance!$AU:$AZ,5,FALSE),IF(C883=5,VLOOKUP(B883-1,balance!$AU:$AZ,6,FALSE),0)))))</f>
        <v>4500</v>
      </c>
      <c r="F883">
        <v>53</v>
      </c>
      <c r="G883">
        <f>IF(C883=1,VLOOKUP(FoxFire!B883,balance!$U:$Z,2,FALSE),IF(C883=2,VLOOKUP(B883,balance!$U:$Z,3,FALSE),IF(C883=3,VLOOKUP(B883,balance!$U:$Z,4,FALSE),IF(C883=4,VLOOKUP(B883,balance!$U:$Z,5,FALSE),IF(C883=5,VLOOKUP(B883-1,balance!$U:$Z,6,FALSE),0)))))/100</f>
        <v>2.7600000000000003E-3</v>
      </c>
      <c r="H883">
        <v>2</v>
      </c>
      <c r="I883" s="1">
        <f>IF(C883=1,VLOOKUP(FoxFire!B883,balance!$AF:$AJ,2,FALSE),IF(C883=2,VLOOKUP(B883,balance!$AF:$AJ,3,FALSE),IF(C883=3,VLOOKUP(B883,balance!$AF:$AJ,4,FALSE),IF(C883=4,VLOOKUP(B883,balance!$AF:$AJ,5,FALSE),IF(C883=5,VLOOKUP(B883,balance!$AF:$AK,6,FALSE),0)))))*1000000000000</f>
        <v>1920000000000</v>
      </c>
      <c r="J883">
        <f>VLOOKUP(B883,balance!AU:BD,10,FALSE)</f>
        <v>6007930</v>
      </c>
    </row>
    <row r="884" spans="1:10" x14ac:dyDescent="0.3">
      <c r="A884">
        <v>882</v>
      </c>
      <c r="B884">
        <f t="shared" si="27"/>
        <v>177</v>
      </c>
      <c r="C884">
        <f t="shared" si="26"/>
        <v>3</v>
      </c>
      <c r="D884">
        <v>9026</v>
      </c>
      <c r="E884" s="1">
        <f>IF(C884=1,VLOOKUP(B884,balance!$AU:$AZ,2,FALSE),IF(C884=2,VLOOKUP(B884,balance!$AU:$AZ,3,FALSE),IF(C884=3,VLOOKUP(B884,balance!$AU:$AZ,4,FALSE),IF(C884=4,VLOOKUP(B884,balance!$AU:$AZ,5,FALSE),IF(C884=5,VLOOKUP(B884-1,balance!$AU:$AZ,6,FALSE),0)))))</f>
        <v>4500</v>
      </c>
      <c r="F884">
        <v>53</v>
      </c>
      <c r="G884">
        <f>IF(C884=1,VLOOKUP(FoxFire!B884,balance!$U:$Z,2,FALSE),IF(C884=2,VLOOKUP(B884,balance!$U:$Z,3,FALSE),IF(C884=3,VLOOKUP(B884,balance!$U:$Z,4,FALSE),IF(C884=4,VLOOKUP(B884,balance!$U:$Z,5,FALSE),IF(C884=5,VLOOKUP(B884-1,balance!$U:$Z,6,FALSE),0)))))/100</f>
        <v>2.7600000000000003E-3</v>
      </c>
      <c r="H884">
        <v>2</v>
      </c>
      <c r="I884" s="1">
        <f>IF(C884=1,VLOOKUP(FoxFire!B884,balance!$AF:$AJ,2,FALSE),IF(C884=2,VLOOKUP(B884,balance!$AF:$AJ,3,FALSE),IF(C884=3,VLOOKUP(B884,balance!$AF:$AJ,4,FALSE),IF(C884=4,VLOOKUP(B884,balance!$AF:$AJ,5,FALSE),IF(C884=5,VLOOKUP(B884,balance!$AF:$AK,6,FALSE),0)))))*1000000000000</f>
        <v>1920000000000</v>
      </c>
      <c r="J884">
        <f>VLOOKUP(B884,balance!AU:BD,10,FALSE)</f>
        <v>6007930</v>
      </c>
    </row>
    <row r="885" spans="1:10" x14ac:dyDescent="0.3">
      <c r="A885">
        <v>883</v>
      </c>
      <c r="B885">
        <f t="shared" si="27"/>
        <v>177</v>
      </c>
      <c r="C885">
        <f t="shared" si="26"/>
        <v>4</v>
      </c>
      <c r="D885">
        <v>9026</v>
      </c>
      <c r="E885" s="1">
        <f>IF(C885=1,VLOOKUP(B885,balance!$AU:$AZ,2,FALSE),IF(C885=2,VLOOKUP(B885,balance!$AU:$AZ,3,FALSE),IF(C885=3,VLOOKUP(B885,balance!$AU:$AZ,4,FALSE),IF(C885=4,VLOOKUP(B885,balance!$AU:$AZ,5,FALSE),IF(C885=5,VLOOKUP(B885-1,balance!$AU:$AZ,6,FALSE),0)))))</f>
        <v>4500</v>
      </c>
      <c r="F885">
        <v>53</v>
      </c>
      <c r="G885">
        <f>IF(C885=1,VLOOKUP(FoxFire!B885,balance!$U:$Z,2,FALSE),IF(C885=2,VLOOKUP(B885,balance!$U:$Z,3,FALSE),IF(C885=3,VLOOKUP(B885,balance!$U:$Z,4,FALSE),IF(C885=4,VLOOKUP(B885,balance!$U:$Z,5,FALSE),IF(C885=5,VLOOKUP(B885-1,balance!$U:$Z,6,FALSE),0)))))/100</f>
        <v>2.7600000000000003E-3</v>
      </c>
      <c r="H885">
        <v>2</v>
      </c>
      <c r="I885" s="1">
        <f>IF(C885=1,VLOOKUP(FoxFire!B885,balance!$AF:$AJ,2,FALSE),IF(C885=2,VLOOKUP(B885,balance!$AF:$AJ,3,FALSE),IF(C885=3,VLOOKUP(B885,balance!$AF:$AJ,4,FALSE),IF(C885=4,VLOOKUP(B885,balance!$AF:$AJ,5,FALSE),IF(C885=5,VLOOKUP(B885,balance!$AF:$AK,6,FALSE),0)))))*1000000000000</f>
        <v>1920000000000</v>
      </c>
      <c r="J885">
        <f>VLOOKUP(B885,balance!AU:BD,10,FALSE)</f>
        <v>6007930</v>
      </c>
    </row>
    <row r="886" spans="1:10" x14ac:dyDescent="0.3">
      <c r="A886">
        <v>884</v>
      </c>
      <c r="B886">
        <f t="shared" si="27"/>
        <v>178</v>
      </c>
      <c r="C886">
        <f t="shared" si="26"/>
        <v>5</v>
      </c>
      <c r="D886">
        <v>9026</v>
      </c>
      <c r="E886" s="1">
        <f>IF(C886=1,VLOOKUP(B886,balance!$AU:$AZ,2,FALSE),IF(C886=2,VLOOKUP(B886,balance!$AU:$AZ,3,FALSE),IF(C886=3,VLOOKUP(B886,balance!$AU:$AZ,4,FALSE),IF(C886=4,VLOOKUP(B886,balance!$AU:$AZ,5,FALSE),IF(C886=5,VLOOKUP(B886-1,balance!$AU:$AZ,6,FALSE),0)))))</f>
        <v>73800</v>
      </c>
      <c r="F886">
        <v>53</v>
      </c>
      <c r="G886">
        <f>IF(C886=1,VLOOKUP(FoxFire!B886,balance!$U:$Z,2,FALSE),IF(C886=2,VLOOKUP(B886,balance!$U:$Z,3,FALSE),IF(C886=3,VLOOKUP(B886,balance!$U:$Z,4,FALSE),IF(C886=4,VLOOKUP(B886,balance!$U:$Z,5,FALSE),IF(C886=5,VLOOKUP(B886-1,balance!$U:$Z,6,FALSE),0)))))/100</f>
        <v>390.19279999999998</v>
      </c>
      <c r="H886">
        <v>2</v>
      </c>
      <c r="I886" s="1">
        <f>IF(C886=1,VLOOKUP(FoxFire!B886,balance!$AF:$AJ,2,FALSE),IF(C886=2,VLOOKUP(B886,balance!$AF:$AJ,3,FALSE),IF(C886=3,VLOOKUP(B886,balance!$AF:$AJ,4,FALSE),IF(C886=4,VLOOKUP(B886,balance!$AF:$AJ,5,FALSE),IF(C886=5,VLOOKUP(B886,balance!$AF:$AK,6,FALSE),0)))))*1000000000000</f>
        <v>7740000000000</v>
      </c>
      <c r="J886">
        <f>VLOOKUP(B886,balance!AU:BD,10,FALSE)</f>
        <v>6105000</v>
      </c>
    </row>
    <row r="887" spans="1:10" x14ac:dyDescent="0.3">
      <c r="A887">
        <v>885</v>
      </c>
      <c r="B887">
        <f t="shared" si="27"/>
        <v>178</v>
      </c>
      <c r="C887">
        <f t="shared" si="26"/>
        <v>1</v>
      </c>
      <c r="D887">
        <v>9026</v>
      </c>
      <c r="E887" s="1">
        <f>IF(C887=1,VLOOKUP(B887,balance!$AU:$AZ,2,FALSE),IF(C887=2,VLOOKUP(B887,balance!$AU:$AZ,3,FALSE),IF(C887=3,VLOOKUP(B887,balance!$AU:$AZ,4,FALSE),IF(C887=4,VLOOKUP(B887,balance!$AU:$AZ,5,FALSE),IF(C887=5,VLOOKUP(B887-1,balance!$AU:$AZ,6,FALSE),0)))))</f>
        <v>4500</v>
      </c>
      <c r="F887">
        <v>53</v>
      </c>
      <c r="G887">
        <f>IF(C887=1,VLOOKUP(FoxFire!B887,balance!$U:$Z,2,FALSE),IF(C887=2,VLOOKUP(B887,balance!$U:$Z,3,FALSE),IF(C887=3,VLOOKUP(B887,balance!$U:$Z,4,FALSE),IF(C887=4,VLOOKUP(B887,balance!$U:$Z,5,FALSE),IF(C887=5,VLOOKUP(B887-1,balance!$U:$Z,6,FALSE),0)))))/100</f>
        <v>2.7700000000000003E-3</v>
      </c>
      <c r="H887">
        <v>2</v>
      </c>
      <c r="I887" s="1">
        <f>IF(C887=1,VLOOKUP(FoxFire!B887,balance!$AF:$AJ,2,FALSE),IF(C887=2,VLOOKUP(B887,balance!$AF:$AJ,3,FALSE),IF(C887=3,VLOOKUP(B887,balance!$AF:$AJ,4,FALSE),IF(C887=4,VLOOKUP(B887,balance!$AF:$AJ,5,FALSE),IF(C887=5,VLOOKUP(B887,balance!$AF:$AK,6,FALSE),0)))))*1000000000000</f>
        <v>1935000000000</v>
      </c>
      <c r="J887">
        <f>VLOOKUP(B887,balance!AU:BD,10,FALSE)</f>
        <v>6105000</v>
      </c>
    </row>
    <row r="888" spans="1:10" x14ac:dyDescent="0.3">
      <c r="A888">
        <v>886</v>
      </c>
      <c r="B888">
        <f t="shared" si="27"/>
        <v>178</v>
      </c>
      <c r="C888">
        <f t="shared" si="26"/>
        <v>2</v>
      </c>
      <c r="D888">
        <v>9026</v>
      </c>
      <c r="E888" s="1">
        <f>IF(C888=1,VLOOKUP(B888,balance!$AU:$AZ,2,FALSE),IF(C888=2,VLOOKUP(B888,balance!$AU:$AZ,3,FALSE),IF(C888=3,VLOOKUP(B888,balance!$AU:$AZ,4,FALSE),IF(C888=4,VLOOKUP(B888,balance!$AU:$AZ,5,FALSE),IF(C888=5,VLOOKUP(B888-1,balance!$AU:$AZ,6,FALSE),0)))))</f>
        <v>4500</v>
      </c>
      <c r="F888">
        <v>53</v>
      </c>
      <c r="G888">
        <f>IF(C888=1,VLOOKUP(FoxFire!B888,balance!$U:$Z,2,FALSE),IF(C888=2,VLOOKUP(B888,balance!$U:$Z,3,FALSE),IF(C888=3,VLOOKUP(B888,balance!$U:$Z,4,FALSE),IF(C888=4,VLOOKUP(B888,balance!$U:$Z,5,FALSE),IF(C888=5,VLOOKUP(B888-1,balance!$U:$Z,6,FALSE),0)))))/100</f>
        <v>2.7700000000000003E-3</v>
      </c>
      <c r="H888">
        <v>2</v>
      </c>
      <c r="I888" s="1">
        <f>IF(C888=1,VLOOKUP(FoxFire!B888,balance!$AF:$AJ,2,FALSE),IF(C888=2,VLOOKUP(B888,balance!$AF:$AJ,3,FALSE),IF(C888=3,VLOOKUP(B888,balance!$AF:$AJ,4,FALSE),IF(C888=4,VLOOKUP(B888,balance!$AF:$AJ,5,FALSE),IF(C888=5,VLOOKUP(B888,balance!$AF:$AK,6,FALSE),0)))))*1000000000000</f>
        <v>1935000000000</v>
      </c>
      <c r="J888">
        <f>VLOOKUP(B888,balance!AU:BD,10,FALSE)</f>
        <v>6105000</v>
      </c>
    </row>
    <row r="889" spans="1:10" x14ac:dyDescent="0.3">
      <c r="A889">
        <v>887</v>
      </c>
      <c r="B889">
        <f t="shared" si="27"/>
        <v>178</v>
      </c>
      <c r="C889">
        <f t="shared" si="26"/>
        <v>3</v>
      </c>
      <c r="D889">
        <v>9026</v>
      </c>
      <c r="E889" s="1">
        <f>IF(C889=1,VLOOKUP(B889,balance!$AU:$AZ,2,FALSE),IF(C889=2,VLOOKUP(B889,balance!$AU:$AZ,3,FALSE),IF(C889=3,VLOOKUP(B889,balance!$AU:$AZ,4,FALSE),IF(C889=4,VLOOKUP(B889,balance!$AU:$AZ,5,FALSE),IF(C889=5,VLOOKUP(B889-1,balance!$AU:$AZ,6,FALSE),0)))))</f>
        <v>4500</v>
      </c>
      <c r="F889">
        <v>53</v>
      </c>
      <c r="G889">
        <f>IF(C889=1,VLOOKUP(FoxFire!B889,balance!$U:$Z,2,FALSE),IF(C889=2,VLOOKUP(B889,balance!$U:$Z,3,FALSE),IF(C889=3,VLOOKUP(B889,balance!$U:$Z,4,FALSE),IF(C889=4,VLOOKUP(B889,balance!$U:$Z,5,FALSE),IF(C889=5,VLOOKUP(B889-1,balance!$U:$Z,6,FALSE),0)))))/100</f>
        <v>2.7700000000000003E-3</v>
      </c>
      <c r="H889">
        <v>2</v>
      </c>
      <c r="I889" s="1">
        <f>IF(C889=1,VLOOKUP(FoxFire!B889,balance!$AF:$AJ,2,FALSE),IF(C889=2,VLOOKUP(B889,balance!$AF:$AJ,3,FALSE),IF(C889=3,VLOOKUP(B889,balance!$AF:$AJ,4,FALSE),IF(C889=4,VLOOKUP(B889,balance!$AF:$AJ,5,FALSE),IF(C889=5,VLOOKUP(B889,balance!$AF:$AK,6,FALSE),0)))))*1000000000000</f>
        <v>1935000000000</v>
      </c>
      <c r="J889">
        <f>VLOOKUP(B889,balance!AU:BD,10,FALSE)</f>
        <v>6105000</v>
      </c>
    </row>
    <row r="890" spans="1:10" x14ac:dyDescent="0.3">
      <c r="A890">
        <v>888</v>
      </c>
      <c r="B890">
        <f t="shared" si="27"/>
        <v>178</v>
      </c>
      <c r="C890">
        <f t="shared" si="26"/>
        <v>4</v>
      </c>
      <c r="D890">
        <v>9026</v>
      </c>
      <c r="E890" s="1">
        <f>IF(C890=1,VLOOKUP(B890,balance!$AU:$AZ,2,FALSE),IF(C890=2,VLOOKUP(B890,balance!$AU:$AZ,3,FALSE),IF(C890=3,VLOOKUP(B890,balance!$AU:$AZ,4,FALSE),IF(C890=4,VLOOKUP(B890,balance!$AU:$AZ,5,FALSE),IF(C890=5,VLOOKUP(B890-1,balance!$AU:$AZ,6,FALSE),0)))))</f>
        <v>4500</v>
      </c>
      <c r="F890">
        <v>53</v>
      </c>
      <c r="G890">
        <f>IF(C890=1,VLOOKUP(FoxFire!B890,balance!$U:$Z,2,FALSE),IF(C890=2,VLOOKUP(B890,balance!$U:$Z,3,FALSE),IF(C890=3,VLOOKUP(B890,balance!$U:$Z,4,FALSE),IF(C890=4,VLOOKUP(B890,balance!$U:$Z,5,FALSE),IF(C890=5,VLOOKUP(B890-1,balance!$U:$Z,6,FALSE),0)))))/100</f>
        <v>2.7700000000000003E-3</v>
      </c>
      <c r="H890">
        <v>2</v>
      </c>
      <c r="I890" s="1">
        <f>IF(C890=1,VLOOKUP(FoxFire!B890,balance!$AF:$AJ,2,FALSE),IF(C890=2,VLOOKUP(B890,balance!$AF:$AJ,3,FALSE),IF(C890=3,VLOOKUP(B890,balance!$AF:$AJ,4,FALSE),IF(C890=4,VLOOKUP(B890,balance!$AF:$AJ,5,FALSE),IF(C890=5,VLOOKUP(B890,balance!$AF:$AK,6,FALSE),0)))))*1000000000000</f>
        <v>1935000000000</v>
      </c>
      <c r="J890">
        <f>VLOOKUP(B890,balance!AU:BD,10,FALSE)</f>
        <v>6105000</v>
      </c>
    </row>
    <row r="891" spans="1:10" x14ac:dyDescent="0.3">
      <c r="A891">
        <v>889</v>
      </c>
      <c r="B891">
        <f t="shared" si="27"/>
        <v>179</v>
      </c>
      <c r="C891">
        <f t="shared" si="26"/>
        <v>5</v>
      </c>
      <c r="D891">
        <v>9026</v>
      </c>
      <c r="E891" s="1">
        <f>IF(C891=1,VLOOKUP(B891,balance!$AU:$AZ,2,FALSE),IF(C891=2,VLOOKUP(B891,balance!$AU:$AZ,3,FALSE),IF(C891=3,VLOOKUP(B891,balance!$AU:$AZ,4,FALSE),IF(C891=4,VLOOKUP(B891,balance!$AU:$AZ,5,FALSE),IF(C891=5,VLOOKUP(B891-1,balance!$AU:$AZ,6,FALSE),0)))))</f>
        <v>73800</v>
      </c>
      <c r="F891">
        <v>53</v>
      </c>
      <c r="G891">
        <f>IF(C891=1,VLOOKUP(FoxFire!B891,balance!$U:$Z,2,FALSE),IF(C891=2,VLOOKUP(B891,balance!$U:$Z,3,FALSE),IF(C891=3,VLOOKUP(B891,balance!$U:$Z,4,FALSE),IF(C891=4,VLOOKUP(B891,balance!$U:$Z,5,FALSE),IF(C891=5,VLOOKUP(B891-1,balance!$U:$Z,6,FALSE),0)))))/100</f>
        <v>399.43870000000004</v>
      </c>
      <c r="H891">
        <v>2</v>
      </c>
      <c r="I891" s="1">
        <f>IF(C891=1,VLOOKUP(FoxFire!B891,balance!$AF:$AJ,2,FALSE),IF(C891=2,VLOOKUP(B891,balance!$AF:$AJ,3,FALSE),IF(C891=3,VLOOKUP(B891,balance!$AF:$AJ,4,FALSE),IF(C891=4,VLOOKUP(B891,balance!$AF:$AJ,5,FALSE),IF(C891=5,VLOOKUP(B891,balance!$AF:$AK,6,FALSE),0)))))*1000000000000</f>
        <v>7800000000000</v>
      </c>
      <c r="J891">
        <f>VLOOKUP(B891,balance!AU:BD,10,FALSE)</f>
        <v>6204020</v>
      </c>
    </row>
    <row r="892" spans="1:10" x14ac:dyDescent="0.3">
      <c r="A892">
        <v>890</v>
      </c>
      <c r="B892">
        <f t="shared" si="27"/>
        <v>179</v>
      </c>
      <c r="C892">
        <f t="shared" si="26"/>
        <v>1</v>
      </c>
      <c r="D892">
        <v>9026</v>
      </c>
      <c r="E892" s="1">
        <f>IF(C892=1,VLOOKUP(B892,balance!$AU:$AZ,2,FALSE),IF(C892=2,VLOOKUP(B892,balance!$AU:$AZ,3,FALSE),IF(C892=3,VLOOKUP(B892,balance!$AU:$AZ,4,FALSE),IF(C892=4,VLOOKUP(B892,balance!$AU:$AZ,5,FALSE),IF(C892=5,VLOOKUP(B892-1,balance!$AU:$AZ,6,FALSE),0)))))</f>
        <v>4500</v>
      </c>
      <c r="F892">
        <v>53</v>
      </c>
      <c r="G892">
        <f>IF(C892=1,VLOOKUP(FoxFire!B892,balance!$U:$Z,2,FALSE),IF(C892=2,VLOOKUP(B892,balance!$U:$Z,3,FALSE),IF(C892=3,VLOOKUP(B892,balance!$U:$Z,4,FALSE),IF(C892=4,VLOOKUP(B892,balance!$U:$Z,5,FALSE),IF(C892=5,VLOOKUP(B892-1,balance!$U:$Z,6,FALSE),0)))))/100</f>
        <v>2.7800000000000004E-3</v>
      </c>
      <c r="H892">
        <v>2</v>
      </c>
      <c r="I892" s="1">
        <f>IF(C892=1,VLOOKUP(FoxFire!B892,balance!$AF:$AJ,2,FALSE),IF(C892=2,VLOOKUP(B892,balance!$AF:$AJ,3,FALSE),IF(C892=3,VLOOKUP(B892,balance!$AF:$AJ,4,FALSE),IF(C892=4,VLOOKUP(B892,balance!$AF:$AJ,5,FALSE),IF(C892=5,VLOOKUP(B892,balance!$AF:$AK,6,FALSE),0)))))*1000000000000</f>
        <v>1950000000000</v>
      </c>
      <c r="J892">
        <f>VLOOKUP(B892,balance!AU:BD,10,FALSE)</f>
        <v>6204020</v>
      </c>
    </row>
    <row r="893" spans="1:10" x14ac:dyDescent="0.3">
      <c r="A893">
        <v>891</v>
      </c>
      <c r="B893">
        <f t="shared" si="27"/>
        <v>179</v>
      </c>
      <c r="C893">
        <f t="shared" si="26"/>
        <v>2</v>
      </c>
      <c r="D893">
        <v>9026</v>
      </c>
      <c r="E893" s="1">
        <f>IF(C893=1,VLOOKUP(B893,balance!$AU:$AZ,2,FALSE),IF(C893=2,VLOOKUP(B893,balance!$AU:$AZ,3,FALSE),IF(C893=3,VLOOKUP(B893,balance!$AU:$AZ,4,FALSE),IF(C893=4,VLOOKUP(B893,balance!$AU:$AZ,5,FALSE),IF(C893=5,VLOOKUP(B893-1,balance!$AU:$AZ,6,FALSE),0)))))</f>
        <v>4500</v>
      </c>
      <c r="F893">
        <v>53</v>
      </c>
      <c r="G893">
        <f>IF(C893=1,VLOOKUP(FoxFire!B893,balance!$U:$Z,2,FALSE),IF(C893=2,VLOOKUP(B893,balance!$U:$Z,3,FALSE),IF(C893=3,VLOOKUP(B893,balance!$U:$Z,4,FALSE),IF(C893=4,VLOOKUP(B893,balance!$U:$Z,5,FALSE),IF(C893=5,VLOOKUP(B893-1,balance!$U:$Z,6,FALSE),0)))))/100</f>
        <v>2.7800000000000004E-3</v>
      </c>
      <c r="H893">
        <v>2</v>
      </c>
      <c r="I893" s="1">
        <f>IF(C893=1,VLOOKUP(FoxFire!B893,balance!$AF:$AJ,2,FALSE),IF(C893=2,VLOOKUP(B893,balance!$AF:$AJ,3,FALSE),IF(C893=3,VLOOKUP(B893,balance!$AF:$AJ,4,FALSE),IF(C893=4,VLOOKUP(B893,balance!$AF:$AJ,5,FALSE),IF(C893=5,VLOOKUP(B893,balance!$AF:$AK,6,FALSE),0)))))*1000000000000</f>
        <v>1950000000000</v>
      </c>
      <c r="J893">
        <f>VLOOKUP(B893,balance!AU:BD,10,FALSE)</f>
        <v>6204020</v>
      </c>
    </row>
    <row r="894" spans="1:10" x14ac:dyDescent="0.3">
      <c r="A894">
        <v>892</v>
      </c>
      <c r="B894">
        <f t="shared" si="27"/>
        <v>179</v>
      </c>
      <c r="C894">
        <f t="shared" si="26"/>
        <v>3</v>
      </c>
      <c r="D894">
        <v>9026</v>
      </c>
      <c r="E894" s="1">
        <f>IF(C894=1,VLOOKUP(B894,balance!$AU:$AZ,2,FALSE),IF(C894=2,VLOOKUP(B894,balance!$AU:$AZ,3,FALSE),IF(C894=3,VLOOKUP(B894,balance!$AU:$AZ,4,FALSE),IF(C894=4,VLOOKUP(B894,balance!$AU:$AZ,5,FALSE),IF(C894=5,VLOOKUP(B894-1,balance!$AU:$AZ,6,FALSE),0)))))</f>
        <v>4500</v>
      </c>
      <c r="F894">
        <v>53</v>
      </c>
      <c r="G894">
        <f>IF(C894=1,VLOOKUP(FoxFire!B894,balance!$U:$Z,2,FALSE),IF(C894=2,VLOOKUP(B894,balance!$U:$Z,3,FALSE),IF(C894=3,VLOOKUP(B894,balance!$U:$Z,4,FALSE),IF(C894=4,VLOOKUP(B894,balance!$U:$Z,5,FALSE),IF(C894=5,VLOOKUP(B894-1,balance!$U:$Z,6,FALSE),0)))))/100</f>
        <v>2.7800000000000004E-3</v>
      </c>
      <c r="H894">
        <v>2</v>
      </c>
      <c r="I894" s="1">
        <f>IF(C894=1,VLOOKUP(FoxFire!B894,balance!$AF:$AJ,2,FALSE),IF(C894=2,VLOOKUP(B894,balance!$AF:$AJ,3,FALSE),IF(C894=3,VLOOKUP(B894,balance!$AF:$AJ,4,FALSE),IF(C894=4,VLOOKUP(B894,balance!$AF:$AJ,5,FALSE),IF(C894=5,VLOOKUP(B894,balance!$AF:$AK,6,FALSE),0)))))*1000000000000</f>
        <v>1950000000000</v>
      </c>
      <c r="J894">
        <f>VLOOKUP(B894,balance!AU:BD,10,FALSE)</f>
        <v>6204020</v>
      </c>
    </row>
    <row r="895" spans="1:10" x14ac:dyDescent="0.3">
      <c r="A895">
        <v>893</v>
      </c>
      <c r="B895">
        <f t="shared" si="27"/>
        <v>179</v>
      </c>
      <c r="C895">
        <f t="shared" si="26"/>
        <v>4</v>
      </c>
      <c r="D895">
        <v>9026</v>
      </c>
      <c r="E895" s="1">
        <f>IF(C895=1,VLOOKUP(B895,balance!$AU:$AZ,2,FALSE),IF(C895=2,VLOOKUP(B895,balance!$AU:$AZ,3,FALSE),IF(C895=3,VLOOKUP(B895,balance!$AU:$AZ,4,FALSE),IF(C895=4,VLOOKUP(B895,balance!$AU:$AZ,5,FALSE),IF(C895=5,VLOOKUP(B895-1,balance!$AU:$AZ,6,FALSE),0)))))</f>
        <v>4500</v>
      </c>
      <c r="F895">
        <v>53</v>
      </c>
      <c r="G895">
        <f>IF(C895=1,VLOOKUP(FoxFire!B895,balance!$U:$Z,2,FALSE),IF(C895=2,VLOOKUP(B895,balance!$U:$Z,3,FALSE),IF(C895=3,VLOOKUP(B895,balance!$U:$Z,4,FALSE),IF(C895=4,VLOOKUP(B895,balance!$U:$Z,5,FALSE),IF(C895=5,VLOOKUP(B895-1,balance!$U:$Z,6,FALSE),0)))))/100</f>
        <v>2.7800000000000004E-3</v>
      </c>
      <c r="H895">
        <v>2</v>
      </c>
      <c r="I895" s="1">
        <f>IF(C895=1,VLOOKUP(FoxFire!B895,balance!$AF:$AJ,2,FALSE),IF(C895=2,VLOOKUP(B895,balance!$AF:$AJ,3,FALSE),IF(C895=3,VLOOKUP(B895,balance!$AF:$AJ,4,FALSE),IF(C895=4,VLOOKUP(B895,balance!$AF:$AJ,5,FALSE),IF(C895=5,VLOOKUP(B895,balance!$AF:$AK,6,FALSE),0)))))*1000000000000</f>
        <v>1950000000000</v>
      </c>
      <c r="J895">
        <f>VLOOKUP(B895,balance!AU:BD,10,FALSE)</f>
        <v>6204020</v>
      </c>
    </row>
    <row r="896" spans="1:10" x14ac:dyDescent="0.3">
      <c r="A896">
        <v>894</v>
      </c>
      <c r="B896">
        <f t="shared" si="27"/>
        <v>180</v>
      </c>
      <c r="C896">
        <f t="shared" si="26"/>
        <v>5</v>
      </c>
      <c r="D896">
        <v>9026</v>
      </c>
      <c r="E896" s="1">
        <f>IF(C896=1,VLOOKUP(B896,balance!$AU:$AZ,2,FALSE),IF(C896=2,VLOOKUP(B896,balance!$AU:$AZ,3,FALSE),IF(C896=3,VLOOKUP(B896,balance!$AU:$AZ,4,FALSE),IF(C896=4,VLOOKUP(B896,balance!$AU:$AZ,5,FALSE),IF(C896=5,VLOOKUP(B896-1,balance!$AU:$AZ,6,FALSE),0)))))</f>
        <v>73800</v>
      </c>
      <c r="F896">
        <v>53</v>
      </c>
      <c r="G896">
        <f>IF(C896=1,VLOOKUP(FoxFire!B896,balance!$U:$Z,2,FALSE),IF(C896=2,VLOOKUP(B896,balance!$U:$Z,3,FALSE),IF(C896=3,VLOOKUP(B896,balance!$U:$Z,4,FALSE),IF(C896=4,VLOOKUP(B896,balance!$U:$Z,5,FALSE),IF(C896=5,VLOOKUP(B896-1,balance!$U:$Z,6,FALSE),0)))))/100</f>
        <v>408.89830000000001</v>
      </c>
      <c r="H896">
        <v>2</v>
      </c>
      <c r="I896" s="1">
        <f>IF(C896=1,VLOOKUP(FoxFire!B896,balance!$AF:$AJ,2,FALSE),IF(C896=2,VLOOKUP(B896,balance!$AF:$AJ,3,FALSE),IF(C896=3,VLOOKUP(B896,balance!$AF:$AJ,4,FALSE),IF(C896=4,VLOOKUP(B896,balance!$AF:$AJ,5,FALSE),IF(C896=5,VLOOKUP(B896,balance!$AF:$AK,6,FALSE),0)))))*1000000000000</f>
        <v>7860000000000</v>
      </c>
      <c r="J896">
        <f>VLOOKUP(B896,balance!AU:BD,10,FALSE)</f>
        <v>6305000</v>
      </c>
    </row>
    <row r="897" spans="1:10" x14ac:dyDescent="0.3">
      <c r="A897">
        <v>895</v>
      </c>
      <c r="B897">
        <f t="shared" si="27"/>
        <v>180</v>
      </c>
      <c r="C897">
        <f t="shared" si="26"/>
        <v>1</v>
      </c>
      <c r="D897">
        <v>9026</v>
      </c>
      <c r="E897" s="1">
        <f>IF(C897=1,VLOOKUP(B897,balance!$AU:$AZ,2,FALSE),IF(C897=2,VLOOKUP(B897,balance!$AU:$AZ,3,FALSE),IF(C897=3,VLOOKUP(B897,balance!$AU:$AZ,4,FALSE),IF(C897=4,VLOOKUP(B897,balance!$AU:$AZ,5,FALSE),IF(C897=5,VLOOKUP(B897-1,balance!$AU:$AZ,6,FALSE),0)))))</f>
        <v>4500</v>
      </c>
      <c r="F897">
        <v>53</v>
      </c>
      <c r="G897">
        <f>IF(C897=1,VLOOKUP(FoxFire!B897,balance!$U:$Z,2,FALSE),IF(C897=2,VLOOKUP(B897,balance!$U:$Z,3,FALSE),IF(C897=3,VLOOKUP(B897,balance!$U:$Z,4,FALSE),IF(C897=4,VLOOKUP(B897,balance!$U:$Z,5,FALSE),IF(C897=5,VLOOKUP(B897-1,balance!$U:$Z,6,FALSE),0)))))/100</f>
        <v>2.7900000000000004E-3</v>
      </c>
      <c r="H897">
        <v>2</v>
      </c>
      <c r="I897" s="1">
        <f>IF(C897=1,VLOOKUP(FoxFire!B897,balance!$AF:$AJ,2,FALSE),IF(C897=2,VLOOKUP(B897,balance!$AF:$AJ,3,FALSE),IF(C897=3,VLOOKUP(B897,balance!$AF:$AJ,4,FALSE),IF(C897=4,VLOOKUP(B897,balance!$AF:$AJ,5,FALSE),IF(C897=5,VLOOKUP(B897,balance!$AF:$AK,6,FALSE),0)))))*1000000000000</f>
        <v>1965000000000</v>
      </c>
      <c r="J897">
        <f>VLOOKUP(B897,balance!AU:BD,10,FALSE)</f>
        <v>6305000</v>
      </c>
    </row>
    <row r="898" spans="1:10" x14ac:dyDescent="0.3">
      <c r="A898">
        <v>896</v>
      </c>
      <c r="B898">
        <f t="shared" si="27"/>
        <v>180</v>
      </c>
      <c r="C898">
        <f t="shared" si="26"/>
        <v>2</v>
      </c>
      <c r="D898">
        <v>9026</v>
      </c>
      <c r="E898" s="1">
        <f>IF(C898=1,VLOOKUP(B898,balance!$AU:$AZ,2,FALSE),IF(C898=2,VLOOKUP(B898,balance!$AU:$AZ,3,FALSE),IF(C898=3,VLOOKUP(B898,balance!$AU:$AZ,4,FALSE),IF(C898=4,VLOOKUP(B898,balance!$AU:$AZ,5,FALSE),IF(C898=5,VLOOKUP(B898-1,balance!$AU:$AZ,6,FALSE),0)))))</f>
        <v>4500</v>
      </c>
      <c r="F898">
        <v>53</v>
      </c>
      <c r="G898">
        <f>IF(C898=1,VLOOKUP(FoxFire!B898,balance!$U:$Z,2,FALSE),IF(C898=2,VLOOKUP(B898,balance!$U:$Z,3,FALSE),IF(C898=3,VLOOKUP(B898,balance!$U:$Z,4,FALSE),IF(C898=4,VLOOKUP(B898,balance!$U:$Z,5,FALSE),IF(C898=5,VLOOKUP(B898-1,balance!$U:$Z,6,FALSE),0)))))/100</f>
        <v>2.7900000000000004E-3</v>
      </c>
      <c r="H898">
        <v>2</v>
      </c>
      <c r="I898" s="1">
        <f>IF(C898=1,VLOOKUP(FoxFire!B898,balance!$AF:$AJ,2,FALSE),IF(C898=2,VLOOKUP(B898,balance!$AF:$AJ,3,FALSE),IF(C898=3,VLOOKUP(B898,balance!$AF:$AJ,4,FALSE),IF(C898=4,VLOOKUP(B898,balance!$AF:$AJ,5,FALSE),IF(C898=5,VLOOKUP(B898,balance!$AF:$AK,6,FALSE),0)))))*1000000000000</f>
        <v>1965000000000</v>
      </c>
      <c r="J898">
        <f>VLOOKUP(B898,balance!AU:BD,10,FALSE)</f>
        <v>6305000</v>
      </c>
    </row>
    <row r="899" spans="1:10" x14ac:dyDescent="0.3">
      <c r="A899">
        <v>897</v>
      </c>
      <c r="B899">
        <f t="shared" si="27"/>
        <v>180</v>
      </c>
      <c r="C899">
        <f t="shared" si="26"/>
        <v>3</v>
      </c>
      <c r="D899">
        <v>9026</v>
      </c>
      <c r="E899" s="1">
        <f>IF(C899=1,VLOOKUP(B899,balance!$AU:$AZ,2,FALSE),IF(C899=2,VLOOKUP(B899,balance!$AU:$AZ,3,FALSE),IF(C899=3,VLOOKUP(B899,balance!$AU:$AZ,4,FALSE),IF(C899=4,VLOOKUP(B899,balance!$AU:$AZ,5,FALSE),IF(C899=5,VLOOKUP(B899-1,balance!$AU:$AZ,6,FALSE),0)))))</f>
        <v>4500</v>
      </c>
      <c r="F899">
        <v>53</v>
      </c>
      <c r="G899">
        <f>IF(C899=1,VLOOKUP(FoxFire!B899,balance!$U:$Z,2,FALSE),IF(C899=2,VLOOKUP(B899,balance!$U:$Z,3,FALSE),IF(C899=3,VLOOKUP(B899,balance!$U:$Z,4,FALSE),IF(C899=4,VLOOKUP(B899,balance!$U:$Z,5,FALSE),IF(C899=5,VLOOKUP(B899-1,balance!$U:$Z,6,FALSE),0)))))/100</f>
        <v>2.7900000000000004E-3</v>
      </c>
      <c r="H899">
        <v>2</v>
      </c>
      <c r="I899" s="1">
        <f>IF(C899=1,VLOOKUP(FoxFire!B899,balance!$AF:$AJ,2,FALSE),IF(C899=2,VLOOKUP(B899,balance!$AF:$AJ,3,FALSE),IF(C899=3,VLOOKUP(B899,balance!$AF:$AJ,4,FALSE),IF(C899=4,VLOOKUP(B899,balance!$AF:$AJ,5,FALSE),IF(C899=5,VLOOKUP(B899,balance!$AF:$AK,6,FALSE),0)))))*1000000000000</f>
        <v>1965000000000</v>
      </c>
      <c r="J899">
        <f>VLOOKUP(B899,balance!AU:BD,10,FALSE)</f>
        <v>6305000</v>
      </c>
    </row>
    <row r="900" spans="1:10" x14ac:dyDescent="0.3">
      <c r="A900">
        <v>898</v>
      </c>
      <c r="B900">
        <f t="shared" si="27"/>
        <v>180</v>
      </c>
      <c r="C900">
        <f t="shared" si="26"/>
        <v>4</v>
      </c>
      <c r="D900">
        <v>9026</v>
      </c>
      <c r="E900" s="1">
        <f>IF(C900=1,VLOOKUP(B900,balance!$AU:$AZ,2,FALSE),IF(C900=2,VLOOKUP(B900,balance!$AU:$AZ,3,FALSE),IF(C900=3,VLOOKUP(B900,balance!$AU:$AZ,4,FALSE),IF(C900=4,VLOOKUP(B900,balance!$AU:$AZ,5,FALSE),IF(C900=5,VLOOKUP(B900-1,balance!$AU:$AZ,6,FALSE),0)))))</f>
        <v>4500</v>
      </c>
      <c r="F900">
        <v>53</v>
      </c>
      <c r="G900">
        <f>IF(C900=1,VLOOKUP(FoxFire!B900,balance!$U:$Z,2,FALSE),IF(C900=2,VLOOKUP(B900,balance!$U:$Z,3,FALSE),IF(C900=3,VLOOKUP(B900,balance!$U:$Z,4,FALSE),IF(C900=4,VLOOKUP(B900,balance!$U:$Z,5,FALSE),IF(C900=5,VLOOKUP(B900-1,balance!$U:$Z,6,FALSE),0)))))/100</f>
        <v>2.7900000000000004E-3</v>
      </c>
      <c r="H900">
        <v>2</v>
      </c>
      <c r="I900" s="1">
        <f>IF(C900=1,VLOOKUP(FoxFire!B900,balance!$AF:$AJ,2,FALSE),IF(C900=2,VLOOKUP(B900,balance!$AF:$AJ,3,FALSE),IF(C900=3,VLOOKUP(B900,balance!$AF:$AJ,4,FALSE),IF(C900=4,VLOOKUP(B900,balance!$AF:$AJ,5,FALSE),IF(C900=5,VLOOKUP(B900,balance!$AF:$AK,6,FALSE),0)))))*1000000000000</f>
        <v>1965000000000</v>
      </c>
      <c r="J900">
        <f>VLOOKUP(B900,balance!AU:BD,10,FALSE)</f>
        <v>6305000</v>
      </c>
    </row>
    <row r="901" spans="1:10" x14ac:dyDescent="0.3">
      <c r="A901">
        <v>899</v>
      </c>
      <c r="B901">
        <f t="shared" si="27"/>
        <v>181</v>
      </c>
      <c r="C901">
        <f t="shared" si="26"/>
        <v>5</v>
      </c>
      <c r="D901">
        <v>9026</v>
      </c>
      <c r="E901" s="1">
        <f>IF(C901=1,VLOOKUP(B901,balance!$AU:$AZ,2,FALSE),IF(C901=2,VLOOKUP(B901,balance!$AU:$AZ,3,FALSE),IF(C901=3,VLOOKUP(B901,balance!$AU:$AZ,4,FALSE),IF(C901=4,VLOOKUP(B901,balance!$AU:$AZ,5,FALSE),IF(C901=5,VLOOKUP(B901-1,balance!$AU:$AZ,6,FALSE),0)))))</f>
        <v>73800</v>
      </c>
      <c r="F901">
        <v>53</v>
      </c>
      <c r="G901">
        <f>IF(C901=1,VLOOKUP(FoxFire!B901,balance!$U:$Z,2,FALSE),IF(C901=2,VLOOKUP(B901,balance!$U:$Z,3,FALSE),IF(C901=3,VLOOKUP(B901,balance!$U:$Z,4,FALSE),IF(C901=4,VLOOKUP(B901,balance!$U:$Z,5,FALSE),IF(C901=5,VLOOKUP(B901-1,balance!$U:$Z,6,FALSE),0)))))/100</f>
        <v>418.57660000000004</v>
      </c>
      <c r="H901">
        <v>2</v>
      </c>
      <c r="I901" s="1">
        <f>IF(C901=1,VLOOKUP(FoxFire!B901,balance!$AF:$AJ,2,FALSE),IF(C901=2,VLOOKUP(B901,balance!$AF:$AJ,3,FALSE),IF(C901=3,VLOOKUP(B901,balance!$AF:$AJ,4,FALSE),IF(C901=4,VLOOKUP(B901,balance!$AF:$AJ,5,FALSE),IF(C901=5,VLOOKUP(B901,balance!$AF:$AK,6,FALSE),0)))))*1000000000000</f>
        <v>7920000000000</v>
      </c>
      <c r="J901">
        <f>VLOOKUP(B901,balance!AU:BD,10,FALSE)</f>
        <v>6407950</v>
      </c>
    </row>
    <row r="902" spans="1:10" x14ac:dyDescent="0.3">
      <c r="A902">
        <v>900</v>
      </c>
      <c r="B902">
        <f t="shared" si="27"/>
        <v>181</v>
      </c>
      <c r="C902">
        <f t="shared" si="26"/>
        <v>1</v>
      </c>
      <c r="D902">
        <v>9026</v>
      </c>
      <c r="E902" s="1">
        <f>IF(C902=1,VLOOKUP(B902,balance!$AU:$AZ,2,FALSE),IF(C902=2,VLOOKUP(B902,balance!$AU:$AZ,3,FALSE),IF(C902=3,VLOOKUP(B902,balance!$AU:$AZ,4,FALSE),IF(C902=4,VLOOKUP(B902,balance!$AU:$AZ,5,FALSE),IF(C902=5,VLOOKUP(B902-1,balance!$AU:$AZ,6,FALSE),0)))))</f>
        <v>4500</v>
      </c>
      <c r="F902">
        <v>53</v>
      </c>
      <c r="G902">
        <f>IF(C902=1,VLOOKUP(FoxFire!B902,balance!$U:$Z,2,FALSE),IF(C902=2,VLOOKUP(B902,balance!$U:$Z,3,FALSE),IF(C902=3,VLOOKUP(B902,balance!$U:$Z,4,FALSE),IF(C902=4,VLOOKUP(B902,balance!$U:$Z,5,FALSE),IF(C902=5,VLOOKUP(B902-1,balance!$U:$Z,6,FALSE),0)))))/100</f>
        <v>2.8000000000000004E-3</v>
      </c>
      <c r="H902">
        <v>2</v>
      </c>
      <c r="I902" s="1">
        <f>IF(C902=1,VLOOKUP(FoxFire!B902,balance!$AF:$AJ,2,FALSE),IF(C902=2,VLOOKUP(B902,balance!$AF:$AJ,3,FALSE),IF(C902=3,VLOOKUP(B902,balance!$AF:$AJ,4,FALSE),IF(C902=4,VLOOKUP(B902,balance!$AF:$AJ,5,FALSE),IF(C902=5,VLOOKUP(B902,balance!$AF:$AK,6,FALSE),0)))))*1000000000000</f>
        <v>1980000000000</v>
      </c>
      <c r="J902">
        <f>VLOOKUP(B902,balance!AU:BD,10,FALSE)</f>
        <v>6407950</v>
      </c>
    </row>
    <row r="903" spans="1:10" x14ac:dyDescent="0.3">
      <c r="A903">
        <v>901</v>
      </c>
      <c r="B903">
        <f t="shared" si="27"/>
        <v>181</v>
      </c>
      <c r="C903">
        <f t="shared" si="26"/>
        <v>2</v>
      </c>
      <c r="D903">
        <v>9026</v>
      </c>
      <c r="E903" s="1">
        <f>IF(C903=1,VLOOKUP(B903,balance!$AU:$AZ,2,FALSE),IF(C903=2,VLOOKUP(B903,balance!$AU:$AZ,3,FALSE),IF(C903=3,VLOOKUP(B903,balance!$AU:$AZ,4,FALSE),IF(C903=4,VLOOKUP(B903,balance!$AU:$AZ,5,FALSE),IF(C903=5,VLOOKUP(B903-1,balance!$AU:$AZ,6,FALSE),0)))))</f>
        <v>4500</v>
      </c>
      <c r="F903">
        <v>53</v>
      </c>
      <c r="G903">
        <f>IF(C903=1,VLOOKUP(FoxFire!B903,balance!$U:$Z,2,FALSE),IF(C903=2,VLOOKUP(B903,balance!$U:$Z,3,FALSE),IF(C903=3,VLOOKUP(B903,balance!$U:$Z,4,FALSE),IF(C903=4,VLOOKUP(B903,balance!$U:$Z,5,FALSE),IF(C903=5,VLOOKUP(B903-1,balance!$U:$Z,6,FALSE),0)))))/100</f>
        <v>2.8000000000000004E-3</v>
      </c>
      <c r="H903">
        <v>2</v>
      </c>
      <c r="I903" s="1">
        <f>IF(C903=1,VLOOKUP(FoxFire!B903,balance!$AF:$AJ,2,FALSE),IF(C903=2,VLOOKUP(B903,balance!$AF:$AJ,3,FALSE),IF(C903=3,VLOOKUP(B903,balance!$AF:$AJ,4,FALSE),IF(C903=4,VLOOKUP(B903,balance!$AF:$AJ,5,FALSE),IF(C903=5,VLOOKUP(B903,balance!$AF:$AK,6,FALSE),0)))))*1000000000000</f>
        <v>1980000000000</v>
      </c>
      <c r="J903">
        <f>VLOOKUP(B903,balance!AU:BD,10,FALSE)</f>
        <v>6407950</v>
      </c>
    </row>
    <row r="904" spans="1:10" x14ac:dyDescent="0.3">
      <c r="A904">
        <v>902</v>
      </c>
      <c r="B904">
        <f t="shared" si="27"/>
        <v>181</v>
      </c>
      <c r="C904">
        <f t="shared" ref="C904:C967" si="28">C899</f>
        <v>3</v>
      </c>
      <c r="D904">
        <v>9026</v>
      </c>
      <c r="E904" s="1">
        <f>IF(C904=1,VLOOKUP(B904,balance!$AU:$AZ,2,FALSE),IF(C904=2,VLOOKUP(B904,balance!$AU:$AZ,3,FALSE),IF(C904=3,VLOOKUP(B904,balance!$AU:$AZ,4,FALSE),IF(C904=4,VLOOKUP(B904,balance!$AU:$AZ,5,FALSE),IF(C904=5,VLOOKUP(B904-1,balance!$AU:$AZ,6,FALSE),0)))))</f>
        <v>4500</v>
      </c>
      <c r="F904">
        <v>53</v>
      </c>
      <c r="G904">
        <f>IF(C904=1,VLOOKUP(FoxFire!B904,balance!$U:$Z,2,FALSE),IF(C904=2,VLOOKUP(B904,balance!$U:$Z,3,FALSE),IF(C904=3,VLOOKUP(B904,balance!$U:$Z,4,FALSE),IF(C904=4,VLOOKUP(B904,balance!$U:$Z,5,FALSE),IF(C904=5,VLOOKUP(B904-1,balance!$U:$Z,6,FALSE),0)))))/100</f>
        <v>2.8000000000000004E-3</v>
      </c>
      <c r="H904">
        <v>2</v>
      </c>
      <c r="I904" s="1">
        <f>IF(C904=1,VLOOKUP(FoxFire!B904,balance!$AF:$AJ,2,FALSE),IF(C904=2,VLOOKUP(B904,balance!$AF:$AJ,3,FALSE),IF(C904=3,VLOOKUP(B904,balance!$AF:$AJ,4,FALSE),IF(C904=4,VLOOKUP(B904,balance!$AF:$AJ,5,FALSE),IF(C904=5,VLOOKUP(B904,balance!$AF:$AK,6,FALSE),0)))))*1000000000000</f>
        <v>1980000000000</v>
      </c>
      <c r="J904">
        <f>VLOOKUP(B904,balance!AU:BD,10,FALSE)</f>
        <v>6407950</v>
      </c>
    </row>
    <row r="905" spans="1:10" x14ac:dyDescent="0.3">
      <c r="A905">
        <v>903</v>
      </c>
      <c r="B905">
        <f t="shared" si="27"/>
        <v>181</v>
      </c>
      <c r="C905">
        <f t="shared" si="28"/>
        <v>4</v>
      </c>
      <c r="D905">
        <v>9026</v>
      </c>
      <c r="E905" s="1">
        <f>IF(C905=1,VLOOKUP(B905,balance!$AU:$AZ,2,FALSE),IF(C905=2,VLOOKUP(B905,balance!$AU:$AZ,3,FALSE),IF(C905=3,VLOOKUP(B905,balance!$AU:$AZ,4,FALSE),IF(C905=4,VLOOKUP(B905,balance!$AU:$AZ,5,FALSE),IF(C905=5,VLOOKUP(B905-1,balance!$AU:$AZ,6,FALSE),0)))))</f>
        <v>4500</v>
      </c>
      <c r="F905">
        <v>53</v>
      </c>
      <c r="G905">
        <f>IF(C905=1,VLOOKUP(FoxFire!B905,balance!$U:$Z,2,FALSE),IF(C905=2,VLOOKUP(B905,balance!$U:$Z,3,FALSE),IF(C905=3,VLOOKUP(B905,balance!$U:$Z,4,FALSE),IF(C905=4,VLOOKUP(B905,balance!$U:$Z,5,FALSE),IF(C905=5,VLOOKUP(B905-1,balance!$U:$Z,6,FALSE),0)))))/100</f>
        <v>2.8000000000000004E-3</v>
      </c>
      <c r="H905">
        <v>2</v>
      </c>
      <c r="I905" s="1">
        <f>IF(C905=1,VLOOKUP(FoxFire!B905,balance!$AF:$AJ,2,FALSE),IF(C905=2,VLOOKUP(B905,balance!$AF:$AJ,3,FALSE),IF(C905=3,VLOOKUP(B905,balance!$AF:$AJ,4,FALSE),IF(C905=4,VLOOKUP(B905,balance!$AF:$AJ,5,FALSE),IF(C905=5,VLOOKUP(B905,balance!$AF:$AK,6,FALSE),0)))))*1000000000000</f>
        <v>1980000000000</v>
      </c>
      <c r="J905">
        <f>VLOOKUP(B905,balance!AU:BD,10,FALSE)</f>
        <v>6407950</v>
      </c>
    </row>
    <row r="906" spans="1:10" x14ac:dyDescent="0.3">
      <c r="A906">
        <v>904</v>
      </c>
      <c r="B906">
        <f t="shared" si="27"/>
        <v>182</v>
      </c>
      <c r="C906">
        <f t="shared" si="28"/>
        <v>5</v>
      </c>
      <c r="D906">
        <v>9026</v>
      </c>
      <c r="E906" s="1">
        <f>IF(C906=1,VLOOKUP(B906,balance!$AU:$AZ,2,FALSE),IF(C906=2,VLOOKUP(B906,balance!$AU:$AZ,3,FALSE),IF(C906=3,VLOOKUP(B906,balance!$AU:$AZ,4,FALSE),IF(C906=4,VLOOKUP(B906,balance!$AU:$AZ,5,FALSE),IF(C906=5,VLOOKUP(B906-1,balance!$AU:$AZ,6,FALSE),0)))))</f>
        <v>73800</v>
      </c>
      <c r="F906">
        <v>53</v>
      </c>
      <c r="G906">
        <f>IF(C906=1,VLOOKUP(FoxFire!B906,balance!$U:$Z,2,FALSE),IF(C906=2,VLOOKUP(B906,balance!$U:$Z,3,FALSE),IF(C906=3,VLOOKUP(B906,balance!$U:$Z,4,FALSE),IF(C906=4,VLOOKUP(B906,balance!$U:$Z,5,FALSE),IF(C906=5,VLOOKUP(B906-1,balance!$U:$Z,6,FALSE),0)))))/100</f>
        <v>428.47840000000002</v>
      </c>
      <c r="H906">
        <v>2</v>
      </c>
      <c r="I906" s="1">
        <f>IF(C906=1,VLOOKUP(FoxFire!B906,balance!$AF:$AJ,2,FALSE),IF(C906=2,VLOOKUP(B906,balance!$AF:$AJ,3,FALSE),IF(C906=3,VLOOKUP(B906,balance!$AF:$AJ,4,FALSE),IF(C906=4,VLOOKUP(B906,balance!$AF:$AJ,5,FALSE),IF(C906=5,VLOOKUP(B906,balance!$AF:$AK,6,FALSE),0)))))*1000000000000</f>
        <v>7980000000000</v>
      </c>
      <c r="J906">
        <f>VLOOKUP(B906,balance!AU:BD,10,FALSE)</f>
        <v>6512880</v>
      </c>
    </row>
    <row r="907" spans="1:10" x14ac:dyDescent="0.3">
      <c r="A907">
        <v>905</v>
      </c>
      <c r="B907">
        <f t="shared" si="27"/>
        <v>182</v>
      </c>
      <c r="C907">
        <f t="shared" si="28"/>
        <v>1</v>
      </c>
      <c r="D907">
        <v>9026</v>
      </c>
      <c r="E907" s="1">
        <f>IF(C907=1,VLOOKUP(B907,balance!$AU:$AZ,2,FALSE),IF(C907=2,VLOOKUP(B907,balance!$AU:$AZ,3,FALSE),IF(C907=3,VLOOKUP(B907,balance!$AU:$AZ,4,FALSE),IF(C907=4,VLOOKUP(B907,balance!$AU:$AZ,5,FALSE),IF(C907=5,VLOOKUP(B907-1,balance!$AU:$AZ,6,FALSE),0)))))</f>
        <v>4500</v>
      </c>
      <c r="F907">
        <v>53</v>
      </c>
      <c r="G907">
        <f>IF(C907=1,VLOOKUP(FoxFire!B907,balance!$U:$Z,2,FALSE),IF(C907=2,VLOOKUP(B907,balance!$U:$Z,3,FALSE),IF(C907=3,VLOOKUP(B907,balance!$U:$Z,4,FALSE),IF(C907=4,VLOOKUP(B907,balance!$U:$Z,5,FALSE),IF(C907=5,VLOOKUP(B907-1,balance!$U:$Z,6,FALSE),0)))))/100</f>
        <v>2.8100000000000004E-3</v>
      </c>
      <c r="H907">
        <v>2</v>
      </c>
      <c r="I907" s="1">
        <f>IF(C907=1,VLOOKUP(FoxFire!B907,balance!$AF:$AJ,2,FALSE),IF(C907=2,VLOOKUP(B907,balance!$AF:$AJ,3,FALSE),IF(C907=3,VLOOKUP(B907,balance!$AF:$AJ,4,FALSE),IF(C907=4,VLOOKUP(B907,balance!$AF:$AJ,5,FALSE),IF(C907=5,VLOOKUP(B907,balance!$AF:$AK,6,FALSE),0)))))*1000000000000</f>
        <v>1995000000000</v>
      </c>
      <c r="J907">
        <f>VLOOKUP(B907,balance!AU:BD,10,FALSE)</f>
        <v>6512880</v>
      </c>
    </row>
    <row r="908" spans="1:10" x14ac:dyDescent="0.3">
      <c r="A908">
        <v>906</v>
      </c>
      <c r="B908">
        <f t="shared" ref="B908:B971" si="29">B903+1</f>
        <v>182</v>
      </c>
      <c r="C908">
        <f t="shared" si="28"/>
        <v>2</v>
      </c>
      <c r="D908">
        <v>9026</v>
      </c>
      <c r="E908" s="1">
        <f>IF(C908=1,VLOOKUP(B908,balance!$AU:$AZ,2,FALSE),IF(C908=2,VLOOKUP(B908,balance!$AU:$AZ,3,FALSE),IF(C908=3,VLOOKUP(B908,balance!$AU:$AZ,4,FALSE),IF(C908=4,VLOOKUP(B908,balance!$AU:$AZ,5,FALSE),IF(C908=5,VLOOKUP(B908-1,balance!$AU:$AZ,6,FALSE),0)))))</f>
        <v>4500</v>
      </c>
      <c r="F908">
        <v>53</v>
      </c>
      <c r="G908">
        <f>IF(C908=1,VLOOKUP(FoxFire!B908,balance!$U:$Z,2,FALSE),IF(C908=2,VLOOKUP(B908,balance!$U:$Z,3,FALSE),IF(C908=3,VLOOKUP(B908,balance!$U:$Z,4,FALSE),IF(C908=4,VLOOKUP(B908,balance!$U:$Z,5,FALSE),IF(C908=5,VLOOKUP(B908-1,balance!$U:$Z,6,FALSE),0)))))/100</f>
        <v>2.8100000000000004E-3</v>
      </c>
      <c r="H908">
        <v>2</v>
      </c>
      <c r="I908" s="1">
        <f>IF(C908=1,VLOOKUP(FoxFire!B908,balance!$AF:$AJ,2,FALSE),IF(C908=2,VLOOKUP(B908,balance!$AF:$AJ,3,FALSE),IF(C908=3,VLOOKUP(B908,balance!$AF:$AJ,4,FALSE),IF(C908=4,VLOOKUP(B908,balance!$AF:$AJ,5,FALSE),IF(C908=5,VLOOKUP(B908,balance!$AF:$AK,6,FALSE),0)))))*1000000000000</f>
        <v>1995000000000</v>
      </c>
      <c r="J908">
        <f>VLOOKUP(B908,balance!AU:BD,10,FALSE)</f>
        <v>6512880</v>
      </c>
    </row>
    <row r="909" spans="1:10" x14ac:dyDescent="0.3">
      <c r="A909">
        <v>907</v>
      </c>
      <c r="B909">
        <f t="shared" si="29"/>
        <v>182</v>
      </c>
      <c r="C909">
        <f t="shared" si="28"/>
        <v>3</v>
      </c>
      <c r="D909">
        <v>9026</v>
      </c>
      <c r="E909" s="1">
        <f>IF(C909=1,VLOOKUP(B909,balance!$AU:$AZ,2,FALSE),IF(C909=2,VLOOKUP(B909,balance!$AU:$AZ,3,FALSE),IF(C909=3,VLOOKUP(B909,balance!$AU:$AZ,4,FALSE),IF(C909=4,VLOOKUP(B909,balance!$AU:$AZ,5,FALSE),IF(C909=5,VLOOKUP(B909-1,balance!$AU:$AZ,6,FALSE),0)))))</f>
        <v>4500</v>
      </c>
      <c r="F909">
        <v>53</v>
      </c>
      <c r="G909">
        <f>IF(C909=1,VLOOKUP(FoxFire!B909,balance!$U:$Z,2,FALSE),IF(C909=2,VLOOKUP(B909,balance!$U:$Z,3,FALSE),IF(C909=3,VLOOKUP(B909,balance!$U:$Z,4,FALSE),IF(C909=4,VLOOKUP(B909,balance!$U:$Z,5,FALSE),IF(C909=5,VLOOKUP(B909-1,balance!$U:$Z,6,FALSE),0)))))/100</f>
        <v>2.8100000000000004E-3</v>
      </c>
      <c r="H909">
        <v>2</v>
      </c>
      <c r="I909" s="1">
        <f>IF(C909=1,VLOOKUP(FoxFire!B909,balance!$AF:$AJ,2,FALSE),IF(C909=2,VLOOKUP(B909,balance!$AF:$AJ,3,FALSE),IF(C909=3,VLOOKUP(B909,balance!$AF:$AJ,4,FALSE),IF(C909=4,VLOOKUP(B909,balance!$AF:$AJ,5,FALSE),IF(C909=5,VLOOKUP(B909,balance!$AF:$AK,6,FALSE),0)))))*1000000000000</f>
        <v>1995000000000</v>
      </c>
      <c r="J909">
        <f>VLOOKUP(B909,balance!AU:BD,10,FALSE)</f>
        <v>6512880</v>
      </c>
    </row>
    <row r="910" spans="1:10" x14ac:dyDescent="0.3">
      <c r="A910">
        <v>908</v>
      </c>
      <c r="B910">
        <f t="shared" si="29"/>
        <v>182</v>
      </c>
      <c r="C910">
        <f t="shared" si="28"/>
        <v>4</v>
      </c>
      <c r="D910">
        <v>9026</v>
      </c>
      <c r="E910" s="1">
        <f>IF(C910=1,VLOOKUP(B910,balance!$AU:$AZ,2,FALSE),IF(C910=2,VLOOKUP(B910,balance!$AU:$AZ,3,FALSE),IF(C910=3,VLOOKUP(B910,balance!$AU:$AZ,4,FALSE),IF(C910=4,VLOOKUP(B910,balance!$AU:$AZ,5,FALSE),IF(C910=5,VLOOKUP(B910-1,balance!$AU:$AZ,6,FALSE),0)))))</f>
        <v>4500</v>
      </c>
      <c r="F910">
        <v>53</v>
      </c>
      <c r="G910">
        <f>IF(C910=1,VLOOKUP(FoxFire!B910,balance!$U:$Z,2,FALSE),IF(C910=2,VLOOKUP(B910,balance!$U:$Z,3,FALSE),IF(C910=3,VLOOKUP(B910,balance!$U:$Z,4,FALSE),IF(C910=4,VLOOKUP(B910,balance!$U:$Z,5,FALSE),IF(C910=5,VLOOKUP(B910-1,balance!$U:$Z,6,FALSE),0)))))/100</f>
        <v>2.8100000000000004E-3</v>
      </c>
      <c r="H910">
        <v>2</v>
      </c>
      <c r="I910" s="1">
        <f>IF(C910=1,VLOOKUP(FoxFire!B910,balance!$AF:$AJ,2,FALSE),IF(C910=2,VLOOKUP(B910,balance!$AF:$AJ,3,FALSE),IF(C910=3,VLOOKUP(B910,balance!$AF:$AJ,4,FALSE),IF(C910=4,VLOOKUP(B910,balance!$AF:$AJ,5,FALSE),IF(C910=5,VLOOKUP(B910,balance!$AF:$AK,6,FALSE),0)))))*1000000000000</f>
        <v>1995000000000</v>
      </c>
      <c r="J910">
        <f>VLOOKUP(B910,balance!AU:BD,10,FALSE)</f>
        <v>6512880</v>
      </c>
    </row>
    <row r="911" spans="1:10" x14ac:dyDescent="0.3">
      <c r="A911">
        <v>909</v>
      </c>
      <c r="B911">
        <f t="shared" si="29"/>
        <v>183</v>
      </c>
      <c r="C911">
        <f t="shared" si="28"/>
        <v>5</v>
      </c>
      <c r="D911">
        <v>9026</v>
      </c>
      <c r="E911" s="1">
        <f>IF(C911=1,VLOOKUP(B911,balance!$AU:$AZ,2,FALSE),IF(C911=2,VLOOKUP(B911,balance!$AU:$AZ,3,FALSE),IF(C911=3,VLOOKUP(B911,balance!$AU:$AZ,4,FALSE),IF(C911=4,VLOOKUP(B911,balance!$AU:$AZ,5,FALSE),IF(C911=5,VLOOKUP(B911-1,balance!$AU:$AZ,6,FALSE),0)))))</f>
        <v>73800</v>
      </c>
      <c r="F911">
        <v>53</v>
      </c>
      <c r="G911">
        <f>IF(C911=1,VLOOKUP(FoxFire!B911,balance!$U:$Z,2,FALSE),IF(C911=2,VLOOKUP(B911,balance!$U:$Z,3,FALSE),IF(C911=3,VLOOKUP(B911,balance!$U:$Z,4,FALSE),IF(C911=4,VLOOKUP(B911,balance!$U:$Z,5,FALSE),IF(C911=5,VLOOKUP(B911-1,balance!$U:$Z,6,FALSE),0)))))/100</f>
        <v>438.60880000000003</v>
      </c>
      <c r="H911">
        <v>2</v>
      </c>
      <c r="I911" s="1">
        <f>IF(C911=1,VLOOKUP(FoxFire!B911,balance!$AF:$AJ,2,FALSE),IF(C911=2,VLOOKUP(B911,balance!$AF:$AJ,3,FALSE),IF(C911=3,VLOOKUP(B911,balance!$AF:$AJ,4,FALSE),IF(C911=4,VLOOKUP(B911,balance!$AF:$AJ,5,FALSE),IF(C911=5,VLOOKUP(B911,balance!$AF:$AK,6,FALSE),0)))))*1000000000000</f>
        <v>8039999999999.999</v>
      </c>
      <c r="J911">
        <f>VLOOKUP(B911,balance!AU:BD,10,FALSE)</f>
        <v>6619800</v>
      </c>
    </row>
    <row r="912" spans="1:10" x14ac:dyDescent="0.3">
      <c r="A912">
        <v>910</v>
      </c>
      <c r="B912">
        <f t="shared" si="29"/>
        <v>183</v>
      </c>
      <c r="C912">
        <f t="shared" si="28"/>
        <v>1</v>
      </c>
      <c r="D912">
        <v>9026</v>
      </c>
      <c r="E912" s="1">
        <f>IF(C912=1,VLOOKUP(B912,balance!$AU:$AZ,2,FALSE),IF(C912=2,VLOOKUP(B912,balance!$AU:$AZ,3,FALSE),IF(C912=3,VLOOKUP(B912,balance!$AU:$AZ,4,FALSE),IF(C912=4,VLOOKUP(B912,balance!$AU:$AZ,5,FALSE),IF(C912=5,VLOOKUP(B912-1,balance!$AU:$AZ,6,FALSE),0)))))</f>
        <v>4500</v>
      </c>
      <c r="F912">
        <v>53</v>
      </c>
      <c r="G912">
        <f>IF(C912=1,VLOOKUP(FoxFire!B912,balance!$U:$Z,2,FALSE),IF(C912=2,VLOOKUP(B912,balance!$U:$Z,3,FALSE),IF(C912=3,VLOOKUP(B912,balance!$U:$Z,4,FALSE),IF(C912=4,VLOOKUP(B912,balance!$U:$Z,5,FALSE),IF(C912=5,VLOOKUP(B912-1,balance!$U:$Z,6,FALSE),0)))))/100</f>
        <v>2.8199999999999996E-3</v>
      </c>
      <c r="H912">
        <v>2</v>
      </c>
      <c r="I912" s="1">
        <f>IF(C912=1,VLOOKUP(FoxFire!B912,balance!$AF:$AJ,2,FALSE),IF(C912=2,VLOOKUP(B912,balance!$AF:$AJ,3,FALSE),IF(C912=3,VLOOKUP(B912,balance!$AF:$AJ,4,FALSE),IF(C912=4,VLOOKUP(B912,balance!$AF:$AJ,5,FALSE),IF(C912=5,VLOOKUP(B912,balance!$AF:$AK,6,FALSE),0)))))*1000000000000</f>
        <v>2009999999999.9998</v>
      </c>
      <c r="J912">
        <f>VLOOKUP(B912,balance!AU:BD,10,FALSE)</f>
        <v>6619800</v>
      </c>
    </row>
    <row r="913" spans="1:10" x14ac:dyDescent="0.3">
      <c r="A913">
        <v>911</v>
      </c>
      <c r="B913">
        <f t="shared" si="29"/>
        <v>183</v>
      </c>
      <c r="C913">
        <f t="shared" si="28"/>
        <v>2</v>
      </c>
      <c r="D913">
        <v>9026</v>
      </c>
      <c r="E913" s="1">
        <f>IF(C913=1,VLOOKUP(B913,balance!$AU:$AZ,2,FALSE),IF(C913=2,VLOOKUP(B913,balance!$AU:$AZ,3,FALSE),IF(C913=3,VLOOKUP(B913,balance!$AU:$AZ,4,FALSE),IF(C913=4,VLOOKUP(B913,balance!$AU:$AZ,5,FALSE),IF(C913=5,VLOOKUP(B913-1,balance!$AU:$AZ,6,FALSE),0)))))</f>
        <v>4500</v>
      </c>
      <c r="F913">
        <v>53</v>
      </c>
      <c r="G913">
        <f>IF(C913=1,VLOOKUP(FoxFire!B913,balance!$U:$Z,2,FALSE),IF(C913=2,VLOOKUP(B913,balance!$U:$Z,3,FALSE),IF(C913=3,VLOOKUP(B913,balance!$U:$Z,4,FALSE),IF(C913=4,VLOOKUP(B913,balance!$U:$Z,5,FALSE),IF(C913=5,VLOOKUP(B913-1,balance!$U:$Z,6,FALSE),0)))))/100</f>
        <v>2.8199999999999996E-3</v>
      </c>
      <c r="H913">
        <v>2</v>
      </c>
      <c r="I913" s="1">
        <f>IF(C913=1,VLOOKUP(FoxFire!B913,balance!$AF:$AJ,2,FALSE),IF(C913=2,VLOOKUP(B913,balance!$AF:$AJ,3,FALSE),IF(C913=3,VLOOKUP(B913,balance!$AF:$AJ,4,FALSE),IF(C913=4,VLOOKUP(B913,balance!$AF:$AJ,5,FALSE),IF(C913=5,VLOOKUP(B913,balance!$AF:$AK,6,FALSE),0)))))*1000000000000</f>
        <v>2009999999999.9998</v>
      </c>
      <c r="J913">
        <f>VLOOKUP(B913,balance!AU:BD,10,FALSE)</f>
        <v>6619800</v>
      </c>
    </row>
    <row r="914" spans="1:10" x14ac:dyDescent="0.3">
      <c r="A914">
        <v>912</v>
      </c>
      <c r="B914">
        <f t="shared" si="29"/>
        <v>183</v>
      </c>
      <c r="C914">
        <f t="shared" si="28"/>
        <v>3</v>
      </c>
      <c r="D914">
        <v>9026</v>
      </c>
      <c r="E914" s="1">
        <f>IF(C914=1,VLOOKUP(B914,balance!$AU:$AZ,2,FALSE),IF(C914=2,VLOOKUP(B914,balance!$AU:$AZ,3,FALSE),IF(C914=3,VLOOKUP(B914,balance!$AU:$AZ,4,FALSE),IF(C914=4,VLOOKUP(B914,balance!$AU:$AZ,5,FALSE),IF(C914=5,VLOOKUP(B914-1,balance!$AU:$AZ,6,FALSE),0)))))</f>
        <v>4500</v>
      </c>
      <c r="F914">
        <v>53</v>
      </c>
      <c r="G914">
        <f>IF(C914=1,VLOOKUP(FoxFire!B914,balance!$U:$Z,2,FALSE),IF(C914=2,VLOOKUP(B914,balance!$U:$Z,3,FALSE),IF(C914=3,VLOOKUP(B914,balance!$U:$Z,4,FALSE),IF(C914=4,VLOOKUP(B914,balance!$U:$Z,5,FALSE),IF(C914=5,VLOOKUP(B914-1,balance!$U:$Z,6,FALSE),0)))))/100</f>
        <v>2.8199999999999996E-3</v>
      </c>
      <c r="H914">
        <v>2</v>
      </c>
      <c r="I914" s="1">
        <f>IF(C914=1,VLOOKUP(FoxFire!B914,balance!$AF:$AJ,2,FALSE),IF(C914=2,VLOOKUP(B914,balance!$AF:$AJ,3,FALSE),IF(C914=3,VLOOKUP(B914,balance!$AF:$AJ,4,FALSE),IF(C914=4,VLOOKUP(B914,balance!$AF:$AJ,5,FALSE),IF(C914=5,VLOOKUP(B914,balance!$AF:$AK,6,FALSE),0)))))*1000000000000</f>
        <v>2009999999999.9998</v>
      </c>
      <c r="J914">
        <f>VLOOKUP(B914,balance!AU:BD,10,FALSE)</f>
        <v>6619800</v>
      </c>
    </row>
    <row r="915" spans="1:10" x14ac:dyDescent="0.3">
      <c r="A915">
        <v>913</v>
      </c>
      <c r="B915">
        <f t="shared" si="29"/>
        <v>183</v>
      </c>
      <c r="C915">
        <f t="shared" si="28"/>
        <v>4</v>
      </c>
      <c r="D915">
        <v>9026</v>
      </c>
      <c r="E915" s="1">
        <f>IF(C915=1,VLOOKUP(B915,balance!$AU:$AZ,2,FALSE),IF(C915=2,VLOOKUP(B915,balance!$AU:$AZ,3,FALSE),IF(C915=3,VLOOKUP(B915,balance!$AU:$AZ,4,FALSE),IF(C915=4,VLOOKUP(B915,balance!$AU:$AZ,5,FALSE),IF(C915=5,VLOOKUP(B915-1,balance!$AU:$AZ,6,FALSE),0)))))</f>
        <v>4500</v>
      </c>
      <c r="F915">
        <v>53</v>
      </c>
      <c r="G915">
        <f>IF(C915=1,VLOOKUP(FoxFire!B915,balance!$U:$Z,2,FALSE),IF(C915=2,VLOOKUP(B915,balance!$U:$Z,3,FALSE),IF(C915=3,VLOOKUP(B915,balance!$U:$Z,4,FALSE),IF(C915=4,VLOOKUP(B915,balance!$U:$Z,5,FALSE),IF(C915=5,VLOOKUP(B915-1,balance!$U:$Z,6,FALSE),0)))))/100</f>
        <v>2.8199999999999996E-3</v>
      </c>
      <c r="H915">
        <v>2</v>
      </c>
      <c r="I915" s="1">
        <f>IF(C915=1,VLOOKUP(FoxFire!B915,balance!$AF:$AJ,2,FALSE),IF(C915=2,VLOOKUP(B915,balance!$AF:$AJ,3,FALSE),IF(C915=3,VLOOKUP(B915,balance!$AF:$AJ,4,FALSE),IF(C915=4,VLOOKUP(B915,balance!$AF:$AJ,5,FALSE),IF(C915=5,VLOOKUP(B915,balance!$AF:$AK,6,FALSE),0)))))*1000000000000</f>
        <v>2009999999999.9998</v>
      </c>
      <c r="J915">
        <f>VLOOKUP(B915,balance!AU:BD,10,FALSE)</f>
        <v>6619800</v>
      </c>
    </row>
    <row r="916" spans="1:10" x14ac:dyDescent="0.3">
      <c r="A916">
        <v>914</v>
      </c>
      <c r="B916">
        <f t="shared" si="29"/>
        <v>184</v>
      </c>
      <c r="C916">
        <f t="shared" si="28"/>
        <v>5</v>
      </c>
      <c r="D916">
        <v>9026</v>
      </c>
      <c r="E916" s="1">
        <f>IF(C916=1,VLOOKUP(B916,balance!$AU:$AZ,2,FALSE),IF(C916=2,VLOOKUP(B916,balance!$AU:$AZ,3,FALSE),IF(C916=3,VLOOKUP(B916,balance!$AU:$AZ,4,FALSE),IF(C916=4,VLOOKUP(B916,balance!$AU:$AZ,5,FALSE),IF(C916=5,VLOOKUP(B916-1,balance!$AU:$AZ,6,FALSE),0)))))</f>
        <v>73800</v>
      </c>
      <c r="F916">
        <v>53</v>
      </c>
      <c r="G916">
        <f>IF(C916=1,VLOOKUP(FoxFire!B916,balance!$U:$Z,2,FALSE),IF(C916=2,VLOOKUP(B916,balance!$U:$Z,3,FALSE),IF(C916=3,VLOOKUP(B916,balance!$U:$Z,4,FALSE),IF(C916=4,VLOOKUP(B916,balance!$U:$Z,5,FALSE),IF(C916=5,VLOOKUP(B916-1,balance!$U:$Z,6,FALSE),0)))))/100</f>
        <v>448.97310000000004</v>
      </c>
      <c r="H916">
        <v>2</v>
      </c>
      <c r="I916" s="1">
        <f>IF(C916=1,VLOOKUP(FoxFire!B916,balance!$AF:$AJ,2,FALSE),IF(C916=2,VLOOKUP(B916,balance!$AF:$AJ,3,FALSE),IF(C916=3,VLOOKUP(B916,balance!$AF:$AJ,4,FALSE),IF(C916=4,VLOOKUP(B916,balance!$AF:$AJ,5,FALSE),IF(C916=5,VLOOKUP(B916,balance!$AF:$AK,6,FALSE),0)))))*1000000000000</f>
        <v>8100000000000</v>
      </c>
      <c r="J916">
        <f>VLOOKUP(B916,balance!AU:BD,10,FALSE)</f>
        <v>6728720</v>
      </c>
    </row>
    <row r="917" spans="1:10" x14ac:dyDescent="0.3">
      <c r="A917">
        <v>915</v>
      </c>
      <c r="B917">
        <f t="shared" si="29"/>
        <v>184</v>
      </c>
      <c r="C917">
        <f t="shared" si="28"/>
        <v>1</v>
      </c>
      <c r="D917">
        <v>9026</v>
      </c>
      <c r="E917" s="1">
        <f>IF(C917=1,VLOOKUP(B917,balance!$AU:$AZ,2,FALSE),IF(C917=2,VLOOKUP(B917,balance!$AU:$AZ,3,FALSE),IF(C917=3,VLOOKUP(B917,balance!$AU:$AZ,4,FALSE),IF(C917=4,VLOOKUP(B917,balance!$AU:$AZ,5,FALSE),IF(C917=5,VLOOKUP(B917-1,balance!$AU:$AZ,6,FALSE),0)))))</f>
        <v>4500</v>
      </c>
      <c r="F917">
        <v>53</v>
      </c>
      <c r="G917">
        <f>IF(C917=1,VLOOKUP(FoxFire!B917,balance!$U:$Z,2,FALSE),IF(C917=2,VLOOKUP(B917,balance!$U:$Z,3,FALSE),IF(C917=3,VLOOKUP(B917,balance!$U:$Z,4,FALSE),IF(C917=4,VLOOKUP(B917,balance!$U:$Z,5,FALSE),IF(C917=5,VLOOKUP(B917-1,balance!$U:$Z,6,FALSE),0)))))/100</f>
        <v>2.8299999999999996E-3</v>
      </c>
      <c r="H917">
        <v>2</v>
      </c>
      <c r="I917" s="1">
        <f>IF(C917=1,VLOOKUP(FoxFire!B917,balance!$AF:$AJ,2,FALSE),IF(C917=2,VLOOKUP(B917,balance!$AF:$AJ,3,FALSE),IF(C917=3,VLOOKUP(B917,balance!$AF:$AJ,4,FALSE),IF(C917=4,VLOOKUP(B917,balance!$AF:$AJ,5,FALSE),IF(C917=5,VLOOKUP(B917,balance!$AF:$AK,6,FALSE),0)))))*1000000000000</f>
        <v>2025000000000</v>
      </c>
      <c r="J917">
        <f>VLOOKUP(B917,balance!AU:BD,10,FALSE)</f>
        <v>6728720</v>
      </c>
    </row>
    <row r="918" spans="1:10" x14ac:dyDescent="0.3">
      <c r="A918">
        <v>916</v>
      </c>
      <c r="B918">
        <f t="shared" si="29"/>
        <v>184</v>
      </c>
      <c r="C918">
        <f t="shared" si="28"/>
        <v>2</v>
      </c>
      <c r="D918">
        <v>9026</v>
      </c>
      <c r="E918" s="1">
        <f>IF(C918=1,VLOOKUP(B918,balance!$AU:$AZ,2,FALSE),IF(C918=2,VLOOKUP(B918,balance!$AU:$AZ,3,FALSE),IF(C918=3,VLOOKUP(B918,balance!$AU:$AZ,4,FALSE),IF(C918=4,VLOOKUP(B918,balance!$AU:$AZ,5,FALSE),IF(C918=5,VLOOKUP(B918-1,balance!$AU:$AZ,6,FALSE),0)))))</f>
        <v>4500</v>
      </c>
      <c r="F918">
        <v>53</v>
      </c>
      <c r="G918">
        <f>IF(C918=1,VLOOKUP(FoxFire!B918,balance!$U:$Z,2,FALSE),IF(C918=2,VLOOKUP(B918,balance!$U:$Z,3,FALSE),IF(C918=3,VLOOKUP(B918,balance!$U:$Z,4,FALSE),IF(C918=4,VLOOKUP(B918,balance!$U:$Z,5,FALSE),IF(C918=5,VLOOKUP(B918-1,balance!$U:$Z,6,FALSE),0)))))/100</f>
        <v>2.8299999999999996E-3</v>
      </c>
      <c r="H918">
        <v>2</v>
      </c>
      <c r="I918" s="1">
        <f>IF(C918=1,VLOOKUP(FoxFire!B918,balance!$AF:$AJ,2,FALSE),IF(C918=2,VLOOKUP(B918,balance!$AF:$AJ,3,FALSE),IF(C918=3,VLOOKUP(B918,balance!$AF:$AJ,4,FALSE),IF(C918=4,VLOOKUP(B918,balance!$AF:$AJ,5,FALSE),IF(C918=5,VLOOKUP(B918,balance!$AF:$AK,6,FALSE),0)))))*1000000000000</f>
        <v>2025000000000</v>
      </c>
      <c r="J918">
        <f>VLOOKUP(B918,balance!AU:BD,10,FALSE)</f>
        <v>6728720</v>
      </c>
    </row>
    <row r="919" spans="1:10" x14ac:dyDescent="0.3">
      <c r="A919">
        <v>917</v>
      </c>
      <c r="B919">
        <f t="shared" si="29"/>
        <v>184</v>
      </c>
      <c r="C919">
        <f t="shared" si="28"/>
        <v>3</v>
      </c>
      <c r="D919">
        <v>9026</v>
      </c>
      <c r="E919" s="1">
        <f>IF(C919=1,VLOOKUP(B919,balance!$AU:$AZ,2,FALSE),IF(C919=2,VLOOKUP(B919,balance!$AU:$AZ,3,FALSE),IF(C919=3,VLOOKUP(B919,balance!$AU:$AZ,4,FALSE),IF(C919=4,VLOOKUP(B919,balance!$AU:$AZ,5,FALSE),IF(C919=5,VLOOKUP(B919-1,balance!$AU:$AZ,6,FALSE),0)))))</f>
        <v>4500</v>
      </c>
      <c r="F919">
        <v>53</v>
      </c>
      <c r="G919">
        <f>IF(C919=1,VLOOKUP(FoxFire!B919,balance!$U:$Z,2,FALSE),IF(C919=2,VLOOKUP(B919,balance!$U:$Z,3,FALSE),IF(C919=3,VLOOKUP(B919,balance!$U:$Z,4,FALSE),IF(C919=4,VLOOKUP(B919,balance!$U:$Z,5,FALSE),IF(C919=5,VLOOKUP(B919-1,balance!$U:$Z,6,FALSE),0)))))/100</f>
        <v>2.8299999999999996E-3</v>
      </c>
      <c r="H919">
        <v>2</v>
      </c>
      <c r="I919" s="1">
        <f>IF(C919=1,VLOOKUP(FoxFire!B919,balance!$AF:$AJ,2,FALSE),IF(C919=2,VLOOKUP(B919,balance!$AF:$AJ,3,FALSE),IF(C919=3,VLOOKUP(B919,balance!$AF:$AJ,4,FALSE),IF(C919=4,VLOOKUP(B919,balance!$AF:$AJ,5,FALSE),IF(C919=5,VLOOKUP(B919,balance!$AF:$AK,6,FALSE),0)))))*1000000000000</f>
        <v>2025000000000</v>
      </c>
      <c r="J919">
        <f>VLOOKUP(B919,balance!AU:BD,10,FALSE)</f>
        <v>6728720</v>
      </c>
    </row>
    <row r="920" spans="1:10" x14ac:dyDescent="0.3">
      <c r="A920">
        <v>918</v>
      </c>
      <c r="B920">
        <f t="shared" si="29"/>
        <v>184</v>
      </c>
      <c r="C920">
        <f t="shared" si="28"/>
        <v>4</v>
      </c>
      <c r="D920">
        <v>9026</v>
      </c>
      <c r="E920" s="1">
        <f>IF(C920=1,VLOOKUP(B920,balance!$AU:$AZ,2,FALSE),IF(C920=2,VLOOKUP(B920,balance!$AU:$AZ,3,FALSE),IF(C920=3,VLOOKUP(B920,balance!$AU:$AZ,4,FALSE),IF(C920=4,VLOOKUP(B920,balance!$AU:$AZ,5,FALSE),IF(C920=5,VLOOKUP(B920-1,balance!$AU:$AZ,6,FALSE),0)))))</f>
        <v>4500</v>
      </c>
      <c r="F920">
        <v>53</v>
      </c>
      <c r="G920">
        <f>IF(C920=1,VLOOKUP(FoxFire!B920,balance!$U:$Z,2,FALSE),IF(C920=2,VLOOKUP(B920,balance!$U:$Z,3,FALSE),IF(C920=3,VLOOKUP(B920,balance!$U:$Z,4,FALSE),IF(C920=4,VLOOKUP(B920,balance!$U:$Z,5,FALSE),IF(C920=5,VLOOKUP(B920-1,balance!$U:$Z,6,FALSE),0)))))/100</f>
        <v>2.8299999999999996E-3</v>
      </c>
      <c r="H920">
        <v>2</v>
      </c>
      <c r="I920" s="1">
        <f>IF(C920=1,VLOOKUP(FoxFire!B920,balance!$AF:$AJ,2,FALSE),IF(C920=2,VLOOKUP(B920,balance!$AF:$AJ,3,FALSE),IF(C920=3,VLOOKUP(B920,balance!$AF:$AJ,4,FALSE),IF(C920=4,VLOOKUP(B920,balance!$AF:$AJ,5,FALSE),IF(C920=5,VLOOKUP(B920,balance!$AF:$AK,6,FALSE),0)))))*1000000000000</f>
        <v>2025000000000</v>
      </c>
      <c r="J920">
        <f>VLOOKUP(B920,balance!AU:BD,10,FALSE)</f>
        <v>6728720</v>
      </c>
    </row>
    <row r="921" spans="1:10" x14ac:dyDescent="0.3">
      <c r="A921">
        <v>919</v>
      </c>
      <c r="B921">
        <f t="shared" si="29"/>
        <v>185</v>
      </c>
      <c r="C921">
        <f t="shared" si="28"/>
        <v>5</v>
      </c>
      <c r="D921">
        <v>9026</v>
      </c>
      <c r="E921" s="1">
        <f>IF(C921=1,VLOOKUP(B921,balance!$AU:$AZ,2,FALSE),IF(C921=2,VLOOKUP(B921,balance!$AU:$AZ,3,FALSE),IF(C921=3,VLOOKUP(B921,balance!$AU:$AZ,4,FALSE),IF(C921=4,VLOOKUP(B921,balance!$AU:$AZ,5,FALSE),IF(C921=5,VLOOKUP(B921-1,balance!$AU:$AZ,6,FALSE),0)))))</f>
        <v>73800</v>
      </c>
      <c r="F921">
        <v>53</v>
      </c>
      <c r="G921">
        <f>IF(C921=1,VLOOKUP(FoxFire!B921,balance!$U:$Z,2,FALSE),IF(C921=2,VLOOKUP(B921,balance!$U:$Z,3,FALSE),IF(C921=3,VLOOKUP(B921,balance!$U:$Z,4,FALSE),IF(C921=4,VLOOKUP(B921,balance!$U:$Z,5,FALSE),IF(C921=5,VLOOKUP(B921-1,balance!$U:$Z,6,FALSE),0)))))/100</f>
        <v>459.57650000000001</v>
      </c>
      <c r="H921">
        <v>2</v>
      </c>
      <c r="I921" s="1">
        <f>IF(C921=1,VLOOKUP(FoxFire!B921,balance!$AF:$AJ,2,FALSE),IF(C921=2,VLOOKUP(B921,balance!$AF:$AJ,3,FALSE),IF(C921=3,VLOOKUP(B921,balance!$AF:$AJ,4,FALSE),IF(C921=4,VLOOKUP(B921,balance!$AF:$AJ,5,FALSE),IF(C921=5,VLOOKUP(B921,balance!$AF:$AK,6,FALSE),0)))))*1000000000000</f>
        <v>8160000000000</v>
      </c>
      <c r="J921">
        <f>VLOOKUP(B921,balance!AU:BD,10,FALSE)</f>
        <v>6836050</v>
      </c>
    </row>
    <row r="922" spans="1:10" x14ac:dyDescent="0.3">
      <c r="A922">
        <v>920</v>
      </c>
      <c r="B922">
        <f t="shared" si="29"/>
        <v>185</v>
      </c>
      <c r="C922">
        <f t="shared" si="28"/>
        <v>1</v>
      </c>
      <c r="D922">
        <v>9026</v>
      </c>
      <c r="E922" s="1">
        <f>IF(C922=1,VLOOKUP(B922,balance!$AU:$AZ,2,FALSE),IF(C922=2,VLOOKUP(B922,balance!$AU:$AZ,3,FALSE),IF(C922=3,VLOOKUP(B922,balance!$AU:$AZ,4,FALSE),IF(C922=4,VLOOKUP(B922,balance!$AU:$AZ,5,FALSE),IF(C922=5,VLOOKUP(B922-1,balance!$AU:$AZ,6,FALSE),0)))))</f>
        <v>4500</v>
      </c>
      <c r="F922">
        <v>53</v>
      </c>
      <c r="G922">
        <f>IF(C922=1,VLOOKUP(FoxFire!B922,balance!$U:$Z,2,FALSE),IF(C922=2,VLOOKUP(B922,balance!$U:$Z,3,FALSE),IF(C922=3,VLOOKUP(B922,balance!$U:$Z,4,FALSE),IF(C922=4,VLOOKUP(B922,balance!$U:$Z,5,FALSE),IF(C922=5,VLOOKUP(B922-1,balance!$U:$Z,6,FALSE),0)))))/100</f>
        <v>2.8399999999999996E-3</v>
      </c>
      <c r="H922">
        <v>2</v>
      </c>
      <c r="I922" s="1">
        <f>IF(C922=1,VLOOKUP(FoxFire!B922,balance!$AF:$AJ,2,FALSE),IF(C922=2,VLOOKUP(B922,balance!$AF:$AJ,3,FALSE),IF(C922=3,VLOOKUP(B922,balance!$AF:$AJ,4,FALSE),IF(C922=4,VLOOKUP(B922,balance!$AF:$AJ,5,FALSE),IF(C922=5,VLOOKUP(B922,balance!$AF:$AK,6,FALSE),0)))))*1000000000000</f>
        <v>2040000000000</v>
      </c>
      <c r="J922">
        <f>VLOOKUP(B922,balance!AU:BD,10,FALSE)</f>
        <v>6836050</v>
      </c>
    </row>
    <row r="923" spans="1:10" x14ac:dyDescent="0.3">
      <c r="A923">
        <v>921</v>
      </c>
      <c r="B923">
        <f t="shared" si="29"/>
        <v>185</v>
      </c>
      <c r="C923">
        <f t="shared" si="28"/>
        <v>2</v>
      </c>
      <c r="D923">
        <v>9026</v>
      </c>
      <c r="E923" s="1">
        <f>IF(C923=1,VLOOKUP(B923,balance!$AU:$AZ,2,FALSE),IF(C923=2,VLOOKUP(B923,balance!$AU:$AZ,3,FALSE),IF(C923=3,VLOOKUP(B923,balance!$AU:$AZ,4,FALSE),IF(C923=4,VLOOKUP(B923,balance!$AU:$AZ,5,FALSE),IF(C923=5,VLOOKUP(B923-1,balance!$AU:$AZ,6,FALSE),0)))))</f>
        <v>4500</v>
      </c>
      <c r="F923">
        <v>53</v>
      </c>
      <c r="G923">
        <f>IF(C923=1,VLOOKUP(FoxFire!B923,balance!$U:$Z,2,FALSE),IF(C923=2,VLOOKUP(B923,balance!$U:$Z,3,FALSE),IF(C923=3,VLOOKUP(B923,balance!$U:$Z,4,FALSE),IF(C923=4,VLOOKUP(B923,balance!$U:$Z,5,FALSE),IF(C923=5,VLOOKUP(B923-1,balance!$U:$Z,6,FALSE),0)))))/100</f>
        <v>2.8399999999999996E-3</v>
      </c>
      <c r="H923">
        <v>2</v>
      </c>
      <c r="I923" s="1">
        <f>IF(C923=1,VLOOKUP(FoxFire!B923,balance!$AF:$AJ,2,FALSE),IF(C923=2,VLOOKUP(B923,balance!$AF:$AJ,3,FALSE),IF(C923=3,VLOOKUP(B923,balance!$AF:$AJ,4,FALSE),IF(C923=4,VLOOKUP(B923,balance!$AF:$AJ,5,FALSE),IF(C923=5,VLOOKUP(B923,balance!$AF:$AK,6,FALSE),0)))))*1000000000000</f>
        <v>2040000000000</v>
      </c>
      <c r="J923">
        <f>VLOOKUP(B923,balance!AU:BD,10,FALSE)</f>
        <v>6836050</v>
      </c>
    </row>
    <row r="924" spans="1:10" x14ac:dyDescent="0.3">
      <c r="A924">
        <v>922</v>
      </c>
      <c r="B924">
        <f t="shared" si="29"/>
        <v>185</v>
      </c>
      <c r="C924">
        <f t="shared" si="28"/>
        <v>3</v>
      </c>
      <c r="D924">
        <v>9026</v>
      </c>
      <c r="E924" s="1">
        <f>IF(C924=1,VLOOKUP(B924,balance!$AU:$AZ,2,FALSE),IF(C924=2,VLOOKUP(B924,balance!$AU:$AZ,3,FALSE),IF(C924=3,VLOOKUP(B924,balance!$AU:$AZ,4,FALSE),IF(C924=4,VLOOKUP(B924,balance!$AU:$AZ,5,FALSE),IF(C924=5,VLOOKUP(B924-1,balance!$AU:$AZ,6,FALSE),0)))))</f>
        <v>4500</v>
      </c>
      <c r="F924">
        <v>53</v>
      </c>
      <c r="G924">
        <f>IF(C924=1,VLOOKUP(FoxFire!B924,balance!$U:$Z,2,FALSE),IF(C924=2,VLOOKUP(B924,balance!$U:$Z,3,FALSE),IF(C924=3,VLOOKUP(B924,balance!$U:$Z,4,FALSE),IF(C924=4,VLOOKUP(B924,balance!$U:$Z,5,FALSE),IF(C924=5,VLOOKUP(B924-1,balance!$U:$Z,6,FALSE),0)))))/100</f>
        <v>2.8399999999999996E-3</v>
      </c>
      <c r="H924">
        <v>2</v>
      </c>
      <c r="I924" s="1">
        <f>IF(C924=1,VLOOKUP(FoxFire!B924,balance!$AF:$AJ,2,FALSE),IF(C924=2,VLOOKUP(B924,balance!$AF:$AJ,3,FALSE),IF(C924=3,VLOOKUP(B924,balance!$AF:$AJ,4,FALSE),IF(C924=4,VLOOKUP(B924,balance!$AF:$AJ,5,FALSE),IF(C924=5,VLOOKUP(B924,balance!$AF:$AK,6,FALSE),0)))))*1000000000000</f>
        <v>2040000000000</v>
      </c>
      <c r="J924">
        <f>VLOOKUP(B924,balance!AU:BD,10,FALSE)</f>
        <v>6836050</v>
      </c>
    </row>
    <row r="925" spans="1:10" x14ac:dyDescent="0.3">
      <c r="A925">
        <v>923</v>
      </c>
      <c r="B925">
        <f t="shared" si="29"/>
        <v>185</v>
      </c>
      <c r="C925">
        <f t="shared" si="28"/>
        <v>4</v>
      </c>
      <c r="D925">
        <v>9026</v>
      </c>
      <c r="E925" s="1">
        <f>IF(C925=1,VLOOKUP(B925,balance!$AU:$AZ,2,FALSE),IF(C925=2,VLOOKUP(B925,balance!$AU:$AZ,3,FALSE),IF(C925=3,VLOOKUP(B925,balance!$AU:$AZ,4,FALSE),IF(C925=4,VLOOKUP(B925,balance!$AU:$AZ,5,FALSE),IF(C925=5,VLOOKUP(B925-1,balance!$AU:$AZ,6,FALSE),0)))))</f>
        <v>4500</v>
      </c>
      <c r="F925">
        <v>53</v>
      </c>
      <c r="G925">
        <f>IF(C925=1,VLOOKUP(FoxFire!B925,balance!$U:$Z,2,FALSE),IF(C925=2,VLOOKUP(B925,balance!$U:$Z,3,FALSE),IF(C925=3,VLOOKUP(B925,balance!$U:$Z,4,FALSE),IF(C925=4,VLOOKUP(B925,balance!$U:$Z,5,FALSE),IF(C925=5,VLOOKUP(B925-1,balance!$U:$Z,6,FALSE),0)))))/100</f>
        <v>2.8399999999999996E-3</v>
      </c>
      <c r="H925">
        <v>2</v>
      </c>
      <c r="I925" s="1">
        <f>IF(C925=1,VLOOKUP(FoxFire!B925,balance!$AF:$AJ,2,FALSE),IF(C925=2,VLOOKUP(B925,balance!$AF:$AJ,3,FALSE),IF(C925=3,VLOOKUP(B925,balance!$AF:$AJ,4,FALSE),IF(C925=4,VLOOKUP(B925,balance!$AF:$AJ,5,FALSE),IF(C925=5,VLOOKUP(B925,balance!$AF:$AK,6,FALSE),0)))))*1000000000000</f>
        <v>2040000000000</v>
      </c>
      <c r="J925">
        <f>VLOOKUP(B925,balance!AU:BD,10,FALSE)</f>
        <v>6836050</v>
      </c>
    </row>
    <row r="926" spans="1:10" x14ac:dyDescent="0.3">
      <c r="A926">
        <v>924</v>
      </c>
      <c r="B926">
        <f t="shared" si="29"/>
        <v>186</v>
      </c>
      <c r="C926">
        <f t="shared" si="28"/>
        <v>5</v>
      </c>
      <c r="D926">
        <v>9026</v>
      </c>
      <c r="E926" s="1">
        <f>IF(C926=1,VLOOKUP(B926,balance!$AU:$AZ,2,FALSE),IF(C926=2,VLOOKUP(B926,balance!$AU:$AZ,3,FALSE),IF(C926=3,VLOOKUP(B926,balance!$AU:$AZ,4,FALSE),IF(C926=4,VLOOKUP(B926,balance!$AU:$AZ,5,FALSE),IF(C926=5,VLOOKUP(B926-1,balance!$AU:$AZ,6,FALSE),0)))))</f>
        <v>77400</v>
      </c>
      <c r="F926">
        <v>53</v>
      </c>
      <c r="G926">
        <f>IF(C926=1,VLOOKUP(FoxFire!B926,balance!$U:$Z,2,FALSE),IF(C926=2,VLOOKUP(B926,balance!$U:$Z,3,FALSE),IF(C926=3,VLOOKUP(B926,balance!$U:$Z,4,FALSE),IF(C926=4,VLOOKUP(B926,balance!$U:$Z,5,FALSE),IF(C926=5,VLOOKUP(B926-1,balance!$U:$Z,6,FALSE),0)))))/100</f>
        <v>470.42450000000002</v>
      </c>
      <c r="H926">
        <v>2</v>
      </c>
      <c r="I926" s="1">
        <f>IF(C926=1,VLOOKUP(FoxFire!B926,balance!$AF:$AJ,2,FALSE),IF(C926=2,VLOOKUP(B926,balance!$AF:$AJ,3,FALSE),IF(C926=3,VLOOKUP(B926,balance!$AF:$AJ,4,FALSE),IF(C926=4,VLOOKUP(B926,balance!$AF:$AJ,5,FALSE),IF(C926=5,VLOOKUP(B926,balance!$AF:$AK,6,FALSE),0)))))*1000000000000</f>
        <v>8220000000000.001</v>
      </c>
      <c r="J926">
        <f>VLOOKUP(B926,balance!AU:BD,10,FALSE)</f>
        <v>6945400</v>
      </c>
    </row>
    <row r="927" spans="1:10" x14ac:dyDescent="0.3">
      <c r="A927">
        <v>925</v>
      </c>
      <c r="B927">
        <f t="shared" si="29"/>
        <v>186</v>
      </c>
      <c r="C927">
        <f t="shared" si="28"/>
        <v>1</v>
      </c>
      <c r="D927">
        <v>9026</v>
      </c>
      <c r="E927" s="1">
        <f>IF(C927=1,VLOOKUP(B927,balance!$AU:$AZ,2,FALSE),IF(C927=2,VLOOKUP(B927,balance!$AU:$AZ,3,FALSE),IF(C927=3,VLOOKUP(B927,balance!$AU:$AZ,4,FALSE),IF(C927=4,VLOOKUP(B927,balance!$AU:$AZ,5,FALSE),IF(C927=5,VLOOKUP(B927-1,balance!$AU:$AZ,6,FALSE),0)))))</f>
        <v>4500</v>
      </c>
      <c r="F927">
        <v>53</v>
      </c>
      <c r="G927">
        <f>IF(C927=1,VLOOKUP(FoxFire!B927,balance!$U:$Z,2,FALSE),IF(C927=2,VLOOKUP(B927,balance!$U:$Z,3,FALSE),IF(C927=3,VLOOKUP(B927,balance!$U:$Z,4,FALSE),IF(C927=4,VLOOKUP(B927,balance!$U:$Z,5,FALSE),IF(C927=5,VLOOKUP(B927-1,balance!$U:$Z,6,FALSE),0)))))/100</f>
        <v>2.8499999999999997E-3</v>
      </c>
      <c r="H927">
        <v>2</v>
      </c>
      <c r="I927" s="1">
        <f>IF(C927=1,VLOOKUP(FoxFire!B927,balance!$AF:$AJ,2,FALSE),IF(C927=2,VLOOKUP(B927,balance!$AF:$AJ,3,FALSE),IF(C927=3,VLOOKUP(B927,balance!$AF:$AJ,4,FALSE),IF(C927=4,VLOOKUP(B927,balance!$AF:$AJ,5,FALSE),IF(C927=5,VLOOKUP(B927,balance!$AF:$AK,6,FALSE),0)))))*1000000000000</f>
        <v>2055000000000.0002</v>
      </c>
      <c r="J927">
        <f>VLOOKUP(B927,balance!AU:BD,10,FALSE)</f>
        <v>6945400</v>
      </c>
    </row>
    <row r="928" spans="1:10" x14ac:dyDescent="0.3">
      <c r="A928">
        <v>926</v>
      </c>
      <c r="B928">
        <f t="shared" si="29"/>
        <v>186</v>
      </c>
      <c r="C928">
        <f t="shared" si="28"/>
        <v>2</v>
      </c>
      <c r="D928">
        <v>9026</v>
      </c>
      <c r="E928" s="1">
        <f>IF(C928=1,VLOOKUP(B928,balance!$AU:$AZ,2,FALSE),IF(C928=2,VLOOKUP(B928,balance!$AU:$AZ,3,FALSE),IF(C928=3,VLOOKUP(B928,balance!$AU:$AZ,4,FALSE),IF(C928=4,VLOOKUP(B928,balance!$AU:$AZ,5,FALSE),IF(C928=5,VLOOKUP(B928-1,balance!$AU:$AZ,6,FALSE),0)))))</f>
        <v>4500</v>
      </c>
      <c r="F928">
        <v>53</v>
      </c>
      <c r="G928">
        <f>IF(C928=1,VLOOKUP(FoxFire!B928,balance!$U:$Z,2,FALSE),IF(C928=2,VLOOKUP(B928,balance!$U:$Z,3,FALSE),IF(C928=3,VLOOKUP(B928,balance!$U:$Z,4,FALSE),IF(C928=4,VLOOKUP(B928,balance!$U:$Z,5,FALSE),IF(C928=5,VLOOKUP(B928-1,balance!$U:$Z,6,FALSE),0)))))/100</f>
        <v>2.8499999999999997E-3</v>
      </c>
      <c r="H928">
        <v>2</v>
      </c>
      <c r="I928" s="1">
        <f>IF(C928=1,VLOOKUP(FoxFire!B928,balance!$AF:$AJ,2,FALSE),IF(C928=2,VLOOKUP(B928,balance!$AF:$AJ,3,FALSE),IF(C928=3,VLOOKUP(B928,balance!$AF:$AJ,4,FALSE),IF(C928=4,VLOOKUP(B928,balance!$AF:$AJ,5,FALSE),IF(C928=5,VLOOKUP(B928,balance!$AF:$AK,6,FALSE),0)))))*1000000000000</f>
        <v>2055000000000.0002</v>
      </c>
      <c r="J928">
        <f>VLOOKUP(B928,balance!AU:BD,10,FALSE)</f>
        <v>6945400</v>
      </c>
    </row>
    <row r="929" spans="1:10" x14ac:dyDescent="0.3">
      <c r="A929">
        <v>927</v>
      </c>
      <c r="B929">
        <f t="shared" si="29"/>
        <v>186</v>
      </c>
      <c r="C929">
        <f t="shared" si="28"/>
        <v>3</v>
      </c>
      <c r="D929">
        <v>9026</v>
      </c>
      <c r="E929" s="1">
        <f>IF(C929=1,VLOOKUP(B929,balance!$AU:$AZ,2,FALSE),IF(C929=2,VLOOKUP(B929,balance!$AU:$AZ,3,FALSE),IF(C929=3,VLOOKUP(B929,balance!$AU:$AZ,4,FALSE),IF(C929=4,VLOOKUP(B929,balance!$AU:$AZ,5,FALSE),IF(C929=5,VLOOKUP(B929-1,balance!$AU:$AZ,6,FALSE),0)))))</f>
        <v>4500</v>
      </c>
      <c r="F929">
        <v>53</v>
      </c>
      <c r="G929">
        <f>IF(C929=1,VLOOKUP(FoxFire!B929,balance!$U:$Z,2,FALSE),IF(C929=2,VLOOKUP(B929,balance!$U:$Z,3,FALSE),IF(C929=3,VLOOKUP(B929,balance!$U:$Z,4,FALSE),IF(C929=4,VLOOKUP(B929,balance!$U:$Z,5,FALSE),IF(C929=5,VLOOKUP(B929-1,balance!$U:$Z,6,FALSE),0)))))/100</f>
        <v>2.8499999999999997E-3</v>
      </c>
      <c r="H929">
        <v>2</v>
      </c>
      <c r="I929" s="1">
        <f>IF(C929=1,VLOOKUP(FoxFire!B929,balance!$AF:$AJ,2,FALSE),IF(C929=2,VLOOKUP(B929,balance!$AF:$AJ,3,FALSE),IF(C929=3,VLOOKUP(B929,balance!$AF:$AJ,4,FALSE),IF(C929=4,VLOOKUP(B929,balance!$AF:$AJ,5,FALSE),IF(C929=5,VLOOKUP(B929,balance!$AF:$AK,6,FALSE),0)))))*1000000000000</f>
        <v>2055000000000.0002</v>
      </c>
      <c r="J929">
        <f>VLOOKUP(B929,balance!AU:BD,10,FALSE)</f>
        <v>6945400</v>
      </c>
    </row>
    <row r="930" spans="1:10" x14ac:dyDescent="0.3">
      <c r="A930">
        <v>928</v>
      </c>
      <c r="B930">
        <f t="shared" si="29"/>
        <v>186</v>
      </c>
      <c r="C930">
        <f t="shared" si="28"/>
        <v>4</v>
      </c>
      <c r="D930">
        <v>9026</v>
      </c>
      <c r="E930" s="1">
        <f>IF(C930=1,VLOOKUP(B930,balance!$AU:$AZ,2,FALSE),IF(C930=2,VLOOKUP(B930,balance!$AU:$AZ,3,FALSE),IF(C930=3,VLOOKUP(B930,balance!$AU:$AZ,4,FALSE),IF(C930=4,VLOOKUP(B930,balance!$AU:$AZ,5,FALSE),IF(C930=5,VLOOKUP(B930-1,balance!$AU:$AZ,6,FALSE),0)))))</f>
        <v>4500</v>
      </c>
      <c r="F930">
        <v>53</v>
      </c>
      <c r="G930">
        <f>IF(C930=1,VLOOKUP(FoxFire!B930,balance!$U:$Z,2,FALSE),IF(C930=2,VLOOKUP(B930,balance!$U:$Z,3,FALSE),IF(C930=3,VLOOKUP(B930,balance!$U:$Z,4,FALSE),IF(C930=4,VLOOKUP(B930,balance!$U:$Z,5,FALSE),IF(C930=5,VLOOKUP(B930-1,balance!$U:$Z,6,FALSE),0)))))/100</f>
        <v>2.8499999999999997E-3</v>
      </c>
      <c r="H930">
        <v>2</v>
      </c>
      <c r="I930" s="1">
        <f>IF(C930=1,VLOOKUP(FoxFire!B930,balance!$AF:$AJ,2,FALSE),IF(C930=2,VLOOKUP(B930,balance!$AF:$AJ,3,FALSE),IF(C930=3,VLOOKUP(B930,balance!$AF:$AJ,4,FALSE),IF(C930=4,VLOOKUP(B930,balance!$AF:$AJ,5,FALSE),IF(C930=5,VLOOKUP(B930,balance!$AF:$AK,6,FALSE),0)))))*1000000000000</f>
        <v>2055000000000.0002</v>
      </c>
      <c r="J930">
        <f>VLOOKUP(B930,balance!AU:BD,10,FALSE)</f>
        <v>6945400</v>
      </c>
    </row>
    <row r="931" spans="1:10" x14ac:dyDescent="0.3">
      <c r="A931">
        <v>929</v>
      </c>
      <c r="B931">
        <f t="shared" si="29"/>
        <v>187</v>
      </c>
      <c r="C931">
        <f t="shared" si="28"/>
        <v>5</v>
      </c>
      <c r="D931">
        <v>9026</v>
      </c>
      <c r="E931" s="1">
        <f>IF(C931=1,VLOOKUP(B931,balance!$AU:$AZ,2,FALSE),IF(C931=2,VLOOKUP(B931,balance!$AU:$AZ,3,FALSE),IF(C931=3,VLOOKUP(B931,balance!$AU:$AZ,4,FALSE),IF(C931=4,VLOOKUP(B931,balance!$AU:$AZ,5,FALSE),IF(C931=5,VLOOKUP(B931-1,balance!$AU:$AZ,6,FALSE),0)))))</f>
        <v>77400</v>
      </c>
      <c r="F931">
        <v>53</v>
      </c>
      <c r="G931">
        <f>IF(C931=1,VLOOKUP(FoxFire!B931,balance!$U:$Z,2,FALSE),IF(C931=2,VLOOKUP(B931,balance!$U:$Z,3,FALSE),IF(C931=3,VLOOKUP(B931,balance!$U:$Z,4,FALSE),IF(C931=4,VLOOKUP(B931,balance!$U:$Z,5,FALSE),IF(C931=5,VLOOKUP(B931-1,balance!$U:$Z,6,FALSE),0)))))/100</f>
        <v>481.52249999999998</v>
      </c>
      <c r="H931">
        <v>2</v>
      </c>
      <c r="I931" s="1">
        <f>IF(C931=1,VLOOKUP(FoxFire!B931,balance!$AF:$AJ,2,FALSE),IF(C931=2,VLOOKUP(B931,balance!$AF:$AJ,3,FALSE),IF(C931=3,VLOOKUP(B931,balance!$AF:$AJ,4,FALSE),IF(C931=4,VLOOKUP(B931,balance!$AF:$AJ,5,FALSE),IF(C931=5,VLOOKUP(B931,balance!$AF:$AK,6,FALSE),0)))))*1000000000000</f>
        <v>8279999999999.999</v>
      </c>
      <c r="J931">
        <f>VLOOKUP(B931,balance!AU:BD,10,FALSE)</f>
        <v>7056780</v>
      </c>
    </row>
    <row r="932" spans="1:10" x14ac:dyDescent="0.3">
      <c r="A932">
        <v>930</v>
      </c>
      <c r="B932">
        <f t="shared" si="29"/>
        <v>187</v>
      </c>
      <c r="C932">
        <f t="shared" si="28"/>
        <v>1</v>
      </c>
      <c r="D932">
        <v>9026</v>
      </c>
      <c r="E932" s="1">
        <f>IF(C932=1,VLOOKUP(B932,balance!$AU:$AZ,2,FALSE),IF(C932=2,VLOOKUP(B932,balance!$AU:$AZ,3,FALSE),IF(C932=3,VLOOKUP(B932,balance!$AU:$AZ,4,FALSE),IF(C932=4,VLOOKUP(B932,balance!$AU:$AZ,5,FALSE),IF(C932=5,VLOOKUP(B932-1,balance!$AU:$AZ,6,FALSE),0)))))</f>
        <v>4500</v>
      </c>
      <c r="F932">
        <v>53</v>
      </c>
      <c r="G932">
        <f>IF(C932=1,VLOOKUP(FoxFire!B932,balance!$U:$Z,2,FALSE),IF(C932=2,VLOOKUP(B932,balance!$U:$Z,3,FALSE),IF(C932=3,VLOOKUP(B932,balance!$U:$Z,4,FALSE),IF(C932=4,VLOOKUP(B932,balance!$U:$Z,5,FALSE),IF(C932=5,VLOOKUP(B932-1,balance!$U:$Z,6,FALSE),0)))))/100</f>
        <v>2.8599999999999997E-3</v>
      </c>
      <c r="H932">
        <v>2</v>
      </c>
      <c r="I932" s="1">
        <f>IF(C932=1,VLOOKUP(FoxFire!B932,balance!$AF:$AJ,2,FALSE),IF(C932=2,VLOOKUP(B932,balance!$AF:$AJ,3,FALSE),IF(C932=3,VLOOKUP(B932,balance!$AF:$AJ,4,FALSE),IF(C932=4,VLOOKUP(B932,balance!$AF:$AJ,5,FALSE),IF(C932=5,VLOOKUP(B932,balance!$AF:$AK,6,FALSE),0)))))*1000000000000</f>
        <v>2069999999999.9998</v>
      </c>
      <c r="J932">
        <f>VLOOKUP(B932,balance!AU:BD,10,FALSE)</f>
        <v>7056780</v>
      </c>
    </row>
    <row r="933" spans="1:10" x14ac:dyDescent="0.3">
      <c r="A933">
        <v>931</v>
      </c>
      <c r="B933">
        <f t="shared" si="29"/>
        <v>187</v>
      </c>
      <c r="C933">
        <f t="shared" si="28"/>
        <v>2</v>
      </c>
      <c r="D933">
        <v>9026</v>
      </c>
      <c r="E933" s="1">
        <f>IF(C933=1,VLOOKUP(B933,balance!$AU:$AZ,2,FALSE),IF(C933=2,VLOOKUP(B933,balance!$AU:$AZ,3,FALSE),IF(C933=3,VLOOKUP(B933,balance!$AU:$AZ,4,FALSE),IF(C933=4,VLOOKUP(B933,balance!$AU:$AZ,5,FALSE),IF(C933=5,VLOOKUP(B933-1,balance!$AU:$AZ,6,FALSE),0)))))</f>
        <v>4500</v>
      </c>
      <c r="F933">
        <v>53</v>
      </c>
      <c r="G933">
        <f>IF(C933=1,VLOOKUP(FoxFire!B933,balance!$U:$Z,2,FALSE),IF(C933=2,VLOOKUP(B933,balance!$U:$Z,3,FALSE),IF(C933=3,VLOOKUP(B933,balance!$U:$Z,4,FALSE),IF(C933=4,VLOOKUP(B933,balance!$U:$Z,5,FALSE),IF(C933=5,VLOOKUP(B933-1,balance!$U:$Z,6,FALSE),0)))))/100</f>
        <v>2.8599999999999997E-3</v>
      </c>
      <c r="H933">
        <v>2</v>
      </c>
      <c r="I933" s="1">
        <f>IF(C933=1,VLOOKUP(FoxFire!B933,balance!$AF:$AJ,2,FALSE),IF(C933=2,VLOOKUP(B933,balance!$AF:$AJ,3,FALSE),IF(C933=3,VLOOKUP(B933,balance!$AF:$AJ,4,FALSE),IF(C933=4,VLOOKUP(B933,balance!$AF:$AJ,5,FALSE),IF(C933=5,VLOOKUP(B933,balance!$AF:$AK,6,FALSE),0)))))*1000000000000</f>
        <v>2069999999999.9998</v>
      </c>
      <c r="J933">
        <f>VLOOKUP(B933,balance!AU:BD,10,FALSE)</f>
        <v>7056780</v>
      </c>
    </row>
    <row r="934" spans="1:10" x14ac:dyDescent="0.3">
      <c r="A934">
        <v>932</v>
      </c>
      <c r="B934">
        <f t="shared" si="29"/>
        <v>187</v>
      </c>
      <c r="C934">
        <f t="shared" si="28"/>
        <v>3</v>
      </c>
      <c r="D934">
        <v>9026</v>
      </c>
      <c r="E934" s="1">
        <f>IF(C934=1,VLOOKUP(B934,balance!$AU:$AZ,2,FALSE),IF(C934=2,VLOOKUP(B934,balance!$AU:$AZ,3,FALSE),IF(C934=3,VLOOKUP(B934,balance!$AU:$AZ,4,FALSE),IF(C934=4,VLOOKUP(B934,balance!$AU:$AZ,5,FALSE),IF(C934=5,VLOOKUP(B934-1,balance!$AU:$AZ,6,FALSE),0)))))</f>
        <v>4500</v>
      </c>
      <c r="F934">
        <v>53</v>
      </c>
      <c r="G934">
        <f>IF(C934=1,VLOOKUP(FoxFire!B934,balance!$U:$Z,2,FALSE),IF(C934=2,VLOOKUP(B934,balance!$U:$Z,3,FALSE),IF(C934=3,VLOOKUP(B934,balance!$U:$Z,4,FALSE),IF(C934=4,VLOOKUP(B934,balance!$U:$Z,5,FALSE),IF(C934=5,VLOOKUP(B934-1,balance!$U:$Z,6,FALSE),0)))))/100</f>
        <v>2.8599999999999997E-3</v>
      </c>
      <c r="H934">
        <v>2</v>
      </c>
      <c r="I934" s="1">
        <f>IF(C934=1,VLOOKUP(FoxFire!B934,balance!$AF:$AJ,2,FALSE),IF(C934=2,VLOOKUP(B934,balance!$AF:$AJ,3,FALSE),IF(C934=3,VLOOKUP(B934,balance!$AF:$AJ,4,FALSE),IF(C934=4,VLOOKUP(B934,balance!$AF:$AJ,5,FALSE),IF(C934=5,VLOOKUP(B934,balance!$AF:$AK,6,FALSE),0)))))*1000000000000</f>
        <v>2069999999999.9998</v>
      </c>
      <c r="J934">
        <f>VLOOKUP(B934,balance!AU:BD,10,FALSE)</f>
        <v>7056780</v>
      </c>
    </row>
    <row r="935" spans="1:10" x14ac:dyDescent="0.3">
      <c r="A935">
        <v>933</v>
      </c>
      <c r="B935">
        <f t="shared" si="29"/>
        <v>187</v>
      </c>
      <c r="C935">
        <f t="shared" si="28"/>
        <v>4</v>
      </c>
      <c r="D935">
        <v>9026</v>
      </c>
      <c r="E935" s="1">
        <f>IF(C935=1,VLOOKUP(B935,balance!$AU:$AZ,2,FALSE),IF(C935=2,VLOOKUP(B935,balance!$AU:$AZ,3,FALSE),IF(C935=3,VLOOKUP(B935,balance!$AU:$AZ,4,FALSE),IF(C935=4,VLOOKUP(B935,balance!$AU:$AZ,5,FALSE),IF(C935=5,VLOOKUP(B935-1,balance!$AU:$AZ,6,FALSE),0)))))</f>
        <v>4500</v>
      </c>
      <c r="F935">
        <v>53</v>
      </c>
      <c r="G935">
        <f>IF(C935=1,VLOOKUP(FoxFire!B935,balance!$U:$Z,2,FALSE),IF(C935=2,VLOOKUP(B935,balance!$U:$Z,3,FALSE),IF(C935=3,VLOOKUP(B935,balance!$U:$Z,4,FALSE),IF(C935=4,VLOOKUP(B935,balance!$U:$Z,5,FALSE),IF(C935=5,VLOOKUP(B935-1,balance!$U:$Z,6,FALSE),0)))))/100</f>
        <v>2.8599999999999997E-3</v>
      </c>
      <c r="H935">
        <v>2</v>
      </c>
      <c r="I935" s="1">
        <f>IF(C935=1,VLOOKUP(FoxFire!B935,balance!$AF:$AJ,2,FALSE),IF(C935=2,VLOOKUP(B935,balance!$AF:$AJ,3,FALSE),IF(C935=3,VLOOKUP(B935,balance!$AF:$AJ,4,FALSE),IF(C935=4,VLOOKUP(B935,balance!$AF:$AJ,5,FALSE),IF(C935=5,VLOOKUP(B935,balance!$AF:$AK,6,FALSE),0)))))*1000000000000</f>
        <v>2069999999999.9998</v>
      </c>
      <c r="J935">
        <f>VLOOKUP(B935,balance!AU:BD,10,FALSE)</f>
        <v>7056780</v>
      </c>
    </row>
    <row r="936" spans="1:10" x14ac:dyDescent="0.3">
      <c r="A936">
        <v>934</v>
      </c>
      <c r="B936">
        <f t="shared" si="29"/>
        <v>188</v>
      </c>
      <c r="C936">
        <f t="shared" si="28"/>
        <v>5</v>
      </c>
      <c r="D936">
        <v>9026</v>
      </c>
      <c r="E936" s="1">
        <f>IF(C936=1,VLOOKUP(B936,balance!$AU:$AZ,2,FALSE),IF(C936=2,VLOOKUP(B936,balance!$AU:$AZ,3,FALSE),IF(C936=3,VLOOKUP(B936,balance!$AU:$AZ,4,FALSE),IF(C936=4,VLOOKUP(B936,balance!$AU:$AZ,5,FALSE),IF(C936=5,VLOOKUP(B936-1,balance!$AU:$AZ,6,FALSE),0)))))</f>
        <v>77400</v>
      </c>
      <c r="F936">
        <v>53</v>
      </c>
      <c r="G936">
        <f>IF(C936=1,VLOOKUP(FoxFire!B936,balance!$U:$Z,2,FALSE),IF(C936=2,VLOOKUP(B936,balance!$U:$Z,3,FALSE),IF(C936=3,VLOOKUP(B936,balance!$U:$Z,4,FALSE),IF(C936=4,VLOOKUP(B936,balance!$U:$Z,5,FALSE),IF(C936=5,VLOOKUP(B936-1,balance!$U:$Z,6,FALSE),0)))))/100</f>
        <v>492.87630000000007</v>
      </c>
      <c r="H936">
        <v>2</v>
      </c>
      <c r="I936" s="1">
        <f>IF(C936=1,VLOOKUP(FoxFire!B936,balance!$AF:$AJ,2,FALSE),IF(C936=2,VLOOKUP(B936,balance!$AF:$AJ,3,FALSE),IF(C936=3,VLOOKUP(B936,balance!$AF:$AJ,4,FALSE),IF(C936=4,VLOOKUP(B936,balance!$AF:$AJ,5,FALSE),IF(C936=5,VLOOKUP(B936,balance!$AF:$AK,6,FALSE),0)))))*1000000000000</f>
        <v>8340000000000</v>
      </c>
      <c r="J936">
        <f>VLOOKUP(B936,balance!AU:BD,10,FALSE)</f>
        <v>7170200</v>
      </c>
    </row>
    <row r="937" spans="1:10" x14ac:dyDescent="0.3">
      <c r="A937">
        <v>935</v>
      </c>
      <c r="B937">
        <f t="shared" si="29"/>
        <v>188</v>
      </c>
      <c r="C937">
        <f t="shared" si="28"/>
        <v>1</v>
      </c>
      <c r="D937">
        <v>9026</v>
      </c>
      <c r="E937" s="1">
        <f>IF(C937=1,VLOOKUP(B937,balance!$AU:$AZ,2,FALSE),IF(C937=2,VLOOKUP(B937,balance!$AU:$AZ,3,FALSE),IF(C937=3,VLOOKUP(B937,balance!$AU:$AZ,4,FALSE),IF(C937=4,VLOOKUP(B937,balance!$AU:$AZ,5,FALSE),IF(C937=5,VLOOKUP(B937-1,balance!$AU:$AZ,6,FALSE),0)))))</f>
        <v>4500</v>
      </c>
      <c r="F937">
        <v>53</v>
      </c>
      <c r="G937">
        <f>IF(C937=1,VLOOKUP(FoxFire!B937,balance!$U:$Z,2,FALSE),IF(C937=2,VLOOKUP(B937,balance!$U:$Z,3,FALSE),IF(C937=3,VLOOKUP(B937,balance!$U:$Z,4,FALSE),IF(C937=4,VLOOKUP(B937,balance!$U:$Z,5,FALSE),IF(C937=5,VLOOKUP(B937-1,balance!$U:$Z,6,FALSE),0)))))/100</f>
        <v>2.8699999999999997E-3</v>
      </c>
      <c r="H937">
        <v>2</v>
      </c>
      <c r="I937" s="1">
        <f>IF(C937=1,VLOOKUP(FoxFire!B937,balance!$AF:$AJ,2,FALSE),IF(C937=2,VLOOKUP(B937,balance!$AF:$AJ,3,FALSE),IF(C937=3,VLOOKUP(B937,balance!$AF:$AJ,4,FALSE),IF(C937=4,VLOOKUP(B937,balance!$AF:$AJ,5,FALSE),IF(C937=5,VLOOKUP(B937,balance!$AF:$AK,6,FALSE),0)))))*1000000000000</f>
        <v>2085000000000</v>
      </c>
      <c r="J937">
        <f>VLOOKUP(B937,balance!AU:BD,10,FALSE)</f>
        <v>7170200</v>
      </c>
    </row>
    <row r="938" spans="1:10" x14ac:dyDescent="0.3">
      <c r="A938">
        <v>936</v>
      </c>
      <c r="B938">
        <f t="shared" si="29"/>
        <v>188</v>
      </c>
      <c r="C938">
        <f t="shared" si="28"/>
        <v>2</v>
      </c>
      <c r="D938">
        <v>9026</v>
      </c>
      <c r="E938" s="1">
        <f>IF(C938=1,VLOOKUP(B938,balance!$AU:$AZ,2,FALSE),IF(C938=2,VLOOKUP(B938,balance!$AU:$AZ,3,FALSE),IF(C938=3,VLOOKUP(B938,balance!$AU:$AZ,4,FALSE),IF(C938=4,VLOOKUP(B938,balance!$AU:$AZ,5,FALSE),IF(C938=5,VLOOKUP(B938-1,balance!$AU:$AZ,6,FALSE),0)))))</f>
        <v>4500</v>
      </c>
      <c r="F938">
        <v>53</v>
      </c>
      <c r="G938">
        <f>IF(C938=1,VLOOKUP(FoxFire!B938,balance!$U:$Z,2,FALSE),IF(C938=2,VLOOKUP(B938,balance!$U:$Z,3,FALSE),IF(C938=3,VLOOKUP(B938,balance!$U:$Z,4,FALSE),IF(C938=4,VLOOKUP(B938,balance!$U:$Z,5,FALSE),IF(C938=5,VLOOKUP(B938-1,balance!$U:$Z,6,FALSE),0)))))/100</f>
        <v>2.8699999999999997E-3</v>
      </c>
      <c r="H938">
        <v>2</v>
      </c>
      <c r="I938" s="1">
        <f>IF(C938=1,VLOOKUP(FoxFire!B938,balance!$AF:$AJ,2,FALSE),IF(C938=2,VLOOKUP(B938,balance!$AF:$AJ,3,FALSE),IF(C938=3,VLOOKUP(B938,balance!$AF:$AJ,4,FALSE),IF(C938=4,VLOOKUP(B938,balance!$AF:$AJ,5,FALSE),IF(C938=5,VLOOKUP(B938,balance!$AF:$AK,6,FALSE),0)))))*1000000000000</f>
        <v>2085000000000</v>
      </c>
      <c r="J938">
        <f>VLOOKUP(B938,balance!AU:BD,10,FALSE)</f>
        <v>7170200</v>
      </c>
    </row>
    <row r="939" spans="1:10" x14ac:dyDescent="0.3">
      <c r="A939">
        <v>937</v>
      </c>
      <c r="B939">
        <f t="shared" si="29"/>
        <v>188</v>
      </c>
      <c r="C939">
        <f t="shared" si="28"/>
        <v>3</v>
      </c>
      <c r="D939">
        <v>9026</v>
      </c>
      <c r="E939" s="1">
        <f>IF(C939=1,VLOOKUP(B939,balance!$AU:$AZ,2,FALSE),IF(C939=2,VLOOKUP(B939,balance!$AU:$AZ,3,FALSE),IF(C939=3,VLOOKUP(B939,balance!$AU:$AZ,4,FALSE),IF(C939=4,VLOOKUP(B939,balance!$AU:$AZ,5,FALSE),IF(C939=5,VLOOKUP(B939-1,balance!$AU:$AZ,6,FALSE),0)))))</f>
        <v>4500</v>
      </c>
      <c r="F939">
        <v>53</v>
      </c>
      <c r="G939">
        <f>IF(C939=1,VLOOKUP(FoxFire!B939,balance!$U:$Z,2,FALSE),IF(C939=2,VLOOKUP(B939,balance!$U:$Z,3,FALSE),IF(C939=3,VLOOKUP(B939,balance!$U:$Z,4,FALSE),IF(C939=4,VLOOKUP(B939,balance!$U:$Z,5,FALSE),IF(C939=5,VLOOKUP(B939-1,balance!$U:$Z,6,FALSE),0)))))/100</f>
        <v>2.8699999999999997E-3</v>
      </c>
      <c r="H939">
        <v>2</v>
      </c>
      <c r="I939" s="1">
        <f>IF(C939=1,VLOOKUP(FoxFire!B939,balance!$AF:$AJ,2,FALSE),IF(C939=2,VLOOKUP(B939,balance!$AF:$AJ,3,FALSE),IF(C939=3,VLOOKUP(B939,balance!$AF:$AJ,4,FALSE),IF(C939=4,VLOOKUP(B939,balance!$AF:$AJ,5,FALSE),IF(C939=5,VLOOKUP(B939,balance!$AF:$AK,6,FALSE),0)))))*1000000000000</f>
        <v>2085000000000</v>
      </c>
      <c r="J939">
        <f>VLOOKUP(B939,balance!AU:BD,10,FALSE)</f>
        <v>7170200</v>
      </c>
    </row>
    <row r="940" spans="1:10" x14ac:dyDescent="0.3">
      <c r="A940">
        <v>938</v>
      </c>
      <c r="B940">
        <f t="shared" si="29"/>
        <v>188</v>
      </c>
      <c r="C940">
        <f t="shared" si="28"/>
        <v>4</v>
      </c>
      <c r="D940">
        <v>9026</v>
      </c>
      <c r="E940" s="1">
        <f>IF(C940=1,VLOOKUP(B940,balance!$AU:$AZ,2,FALSE),IF(C940=2,VLOOKUP(B940,balance!$AU:$AZ,3,FALSE),IF(C940=3,VLOOKUP(B940,balance!$AU:$AZ,4,FALSE),IF(C940=4,VLOOKUP(B940,balance!$AU:$AZ,5,FALSE),IF(C940=5,VLOOKUP(B940-1,balance!$AU:$AZ,6,FALSE),0)))))</f>
        <v>4500</v>
      </c>
      <c r="F940">
        <v>53</v>
      </c>
      <c r="G940">
        <f>IF(C940=1,VLOOKUP(FoxFire!B940,balance!$U:$Z,2,FALSE),IF(C940=2,VLOOKUP(B940,balance!$U:$Z,3,FALSE),IF(C940=3,VLOOKUP(B940,balance!$U:$Z,4,FALSE),IF(C940=4,VLOOKUP(B940,balance!$U:$Z,5,FALSE),IF(C940=5,VLOOKUP(B940-1,balance!$U:$Z,6,FALSE),0)))))/100</f>
        <v>2.8699999999999997E-3</v>
      </c>
      <c r="H940">
        <v>2</v>
      </c>
      <c r="I940" s="1">
        <f>IF(C940=1,VLOOKUP(FoxFire!B940,balance!$AF:$AJ,2,FALSE),IF(C940=2,VLOOKUP(B940,balance!$AF:$AJ,3,FALSE),IF(C940=3,VLOOKUP(B940,balance!$AF:$AJ,4,FALSE),IF(C940=4,VLOOKUP(B940,balance!$AF:$AJ,5,FALSE),IF(C940=5,VLOOKUP(B940,balance!$AF:$AK,6,FALSE),0)))))*1000000000000</f>
        <v>2085000000000</v>
      </c>
      <c r="J940">
        <f>VLOOKUP(B940,balance!AU:BD,10,FALSE)</f>
        <v>7170200</v>
      </c>
    </row>
    <row r="941" spans="1:10" x14ac:dyDescent="0.3">
      <c r="A941">
        <v>939</v>
      </c>
      <c r="B941">
        <f t="shared" si="29"/>
        <v>189</v>
      </c>
      <c r="C941">
        <f t="shared" si="28"/>
        <v>5</v>
      </c>
      <c r="D941">
        <v>9026</v>
      </c>
      <c r="E941" s="1">
        <f>IF(C941=1,VLOOKUP(B941,balance!$AU:$AZ,2,FALSE),IF(C941=2,VLOOKUP(B941,balance!$AU:$AZ,3,FALSE),IF(C941=3,VLOOKUP(B941,balance!$AU:$AZ,4,FALSE),IF(C941=4,VLOOKUP(B941,balance!$AU:$AZ,5,FALSE),IF(C941=5,VLOOKUP(B941-1,balance!$AU:$AZ,6,FALSE),0)))))</f>
        <v>77400</v>
      </c>
      <c r="F941">
        <v>53</v>
      </c>
      <c r="G941">
        <f>IF(C941=1,VLOOKUP(FoxFire!B941,balance!$U:$Z,2,FALSE),IF(C941=2,VLOOKUP(B941,balance!$U:$Z,3,FALSE),IF(C941=3,VLOOKUP(B941,balance!$U:$Z,4,FALSE),IF(C941=4,VLOOKUP(B941,balance!$U:$Z,5,FALSE),IF(C941=5,VLOOKUP(B941-1,balance!$U:$Z,6,FALSE),0)))))/100</f>
        <v>504.49160000000006</v>
      </c>
      <c r="H941">
        <v>2</v>
      </c>
      <c r="I941" s="1">
        <f>IF(C941=1,VLOOKUP(FoxFire!B941,balance!$AF:$AJ,2,FALSE),IF(C941=2,VLOOKUP(B941,balance!$AF:$AJ,3,FALSE),IF(C941=3,VLOOKUP(B941,balance!$AF:$AJ,4,FALSE),IF(C941=4,VLOOKUP(B941,balance!$AF:$AJ,5,FALSE),IF(C941=5,VLOOKUP(B941,balance!$AF:$AK,6,FALSE),0)))))*1000000000000</f>
        <v>8400000000000</v>
      </c>
      <c r="J941">
        <f>VLOOKUP(B941,balance!AU:BD,10,FALSE)</f>
        <v>7285670</v>
      </c>
    </row>
    <row r="942" spans="1:10" x14ac:dyDescent="0.3">
      <c r="A942">
        <v>940</v>
      </c>
      <c r="B942">
        <f t="shared" si="29"/>
        <v>189</v>
      </c>
      <c r="C942">
        <f t="shared" si="28"/>
        <v>1</v>
      </c>
      <c r="D942">
        <v>9026</v>
      </c>
      <c r="E942" s="1">
        <f>IF(C942=1,VLOOKUP(B942,balance!$AU:$AZ,2,FALSE),IF(C942=2,VLOOKUP(B942,balance!$AU:$AZ,3,FALSE),IF(C942=3,VLOOKUP(B942,balance!$AU:$AZ,4,FALSE),IF(C942=4,VLOOKUP(B942,balance!$AU:$AZ,5,FALSE),IF(C942=5,VLOOKUP(B942-1,balance!$AU:$AZ,6,FALSE),0)))))</f>
        <v>4500</v>
      </c>
      <c r="F942">
        <v>53</v>
      </c>
      <c r="G942">
        <f>IF(C942=1,VLOOKUP(FoxFire!B942,balance!$U:$Z,2,FALSE),IF(C942=2,VLOOKUP(B942,balance!$U:$Z,3,FALSE),IF(C942=3,VLOOKUP(B942,balance!$U:$Z,4,FALSE),IF(C942=4,VLOOKUP(B942,balance!$U:$Z,5,FALSE),IF(C942=5,VLOOKUP(B942-1,balance!$U:$Z,6,FALSE),0)))))/100</f>
        <v>2.8799999999999997E-3</v>
      </c>
      <c r="H942">
        <v>2</v>
      </c>
      <c r="I942" s="1">
        <f>IF(C942=1,VLOOKUP(FoxFire!B942,balance!$AF:$AJ,2,FALSE),IF(C942=2,VLOOKUP(B942,balance!$AF:$AJ,3,FALSE),IF(C942=3,VLOOKUP(B942,balance!$AF:$AJ,4,FALSE),IF(C942=4,VLOOKUP(B942,balance!$AF:$AJ,5,FALSE),IF(C942=5,VLOOKUP(B942,balance!$AF:$AK,6,FALSE),0)))))*1000000000000</f>
        <v>2100000000000</v>
      </c>
      <c r="J942">
        <f>VLOOKUP(B942,balance!AU:BD,10,FALSE)</f>
        <v>7285670</v>
      </c>
    </row>
    <row r="943" spans="1:10" x14ac:dyDescent="0.3">
      <c r="A943">
        <v>941</v>
      </c>
      <c r="B943">
        <f t="shared" si="29"/>
        <v>189</v>
      </c>
      <c r="C943">
        <f t="shared" si="28"/>
        <v>2</v>
      </c>
      <c r="D943">
        <v>9026</v>
      </c>
      <c r="E943" s="1">
        <f>IF(C943=1,VLOOKUP(B943,balance!$AU:$AZ,2,FALSE),IF(C943=2,VLOOKUP(B943,balance!$AU:$AZ,3,FALSE),IF(C943=3,VLOOKUP(B943,balance!$AU:$AZ,4,FALSE),IF(C943=4,VLOOKUP(B943,balance!$AU:$AZ,5,FALSE),IF(C943=5,VLOOKUP(B943-1,balance!$AU:$AZ,6,FALSE),0)))))</f>
        <v>4500</v>
      </c>
      <c r="F943">
        <v>53</v>
      </c>
      <c r="G943">
        <f>IF(C943=1,VLOOKUP(FoxFire!B943,balance!$U:$Z,2,FALSE),IF(C943=2,VLOOKUP(B943,balance!$U:$Z,3,FALSE),IF(C943=3,VLOOKUP(B943,balance!$U:$Z,4,FALSE),IF(C943=4,VLOOKUP(B943,balance!$U:$Z,5,FALSE),IF(C943=5,VLOOKUP(B943-1,balance!$U:$Z,6,FALSE),0)))))/100</f>
        <v>2.8799999999999997E-3</v>
      </c>
      <c r="H943">
        <v>2</v>
      </c>
      <c r="I943" s="1">
        <f>IF(C943=1,VLOOKUP(FoxFire!B943,balance!$AF:$AJ,2,FALSE),IF(C943=2,VLOOKUP(B943,balance!$AF:$AJ,3,FALSE),IF(C943=3,VLOOKUP(B943,balance!$AF:$AJ,4,FALSE),IF(C943=4,VLOOKUP(B943,balance!$AF:$AJ,5,FALSE),IF(C943=5,VLOOKUP(B943,balance!$AF:$AK,6,FALSE),0)))))*1000000000000</f>
        <v>2100000000000</v>
      </c>
      <c r="J943">
        <f>VLOOKUP(B943,balance!AU:BD,10,FALSE)</f>
        <v>7285670</v>
      </c>
    </row>
    <row r="944" spans="1:10" x14ac:dyDescent="0.3">
      <c r="A944">
        <v>942</v>
      </c>
      <c r="B944">
        <f t="shared" si="29"/>
        <v>189</v>
      </c>
      <c r="C944">
        <f t="shared" si="28"/>
        <v>3</v>
      </c>
      <c r="D944">
        <v>9026</v>
      </c>
      <c r="E944" s="1">
        <f>IF(C944=1,VLOOKUP(B944,balance!$AU:$AZ,2,FALSE),IF(C944=2,VLOOKUP(B944,balance!$AU:$AZ,3,FALSE),IF(C944=3,VLOOKUP(B944,balance!$AU:$AZ,4,FALSE),IF(C944=4,VLOOKUP(B944,balance!$AU:$AZ,5,FALSE),IF(C944=5,VLOOKUP(B944-1,balance!$AU:$AZ,6,FALSE),0)))))</f>
        <v>4500</v>
      </c>
      <c r="F944">
        <v>53</v>
      </c>
      <c r="G944">
        <f>IF(C944=1,VLOOKUP(FoxFire!B944,balance!$U:$Z,2,FALSE),IF(C944=2,VLOOKUP(B944,balance!$U:$Z,3,FALSE),IF(C944=3,VLOOKUP(B944,balance!$U:$Z,4,FALSE),IF(C944=4,VLOOKUP(B944,balance!$U:$Z,5,FALSE),IF(C944=5,VLOOKUP(B944-1,balance!$U:$Z,6,FALSE),0)))))/100</f>
        <v>2.8799999999999997E-3</v>
      </c>
      <c r="H944">
        <v>2</v>
      </c>
      <c r="I944" s="1">
        <f>IF(C944=1,VLOOKUP(FoxFire!B944,balance!$AF:$AJ,2,FALSE),IF(C944=2,VLOOKUP(B944,balance!$AF:$AJ,3,FALSE),IF(C944=3,VLOOKUP(B944,balance!$AF:$AJ,4,FALSE),IF(C944=4,VLOOKUP(B944,balance!$AF:$AJ,5,FALSE),IF(C944=5,VLOOKUP(B944,balance!$AF:$AK,6,FALSE),0)))))*1000000000000</f>
        <v>2100000000000</v>
      </c>
      <c r="J944">
        <f>VLOOKUP(B944,balance!AU:BD,10,FALSE)</f>
        <v>7285670</v>
      </c>
    </row>
    <row r="945" spans="1:10" x14ac:dyDescent="0.3">
      <c r="A945">
        <v>943</v>
      </c>
      <c r="B945">
        <f t="shared" si="29"/>
        <v>189</v>
      </c>
      <c r="C945">
        <f t="shared" si="28"/>
        <v>4</v>
      </c>
      <c r="D945">
        <v>9026</v>
      </c>
      <c r="E945" s="1">
        <f>IF(C945=1,VLOOKUP(B945,balance!$AU:$AZ,2,FALSE),IF(C945=2,VLOOKUP(B945,balance!$AU:$AZ,3,FALSE),IF(C945=3,VLOOKUP(B945,balance!$AU:$AZ,4,FALSE),IF(C945=4,VLOOKUP(B945,balance!$AU:$AZ,5,FALSE),IF(C945=5,VLOOKUP(B945-1,balance!$AU:$AZ,6,FALSE),0)))))</f>
        <v>4500</v>
      </c>
      <c r="F945">
        <v>53</v>
      </c>
      <c r="G945">
        <f>IF(C945=1,VLOOKUP(FoxFire!B945,balance!$U:$Z,2,FALSE),IF(C945=2,VLOOKUP(B945,balance!$U:$Z,3,FALSE),IF(C945=3,VLOOKUP(B945,balance!$U:$Z,4,FALSE),IF(C945=4,VLOOKUP(B945,balance!$U:$Z,5,FALSE),IF(C945=5,VLOOKUP(B945-1,balance!$U:$Z,6,FALSE),0)))))/100</f>
        <v>2.8799999999999997E-3</v>
      </c>
      <c r="H945">
        <v>2</v>
      </c>
      <c r="I945" s="1">
        <f>IF(C945=1,VLOOKUP(FoxFire!B945,balance!$AF:$AJ,2,FALSE),IF(C945=2,VLOOKUP(B945,balance!$AF:$AJ,3,FALSE),IF(C945=3,VLOOKUP(B945,balance!$AF:$AJ,4,FALSE),IF(C945=4,VLOOKUP(B945,balance!$AF:$AJ,5,FALSE),IF(C945=5,VLOOKUP(B945,balance!$AF:$AK,6,FALSE),0)))))*1000000000000</f>
        <v>2100000000000</v>
      </c>
      <c r="J945">
        <f>VLOOKUP(B945,balance!AU:BD,10,FALSE)</f>
        <v>7285670</v>
      </c>
    </row>
    <row r="946" spans="1:10" x14ac:dyDescent="0.3">
      <c r="A946">
        <v>944</v>
      </c>
      <c r="B946">
        <f t="shared" si="29"/>
        <v>190</v>
      </c>
      <c r="C946">
        <f t="shared" si="28"/>
        <v>5</v>
      </c>
      <c r="D946">
        <v>9026</v>
      </c>
      <c r="E946" s="1">
        <f>IF(C946=1,VLOOKUP(B946,balance!$AU:$AZ,2,FALSE),IF(C946=2,VLOOKUP(B946,balance!$AU:$AZ,3,FALSE),IF(C946=3,VLOOKUP(B946,balance!$AU:$AZ,4,FALSE),IF(C946=4,VLOOKUP(B946,balance!$AU:$AZ,5,FALSE),IF(C946=5,VLOOKUP(B946-1,balance!$AU:$AZ,6,FALSE),0)))))</f>
        <v>77400</v>
      </c>
      <c r="F946">
        <v>53</v>
      </c>
      <c r="G946">
        <f>IF(C946=1,VLOOKUP(FoxFire!B946,balance!$U:$Z,2,FALSE),IF(C946=2,VLOOKUP(B946,balance!$U:$Z,3,FALSE),IF(C946=3,VLOOKUP(B946,balance!$U:$Z,4,FALSE),IF(C946=4,VLOOKUP(B946,balance!$U:$Z,5,FALSE),IF(C946=5,VLOOKUP(B946-1,balance!$U:$Z,6,FALSE),0)))))/100</f>
        <v>516.37440000000004</v>
      </c>
      <c r="H946">
        <v>2</v>
      </c>
      <c r="I946" s="1">
        <f>IF(C946=1,VLOOKUP(FoxFire!B946,balance!$AF:$AJ,2,FALSE),IF(C946=2,VLOOKUP(B946,balance!$AF:$AJ,3,FALSE),IF(C946=3,VLOOKUP(B946,balance!$AF:$AJ,4,FALSE),IF(C946=4,VLOOKUP(B946,balance!$AF:$AJ,5,FALSE),IF(C946=5,VLOOKUP(B946,balance!$AF:$AK,6,FALSE),0)))))*1000000000000</f>
        <v>8460000000000.001</v>
      </c>
      <c r="J946">
        <f>VLOOKUP(B946,balance!AU:BD,10,FALSE)</f>
        <v>7403200</v>
      </c>
    </row>
    <row r="947" spans="1:10" x14ac:dyDescent="0.3">
      <c r="A947">
        <v>945</v>
      </c>
      <c r="B947">
        <f t="shared" si="29"/>
        <v>190</v>
      </c>
      <c r="C947">
        <f t="shared" si="28"/>
        <v>1</v>
      </c>
      <c r="D947">
        <v>9026</v>
      </c>
      <c r="E947" s="1">
        <f>IF(C947=1,VLOOKUP(B947,balance!$AU:$AZ,2,FALSE),IF(C947=2,VLOOKUP(B947,balance!$AU:$AZ,3,FALSE),IF(C947=3,VLOOKUP(B947,balance!$AU:$AZ,4,FALSE),IF(C947=4,VLOOKUP(B947,balance!$AU:$AZ,5,FALSE),IF(C947=5,VLOOKUP(B947-1,balance!$AU:$AZ,6,FALSE),0)))))</f>
        <v>4500</v>
      </c>
      <c r="F947">
        <v>53</v>
      </c>
      <c r="G947">
        <f>IF(C947=1,VLOOKUP(FoxFire!B947,balance!$U:$Z,2,FALSE),IF(C947=2,VLOOKUP(B947,balance!$U:$Z,3,FALSE),IF(C947=3,VLOOKUP(B947,balance!$U:$Z,4,FALSE),IF(C947=4,VLOOKUP(B947,balance!$U:$Z,5,FALSE),IF(C947=5,VLOOKUP(B947-1,balance!$U:$Z,6,FALSE),0)))))/100</f>
        <v>2.8899999999999998E-3</v>
      </c>
      <c r="H947">
        <v>2</v>
      </c>
      <c r="I947" s="1">
        <f>IF(C947=1,VLOOKUP(FoxFire!B947,balance!$AF:$AJ,2,FALSE),IF(C947=2,VLOOKUP(B947,balance!$AF:$AJ,3,FALSE),IF(C947=3,VLOOKUP(B947,balance!$AF:$AJ,4,FALSE),IF(C947=4,VLOOKUP(B947,balance!$AF:$AJ,5,FALSE),IF(C947=5,VLOOKUP(B947,balance!$AF:$AK,6,FALSE),0)))))*1000000000000</f>
        <v>2115000000000.0002</v>
      </c>
      <c r="J947">
        <f>VLOOKUP(B947,balance!AU:BD,10,FALSE)</f>
        <v>7403200</v>
      </c>
    </row>
    <row r="948" spans="1:10" x14ac:dyDescent="0.3">
      <c r="A948">
        <v>946</v>
      </c>
      <c r="B948">
        <f t="shared" si="29"/>
        <v>190</v>
      </c>
      <c r="C948">
        <f t="shared" si="28"/>
        <v>2</v>
      </c>
      <c r="D948">
        <v>9026</v>
      </c>
      <c r="E948" s="1">
        <f>IF(C948=1,VLOOKUP(B948,balance!$AU:$AZ,2,FALSE),IF(C948=2,VLOOKUP(B948,balance!$AU:$AZ,3,FALSE),IF(C948=3,VLOOKUP(B948,balance!$AU:$AZ,4,FALSE),IF(C948=4,VLOOKUP(B948,balance!$AU:$AZ,5,FALSE),IF(C948=5,VLOOKUP(B948-1,balance!$AU:$AZ,6,FALSE),0)))))</f>
        <v>4500</v>
      </c>
      <c r="F948">
        <v>53</v>
      </c>
      <c r="G948">
        <f>IF(C948=1,VLOOKUP(FoxFire!B948,balance!$U:$Z,2,FALSE),IF(C948=2,VLOOKUP(B948,balance!$U:$Z,3,FALSE),IF(C948=3,VLOOKUP(B948,balance!$U:$Z,4,FALSE),IF(C948=4,VLOOKUP(B948,balance!$U:$Z,5,FALSE),IF(C948=5,VLOOKUP(B948-1,balance!$U:$Z,6,FALSE),0)))))/100</f>
        <v>2.8899999999999998E-3</v>
      </c>
      <c r="H948">
        <v>2</v>
      </c>
      <c r="I948" s="1">
        <f>IF(C948=1,VLOOKUP(FoxFire!B948,balance!$AF:$AJ,2,FALSE),IF(C948=2,VLOOKUP(B948,balance!$AF:$AJ,3,FALSE),IF(C948=3,VLOOKUP(B948,balance!$AF:$AJ,4,FALSE),IF(C948=4,VLOOKUP(B948,balance!$AF:$AJ,5,FALSE),IF(C948=5,VLOOKUP(B948,balance!$AF:$AK,6,FALSE),0)))))*1000000000000</f>
        <v>2115000000000.0002</v>
      </c>
      <c r="J948">
        <f>VLOOKUP(B948,balance!AU:BD,10,FALSE)</f>
        <v>7403200</v>
      </c>
    </row>
    <row r="949" spans="1:10" x14ac:dyDescent="0.3">
      <c r="A949">
        <v>947</v>
      </c>
      <c r="B949">
        <f t="shared" si="29"/>
        <v>190</v>
      </c>
      <c r="C949">
        <f t="shared" si="28"/>
        <v>3</v>
      </c>
      <c r="D949">
        <v>9026</v>
      </c>
      <c r="E949" s="1">
        <f>IF(C949=1,VLOOKUP(B949,balance!$AU:$AZ,2,FALSE),IF(C949=2,VLOOKUP(B949,balance!$AU:$AZ,3,FALSE),IF(C949=3,VLOOKUP(B949,balance!$AU:$AZ,4,FALSE),IF(C949=4,VLOOKUP(B949,balance!$AU:$AZ,5,FALSE),IF(C949=5,VLOOKUP(B949-1,balance!$AU:$AZ,6,FALSE),0)))))</f>
        <v>4500</v>
      </c>
      <c r="F949">
        <v>53</v>
      </c>
      <c r="G949">
        <f>IF(C949=1,VLOOKUP(FoxFire!B949,balance!$U:$Z,2,FALSE),IF(C949=2,VLOOKUP(B949,balance!$U:$Z,3,FALSE),IF(C949=3,VLOOKUP(B949,balance!$U:$Z,4,FALSE),IF(C949=4,VLOOKUP(B949,balance!$U:$Z,5,FALSE),IF(C949=5,VLOOKUP(B949-1,balance!$U:$Z,6,FALSE),0)))))/100</f>
        <v>2.8899999999999998E-3</v>
      </c>
      <c r="H949">
        <v>2</v>
      </c>
      <c r="I949" s="1">
        <f>IF(C949=1,VLOOKUP(FoxFire!B949,balance!$AF:$AJ,2,FALSE),IF(C949=2,VLOOKUP(B949,balance!$AF:$AJ,3,FALSE),IF(C949=3,VLOOKUP(B949,balance!$AF:$AJ,4,FALSE),IF(C949=4,VLOOKUP(B949,balance!$AF:$AJ,5,FALSE),IF(C949=5,VLOOKUP(B949,balance!$AF:$AK,6,FALSE),0)))))*1000000000000</f>
        <v>2115000000000.0002</v>
      </c>
      <c r="J949">
        <f>VLOOKUP(B949,balance!AU:BD,10,FALSE)</f>
        <v>7403200</v>
      </c>
    </row>
    <row r="950" spans="1:10" x14ac:dyDescent="0.3">
      <c r="A950">
        <v>948</v>
      </c>
      <c r="B950">
        <f t="shared" si="29"/>
        <v>190</v>
      </c>
      <c r="C950">
        <f t="shared" si="28"/>
        <v>4</v>
      </c>
      <c r="D950">
        <v>9026</v>
      </c>
      <c r="E950" s="1">
        <f>IF(C950=1,VLOOKUP(B950,balance!$AU:$AZ,2,FALSE),IF(C950=2,VLOOKUP(B950,balance!$AU:$AZ,3,FALSE),IF(C950=3,VLOOKUP(B950,balance!$AU:$AZ,4,FALSE),IF(C950=4,VLOOKUP(B950,balance!$AU:$AZ,5,FALSE),IF(C950=5,VLOOKUP(B950-1,balance!$AU:$AZ,6,FALSE),0)))))</f>
        <v>4500</v>
      </c>
      <c r="F950">
        <v>53</v>
      </c>
      <c r="G950">
        <f>IF(C950=1,VLOOKUP(FoxFire!B950,balance!$U:$Z,2,FALSE),IF(C950=2,VLOOKUP(B950,balance!$U:$Z,3,FALSE),IF(C950=3,VLOOKUP(B950,balance!$U:$Z,4,FALSE),IF(C950=4,VLOOKUP(B950,balance!$U:$Z,5,FALSE),IF(C950=5,VLOOKUP(B950-1,balance!$U:$Z,6,FALSE),0)))))/100</f>
        <v>2.8899999999999998E-3</v>
      </c>
      <c r="H950">
        <v>2</v>
      </c>
      <c r="I950" s="1">
        <f>IF(C950=1,VLOOKUP(FoxFire!B950,balance!$AF:$AJ,2,FALSE),IF(C950=2,VLOOKUP(B950,balance!$AF:$AJ,3,FALSE),IF(C950=3,VLOOKUP(B950,balance!$AF:$AJ,4,FALSE),IF(C950=4,VLOOKUP(B950,balance!$AF:$AJ,5,FALSE),IF(C950=5,VLOOKUP(B950,balance!$AF:$AK,6,FALSE),0)))))*1000000000000</f>
        <v>2115000000000.0002</v>
      </c>
      <c r="J950">
        <f>VLOOKUP(B950,balance!AU:BD,10,FALSE)</f>
        <v>7403200</v>
      </c>
    </row>
    <row r="951" spans="1:10" x14ac:dyDescent="0.3">
      <c r="A951">
        <v>949</v>
      </c>
      <c r="B951">
        <f t="shared" si="29"/>
        <v>191</v>
      </c>
      <c r="C951">
        <f t="shared" si="28"/>
        <v>5</v>
      </c>
      <c r="D951">
        <v>9026</v>
      </c>
      <c r="E951" s="1">
        <f>IF(C951=1,VLOOKUP(B951,balance!$AU:$AZ,2,FALSE),IF(C951=2,VLOOKUP(B951,balance!$AU:$AZ,3,FALSE),IF(C951=3,VLOOKUP(B951,balance!$AU:$AZ,4,FALSE),IF(C951=4,VLOOKUP(B951,balance!$AU:$AZ,5,FALSE),IF(C951=5,VLOOKUP(B951-1,balance!$AU:$AZ,6,FALSE),0)))))</f>
        <v>77400</v>
      </c>
      <c r="F951">
        <v>53</v>
      </c>
      <c r="G951">
        <f>IF(C951=1,VLOOKUP(FoxFire!B951,balance!$U:$Z,2,FALSE),IF(C951=2,VLOOKUP(B951,balance!$U:$Z,3,FALSE),IF(C951=3,VLOOKUP(B951,balance!$U:$Z,4,FALSE),IF(C951=4,VLOOKUP(B951,balance!$U:$Z,5,FALSE),IF(C951=5,VLOOKUP(B951-1,balance!$U:$Z,6,FALSE),0)))))/100</f>
        <v>528.53070000000002</v>
      </c>
      <c r="H951">
        <v>2</v>
      </c>
      <c r="I951" s="1">
        <f>IF(C951=1,VLOOKUP(FoxFire!B951,balance!$AF:$AJ,2,FALSE),IF(C951=2,VLOOKUP(B951,balance!$AF:$AJ,3,FALSE),IF(C951=3,VLOOKUP(B951,balance!$AF:$AJ,4,FALSE),IF(C951=4,VLOOKUP(B951,balance!$AF:$AJ,5,FALSE),IF(C951=5,VLOOKUP(B951,balance!$AF:$AK,6,FALSE),0)))))*1000000000000</f>
        <v>8520000000000</v>
      </c>
      <c r="J951">
        <f>VLOOKUP(B951,balance!AU:BD,10,FALSE)</f>
        <v>7512200</v>
      </c>
    </row>
    <row r="952" spans="1:10" x14ac:dyDescent="0.3">
      <c r="A952">
        <v>950</v>
      </c>
      <c r="B952">
        <f t="shared" si="29"/>
        <v>191</v>
      </c>
      <c r="C952">
        <f t="shared" si="28"/>
        <v>1</v>
      </c>
      <c r="D952">
        <v>9026</v>
      </c>
      <c r="E952" s="1">
        <f>IF(C952=1,VLOOKUP(B952,balance!$AU:$AZ,2,FALSE),IF(C952=2,VLOOKUP(B952,balance!$AU:$AZ,3,FALSE),IF(C952=3,VLOOKUP(B952,balance!$AU:$AZ,4,FALSE),IF(C952=4,VLOOKUP(B952,balance!$AU:$AZ,5,FALSE),IF(C952=5,VLOOKUP(B952-1,balance!$AU:$AZ,6,FALSE),0)))))</f>
        <v>5000</v>
      </c>
      <c r="F952">
        <v>53</v>
      </c>
      <c r="G952">
        <f>IF(C952=1,VLOOKUP(FoxFire!B952,balance!$U:$Z,2,FALSE),IF(C952=2,VLOOKUP(B952,balance!$U:$Z,3,FALSE),IF(C952=3,VLOOKUP(B952,balance!$U:$Z,4,FALSE),IF(C952=4,VLOOKUP(B952,balance!$U:$Z,5,FALSE),IF(C952=5,VLOOKUP(B952-1,balance!$U:$Z,6,FALSE),0)))))/100</f>
        <v>2.8999999999999998E-3</v>
      </c>
      <c r="H952">
        <v>2</v>
      </c>
      <c r="I952" s="1">
        <f>IF(C952=1,VLOOKUP(FoxFire!B952,balance!$AF:$AJ,2,FALSE),IF(C952=2,VLOOKUP(B952,balance!$AF:$AJ,3,FALSE),IF(C952=3,VLOOKUP(B952,balance!$AF:$AJ,4,FALSE),IF(C952=4,VLOOKUP(B952,balance!$AF:$AJ,5,FALSE),IF(C952=5,VLOOKUP(B952,balance!$AF:$AK,6,FALSE),0)))))*1000000000000</f>
        <v>2130000000000</v>
      </c>
      <c r="J952">
        <f>VLOOKUP(B952,balance!AU:BD,10,FALSE)</f>
        <v>7512200</v>
      </c>
    </row>
    <row r="953" spans="1:10" x14ac:dyDescent="0.3">
      <c r="A953">
        <v>951</v>
      </c>
      <c r="B953">
        <f t="shared" si="29"/>
        <v>191</v>
      </c>
      <c r="C953">
        <f t="shared" si="28"/>
        <v>2</v>
      </c>
      <c r="D953">
        <v>9026</v>
      </c>
      <c r="E953" s="1">
        <f>IF(C953=1,VLOOKUP(B953,balance!$AU:$AZ,2,FALSE),IF(C953=2,VLOOKUP(B953,balance!$AU:$AZ,3,FALSE),IF(C953=3,VLOOKUP(B953,balance!$AU:$AZ,4,FALSE),IF(C953=4,VLOOKUP(B953,balance!$AU:$AZ,5,FALSE),IF(C953=5,VLOOKUP(B953-1,balance!$AU:$AZ,6,FALSE),0)))))</f>
        <v>5000</v>
      </c>
      <c r="F953">
        <v>53</v>
      </c>
      <c r="G953">
        <f>IF(C953=1,VLOOKUP(FoxFire!B953,balance!$U:$Z,2,FALSE),IF(C953=2,VLOOKUP(B953,balance!$U:$Z,3,FALSE),IF(C953=3,VLOOKUP(B953,balance!$U:$Z,4,FALSE),IF(C953=4,VLOOKUP(B953,balance!$U:$Z,5,FALSE),IF(C953=5,VLOOKUP(B953-1,balance!$U:$Z,6,FALSE),0)))))/100</f>
        <v>2.8999999999999998E-3</v>
      </c>
      <c r="H953">
        <v>2</v>
      </c>
      <c r="I953" s="1">
        <f>IF(C953=1,VLOOKUP(FoxFire!B953,balance!$AF:$AJ,2,FALSE),IF(C953=2,VLOOKUP(B953,balance!$AF:$AJ,3,FALSE),IF(C953=3,VLOOKUP(B953,balance!$AF:$AJ,4,FALSE),IF(C953=4,VLOOKUP(B953,balance!$AF:$AJ,5,FALSE),IF(C953=5,VLOOKUP(B953,balance!$AF:$AK,6,FALSE),0)))))*1000000000000</f>
        <v>2130000000000</v>
      </c>
      <c r="J953">
        <f>VLOOKUP(B953,balance!AU:BD,10,FALSE)</f>
        <v>7512200</v>
      </c>
    </row>
    <row r="954" spans="1:10" x14ac:dyDescent="0.3">
      <c r="A954">
        <v>952</v>
      </c>
      <c r="B954">
        <f t="shared" si="29"/>
        <v>191</v>
      </c>
      <c r="C954">
        <f t="shared" si="28"/>
        <v>3</v>
      </c>
      <c r="D954">
        <v>9026</v>
      </c>
      <c r="E954" s="1">
        <f>IF(C954=1,VLOOKUP(B954,balance!$AU:$AZ,2,FALSE),IF(C954=2,VLOOKUP(B954,balance!$AU:$AZ,3,FALSE),IF(C954=3,VLOOKUP(B954,balance!$AU:$AZ,4,FALSE),IF(C954=4,VLOOKUP(B954,balance!$AU:$AZ,5,FALSE),IF(C954=5,VLOOKUP(B954-1,balance!$AU:$AZ,6,FALSE),0)))))</f>
        <v>5000</v>
      </c>
      <c r="F954">
        <v>53</v>
      </c>
      <c r="G954">
        <f>IF(C954=1,VLOOKUP(FoxFire!B954,balance!$U:$Z,2,FALSE),IF(C954=2,VLOOKUP(B954,balance!$U:$Z,3,FALSE),IF(C954=3,VLOOKUP(B954,balance!$U:$Z,4,FALSE),IF(C954=4,VLOOKUP(B954,balance!$U:$Z,5,FALSE),IF(C954=5,VLOOKUP(B954-1,balance!$U:$Z,6,FALSE),0)))))/100</f>
        <v>2.8999999999999998E-3</v>
      </c>
      <c r="H954">
        <v>2</v>
      </c>
      <c r="I954" s="1">
        <f>IF(C954=1,VLOOKUP(FoxFire!B954,balance!$AF:$AJ,2,FALSE),IF(C954=2,VLOOKUP(B954,balance!$AF:$AJ,3,FALSE),IF(C954=3,VLOOKUP(B954,balance!$AF:$AJ,4,FALSE),IF(C954=4,VLOOKUP(B954,balance!$AF:$AJ,5,FALSE),IF(C954=5,VLOOKUP(B954,balance!$AF:$AK,6,FALSE),0)))))*1000000000000</f>
        <v>2130000000000</v>
      </c>
      <c r="J954">
        <f>VLOOKUP(B954,balance!AU:BD,10,FALSE)</f>
        <v>7512200</v>
      </c>
    </row>
    <row r="955" spans="1:10" x14ac:dyDescent="0.3">
      <c r="A955">
        <v>953</v>
      </c>
      <c r="B955">
        <f t="shared" si="29"/>
        <v>191</v>
      </c>
      <c r="C955">
        <f t="shared" si="28"/>
        <v>4</v>
      </c>
      <c r="D955">
        <v>9026</v>
      </c>
      <c r="E955" s="1">
        <f>IF(C955=1,VLOOKUP(B955,balance!$AU:$AZ,2,FALSE),IF(C955=2,VLOOKUP(B955,balance!$AU:$AZ,3,FALSE),IF(C955=3,VLOOKUP(B955,balance!$AU:$AZ,4,FALSE),IF(C955=4,VLOOKUP(B955,balance!$AU:$AZ,5,FALSE),IF(C955=5,VLOOKUP(B955-1,balance!$AU:$AZ,6,FALSE),0)))))</f>
        <v>5000</v>
      </c>
      <c r="F955">
        <v>53</v>
      </c>
      <c r="G955">
        <f>IF(C955=1,VLOOKUP(FoxFire!B955,balance!$U:$Z,2,FALSE),IF(C955=2,VLOOKUP(B955,balance!$U:$Z,3,FALSE),IF(C955=3,VLOOKUP(B955,balance!$U:$Z,4,FALSE),IF(C955=4,VLOOKUP(B955,balance!$U:$Z,5,FALSE),IF(C955=5,VLOOKUP(B955-1,balance!$U:$Z,6,FALSE),0)))))/100</f>
        <v>2.8999999999999998E-3</v>
      </c>
      <c r="H955">
        <v>2</v>
      </c>
      <c r="I955" s="1">
        <f>IF(C955=1,VLOOKUP(FoxFire!B955,balance!$AF:$AJ,2,FALSE),IF(C955=2,VLOOKUP(B955,balance!$AF:$AJ,3,FALSE),IF(C955=3,VLOOKUP(B955,balance!$AF:$AJ,4,FALSE),IF(C955=4,VLOOKUP(B955,balance!$AF:$AJ,5,FALSE),IF(C955=5,VLOOKUP(B955,balance!$AF:$AK,6,FALSE),0)))))*1000000000000</f>
        <v>2130000000000</v>
      </c>
      <c r="J955">
        <f>VLOOKUP(B955,balance!AU:BD,10,FALSE)</f>
        <v>7512200</v>
      </c>
    </row>
    <row r="956" spans="1:10" x14ac:dyDescent="0.3">
      <c r="A956">
        <v>954</v>
      </c>
      <c r="B956">
        <f t="shared" si="29"/>
        <v>192</v>
      </c>
      <c r="C956">
        <f t="shared" si="28"/>
        <v>5</v>
      </c>
      <c r="D956">
        <v>9026</v>
      </c>
      <c r="E956" s="1">
        <f>IF(C956=1,VLOOKUP(B956,balance!$AU:$AZ,2,FALSE),IF(C956=2,VLOOKUP(B956,balance!$AU:$AZ,3,FALSE),IF(C956=3,VLOOKUP(B956,balance!$AU:$AZ,4,FALSE),IF(C956=4,VLOOKUP(B956,balance!$AU:$AZ,5,FALSE),IF(C956=5,VLOOKUP(B956-1,balance!$AU:$AZ,6,FALSE),0)))))</f>
        <v>86000</v>
      </c>
      <c r="F956">
        <v>53</v>
      </c>
      <c r="G956">
        <f>IF(C956=1,VLOOKUP(FoxFire!B956,balance!$U:$Z,2,FALSE),IF(C956=2,VLOOKUP(B956,balance!$U:$Z,3,FALSE),IF(C956=3,VLOOKUP(B956,balance!$U:$Z,4,FALSE),IF(C956=4,VLOOKUP(B956,balance!$U:$Z,5,FALSE),IF(C956=5,VLOOKUP(B956-1,balance!$U:$Z,6,FALSE),0)))))/100</f>
        <v>540.96680000000003</v>
      </c>
      <c r="H956">
        <v>2</v>
      </c>
      <c r="I956" s="1">
        <f>IF(C956=1,VLOOKUP(FoxFire!B956,balance!$AF:$AJ,2,FALSE),IF(C956=2,VLOOKUP(B956,balance!$AF:$AJ,3,FALSE),IF(C956=3,VLOOKUP(B956,balance!$AF:$AJ,4,FALSE),IF(C956=4,VLOOKUP(B956,balance!$AF:$AJ,5,FALSE),IF(C956=5,VLOOKUP(B956,balance!$AF:$AK,6,FALSE),0)))))*1000000000000</f>
        <v>8580000000000</v>
      </c>
      <c r="J956">
        <f>VLOOKUP(B956,balance!AU:BD,10,FALSE)</f>
        <v>7623280</v>
      </c>
    </row>
    <row r="957" spans="1:10" x14ac:dyDescent="0.3">
      <c r="A957">
        <v>955</v>
      </c>
      <c r="B957">
        <f t="shared" si="29"/>
        <v>192</v>
      </c>
      <c r="C957">
        <f t="shared" si="28"/>
        <v>1</v>
      </c>
      <c r="D957">
        <v>9026</v>
      </c>
      <c r="E957" s="1">
        <f>IF(C957=1,VLOOKUP(B957,balance!$AU:$AZ,2,FALSE),IF(C957=2,VLOOKUP(B957,balance!$AU:$AZ,3,FALSE),IF(C957=3,VLOOKUP(B957,balance!$AU:$AZ,4,FALSE),IF(C957=4,VLOOKUP(B957,balance!$AU:$AZ,5,FALSE),IF(C957=5,VLOOKUP(B957-1,balance!$AU:$AZ,6,FALSE),0)))))</f>
        <v>5000</v>
      </c>
      <c r="F957">
        <v>53</v>
      </c>
      <c r="G957">
        <f>IF(C957=1,VLOOKUP(FoxFire!B957,balance!$U:$Z,2,FALSE),IF(C957=2,VLOOKUP(B957,balance!$U:$Z,3,FALSE),IF(C957=3,VLOOKUP(B957,balance!$U:$Z,4,FALSE),IF(C957=4,VLOOKUP(B957,balance!$U:$Z,5,FALSE),IF(C957=5,VLOOKUP(B957-1,balance!$U:$Z,6,FALSE),0)))))/100</f>
        <v>2.9099999999999998E-3</v>
      </c>
      <c r="H957">
        <v>2</v>
      </c>
      <c r="I957" s="1">
        <f>IF(C957=1,VLOOKUP(FoxFire!B957,balance!$AF:$AJ,2,FALSE),IF(C957=2,VLOOKUP(B957,balance!$AF:$AJ,3,FALSE),IF(C957=3,VLOOKUP(B957,balance!$AF:$AJ,4,FALSE),IF(C957=4,VLOOKUP(B957,balance!$AF:$AJ,5,FALSE),IF(C957=5,VLOOKUP(B957,balance!$AF:$AK,6,FALSE),0)))))*1000000000000</f>
        <v>2145000000000</v>
      </c>
      <c r="J957">
        <f>VLOOKUP(B957,balance!AU:BD,10,FALSE)</f>
        <v>7623280</v>
      </c>
    </row>
    <row r="958" spans="1:10" x14ac:dyDescent="0.3">
      <c r="A958">
        <v>956</v>
      </c>
      <c r="B958">
        <f t="shared" si="29"/>
        <v>192</v>
      </c>
      <c r="C958">
        <f t="shared" si="28"/>
        <v>2</v>
      </c>
      <c r="D958">
        <v>9026</v>
      </c>
      <c r="E958" s="1">
        <f>IF(C958=1,VLOOKUP(B958,balance!$AU:$AZ,2,FALSE),IF(C958=2,VLOOKUP(B958,balance!$AU:$AZ,3,FALSE),IF(C958=3,VLOOKUP(B958,balance!$AU:$AZ,4,FALSE),IF(C958=4,VLOOKUP(B958,balance!$AU:$AZ,5,FALSE),IF(C958=5,VLOOKUP(B958-1,balance!$AU:$AZ,6,FALSE),0)))))</f>
        <v>5000</v>
      </c>
      <c r="F958">
        <v>53</v>
      </c>
      <c r="G958">
        <f>IF(C958=1,VLOOKUP(FoxFire!B958,balance!$U:$Z,2,FALSE),IF(C958=2,VLOOKUP(B958,balance!$U:$Z,3,FALSE),IF(C958=3,VLOOKUP(B958,balance!$U:$Z,4,FALSE),IF(C958=4,VLOOKUP(B958,balance!$U:$Z,5,FALSE),IF(C958=5,VLOOKUP(B958-1,balance!$U:$Z,6,FALSE),0)))))/100</f>
        <v>2.9099999999999998E-3</v>
      </c>
      <c r="H958">
        <v>2</v>
      </c>
      <c r="I958" s="1">
        <f>IF(C958=1,VLOOKUP(FoxFire!B958,balance!$AF:$AJ,2,FALSE),IF(C958=2,VLOOKUP(B958,balance!$AF:$AJ,3,FALSE),IF(C958=3,VLOOKUP(B958,balance!$AF:$AJ,4,FALSE),IF(C958=4,VLOOKUP(B958,balance!$AF:$AJ,5,FALSE),IF(C958=5,VLOOKUP(B958,balance!$AF:$AK,6,FALSE),0)))))*1000000000000</f>
        <v>2145000000000</v>
      </c>
      <c r="J958">
        <f>VLOOKUP(B958,balance!AU:BD,10,FALSE)</f>
        <v>7623280</v>
      </c>
    </row>
    <row r="959" spans="1:10" x14ac:dyDescent="0.3">
      <c r="A959">
        <v>957</v>
      </c>
      <c r="B959">
        <f t="shared" si="29"/>
        <v>192</v>
      </c>
      <c r="C959">
        <f t="shared" si="28"/>
        <v>3</v>
      </c>
      <c r="D959">
        <v>9026</v>
      </c>
      <c r="E959" s="1">
        <f>IF(C959=1,VLOOKUP(B959,balance!$AU:$AZ,2,FALSE),IF(C959=2,VLOOKUP(B959,balance!$AU:$AZ,3,FALSE),IF(C959=3,VLOOKUP(B959,balance!$AU:$AZ,4,FALSE),IF(C959=4,VLOOKUP(B959,balance!$AU:$AZ,5,FALSE),IF(C959=5,VLOOKUP(B959-1,balance!$AU:$AZ,6,FALSE),0)))))</f>
        <v>5000</v>
      </c>
      <c r="F959">
        <v>53</v>
      </c>
      <c r="G959">
        <f>IF(C959=1,VLOOKUP(FoxFire!B959,balance!$U:$Z,2,FALSE),IF(C959=2,VLOOKUP(B959,balance!$U:$Z,3,FALSE),IF(C959=3,VLOOKUP(B959,balance!$U:$Z,4,FALSE),IF(C959=4,VLOOKUP(B959,balance!$U:$Z,5,FALSE),IF(C959=5,VLOOKUP(B959-1,balance!$U:$Z,6,FALSE),0)))))/100</f>
        <v>2.9099999999999998E-3</v>
      </c>
      <c r="H959">
        <v>2</v>
      </c>
      <c r="I959" s="1">
        <f>IF(C959=1,VLOOKUP(FoxFire!B959,balance!$AF:$AJ,2,FALSE),IF(C959=2,VLOOKUP(B959,balance!$AF:$AJ,3,FALSE),IF(C959=3,VLOOKUP(B959,balance!$AF:$AJ,4,FALSE),IF(C959=4,VLOOKUP(B959,balance!$AF:$AJ,5,FALSE),IF(C959=5,VLOOKUP(B959,balance!$AF:$AK,6,FALSE),0)))))*1000000000000</f>
        <v>2145000000000</v>
      </c>
      <c r="J959">
        <f>VLOOKUP(B959,balance!AU:BD,10,FALSE)</f>
        <v>7623280</v>
      </c>
    </row>
    <row r="960" spans="1:10" x14ac:dyDescent="0.3">
      <c r="A960">
        <v>958</v>
      </c>
      <c r="B960">
        <f t="shared" si="29"/>
        <v>192</v>
      </c>
      <c r="C960">
        <f t="shared" si="28"/>
        <v>4</v>
      </c>
      <c r="D960">
        <v>9026</v>
      </c>
      <c r="E960" s="1">
        <f>IF(C960=1,VLOOKUP(B960,balance!$AU:$AZ,2,FALSE),IF(C960=2,VLOOKUP(B960,balance!$AU:$AZ,3,FALSE),IF(C960=3,VLOOKUP(B960,balance!$AU:$AZ,4,FALSE),IF(C960=4,VLOOKUP(B960,balance!$AU:$AZ,5,FALSE),IF(C960=5,VLOOKUP(B960-1,balance!$AU:$AZ,6,FALSE),0)))))</f>
        <v>5000</v>
      </c>
      <c r="F960">
        <v>53</v>
      </c>
      <c r="G960">
        <f>IF(C960=1,VLOOKUP(FoxFire!B960,balance!$U:$Z,2,FALSE),IF(C960=2,VLOOKUP(B960,balance!$U:$Z,3,FALSE),IF(C960=3,VLOOKUP(B960,balance!$U:$Z,4,FALSE),IF(C960=4,VLOOKUP(B960,balance!$U:$Z,5,FALSE),IF(C960=5,VLOOKUP(B960-1,balance!$U:$Z,6,FALSE),0)))))/100</f>
        <v>2.9099999999999998E-3</v>
      </c>
      <c r="H960">
        <v>2</v>
      </c>
      <c r="I960" s="1">
        <f>IF(C960=1,VLOOKUP(FoxFire!B960,balance!$AF:$AJ,2,FALSE),IF(C960=2,VLOOKUP(B960,balance!$AF:$AJ,3,FALSE),IF(C960=3,VLOOKUP(B960,balance!$AF:$AJ,4,FALSE),IF(C960=4,VLOOKUP(B960,balance!$AF:$AJ,5,FALSE),IF(C960=5,VLOOKUP(B960,balance!$AF:$AK,6,FALSE),0)))))*1000000000000</f>
        <v>2145000000000</v>
      </c>
      <c r="J960">
        <f>VLOOKUP(B960,balance!AU:BD,10,FALSE)</f>
        <v>7623280</v>
      </c>
    </row>
    <row r="961" spans="1:10" x14ac:dyDescent="0.3">
      <c r="A961">
        <v>959</v>
      </c>
      <c r="B961">
        <f t="shared" si="29"/>
        <v>193</v>
      </c>
      <c r="C961">
        <f t="shared" si="28"/>
        <v>5</v>
      </c>
      <c r="D961">
        <v>9026</v>
      </c>
      <c r="E961" s="1">
        <f>IF(C961=1,VLOOKUP(B961,balance!$AU:$AZ,2,FALSE),IF(C961=2,VLOOKUP(B961,balance!$AU:$AZ,3,FALSE),IF(C961=3,VLOOKUP(B961,balance!$AU:$AZ,4,FALSE),IF(C961=4,VLOOKUP(B961,balance!$AU:$AZ,5,FALSE),IF(C961=5,VLOOKUP(B961-1,balance!$AU:$AZ,6,FALSE),0)))))</f>
        <v>86000</v>
      </c>
      <c r="F961">
        <v>53</v>
      </c>
      <c r="G961">
        <f>IF(C961=1,VLOOKUP(FoxFire!B961,balance!$U:$Z,2,FALSE),IF(C961=2,VLOOKUP(B961,balance!$U:$Z,3,FALSE),IF(C961=3,VLOOKUP(B961,balance!$U:$Z,4,FALSE),IF(C961=4,VLOOKUP(B961,balance!$U:$Z,5,FALSE),IF(C961=5,VLOOKUP(B961-1,balance!$U:$Z,6,FALSE),0)))))/100</f>
        <v>553.68880000000001</v>
      </c>
      <c r="H961">
        <v>2</v>
      </c>
      <c r="I961" s="1">
        <f>IF(C961=1,VLOOKUP(FoxFire!B961,balance!$AF:$AJ,2,FALSE),IF(C961=2,VLOOKUP(B961,balance!$AF:$AJ,3,FALSE),IF(C961=3,VLOOKUP(B961,balance!$AF:$AJ,4,FALSE),IF(C961=4,VLOOKUP(B961,balance!$AF:$AJ,5,FALSE),IF(C961=5,VLOOKUP(B961,balance!$AF:$AK,6,FALSE),0)))))*1000000000000</f>
        <v>8640000000000.001</v>
      </c>
      <c r="J961">
        <f>VLOOKUP(B961,balance!AU:BD,10,FALSE)</f>
        <v>7736450</v>
      </c>
    </row>
    <row r="962" spans="1:10" x14ac:dyDescent="0.3">
      <c r="A962">
        <v>960</v>
      </c>
      <c r="B962">
        <f t="shared" si="29"/>
        <v>193</v>
      </c>
      <c r="C962">
        <f t="shared" si="28"/>
        <v>1</v>
      </c>
      <c r="D962">
        <v>9026</v>
      </c>
      <c r="E962" s="1">
        <f>IF(C962=1,VLOOKUP(B962,balance!$AU:$AZ,2,FALSE),IF(C962=2,VLOOKUP(B962,balance!$AU:$AZ,3,FALSE),IF(C962=3,VLOOKUP(B962,balance!$AU:$AZ,4,FALSE),IF(C962=4,VLOOKUP(B962,balance!$AU:$AZ,5,FALSE),IF(C962=5,VLOOKUP(B962-1,balance!$AU:$AZ,6,FALSE),0)))))</f>
        <v>5000</v>
      </c>
      <c r="F962">
        <v>53</v>
      </c>
      <c r="G962">
        <f>IF(C962=1,VLOOKUP(FoxFire!B962,balance!$U:$Z,2,FALSE),IF(C962=2,VLOOKUP(B962,balance!$U:$Z,3,FALSE),IF(C962=3,VLOOKUP(B962,balance!$U:$Z,4,FALSE),IF(C962=4,VLOOKUP(B962,balance!$U:$Z,5,FALSE),IF(C962=5,VLOOKUP(B962-1,balance!$U:$Z,6,FALSE),0)))))/100</f>
        <v>2.9199999999999999E-3</v>
      </c>
      <c r="H962">
        <v>2</v>
      </c>
      <c r="I962" s="1">
        <f>IF(C962=1,VLOOKUP(FoxFire!B962,balance!$AF:$AJ,2,FALSE),IF(C962=2,VLOOKUP(B962,balance!$AF:$AJ,3,FALSE),IF(C962=3,VLOOKUP(B962,balance!$AF:$AJ,4,FALSE),IF(C962=4,VLOOKUP(B962,balance!$AF:$AJ,5,FALSE),IF(C962=5,VLOOKUP(B962,balance!$AF:$AK,6,FALSE),0)))))*1000000000000</f>
        <v>2160000000000.0002</v>
      </c>
      <c r="J962">
        <f>VLOOKUP(B962,balance!AU:BD,10,FALSE)</f>
        <v>7736450</v>
      </c>
    </row>
    <row r="963" spans="1:10" x14ac:dyDescent="0.3">
      <c r="A963">
        <v>961</v>
      </c>
      <c r="B963">
        <f t="shared" si="29"/>
        <v>193</v>
      </c>
      <c r="C963">
        <f t="shared" si="28"/>
        <v>2</v>
      </c>
      <c r="D963">
        <v>9026</v>
      </c>
      <c r="E963" s="1">
        <f>IF(C963=1,VLOOKUP(B963,balance!$AU:$AZ,2,FALSE),IF(C963=2,VLOOKUP(B963,balance!$AU:$AZ,3,FALSE),IF(C963=3,VLOOKUP(B963,balance!$AU:$AZ,4,FALSE),IF(C963=4,VLOOKUP(B963,balance!$AU:$AZ,5,FALSE),IF(C963=5,VLOOKUP(B963-1,balance!$AU:$AZ,6,FALSE),0)))))</f>
        <v>5000</v>
      </c>
      <c r="F963">
        <v>53</v>
      </c>
      <c r="G963">
        <f>IF(C963=1,VLOOKUP(FoxFire!B963,balance!$U:$Z,2,FALSE),IF(C963=2,VLOOKUP(B963,balance!$U:$Z,3,FALSE),IF(C963=3,VLOOKUP(B963,balance!$U:$Z,4,FALSE),IF(C963=4,VLOOKUP(B963,balance!$U:$Z,5,FALSE),IF(C963=5,VLOOKUP(B963-1,balance!$U:$Z,6,FALSE),0)))))/100</f>
        <v>2.9199999999999999E-3</v>
      </c>
      <c r="H963">
        <v>2</v>
      </c>
      <c r="I963" s="1">
        <f>IF(C963=1,VLOOKUP(FoxFire!B963,balance!$AF:$AJ,2,FALSE),IF(C963=2,VLOOKUP(B963,balance!$AF:$AJ,3,FALSE),IF(C963=3,VLOOKUP(B963,balance!$AF:$AJ,4,FALSE),IF(C963=4,VLOOKUP(B963,balance!$AF:$AJ,5,FALSE),IF(C963=5,VLOOKUP(B963,balance!$AF:$AK,6,FALSE),0)))))*1000000000000</f>
        <v>2160000000000.0002</v>
      </c>
      <c r="J963">
        <f>VLOOKUP(B963,balance!AU:BD,10,FALSE)</f>
        <v>7736450</v>
      </c>
    </row>
    <row r="964" spans="1:10" x14ac:dyDescent="0.3">
      <c r="A964">
        <v>962</v>
      </c>
      <c r="B964">
        <f t="shared" si="29"/>
        <v>193</v>
      </c>
      <c r="C964">
        <f t="shared" si="28"/>
        <v>3</v>
      </c>
      <c r="D964">
        <v>9026</v>
      </c>
      <c r="E964" s="1">
        <f>IF(C964=1,VLOOKUP(B964,balance!$AU:$AZ,2,FALSE),IF(C964=2,VLOOKUP(B964,balance!$AU:$AZ,3,FALSE),IF(C964=3,VLOOKUP(B964,balance!$AU:$AZ,4,FALSE),IF(C964=4,VLOOKUP(B964,balance!$AU:$AZ,5,FALSE),IF(C964=5,VLOOKUP(B964-1,balance!$AU:$AZ,6,FALSE),0)))))</f>
        <v>5000</v>
      </c>
      <c r="F964">
        <v>53</v>
      </c>
      <c r="G964">
        <f>IF(C964=1,VLOOKUP(FoxFire!B964,balance!$U:$Z,2,FALSE),IF(C964=2,VLOOKUP(B964,balance!$U:$Z,3,FALSE),IF(C964=3,VLOOKUP(B964,balance!$U:$Z,4,FALSE),IF(C964=4,VLOOKUP(B964,balance!$U:$Z,5,FALSE),IF(C964=5,VLOOKUP(B964-1,balance!$U:$Z,6,FALSE),0)))))/100</f>
        <v>2.9199999999999999E-3</v>
      </c>
      <c r="H964">
        <v>2</v>
      </c>
      <c r="I964" s="1">
        <f>IF(C964=1,VLOOKUP(FoxFire!B964,balance!$AF:$AJ,2,FALSE),IF(C964=2,VLOOKUP(B964,balance!$AF:$AJ,3,FALSE),IF(C964=3,VLOOKUP(B964,balance!$AF:$AJ,4,FALSE),IF(C964=4,VLOOKUP(B964,balance!$AF:$AJ,5,FALSE),IF(C964=5,VLOOKUP(B964,balance!$AF:$AK,6,FALSE),0)))))*1000000000000</f>
        <v>2160000000000.0002</v>
      </c>
      <c r="J964">
        <f>VLOOKUP(B964,balance!AU:BD,10,FALSE)</f>
        <v>7736450</v>
      </c>
    </row>
    <row r="965" spans="1:10" x14ac:dyDescent="0.3">
      <c r="A965">
        <v>963</v>
      </c>
      <c r="B965">
        <f t="shared" si="29"/>
        <v>193</v>
      </c>
      <c r="C965">
        <f t="shared" si="28"/>
        <v>4</v>
      </c>
      <c r="D965">
        <v>9026</v>
      </c>
      <c r="E965" s="1">
        <f>IF(C965=1,VLOOKUP(B965,balance!$AU:$AZ,2,FALSE),IF(C965=2,VLOOKUP(B965,balance!$AU:$AZ,3,FALSE),IF(C965=3,VLOOKUP(B965,balance!$AU:$AZ,4,FALSE),IF(C965=4,VLOOKUP(B965,balance!$AU:$AZ,5,FALSE),IF(C965=5,VLOOKUP(B965-1,balance!$AU:$AZ,6,FALSE),0)))))</f>
        <v>5000</v>
      </c>
      <c r="F965">
        <v>53</v>
      </c>
      <c r="G965">
        <f>IF(C965=1,VLOOKUP(FoxFire!B965,balance!$U:$Z,2,FALSE),IF(C965=2,VLOOKUP(B965,balance!$U:$Z,3,FALSE),IF(C965=3,VLOOKUP(B965,balance!$U:$Z,4,FALSE),IF(C965=4,VLOOKUP(B965,balance!$U:$Z,5,FALSE),IF(C965=5,VLOOKUP(B965-1,balance!$U:$Z,6,FALSE),0)))))/100</f>
        <v>2.9199999999999999E-3</v>
      </c>
      <c r="H965">
        <v>2</v>
      </c>
      <c r="I965" s="1">
        <f>IF(C965=1,VLOOKUP(FoxFire!B965,balance!$AF:$AJ,2,FALSE),IF(C965=2,VLOOKUP(B965,balance!$AF:$AJ,3,FALSE),IF(C965=3,VLOOKUP(B965,balance!$AF:$AJ,4,FALSE),IF(C965=4,VLOOKUP(B965,balance!$AF:$AJ,5,FALSE),IF(C965=5,VLOOKUP(B965,balance!$AF:$AK,6,FALSE),0)))))*1000000000000</f>
        <v>2160000000000.0002</v>
      </c>
      <c r="J965">
        <f>VLOOKUP(B965,balance!AU:BD,10,FALSE)</f>
        <v>7736450</v>
      </c>
    </row>
    <row r="966" spans="1:10" x14ac:dyDescent="0.3">
      <c r="A966">
        <v>964</v>
      </c>
      <c r="B966">
        <f t="shared" si="29"/>
        <v>194</v>
      </c>
      <c r="C966">
        <f t="shared" si="28"/>
        <v>5</v>
      </c>
      <c r="D966">
        <v>9026</v>
      </c>
      <c r="E966" s="1">
        <f>IF(C966=1,VLOOKUP(B966,balance!$AU:$AZ,2,FALSE),IF(C966=2,VLOOKUP(B966,balance!$AU:$AZ,3,FALSE),IF(C966=3,VLOOKUP(B966,balance!$AU:$AZ,4,FALSE),IF(C966=4,VLOOKUP(B966,balance!$AU:$AZ,5,FALSE),IF(C966=5,VLOOKUP(B966-1,balance!$AU:$AZ,6,FALSE),0)))))</f>
        <v>86000</v>
      </c>
      <c r="F966">
        <v>53</v>
      </c>
      <c r="G966">
        <f>IF(C966=1,VLOOKUP(FoxFire!B966,balance!$U:$Z,2,FALSE),IF(C966=2,VLOOKUP(B966,balance!$U:$Z,3,FALSE),IF(C966=3,VLOOKUP(B966,balance!$U:$Z,4,FALSE),IF(C966=4,VLOOKUP(B966,balance!$U:$Z,5,FALSE),IF(C966=5,VLOOKUP(B966-1,balance!$U:$Z,6,FALSE),0)))))/100</f>
        <v>566.70330000000001</v>
      </c>
      <c r="H966">
        <v>2</v>
      </c>
      <c r="I966" s="1">
        <f>IF(C966=1,VLOOKUP(FoxFire!B966,balance!$AF:$AJ,2,FALSE),IF(C966=2,VLOOKUP(B966,balance!$AF:$AJ,3,FALSE),IF(C966=3,VLOOKUP(B966,balance!$AF:$AJ,4,FALSE),IF(C966=4,VLOOKUP(B966,balance!$AF:$AJ,5,FALSE),IF(C966=5,VLOOKUP(B966,balance!$AF:$AK,6,FALSE),0)))))*1000000000000</f>
        <v>8699999999999.999</v>
      </c>
      <c r="J966">
        <f>VLOOKUP(B966,balance!AU:BD,10,FALSE)</f>
        <v>7851720</v>
      </c>
    </row>
    <row r="967" spans="1:10" x14ac:dyDescent="0.3">
      <c r="A967">
        <v>965</v>
      </c>
      <c r="B967">
        <f t="shared" si="29"/>
        <v>194</v>
      </c>
      <c r="C967">
        <f t="shared" si="28"/>
        <v>1</v>
      </c>
      <c r="D967">
        <v>9026</v>
      </c>
      <c r="E967" s="1">
        <f>IF(C967=1,VLOOKUP(B967,balance!$AU:$AZ,2,FALSE),IF(C967=2,VLOOKUP(B967,balance!$AU:$AZ,3,FALSE),IF(C967=3,VLOOKUP(B967,balance!$AU:$AZ,4,FALSE),IF(C967=4,VLOOKUP(B967,balance!$AU:$AZ,5,FALSE),IF(C967=5,VLOOKUP(B967-1,balance!$AU:$AZ,6,FALSE),0)))))</f>
        <v>5000</v>
      </c>
      <c r="F967">
        <v>53</v>
      </c>
      <c r="G967">
        <f>IF(C967=1,VLOOKUP(FoxFire!B967,balance!$U:$Z,2,FALSE),IF(C967=2,VLOOKUP(B967,balance!$U:$Z,3,FALSE),IF(C967=3,VLOOKUP(B967,balance!$U:$Z,4,FALSE),IF(C967=4,VLOOKUP(B967,balance!$U:$Z,5,FALSE),IF(C967=5,VLOOKUP(B967-1,balance!$U:$Z,6,FALSE),0)))))/100</f>
        <v>2.9299999999999999E-3</v>
      </c>
      <c r="H967">
        <v>2</v>
      </c>
      <c r="I967" s="1">
        <f>IF(C967=1,VLOOKUP(FoxFire!B967,balance!$AF:$AJ,2,FALSE),IF(C967=2,VLOOKUP(B967,balance!$AF:$AJ,3,FALSE),IF(C967=3,VLOOKUP(B967,balance!$AF:$AJ,4,FALSE),IF(C967=4,VLOOKUP(B967,balance!$AF:$AJ,5,FALSE),IF(C967=5,VLOOKUP(B967,balance!$AF:$AK,6,FALSE),0)))))*1000000000000</f>
        <v>2174999999999.9998</v>
      </c>
      <c r="J967">
        <f>VLOOKUP(B967,balance!AU:BD,10,FALSE)</f>
        <v>7851720</v>
      </c>
    </row>
    <row r="968" spans="1:10" x14ac:dyDescent="0.3">
      <c r="A968">
        <v>966</v>
      </c>
      <c r="B968">
        <f t="shared" si="29"/>
        <v>194</v>
      </c>
      <c r="C968">
        <f t="shared" ref="C968:C1031" si="30">C963</f>
        <v>2</v>
      </c>
      <c r="D968">
        <v>9026</v>
      </c>
      <c r="E968" s="1">
        <f>IF(C968=1,VLOOKUP(B968,balance!$AU:$AZ,2,FALSE),IF(C968=2,VLOOKUP(B968,balance!$AU:$AZ,3,FALSE),IF(C968=3,VLOOKUP(B968,balance!$AU:$AZ,4,FALSE),IF(C968=4,VLOOKUP(B968,balance!$AU:$AZ,5,FALSE),IF(C968=5,VLOOKUP(B968-1,balance!$AU:$AZ,6,FALSE),0)))))</f>
        <v>5000</v>
      </c>
      <c r="F968">
        <v>53</v>
      </c>
      <c r="G968">
        <f>IF(C968=1,VLOOKUP(FoxFire!B968,balance!$U:$Z,2,FALSE),IF(C968=2,VLOOKUP(B968,balance!$U:$Z,3,FALSE),IF(C968=3,VLOOKUP(B968,balance!$U:$Z,4,FALSE),IF(C968=4,VLOOKUP(B968,balance!$U:$Z,5,FALSE),IF(C968=5,VLOOKUP(B968-1,balance!$U:$Z,6,FALSE),0)))))/100</f>
        <v>2.9299999999999999E-3</v>
      </c>
      <c r="H968">
        <v>2</v>
      </c>
      <c r="I968" s="1">
        <f>IF(C968=1,VLOOKUP(FoxFire!B968,balance!$AF:$AJ,2,FALSE),IF(C968=2,VLOOKUP(B968,balance!$AF:$AJ,3,FALSE),IF(C968=3,VLOOKUP(B968,balance!$AF:$AJ,4,FALSE),IF(C968=4,VLOOKUP(B968,balance!$AF:$AJ,5,FALSE),IF(C968=5,VLOOKUP(B968,balance!$AF:$AK,6,FALSE),0)))))*1000000000000</f>
        <v>2174999999999.9998</v>
      </c>
      <c r="J968">
        <f>VLOOKUP(B968,balance!AU:BD,10,FALSE)</f>
        <v>7851720</v>
      </c>
    </row>
    <row r="969" spans="1:10" x14ac:dyDescent="0.3">
      <c r="A969">
        <v>967</v>
      </c>
      <c r="B969">
        <f t="shared" si="29"/>
        <v>194</v>
      </c>
      <c r="C969">
        <f t="shared" si="30"/>
        <v>3</v>
      </c>
      <c r="D969">
        <v>9026</v>
      </c>
      <c r="E969" s="1">
        <f>IF(C969=1,VLOOKUP(B969,balance!$AU:$AZ,2,FALSE),IF(C969=2,VLOOKUP(B969,balance!$AU:$AZ,3,FALSE),IF(C969=3,VLOOKUP(B969,balance!$AU:$AZ,4,FALSE),IF(C969=4,VLOOKUP(B969,balance!$AU:$AZ,5,FALSE),IF(C969=5,VLOOKUP(B969-1,balance!$AU:$AZ,6,FALSE),0)))))</f>
        <v>5000</v>
      </c>
      <c r="F969">
        <v>53</v>
      </c>
      <c r="G969">
        <f>IF(C969=1,VLOOKUP(FoxFire!B969,balance!$U:$Z,2,FALSE),IF(C969=2,VLOOKUP(B969,balance!$U:$Z,3,FALSE),IF(C969=3,VLOOKUP(B969,balance!$U:$Z,4,FALSE),IF(C969=4,VLOOKUP(B969,balance!$U:$Z,5,FALSE),IF(C969=5,VLOOKUP(B969-1,balance!$U:$Z,6,FALSE),0)))))/100</f>
        <v>2.9299999999999999E-3</v>
      </c>
      <c r="H969">
        <v>2</v>
      </c>
      <c r="I969" s="1">
        <f>IF(C969=1,VLOOKUP(FoxFire!B969,balance!$AF:$AJ,2,FALSE),IF(C969=2,VLOOKUP(B969,balance!$AF:$AJ,3,FALSE),IF(C969=3,VLOOKUP(B969,balance!$AF:$AJ,4,FALSE),IF(C969=4,VLOOKUP(B969,balance!$AF:$AJ,5,FALSE),IF(C969=5,VLOOKUP(B969,balance!$AF:$AK,6,FALSE),0)))))*1000000000000</f>
        <v>2174999999999.9998</v>
      </c>
      <c r="J969">
        <f>VLOOKUP(B969,balance!AU:BD,10,FALSE)</f>
        <v>7851720</v>
      </c>
    </row>
    <row r="970" spans="1:10" x14ac:dyDescent="0.3">
      <c r="A970">
        <v>968</v>
      </c>
      <c r="B970">
        <f t="shared" si="29"/>
        <v>194</v>
      </c>
      <c r="C970">
        <f t="shared" si="30"/>
        <v>4</v>
      </c>
      <c r="D970">
        <v>9026</v>
      </c>
      <c r="E970" s="1">
        <f>IF(C970=1,VLOOKUP(B970,balance!$AU:$AZ,2,FALSE),IF(C970=2,VLOOKUP(B970,balance!$AU:$AZ,3,FALSE),IF(C970=3,VLOOKUP(B970,balance!$AU:$AZ,4,FALSE),IF(C970=4,VLOOKUP(B970,balance!$AU:$AZ,5,FALSE),IF(C970=5,VLOOKUP(B970-1,balance!$AU:$AZ,6,FALSE),0)))))</f>
        <v>5000</v>
      </c>
      <c r="F970">
        <v>53</v>
      </c>
      <c r="G970">
        <f>IF(C970=1,VLOOKUP(FoxFire!B970,balance!$U:$Z,2,FALSE),IF(C970=2,VLOOKUP(B970,balance!$U:$Z,3,FALSE),IF(C970=3,VLOOKUP(B970,balance!$U:$Z,4,FALSE),IF(C970=4,VLOOKUP(B970,balance!$U:$Z,5,FALSE),IF(C970=5,VLOOKUP(B970-1,balance!$U:$Z,6,FALSE),0)))))/100</f>
        <v>2.9299999999999999E-3</v>
      </c>
      <c r="H970">
        <v>2</v>
      </c>
      <c r="I970" s="1">
        <f>IF(C970=1,VLOOKUP(FoxFire!B970,balance!$AF:$AJ,2,FALSE),IF(C970=2,VLOOKUP(B970,balance!$AF:$AJ,3,FALSE),IF(C970=3,VLOOKUP(B970,balance!$AF:$AJ,4,FALSE),IF(C970=4,VLOOKUP(B970,balance!$AF:$AJ,5,FALSE),IF(C970=5,VLOOKUP(B970,balance!$AF:$AK,6,FALSE),0)))))*1000000000000</f>
        <v>2174999999999.9998</v>
      </c>
      <c r="J970">
        <f>VLOOKUP(B970,balance!AU:BD,10,FALSE)</f>
        <v>7851720</v>
      </c>
    </row>
    <row r="971" spans="1:10" x14ac:dyDescent="0.3">
      <c r="A971">
        <v>969</v>
      </c>
      <c r="B971">
        <f t="shared" si="29"/>
        <v>195</v>
      </c>
      <c r="C971">
        <f t="shared" si="30"/>
        <v>5</v>
      </c>
      <c r="D971">
        <v>9026</v>
      </c>
      <c r="E971" s="1">
        <f>IF(C971=1,VLOOKUP(B971,balance!$AU:$AZ,2,FALSE),IF(C971=2,VLOOKUP(B971,balance!$AU:$AZ,3,FALSE),IF(C971=3,VLOOKUP(B971,balance!$AU:$AZ,4,FALSE),IF(C971=4,VLOOKUP(B971,balance!$AU:$AZ,5,FALSE),IF(C971=5,VLOOKUP(B971-1,balance!$AU:$AZ,6,FALSE),0)))))</f>
        <v>86000</v>
      </c>
      <c r="F971">
        <v>53</v>
      </c>
      <c r="G971">
        <f>IF(C971=1,VLOOKUP(FoxFire!B971,balance!$U:$Z,2,FALSE),IF(C971=2,VLOOKUP(B971,balance!$U:$Z,3,FALSE),IF(C971=3,VLOOKUP(B971,balance!$U:$Z,4,FALSE),IF(C971=4,VLOOKUP(B971,balance!$U:$Z,5,FALSE),IF(C971=5,VLOOKUP(B971-1,balance!$U:$Z,6,FALSE),0)))))/100</f>
        <v>580.01700000000005</v>
      </c>
      <c r="H971">
        <v>2</v>
      </c>
      <c r="I971" s="1">
        <f>IF(C971=1,VLOOKUP(FoxFire!B971,balance!$AF:$AJ,2,FALSE),IF(C971=2,VLOOKUP(B971,balance!$AF:$AJ,3,FALSE),IF(C971=3,VLOOKUP(B971,balance!$AF:$AJ,4,FALSE),IF(C971=4,VLOOKUP(B971,balance!$AF:$AJ,5,FALSE),IF(C971=5,VLOOKUP(B971,balance!$AF:$AK,6,FALSE),0)))))*1000000000000</f>
        <v>8760000000000</v>
      </c>
      <c r="J971">
        <f>VLOOKUP(B971,balance!AU:BD,10,FALSE)</f>
        <v>7965100</v>
      </c>
    </row>
    <row r="972" spans="1:10" x14ac:dyDescent="0.3">
      <c r="A972">
        <v>970</v>
      </c>
      <c r="B972">
        <f t="shared" ref="B972:B1035" si="31">B967+1</f>
        <v>195</v>
      </c>
      <c r="C972">
        <f t="shared" si="30"/>
        <v>1</v>
      </c>
      <c r="D972">
        <v>9026</v>
      </c>
      <c r="E972" s="1">
        <f>IF(C972=1,VLOOKUP(B972,balance!$AU:$AZ,2,FALSE),IF(C972=2,VLOOKUP(B972,balance!$AU:$AZ,3,FALSE),IF(C972=3,VLOOKUP(B972,balance!$AU:$AZ,4,FALSE),IF(C972=4,VLOOKUP(B972,balance!$AU:$AZ,5,FALSE),IF(C972=5,VLOOKUP(B972-1,balance!$AU:$AZ,6,FALSE),0)))))</f>
        <v>5000</v>
      </c>
      <c r="F972">
        <v>53</v>
      </c>
      <c r="G972">
        <f>IF(C972=1,VLOOKUP(FoxFire!B972,balance!$U:$Z,2,FALSE),IF(C972=2,VLOOKUP(B972,balance!$U:$Z,3,FALSE),IF(C972=3,VLOOKUP(B972,balance!$U:$Z,4,FALSE),IF(C972=4,VLOOKUP(B972,balance!$U:$Z,5,FALSE),IF(C972=5,VLOOKUP(B972-1,balance!$U:$Z,6,FALSE),0)))))/100</f>
        <v>2.9399999999999999E-3</v>
      </c>
      <c r="H972">
        <v>2</v>
      </c>
      <c r="I972" s="1">
        <f>IF(C972=1,VLOOKUP(FoxFire!B972,balance!$AF:$AJ,2,FALSE),IF(C972=2,VLOOKUP(B972,balance!$AF:$AJ,3,FALSE),IF(C972=3,VLOOKUP(B972,balance!$AF:$AJ,4,FALSE),IF(C972=4,VLOOKUP(B972,balance!$AF:$AJ,5,FALSE),IF(C972=5,VLOOKUP(B972,balance!$AF:$AK,6,FALSE),0)))))*1000000000000</f>
        <v>2190000000000</v>
      </c>
      <c r="J972">
        <f>VLOOKUP(B972,balance!AU:BD,10,FALSE)</f>
        <v>7965100</v>
      </c>
    </row>
    <row r="973" spans="1:10" x14ac:dyDescent="0.3">
      <c r="A973">
        <v>971</v>
      </c>
      <c r="B973">
        <f t="shared" si="31"/>
        <v>195</v>
      </c>
      <c r="C973">
        <f t="shared" si="30"/>
        <v>2</v>
      </c>
      <c r="D973">
        <v>9026</v>
      </c>
      <c r="E973" s="1">
        <f>IF(C973=1,VLOOKUP(B973,balance!$AU:$AZ,2,FALSE),IF(C973=2,VLOOKUP(B973,balance!$AU:$AZ,3,FALSE),IF(C973=3,VLOOKUP(B973,balance!$AU:$AZ,4,FALSE),IF(C973=4,VLOOKUP(B973,balance!$AU:$AZ,5,FALSE),IF(C973=5,VLOOKUP(B973-1,balance!$AU:$AZ,6,FALSE),0)))))</f>
        <v>5000</v>
      </c>
      <c r="F973">
        <v>53</v>
      </c>
      <c r="G973">
        <f>IF(C973=1,VLOOKUP(FoxFire!B973,balance!$U:$Z,2,FALSE),IF(C973=2,VLOOKUP(B973,balance!$U:$Z,3,FALSE),IF(C973=3,VLOOKUP(B973,balance!$U:$Z,4,FALSE),IF(C973=4,VLOOKUP(B973,balance!$U:$Z,5,FALSE),IF(C973=5,VLOOKUP(B973-1,balance!$U:$Z,6,FALSE),0)))))/100</f>
        <v>2.9399999999999999E-3</v>
      </c>
      <c r="H973">
        <v>2</v>
      </c>
      <c r="I973" s="1">
        <f>IF(C973=1,VLOOKUP(FoxFire!B973,balance!$AF:$AJ,2,FALSE),IF(C973=2,VLOOKUP(B973,balance!$AF:$AJ,3,FALSE),IF(C973=3,VLOOKUP(B973,balance!$AF:$AJ,4,FALSE),IF(C973=4,VLOOKUP(B973,balance!$AF:$AJ,5,FALSE),IF(C973=5,VLOOKUP(B973,balance!$AF:$AK,6,FALSE),0)))))*1000000000000</f>
        <v>2190000000000</v>
      </c>
      <c r="J973">
        <f>VLOOKUP(B973,balance!AU:BD,10,FALSE)</f>
        <v>7965100</v>
      </c>
    </row>
    <row r="974" spans="1:10" x14ac:dyDescent="0.3">
      <c r="A974">
        <v>972</v>
      </c>
      <c r="B974">
        <f t="shared" si="31"/>
        <v>195</v>
      </c>
      <c r="C974">
        <f t="shared" si="30"/>
        <v>3</v>
      </c>
      <c r="D974">
        <v>9026</v>
      </c>
      <c r="E974" s="1">
        <f>IF(C974=1,VLOOKUP(B974,balance!$AU:$AZ,2,FALSE),IF(C974=2,VLOOKUP(B974,balance!$AU:$AZ,3,FALSE),IF(C974=3,VLOOKUP(B974,balance!$AU:$AZ,4,FALSE),IF(C974=4,VLOOKUP(B974,balance!$AU:$AZ,5,FALSE),IF(C974=5,VLOOKUP(B974-1,balance!$AU:$AZ,6,FALSE),0)))))</f>
        <v>5000</v>
      </c>
      <c r="F974">
        <v>53</v>
      </c>
      <c r="G974">
        <f>IF(C974=1,VLOOKUP(FoxFire!B974,balance!$U:$Z,2,FALSE),IF(C974=2,VLOOKUP(B974,balance!$U:$Z,3,FALSE),IF(C974=3,VLOOKUP(B974,balance!$U:$Z,4,FALSE),IF(C974=4,VLOOKUP(B974,balance!$U:$Z,5,FALSE),IF(C974=5,VLOOKUP(B974-1,balance!$U:$Z,6,FALSE),0)))))/100</f>
        <v>2.9399999999999999E-3</v>
      </c>
      <c r="H974">
        <v>2</v>
      </c>
      <c r="I974" s="1">
        <f>IF(C974=1,VLOOKUP(FoxFire!B974,balance!$AF:$AJ,2,FALSE),IF(C974=2,VLOOKUP(B974,balance!$AF:$AJ,3,FALSE),IF(C974=3,VLOOKUP(B974,balance!$AF:$AJ,4,FALSE),IF(C974=4,VLOOKUP(B974,balance!$AF:$AJ,5,FALSE),IF(C974=5,VLOOKUP(B974,balance!$AF:$AK,6,FALSE),0)))))*1000000000000</f>
        <v>2190000000000</v>
      </c>
      <c r="J974">
        <f>VLOOKUP(B974,balance!AU:BD,10,FALSE)</f>
        <v>7965100</v>
      </c>
    </row>
    <row r="975" spans="1:10" x14ac:dyDescent="0.3">
      <c r="A975">
        <v>973</v>
      </c>
      <c r="B975">
        <f t="shared" si="31"/>
        <v>195</v>
      </c>
      <c r="C975">
        <f t="shared" si="30"/>
        <v>4</v>
      </c>
      <c r="D975">
        <v>9026</v>
      </c>
      <c r="E975" s="1">
        <f>IF(C975=1,VLOOKUP(B975,balance!$AU:$AZ,2,FALSE),IF(C975=2,VLOOKUP(B975,balance!$AU:$AZ,3,FALSE),IF(C975=3,VLOOKUP(B975,balance!$AU:$AZ,4,FALSE),IF(C975=4,VLOOKUP(B975,balance!$AU:$AZ,5,FALSE),IF(C975=5,VLOOKUP(B975-1,balance!$AU:$AZ,6,FALSE),0)))))</f>
        <v>5000</v>
      </c>
      <c r="F975">
        <v>53</v>
      </c>
      <c r="G975">
        <f>IF(C975=1,VLOOKUP(FoxFire!B975,balance!$U:$Z,2,FALSE),IF(C975=2,VLOOKUP(B975,balance!$U:$Z,3,FALSE),IF(C975=3,VLOOKUP(B975,balance!$U:$Z,4,FALSE),IF(C975=4,VLOOKUP(B975,balance!$U:$Z,5,FALSE),IF(C975=5,VLOOKUP(B975-1,balance!$U:$Z,6,FALSE),0)))))/100</f>
        <v>2.9399999999999999E-3</v>
      </c>
      <c r="H975">
        <v>2</v>
      </c>
      <c r="I975" s="1">
        <f>IF(C975=1,VLOOKUP(FoxFire!B975,balance!$AF:$AJ,2,FALSE),IF(C975=2,VLOOKUP(B975,balance!$AF:$AJ,3,FALSE),IF(C975=3,VLOOKUP(B975,balance!$AF:$AJ,4,FALSE),IF(C975=4,VLOOKUP(B975,balance!$AF:$AJ,5,FALSE),IF(C975=5,VLOOKUP(B975,balance!$AF:$AK,6,FALSE),0)))))*1000000000000</f>
        <v>2190000000000</v>
      </c>
      <c r="J975">
        <f>VLOOKUP(B975,balance!AU:BD,10,FALSE)</f>
        <v>7965100</v>
      </c>
    </row>
    <row r="976" spans="1:10" x14ac:dyDescent="0.3">
      <c r="A976">
        <v>974</v>
      </c>
      <c r="B976">
        <f t="shared" si="31"/>
        <v>196</v>
      </c>
      <c r="C976">
        <f t="shared" si="30"/>
        <v>5</v>
      </c>
      <c r="D976">
        <v>9026</v>
      </c>
      <c r="E976" s="1">
        <f>IF(C976=1,VLOOKUP(B976,balance!$AU:$AZ,2,FALSE),IF(C976=2,VLOOKUP(B976,balance!$AU:$AZ,3,FALSE),IF(C976=3,VLOOKUP(B976,balance!$AU:$AZ,4,FALSE),IF(C976=4,VLOOKUP(B976,balance!$AU:$AZ,5,FALSE),IF(C976=5,VLOOKUP(B976-1,balance!$AU:$AZ,6,FALSE),0)))))</f>
        <v>90000</v>
      </c>
      <c r="F976">
        <v>53</v>
      </c>
      <c r="G976">
        <f>IF(C976=1,VLOOKUP(FoxFire!B976,balance!$U:$Z,2,FALSE),IF(C976=2,VLOOKUP(B976,balance!$U:$Z,3,FALSE),IF(C976=3,VLOOKUP(B976,balance!$U:$Z,4,FALSE),IF(C976=4,VLOOKUP(B976,balance!$U:$Z,5,FALSE),IF(C976=5,VLOOKUP(B976-1,balance!$U:$Z,6,FALSE),0)))))/100</f>
        <v>593.63650000000007</v>
      </c>
      <c r="H976">
        <v>2</v>
      </c>
      <c r="I976" s="1">
        <f>IF(C976=1,VLOOKUP(FoxFire!B976,balance!$AF:$AJ,2,FALSE),IF(C976=2,VLOOKUP(B976,balance!$AF:$AJ,3,FALSE),IF(C976=3,VLOOKUP(B976,balance!$AF:$AJ,4,FALSE),IF(C976=4,VLOOKUP(B976,balance!$AF:$AJ,5,FALSE),IF(C976=5,VLOOKUP(B976,balance!$AF:$AK,6,FALSE),0)))))*1000000000000</f>
        <v>8820000000000</v>
      </c>
      <c r="J976">
        <f>VLOOKUP(B976,balance!AU:BD,10,FALSE)</f>
        <v>8080600</v>
      </c>
    </row>
    <row r="977" spans="1:10" x14ac:dyDescent="0.3">
      <c r="A977">
        <v>975</v>
      </c>
      <c r="B977">
        <f t="shared" si="31"/>
        <v>196</v>
      </c>
      <c r="C977">
        <f t="shared" si="30"/>
        <v>1</v>
      </c>
      <c r="D977">
        <v>9026</v>
      </c>
      <c r="E977" s="1">
        <f>IF(C977=1,VLOOKUP(B977,balance!$AU:$AZ,2,FALSE),IF(C977=2,VLOOKUP(B977,balance!$AU:$AZ,3,FALSE),IF(C977=3,VLOOKUP(B977,balance!$AU:$AZ,4,FALSE),IF(C977=4,VLOOKUP(B977,balance!$AU:$AZ,5,FALSE),IF(C977=5,VLOOKUP(B977-1,balance!$AU:$AZ,6,FALSE),0)))))</f>
        <v>5000</v>
      </c>
      <c r="F977">
        <v>53</v>
      </c>
      <c r="G977">
        <f>IF(C977=1,VLOOKUP(FoxFire!B977,balance!$U:$Z,2,FALSE),IF(C977=2,VLOOKUP(B977,balance!$U:$Z,3,FALSE),IF(C977=3,VLOOKUP(B977,balance!$U:$Z,4,FALSE),IF(C977=4,VLOOKUP(B977,balance!$U:$Z,5,FALSE),IF(C977=5,VLOOKUP(B977-1,balance!$U:$Z,6,FALSE),0)))))/100</f>
        <v>2.9499999999999999E-3</v>
      </c>
      <c r="H977">
        <v>2</v>
      </c>
      <c r="I977" s="1">
        <f>IF(C977=1,VLOOKUP(FoxFire!B977,balance!$AF:$AJ,2,FALSE),IF(C977=2,VLOOKUP(B977,balance!$AF:$AJ,3,FALSE),IF(C977=3,VLOOKUP(B977,balance!$AF:$AJ,4,FALSE),IF(C977=4,VLOOKUP(B977,balance!$AF:$AJ,5,FALSE),IF(C977=5,VLOOKUP(B977,balance!$AF:$AK,6,FALSE),0)))))*1000000000000</f>
        <v>2205000000000</v>
      </c>
      <c r="J977">
        <f>VLOOKUP(B977,balance!AU:BD,10,FALSE)</f>
        <v>8080600</v>
      </c>
    </row>
    <row r="978" spans="1:10" x14ac:dyDescent="0.3">
      <c r="A978">
        <v>976</v>
      </c>
      <c r="B978">
        <f t="shared" si="31"/>
        <v>196</v>
      </c>
      <c r="C978">
        <f t="shared" si="30"/>
        <v>2</v>
      </c>
      <c r="D978">
        <v>9026</v>
      </c>
      <c r="E978" s="1">
        <f>IF(C978=1,VLOOKUP(B978,balance!$AU:$AZ,2,FALSE),IF(C978=2,VLOOKUP(B978,balance!$AU:$AZ,3,FALSE),IF(C978=3,VLOOKUP(B978,balance!$AU:$AZ,4,FALSE),IF(C978=4,VLOOKUP(B978,balance!$AU:$AZ,5,FALSE),IF(C978=5,VLOOKUP(B978-1,balance!$AU:$AZ,6,FALSE),0)))))</f>
        <v>5000</v>
      </c>
      <c r="F978">
        <v>53</v>
      </c>
      <c r="G978">
        <f>IF(C978=1,VLOOKUP(FoxFire!B978,balance!$U:$Z,2,FALSE),IF(C978=2,VLOOKUP(B978,balance!$U:$Z,3,FALSE),IF(C978=3,VLOOKUP(B978,balance!$U:$Z,4,FALSE),IF(C978=4,VLOOKUP(B978,balance!$U:$Z,5,FALSE),IF(C978=5,VLOOKUP(B978-1,balance!$U:$Z,6,FALSE),0)))))/100</f>
        <v>2.9499999999999999E-3</v>
      </c>
      <c r="H978">
        <v>2</v>
      </c>
      <c r="I978" s="1">
        <f>IF(C978=1,VLOOKUP(FoxFire!B978,balance!$AF:$AJ,2,FALSE),IF(C978=2,VLOOKUP(B978,balance!$AF:$AJ,3,FALSE),IF(C978=3,VLOOKUP(B978,balance!$AF:$AJ,4,FALSE),IF(C978=4,VLOOKUP(B978,balance!$AF:$AJ,5,FALSE),IF(C978=5,VLOOKUP(B978,balance!$AF:$AK,6,FALSE),0)))))*1000000000000</f>
        <v>2205000000000</v>
      </c>
      <c r="J978">
        <f>VLOOKUP(B978,balance!AU:BD,10,FALSE)</f>
        <v>8080600</v>
      </c>
    </row>
    <row r="979" spans="1:10" x14ac:dyDescent="0.3">
      <c r="A979">
        <v>977</v>
      </c>
      <c r="B979">
        <f t="shared" si="31"/>
        <v>196</v>
      </c>
      <c r="C979">
        <f t="shared" si="30"/>
        <v>3</v>
      </c>
      <c r="D979">
        <v>9026</v>
      </c>
      <c r="E979" s="1">
        <f>IF(C979=1,VLOOKUP(B979,balance!$AU:$AZ,2,FALSE),IF(C979=2,VLOOKUP(B979,balance!$AU:$AZ,3,FALSE),IF(C979=3,VLOOKUP(B979,balance!$AU:$AZ,4,FALSE),IF(C979=4,VLOOKUP(B979,balance!$AU:$AZ,5,FALSE),IF(C979=5,VLOOKUP(B979-1,balance!$AU:$AZ,6,FALSE),0)))))</f>
        <v>5000</v>
      </c>
      <c r="F979">
        <v>53</v>
      </c>
      <c r="G979">
        <f>IF(C979=1,VLOOKUP(FoxFire!B979,balance!$U:$Z,2,FALSE),IF(C979=2,VLOOKUP(B979,balance!$U:$Z,3,FALSE),IF(C979=3,VLOOKUP(B979,balance!$U:$Z,4,FALSE),IF(C979=4,VLOOKUP(B979,balance!$U:$Z,5,FALSE),IF(C979=5,VLOOKUP(B979-1,balance!$U:$Z,6,FALSE),0)))))/100</f>
        <v>2.9499999999999999E-3</v>
      </c>
      <c r="H979">
        <v>2</v>
      </c>
      <c r="I979" s="1">
        <f>IF(C979=1,VLOOKUP(FoxFire!B979,balance!$AF:$AJ,2,FALSE),IF(C979=2,VLOOKUP(B979,balance!$AF:$AJ,3,FALSE),IF(C979=3,VLOOKUP(B979,balance!$AF:$AJ,4,FALSE),IF(C979=4,VLOOKUP(B979,balance!$AF:$AJ,5,FALSE),IF(C979=5,VLOOKUP(B979,balance!$AF:$AK,6,FALSE),0)))))*1000000000000</f>
        <v>2205000000000</v>
      </c>
      <c r="J979">
        <f>VLOOKUP(B979,balance!AU:BD,10,FALSE)</f>
        <v>8080600</v>
      </c>
    </row>
    <row r="980" spans="1:10" x14ac:dyDescent="0.3">
      <c r="A980">
        <v>978</v>
      </c>
      <c r="B980">
        <f t="shared" si="31"/>
        <v>196</v>
      </c>
      <c r="C980">
        <f t="shared" si="30"/>
        <v>4</v>
      </c>
      <c r="D980">
        <v>9026</v>
      </c>
      <c r="E980" s="1">
        <f>IF(C980=1,VLOOKUP(B980,balance!$AU:$AZ,2,FALSE),IF(C980=2,VLOOKUP(B980,balance!$AU:$AZ,3,FALSE),IF(C980=3,VLOOKUP(B980,balance!$AU:$AZ,4,FALSE),IF(C980=4,VLOOKUP(B980,balance!$AU:$AZ,5,FALSE),IF(C980=5,VLOOKUP(B980-1,balance!$AU:$AZ,6,FALSE),0)))))</f>
        <v>5000</v>
      </c>
      <c r="F980">
        <v>53</v>
      </c>
      <c r="G980">
        <f>IF(C980=1,VLOOKUP(FoxFire!B980,balance!$U:$Z,2,FALSE),IF(C980=2,VLOOKUP(B980,balance!$U:$Z,3,FALSE),IF(C980=3,VLOOKUP(B980,balance!$U:$Z,4,FALSE),IF(C980=4,VLOOKUP(B980,balance!$U:$Z,5,FALSE),IF(C980=5,VLOOKUP(B980-1,balance!$U:$Z,6,FALSE),0)))))/100</f>
        <v>2.9499999999999999E-3</v>
      </c>
      <c r="H980">
        <v>2</v>
      </c>
      <c r="I980" s="1">
        <f>IF(C980=1,VLOOKUP(FoxFire!B980,balance!$AF:$AJ,2,FALSE),IF(C980=2,VLOOKUP(B980,balance!$AF:$AJ,3,FALSE),IF(C980=3,VLOOKUP(B980,balance!$AF:$AJ,4,FALSE),IF(C980=4,VLOOKUP(B980,balance!$AF:$AJ,5,FALSE),IF(C980=5,VLOOKUP(B980,balance!$AF:$AK,6,FALSE),0)))))*1000000000000</f>
        <v>2205000000000</v>
      </c>
      <c r="J980">
        <f>VLOOKUP(B980,balance!AU:BD,10,FALSE)</f>
        <v>8080600</v>
      </c>
    </row>
    <row r="981" spans="1:10" x14ac:dyDescent="0.3">
      <c r="A981">
        <v>979</v>
      </c>
      <c r="B981">
        <f t="shared" si="31"/>
        <v>197</v>
      </c>
      <c r="C981">
        <f t="shared" si="30"/>
        <v>5</v>
      </c>
      <c r="D981">
        <v>9026</v>
      </c>
      <c r="E981" s="1">
        <f>IF(C981=1,VLOOKUP(B981,balance!$AU:$AZ,2,FALSE),IF(C981=2,VLOOKUP(B981,balance!$AU:$AZ,3,FALSE),IF(C981=3,VLOOKUP(B981,balance!$AU:$AZ,4,FALSE),IF(C981=4,VLOOKUP(B981,balance!$AU:$AZ,5,FALSE),IF(C981=5,VLOOKUP(B981-1,balance!$AU:$AZ,6,FALSE),0)))))</f>
        <v>90000</v>
      </c>
      <c r="F981">
        <v>53</v>
      </c>
      <c r="G981">
        <f>IF(C981=1,VLOOKUP(FoxFire!B981,balance!$U:$Z,2,FALSE),IF(C981=2,VLOOKUP(B981,balance!$U:$Z,3,FALSE),IF(C981=3,VLOOKUP(B981,balance!$U:$Z,4,FALSE),IF(C981=4,VLOOKUP(B981,balance!$U:$Z,5,FALSE),IF(C981=5,VLOOKUP(B981-1,balance!$U:$Z,6,FALSE),0)))))/100</f>
        <v>607.56880000000001</v>
      </c>
      <c r="H981">
        <v>2</v>
      </c>
      <c r="I981" s="1">
        <f>IF(C981=1,VLOOKUP(FoxFire!B981,balance!$AF:$AJ,2,FALSE),IF(C981=2,VLOOKUP(B981,balance!$AF:$AJ,3,FALSE),IF(C981=3,VLOOKUP(B981,balance!$AF:$AJ,4,FALSE),IF(C981=4,VLOOKUP(B981,balance!$AF:$AJ,5,FALSE),IF(C981=5,VLOOKUP(B981,balance!$AF:$AK,6,FALSE),0)))))*1000000000000</f>
        <v>8880000000000</v>
      </c>
      <c r="J981">
        <f>VLOOKUP(B981,balance!AU:BD,10,FALSE)</f>
        <v>8198230</v>
      </c>
    </row>
    <row r="982" spans="1:10" x14ac:dyDescent="0.3">
      <c r="A982">
        <v>980</v>
      </c>
      <c r="B982">
        <f t="shared" si="31"/>
        <v>197</v>
      </c>
      <c r="C982">
        <f t="shared" si="30"/>
        <v>1</v>
      </c>
      <c r="D982">
        <v>9026</v>
      </c>
      <c r="E982" s="1">
        <f>IF(C982=1,VLOOKUP(B982,balance!$AU:$AZ,2,FALSE),IF(C982=2,VLOOKUP(B982,balance!$AU:$AZ,3,FALSE),IF(C982=3,VLOOKUP(B982,balance!$AU:$AZ,4,FALSE),IF(C982=4,VLOOKUP(B982,balance!$AU:$AZ,5,FALSE),IF(C982=5,VLOOKUP(B982-1,balance!$AU:$AZ,6,FALSE),0)))))</f>
        <v>5000</v>
      </c>
      <c r="F982">
        <v>53</v>
      </c>
      <c r="G982">
        <f>IF(C982=1,VLOOKUP(FoxFire!B982,balance!$U:$Z,2,FALSE),IF(C982=2,VLOOKUP(B982,balance!$U:$Z,3,FALSE),IF(C982=3,VLOOKUP(B982,balance!$U:$Z,4,FALSE),IF(C982=4,VLOOKUP(B982,balance!$U:$Z,5,FALSE),IF(C982=5,VLOOKUP(B982-1,balance!$U:$Z,6,FALSE),0)))))/100</f>
        <v>2.96E-3</v>
      </c>
      <c r="H982">
        <v>2</v>
      </c>
      <c r="I982" s="1">
        <f>IF(C982=1,VLOOKUP(FoxFire!B982,balance!$AF:$AJ,2,FALSE),IF(C982=2,VLOOKUP(B982,balance!$AF:$AJ,3,FALSE),IF(C982=3,VLOOKUP(B982,balance!$AF:$AJ,4,FALSE),IF(C982=4,VLOOKUP(B982,balance!$AF:$AJ,5,FALSE),IF(C982=5,VLOOKUP(B982,balance!$AF:$AK,6,FALSE),0)))))*1000000000000</f>
        <v>2220000000000</v>
      </c>
      <c r="J982">
        <f>VLOOKUP(B982,balance!AU:BD,10,FALSE)</f>
        <v>8198230</v>
      </c>
    </row>
    <row r="983" spans="1:10" x14ac:dyDescent="0.3">
      <c r="A983">
        <v>981</v>
      </c>
      <c r="B983">
        <f t="shared" si="31"/>
        <v>197</v>
      </c>
      <c r="C983">
        <f t="shared" si="30"/>
        <v>2</v>
      </c>
      <c r="D983">
        <v>9026</v>
      </c>
      <c r="E983" s="1">
        <f>IF(C983=1,VLOOKUP(B983,balance!$AU:$AZ,2,FALSE),IF(C983=2,VLOOKUP(B983,balance!$AU:$AZ,3,FALSE),IF(C983=3,VLOOKUP(B983,balance!$AU:$AZ,4,FALSE),IF(C983=4,VLOOKUP(B983,balance!$AU:$AZ,5,FALSE),IF(C983=5,VLOOKUP(B983-1,balance!$AU:$AZ,6,FALSE),0)))))</f>
        <v>5000</v>
      </c>
      <c r="F983">
        <v>53</v>
      </c>
      <c r="G983">
        <f>IF(C983=1,VLOOKUP(FoxFire!B983,balance!$U:$Z,2,FALSE),IF(C983=2,VLOOKUP(B983,balance!$U:$Z,3,FALSE),IF(C983=3,VLOOKUP(B983,balance!$U:$Z,4,FALSE),IF(C983=4,VLOOKUP(B983,balance!$U:$Z,5,FALSE),IF(C983=5,VLOOKUP(B983-1,balance!$U:$Z,6,FALSE),0)))))/100</f>
        <v>2.96E-3</v>
      </c>
      <c r="H983">
        <v>2</v>
      </c>
      <c r="I983" s="1">
        <f>IF(C983=1,VLOOKUP(FoxFire!B983,balance!$AF:$AJ,2,FALSE),IF(C983=2,VLOOKUP(B983,balance!$AF:$AJ,3,FALSE),IF(C983=3,VLOOKUP(B983,balance!$AF:$AJ,4,FALSE),IF(C983=4,VLOOKUP(B983,balance!$AF:$AJ,5,FALSE),IF(C983=5,VLOOKUP(B983,balance!$AF:$AK,6,FALSE),0)))))*1000000000000</f>
        <v>2220000000000</v>
      </c>
      <c r="J983">
        <f>VLOOKUP(B983,balance!AU:BD,10,FALSE)</f>
        <v>8198230</v>
      </c>
    </row>
    <row r="984" spans="1:10" x14ac:dyDescent="0.3">
      <c r="A984">
        <v>982</v>
      </c>
      <c r="B984">
        <f t="shared" si="31"/>
        <v>197</v>
      </c>
      <c r="C984">
        <f t="shared" si="30"/>
        <v>3</v>
      </c>
      <c r="D984">
        <v>9026</v>
      </c>
      <c r="E984" s="1">
        <f>IF(C984=1,VLOOKUP(B984,balance!$AU:$AZ,2,FALSE),IF(C984=2,VLOOKUP(B984,balance!$AU:$AZ,3,FALSE),IF(C984=3,VLOOKUP(B984,balance!$AU:$AZ,4,FALSE),IF(C984=4,VLOOKUP(B984,balance!$AU:$AZ,5,FALSE),IF(C984=5,VLOOKUP(B984-1,balance!$AU:$AZ,6,FALSE),0)))))</f>
        <v>5000</v>
      </c>
      <c r="F984">
        <v>53</v>
      </c>
      <c r="G984">
        <f>IF(C984=1,VLOOKUP(FoxFire!B984,balance!$U:$Z,2,FALSE),IF(C984=2,VLOOKUP(B984,balance!$U:$Z,3,FALSE),IF(C984=3,VLOOKUP(B984,balance!$U:$Z,4,FALSE),IF(C984=4,VLOOKUP(B984,balance!$U:$Z,5,FALSE),IF(C984=5,VLOOKUP(B984-1,balance!$U:$Z,6,FALSE),0)))))/100</f>
        <v>2.96E-3</v>
      </c>
      <c r="H984">
        <v>2</v>
      </c>
      <c r="I984" s="1">
        <f>IF(C984=1,VLOOKUP(FoxFire!B984,balance!$AF:$AJ,2,FALSE),IF(C984=2,VLOOKUP(B984,balance!$AF:$AJ,3,FALSE),IF(C984=3,VLOOKUP(B984,balance!$AF:$AJ,4,FALSE),IF(C984=4,VLOOKUP(B984,balance!$AF:$AJ,5,FALSE),IF(C984=5,VLOOKUP(B984,balance!$AF:$AK,6,FALSE),0)))))*1000000000000</f>
        <v>2220000000000</v>
      </c>
      <c r="J984">
        <f>VLOOKUP(B984,balance!AU:BD,10,FALSE)</f>
        <v>8198230</v>
      </c>
    </row>
    <row r="985" spans="1:10" x14ac:dyDescent="0.3">
      <c r="A985">
        <v>983</v>
      </c>
      <c r="B985">
        <f t="shared" si="31"/>
        <v>197</v>
      </c>
      <c r="C985">
        <f t="shared" si="30"/>
        <v>4</v>
      </c>
      <c r="D985">
        <v>9026</v>
      </c>
      <c r="E985" s="1">
        <f>IF(C985=1,VLOOKUP(B985,balance!$AU:$AZ,2,FALSE),IF(C985=2,VLOOKUP(B985,balance!$AU:$AZ,3,FALSE),IF(C985=3,VLOOKUP(B985,balance!$AU:$AZ,4,FALSE),IF(C985=4,VLOOKUP(B985,balance!$AU:$AZ,5,FALSE),IF(C985=5,VLOOKUP(B985-1,balance!$AU:$AZ,6,FALSE),0)))))</f>
        <v>5000</v>
      </c>
      <c r="F985">
        <v>53</v>
      </c>
      <c r="G985">
        <f>IF(C985=1,VLOOKUP(FoxFire!B985,balance!$U:$Z,2,FALSE),IF(C985=2,VLOOKUP(B985,balance!$U:$Z,3,FALSE),IF(C985=3,VLOOKUP(B985,balance!$U:$Z,4,FALSE),IF(C985=4,VLOOKUP(B985,balance!$U:$Z,5,FALSE),IF(C985=5,VLOOKUP(B985-1,balance!$U:$Z,6,FALSE),0)))))/100</f>
        <v>2.96E-3</v>
      </c>
      <c r="H985">
        <v>2</v>
      </c>
      <c r="I985" s="1">
        <f>IF(C985=1,VLOOKUP(FoxFire!B985,balance!$AF:$AJ,2,FALSE),IF(C985=2,VLOOKUP(B985,balance!$AF:$AJ,3,FALSE),IF(C985=3,VLOOKUP(B985,balance!$AF:$AJ,4,FALSE),IF(C985=4,VLOOKUP(B985,balance!$AF:$AJ,5,FALSE),IF(C985=5,VLOOKUP(B985,balance!$AF:$AK,6,FALSE),0)))))*1000000000000</f>
        <v>2220000000000</v>
      </c>
      <c r="J985">
        <f>VLOOKUP(B985,balance!AU:BD,10,FALSE)</f>
        <v>8198230</v>
      </c>
    </row>
    <row r="986" spans="1:10" x14ac:dyDescent="0.3">
      <c r="A986">
        <v>984</v>
      </c>
      <c r="B986">
        <f t="shared" si="31"/>
        <v>198</v>
      </c>
      <c r="C986">
        <f t="shared" si="30"/>
        <v>5</v>
      </c>
      <c r="D986">
        <v>9026</v>
      </c>
      <c r="E986" s="1">
        <f>IF(C986=1,VLOOKUP(B986,balance!$AU:$AZ,2,FALSE),IF(C986=2,VLOOKUP(B986,balance!$AU:$AZ,3,FALSE),IF(C986=3,VLOOKUP(B986,balance!$AU:$AZ,4,FALSE),IF(C986=4,VLOOKUP(B986,balance!$AU:$AZ,5,FALSE),IF(C986=5,VLOOKUP(B986-1,balance!$AU:$AZ,6,FALSE),0)))))</f>
        <v>90000</v>
      </c>
      <c r="F986">
        <v>53</v>
      </c>
      <c r="G986">
        <f>IF(C986=1,VLOOKUP(FoxFire!B986,balance!$U:$Z,2,FALSE),IF(C986=2,VLOOKUP(B986,balance!$U:$Z,3,FALSE),IF(C986=3,VLOOKUP(B986,balance!$U:$Z,4,FALSE),IF(C986=4,VLOOKUP(B986,balance!$U:$Z,5,FALSE),IF(C986=5,VLOOKUP(B986-1,balance!$U:$Z,6,FALSE),0)))))/100</f>
        <v>621.82090000000005</v>
      </c>
      <c r="H986">
        <v>2</v>
      </c>
      <c r="I986" s="1">
        <f>IF(C986=1,VLOOKUP(FoxFire!B986,balance!$AF:$AJ,2,FALSE),IF(C986=2,VLOOKUP(B986,balance!$AF:$AJ,3,FALSE),IF(C986=3,VLOOKUP(B986,balance!$AF:$AJ,4,FALSE),IF(C986=4,VLOOKUP(B986,balance!$AF:$AJ,5,FALSE),IF(C986=5,VLOOKUP(B986,balance!$AF:$AK,6,FALSE),0)))))*1000000000000</f>
        <v>8940000000000</v>
      </c>
      <c r="J986">
        <f>VLOOKUP(B986,balance!AU:BD,10,FALSE)</f>
        <v>8318000</v>
      </c>
    </row>
    <row r="987" spans="1:10" x14ac:dyDescent="0.3">
      <c r="A987">
        <v>985</v>
      </c>
      <c r="B987">
        <f t="shared" si="31"/>
        <v>198</v>
      </c>
      <c r="C987">
        <f t="shared" si="30"/>
        <v>1</v>
      </c>
      <c r="D987">
        <v>9026</v>
      </c>
      <c r="E987" s="1">
        <f>IF(C987=1,VLOOKUP(B987,balance!$AU:$AZ,2,FALSE),IF(C987=2,VLOOKUP(B987,balance!$AU:$AZ,3,FALSE),IF(C987=3,VLOOKUP(B987,balance!$AU:$AZ,4,FALSE),IF(C987=4,VLOOKUP(B987,balance!$AU:$AZ,5,FALSE),IF(C987=5,VLOOKUP(B987-1,balance!$AU:$AZ,6,FALSE),0)))))</f>
        <v>5000</v>
      </c>
      <c r="F987">
        <v>53</v>
      </c>
      <c r="G987">
        <f>IF(C987=1,VLOOKUP(FoxFire!B987,balance!$U:$Z,2,FALSE),IF(C987=2,VLOOKUP(B987,balance!$U:$Z,3,FALSE),IF(C987=3,VLOOKUP(B987,balance!$U:$Z,4,FALSE),IF(C987=4,VLOOKUP(B987,balance!$U:$Z,5,FALSE),IF(C987=5,VLOOKUP(B987-1,balance!$U:$Z,6,FALSE),0)))))/100</f>
        <v>2.97E-3</v>
      </c>
      <c r="H987">
        <v>2</v>
      </c>
      <c r="I987" s="1">
        <f>IF(C987=1,VLOOKUP(FoxFire!B987,balance!$AF:$AJ,2,FALSE),IF(C987=2,VLOOKUP(B987,balance!$AF:$AJ,3,FALSE),IF(C987=3,VLOOKUP(B987,balance!$AF:$AJ,4,FALSE),IF(C987=4,VLOOKUP(B987,balance!$AF:$AJ,5,FALSE),IF(C987=5,VLOOKUP(B987,balance!$AF:$AK,6,FALSE),0)))))*1000000000000</f>
        <v>2235000000000</v>
      </c>
      <c r="J987">
        <f>VLOOKUP(B987,balance!AU:BD,10,FALSE)</f>
        <v>8318000</v>
      </c>
    </row>
    <row r="988" spans="1:10" x14ac:dyDescent="0.3">
      <c r="A988">
        <v>986</v>
      </c>
      <c r="B988">
        <f t="shared" si="31"/>
        <v>198</v>
      </c>
      <c r="C988">
        <f t="shared" si="30"/>
        <v>2</v>
      </c>
      <c r="D988">
        <v>9026</v>
      </c>
      <c r="E988" s="1">
        <f>IF(C988=1,VLOOKUP(B988,balance!$AU:$AZ,2,FALSE),IF(C988=2,VLOOKUP(B988,balance!$AU:$AZ,3,FALSE),IF(C988=3,VLOOKUP(B988,balance!$AU:$AZ,4,FALSE),IF(C988=4,VLOOKUP(B988,balance!$AU:$AZ,5,FALSE),IF(C988=5,VLOOKUP(B988-1,balance!$AU:$AZ,6,FALSE),0)))))</f>
        <v>5000</v>
      </c>
      <c r="F988">
        <v>53</v>
      </c>
      <c r="G988">
        <f>IF(C988=1,VLOOKUP(FoxFire!B988,balance!$U:$Z,2,FALSE),IF(C988=2,VLOOKUP(B988,balance!$U:$Z,3,FALSE),IF(C988=3,VLOOKUP(B988,balance!$U:$Z,4,FALSE),IF(C988=4,VLOOKUP(B988,balance!$U:$Z,5,FALSE),IF(C988=5,VLOOKUP(B988-1,balance!$U:$Z,6,FALSE),0)))))/100</f>
        <v>2.97E-3</v>
      </c>
      <c r="H988">
        <v>2</v>
      </c>
      <c r="I988" s="1">
        <f>IF(C988=1,VLOOKUP(FoxFire!B988,balance!$AF:$AJ,2,FALSE),IF(C988=2,VLOOKUP(B988,balance!$AF:$AJ,3,FALSE),IF(C988=3,VLOOKUP(B988,balance!$AF:$AJ,4,FALSE),IF(C988=4,VLOOKUP(B988,balance!$AF:$AJ,5,FALSE),IF(C988=5,VLOOKUP(B988,balance!$AF:$AK,6,FALSE),0)))))*1000000000000</f>
        <v>2235000000000</v>
      </c>
      <c r="J988">
        <f>VLOOKUP(B988,balance!AU:BD,10,FALSE)</f>
        <v>8318000</v>
      </c>
    </row>
    <row r="989" spans="1:10" x14ac:dyDescent="0.3">
      <c r="A989">
        <v>987</v>
      </c>
      <c r="B989">
        <f t="shared" si="31"/>
        <v>198</v>
      </c>
      <c r="C989">
        <f t="shared" si="30"/>
        <v>3</v>
      </c>
      <c r="D989">
        <v>9026</v>
      </c>
      <c r="E989" s="1">
        <f>IF(C989=1,VLOOKUP(B989,balance!$AU:$AZ,2,FALSE),IF(C989=2,VLOOKUP(B989,balance!$AU:$AZ,3,FALSE),IF(C989=3,VLOOKUP(B989,balance!$AU:$AZ,4,FALSE),IF(C989=4,VLOOKUP(B989,balance!$AU:$AZ,5,FALSE),IF(C989=5,VLOOKUP(B989-1,balance!$AU:$AZ,6,FALSE),0)))))</f>
        <v>5000</v>
      </c>
      <c r="F989">
        <v>53</v>
      </c>
      <c r="G989">
        <f>IF(C989=1,VLOOKUP(FoxFire!B989,balance!$U:$Z,2,FALSE),IF(C989=2,VLOOKUP(B989,balance!$U:$Z,3,FALSE),IF(C989=3,VLOOKUP(B989,balance!$U:$Z,4,FALSE),IF(C989=4,VLOOKUP(B989,balance!$U:$Z,5,FALSE),IF(C989=5,VLOOKUP(B989-1,balance!$U:$Z,6,FALSE),0)))))/100</f>
        <v>2.97E-3</v>
      </c>
      <c r="H989">
        <v>2</v>
      </c>
      <c r="I989" s="1">
        <f>IF(C989=1,VLOOKUP(FoxFire!B989,balance!$AF:$AJ,2,FALSE),IF(C989=2,VLOOKUP(B989,balance!$AF:$AJ,3,FALSE),IF(C989=3,VLOOKUP(B989,balance!$AF:$AJ,4,FALSE),IF(C989=4,VLOOKUP(B989,balance!$AF:$AJ,5,FALSE),IF(C989=5,VLOOKUP(B989,balance!$AF:$AK,6,FALSE),0)))))*1000000000000</f>
        <v>2235000000000</v>
      </c>
      <c r="J989">
        <f>VLOOKUP(B989,balance!AU:BD,10,FALSE)</f>
        <v>8318000</v>
      </c>
    </row>
    <row r="990" spans="1:10" x14ac:dyDescent="0.3">
      <c r="A990">
        <v>988</v>
      </c>
      <c r="B990">
        <f t="shared" si="31"/>
        <v>198</v>
      </c>
      <c r="C990">
        <f t="shared" si="30"/>
        <v>4</v>
      </c>
      <c r="D990">
        <v>9026</v>
      </c>
      <c r="E990" s="1">
        <f>IF(C990=1,VLOOKUP(B990,balance!$AU:$AZ,2,FALSE),IF(C990=2,VLOOKUP(B990,balance!$AU:$AZ,3,FALSE),IF(C990=3,VLOOKUP(B990,balance!$AU:$AZ,4,FALSE),IF(C990=4,VLOOKUP(B990,balance!$AU:$AZ,5,FALSE),IF(C990=5,VLOOKUP(B990-1,balance!$AU:$AZ,6,FALSE),0)))))</f>
        <v>5000</v>
      </c>
      <c r="F990">
        <v>53</v>
      </c>
      <c r="G990">
        <f>IF(C990=1,VLOOKUP(FoxFire!B990,balance!$U:$Z,2,FALSE),IF(C990=2,VLOOKUP(B990,balance!$U:$Z,3,FALSE),IF(C990=3,VLOOKUP(B990,balance!$U:$Z,4,FALSE),IF(C990=4,VLOOKUP(B990,balance!$U:$Z,5,FALSE),IF(C990=5,VLOOKUP(B990-1,balance!$U:$Z,6,FALSE),0)))))/100</f>
        <v>2.97E-3</v>
      </c>
      <c r="H990">
        <v>2</v>
      </c>
      <c r="I990" s="1">
        <f>IF(C990=1,VLOOKUP(FoxFire!B990,balance!$AF:$AJ,2,FALSE),IF(C990=2,VLOOKUP(B990,balance!$AF:$AJ,3,FALSE),IF(C990=3,VLOOKUP(B990,balance!$AF:$AJ,4,FALSE),IF(C990=4,VLOOKUP(B990,balance!$AF:$AJ,5,FALSE),IF(C990=5,VLOOKUP(B990,balance!$AF:$AK,6,FALSE),0)))))*1000000000000</f>
        <v>2235000000000</v>
      </c>
      <c r="J990">
        <f>VLOOKUP(B990,balance!AU:BD,10,FALSE)</f>
        <v>8318000</v>
      </c>
    </row>
    <row r="991" spans="1:10" x14ac:dyDescent="0.3">
      <c r="A991">
        <v>989</v>
      </c>
      <c r="B991">
        <f t="shared" si="31"/>
        <v>199</v>
      </c>
      <c r="C991">
        <f t="shared" si="30"/>
        <v>5</v>
      </c>
      <c r="D991">
        <v>9026</v>
      </c>
      <c r="E991" s="1">
        <f>IF(C991=1,VLOOKUP(B991,balance!$AU:$AZ,2,FALSE),IF(C991=2,VLOOKUP(B991,balance!$AU:$AZ,3,FALSE),IF(C991=3,VLOOKUP(B991,balance!$AU:$AZ,4,FALSE),IF(C991=4,VLOOKUP(B991,balance!$AU:$AZ,5,FALSE),IF(C991=5,VLOOKUP(B991-1,balance!$AU:$AZ,6,FALSE),0)))))</f>
        <v>90000</v>
      </c>
      <c r="F991">
        <v>53</v>
      </c>
      <c r="G991">
        <f>IF(C991=1,VLOOKUP(FoxFire!B991,balance!$U:$Z,2,FALSE),IF(C991=2,VLOOKUP(B991,balance!$U:$Z,3,FALSE),IF(C991=3,VLOOKUP(B991,balance!$U:$Z,4,FALSE),IF(C991=4,VLOOKUP(B991,balance!$U:$Z,5,FALSE),IF(C991=5,VLOOKUP(B991-1,balance!$U:$Z,6,FALSE),0)))))/100</f>
        <v>636.40010000000007</v>
      </c>
      <c r="H991">
        <v>2</v>
      </c>
      <c r="I991" s="1">
        <f>IF(C991=1,VLOOKUP(FoxFire!B991,balance!$AF:$AJ,2,FALSE),IF(C991=2,VLOOKUP(B991,balance!$AF:$AJ,3,FALSE),IF(C991=3,VLOOKUP(B991,balance!$AF:$AJ,4,FALSE),IF(C991=4,VLOOKUP(B991,balance!$AF:$AJ,5,FALSE),IF(C991=5,VLOOKUP(B991,balance!$AF:$AK,6,FALSE),0)))))*1000000000000</f>
        <v>9000000000000</v>
      </c>
      <c r="J991">
        <f>VLOOKUP(B991,balance!AU:BD,10,FALSE)</f>
        <v>8439920</v>
      </c>
    </row>
    <row r="992" spans="1:10" x14ac:dyDescent="0.3">
      <c r="A992">
        <v>990</v>
      </c>
      <c r="B992">
        <f t="shared" si="31"/>
        <v>199</v>
      </c>
      <c r="C992">
        <f t="shared" si="30"/>
        <v>1</v>
      </c>
      <c r="D992">
        <v>9026</v>
      </c>
      <c r="E992" s="1">
        <f>IF(C992=1,VLOOKUP(B992,balance!$AU:$AZ,2,FALSE),IF(C992=2,VLOOKUP(B992,balance!$AU:$AZ,3,FALSE),IF(C992=3,VLOOKUP(B992,balance!$AU:$AZ,4,FALSE),IF(C992=4,VLOOKUP(B992,balance!$AU:$AZ,5,FALSE),IF(C992=5,VLOOKUP(B992-1,balance!$AU:$AZ,6,FALSE),0)))))</f>
        <v>5000</v>
      </c>
      <c r="F992">
        <v>53</v>
      </c>
      <c r="G992">
        <f>IF(C992=1,VLOOKUP(FoxFire!B992,balance!$U:$Z,2,FALSE),IF(C992=2,VLOOKUP(B992,balance!$U:$Z,3,FALSE),IF(C992=3,VLOOKUP(B992,balance!$U:$Z,4,FALSE),IF(C992=4,VLOOKUP(B992,balance!$U:$Z,5,FALSE),IF(C992=5,VLOOKUP(B992-1,balance!$U:$Z,6,FALSE),0)))))/100</f>
        <v>2.98E-3</v>
      </c>
      <c r="H992">
        <v>2</v>
      </c>
      <c r="I992" s="1">
        <f>IF(C992=1,VLOOKUP(FoxFire!B992,balance!$AF:$AJ,2,FALSE),IF(C992=2,VLOOKUP(B992,balance!$AF:$AJ,3,FALSE),IF(C992=3,VLOOKUP(B992,balance!$AF:$AJ,4,FALSE),IF(C992=4,VLOOKUP(B992,balance!$AF:$AJ,5,FALSE),IF(C992=5,VLOOKUP(B992,balance!$AF:$AK,6,FALSE),0)))))*1000000000000</f>
        <v>2250000000000</v>
      </c>
      <c r="J992">
        <f>VLOOKUP(B992,balance!AU:BD,10,FALSE)</f>
        <v>8439920</v>
      </c>
    </row>
    <row r="993" spans="1:10" x14ac:dyDescent="0.3">
      <c r="A993">
        <v>991</v>
      </c>
      <c r="B993">
        <f t="shared" si="31"/>
        <v>199</v>
      </c>
      <c r="C993">
        <f t="shared" si="30"/>
        <v>2</v>
      </c>
      <c r="D993">
        <v>9026</v>
      </c>
      <c r="E993" s="1">
        <f>IF(C993=1,VLOOKUP(B993,balance!$AU:$AZ,2,FALSE),IF(C993=2,VLOOKUP(B993,balance!$AU:$AZ,3,FALSE),IF(C993=3,VLOOKUP(B993,balance!$AU:$AZ,4,FALSE),IF(C993=4,VLOOKUP(B993,balance!$AU:$AZ,5,FALSE),IF(C993=5,VLOOKUP(B993-1,balance!$AU:$AZ,6,FALSE),0)))))</f>
        <v>5000</v>
      </c>
      <c r="F993">
        <v>53</v>
      </c>
      <c r="G993">
        <f>IF(C993=1,VLOOKUP(FoxFire!B993,balance!$U:$Z,2,FALSE),IF(C993=2,VLOOKUP(B993,balance!$U:$Z,3,FALSE),IF(C993=3,VLOOKUP(B993,balance!$U:$Z,4,FALSE),IF(C993=4,VLOOKUP(B993,balance!$U:$Z,5,FALSE),IF(C993=5,VLOOKUP(B993-1,balance!$U:$Z,6,FALSE),0)))))/100</f>
        <v>2.98E-3</v>
      </c>
      <c r="H993">
        <v>2</v>
      </c>
      <c r="I993" s="1">
        <f>IF(C993=1,VLOOKUP(FoxFire!B993,balance!$AF:$AJ,2,FALSE),IF(C993=2,VLOOKUP(B993,balance!$AF:$AJ,3,FALSE),IF(C993=3,VLOOKUP(B993,balance!$AF:$AJ,4,FALSE),IF(C993=4,VLOOKUP(B993,balance!$AF:$AJ,5,FALSE),IF(C993=5,VLOOKUP(B993,balance!$AF:$AK,6,FALSE),0)))))*1000000000000</f>
        <v>2250000000000</v>
      </c>
      <c r="J993">
        <f>VLOOKUP(B993,balance!AU:BD,10,FALSE)</f>
        <v>8439920</v>
      </c>
    </row>
    <row r="994" spans="1:10" x14ac:dyDescent="0.3">
      <c r="A994">
        <v>992</v>
      </c>
      <c r="B994">
        <f t="shared" si="31"/>
        <v>199</v>
      </c>
      <c r="C994">
        <f t="shared" si="30"/>
        <v>3</v>
      </c>
      <c r="D994">
        <v>9026</v>
      </c>
      <c r="E994" s="1">
        <f>IF(C994=1,VLOOKUP(B994,balance!$AU:$AZ,2,FALSE),IF(C994=2,VLOOKUP(B994,balance!$AU:$AZ,3,FALSE),IF(C994=3,VLOOKUP(B994,balance!$AU:$AZ,4,FALSE),IF(C994=4,VLOOKUP(B994,balance!$AU:$AZ,5,FALSE),IF(C994=5,VLOOKUP(B994-1,balance!$AU:$AZ,6,FALSE),0)))))</f>
        <v>5000</v>
      </c>
      <c r="F994">
        <v>53</v>
      </c>
      <c r="G994">
        <f>IF(C994=1,VLOOKUP(FoxFire!B994,balance!$U:$Z,2,FALSE),IF(C994=2,VLOOKUP(B994,balance!$U:$Z,3,FALSE),IF(C994=3,VLOOKUP(B994,balance!$U:$Z,4,FALSE),IF(C994=4,VLOOKUP(B994,balance!$U:$Z,5,FALSE),IF(C994=5,VLOOKUP(B994-1,balance!$U:$Z,6,FALSE),0)))))/100</f>
        <v>2.98E-3</v>
      </c>
      <c r="H994">
        <v>2</v>
      </c>
      <c r="I994" s="1">
        <f>IF(C994=1,VLOOKUP(FoxFire!B994,balance!$AF:$AJ,2,FALSE),IF(C994=2,VLOOKUP(B994,balance!$AF:$AJ,3,FALSE),IF(C994=3,VLOOKUP(B994,balance!$AF:$AJ,4,FALSE),IF(C994=4,VLOOKUP(B994,balance!$AF:$AJ,5,FALSE),IF(C994=5,VLOOKUP(B994,balance!$AF:$AK,6,FALSE),0)))))*1000000000000</f>
        <v>2250000000000</v>
      </c>
      <c r="J994">
        <f>VLOOKUP(B994,balance!AU:BD,10,FALSE)</f>
        <v>8439920</v>
      </c>
    </row>
    <row r="995" spans="1:10" x14ac:dyDescent="0.3">
      <c r="A995">
        <v>993</v>
      </c>
      <c r="B995">
        <f t="shared" si="31"/>
        <v>199</v>
      </c>
      <c r="C995">
        <f t="shared" si="30"/>
        <v>4</v>
      </c>
      <c r="D995">
        <v>9026</v>
      </c>
      <c r="E995" s="1">
        <f>IF(C995=1,VLOOKUP(B995,balance!$AU:$AZ,2,FALSE),IF(C995=2,VLOOKUP(B995,balance!$AU:$AZ,3,FALSE),IF(C995=3,VLOOKUP(B995,balance!$AU:$AZ,4,FALSE),IF(C995=4,VLOOKUP(B995,balance!$AU:$AZ,5,FALSE),IF(C995=5,VLOOKUP(B995-1,balance!$AU:$AZ,6,FALSE),0)))))</f>
        <v>5000</v>
      </c>
      <c r="F995">
        <v>53</v>
      </c>
      <c r="G995">
        <f>IF(C995=1,VLOOKUP(FoxFire!B995,balance!$U:$Z,2,FALSE),IF(C995=2,VLOOKUP(B995,balance!$U:$Z,3,FALSE),IF(C995=3,VLOOKUP(B995,balance!$U:$Z,4,FALSE),IF(C995=4,VLOOKUP(B995,balance!$U:$Z,5,FALSE),IF(C995=5,VLOOKUP(B995-1,balance!$U:$Z,6,FALSE),0)))))/100</f>
        <v>2.98E-3</v>
      </c>
      <c r="H995">
        <v>2</v>
      </c>
      <c r="I995" s="1">
        <f>IF(C995=1,VLOOKUP(FoxFire!B995,balance!$AF:$AJ,2,FALSE),IF(C995=2,VLOOKUP(B995,balance!$AF:$AJ,3,FALSE),IF(C995=3,VLOOKUP(B995,balance!$AF:$AJ,4,FALSE),IF(C995=4,VLOOKUP(B995,balance!$AF:$AJ,5,FALSE),IF(C995=5,VLOOKUP(B995,balance!$AF:$AK,6,FALSE),0)))))*1000000000000</f>
        <v>2250000000000</v>
      </c>
      <c r="J995">
        <f>VLOOKUP(B995,balance!AU:BD,10,FALSE)</f>
        <v>8439920</v>
      </c>
    </row>
    <row r="996" spans="1:10" x14ac:dyDescent="0.3">
      <c r="A996">
        <v>994</v>
      </c>
      <c r="B996">
        <f t="shared" si="31"/>
        <v>200</v>
      </c>
      <c r="C996">
        <f t="shared" si="30"/>
        <v>5</v>
      </c>
      <c r="D996">
        <v>9026</v>
      </c>
      <c r="E996" s="1">
        <f>IF(C996=1,VLOOKUP(B996,balance!$AU:$AZ,2,FALSE),IF(C996=2,VLOOKUP(B996,balance!$AU:$AZ,3,FALSE),IF(C996=3,VLOOKUP(B996,balance!$AU:$AZ,4,FALSE),IF(C996=4,VLOOKUP(B996,balance!$AU:$AZ,5,FALSE),IF(C996=5,VLOOKUP(B996-1,balance!$AU:$AZ,6,FALSE),0)))))</f>
        <v>90000</v>
      </c>
      <c r="F996">
        <v>53</v>
      </c>
      <c r="G996">
        <f>IF(C996=1,VLOOKUP(FoxFire!B996,balance!$U:$Z,2,FALSE),IF(C996=2,VLOOKUP(B996,balance!$U:$Z,3,FALSE),IF(C996=3,VLOOKUP(B996,balance!$U:$Z,4,FALSE),IF(C996=4,VLOOKUP(B996,balance!$U:$Z,5,FALSE),IF(C996=5,VLOOKUP(B996-1,balance!$U:$Z,6,FALSE),0)))))/100</f>
        <v>651.31370000000004</v>
      </c>
      <c r="H996">
        <v>2</v>
      </c>
      <c r="I996" s="1">
        <f>IF(C996=1,VLOOKUP(FoxFire!B996,balance!$AF:$AJ,2,FALSE),IF(C996=2,VLOOKUP(B996,balance!$AF:$AJ,3,FALSE),IF(C996=3,VLOOKUP(B996,balance!$AF:$AJ,4,FALSE),IF(C996=4,VLOOKUP(B996,balance!$AF:$AJ,5,FALSE),IF(C996=5,VLOOKUP(B996,balance!$AF:$AK,6,FALSE),0)))))*1000000000000</f>
        <v>9060000000000</v>
      </c>
      <c r="J996">
        <f>VLOOKUP(B996,balance!AU:BD,10,FALSE)</f>
        <v>8564000</v>
      </c>
    </row>
    <row r="997" spans="1:10" x14ac:dyDescent="0.3">
      <c r="A997">
        <v>995</v>
      </c>
      <c r="B997">
        <f t="shared" si="31"/>
        <v>200</v>
      </c>
      <c r="C997">
        <f t="shared" si="30"/>
        <v>1</v>
      </c>
      <c r="D997">
        <v>9026</v>
      </c>
      <c r="E997" s="1">
        <f>IF(C997=1,VLOOKUP(B997,balance!$AU:$AZ,2,FALSE),IF(C997=2,VLOOKUP(B997,balance!$AU:$AZ,3,FALSE),IF(C997=3,VLOOKUP(B997,balance!$AU:$AZ,4,FALSE),IF(C997=4,VLOOKUP(B997,balance!$AU:$AZ,5,FALSE),IF(C997=5,VLOOKUP(B997-1,balance!$AU:$AZ,6,FALSE),0)))))</f>
        <v>5000</v>
      </c>
      <c r="F997">
        <v>53</v>
      </c>
      <c r="G997">
        <f>IF(C997=1,VLOOKUP(FoxFire!B997,balance!$U:$Z,2,FALSE),IF(C997=2,VLOOKUP(B997,balance!$U:$Z,3,FALSE),IF(C997=3,VLOOKUP(B997,balance!$U:$Z,4,FALSE),IF(C997=4,VLOOKUP(B997,balance!$U:$Z,5,FALSE),IF(C997=5,VLOOKUP(B997-1,balance!$U:$Z,6,FALSE),0)))))/100</f>
        <v>2.99E-3</v>
      </c>
      <c r="H997">
        <v>2</v>
      </c>
      <c r="I997" s="1">
        <f>IF(C997=1,VLOOKUP(FoxFire!B997,balance!$AF:$AJ,2,FALSE),IF(C997=2,VLOOKUP(B997,balance!$AF:$AJ,3,FALSE),IF(C997=3,VLOOKUP(B997,balance!$AF:$AJ,4,FALSE),IF(C997=4,VLOOKUP(B997,balance!$AF:$AJ,5,FALSE),IF(C997=5,VLOOKUP(B997,balance!$AF:$AK,6,FALSE),0)))))*1000000000000</f>
        <v>2265000000000</v>
      </c>
      <c r="J997">
        <f>VLOOKUP(B997,balance!AU:BD,10,FALSE)</f>
        <v>8564000</v>
      </c>
    </row>
    <row r="998" spans="1:10" x14ac:dyDescent="0.3">
      <c r="A998">
        <v>996</v>
      </c>
      <c r="B998">
        <f t="shared" si="31"/>
        <v>200</v>
      </c>
      <c r="C998">
        <f t="shared" si="30"/>
        <v>2</v>
      </c>
      <c r="D998">
        <v>9026</v>
      </c>
      <c r="E998" s="1">
        <f>IF(C998=1,VLOOKUP(B998,balance!$AU:$AZ,2,FALSE),IF(C998=2,VLOOKUP(B998,balance!$AU:$AZ,3,FALSE),IF(C998=3,VLOOKUP(B998,balance!$AU:$AZ,4,FALSE),IF(C998=4,VLOOKUP(B998,balance!$AU:$AZ,5,FALSE),IF(C998=5,VLOOKUP(B998-1,balance!$AU:$AZ,6,FALSE),0)))))</f>
        <v>5000</v>
      </c>
      <c r="F998">
        <v>53</v>
      </c>
      <c r="G998">
        <f>IF(C998=1,VLOOKUP(FoxFire!B998,balance!$U:$Z,2,FALSE),IF(C998=2,VLOOKUP(B998,balance!$U:$Z,3,FALSE),IF(C998=3,VLOOKUP(B998,balance!$U:$Z,4,FALSE),IF(C998=4,VLOOKUP(B998,balance!$U:$Z,5,FALSE),IF(C998=5,VLOOKUP(B998-1,balance!$U:$Z,6,FALSE),0)))))/100</f>
        <v>2.99E-3</v>
      </c>
      <c r="H998">
        <v>2</v>
      </c>
      <c r="I998" s="1">
        <f>IF(C998=1,VLOOKUP(FoxFire!B998,balance!$AF:$AJ,2,FALSE),IF(C998=2,VLOOKUP(B998,balance!$AF:$AJ,3,FALSE),IF(C998=3,VLOOKUP(B998,balance!$AF:$AJ,4,FALSE),IF(C998=4,VLOOKUP(B998,balance!$AF:$AJ,5,FALSE),IF(C998=5,VLOOKUP(B998,balance!$AF:$AK,6,FALSE),0)))))*1000000000000</f>
        <v>2265000000000</v>
      </c>
      <c r="J998">
        <f>VLOOKUP(B998,balance!AU:BD,10,FALSE)</f>
        <v>8564000</v>
      </c>
    </row>
    <row r="999" spans="1:10" x14ac:dyDescent="0.3">
      <c r="A999">
        <v>997</v>
      </c>
      <c r="B999">
        <f t="shared" si="31"/>
        <v>200</v>
      </c>
      <c r="C999">
        <f t="shared" si="30"/>
        <v>3</v>
      </c>
      <c r="D999">
        <v>9026</v>
      </c>
      <c r="E999" s="1">
        <f>IF(C999=1,VLOOKUP(B999,balance!$AU:$AZ,2,FALSE),IF(C999=2,VLOOKUP(B999,balance!$AU:$AZ,3,FALSE),IF(C999=3,VLOOKUP(B999,balance!$AU:$AZ,4,FALSE),IF(C999=4,VLOOKUP(B999,balance!$AU:$AZ,5,FALSE),IF(C999=5,VLOOKUP(B999-1,balance!$AU:$AZ,6,FALSE),0)))))</f>
        <v>5000</v>
      </c>
      <c r="F999">
        <v>53</v>
      </c>
      <c r="G999">
        <f>IF(C999=1,VLOOKUP(FoxFire!B999,balance!$U:$Z,2,FALSE),IF(C999=2,VLOOKUP(B999,balance!$U:$Z,3,FALSE),IF(C999=3,VLOOKUP(B999,balance!$U:$Z,4,FALSE),IF(C999=4,VLOOKUP(B999,balance!$U:$Z,5,FALSE),IF(C999=5,VLOOKUP(B999-1,balance!$U:$Z,6,FALSE),0)))))/100</f>
        <v>2.99E-3</v>
      </c>
      <c r="H999">
        <v>2</v>
      </c>
      <c r="I999" s="1">
        <f>IF(C999=1,VLOOKUP(FoxFire!B999,balance!$AF:$AJ,2,FALSE),IF(C999=2,VLOOKUP(B999,balance!$AF:$AJ,3,FALSE),IF(C999=3,VLOOKUP(B999,balance!$AF:$AJ,4,FALSE),IF(C999=4,VLOOKUP(B999,balance!$AF:$AJ,5,FALSE),IF(C999=5,VLOOKUP(B999,balance!$AF:$AK,6,FALSE),0)))))*1000000000000</f>
        <v>2265000000000</v>
      </c>
      <c r="J999">
        <f>VLOOKUP(B999,balance!AU:BD,10,FALSE)</f>
        <v>8564000</v>
      </c>
    </row>
    <row r="1000" spans="1:10" x14ac:dyDescent="0.3">
      <c r="A1000">
        <v>998</v>
      </c>
      <c r="B1000">
        <f t="shared" si="31"/>
        <v>200</v>
      </c>
      <c r="C1000">
        <f t="shared" si="30"/>
        <v>4</v>
      </c>
      <c r="D1000">
        <v>9026</v>
      </c>
      <c r="E1000" s="1">
        <f>IF(C1000=1,VLOOKUP(B1000,balance!$AU:$AZ,2,FALSE),IF(C1000=2,VLOOKUP(B1000,balance!$AU:$AZ,3,FALSE),IF(C1000=3,VLOOKUP(B1000,balance!$AU:$AZ,4,FALSE),IF(C1000=4,VLOOKUP(B1000,balance!$AU:$AZ,5,FALSE),IF(C1000=5,VLOOKUP(B1000-1,balance!$AU:$AZ,6,FALSE),0)))))</f>
        <v>5000</v>
      </c>
      <c r="F1000">
        <v>53</v>
      </c>
      <c r="G1000">
        <f>IF(C1000=1,VLOOKUP(FoxFire!B1000,balance!$U:$Z,2,FALSE),IF(C1000=2,VLOOKUP(B1000,balance!$U:$Z,3,FALSE),IF(C1000=3,VLOOKUP(B1000,balance!$U:$Z,4,FALSE),IF(C1000=4,VLOOKUP(B1000,balance!$U:$Z,5,FALSE),IF(C1000=5,VLOOKUP(B1000-1,balance!$U:$Z,6,FALSE),0)))))/100</f>
        <v>2.99E-3</v>
      </c>
      <c r="H1000">
        <v>2</v>
      </c>
      <c r="I1000" s="1">
        <f>IF(C1000=1,VLOOKUP(FoxFire!B1000,balance!$AF:$AJ,2,FALSE),IF(C1000=2,VLOOKUP(B1000,balance!$AF:$AJ,3,FALSE),IF(C1000=3,VLOOKUP(B1000,balance!$AF:$AJ,4,FALSE),IF(C1000=4,VLOOKUP(B1000,balance!$AF:$AJ,5,FALSE),IF(C1000=5,VLOOKUP(B1000,balance!$AF:$AK,6,FALSE),0)))))*1000000000000</f>
        <v>2265000000000</v>
      </c>
      <c r="J1000">
        <f>VLOOKUP(B1000,balance!AU:BD,10,FALSE)</f>
        <v>8564000</v>
      </c>
    </row>
    <row r="1001" spans="1:10" x14ac:dyDescent="0.3">
      <c r="A1001">
        <v>999</v>
      </c>
      <c r="B1001">
        <f t="shared" si="31"/>
        <v>201</v>
      </c>
      <c r="C1001">
        <f t="shared" si="30"/>
        <v>5</v>
      </c>
      <c r="D1001">
        <v>9026</v>
      </c>
      <c r="E1001" s="1">
        <f>IF(C1001=1,VLOOKUP(B1001,balance!$AU:$AZ,2,FALSE),IF(C1001=2,VLOOKUP(B1001,balance!$AU:$AZ,3,FALSE),IF(C1001=3,VLOOKUP(B1001,balance!$AU:$AZ,4,FALSE),IF(C1001=4,VLOOKUP(B1001,balance!$AU:$AZ,5,FALSE),IF(C1001=5,VLOOKUP(B1001-1,balance!$AU:$AZ,6,FALSE),0)))))</f>
        <v>90000</v>
      </c>
      <c r="F1001">
        <v>53</v>
      </c>
      <c r="G1001">
        <f>IF(C1001=1,VLOOKUP(FoxFire!B1001,balance!$U:$Z,2,FALSE),IF(C1001=2,VLOOKUP(B1001,balance!$U:$Z,3,FALSE),IF(C1001=3,VLOOKUP(B1001,balance!$U:$Z,4,FALSE),IF(C1001=4,VLOOKUP(B1001,balance!$U:$Z,5,FALSE),IF(C1001=5,VLOOKUP(B1001-1,balance!$U:$Z,6,FALSE),0)))))/100</f>
        <v>666.56929999999988</v>
      </c>
      <c r="H1001">
        <v>2</v>
      </c>
      <c r="I1001" s="1">
        <f>IF(C1001=1,VLOOKUP(FoxFire!B1001,balance!$AF:$AJ,2,FALSE),IF(C1001=2,VLOOKUP(B1001,balance!$AF:$AJ,3,FALSE),IF(C1001=3,VLOOKUP(B1001,balance!$AF:$AJ,4,FALSE),IF(C1001=4,VLOOKUP(B1001,balance!$AF:$AJ,5,FALSE),IF(C1001=5,VLOOKUP(B1001,balance!$AF:$AK,6,FALSE),0)))))*1000000000000</f>
        <v>9120000000000</v>
      </c>
      <c r="J1001">
        <f>VLOOKUP(B1001,balance!AU:BD,10,FALSE)</f>
        <v>8690250</v>
      </c>
    </row>
    <row r="1002" spans="1:10" x14ac:dyDescent="0.3">
      <c r="A1002">
        <v>1000</v>
      </c>
      <c r="B1002">
        <f t="shared" si="31"/>
        <v>201</v>
      </c>
      <c r="C1002">
        <f t="shared" si="30"/>
        <v>1</v>
      </c>
      <c r="D1002">
        <v>9026</v>
      </c>
      <c r="E1002" s="1">
        <f>IF(C1002=1,VLOOKUP(B1002,balance!$AU:$AZ,2,FALSE),IF(C1002=2,VLOOKUP(B1002,balance!$AU:$AZ,3,FALSE),IF(C1002=3,VLOOKUP(B1002,balance!$AU:$AZ,4,FALSE),IF(C1002=4,VLOOKUP(B1002,balance!$AU:$AZ,5,FALSE),IF(C1002=5,VLOOKUP(B1002-1,balance!$AU:$AZ,6,FALSE),0)))))</f>
        <v>5000</v>
      </c>
      <c r="F1002">
        <v>53</v>
      </c>
      <c r="G1002">
        <f>IF(C1002=1,VLOOKUP(FoxFire!B1002,balance!$U:$Z,2,FALSE),IF(C1002=2,VLOOKUP(B1002,balance!$U:$Z,3,FALSE),IF(C1002=3,VLOOKUP(B1002,balance!$U:$Z,4,FALSE),IF(C1002=4,VLOOKUP(B1002,balance!$U:$Z,5,FALSE),IF(C1002=5,VLOOKUP(B1002-1,balance!$U:$Z,6,FALSE),0)))))/100</f>
        <v>3.0000000000000001E-3</v>
      </c>
      <c r="H1002">
        <v>2</v>
      </c>
      <c r="I1002" s="1">
        <f>IF(C1002=1,VLOOKUP(FoxFire!B1002,balance!$AF:$AJ,2,FALSE),IF(C1002=2,VLOOKUP(B1002,balance!$AF:$AJ,3,FALSE),IF(C1002=3,VLOOKUP(B1002,balance!$AF:$AJ,4,FALSE),IF(C1002=4,VLOOKUP(B1002,balance!$AF:$AJ,5,FALSE),IF(C1002=5,VLOOKUP(B1002,balance!$AF:$AK,6,FALSE),0)))))*1000000000000</f>
        <v>2280000000000</v>
      </c>
      <c r="J1002">
        <f>VLOOKUP(B1002,balance!AU:BD,10,FALSE)</f>
        <v>8690250</v>
      </c>
    </row>
    <row r="1003" spans="1:10" x14ac:dyDescent="0.3">
      <c r="A1003">
        <v>1001</v>
      </c>
      <c r="B1003">
        <f t="shared" si="31"/>
        <v>201</v>
      </c>
      <c r="C1003">
        <f t="shared" si="30"/>
        <v>2</v>
      </c>
      <c r="D1003">
        <v>9026</v>
      </c>
      <c r="E1003" s="1">
        <f>IF(C1003=1,VLOOKUP(B1003,balance!$AU:$AZ,2,FALSE),IF(C1003=2,VLOOKUP(B1003,balance!$AU:$AZ,3,FALSE),IF(C1003=3,VLOOKUP(B1003,balance!$AU:$AZ,4,FALSE),IF(C1003=4,VLOOKUP(B1003,balance!$AU:$AZ,5,FALSE),IF(C1003=5,VLOOKUP(B1003-1,balance!$AU:$AZ,6,FALSE),0)))))</f>
        <v>5000</v>
      </c>
      <c r="F1003">
        <v>53</v>
      </c>
      <c r="G1003">
        <f>IF(C1003=1,VLOOKUP(FoxFire!B1003,balance!$U:$Z,2,FALSE),IF(C1003=2,VLOOKUP(B1003,balance!$U:$Z,3,FALSE),IF(C1003=3,VLOOKUP(B1003,balance!$U:$Z,4,FALSE),IF(C1003=4,VLOOKUP(B1003,balance!$U:$Z,5,FALSE),IF(C1003=5,VLOOKUP(B1003-1,balance!$U:$Z,6,FALSE),0)))))/100</f>
        <v>3.0000000000000001E-3</v>
      </c>
      <c r="H1003">
        <v>2</v>
      </c>
      <c r="I1003" s="1">
        <f>IF(C1003=1,VLOOKUP(FoxFire!B1003,balance!$AF:$AJ,2,FALSE),IF(C1003=2,VLOOKUP(B1003,balance!$AF:$AJ,3,FALSE),IF(C1003=3,VLOOKUP(B1003,balance!$AF:$AJ,4,FALSE),IF(C1003=4,VLOOKUP(B1003,balance!$AF:$AJ,5,FALSE),IF(C1003=5,VLOOKUP(B1003,balance!$AF:$AK,6,FALSE),0)))))*1000000000000</f>
        <v>2280000000000</v>
      </c>
      <c r="J1003">
        <f>VLOOKUP(B1003,balance!AU:BD,10,FALSE)</f>
        <v>8690250</v>
      </c>
    </row>
    <row r="1004" spans="1:10" x14ac:dyDescent="0.3">
      <c r="A1004">
        <v>1002</v>
      </c>
      <c r="B1004">
        <f t="shared" si="31"/>
        <v>201</v>
      </c>
      <c r="C1004">
        <f t="shared" si="30"/>
        <v>3</v>
      </c>
      <c r="D1004">
        <v>9026</v>
      </c>
      <c r="E1004" s="1">
        <f>IF(C1004=1,VLOOKUP(B1004,balance!$AU:$AZ,2,FALSE),IF(C1004=2,VLOOKUP(B1004,balance!$AU:$AZ,3,FALSE),IF(C1004=3,VLOOKUP(B1004,balance!$AU:$AZ,4,FALSE),IF(C1004=4,VLOOKUP(B1004,balance!$AU:$AZ,5,FALSE),IF(C1004=5,VLOOKUP(B1004-1,balance!$AU:$AZ,6,FALSE),0)))))</f>
        <v>5000</v>
      </c>
      <c r="F1004">
        <v>53</v>
      </c>
      <c r="G1004">
        <f>IF(C1004=1,VLOOKUP(FoxFire!B1004,balance!$U:$Z,2,FALSE),IF(C1004=2,VLOOKUP(B1004,balance!$U:$Z,3,FALSE),IF(C1004=3,VLOOKUP(B1004,balance!$U:$Z,4,FALSE),IF(C1004=4,VLOOKUP(B1004,balance!$U:$Z,5,FALSE),IF(C1004=5,VLOOKUP(B1004-1,balance!$U:$Z,6,FALSE),0)))))/100</f>
        <v>3.0000000000000001E-3</v>
      </c>
      <c r="H1004">
        <v>2</v>
      </c>
      <c r="I1004" s="1">
        <f>IF(C1004=1,VLOOKUP(FoxFire!B1004,balance!$AF:$AJ,2,FALSE),IF(C1004=2,VLOOKUP(B1004,balance!$AF:$AJ,3,FALSE),IF(C1004=3,VLOOKUP(B1004,balance!$AF:$AJ,4,FALSE),IF(C1004=4,VLOOKUP(B1004,balance!$AF:$AJ,5,FALSE),IF(C1004=5,VLOOKUP(B1004,balance!$AF:$AK,6,FALSE),0)))))*1000000000000</f>
        <v>2280000000000</v>
      </c>
      <c r="J1004">
        <f>VLOOKUP(B1004,balance!AU:BD,10,FALSE)</f>
        <v>8690250</v>
      </c>
    </row>
    <row r="1005" spans="1:10" x14ac:dyDescent="0.3">
      <c r="A1005">
        <v>1003</v>
      </c>
      <c r="B1005">
        <f t="shared" si="31"/>
        <v>201</v>
      </c>
      <c r="C1005">
        <f t="shared" si="30"/>
        <v>4</v>
      </c>
      <c r="D1005">
        <v>9026</v>
      </c>
      <c r="E1005" s="1">
        <f>IF(C1005=1,VLOOKUP(B1005,balance!$AU:$AZ,2,FALSE),IF(C1005=2,VLOOKUP(B1005,balance!$AU:$AZ,3,FALSE),IF(C1005=3,VLOOKUP(B1005,balance!$AU:$AZ,4,FALSE),IF(C1005=4,VLOOKUP(B1005,balance!$AU:$AZ,5,FALSE),IF(C1005=5,VLOOKUP(B1005-1,balance!$AU:$AZ,6,FALSE),0)))))</f>
        <v>5000</v>
      </c>
      <c r="F1005">
        <v>53</v>
      </c>
      <c r="G1005">
        <f>IF(C1005=1,VLOOKUP(FoxFire!B1005,balance!$U:$Z,2,FALSE),IF(C1005=2,VLOOKUP(B1005,balance!$U:$Z,3,FALSE),IF(C1005=3,VLOOKUP(B1005,balance!$U:$Z,4,FALSE),IF(C1005=4,VLOOKUP(B1005,balance!$U:$Z,5,FALSE),IF(C1005=5,VLOOKUP(B1005-1,balance!$U:$Z,6,FALSE),0)))))/100</f>
        <v>3.0000000000000001E-3</v>
      </c>
      <c r="H1005">
        <v>2</v>
      </c>
      <c r="I1005" s="1">
        <f>IF(C1005=1,VLOOKUP(FoxFire!B1005,balance!$AF:$AJ,2,FALSE),IF(C1005=2,VLOOKUP(B1005,balance!$AF:$AJ,3,FALSE),IF(C1005=3,VLOOKUP(B1005,balance!$AF:$AJ,4,FALSE),IF(C1005=4,VLOOKUP(B1005,balance!$AF:$AJ,5,FALSE),IF(C1005=5,VLOOKUP(B1005,balance!$AF:$AK,6,FALSE),0)))))*1000000000000</f>
        <v>2280000000000</v>
      </c>
      <c r="J1005">
        <f>VLOOKUP(B1005,balance!AU:BD,10,FALSE)</f>
        <v>8690250</v>
      </c>
    </row>
    <row r="1006" spans="1:10" x14ac:dyDescent="0.3">
      <c r="A1006">
        <v>1004</v>
      </c>
      <c r="B1006">
        <f t="shared" si="31"/>
        <v>202</v>
      </c>
      <c r="C1006">
        <f t="shared" si="30"/>
        <v>5</v>
      </c>
      <c r="D1006">
        <v>9026</v>
      </c>
      <c r="E1006" s="1">
        <f>IF(C1006=1,VLOOKUP(B1006,balance!$AU:$AZ,2,FALSE),IF(C1006=2,VLOOKUP(B1006,balance!$AU:$AZ,3,FALSE),IF(C1006=3,VLOOKUP(B1006,balance!$AU:$AZ,4,FALSE),IF(C1006=4,VLOOKUP(B1006,balance!$AU:$AZ,5,FALSE),IF(C1006=5,VLOOKUP(B1006-1,balance!$AU:$AZ,6,FALSE),0)))))</f>
        <v>90000</v>
      </c>
      <c r="F1006">
        <v>53</v>
      </c>
      <c r="G1006">
        <f>IF(C1006=1,VLOOKUP(FoxFire!B1006,balance!$U:$Z,2,FALSE),IF(C1006=2,VLOOKUP(B1006,balance!$U:$Z,3,FALSE),IF(C1006=3,VLOOKUP(B1006,balance!$U:$Z,4,FALSE),IF(C1006=4,VLOOKUP(B1006,balance!$U:$Z,5,FALSE),IF(C1006=5,VLOOKUP(B1006-1,balance!$U:$Z,6,FALSE),0)))))/100</f>
        <v>675.48659999999984</v>
      </c>
      <c r="H1006">
        <v>2</v>
      </c>
      <c r="I1006" s="1">
        <f>IF(C1006=1,VLOOKUP(FoxFire!B1006,balance!$AF:$AJ,2,FALSE),IF(C1006=2,VLOOKUP(B1006,balance!$AF:$AJ,3,FALSE),IF(C1006=3,VLOOKUP(B1006,balance!$AF:$AJ,4,FALSE),IF(C1006=4,VLOOKUP(B1006,balance!$AF:$AJ,5,FALSE),IF(C1006=5,VLOOKUP(B1006,balance!$AF:$AK,6,FALSE),0)))))*1000000000000</f>
        <v>9180000000000</v>
      </c>
      <c r="J1006">
        <f>VLOOKUP(B1006,balance!AU:BD,10,FALSE)</f>
        <v>8818680</v>
      </c>
    </row>
    <row r="1007" spans="1:10" x14ac:dyDescent="0.3">
      <c r="A1007">
        <v>1005</v>
      </c>
      <c r="B1007">
        <f t="shared" si="31"/>
        <v>202</v>
      </c>
      <c r="C1007">
        <f t="shared" si="30"/>
        <v>1</v>
      </c>
      <c r="D1007">
        <v>9026</v>
      </c>
      <c r="E1007" s="1">
        <f>IF(C1007=1,VLOOKUP(B1007,balance!$AU:$AZ,2,FALSE),IF(C1007=2,VLOOKUP(B1007,balance!$AU:$AZ,3,FALSE),IF(C1007=3,VLOOKUP(B1007,balance!$AU:$AZ,4,FALSE),IF(C1007=4,VLOOKUP(B1007,balance!$AU:$AZ,5,FALSE),IF(C1007=5,VLOOKUP(B1007-1,balance!$AU:$AZ,6,FALSE),0)))))</f>
        <v>5000</v>
      </c>
      <c r="F1007">
        <v>53</v>
      </c>
      <c r="G1007">
        <f>IF(C1007=1,VLOOKUP(FoxFire!B1007,balance!$U:$Z,2,FALSE),IF(C1007=2,VLOOKUP(B1007,balance!$U:$Z,3,FALSE),IF(C1007=3,VLOOKUP(B1007,balance!$U:$Z,4,FALSE),IF(C1007=4,VLOOKUP(B1007,balance!$U:$Z,5,FALSE),IF(C1007=5,VLOOKUP(B1007-1,balance!$U:$Z,6,FALSE),0)))))/100</f>
        <v>3.0100000000000001E-3</v>
      </c>
      <c r="H1007">
        <v>2</v>
      </c>
      <c r="I1007" s="1">
        <f>IF(C1007=1,VLOOKUP(FoxFire!B1007,balance!$AF:$AJ,2,FALSE),IF(C1007=2,VLOOKUP(B1007,balance!$AF:$AJ,3,FALSE),IF(C1007=3,VLOOKUP(B1007,balance!$AF:$AJ,4,FALSE),IF(C1007=4,VLOOKUP(B1007,balance!$AF:$AJ,5,FALSE),IF(C1007=5,VLOOKUP(B1007,balance!$AF:$AK,6,FALSE),0)))))*1000000000000</f>
        <v>2295000000000</v>
      </c>
      <c r="J1007">
        <f>VLOOKUP(B1007,balance!AU:BD,10,FALSE)</f>
        <v>8818680</v>
      </c>
    </row>
    <row r="1008" spans="1:10" x14ac:dyDescent="0.3">
      <c r="A1008">
        <v>1006</v>
      </c>
      <c r="B1008">
        <f t="shared" si="31"/>
        <v>202</v>
      </c>
      <c r="C1008">
        <f t="shared" si="30"/>
        <v>2</v>
      </c>
      <c r="D1008">
        <v>9026</v>
      </c>
      <c r="E1008" s="1">
        <f>IF(C1008=1,VLOOKUP(B1008,balance!$AU:$AZ,2,FALSE),IF(C1008=2,VLOOKUP(B1008,balance!$AU:$AZ,3,FALSE),IF(C1008=3,VLOOKUP(B1008,balance!$AU:$AZ,4,FALSE),IF(C1008=4,VLOOKUP(B1008,balance!$AU:$AZ,5,FALSE),IF(C1008=5,VLOOKUP(B1008-1,balance!$AU:$AZ,6,FALSE),0)))))</f>
        <v>5000</v>
      </c>
      <c r="F1008">
        <v>53</v>
      </c>
      <c r="G1008">
        <f>IF(C1008=1,VLOOKUP(FoxFire!B1008,balance!$U:$Z,2,FALSE),IF(C1008=2,VLOOKUP(B1008,balance!$U:$Z,3,FALSE),IF(C1008=3,VLOOKUP(B1008,balance!$U:$Z,4,FALSE),IF(C1008=4,VLOOKUP(B1008,balance!$U:$Z,5,FALSE),IF(C1008=5,VLOOKUP(B1008-1,balance!$U:$Z,6,FALSE),0)))))/100</f>
        <v>3.0100000000000001E-3</v>
      </c>
      <c r="H1008">
        <v>2</v>
      </c>
      <c r="I1008" s="1">
        <f>IF(C1008=1,VLOOKUP(FoxFire!B1008,balance!$AF:$AJ,2,FALSE),IF(C1008=2,VLOOKUP(B1008,balance!$AF:$AJ,3,FALSE),IF(C1008=3,VLOOKUP(B1008,balance!$AF:$AJ,4,FALSE),IF(C1008=4,VLOOKUP(B1008,balance!$AF:$AJ,5,FALSE),IF(C1008=5,VLOOKUP(B1008,balance!$AF:$AK,6,FALSE),0)))))*1000000000000</f>
        <v>2295000000000</v>
      </c>
      <c r="J1008">
        <f>VLOOKUP(B1008,balance!AU:BD,10,FALSE)</f>
        <v>8818680</v>
      </c>
    </row>
    <row r="1009" spans="1:10" x14ac:dyDescent="0.3">
      <c r="A1009">
        <v>1007</v>
      </c>
      <c r="B1009">
        <f t="shared" si="31"/>
        <v>202</v>
      </c>
      <c r="C1009">
        <f t="shared" si="30"/>
        <v>3</v>
      </c>
      <c r="D1009">
        <v>9026</v>
      </c>
      <c r="E1009" s="1">
        <f>IF(C1009=1,VLOOKUP(B1009,balance!$AU:$AZ,2,FALSE),IF(C1009=2,VLOOKUP(B1009,balance!$AU:$AZ,3,FALSE),IF(C1009=3,VLOOKUP(B1009,balance!$AU:$AZ,4,FALSE),IF(C1009=4,VLOOKUP(B1009,balance!$AU:$AZ,5,FALSE),IF(C1009=5,VLOOKUP(B1009-1,balance!$AU:$AZ,6,FALSE),0)))))</f>
        <v>5000</v>
      </c>
      <c r="F1009">
        <v>53</v>
      </c>
      <c r="G1009">
        <f>IF(C1009=1,VLOOKUP(FoxFire!B1009,balance!$U:$Z,2,FALSE),IF(C1009=2,VLOOKUP(B1009,balance!$U:$Z,3,FALSE),IF(C1009=3,VLOOKUP(B1009,balance!$U:$Z,4,FALSE),IF(C1009=4,VLOOKUP(B1009,balance!$U:$Z,5,FALSE),IF(C1009=5,VLOOKUP(B1009-1,balance!$U:$Z,6,FALSE),0)))))/100</f>
        <v>3.0100000000000001E-3</v>
      </c>
      <c r="H1009">
        <v>2</v>
      </c>
      <c r="I1009" s="1">
        <f>IF(C1009=1,VLOOKUP(FoxFire!B1009,balance!$AF:$AJ,2,FALSE),IF(C1009=2,VLOOKUP(B1009,balance!$AF:$AJ,3,FALSE),IF(C1009=3,VLOOKUP(B1009,balance!$AF:$AJ,4,FALSE),IF(C1009=4,VLOOKUP(B1009,balance!$AF:$AJ,5,FALSE),IF(C1009=5,VLOOKUP(B1009,balance!$AF:$AK,6,FALSE),0)))))*1000000000000</f>
        <v>2295000000000</v>
      </c>
      <c r="J1009">
        <f>VLOOKUP(B1009,balance!AU:BD,10,FALSE)</f>
        <v>8818680</v>
      </c>
    </row>
    <row r="1010" spans="1:10" x14ac:dyDescent="0.3">
      <c r="A1010">
        <v>1008</v>
      </c>
      <c r="B1010">
        <f t="shared" si="31"/>
        <v>202</v>
      </c>
      <c r="C1010">
        <f t="shared" si="30"/>
        <v>4</v>
      </c>
      <c r="D1010">
        <v>9026</v>
      </c>
      <c r="E1010" s="1">
        <f>IF(C1010=1,VLOOKUP(B1010,balance!$AU:$AZ,2,FALSE),IF(C1010=2,VLOOKUP(B1010,balance!$AU:$AZ,3,FALSE),IF(C1010=3,VLOOKUP(B1010,balance!$AU:$AZ,4,FALSE),IF(C1010=4,VLOOKUP(B1010,balance!$AU:$AZ,5,FALSE),IF(C1010=5,VLOOKUP(B1010-1,balance!$AU:$AZ,6,FALSE),0)))))</f>
        <v>5000</v>
      </c>
      <c r="F1010">
        <v>53</v>
      </c>
      <c r="G1010">
        <f>IF(C1010=1,VLOOKUP(FoxFire!B1010,balance!$U:$Z,2,FALSE),IF(C1010=2,VLOOKUP(B1010,balance!$U:$Z,3,FALSE),IF(C1010=3,VLOOKUP(B1010,balance!$U:$Z,4,FALSE),IF(C1010=4,VLOOKUP(B1010,balance!$U:$Z,5,FALSE),IF(C1010=5,VLOOKUP(B1010-1,balance!$U:$Z,6,FALSE),0)))))/100</f>
        <v>3.0100000000000001E-3</v>
      </c>
      <c r="H1010">
        <v>2</v>
      </c>
      <c r="I1010" s="1">
        <f>IF(C1010=1,VLOOKUP(FoxFire!B1010,balance!$AF:$AJ,2,FALSE),IF(C1010=2,VLOOKUP(B1010,balance!$AF:$AJ,3,FALSE),IF(C1010=3,VLOOKUP(B1010,balance!$AF:$AJ,4,FALSE),IF(C1010=4,VLOOKUP(B1010,balance!$AF:$AJ,5,FALSE),IF(C1010=5,VLOOKUP(B1010,balance!$AF:$AK,6,FALSE),0)))))*1000000000000</f>
        <v>2295000000000</v>
      </c>
      <c r="J1010">
        <f>VLOOKUP(B1010,balance!AU:BD,10,FALSE)</f>
        <v>8818680</v>
      </c>
    </row>
    <row r="1011" spans="1:10" x14ac:dyDescent="0.3">
      <c r="A1011">
        <v>1009</v>
      </c>
      <c r="B1011">
        <f t="shared" si="31"/>
        <v>203</v>
      </c>
      <c r="C1011">
        <f t="shared" si="30"/>
        <v>5</v>
      </c>
      <c r="D1011">
        <v>9026</v>
      </c>
      <c r="E1011" s="1">
        <f>IF(C1011=1,VLOOKUP(B1011,balance!$AU:$AZ,2,FALSE),IF(C1011=2,VLOOKUP(B1011,balance!$AU:$AZ,3,FALSE),IF(C1011=3,VLOOKUP(B1011,balance!$AU:$AZ,4,FALSE),IF(C1011=4,VLOOKUP(B1011,balance!$AU:$AZ,5,FALSE),IF(C1011=5,VLOOKUP(B1011-1,balance!$AU:$AZ,6,FALSE),0)))))</f>
        <v>90000</v>
      </c>
      <c r="F1011">
        <v>53</v>
      </c>
      <c r="G1011">
        <f>IF(C1011=1,VLOOKUP(FoxFire!B1011,balance!$U:$Z,2,FALSE),IF(C1011=2,VLOOKUP(B1011,balance!$U:$Z,3,FALSE),IF(C1011=3,VLOOKUP(B1011,balance!$U:$Z,4,FALSE),IF(C1011=4,VLOOKUP(B1011,balance!$U:$Z,5,FALSE),IF(C1011=5,VLOOKUP(B1011-1,balance!$U:$Z,6,FALSE),0)))))/100</f>
        <v>684.51559999999995</v>
      </c>
      <c r="H1011">
        <v>2</v>
      </c>
      <c r="I1011" s="1">
        <f>IF(C1011=1,VLOOKUP(FoxFire!B1011,balance!$AF:$AJ,2,FALSE),IF(C1011=2,VLOOKUP(B1011,balance!$AF:$AJ,3,FALSE),IF(C1011=3,VLOOKUP(B1011,balance!$AF:$AJ,4,FALSE),IF(C1011=4,VLOOKUP(B1011,balance!$AF:$AJ,5,FALSE),IF(C1011=5,VLOOKUP(B1011,balance!$AF:$AK,6,FALSE),0)))))*1000000000000</f>
        <v>9240000000000</v>
      </c>
      <c r="J1011">
        <f>VLOOKUP(B1011,balance!AU:BD,10,FALSE)</f>
        <v>8949300</v>
      </c>
    </row>
    <row r="1012" spans="1:10" x14ac:dyDescent="0.3">
      <c r="A1012">
        <v>1010</v>
      </c>
      <c r="B1012">
        <f t="shared" si="31"/>
        <v>203</v>
      </c>
      <c r="C1012">
        <f t="shared" si="30"/>
        <v>1</v>
      </c>
      <c r="D1012">
        <v>9026</v>
      </c>
      <c r="E1012" s="1">
        <f>IF(C1012=1,VLOOKUP(B1012,balance!$AU:$AZ,2,FALSE),IF(C1012=2,VLOOKUP(B1012,balance!$AU:$AZ,3,FALSE),IF(C1012=3,VLOOKUP(B1012,balance!$AU:$AZ,4,FALSE),IF(C1012=4,VLOOKUP(B1012,balance!$AU:$AZ,5,FALSE),IF(C1012=5,VLOOKUP(B1012-1,balance!$AU:$AZ,6,FALSE),0)))))</f>
        <v>5000</v>
      </c>
      <c r="F1012">
        <v>53</v>
      </c>
      <c r="G1012">
        <f>IF(C1012=1,VLOOKUP(FoxFire!B1012,balance!$U:$Z,2,FALSE),IF(C1012=2,VLOOKUP(B1012,balance!$U:$Z,3,FALSE),IF(C1012=3,VLOOKUP(B1012,balance!$U:$Z,4,FALSE),IF(C1012=4,VLOOKUP(B1012,balance!$U:$Z,5,FALSE),IF(C1012=5,VLOOKUP(B1012-1,balance!$U:$Z,6,FALSE),0)))))/100</f>
        <v>3.0200000000000001E-3</v>
      </c>
      <c r="H1012">
        <v>2</v>
      </c>
      <c r="I1012" s="1">
        <f>IF(C1012=1,VLOOKUP(FoxFire!B1012,balance!$AF:$AJ,2,FALSE),IF(C1012=2,VLOOKUP(B1012,balance!$AF:$AJ,3,FALSE),IF(C1012=3,VLOOKUP(B1012,balance!$AF:$AJ,4,FALSE),IF(C1012=4,VLOOKUP(B1012,balance!$AF:$AJ,5,FALSE),IF(C1012=5,VLOOKUP(B1012,balance!$AF:$AK,6,FALSE),0)))))*1000000000000</f>
        <v>2310000000000</v>
      </c>
      <c r="J1012">
        <f>VLOOKUP(B1012,balance!AU:BD,10,FALSE)</f>
        <v>8949300</v>
      </c>
    </row>
    <row r="1013" spans="1:10" x14ac:dyDescent="0.3">
      <c r="A1013">
        <v>1011</v>
      </c>
      <c r="B1013">
        <f t="shared" si="31"/>
        <v>203</v>
      </c>
      <c r="C1013">
        <f t="shared" si="30"/>
        <v>2</v>
      </c>
      <c r="D1013">
        <v>9026</v>
      </c>
      <c r="E1013" s="1">
        <f>IF(C1013=1,VLOOKUP(B1013,balance!$AU:$AZ,2,FALSE),IF(C1013=2,VLOOKUP(B1013,balance!$AU:$AZ,3,FALSE),IF(C1013=3,VLOOKUP(B1013,balance!$AU:$AZ,4,FALSE),IF(C1013=4,VLOOKUP(B1013,balance!$AU:$AZ,5,FALSE),IF(C1013=5,VLOOKUP(B1013-1,balance!$AU:$AZ,6,FALSE),0)))))</f>
        <v>5000</v>
      </c>
      <c r="F1013">
        <v>53</v>
      </c>
      <c r="G1013">
        <f>IF(C1013=1,VLOOKUP(FoxFire!B1013,balance!$U:$Z,2,FALSE),IF(C1013=2,VLOOKUP(B1013,balance!$U:$Z,3,FALSE),IF(C1013=3,VLOOKUP(B1013,balance!$U:$Z,4,FALSE),IF(C1013=4,VLOOKUP(B1013,balance!$U:$Z,5,FALSE),IF(C1013=5,VLOOKUP(B1013-1,balance!$U:$Z,6,FALSE),0)))))/100</f>
        <v>3.0200000000000001E-3</v>
      </c>
      <c r="H1013">
        <v>2</v>
      </c>
      <c r="I1013" s="1">
        <f>IF(C1013=1,VLOOKUP(FoxFire!B1013,balance!$AF:$AJ,2,FALSE),IF(C1013=2,VLOOKUP(B1013,balance!$AF:$AJ,3,FALSE),IF(C1013=3,VLOOKUP(B1013,balance!$AF:$AJ,4,FALSE),IF(C1013=4,VLOOKUP(B1013,balance!$AF:$AJ,5,FALSE),IF(C1013=5,VLOOKUP(B1013,balance!$AF:$AK,6,FALSE),0)))))*1000000000000</f>
        <v>2310000000000</v>
      </c>
      <c r="J1013">
        <f>VLOOKUP(B1013,balance!AU:BD,10,FALSE)</f>
        <v>8949300</v>
      </c>
    </row>
    <row r="1014" spans="1:10" x14ac:dyDescent="0.3">
      <c r="A1014">
        <v>1012</v>
      </c>
      <c r="B1014">
        <f t="shared" si="31"/>
        <v>203</v>
      </c>
      <c r="C1014">
        <f t="shared" si="30"/>
        <v>3</v>
      </c>
      <c r="D1014">
        <v>9026</v>
      </c>
      <c r="E1014" s="1">
        <f>IF(C1014=1,VLOOKUP(B1014,balance!$AU:$AZ,2,FALSE),IF(C1014=2,VLOOKUP(B1014,balance!$AU:$AZ,3,FALSE),IF(C1014=3,VLOOKUP(B1014,balance!$AU:$AZ,4,FALSE),IF(C1014=4,VLOOKUP(B1014,balance!$AU:$AZ,5,FALSE),IF(C1014=5,VLOOKUP(B1014-1,balance!$AU:$AZ,6,FALSE),0)))))</f>
        <v>5000</v>
      </c>
      <c r="F1014">
        <v>53</v>
      </c>
      <c r="G1014">
        <f>IF(C1014=1,VLOOKUP(FoxFire!B1014,balance!$U:$Z,2,FALSE),IF(C1014=2,VLOOKUP(B1014,balance!$U:$Z,3,FALSE),IF(C1014=3,VLOOKUP(B1014,balance!$U:$Z,4,FALSE),IF(C1014=4,VLOOKUP(B1014,balance!$U:$Z,5,FALSE),IF(C1014=5,VLOOKUP(B1014-1,balance!$U:$Z,6,FALSE),0)))))/100</f>
        <v>3.0200000000000001E-3</v>
      </c>
      <c r="H1014">
        <v>2</v>
      </c>
      <c r="I1014" s="1">
        <f>IF(C1014=1,VLOOKUP(FoxFire!B1014,balance!$AF:$AJ,2,FALSE),IF(C1014=2,VLOOKUP(B1014,balance!$AF:$AJ,3,FALSE),IF(C1014=3,VLOOKUP(B1014,balance!$AF:$AJ,4,FALSE),IF(C1014=4,VLOOKUP(B1014,balance!$AF:$AJ,5,FALSE),IF(C1014=5,VLOOKUP(B1014,balance!$AF:$AK,6,FALSE),0)))))*1000000000000</f>
        <v>2310000000000</v>
      </c>
      <c r="J1014">
        <f>VLOOKUP(B1014,balance!AU:BD,10,FALSE)</f>
        <v>8949300</v>
      </c>
    </row>
    <row r="1015" spans="1:10" x14ac:dyDescent="0.3">
      <c r="A1015">
        <v>1013</v>
      </c>
      <c r="B1015">
        <f t="shared" si="31"/>
        <v>203</v>
      </c>
      <c r="C1015">
        <f t="shared" si="30"/>
        <v>4</v>
      </c>
      <c r="D1015">
        <v>9026</v>
      </c>
      <c r="E1015" s="1">
        <f>IF(C1015=1,VLOOKUP(B1015,balance!$AU:$AZ,2,FALSE),IF(C1015=2,VLOOKUP(B1015,balance!$AU:$AZ,3,FALSE),IF(C1015=3,VLOOKUP(B1015,balance!$AU:$AZ,4,FALSE),IF(C1015=4,VLOOKUP(B1015,balance!$AU:$AZ,5,FALSE),IF(C1015=5,VLOOKUP(B1015-1,balance!$AU:$AZ,6,FALSE),0)))))</f>
        <v>5000</v>
      </c>
      <c r="F1015">
        <v>53</v>
      </c>
      <c r="G1015">
        <f>IF(C1015=1,VLOOKUP(FoxFire!B1015,balance!$U:$Z,2,FALSE),IF(C1015=2,VLOOKUP(B1015,balance!$U:$Z,3,FALSE),IF(C1015=3,VLOOKUP(B1015,balance!$U:$Z,4,FALSE),IF(C1015=4,VLOOKUP(B1015,balance!$U:$Z,5,FALSE),IF(C1015=5,VLOOKUP(B1015-1,balance!$U:$Z,6,FALSE),0)))))/100</f>
        <v>3.0200000000000001E-3</v>
      </c>
      <c r="H1015">
        <v>2</v>
      </c>
      <c r="I1015" s="1">
        <f>IF(C1015=1,VLOOKUP(FoxFire!B1015,balance!$AF:$AJ,2,FALSE),IF(C1015=2,VLOOKUP(B1015,balance!$AF:$AJ,3,FALSE),IF(C1015=3,VLOOKUP(B1015,balance!$AF:$AJ,4,FALSE),IF(C1015=4,VLOOKUP(B1015,balance!$AF:$AJ,5,FALSE),IF(C1015=5,VLOOKUP(B1015,balance!$AF:$AK,6,FALSE),0)))))*1000000000000</f>
        <v>2310000000000</v>
      </c>
      <c r="J1015">
        <f>VLOOKUP(B1015,balance!AU:BD,10,FALSE)</f>
        <v>8949300</v>
      </c>
    </row>
    <row r="1016" spans="1:10" x14ac:dyDescent="0.3">
      <c r="A1016">
        <v>1014</v>
      </c>
      <c r="B1016">
        <f t="shared" si="31"/>
        <v>204</v>
      </c>
      <c r="C1016">
        <f t="shared" si="30"/>
        <v>5</v>
      </c>
      <c r="D1016">
        <v>9026</v>
      </c>
      <c r="E1016" s="1">
        <f>IF(C1016=1,VLOOKUP(B1016,balance!$AU:$AZ,2,FALSE),IF(C1016=2,VLOOKUP(B1016,balance!$AU:$AZ,3,FALSE),IF(C1016=3,VLOOKUP(B1016,balance!$AU:$AZ,4,FALSE),IF(C1016=4,VLOOKUP(B1016,balance!$AU:$AZ,5,FALSE),IF(C1016=5,VLOOKUP(B1016-1,balance!$AU:$AZ,6,FALSE),0)))))</f>
        <v>90000</v>
      </c>
      <c r="F1016">
        <v>53</v>
      </c>
      <c r="G1016">
        <f>IF(C1016=1,VLOOKUP(FoxFire!B1016,balance!$U:$Z,2,FALSE),IF(C1016=2,VLOOKUP(B1016,balance!$U:$Z,3,FALSE),IF(C1016=3,VLOOKUP(B1016,balance!$U:$Z,4,FALSE),IF(C1016=4,VLOOKUP(B1016,balance!$U:$Z,5,FALSE),IF(C1016=5,VLOOKUP(B1016-1,balance!$U:$Z,6,FALSE),0)))))/100</f>
        <v>693.6576</v>
      </c>
      <c r="H1016">
        <v>2</v>
      </c>
      <c r="I1016" s="1">
        <f>IF(C1016=1,VLOOKUP(FoxFire!B1016,balance!$AF:$AJ,2,FALSE),IF(C1016=2,VLOOKUP(B1016,balance!$AF:$AJ,3,FALSE),IF(C1016=3,VLOOKUP(B1016,balance!$AF:$AJ,4,FALSE),IF(C1016=4,VLOOKUP(B1016,balance!$AF:$AJ,5,FALSE),IF(C1016=5,VLOOKUP(B1016,balance!$AF:$AK,6,FALSE),0)))))*1000000000000</f>
        <v>9300000000000</v>
      </c>
      <c r="J1016">
        <f>VLOOKUP(B1016,balance!AU:BD,10,FALSE)</f>
        <v>9082120</v>
      </c>
    </row>
    <row r="1017" spans="1:10" x14ac:dyDescent="0.3">
      <c r="A1017">
        <v>1015</v>
      </c>
      <c r="B1017">
        <f t="shared" si="31"/>
        <v>204</v>
      </c>
      <c r="C1017">
        <f t="shared" si="30"/>
        <v>1</v>
      </c>
      <c r="D1017">
        <v>9026</v>
      </c>
      <c r="E1017" s="1">
        <f>IF(C1017=1,VLOOKUP(B1017,balance!$AU:$AZ,2,FALSE),IF(C1017=2,VLOOKUP(B1017,balance!$AU:$AZ,3,FALSE),IF(C1017=3,VLOOKUP(B1017,balance!$AU:$AZ,4,FALSE),IF(C1017=4,VLOOKUP(B1017,balance!$AU:$AZ,5,FALSE),IF(C1017=5,VLOOKUP(B1017-1,balance!$AU:$AZ,6,FALSE),0)))))</f>
        <v>5000</v>
      </c>
      <c r="F1017">
        <v>53</v>
      </c>
      <c r="G1017">
        <f>IF(C1017=1,VLOOKUP(FoxFire!B1017,balance!$U:$Z,2,FALSE),IF(C1017=2,VLOOKUP(B1017,balance!$U:$Z,3,FALSE),IF(C1017=3,VLOOKUP(B1017,balance!$U:$Z,4,FALSE),IF(C1017=4,VLOOKUP(B1017,balance!$U:$Z,5,FALSE),IF(C1017=5,VLOOKUP(B1017-1,balance!$U:$Z,6,FALSE),0)))))/100</f>
        <v>3.0299999999999997E-3</v>
      </c>
      <c r="H1017">
        <v>2</v>
      </c>
      <c r="I1017" s="1">
        <f>IF(C1017=1,VLOOKUP(FoxFire!B1017,balance!$AF:$AJ,2,FALSE),IF(C1017=2,VLOOKUP(B1017,balance!$AF:$AJ,3,FALSE),IF(C1017=3,VLOOKUP(B1017,balance!$AF:$AJ,4,FALSE),IF(C1017=4,VLOOKUP(B1017,balance!$AF:$AJ,5,FALSE),IF(C1017=5,VLOOKUP(B1017,balance!$AF:$AK,6,FALSE),0)))))*1000000000000</f>
        <v>2325000000000</v>
      </c>
      <c r="J1017">
        <f>VLOOKUP(B1017,balance!AU:BD,10,FALSE)</f>
        <v>9082120</v>
      </c>
    </row>
    <row r="1018" spans="1:10" x14ac:dyDescent="0.3">
      <c r="A1018">
        <v>1016</v>
      </c>
      <c r="B1018">
        <f t="shared" si="31"/>
        <v>204</v>
      </c>
      <c r="C1018">
        <f t="shared" si="30"/>
        <v>2</v>
      </c>
      <c r="D1018">
        <v>9026</v>
      </c>
      <c r="E1018" s="1">
        <f>IF(C1018=1,VLOOKUP(B1018,balance!$AU:$AZ,2,FALSE),IF(C1018=2,VLOOKUP(B1018,balance!$AU:$AZ,3,FALSE),IF(C1018=3,VLOOKUP(B1018,balance!$AU:$AZ,4,FALSE),IF(C1018=4,VLOOKUP(B1018,balance!$AU:$AZ,5,FALSE),IF(C1018=5,VLOOKUP(B1018-1,balance!$AU:$AZ,6,FALSE),0)))))</f>
        <v>5000</v>
      </c>
      <c r="F1018">
        <v>53</v>
      </c>
      <c r="G1018">
        <f>IF(C1018=1,VLOOKUP(FoxFire!B1018,balance!$U:$Z,2,FALSE),IF(C1018=2,VLOOKUP(B1018,balance!$U:$Z,3,FALSE),IF(C1018=3,VLOOKUP(B1018,balance!$U:$Z,4,FALSE),IF(C1018=4,VLOOKUP(B1018,balance!$U:$Z,5,FALSE),IF(C1018=5,VLOOKUP(B1018-1,balance!$U:$Z,6,FALSE),0)))))/100</f>
        <v>3.0299999999999997E-3</v>
      </c>
      <c r="H1018">
        <v>2</v>
      </c>
      <c r="I1018" s="1">
        <f>IF(C1018=1,VLOOKUP(FoxFire!B1018,balance!$AF:$AJ,2,FALSE),IF(C1018=2,VLOOKUP(B1018,balance!$AF:$AJ,3,FALSE),IF(C1018=3,VLOOKUP(B1018,balance!$AF:$AJ,4,FALSE),IF(C1018=4,VLOOKUP(B1018,balance!$AF:$AJ,5,FALSE),IF(C1018=5,VLOOKUP(B1018,balance!$AF:$AK,6,FALSE),0)))))*1000000000000</f>
        <v>2325000000000</v>
      </c>
      <c r="J1018">
        <f>VLOOKUP(B1018,balance!AU:BD,10,FALSE)</f>
        <v>9082120</v>
      </c>
    </row>
    <row r="1019" spans="1:10" x14ac:dyDescent="0.3">
      <c r="A1019">
        <v>1017</v>
      </c>
      <c r="B1019">
        <f t="shared" si="31"/>
        <v>204</v>
      </c>
      <c r="C1019">
        <f t="shared" si="30"/>
        <v>3</v>
      </c>
      <c r="D1019">
        <v>9026</v>
      </c>
      <c r="E1019" s="1">
        <f>IF(C1019=1,VLOOKUP(B1019,balance!$AU:$AZ,2,FALSE),IF(C1019=2,VLOOKUP(B1019,balance!$AU:$AZ,3,FALSE),IF(C1019=3,VLOOKUP(B1019,balance!$AU:$AZ,4,FALSE),IF(C1019=4,VLOOKUP(B1019,balance!$AU:$AZ,5,FALSE),IF(C1019=5,VLOOKUP(B1019-1,balance!$AU:$AZ,6,FALSE),0)))))</f>
        <v>5000</v>
      </c>
      <c r="F1019">
        <v>53</v>
      </c>
      <c r="G1019">
        <f>IF(C1019=1,VLOOKUP(FoxFire!B1019,balance!$U:$Z,2,FALSE),IF(C1019=2,VLOOKUP(B1019,balance!$U:$Z,3,FALSE),IF(C1019=3,VLOOKUP(B1019,balance!$U:$Z,4,FALSE),IF(C1019=4,VLOOKUP(B1019,balance!$U:$Z,5,FALSE),IF(C1019=5,VLOOKUP(B1019-1,balance!$U:$Z,6,FALSE),0)))))/100</f>
        <v>3.0299999999999997E-3</v>
      </c>
      <c r="H1019">
        <v>2</v>
      </c>
      <c r="I1019" s="1">
        <f>IF(C1019=1,VLOOKUP(FoxFire!B1019,balance!$AF:$AJ,2,FALSE),IF(C1019=2,VLOOKUP(B1019,balance!$AF:$AJ,3,FALSE),IF(C1019=3,VLOOKUP(B1019,balance!$AF:$AJ,4,FALSE),IF(C1019=4,VLOOKUP(B1019,balance!$AF:$AJ,5,FALSE),IF(C1019=5,VLOOKUP(B1019,balance!$AF:$AK,6,FALSE),0)))))*1000000000000</f>
        <v>2325000000000</v>
      </c>
      <c r="J1019">
        <f>VLOOKUP(B1019,balance!AU:BD,10,FALSE)</f>
        <v>9082120</v>
      </c>
    </row>
    <row r="1020" spans="1:10" x14ac:dyDescent="0.3">
      <c r="A1020">
        <v>1018</v>
      </c>
      <c r="B1020">
        <f t="shared" si="31"/>
        <v>204</v>
      </c>
      <c r="C1020">
        <f t="shared" si="30"/>
        <v>4</v>
      </c>
      <c r="D1020">
        <v>9026</v>
      </c>
      <c r="E1020" s="1">
        <f>IF(C1020=1,VLOOKUP(B1020,balance!$AU:$AZ,2,FALSE),IF(C1020=2,VLOOKUP(B1020,balance!$AU:$AZ,3,FALSE),IF(C1020=3,VLOOKUP(B1020,balance!$AU:$AZ,4,FALSE),IF(C1020=4,VLOOKUP(B1020,balance!$AU:$AZ,5,FALSE),IF(C1020=5,VLOOKUP(B1020-1,balance!$AU:$AZ,6,FALSE),0)))))</f>
        <v>5000</v>
      </c>
      <c r="F1020">
        <v>53</v>
      </c>
      <c r="G1020">
        <f>IF(C1020=1,VLOOKUP(FoxFire!B1020,balance!$U:$Z,2,FALSE),IF(C1020=2,VLOOKUP(B1020,balance!$U:$Z,3,FALSE),IF(C1020=3,VLOOKUP(B1020,balance!$U:$Z,4,FALSE),IF(C1020=4,VLOOKUP(B1020,balance!$U:$Z,5,FALSE),IF(C1020=5,VLOOKUP(B1020-1,balance!$U:$Z,6,FALSE),0)))))/100</f>
        <v>3.0299999999999997E-3</v>
      </c>
      <c r="H1020">
        <v>2</v>
      </c>
      <c r="I1020" s="1">
        <f>IF(C1020=1,VLOOKUP(FoxFire!B1020,balance!$AF:$AJ,2,FALSE),IF(C1020=2,VLOOKUP(B1020,balance!$AF:$AJ,3,FALSE),IF(C1020=3,VLOOKUP(B1020,balance!$AF:$AJ,4,FALSE),IF(C1020=4,VLOOKUP(B1020,balance!$AF:$AJ,5,FALSE),IF(C1020=5,VLOOKUP(B1020,balance!$AF:$AK,6,FALSE),0)))))*1000000000000</f>
        <v>2325000000000</v>
      </c>
      <c r="J1020">
        <f>VLOOKUP(B1020,balance!AU:BD,10,FALSE)</f>
        <v>9082120</v>
      </c>
    </row>
    <row r="1021" spans="1:10" x14ac:dyDescent="0.3">
      <c r="A1021">
        <v>1019</v>
      </c>
      <c r="B1021">
        <f t="shared" si="31"/>
        <v>205</v>
      </c>
      <c r="C1021">
        <f t="shared" si="30"/>
        <v>5</v>
      </c>
      <c r="D1021">
        <v>9026</v>
      </c>
      <c r="E1021" s="1">
        <f>IF(C1021=1,VLOOKUP(B1021,balance!$AU:$AZ,2,FALSE),IF(C1021=2,VLOOKUP(B1021,balance!$AU:$AZ,3,FALSE),IF(C1021=3,VLOOKUP(B1021,balance!$AU:$AZ,4,FALSE),IF(C1021=4,VLOOKUP(B1021,balance!$AU:$AZ,5,FALSE),IF(C1021=5,VLOOKUP(B1021-1,balance!$AU:$AZ,6,FALSE),0)))))</f>
        <v>90000</v>
      </c>
      <c r="F1021">
        <v>53</v>
      </c>
      <c r="G1021">
        <f>IF(C1021=1,VLOOKUP(FoxFire!B1021,balance!$U:$Z,2,FALSE),IF(C1021=2,VLOOKUP(B1021,balance!$U:$Z,3,FALSE),IF(C1021=3,VLOOKUP(B1021,balance!$U:$Z,4,FALSE),IF(C1021=4,VLOOKUP(B1021,balance!$U:$Z,5,FALSE),IF(C1021=5,VLOOKUP(B1021-1,balance!$U:$Z,6,FALSE),0)))))/100</f>
        <v>702.91409999999985</v>
      </c>
      <c r="H1021">
        <v>2</v>
      </c>
      <c r="I1021" s="1">
        <f>IF(C1021=1,VLOOKUP(FoxFire!B1021,balance!$AF:$AJ,2,FALSE),IF(C1021=2,VLOOKUP(B1021,balance!$AF:$AJ,3,FALSE),IF(C1021=3,VLOOKUP(B1021,balance!$AF:$AJ,4,FALSE),IF(C1021=4,VLOOKUP(B1021,balance!$AF:$AJ,5,FALSE),IF(C1021=5,VLOOKUP(B1021,balance!$AF:$AK,6,FALSE),0)))))*1000000000000</f>
        <v>9360000000000</v>
      </c>
      <c r="J1021">
        <f>VLOOKUP(B1021,balance!AU:BD,10,FALSE)</f>
        <v>9213150</v>
      </c>
    </row>
    <row r="1022" spans="1:10" x14ac:dyDescent="0.3">
      <c r="A1022">
        <v>1020</v>
      </c>
      <c r="B1022">
        <f t="shared" si="31"/>
        <v>205</v>
      </c>
      <c r="C1022">
        <f t="shared" si="30"/>
        <v>1</v>
      </c>
      <c r="D1022">
        <v>9026</v>
      </c>
      <c r="E1022" s="1">
        <f>IF(C1022=1,VLOOKUP(B1022,balance!$AU:$AZ,2,FALSE),IF(C1022=2,VLOOKUP(B1022,balance!$AU:$AZ,3,FALSE),IF(C1022=3,VLOOKUP(B1022,balance!$AU:$AZ,4,FALSE),IF(C1022=4,VLOOKUP(B1022,balance!$AU:$AZ,5,FALSE),IF(C1022=5,VLOOKUP(B1022-1,balance!$AU:$AZ,6,FALSE),0)))))</f>
        <v>5000</v>
      </c>
      <c r="F1022">
        <v>53</v>
      </c>
      <c r="G1022">
        <f>IF(C1022=1,VLOOKUP(FoxFire!B1022,balance!$U:$Z,2,FALSE),IF(C1022=2,VLOOKUP(B1022,balance!$U:$Z,3,FALSE),IF(C1022=3,VLOOKUP(B1022,balance!$U:$Z,4,FALSE),IF(C1022=4,VLOOKUP(B1022,balance!$U:$Z,5,FALSE),IF(C1022=5,VLOOKUP(B1022-1,balance!$U:$Z,6,FALSE),0)))))/100</f>
        <v>3.0399999999999997E-3</v>
      </c>
      <c r="H1022">
        <v>2</v>
      </c>
      <c r="I1022" s="1">
        <f>IF(C1022=1,VLOOKUP(FoxFire!B1022,balance!$AF:$AJ,2,FALSE),IF(C1022=2,VLOOKUP(B1022,balance!$AF:$AJ,3,FALSE),IF(C1022=3,VLOOKUP(B1022,balance!$AF:$AJ,4,FALSE),IF(C1022=4,VLOOKUP(B1022,balance!$AF:$AJ,5,FALSE),IF(C1022=5,VLOOKUP(B1022,balance!$AF:$AK,6,FALSE),0)))))*1000000000000</f>
        <v>2340000000000</v>
      </c>
      <c r="J1022">
        <f>VLOOKUP(B1022,balance!AU:BD,10,FALSE)</f>
        <v>9213150</v>
      </c>
    </row>
    <row r="1023" spans="1:10" x14ac:dyDescent="0.3">
      <c r="A1023">
        <v>1021</v>
      </c>
      <c r="B1023">
        <f t="shared" si="31"/>
        <v>205</v>
      </c>
      <c r="C1023">
        <f t="shared" si="30"/>
        <v>2</v>
      </c>
      <c r="D1023">
        <v>9026</v>
      </c>
      <c r="E1023" s="1">
        <f>IF(C1023=1,VLOOKUP(B1023,balance!$AU:$AZ,2,FALSE),IF(C1023=2,VLOOKUP(B1023,balance!$AU:$AZ,3,FALSE),IF(C1023=3,VLOOKUP(B1023,balance!$AU:$AZ,4,FALSE),IF(C1023=4,VLOOKUP(B1023,balance!$AU:$AZ,5,FALSE),IF(C1023=5,VLOOKUP(B1023-1,balance!$AU:$AZ,6,FALSE),0)))))</f>
        <v>5000</v>
      </c>
      <c r="F1023">
        <v>53</v>
      </c>
      <c r="G1023">
        <f>IF(C1023=1,VLOOKUP(FoxFire!B1023,balance!$U:$Z,2,FALSE),IF(C1023=2,VLOOKUP(B1023,balance!$U:$Z,3,FALSE),IF(C1023=3,VLOOKUP(B1023,balance!$U:$Z,4,FALSE),IF(C1023=4,VLOOKUP(B1023,balance!$U:$Z,5,FALSE),IF(C1023=5,VLOOKUP(B1023-1,balance!$U:$Z,6,FALSE),0)))))/100</f>
        <v>3.0399999999999997E-3</v>
      </c>
      <c r="H1023">
        <v>2</v>
      </c>
      <c r="I1023" s="1">
        <f>IF(C1023=1,VLOOKUP(FoxFire!B1023,balance!$AF:$AJ,2,FALSE),IF(C1023=2,VLOOKUP(B1023,balance!$AF:$AJ,3,FALSE),IF(C1023=3,VLOOKUP(B1023,balance!$AF:$AJ,4,FALSE),IF(C1023=4,VLOOKUP(B1023,balance!$AF:$AJ,5,FALSE),IF(C1023=5,VLOOKUP(B1023,balance!$AF:$AK,6,FALSE),0)))))*1000000000000</f>
        <v>2340000000000</v>
      </c>
      <c r="J1023">
        <f>VLOOKUP(B1023,balance!AU:BD,10,FALSE)</f>
        <v>9213150</v>
      </c>
    </row>
    <row r="1024" spans="1:10" x14ac:dyDescent="0.3">
      <c r="A1024">
        <v>1022</v>
      </c>
      <c r="B1024">
        <f t="shared" si="31"/>
        <v>205</v>
      </c>
      <c r="C1024">
        <f t="shared" si="30"/>
        <v>3</v>
      </c>
      <c r="D1024">
        <v>9026</v>
      </c>
      <c r="E1024" s="1">
        <f>IF(C1024=1,VLOOKUP(B1024,balance!$AU:$AZ,2,FALSE),IF(C1024=2,VLOOKUP(B1024,balance!$AU:$AZ,3,FALSE),IF(C1024=3,VLOOKUP(B1024,balance!$AU:$AZ,4,FALSE),IF(C1024=4,VLOOKUP(B1024,balance!$AU:$AZ,5,FALSE),IF(C1024=5,VLOOKUP(B1024-1,balance!$AU:$AZ,6,FALSE),0)))))</f>
        <v>5000</v>
      </c>
      <c r="F1024">
        <v>53</v>
      </c>
      <c r="G1024">
        <f>IF(C1024=1,VLOOKUP(FoxFire!B1024,balance!$U:$Z,2,FALSE),IF(C1024=2,VLOOKUP(B1024,balance!$U:$Z,3,FALSE),IF(C1024=3,VLOOKUP(B1024,balance!$U:$Z,4,FALSE),IF(C1024=4,VLOOKUP(B1024,balance!$U:$Z,5,FALSE),IF(C1024=5,VLOOKUP(B1024-1,balance!$U:$Z,6,FALSE),0)))))/100</f>
        <v>3.0399999999999997E-3</v>
      </c>
      <c r="H1024">
        <v>2</v>
      </c>
      <c r="I1024" s="1">
        <f>IF(C1024=1,VLOOKUP(FoxFire!B1024,balance!$AF:$AJ,2,FALSE),IF(C1024=2,VLOOKUP(B1024,balance!$AF:$AJ,3,FALSE),IF(C1024=3,VLOOKUP(B1024,balance!$AF:$AJ,4,FALSE),IF(C1024=4,VLOOKUP(B1024,balance!$AF:$AJ,5,FALSE),IF(C1024=5,VLOOKUP(B1024,balance!$AF:$AK,6,FALSE),0)))))*1000000000000</f>
        <v>2340000000000</v>
      </c>
      <c r="J1024">
        <f>VLOOKUP(B1024,balance!AU:BD,10,FALSE)</f>
        <v>9213150</v>
      </c>
    </row>
    <row r="1025" spans="1:10" x14ac:dyDescent="0.3">
      <c r="A1025">
        <v>1023</v>
      </c>
      <c r="B1025">
        <f t="shared" si="31"/>
        <v>205</v>
      </c>
      <c r="C1025">
        <f t="shared" si="30"/>
        <v>4</v>
      </c>
      <c r="D1025">
        <v>9026</v>
      </c>
      <c r="E1025" s="1">
        <f>IF(C1025=1,VLOOKUP(B1025,balance!$AU:$AZ,2,FALSE),IF(C1025=2,VLOOKUP(B1025,balance!$AU:$AZ,3,FALSE),IF(C1025=3,VLOOKUP(B1025,balance!$AU:$AZ,4,FALSE),IF(C1025=4,VLOOKUP(B1025,balance!$AU:$AZ,5,FALSE),IF(C1025=5,VLOOKUP(B1025-1,balance!$AU:$AZ,6,FALSE),0)))))</f>
        <v>5000</v>
      </c>
      <c r="F1025">
        <v>53</v>
      </c>
      <c r="G1025">
        <f>IF(C1025=1,VLOOKUP(FoxFire!B1025,balance!$U:$Z,2,FALSE),IF(C1025=2,VLOOKUP(B1025,balance!$U:$Z,3,FALSE),IF(C1025=3,VLOOKUP(B1025,balance!$U:$Z,4,FALSE),IF(C1025=4,VLOOKUP(B1025,balance!$U:$Z,5,FALSE),IF(C1025=5,VLOOKUP(B1025-1,balance!$U:$Z,6,FALSE),0)))))/100</f>
        <v>3.0399999999999997E-3</v>
      </c>
      <c r="H1025">
        <v>2</v>
      </c>
      <c r="I1025" s="1">
        <f>IF(C1025=1,VLOOKUP(FoxFire!B1025,balance!$AF:$AJ,2,FALSE),IF(C1025=2,VLOOKUP(B1025,balance!$AF:$AJ,3,FALSE),IF(C1025=3,VLOOKUP(B1025,balance!$AF:$AJ,4,FALSE),IF(C1025=4,VLOOKUP(B1025,balance!$AF:$AJ,5,FALSE),IF(C1025=5,VLOOKUP(B1025,balance!$AF:$AK,6,FALSE),0)))))*1000000000000</f>
        <v>2340000000000</v>
      </c>
      <c r="J1025">
        <f>VLOOKUP(B1025,balance!AU:BD,10,FALSE)</f>
        <v>9213150</v>
      </c>
    </row>
    <row r="1026" spans="1:10" x14ac:dyDescent="0.3">
      <c r="A1026">
        <v>1024</v>
      </c>
      <c r="B1026">
        <f t="shared" si="31"/>
        <v>206</v>
      </c>
      <c r="C1026">
        <f t="shared" si="30"/>
        <v>5</v>
      </c>
      <c r="D1026">
        <v>9026</v>
      </c>
      <c r="E1026" s="1">
        <f>IF(C1026=1,VLOOKUP(B1026,balance!$AU:$AZ,2,FALSE),IF(C1026=2,VLOOKUP(B1026,balance!$AU:$AZ,3,FALSE),IF(C1026=3,VLOOKUP(B1026,balance!$AU:$AZ,4,FALSE),IF(C1026=4,VLOOKUP(B1026,balance!$AU:$AZ,5,FALSE),IF(C1026=5,VLOOKUP(B1026-1,balance!$AU:$AZ,6,FALSE),0)))))</f>
        <v>94000</v>
      </c>
      <c r="F1026">
        <v>53</v>
      </c>
      <c r="G1026">
        <f>IF(C1026=1,VLOOKUP(FoxFire!B1026,balance!$U:$Z,2,FALSE),IF(C1026=2,VLOOKUP(B1026,balance!$U:$Z,3,FALSE),IF(C1026=3,VLOOKUP(B1026,balance!$U:$Z,4,FALSE),IF(C1026=4,VLOOKUP(B1026,balance!$U:$Z,5,FALSE),IF(C1026=5,VLOOKUP(B1026-1,balance!$U:$Z,6,FALSE),0)))))/100</f>
        <v>712.28629999999987</v>
      </c>
      <c r="H1026">
        <v>2</v>
      </c>
      <c r="I1026" s="1">
        <f>IF(C1026=1,VLOOKUP(FoxFire!B1026,balance!$AF:$AJ,2,FALSE),IF(C1026=2,VLOOKUP(B1026,balance!$AF:$AJ,3,FALSE),IF(C1026=3,VLOOKUP(B1026,balance!$AF:$AJ,4,FALSE),IF(C1026=4,VLOOKUP(B1026,balance!$AF:$AJ,5,FALSE),IF(C1026=5,VLOOKUP(B1026,balance!$AF:$AK,6,FALSE),0)))))*1000000000000</f>
        <v>9420000000000</v>
      </c>
      <c r="J1026">
        <f>VLOOKUP(B1026,balance!AU:BD,10,FALSE)</f>
        <v>9346400</v>
      </c>
    </row>
    <row r="1027" spans="1:10" x14ac:dyDescent="0.3">
      <c r="A1027">
        <v>1025</v>
      </c>
      <c r="B1027">
        <f t="shared" si="31"/>
        <v>206</v>
      </c>
      <c r="C1027">
        <f t="shared" si="30"/>
        <v>1</v>
      </c>
      <c r="D1027">
        <v>9026</v>
      </c>
      <c r="E1027" s="1">
        <f>IF(C1027=1,VLOOKUP(B1027,balance!$AU:$AZ,2,FALSE),IF(C1027=2,VLOOKUP(B1027,balance!$AU:$AZ,3,FALSE),IF(C1027=3,VLOOKUP(B1027,balance!$AU:$AZ,4,FALSE),IF(C1027=4,VLOOKUP(B1027,balance!$AU:$AZ,5,FALSE),IF(C1027=5,VLOOKUP(B1027-1,balance!$AU:$AZ,6,FALSE),0)))))</f>
        <v>5000</v>
      </c>
      <c r="F1027">
        <v>53</v>
      </c>
      <c r="G1027">
        <f>IF(C1027=1,VLOOKUP(FoxFire!B1027,balance!$U:$Z,2,FALSE),IF(C1027=2,VLOOKUP(B1027,balance!$U:$Z,3,FALSE),IF(C1027=3,VLOOKUP(B1027,balance!$U:$Z,4,FALSE),IF(C1027=4,VLOOKUP(B1027,balance!$U:$Z,5,FALSE),IF(C1027=5,VLOOKUP(B1027-1,balance!$U:$Z,6,FALSE),0)))))/100</f>
        <v>3.0499999999999998E-3</v>
      </c>
      <c r="H1027">
        <v>2</v>
      </c>
      <c r="I1027" s="1">
        <f>IF(C1027=1,VLOOKUP(FoxFire!B1027,balance!$AF:$AJ,2,FALSE),IF(C1027=2,VLOOKUP(B1027,balance!$AF:$AJ,3,FALSE),IF(C1027=3,VLOOKUP(B1027,balance!$AF:$AJ,4,FALSE),IF(C1027=4,VLOOKUP(B1027,balance!$AF:$AJ,5,FALSE),IF(C1027=5,VLOOKUP(B1027,balance!$AF:$AK,6,FALSE),0)))))*1000000000000</f>
        <v>2355000000000</v>
      </c>
      <c r="J1027">
        <f>VLOOKUP(B1027,balance!AU:BD,10,FALSE)</f>
        <v>9346400</v>
      </c>
    </row>
    <row r="1028" spans="1:10" x14ac:dyDescent="0.3">
      <c r="A1028">
        <v>1026</v>
      </c>
      <c r="B1028">
        <f t="shared" si="31"/>
        <v>206</v>
      </c>
      <c r="C1028">
        <f t="shared" si="30"/>
        <v>2</v>
      </c>
      <c r="D1028">
        <v>9026</v>
      </c>
      <c r="E1028" s="1">
        <f>IF(C1028=1,VLOOKUP(B1028,balance!$AU:$AZ,2,FALSE),IF(C1028=2,VLOOKUP(B1028,balance!$AU:$AZ,3,FALSE),IF(C1028=3,VLOOKUP(B1028,balance!$AU:$AZ,4,FALSE),IF(C1028=4,VLOOKUP(B1028,balance!$AU:$AZ,5,FALSE),IF(C1028=5,VLOOKUP(B1028-1,balance!$AU:$AZ,6,FALSE),0)))))</f>
        <v>5000</v>
      </c>
      <c r="F1028">
        <v>53</v>
      </c>
      <c r="G1028">
        <f>IF(C1028=1,VLOOKUP(FoxFire!B1028,balance!$U:$Z,2,FALSE),IF(C1028=2,VLOOKUP(B1028,balance!$U:$Z,3,FALSE),IF(C1028=3,VLOOKUP(B1028,balance!$U:$Z,4,FALSE),IF(C1028=4,VLOOKUP(B1028,balance!$U:$Z,5,FALSE),IF(C1028=5,VLOOKUP(B1028-1,balance!$U:$Z,6,FALSE),0)))))/100</f>
        <v>3.0499999999999998E-3</v>
      </c>
      <c r="H1028">
        <v>2</v>
      </c>
      <c r="I1028" s="1">
        <f>IF(C1028=1,VLOOKUP(FoxFire!B1028,balance!$AF:$AJ,2,FALSE),IF(C1028=2,VLOOKUP(B1028,balance!$AF:$AJ,3,FALSE),IF(C1028=3,VLOOKUP(B1028,balance!$AF:$AJ,4,FALSE),IF(C1028=4,VLOOKUP(B1028,balance!$AF:$AJ,5,FALSE),IF(C1028=5,VLOOKUP(B1028,balance!$AF:$AK,6,FALSE),0)))))*1000000000000</f>
        <v>2355000000000</v>
      </c>
      <c r="J1028">
        <f>VLOOKUP(B1028,balance!AU:BD,10,FALSE)</f>
        <v>9346400</v>
      </c>
    </row>
    <row r="1029" spans="1:10" x14ac:dyDescent="0.3">
      <c r="A1029">
        <v>1027</v>
      </c>
      <c r="B1029">
        <f t="shared" si="31"/>
        <v>206</v>
      </c>
      <c r="C1029">
        <f t="shared" si="30"/>
        <v>3</v>
      </c>
      <c r="D1029">
        <v>9026</v>
      </c>
      <c r="E1029" s="1">
        <f>IF(C1029=1,VLOOKUP(B1029,balance!$AU:$AZ,2,FALSE),IF(C1029=2,VLOOKUP(B1029,balance!$AU:$AZ,3,FALSE),IF(C1029=3,VLOOKUP(B1029,balance!$AU:$AZ,4,FALSE),IF(C1029=4,VLOOKUP(B1029,balance!$AU:$AZ,5,FALSE),IF(C1029=5,VLOOKUP(B1029-1,balance!$AU:$AZ,6,FALSE),0)))))</f>
        <v>5000</v>
      </c>
      <c r="F1029">
        <v>53</v>
      </c>
      <c r="G1029">
        <f>IF(C1029=1,VLOOKUP(FoxFire!B1029,balance!$U:$Z,2,FALSE),IF(C1029=2,VLOOKUP(B1029,balance!$U:$Z,3,FALSE),IF(C1029=3,VLOOKUP(B1029,balance!$U:$Z,4,FALSE),IF(C1029=4,VLOOKUP(B1029,balance!$U:$Z,5,FALSE),IF(C1029=5,VLOOKUP(B1029-1,balance!$U:$Z,6,FALSE),0)))))/100</f>
        <v>3.0499999999999998E-3</v>
      </c>
      <c r="H1029">
        <v>2</v>
      </c>
      <c r="I1029" s="1">
        <f>IF(C1029=1,VLOOKUP(FoxFire!B1029,balance!$AF:$AJ,2,FALSE),IF(C1029=2,VLOOKUP(B1029,balance!$AF:$AJ,3,FALSE),IF(C1029=3,VLOOKUP(B1029,balance!$AF:$AJ,4,FALSE),IF(C1029=4,VLOOKUP(B1029,balance!$AF:$AJ,5,FALSE),IF(C1029=5,VLOOKUP(B1029,balance!$AF:$AK,6,FALSE),0)))))*1000000000000</f>
        <v>2355000000000</v>
      </c>
      <c r="J1029">
        <f>VLOOKUP(B1029,balance!AU:BD,10,FALSE)</f>
        <v>9346400</v>
      </c>
    </row>
    <row r="1030" spans="1:10" x14ac:dyDescent="0.3">
      <c r="A1030">
        <v>1028</v>
      </c>
      <c r="B1030">
        <f t="shared" si="31"/>
        <v>206</v>
      </c>
      <c r="C1030">
        <f t="shared" si="30"/>
        <v>4</v>
      </c>
      <c r="D1030">
        <v>9026</v>
      </c>
      <c r="E1030" s="1">
        <f>IF(C1030=1,VLOOKUP(B1030,balance!$AU:$AZ,2,FALSE),IF(C1030=2,VLOOKUP(B1030,balance!$AU:$AZ,3,FALSE),IF(C1030=3,VLOOKUP(B1030,balance!$AU:$AZ,4,FALSE),IF(C1030=4,VLOOKUP(B1030,balance!$AU:$AZ,5,FALSE),IF(C1030=5,VLOOKUP(B1030-1,balance!$AU:$AZ,6,FALSE),0)))))</f>
        <v>5000</v>
      </c>
      <c r="F1030">
        <v>53</v>
      </c>
      <c r="G1030">
        <f>IF(C1030=1,VLOOKUP(FoxFire!B1030,balance!$U:$Z,2,FALSE),IF(C1030=2,VLOOKUP(B1030,balance!$U:$Z,3,FALSE),IF(C1030=3,VLOOKUP(B1030,balance!$U:$Z,4,FALSE),IF(C1030=4,VLOOKUP(B1030,balance!$U:$Z,5,FALSE),IF(C1030=5,VLOOKUP(B1030-1,balance!$U:$Z,6,FALSE),0)))))/100</f>
        <v>3.0499999999999998E-3</v>
      </c>
      <c r="H1030">
        <v>2</v>
      </c>
      <c r="I1030" s="1">
        <f>IF(C1030=1,VLOOKUP(FoxFire!B1030,balance!$AF:$AJ,2,FALSE),IF(C1030=2,VLOOKUP(B1030,balance!$AF:$AJ,3,FALSE),IF(C1030=3,VLOOKUP(B1030,balance!$AF:$AJ,4,FALSE),IF(C1030=4,VLOOKUP(B1030,balance!$AF:$AJ,5,FALSE),IF(C1030=5,VLOOKUP(B1030,balance!$AF:$AK,6,FALSE),0)))))*1000000000000</f>
        <v>2355000000000</v>
      </c>
      <c r="J1030">
        <f>VLOOKUP(B1030,balance!AU:BD,10,FALSE)</f>
        <v>9346400</v>
      </c>
    </row>
    <row r="1031" spans="1:10" x14ac:dyDescent="0.3">
      <c r="A1031">
        <v>1029</v>
      </c>
      <c r="B1031">
        <f t="shared" si="31"/>
        <v>207</v>
      </c>
      <c r="C1031">
        <f t="shared" si="30"/>
        <v>5</v>
      </c>
      <c r="D1031">
        <v>9026</v>
      </c>
      <c r="E1031" s="1">
        <f>IF(C1031=1,VLOOKUP(B1031,balance!$AU:$AZ,2,FALSE),IF(C1031=2,VLOOKUP(B1031,balance!$AU:$AZ,3,FALSE),IF(C1031=3,VLOOKUP(B1031,balance!$AU:$AZ,4,FALSE),IF(C1031=4,VLOOKUP(B1031,balance!$AU:$AZ,5,FALSE),IF(C1031=5,VLOOKUP(B1031-1,balance!$AU:$AZ,6,FALSE),0)))))</f>
        <v>94000</v>
      </c>
      <c r="F1031">
        <v>53</v>
      </c>
      <c r="G1031">
        <f>IF(C1031=1,VLOOKUP(FoxFire!B1031,balance!$U:$Z,2,FALSE),IF(C1031=2,VLOOKUP(B1031,balance!$U:$Z,3,FALSE),IF(C1031=3,VLOOKUP(B1031,balance!$U:$Z,4,FALSE),IF(C1031=4,VLOOKUP(B1031,balance!$U:$Z,5,FALSE),IF(C1031=5,VLOOKUP(B1031-1,balance!$U:$Z,6,FALSE),0)))))/100</f>
        <v>721.77559999999994</v>
      </c>
      <c r="H1031">
        <v>2</v>
      </c>
      <c r="I1031" s="1">
        <f>IF(C1031=1,VLOOKUP(FoxFire!B1031,balance!$AF:$AJ,2,FALSE),IF(C1031=2,VLOOKUP(B1031,balance!$AF:$AJ,3,FALSE),IF(C1031=3,VLOOKUP(B1031,balance!$AF:$AJ,4,FALSE),IF(C1031=4,VLOOKUP(B1031,balance!$AF:$AJ,5,FALSE),IF(C1031=5,VLOOKUP(B1031,balance!$AF:$AK,6,FALSE),0)))))*1000000000000</f>
        <v>9480000000000</v>
      </c>
      <c r="J1031">
        <f>VLOOKUP(B1031,balance!AU:BD,10,FALSE)</f>
        <v>9481880</v>
      </c>
    </row>
    <row r="1032" spans="1:10" x14ac:dyDescent="0.3">
      <c r="A1032">
        <v>1030</v>
      </c>
      <c r="B1032">
        <f t="shared" si="31"/>
        <v>207</v>
      </c>
      <c r="C1032">
        <f t="shared" ref="C1032:C1095" si="32">C1027</f>
        <v>1</v>
      </c>
      <c r="D1032">
        <v>9026</v>
      </c>
      <c r="E1032" s="1">
        <f>IF(C1032=1,VLOOKUP(B1032,balance!$AU:$AZ,2,FALSE),IF(C1032=2,VLOOKUP(B1032,balance!$AU:$AZ,3,FALSE),IF(C1032=3,VLOOKUP(B1032,balance!$AU:$AZ,4,FALSE),IF(C1032=4,VLOOKUP(B1032,balance!$AU:$AZ,5,FALSE),IF(C1032=5,VLOOKUP(B1032-1,balance!$AU:$AZ,6,FALSE),0)))))</f>
        <v>5000</v>
      </c>
      <c r="F1032">
        <v>53</v>
      </c>
      <c r="G1032">
        <f>IF(C1032=1,VLOOKUP(FoxFire!B1032,balance!$U:$Z,2,FALSE),IF(C1032=2,VLOOKUP(B1032,balance!$U:$Z,3,FALSE),IF(C1032=3,VLOOKUP(B1032,balance!$U:$Z,4,FALSE),IF(C1032=4,VLOOKUP(B1032,balance!$U:$Z,5,FALSE),IF(C1032=5,VLOOKUP(B1032-1,balance!$U:$Z,6,FALSE),0)))))/100</f>
        <v>3.0599999999999998E-3</v>
      </c>
      <c r="H1032">
        <v>2</v>
      </c>
      <c r="I1032" s="1">
        <f>IF(C1032=1,VLOOKUP(FoxFire!B1032,balance!$AF:$AJ,2,FALSE),IF(C1032=2,VLOOKUP(B1032,balance!$AF:$AJ,3,FALSE),IF(C1032=3,VLOOKUP(B1032,balance!$AF:$AJ,4,FALSE),IF(C1032=4,VLOOKUP(B1032,balance!$AF:$AJ,5,FALSE),IF(C1032=5,VLOOKUP(B1032,balance!$AF:$AK,6,FALSE),0)))))*1000000000000</f>
        <v>2370000000000</v>
      </c>
      <c r="J1032">
        <f>VLOOKUP(B1032,balance!AU:BD,10,FALSE)</f>
        <v>9481880</v>
      </c>
    </row>
    <row r="1033" spans="1:10" x14ac:dyDescent="0.3">
      <c r="A1033">
        <v>1031</v>
      </c>
      <c r="B1033">
        <f t="shared" si="31"/>
        <v>207</v>
      </c>
      <c r="C1033">
        <f t="shared" si="32"/>
        <v>2</v>
      </c>
      <c r="D1033">
        <v>9026</v>
      </c>
      <c r="E1033" s="1">
        <f>IF(C1033=1,VLOOKUP(B1033,balance!$AU:$AZ,2,FALSE),IF(C1033=2,VLOOKUP(B1033,balance!$AU:$AZ,3,FALSE),IF(C1033=3,VLOOKUP(B1033,balance!$AU:$AZ,4,FALSE),IF(C1033=4,VLOOKUP(B1033,balance!$AU:$AZ,5,FALSE),IF(C1033=5,VLOOKUP(B1033-1,balance!$AU:$AZ,6,FALSE),0)))))</f>
        <v>5000</v>
      </c>
      <c r="F1033">
        <v>53</v>
      </c>
      <c r="G1033">
        <f>IF(C1033=1,VLOOKUP(FoxFire!B1033,balance!$U:$Z,2,FALSE),IF(C1033=2,VLOOKUP(B1033,balance!$U:$Z,3,FALSE),IF(C1033=3,VLOOKUP(B1033,balance!$U:$Z,4,FALSE),IF(C1033=4,VLOOKUP(B1033,balance!$U:$Z,5,FALSE),IF(C1033=5,VLOOKUP(B1033-1,balance!$U:$Z,6,FALSE),0)))))/100</f>
        <v>3.0599999999999998E-3</v>
      </c>
      <c r="H1033">
        <v>2</v>
      </c>
      <c r="I1033" s="1">
        <f>IF(C1033=1,VLOOKUP(FoxFire!B1033,balance!$AF:$AJ,2,FALSE),IF(C1033=2,VLOOKUP(B1033,balance!$AF:$AJ,3,FALSE),IF(C1033=3,VLOOKUP(B1033,balance!$AF:$AJ,4,FALSE),IF(C1033=4,VLOOKUP(B1033,balance!$AF:$AJ,5,FALSE),IF(C1033=5,VLOOKUP(B1033,balance!$AF:$AK,6,FALSE),0)))))*1000000000000</f>
        <v>2370000000000</v>
      </c>
      <c r="J1033">
        <f>VLOOKUP(B1033,balance!AU:BD,10,FALSE)</f>
        <v>9481880</v>
      </c>
    </row>
    <row r="1034" spans="1:10" x14ac:dyDescent="0.3">
      <c r="A1034">
        <v>1032</v>
      </c>
      <c r="B1034">
        <f t="shared" si="31"/>
        <v>207</v>
      </c>
      <c r="C1034">
        <f t="shared" si="32"/>
        <v>3</v>
      </c>
      <c r="D1034">
        <v>9026</v>
      </c>
      <c r="E1034" s="1">
        <f>IF(C1034=1,VLOOKUP(B1034,balance!$AU:$AZ,2,FALSE),IF(C1034=2,VLOOKUP(B1034,balance!$AU:$AZ,3,FALSE),IF(C1034=3,VLOOKUP(B1034,balance!$AU:$AZ,4,FALSE),IF(C1034=4,VLOOKUP(B1034,balance!$AU:$AZ,5,FALSE),IF(C1034=5,VLOOKUP(B1034-1,balance!$AU:$AZ,6,FALSE),0)))))</f>
        <v>5000</v>
      </c>
      <c r="F1034">
        <v>53</v>
      </c>
      <c r="G1034">
        <f>IF(C1034=1,VLOOKUP(FoxFire!B1034,balance!$U:$Z,2,FALSE),IF(C1034=2,VLOOKUP(B1034,balance!$U:$Z,3,FALSE),IF(C1034=3,VLOOKUP(B1034,balance!$U:$Z,4,FALSE),IF(C1034=4,VLOOKUP(B1034,balance!$U:$Z,5,FALSE),IF(C1034=5,VLOOKUP(B1034-1,balance!$U:$Z,6,FALSE),0)))))/100</f>
        <v>3.0599999999999998E-3</v>
      </c>
      <c r="H1034">
        <v>2</v>
      </c>
      <c r="I1034" s="1">
        <f>IF(C1034=1,VLOOKUP(FoxFire!B1034,balance!$AF:$AJ,2,FALSE),IF(C1034=2,VLOOKUP(B1034,balance!$AF:$AJ,3,FALSE),IF(C1034=3,VLOOKUP(B1034,balance!$AF:$AJ,4,FALSE),IF(C1034=4,VLOOKUP(B1034,balance!$AF:$AJ,5,FALSE),IF(C1034=5,VLOOKUP(B1034,balance!$AF:$AK,6,FALSE),0)))))*1000000000000</f>
        <v>2370000000000</v>
      </c>
      <c r="J1034">
        <f>VLOOKUP(B1034,balance!AU:BD,10,FALSE)</f>
        <v>9481880</v>
      </c>
    </row>
    <row r="1035" spans="1:10" x14ac:dyDescent="0.3">
      <c r="A1035">
        <v>1033</v>
      </c>
      <c r="B1035">
        <f t="shared" si="31"/>
        <v>207</v>
      </c>
      <c r="C1035">
        <f t="shared" si="32"/>
        <v>4</v>
      </c>
      <c r="D1035">
        <v>9026</v>
      </c>
      <c r="E1035" s="1">
        <f>IF(C1035=1,VLOOKUP(B1035,balance!$AU:$AZ,2,FALSE),IF(C1035=2,VLOOKUP(B1035,balance!$AU:$AZ,3,FALSE),IF(C1035=3,VLOOKUP(B1035,balance!$AU:$AZ,4,FALSE),IF(C1035=4,VLOOKUP(B1035,balance!$AU:$AZ,5,FALSE),IF(C1035=5,VLOOKUP(B1035-1,balance!$AU:$AZ,6,FALSE),0)))))</f>
        <v>5000</v>
      </c>
      <c r="F1035">
        <v>53</v>
      </c>
      <c r="G1035">
        <f>IF(C1035=1,VLOOKUP(FoxFire!B1035,balance!$U:$Z,2,FALSE),IF(C1035=2,VLOOKUP(B1035,balance!$U:$Z,3,FALSE),IF(C1035=3,VLOOKUP(B1035,balance!$U:$Z,4,FALSE),IF(C1035=4,VLOOKUP(B1035,balance!$U:$Z,5,FALSE),IF(C1035=5,VLOOKUP(B1035-1,balance!$U:$Z,6,FALSE),0)))))/100</f>
        <v>3.0599999999999998E-3</v>
      </c>
      <c r="H1035">
        <v>2</v>
      </c>
      <c r="I1035" s="1">
        <f>IF(C1035=1,VLOOKUP(FoxFire!B1035,balance!$AF:$AJ,2,FALSE),IF(C1035=2,VLOOKUP(B1035,balance!$AF:$AJ,3,FALSE),IF(C1035=3,VLOOKUP(B1035,balance!$AF:$AJ,4,FALSE),IF(C1035=4,VLOOKUP(B1035,balance!$AF:$AJ,5,FALSE),IF(C1035=5,VLOOKUP(B1035,balance!$AF:$AK,6,FALSE),0)))))*1000000000000</f>
        <v>2370000000000</v>
      </c>
      <c r="J1035">
        <f>VLOOKUP(B1035,balance!AU:BD,10,FALSE)</f>
        <v>9481880</v>
      </c>
    </row>
    <row r="1036" spans="1:10" x14ac:dyDescent="0.3">
      <c r="A1036">
        <v>1034</v>
      </c>
      <c r="B1036">
        <f t="shared" ref="B1036:B1099" si="33">B1031+1</f>
        <v>208</v>
      </c>
      <c r="C1036">
        <f t="shared" si="32"/>
        <v>5</v>
      </c>
      <c r="D1036">
        <v>9026</v>
      </c>
      <c r="E1036" s="1">
        <f>IF(C1036=1,VLOOKUP(B1036,balance!$AU:$AZ,2,FALSE),IF(C1036=2,VLOOKUP(B1036,balance!$AU:$AZ,3,FALSE),IF(C1036=3,VLOOKUP(B1036,balance!$AU:$AZ,4,FALSE),IF(C1036=4,VLOOKUP(B1036,balance!$AU:$AZ,5,FALSE),IF(C1036=5,VLOOKUP(B1036-1,balance!$AU:$AZ,6,FALSE),0)))))</f>
        <v>94000</v>
      </c>
      <c r="F1036">
        <v>53</v>
      </c>
      <c r="G1036">
        <f>IF(C1036=1,VLOOKUP(FoxFire!B1036,balance!$U:$Z,2,FALSE),IF(C1036=2,VLOOKUP(B1036,balance!$U:$Z,3,FALSE),IF(C1036=3,VLOOKUP(B1036,balance!$U:$Z,4,FALSE),IF(C1036=4,VLOOKUP(B1036,balance!$U:$Z,5,FALSE),IF(C1036=5,VLOOKUP(B1036-1,balance!$U:$Z,6,FALSE),0)))))/100</f>
        <v>731.38349999999991</v>
      </c>
      <c r="H1036">
        <v>2</v>
      </c>
      <c r="I1036" s="1">
        <f>IF(C1036=1,VLOOKUP(FoxFire!B1036,balance!$AF:$AJ,2,FALSE),IF(C1036=2,VLOOKUP(B1036,balance!$AF:$AJ,3,FALSE),IF(C1036=3,VLOOKUP(B1036,balance!$AF:$AJ,4,FALSE),IF(C1036=4,VLOOKUP(B1036,balance!$AF:$AJ,5,FALSE),IF(C1036=5,VLOOKUP(B1036,balance!$AF:$AK,6,FALSE),0)))))*1000000000000</f>
        <v>9540000000000</v>
      </c>
      <c r="J1036">
        <f>VLOOKUP(B1036,balance!AU:BD,10,FALSE)</f>
        <v>9619600</v>
      </c>
    </row>
    <row r="1037" spans="1:10" x14ac:dyDescent="0.3">
      <c r="A1037">
        <v>1035</v>
      </c>
      <c r="B1037">
        <f t="shared" si="33"/>
        <v>208</v>
      </c>
      <c r="C1037">
        <f t="shared" si="32"/>
        <v>1</v>
      </c>
      <c r="D1037">
        <v>9026</v>
      </c>
      <c r="E1037" s="1">
        <f>IF(C1037=1,VLOOKUP(B1037,balance!$AU:$AZ,2,FALSE),IF(C1037=2,VLOOKUP(B1037,balance!$AU:$AZ,3,FALSE),IF(C1037=3,VLOOKUP(B1037,balance!$AU:$AZ,4,FALSE),IF(C1037=4,VLOOKUP(B1037,balance!$AU:$AZ,5,FALSE),IF(C1037=5,VLOOKUP(B1037-1,balance!$AU:$AZ,6,FALSE),0)))))</f>
        <v>5000</v>
      </c>
      <c r="F1037">
        <v>53</v>
      </c>
      <c r="G1037">
        <f>IF(C1037=1,VLOOKUP(FoxFire!B1037,balance!$U:$Z,2,FALSE),IF(C1037=2,VLOOKUP(B1037,balance!$U:$Z,3,FALSE),IF(C1037=3,VLOOKUP(B1037,balance!$U:$Z,4,FALSE),IF(C1037=4,VLOOKUP(B1037,balance!$U:$Z,5,FALSE),IF(C1037=5,VLOOKUP(B1037-1,balance!$U:$Z,6,FALSE),0)))))/100</f>
        <v>3.0699999999999998E-3</v>
      </c>
      <c r="H1037">
        <v>2</v>
      </c>
      <c r="I1037" s="1">
        <f>IF(C1037=1,VLOOKUP(FoxFire!B1037,balance!$AF:$AJ,2,FALSE),IF(C1037=2,VLOOKUP(B1037,balance!$AF:$AJ,3,FALSE),IF(C1037=3,VLOOKUP(B1037,balance!$AF:$AJ,4,FALSE),IF(C1037=4,VLOOKUP(B1037,balance!$AF:$AJ,5,FALSE),IF(C1037=5,VLOOKUP(B1037,balance!$AF:$AK,6,FALSE),0)))))*1000000000000</f>
        <v>2385000000000</v>
      </c>
      <c r="J1037">
        <f>VLOOKUP(B1037,balance!AU:BD,10,FALSE)</f>
        <v>9619600</v>
      </c>
    </row>
    <row r="1038" spans="1:10" x14ac:dyDescent="0.3">
      <c r="A1038">
        <v>1036</v>
      </c>
      <c r="B1038">
        <f t="shared" si="33"/>
        <v>208</v>
      </c>
      <c r="C1038">
        <f t="shared" si="32"/>
        <v>2</v>
      </c>
      <c r="D1038">
        <v>9026</v>
      </c>
      <c r="E1038" s="1">
        <f>IF(C1038=1,VLOOKUP(B1038,balance!$AU:$AZ,2,FALSE),IF(C1038=2,VLOOKUP(B1038,balance!$AU:$AZ,3,FALSE),IF(C1038=3,VLOOKUP(B1038,balance!$AU:$AZ,4,FALSE),IF(C1038=4,VLOOKUP(B1038,balance!$AU:$AZ,5,FALSE),IF(C1038=5,VLOOKUP(B1038-1,balance!$AU:$AZ,6,FALSE),0)))))</f>
        <v>5000</v>
      </c>
      <c r="F1038">
        <v>53</v>
      </c>
      <c r="G1038">
        <f>IF(C1038=1,VLOOKUP(FoxFire!B1038,balance!$U:$Z,2,FALSE),IF(C1038=2,VLOOKUP(B1038,balance!$U:$Z,3,FALSE),IF(C1038=3,VLOOKUP(B1038,balance!$U:$Z,4,FALSE),IF(C1038=4,VLOOKUP(B1038,balance!$U:$Z,5,FALSE),IF(C1038=5,VLOOKUP(B1038-1,balance!$U:$Z,6,FALSE),0)))))/100</f>
        <v>3.0699999999999998E-3</v>
      </c>
      <c r="H1038">
        <v>2</v>
      </c>
      <c r="I1038" s="1">
        <f>IF(C1038=1,VLOOKUP(FoxFire!B1038,balance!$AF:$AJ,2,FALSE),IF(C1038=2,VLOOKUP(B1038,balance!$AF:$AJ,3,FALSE),IF(C1038=3,VLOOKUP(B1038,balance!$AF:$AJ,4,FALSE),IF(C1038=4,VLOOKUP(B1038,balance!$AF:$AJ,5,FALSE),IF(C1038=5,VLOOKUP(B1038,balance!$AF:$AK,6,FALSE),0)))))*1000000000000</f>
        <v>2385000000000</v>
      </c>
      <c r="J1038">
        <f>VLOOKUP(B1038,balance!AU:BD,10,FALSE)</f>
        <v>9619600</v>
      </c>
    </row>
    <row r="1039" spans="1:10" x14ac:dyDescent="0.3">
      <c r="A1039">
        <v>1037</v>
      </c>
      <c r="B1039">
        <f t="shared" si="33"/>
        <v>208</v>
      </c>
      <c r="C1039">
        <f t="shared" si="32"/>
        <v>3</v>
      </c>
      <c r="D1039">
        <v>9026</v>
      </c>
      <c r="E1039" s="1">
        <f>IF(C1039=1,VLOOKUP(B1039,balance!$AU:$AZ,2,FALSE),IF(C1039=2,VLOOKUP(B1039,balance!$AU:$AZ,3,FALSE),IF(C1039=3,VLOOKUP(B1039,balance!$AU:$AZ,4,FALSE),IF(C1039=4,VLOOKUP(B1039,balance!$AU:$AZ,5,FALSE),IF(C1039=5,VLOOKUP(B1039-1,balance!$AU:$AZ,6,FALSE),0)))))</f>
        <v>5000</v>
      </c>
      <c r="F1039">
        <v>53</v>
      </c>
      <c r="G1039">
        <f>IF(C1039=1,VLOOKUP(FoxFire!B1039,balance!$U:$Z,2,FALSE),IF(C1039=2,VLOOKUP(B1039,balance!$U:$Z,3,FALSE),IF(C1039=3,VLOOKUP(B1039,balance!$U:$Z,4,FALSE),IF(C1039=4,VLOOKUP(B1039,balance!$U:$Z,5,FALSE),IF(C1039=5,VLOOKUP(B1039-1,balance!$U:$Z,6,FALSE),0)))))/100</f>
        <v>3.0699999999999998E-3</v>
      </c>
      <c r="H1039">
        <v>2</v>
      </c>
      <c r="I1039" s="1">
        <f>IF(C1039=1,VLOOKUP(FoxFire!B1039,balance!$AF:$AJ,2,FALSE),IF(C1039=2,VLOOKUP(B1039,balance!$AF:$AJ,3,FALSE),IF(C1039=3,VLOOKUP(B1039,balance!$AF:$AJ,4,FALSE),IF(C1039=4,VLOOKUP(B1039,balance!$AF:$AJ,5,FALSE),IF(C1039=5,VLOOKUP(B1039,balance!$AF:$AK,6,FALSE),0)))))*1000000000000</f>
        <v>2385000000000</v>
      </c>
      <c r="J1039">
        <f>VLOOKUP(B1039,balance!AU:BD,10,FALSE)</f>
        <v>9619600</v>
      </c>
    </row>
    <row r="1040" spans="1:10" x14ac:dyDescent="0.3">
      <c r="A1040">
        <v>1038</v>
      </c>
      <c r="B1040">
        <f t="shared" si="33"/>
        <v>208</v>
      </c>
      <c r="C1040">
        <f t="shared" si="32"/>
        <v>4</v>
      </c>
      <c r="D1040">
        <v>9026</v>
      </c>
      <c r="E1040" s="1">
        <f>IF(C1040=1,VLOOKUP(B1040,balance!$AU:$AZ,2,FALSE),IF(C1040=2,VLOOKUP(B1040,balance!$AU:$AZ,3,FALSE),IF(C1040=3,VLOOKUP(B1040,balance!$AU:$AZ,4,FALSE),IF(C1040=4,VLOOKUP(B1040,balance!$AU:$AZ,5,FALSE),IF(C1040=5,VLOOKUP(B1040-1,balance!$AU:$AZ,6,FALSE),0)))))</f>
        <v>5000</v>
      </c>
      <c r="F1040">
        <v>53</v>
      </c>
      <c r="G1040">
        <f>IF(C1040=1,VLOOKUP(FoxFire!B1040,balance!$U:$Z,2,FALSE),IF(C1040=2,VLOOKUP(B1040,balance!$U:$Z,3,FALSE),IF(C1040=3,VLOOKUP(B1040,balance!$U:$Z,4,FALSE),IF(C1040=4,VLOOKUP(B1040,balance!$U:$Z,5,FALSE),IF(C1040=5,VLOOKUP(B1040-1,balance!$U:$Z,6,FALSE),0)))))/100</f>
        <v>3.0699999999999998E-3</v>
      </c>
      <c r="H1040">
        <v>2</v>
      </c>
      <c r="I1040" s="1">
        <f>IF(C1040=1,VLOOKUP(FoxFire!B1040,balance!$AF:$AJ,2,FALSE),IF(C1040=2,VLOOKUP(B1040,balance!$AF:$AJ,3,FALSE),IF(C1040=3,VLOOKUP(B1040,balance!$AF:$AJ,4,FALSE),IF(C1040=4,VLOOKUP(B1040,balance!$AF:$AJ,5,FALSE),IF(C1040=5,VLOOKUP(B1040,balance!$AF:$AK,6,FALSE),0)))))*1000000000000</f>
        <v>2385000000000</v>
      </c>
      <c r="J1040">
        <f>VLOOKUP(B1040,balance!AU:BD,10,FALSE)</f>
        <v>9619600</v>
      </c>
    </row>
    <row r="1041" spans="1:10" x14ac:dyDescent="0.3">
      <c r="A1041">
        <v>1039</v>
      </c>
      <c r="B1041">
        <f t="shared" si="33"/>
        <v>209</v>
      </c>
      <c r="C1041">
        <f t="shared" si="32"/>
        <v>5</v>
      </c>
      <c r="D1041">
        <v>9026</v>
      </c>
      <c r="E1041" s="1">
        <f>IF(C1041=1,VLOOKUP(B1041,balance!$AU:$AZ,2,FALSE),IF(C1041=2,VLOOKUP(B1041,balance!$AU:$AZ,3,FALSE),IF(C1041=3,VLOOKUP(B1041,balance!$AU:$AZ,4,FALSE),IF(C1041=4,VLOOKUP(B1041,balance!$AU:$AZ,5,FALSE),IF(C1041=5,VLOOKUP(B1041-1,balance!$AU:$AZ,6,FALSE),0)))))</f>
        <v>94000</v>
      </c>
      <c r="F1041">
        <v>53</v>
      </c>
      <c r="G1041">
        <f>IF(C1041=1,VLOOKUP(FoxFire!B1041,balance!$U:$Z,2,FALSE),IF(C1041=2,VLOOKUP(B1041,balance!$U:$Z,3,FALSE),IF(C1041=3,VLOOKUP(B1041,balance!$U:$Z,4,FALSE),IF(C1041=4,VLOOKUP(B1041,balance!$U:$Z,5,FALSE),IF(C1041=5,VLOOKUP(B1041-1,balance!$U:$Z,6,FALSE),0)))))/100</f>
        <v>741.1114</v>
      </c>
      <c r="H1041">
        <v>2</v>
      </c>
      <c r="I1041" s="1">
        <f>IF(C1041=1,VLOOKUP(FoxFire!B1041,balance!$AF:$AJ,2,FALSE),IF(C1041=2,VLOOKUP(B1041,balance!$AF:$AJ,3,FALSE),IF(C1041=3,VLOOKUP(B1041,balance!$AF:$AJ,4,FALSE),IF(C1041=4,VLOOKUP(B1041,balance!$AF:$AJ,5,FALSE),IF(C1041=5,VLOOKUP(B1041,balance!$AF:$AK,6,FALSE),0)))))*1000000000000</f>
        <v>9600000000000</v>
      </c>
      <c r="J1041">
        <f>VLOOKUP(B1041,balance!AU:BD,10,FALSE)</f>
        <v>9759570</v>
      </c>
    </row>
    <row r="1042" spans="1:10" x14ac:dyDescent="0.3">
      <c r="A1042">
        <v>1040</v>
      </c>
      <c r="B1042">
        <f t="shared" si="33"/>
        <v>209</v>
      </c>
      <c r="C1042">
        <f t="shared" si="32"/>
        <v>1</v>
      </c>
      <c r="D1042">
        <v>9026</v>
      </c>
      <c r="E1042" s="1">
        <f>IF(C1042=1,VLOOKUP(B1042,balance!$AU:$AZ,2,FALSE),IF(C1042=2,VLOOKUP(B1042,balance!$AU:$AZ,3,FALSE),IF(C1042=3,VLOOKUP(B1042,balance!$AU:$AZ,4,FALSE),IF(C1042=4,VLOOKUP(B1042,balance!$AU:$AZ,5,FALSE),IF(C1042=5,VLOOKUP(B1042-1,balance!$AU:$AZ,6,FALSE),0)))))</f>
        <v>5000</v>
      </c>
      <c r="F1042">
        <v>53</v>
      </c>
      <c r="G1042">
        <f>IF(C1042=1,VLOOKUP(FoxFire!B1042,balance!$U:$Z,2,FALSE),IF(C1042=2,VLOOKUP(B1042,balance!$U:$Z,3,FALSE),IF(C1042=3,VLOOKUP(B1042,balance!$U:$Z,4,FALSE),IF(C1042=4,VLOOKUP(B1042,balance!$U:$Z,5,FALSE),IF(C1042=5,VLOOKUP(B1042-1,balance!$U:$Z,6,FALSE),0)))))/100</f>
        <v>3.0799999999999998E-3</v>
      </c>
      <c r="H1042">
        <v>2</v>
      </c>
      <c r="I1042" s="1">
        <f>IF(C1042=1,VLOOKUP(FoxFire!B1042,balance!$AF:$AJ,2,FALSE),IF(C1042=2,VLOOKUP(B1042,balance!$AF:$AJ,3,FALSE),IF(C1042=3,VLOOKUP(B1042,balance!$AF:$AJ,4,FALSE),IF(C1042=4,VLOOKUP(B1042,balance!$AF:$AJ,5,FALSE),IF(C1042=5,VLOOKUP(B1042,balance!$AF:$AK,6,FALSE),0)))))*1000000000000</f>
        <v>2400000000000</v>
      </c>
      <c r="J1042">
        <f>VLOOKUP(B1042,balance!AU:BD,10,FALSE)</f>
        <v>9759570</v>
      </c>
    </row>
    <row r="1043" spans="1:10" x14ac:dyDescent="0.3">
      <c r="A1043">
        <v>1041</v>
      </c>
      <c r="B1043">
        <f t="shared" si="33"/>
        <v>209</v>
      </c>
      <c r="C1043">
        <f t="shared" si="32"/>
        <v>2</v>
      </c>
      <c r="D1043">
        <v>9026</v>
      </c>
      <c r="E1043" s="1">
        <f>IF(C1043=1,VLOOKUP(B1043,balance!$AU:$AZ,2,FALSE),IF(C1043=2,VLOOKUP(B1043,balance!$AU:$AZ,3,FALSE),IF(C1043=3,VLOOKUP(B1043,balance!$AU:$AZ,4,FALSE),IF(C1043=4,VLOOKUP(B1043,balance!$AU:$AZ,5,FALSE),IF(C1043=5,VLOOKUP(B1043-1,balance!$AU:$AZ,6,FALSE),0)))))</f>
        <v>5000</v>
      </c>
      <c r="F1043">
        <v>53</v>
      </c>
      <c r="G1043">
        <f>IF(C1043=1,VLOOKUP(FoxFire!B1043,balance!$U:$Z,2,FALSE),IF(C1043=2,VLOOKUP(B1043,balance!$U:$Z,3,FALSE),IF(C1043=3,VLOOKUP(B1043,balance!$U:$Z,4,FALSE),IF(C1043=4,VLOOKUP(B1043,balance!$U:$Z,5,FALSE),IF(C1043=5,VLOOKUP(B1043-1,balance!$U:$Z,6,FALSE),0)))))/100</f>
        <v>3.0799999999999998E-3</v>
      </c>
      <c r="H1043">
        <v>2</v>
      </c>
      <c r="I1043" s="1">
        <f>IF(C1043=1,VLOOKUP(FoxFire!B1043,balance!$AF:$AJ,2,FALSE),IF(C1043=2,VLOOKUP(B1043,balance!$AF:$AJ,3,FALSE),IF(C1043=3,VLOOKUP(B1043,balance!$AF:$AJ,4,FALSE),IF(C1043=4,VLOOKUP(B1043,balance!$AF:$AJ,5,FALSE),IF(C1043=5,VLOOKUP(B1043,balance!$AF:$AK,6,FALSE),0)))))*1000000000000</f>
        <v>2400000000000</v>
      </c>
      <c r="J1043">
        <f>VLOOKUP(B1043,balance!AU:BD,10,FALSE)</f>
        <v>9759570</v>
      </c>
    </row>
    <row r="1044" spans="1:10" x14ac:dyDescent="0.3">
      <c r="A1044">
        <v>1042</v>
      </c>
      <c r="B1044">
        <f t="shared" si="33"/>
        <v>209</v>
      </c>
      <c r="C1044">
        <f t="shared" si="32"/>
        <v>3</v>
      </c>
      <c r="D1044">
        <v>9026</v>
      </c>
      <c r="E1044" s="1">
        <f>IF(C1044=1,VLOOKUP(B1044,balance!$AU:$AZ,2,FALSE),IF(C1044=2,VLOOKUP(B1044,balance!$AU:$AZ,3,FALSE),IF(C1044=3,VLOOKUP(B1044,balance!$AU:$AZ,4,FALSE),IF(C1044=4,VLOOKUP(B1044,balance!$AU:$AZ,5,FALSE),IF(C1044=5,VLOOKUP(B1044-1,balance!$AU:$AZ,6,FALSE),0)))))</f>
        <v>5000</v>
      </c>
      <c r="F1044">
        <v>53</v>
      </c>
      <c r="G1044">
        <f>IF(C1044=1,VLOOKUP(FoxFire!B1044,balance!$U:$Z,2,FALSE),IF(C1044=2,VLOOKUP(B1044,balance!$U:$Z,3,FALSE),IF(C1044=3,VLOOKUP(B1044,balance!$U:$Z,4,FALSE),IF(C1044=4,VLOOKUP(B1044,balance!$U:$Z,5,FALSE),IF(C1044=5,VLOOKUP(B1044-1,balance!$U:$Z,6,FALSE),0)))))/100</f>
        <v>3.0799999999999998E-3</v>
      </c>
      <c r="H1044">
        <v>2</v>
      </c>
      <c r="I1044" s="1">
        <f>IF(C1044=1,VLOOKUP(FoxFire!B1044,balance!$AF:$AJ,2,FALSE),IF(C1044=2,VLOOKUP(B1044,balance!$AF:$AJ,3,FALSE),IF(C1044=3,VLOOKUP(B1044,balance!$AF:$AJ,4,FALSE),IF(C1044=4,VLOOKUP(B1044,balance!$AF:$AJ,5,FALSE),IF(C1044=5,VLOOKUP(B1044,balance!$AF:$AK,6,FALSE),0)))))*1000000000000</f>
        <v>2400000000000</v>
      </c>
      <c r="J1044">
        <f>VLOOKUP(B1044,balance!AU:BD,10,FALSE)</f>
        <v>9759570</v>
      </c>
    </row>
    <row r="1045" spans="1:10" x14ac:dyDescent="0.3">
      <c r="A1045">
        <v>1043</v>
      </c>
      <c r="B1045">
        <f t="shared" si="33"/>
        <v>209</v>
      </c>
      <c r="C1045">
        <f t="shared" si="32"/>
        <v>4</v>
      </c>
      <c r="D1045">
        <v>9026</v>
      </c>
      <c r="E1045" s="1">
        <f>IF(C1045=1,VLOOKUP(B1045,balance!$AU:$AZ,2,FALSE),IF(C1045=2,VLOOKUP(B1045,balance!$AU:$AZ,3,FALSE),IF(C1045=3,VLOOKUP(B1045,balance!$AU:$AZ,4,FALSE),IF(C1045=4,VLOOKUP(B1045,balance!$AU:$AZ,5,FALSE),IF(C1045=5,VLOOKUP(B1045-1,balance!$AU:$AZ,6,FALSE),0)))))</f>
        <v>5000</v>
      </c>
      <c r="F1045">
        <v>53</v>
      </c>
      <c r="G1045">
        <f>IF(C1045=1,VLOOKUP(FoxFire!B1045,balance!$U:$Z,2,FALSE),IF(C1045=2,VLOOKUP(B1045,balance!$U:$Z,3,FALSE),IF(C1045=3,VLOOKUP(B1045,balance!$U:$Z,4,FALSE),IF(C1045=4,VLOOKUP(B1045,balance!$U:$Z,5,FALSE),IF(C1045=5,VLOOKUP(B1045-1,balance!$U:$Z,6,FALSE),0)))))/100</f>
        <v>3.0799999999999998E-3</v>
      </c>
      <c r="H1045">
        <v>2</v>
      </c>
      <c r="I1045" s="1">
        <f>IF(C1045=1,VLOOKUP(FoxFire!B1045,balance!$AF:$AJ,2,FALSE),IF(C1045=2,VLOOKUP(B1045,balance!$AF:$AJ,3,FALSE),IF(C1045=3,VLOOKUP(B1045,balance!$AF:$AJ,4,FALSE),IF(C1045=4,VLOOKUP(B1045,balance!$AF:$AJ,5,FALSE),IF(C1045=5,VLOOKUP(B1045,balance!$AF:$AK,6,FALSE),0)))))*1000000000000</f>
        <v>2400000000000</v>
      </c>
      <c r="J1045">
        <f>VLOOKUP(B1045,balance!AU:BD,10,FALSE)</f>
        <v>9759570</v>
      </c>
    </row>
    <row r="1046" spans="1:10" x14ac:dyDescent="0.3">
      <c r="A1046">
        <v>1044</v>
      </c>
      <c r="B1046">
        <f t="shared" si="33"/>
        <v>210</v>
      </c>
      <c r="C1046">
        <f t="shared" si="32"/>
        <v>5</v>
      </c>
      <c r="D1046">
        <v>9026</v>
      </c>
      <c r="E1046" s="1">
        <f>IF(C1046=1,VLOOKUP(B1046,balance!$AU:$AZ,2,FALSE),IF(C1046=2,VLOOKUP(B1046,balance!$AU:$AZ,3,FALSE),IF(C1046=3,VLOOKUP(B1046,balance!$AU:$AZ,4,FALSE),IF(C1046=4,VLOOKUP(B1046,balance!$AU:$AZ,5,FALSE),IF(C1046=5,VLOOKUP(B1046-1,balance!$AU:$AZ,6,FALSE),0)))))</f>
        <v>94000</v>
      </c>
      <c r="F1046">
        <v>53</v>
      </c>
      <c r="G1046">
        <f>IF(C1046=1,VLOOKUP(FoxFire!B1046,balance!$U:$Z,2,FALSE),IF(C1046=2,VLOOKUP(B1046,balance!$U:$Z,3,FALSE),IF(C1046=3,VLOOKUP(B1046,balance!$U:$Z,4,FALSE),IF(C1046=4,VLOOKUP(B1046,balance!$U:$Z,5,FALSE),IF(C1046=5,VLOOKUP(B1046-1,balance!$U:$Z,6,FALSE),0)))))/100</f>
        <v>750.96069999999997</v>
      </c>
      <c r="H1046">
        <v>2</v>
      </c>
      <c r="I1046" s="1">
        <f>IF(C1046=1,VLOOKUP(FoxFire!B1046,balance!$AF:$AJ,2,FALSE),IF(C1046=2,VLOOKUP(B1046,balance!$AF:$AJ,3,FALSE),IF(C1046=3,VLOOKUP(B1046,balance!$AF:$AJ,4,FALSE),IF(C1046=4,VLOOKUP(B1046,balance!$AF:$AJ,5,FALSE),IF(C1046=5,VLOOKUP(B1046,balance!$AF:$AK,6,FALSE),0)))))*1000000000000</f>
        <v>9660000000000</v>
      </c>
      <c r="J1046">
        <f>VLOOKUP(B1046,balance!AU:BD,10,FALSE)</f>
        <v>9901800</v>
      </c>
    </row>
    <row r="1047" spans="1:10" x14ac:dyDescent="0.3">
      <c r="A1047">
        <v>1045</v>
      </c>
      <c r="B1047">
        <f t="shared" si="33"/>
        <v>210</v>
      </c>
      <c r="C1047">
        <f t="shared" si="32"/>
        <v>1</v>
      </c>
      <c r="D1047">
        <v>9026</v>
      </c>
      <c r="E1047" s="1">
        <f>IF(C1047=1,VLOOKUP(B1047,balance!$AU:$AZ,2,FALSE),IF(C1047=2,VLOOKUP(B1047,balance!$AU:$AZ,3,FALSE),IF(C1047=3,VLOOKUP(B1047,balance!$AU:$AZ,4,FALSE),IF(C1047=4,VLOOKUP(B1047,balance!$AU:$AZ,5,FALSE),IF(C1047=5,VLOOKUP(B1047-1,balance!$AU:$AZ,6,FALSE),0)))))</f>
        <v>5000</v>
      </c>
      <c r="F1047">
        <v>53</v>
      </c>
      <c r="G1047">
        <f>IF(C1047=1,VLOOKUP(FoxFire!B1047,balance!$U:$Z,2,FALSE),IF(C1047=2,VLOOKUP(B1047,balance!$U:$Z,3,FALSE),IF(C1047=3,VLOOKUP(B1047,balance!$U:$Z,4,FALSE),IF(C1047=4,VLOOKUP(B1047,balance!$U:$Z,5,FALSE),IF(C1047=5,VLOOKUP(B1047-1,balance!$U:$Z,6,FALSE),0)))))/100</f>
        <v>3.0899999999999999E-3</v>
      </c>
      <c r="H1047">
        <v>2</v>
      </c>
      <c r="I1047" s="1">
        <f>IF(C1047=1,VLOOKUP(FoxFire!B1047,balance!$AF:$AJ,2,FALSE),IF(C1047=2,VLOOKUP(B1047,balance!$AF:$AJ,3,FALSE),IF(C1047=3,VLOOKUP(B1047,balance!$AF:$AJ,4,FALSE),IF(C1047=4,VLOOKUP(B1047,balance!$AF:$AJ,5,FALSE),IF(C1047=5,VLOOKUP(B1047,balance!$AF:$AK,6,FALSE),0)))))*1000000000000</f>
        <v>2415000000000</v>
      </c>
      <c r="J1047">
        <f>VLOOKUP(B1047,balance!AU:BD,10,FALSE)</f>
        <v>9901800</v>
      </c>
    </row>
    <row r="1048" spans="1:10" x14ac:dyDescent="0.3">
      <c r="A1048">
        <v>1046</v>
      </c>
      <c r="B1048">
        <f t="shared" si="33"/>
        <v>210</v>
      </c>
      <c r="C1048">
        <f t="shared" si="32"/>
        <v>2</v>
      </c>
      <c r="D1048">
        <v>9026</v>
      </c>
      <c r="E1048" s="1">
        <f>IF(C1048=1,VLOOKUP(B1048,balance!$AU:$AZ,2,FALSE),IF(C1048=2,VLOOKUP(B1048,balance!$AU:$AZ,3,FALSE),IF(C1048=3,VLOOKUP(B1048,balance!$AU:$AZ,4,FALSE),IF(C1048=4,VLOOKUP(B1048,balance!$AU:$AZ,5,FALSE),IF(C1048=5,VLOOKUP(B1048-1,balance!$AU:$AZ,6,FALSE),0)))))</f>
        <v>5000</v>
      </c>
      <c r="F1048">
        <v>53</v>
      </c>
      <c r="G1048">
        <f>IF(C1048=1,VLOOKUP(FoxFire!B1048,balance!$U:$Z,2,FALSE),IF(C1048=2,VLOOKUP(B1048,balance!$U:$Z,3,FALSE),IF(C1048=3,VLOOKUP(B1048,balance!$U:$Z,4,FALSE),IF(C1048=4,VLOOKUP(B1048,balance!$U:$Z,5,FALSE),IF(C1048=5,VLOOKUP(B1048-1,balance!$U:$Z,6,FALSE),0)))))/100</f>
        <v>3.0899999999999999E-3</v>
      </c>
      <c r="H1048">
        <v>2</v>
      </c>
      <c r="I1048" s="1">
        <f>IF(C1048=1,VLOOKUP(FoxFire!B1048,balance!$AF:$AJ,2,FALSE),IF(C1048=2,VLOOKUP(B1048,balance!$AF:$AJ,3,FALSE),IF(C1048=3,VLOOKUP(B1048,balance!$AF:$AJ,4,FALSE),IF(C1048=4,VLOOKUP(B1048,balance!$AF:$AJ,5,FALSE),IF(C1048=5,VLOOKUP(B1048,balance!$AF:$AK,6,FALSE),0)))))*1000000000000</f>
        <v>2415000000000</v>
      </c>
      <c r="J1048">
        <f>VLOOKUP(B1048,balance!AU:BD,10,FALSE)</f>
        <v>9901800</v>
      </c>
    </row>
    <row r="1049" spans="1:10" x14ac:dyDescent="0.3">
      <c r="A1049">
        <v>1047</v>
      </c>
      <c r="B1049">
        <f t="shared" si="33"/>
        <v>210</v>
      </c>
      <c r="C1049">
        <f t="shared" si="32"/>
        <v>3</v>
      </c>
      <c r="D1049">
        <v>9026</v>
      </c>
      <c r="E1049" s="1">
        <f>IF(C1049=1,VLOOKUP(B1049,balance!$AU:$AZ,2,FALSE),IF(C1049=2,VLOOKUP(B1049,balance!$AU:$AZ,3,FALSE),IF(C1049=3,VLOOKUP(B1049,balance!$AU:$AZ,4,FALSE),IF(C1049=4,VLOOKUP(B1049,balance!$AU:$AZ,5,FALSE),IF(C1049=5,VLOOKUP(B1049-1,balance!$AU:$AZ,6,FALSE),0)))))</f>
        <v>5000</v>
      </c>
      <c r="F1049">
        <v>53</v>
      </c>
      <c r="G1049">
        <f>IF(C1049=1,VLOOKUP(FoxFire!B1049,balance!$U:$Z,2,FALSE),IF(C1049=2,VLOOKUP(B1049,balance!$U:$Z,3,FALSE),IF(C1049=3,VLOOKUP(B1049,balance!$U:$Z,4,FALSE),IF(C1049=4,VLOOKUP(B1049,balance!$U:$Z,5,FALSE),IF(C1049=5,VLOOKUP(B1049-1,balance!$U:$Z,6,FALSE),0)))))/100</f>
        <v>3.0899999999999999E-3</v>
      </c>
      <c r="H1049">
        <v>2</v>
      </c>
      <c r="I1049" s="1">
        <f>IF(C1049=1,VLOOKUP(FoxFire!B1049,balance!$AF:$AJ,2,FALSE),IF(C1049=2,VLOOKUP(B1049,balance!$AF:$AJ,3,FALSE),IF(C1049=3,VLOOKUP(B1049,balance!$AF:$AJ,4,FALSE),IF(C1049=4,VLOOKUP(B1049,balance!$AF:$AJ,5,FALSE),IF(C1049=5,VLOOKUP(B1049,balance!$AF:$AK,6,FALSE),0)))))*1000000000000</f>
        <v>2415000000000</v>
      </c>
      <c r="J1049">
        <f>VLOOKUP(B1049,balance!AU:BD,10,FALSE)</f>
        <v>9901800</v>
      </c>
    </row>
    <row r="1050" spans="1:10" x14ac:dyDescent="0.3">
      <c r="A1050">
        <v>1048</v>
      </c>
      <c r="B1050">
        <f t="shared" si="33"/>
        <v>210</v>
      </c>
      <c r="C1050">
        <f t="shared" si="32"/>
        <v>4</v>
      </c>
      <c r="D1050">
        <v>9026</v>
      </c>
      <c r="E1050" s="1">
        <f>IF(C1050=1,VLOOKUP(B1050,balance!$AU:$AZ,2,FALSE),IF(C1050=2,VLOOKUP(B1050,balance!$AU:$AZ,3,FALSE),IF(C1050=3,VLOOKUP(B1050,balance!$AU:$AZ,4,FALSE),IF(C1050=4,VLOOKUP(B1050,balance!$AU:$AZ,5,FALSE),IF(C1050=5,VLOOKUP(B1050-1,balance!$AU:$AZ,6,FALSE),0)))))</f>
        <v>5000</v>
      </c>
      <c r="F1050">
        <v>53</v>
      </c>
      <c r="G1050">
        <f>IF(C1050=1,VLOOKUP(FoxFire!B1050,balance!$U:$Z,2,FALSE),IF(C1050=2,VLOOKUP(B1050,balance!$U:$Z,3,FALSE),IF(C1050=3,VLOOKUP(B1050,balance!$U:$Z,4,FALSE),IF(C1050=4,VLOOKUP(B1050,balance!$U:$Z,5,FALSE),IF(C1050=5,VLOOKUP(B1050-1,balance!$U:$Z,6,FALSE),0)))))/100</f>
        <v>3.0899999999999999E-3</v>
      </c>
      <c r="H1050">
        <v>2</v>
      </c>
      <c r="I1050" s="1">
        <f>IF(C1050=1,VLOOKUP(FoxFire!B1050,balance!$AF:$AJ,2,FALSE),IF(C1050=2,VLOOKUP(B1050,balance!$AF:$AJ,3,FALSE),IF(C1050=3,VLOOKUP(B1050,balance!$AF:$AJ,4,FALSE),IF(C1050=4,VLOOKUP(B1050,balance!$AF:$AJ,5,FALSE),IF(C1050=5,VLOOKUP(B1050,balance!$AF:$AK,6,FALSE),0)))))*1000000000000</f>
        <v>2415000000000</v>
      </c>
      <c r="J1050">
        <f>VLOOKUP(B1050,balance!AU:BD,10,FALSE)</f>
        <v>9901800</v>
      </c>
    </row>
    <row r="1051" spans="1:10" x14ac:dyDescent="0.3">
      <c r="A1051">
        <v>1049</v>
      </c>
      <c r="B1051">
        <f t="shared" si="33"/>
        <v>211</v>
      </c>
      <c r="C1051">
        <f t="shared" si="32"/>
        <v>5</v>
      </c>
      <c r="D1051">
        <v>9026</v>
      </c>
      <c r="E1051" s="1">
        <f>IF(C1051=1,VLOOKUP(B1051,balance!$AU:$AZ,2,FALSE),IF(C1051=2,VLOOKUP(B1051,balance!$AU:$AZ,3,FALSE),IF(C1051=3,VLOOKUP(B1051,balance!$AU:$AZ,4,FALSE),IF(C1051=4,VLOOKUP(B1051,balance!$AU:$AZ,5,FALSE),IF(C1051=5,VLOOKUP(B1051-1,balance!$AU:$AZ,6,FALSE),0)))))</f>
        <v>94000</v>
      </c>
      <c r="F1051">
        <v>53</v>
      </c>
      <c r="G1051">
        <f>IF(C1051=1,VLOOKUP(FoxFire!B1051,balance!$U:$Z,2,FALSE),IF(C1051=2,VLOOKUP(B1051,balance!$U:$Z,3,FALSE),IF(C1051=3,VLOOKUP(B1051,balance!$U:$Z,4,FALSE),IF(C1051=4,VLOOKUP(B1051,balance!$U:$Z,5,FALSE),IF(C1051=5,VLOOKUP(B1051-1,balance!$U:$Z,6,FALSE),0)))))/100</f>
        <v>760.93280000000004</v>
      </c>
      <c r="H1051">
        <v>2</v>
      </c>
      <c r="I1051" s="1">
        <f>IF(C1051=1,VLOOKUP(FoxFire!B1051,balance!$AF:$AJ,2,FALSE),IF(C1051=2,VLOOKUP(B1051,balance!$AF:$AJ,3,FALSE),IF(C1051=3,VLOOKUP(B1051,balance!$AF:$AJ,4,FALSE),IF(C1051=4,VLOOKUP(B1051,balance!$AF:$AJ,5,FALSE),IF(C1051=5,VLOOKUP(B1051,balance!$AF:$AK,6,FALSE),0)))))*1000000000000</f>
        <v>9720000000000</v>
      </c>
      <c r="J1051">
        <f>VLOOKUP(B1051,balance!AU:BD,10,FALSE)</f>
        <v>10034900</v>
      </c>
    </row>
    <row r="1052" spans="1:10" x14ac:dyDescent="0.3">
      <c r="A1052">
        <v>1050</v>
      </c>
      <c r="B1052">
        <f t="shared" si="33"/>
        <v>211</v>
      </c>
      <c r="C1052">
        <f t="shared" si="32"/>
        <v>1</v>
      </c>
      <c r="D1052">
        <v>9026</v>
      </c>
      <c r="E1052" s="1">
        <f>IF(C1052=1,VLOOKUP(B1052,balance!$AU:$AZ,2,FALSE),IF(C1052=2,VLOOKUP(B1052,balance!$AU:$AZ,3,FALSE),IF(C1052=3,VLOOKUP(B1052,balance!$AU:$AZ,4,FALSE),IF(C1052=4,VLOOKUP(B1052,balance!$AU:$AZ,5,FALSE),IF(C1052=5,VLOOKUP(B1052-1,balance!$AU:$AZ,6,FALSE),0)))))</f>
        <v>5500</v>
      </c>
      <c r="F1052">
        <v>53</v>
      </c>
      <c r="G1052">
        <f>IF(C1052=1,VLOOKUP(FoxFire!B1052,balance!$U:$Z,2,FALSE),IF(C1052=2,VLOOKUP(B1052,balance!$U:$Z,3,FALSE),IF(C1052=3,VLOOKUP(B1052,balance!$U:$Z,4,FALSE),IF(C1052=4,VLOOKUP(B1052,balance!$U:$Z,5,FALSE),IF(C1052=5,VLOOKUP(B1052-1,balance!$U:$Z,6,FALSE),0)))))/100</f>
        <v>3.0999999999999999E-3</v>
      </c>
      <c r="H1052">
        <v>2</v>
      </c>
      <c r="I1052" s="1">
        <f>IF(C1052=1,VLOOKUP(FoxFire!B1052,balance!$AF:$AJ,2,FALSE),IF(C1052=2,VLOOKUP(B1052,balance!$AF:$AJ,3,FALSE),IF(C1052=3,VLOOKUP(B1052,balance!$AF:$AJ,4,FALSE),IF(C1052=4,VLOOKUP(B1052,balance!$AF:$AJ,5,FALSE),IF(C1052=5,VLOOKUP(B1052,balance!$AF:$AK,6,FALSE),0)))))*1000000000000</f>
        <v>2430000000000</v>
      </c>
      <c r="J1052">
        <f>VLOOKUP(B1052,balance!AU:BD,10,FALSE)</f>
        <v>10034900</v>
      </c>
    </row>
    <row r="1053" spans="1:10" x14ac:dyDescent="0.3">
      <c r="A1053">
        <v>1051</v>
      </c>
      <c r="B1053">
        <f t="shared" si="33"/>
        <v>211</v>
      </c>
      <c r="C1053">
        <f t="shared" si="32"/>
        <v>2</v>
      </c>
      <c r="D1053">
        <v>9026</v>
      </c>
      <c r="E1053" s="1">
        <f>IF(C1053=1,VLOOKUP(B1053,balance!$AU:$AZ,2,FALSE),IF(C1053=2,VLOOKUP(B1053,balance!$AU:$AZ,3,FALSE),IF(C1053=3,VLOOKUP(B1053,balance!$AU:$AZ,4,FALSE),IF(C1053=4,VLOOKUP(B1053,balance!$AU:$AZ,5,FALSE),IF(C1053=5,VLOOKUP(B1053-1,balance!$AU:$AZ,6,FALSE),0)))))</f>
        <v>5500</v>
      </c>
      <c r="F1053">
        <v>53</v>
      </c>
      <c r="G1053">
        <f>IF(C1053=1,VLOOKUP(FoxFire!B1053,balance!$U:$Z,2,FALSE),IF(C1053=2,VLOOKUP(B1053,balance!$U:$Z,3,FALSE),IF(C1053=3,VLOOKUP(B1053,balance!$U:$Z,4,FALSE),IF(C1053=4,VLOOKUP(B1053,balance!$U:$Z,5,FALSE),IF(C1053=5,VLOOKUP(B1053-1,balance!$U:$Z,6,FALSE),0)))))/100</f>
        <v>3.0999999999999999E-3</v>
      </c>
      <c r="H1053">
        <v>2</v>
      </c>
      <c r="I1053" s="1">
        <f>IF(C1053=1,VLOOKUP(FoxFire!B1053,balance!$AF:$AJ,2,FALSE),IF(C1053=2,VLOOKUP(B1053,balance!$AF:$AJ,3,FALSE),IF(C1053=3,VLOOKUP(B1053,balance!$AF:$AJ,4,FALSE),IF(C1053=4,VLOOKUP(B1053,balance!$AF:$AJ,5,FALSE),IF(C1053=5,VLOOKUP(B1053,balance!$AF:$AK,6,FALSE),0)))))*1000000000000</f>
        <v>2430000000000</v>
      </c>
      <c r="J1053">
        <f>VLOOKUP(B1053,balance!AU:BD,10,FALSE)</f>
        <v>10034900</v>
      </c>
    </row>
    <row r="1054" spans="1:10" x14ac:dyDescent="0.3">
      <c r="A1054">
        <v>1052</v>
      </c>
      <c r="B1054">
        <f t="shared" si="33"/>
        <v>211</v>
      </c>
      <c r="C1054">
        <f t="shared" si="32"/>
        <v>3</v>
      </c>
      <c r="D1054">
        <v>9026</v>
      </c>
      <c r="E1054" s="1">
        <f>IF(C1054=1,VLOOKUP(B1054,balance!$AU:$AZ,2,FALSE),IF(C1054=2,VLOOKUP(B1054,balance!$AU:$AZ,3,FALSE),IF(C1054=3,VLOOKUP(B1054,balance!$AU:$AZ,4,FALSE),IF(C1054=4,VLOOKUP(B1054,balance!$AU:$AZ,5,FALSE),IF(C1054=5,VLOOKUP(B1054-1,balance!$AU:$AZ,6,FALSE),0)))))</f>
        <v>5500</v>
      </c>
      <c r="F1054">
        <v>53</v>
      </c>
      <c r="G1054">
        <f>IF(C1054=1,VLOOKUP(FoxFire!B1054,balance!$U:$Z,2,FALSE),IF(C1054=2,VLOOKUP(B1054,balance!$U:$Z,3,FALSE),IF(C1054=3,VLOOKUP(B1054,balance!$U:$Z,4,FALSE),IF(C1054=4,VLOOKUP(B1054,balance!$U:$Z,5,FALSE),IF(C1054=5,VLOOKUP(B1054-1,balance!$U:$Z,6,FALSE),0)))))/100</f>
        <v>3.0999999999999999E-3</v>
      </c>
      <c r="H1054">
        <v>2</v>
      </c>
      <c r="I1054" s="1">
        <f>IF(C1054=1,VLOOKUP(FoxFire!B1054,balance!$AF:$AJ,2,FALSE),IF(C1054=2,VLOOKUP(B1054,balance!$AF:$AJ,3,FALSE),IF(C1054=3,VLOOKUP(B1054,balance!$AF:$AJ,4,FALSE),IF(C1054=4,VLOOKUP(B1054,balance!$AF:$AJ,5,FALSE),IF(C1054=5,VLOOKUP(B1054,balance!$AF:$AK,6,FALSE),0)))))*1000000000000</f>
        <v>2430000000000</v>
      </c>
      <c r="J1054">
        <f>VLOOKUP(B1054,balance!AU:BD,10,FALSE)</f>
        <v>10034900</v>
      </c>
    </row>
    <row r="1055" spans="1:10" x14ac:dyDescent="0.3">
      <c r="A1055">
        <v>1053</v>
      </c>
      <c r="B1055">
        <f t="shared" si="33"/>
        <v>211</v>
      </c>
      <c r="C1055">
        <f t="shared" si="32"/>
        <v>4</v>
      </c>
      <c r="D1055">
        <v>9026</v>
      </c>
      <c r="E1055" s="1">
        <f>IF(C1055=1,VLOOKUP(B1055,balance!$AU:$AZ,2,FALSE),IF(C1055=2,VLOOKUP(B1055,balance!$AU:$AZ,3,FALSE),IF(C1055=3,VLOOKUP(B1055,balance!$AU:$AZ,4,FALSE),IF(C1055=4,VLOOKUP(B1055,balance!$AU:$AZ,5,FALSE),IF(C1055=5,VLOOKUP(B1055-1,balance!$AU:$AZ,6,FALSE),0)))))</f>
        <v>5500</v>
      </c>
      <c r="F1055">
        <v>53</v>
      </c>
      <c r="G1055">
        <f>IF(C1055=1,VLOOKUP(FoxFire!B1055,balance!$U:$Z,2,FALSE),IF(C1055=2,VLOOKUP(B1055,balance!$U:$Z,3,FALSE),IF(C1055=3,VLOOKUP(B1055,balance!$U:$Z,4,FALSE),IF(C1055=4,VLOOKUP(B1055,balance!$U:$Z,5,FALSE),IF(C1055=5,VLOOKUP(B1055-1,balance!$U:$Z,6,FALSE),0)))))/100</f>
        <v>3.0999999999999999E-3</v>
      </c>
      <c r="H1055">
        <v>2</v>
      </c>
      <c r="I1055" s="1">
        <f>IF(C1055=1,VLOOKUP(FoxFire!B1055,balance!$AF:$AJ,2,FALSE),IF(C1055=2,VLOOKUP(B1055,balance!$AF:$AJ,3,FALSE),IF(C1055=3,VLOOKUP(B1055,balance!$AF:$AJ,4,FALSE),IF(C1055=4,VLOOKUP(B1055,balance!$AF:$AJ,5,FALSE),IF(C1055=5,VLOOKUP(B1055,balance!$AF:$AK,6,FALSE),0)))))*1000000000000</f>
        <v>2430000000000</v>
      </c>
      <c r="J1055">
        <f>VLOOKUP(B1055,balance!AU:BD,10,FALSE)</f>
        <v>10034900</v>
      </c>
    </row>
    <row r="1056" spans="1:10" x14ac:dyDescent="0.3">
      <c r="A1056">
        <v>1054</v>
      </c>
      <c r="B1056">
        <f t="shared" si="33"/>
        <v>212</v>
      </c>
      <c r="C1056">
        <f t="shared" si="32"/>
        <v>5</v>
      </c>
      <c r="D1056">
        <v>9026</v>
      </c>
      <c r="E1056" s="1">
        <f>IF(C1056=1,VLOOKUP(B1056,balance!$AU:$AZ,2,FALSE),IF(C1056=2,VLOOKUP(B1056,balance!$AU:$AZ,3,FALSE),IF(C1056=3,VLOOKUP(B1056,balance!$AU:$AZ,4,FALSE),IF(C1056=4,VLOOKUP(B1056,balance!$AU:$AZ,5,FALSE),IF(C1056=5,VLOOKUP(B1056-1,balance!$AU:$AZ,6,FALSE),0)))))</f>
        <v>103400</v>
      </c>
      <c r="F1056">
        <v>53</v>
      </c>
      <c r="G1056">
        <f>IF(C1056=1,VLOOKUP(FoxFire!B1056,balance!$U:$Z,2,FALSE),IF(C1056=2,VLOOKUP(B1056,balance!$U:$Z,3,FALSE),IF(C1056=3,VLOOKUP(B1056,balance!$U:$Z,4,FALSE),IF(C1056=4,VLOOKUP(B1056,balance!$U:$Z,5,FALSE),IF(C1056=5,VLOOKUP(B1056-1,balance!$U:$Z,6,FALSE),0)))))/100</f>
        <v>771.0293999999999</v>
      </c>
      <c r="H1056">
        <v>2</v>
      </c>
      <c r="I1056" s="1">
        <f>IF(C1056=1,VLOOKUP(FoxFire!B1056,balance!$AF:$AJ,2,FALSE),IF(C1056=2,VLOOKUP(B1056,balance!$AF:$AJ,3,FALSE),IF(C1056=3,VLOOKUP(B1056,balance!$AF:$AJ,4,FALSE),IF(C1056=4,VLOOKUP(B1056,balance!$AF:$AJ,5,FALSE),IF(C1056=5,VLOOKUP(B1056,balance!$AF:$AK,6,FALSE),0)))))*1000000000000</f>
        <v>9780000000000</v>
      </c>
      <c r="J1056">
        <f>VLOOKUP(B1056,balance!AU:BD,10,FALSE)</f>
        <v>10170280</v>
      </c>
    </row>
    <row r="1057" spans="1:10" x14ac:dyDescent="0.3">
      <c r="A1057">
        <v>1055</v>
      </c>
      <c r="B1057">
        <f t="shared" si="33"/>
        <v>212</v>
      </c>
      <c r="C1057">
        <f t="shared" si="32"/>
        <v>1</v>
      </c>
      <c r="D1057">
        <v>9026</v>
      </c>
      <c r="E1057" s="1">
        <f>IF(C1057=1,VLOOKUP(B1057,balance!$AU:$AZ,2,FALSE),IF(C1057=2,VLOOKUP(B1057,balance!$AU:$AZ,3,FALSE),IF(C1057=3,VLOOKUP(B1057,balance!$AU:$AZ,4,FALSE),IF(C1057=4,VLOOKUP(B1057,balance!$AU:$AZ,5,FALSE),IF(C1057=5,VLOOKUP(B1057-1,balance!$AU:$AZ,6,FALSE),0)))))</f>
        <v>5500</v>
      </c>
      <c r="F1057">
        <v>53</v>
      </c>
      <c r="G1057">
        <f>IF(C1057=1,VLOOKUP(FoxFire!B1057,balance!$U:$Z,2,FALSE),IF(C1057=2,VLOOKUP(B1057,balance!$U:$Z,3,FALSE),IF(C1057=3,VLOOKUP(B1057,balance!$U:$Z,4,FALSE),IF(C1057=4,VLOOKUP(B1057,balance!$U:$Z,5,FALSE),IF(C1057=5,VLOOKUP(B1057-1,balance!$U:$Z,6,FALSE),0)))))/100</f>
        <v>3.1099999999999999E-3</v>
      </c>
      <c r="H1057">
        <v>2</v>
      </c>
      <c r="I1057" s="1">
        <f>IF(C1057=1,VLOOKUP(FoxFire!B1057,balance!$AF:$AJ,2,FALSE),IF(C1057=2,VLOOKUP(B1057,balance!$AF:$AJ,3,FALSE),IF(C1057=3,VLOOKUP(B1057,balance!$AF:$AJ,4,FALSE),IF(C1057=4,VLOOKUP(B1057,balance!$AF:$AJ,5,FALSE),IF(C1057=5,VLOOKUP(B1057,balance!$AF:$AK,6,FALSE),0)))))*1000000000000</f>
        <v>2445000000000</v>
      </c>
      <c r="J1057">
        <f>VLOOKUP(B1057,balance!AU:BD,10,FALSE)</f>
        <v>10170280</v>
      </c>
    </row>
    <row r="1058" spans="1:10" x14ac:dyDescent="0.3">
      <c r="A1058">
        <v>1056</v>
      </c>
      <c r="B1058">
        <f t="shared" si="33"/>
        <v>212</v>
      </c>
      <c r="C1058">
        <f t="shared" si="32"/>
        <v>2</v>
      </c>
      <c r="D1058">
        <v>9026</v>
      </c>
      <c r="E1058" s="1">
        <f>IF(C1058=1,VLOOKUP(B1058,balance!$AU:$AZ,2,FALSE),IF(C1058=2,VLOOKUP(B1058,balance!$AU:$AZ,3,FALSE),IF(C1058=3,VLOOKUP(B1058,balance!$AU:$AZ,4,FALSE),IF(C1058=4,VLOOKUP(B1058,balance!$AU:$AZ,5,FALSE),IF(C1058=5,VLOOKUP(B1058-1,balance!$AU:$AZ,6,FALSE),0)))))</f>
        <v>5500</v>
      </c>
      <c r="F1058">
        <v>53</v>
      </c>
      <c r="G1058">
        <f>IF(C1058=1,VLOOKUP(FoxFire!B1058,balance!$U:$Z,2,FALSE),IF(C1058=2,VLOOKUP(B1058,balance!$U:$Z,3,FALSE),IF(C1058=3,VLOOKUP(B1058,balance!$U:$Z,4,FALSE),IF(C1058=4,VLOOKUP(B1058,balance!$U:$Z,5,FALSE),IF(C1058=5,VLOOKUP(B1058-1,balance!$U:$Z,6,FALSE),0)))))/100</f>
        <v>3.1099999999999999E-3</v>
      </c>
      <c r="H1058">
        <v>2</v>
      </c>
      <c r="I1058" s="1">
        <f>IF(C1058=1,VLOOKUP(FoxFire!B1058,balance!$AF:$AJ,2,FALSE),IF(C1058=2,VLOOKUP(B1058,balance!$AF:$AJ,3,FALSE),IF(C1058=3,VLOOKUP(B1058,balance!$AF:$AJ,4,FALSE),IF(C1058=4,VLOOKUP(B1058,balance!$AF:$AJ,5,FALSE),IF(C1058=5,VLOOKUP(B1058,balance!$AF:$AK,6,FALSE),0)))))*1000000000000</f>
        <v>2445000000000</v>
      </c>
      <c r="J1058">
        <f>VLOOKUP(B1058,balance!AU:BD,10,FALSE)</f>
        <v>10170280</v>
      </c>
    </row>
    <row r="1059" spans="1:10" x14ac:dyDescent="0.3">
      <c r="A1059">
        <v>1057</v>
      </c>
      <c r="B1059">
        <f t="shared" si="33"/>
        <v>212</v>
      </c>
      <c r="C1059">
        <f t="shared" si="32"/>
        <v>3</v>
      </c>
      <c r="D1059">
        <v>9026</v>
      </c>
      <c r="E1059" s="1">
        <f>IF(C1059=1,VLOOKUP(B1059,balance!$AU:$AZ,2,FALSE),IF(C1059=2,VLOOKUP(B1059,balance!$AU:$AZ,3,FALSE),IF(C1059=3,VLOOKUP(B1059,balance!$AU:$AZ,4,FALSE),IF(C1059=4,VLOOKUP(B1059,balance!$AU:$AZ,5,FALSE),IF(C1059=5,VLOOKUP(B1059-1,balance!$AU:$AZ,6,FALSE),0)))))</f>
        <v>5500</v>
      </c>
      <c r="F1059">
        <v>53</v>
      </c>
      <c r="G1059">
        <f>IF(C1059=1,VLOOKUP(FoxFire!B1059,balance!$U:$Z,2,FALSE),IF(C1059=2,VLOOKUP(B1059,balance!$U:$Z,3,FALSE),IF(C1059=3,VLOOKUP(B1059,balance!$U:$Z,4,FALSE),IF(C1059=4,VLOOKUP(B1059,balance!$U:$Z,5,FALSE),IF(C1059=5,VLOOKUP(B1059-1,balance!$U:$Z,6,FALSE),0)))))/100</f>
        <v>3.1099999999999999E-3</v>
      </c>
      <c r="H1059">
        <v>2</v>
      </c>
      <c r="I1059" s="1">
        <f>IF(C1059=1,VLOOKUP(FoxFire!B1059,balance!$AF:$AJ,2,FALSE),IF(C1059=2,VLOOKUP(B1059,balance!$AF:$AJ,3,FALSE),IF(C1059=3,VLOOKUP(B1059,balance!$AF:$AJ,4,FALSE),IF(C1059=4,VLOOKUP(B1059,balance!$AF:$AJ,5,FALSE),IF(C1059=5,VLOOKUP(B1059,balance!$AF:$AK,6,FALSE),0)))))*1000000000000</f>
        <v>2445000000000</v>
      </c>
      <c r="J1059">
        <f>VLOOKUP(B1059,balance!AU:BD,10,FALSE)</f>
        <v>10170280</v>
      </c>
    </row>
    <row r="1060" spans="1:10" x14ac:dyDescent="0.3">
      <c r="A1060">
        <v>1058</v>
      </c>
      <c r="B1060">
        <f t="shared" si="33"/>
        <v>212</v>
      </c>
      <c r="C1060">
        <f t="shared" si="32"/>
        <v>4</v>
      </c>
      <c r="D1060">
        <v>9026</v>
      </c>
      <c r="E1060" s="1">
        <f>IF(C1060=1,VLOOKUP(B1060,balance!$AU:$AZ,2,FALSE),IF(C1060=2,VLOOKUP(B1060,balance!$AU:$AZ,3,FALSE),IF(C1060=3,VLOOKUP(B1060,balance!$AU:$AZ,4,FALSE),IF(C1060=4,VLOOKUP(B1060,balance!$AU:$AZ,5,FALSE),IF(C1060=5,VLOOKUP(B1060-1,balance!$AU:$AZ,6,FALSE),0)))))</f>
        <v>5500</v>
      </c>
      <c r="F1060">
        <v>53</v>
      </c>
      <c r="G1060">
        <f>IF(C1060=1,VLOOKUP(FoxFire!B1060,balance!$U:$Z,2,FALSE),IF(C1060=2,VLOOKUP(B1060,balance!$U:$Z,3,FALSE),IF(C1060=3,VLOOKUP(B1060,balance!$U:$Z,4,FALSE),IF(C1060=4,VLOOKUP(B1060,balance!$U:$Z,5,FALSE),IF(C1060=5,VLOOKUP(B1060-1,balance!$U:$Z,6,FALSE),0)))))/100</f>
        <v>3.1099999999999999E-3</v>
      </c>
      <c r="H1060">
        <v>2</v>
      </c>
      <c r="I1060" s="1">
        <f>IF(C1060=1,VLOOKUP(FoxFire!B1060,balance!$AF:$AJ,2,FALSE),IF(C1060=2,VLOOKUP(B1060,balance!$AF:$AJ,3,FALSE),IF(C1060=3,VLOOKUP(B1060,balance!$AF:$AJ,4,FALSE),IF(C1060=4,VLOOKUP(B1060,balance!$AF:$AJ,5,FALSE),IF(C1060=5,VLOOKUP(B1060,balance!$AF:$AK,6,FALSE),0)))))*1000000000000</f>
        <v>2445000000000</v>
      </c>
      <c r="J1060">
        <f>VLOOKUP(B1060,balance!AU:BD,10,FALSE)</f>
        <v>10170280</v>
      </c>
    </row>
    <row r="1061" spans="1:10" x14ac:dyDescent="0.3">
      <c r="A1061">
        <v>1059</v>
      </c>
      <c r="B1061">
        <f t="shared" si="33"/>
        <v>213</v>
      </c>
      <c r="C1061">
        <f t="shared" si="32"/>
        <v>5</v>
      </c>
      <c r="D1061">
        <v>9026</v>
      </c>
      <c r="E1061" s="1">
        <f>IF(C1061=1,VLOOKUP(B1061,balance!$AU:$AZ,2,FALSE),IF(C1061=2,VLOOKUP(B1061,balance!$AU:$AZ,3,FALSE),IF(C1061=3,VLOOKUP(B1061,balance!$AU:$AZ,4,FALSE),IF(C1061=4,VLOOKUP(B1061,balance!$AU:$AZ,5,FALSE),IF(C1061=5,VLOOKUP(B1061-1,balance!$AU:$AZ,6,FALSE),0)))))</f>
        <v>103400</v>
      </c>
      <c r="F1061">
        <v>53</v>
      </c>
      <c r="G1061">
        <f>IF(C1061=1,VLOOKUP(FoxFire!B1061,balance!$U:$Z,2,FALSE),IF(C1061=2,VLOOKUP(B1061,balance!$U:$Z,3,FALSE),IF(C1061=3,VLOOKUP(B1061,balance!$U:$Z,4,FALSE),IF(C1061=4,VLOOKUP(B1061,balance!$U:$Z,5,FALSE),IF(C1061=5,VLOOKUP(B1061-1,balance!$U:$Z,6,FALSE),0)))))/100</f>
        <v>781.25170000000003</v>
      </c>
      <c r="H1061">
        <v>2</v>
      </c>
      <c r="I1061" s="1">
        <f>IF(C1061=1,VLOOKUP(FoxFire!B1061,balance!$AF:$AJ,2,FALSE),IF(C1061=2,VLOOKUP(B1061,balance!$AF:$AJ,3,FALSE),IF(C1061=3,VLOOKUP(B1061,balance!$AF:$AJ,4,FALSE),IF(C1061=4,VLOOKUP(B1061,balance!$AF:$AJ,5,FALSE),IF(C1061=5,VLOOKUP(B1061,balance!$AF:$AK,6,FALSE),0)))))*1000000000000</f>
        <v>9840000000000</v>
      </c>
      <c r="J1061">
        <f>VLOOKUP(B1061,balance!AU:BD,10,FALSE)</f>
        <v>10307950</v>
      </c>
    </row>
    <row r="1062" spans="1:10" x14ac:dyDescent="0.3">
      <c r="A1062">
        <v>1060</v>
      </c>
      <c r="B1062">
        <f t="shared" si="33"/>
        <v>213</v>
      </c>
      <c r="C1062">
        <f t="shared" si="32"/>
        <v>1</v>
      </c>
      <c r="D1062">
        <v>9026</v>
      </c>
      <c r="E1062" s="1">
        <f>IF(C1062=1,VLOOKUP(B1062,balance!$AU:$AZ,2,FALSE),IF(C1062=2,VLOOKUP(B1062,balance!$AU:$AZ,3,FALSE),IF(C1062=3,VLOOKUP(B1062,balance!$AU:$AZ,4,FALSE),IF(C1062=4,VLOOKUP(B1062,balance!$AU:$AZ,5,FALSE),IF(C1062=5,VLOOKUP(B1062-1,balance!$AU:$AZ,6,FALSE),0)))))</f>
        <v>5500</v>
      </c>
      <c r="F1062">
        <v>53</v>
      </c>
      <c r="G1062">
        <f>IF(C1062=1,VLOOKUP(FoxFire!B1062,balance!$U:$Z,2,FALSE),IF(C1062=2,VLOOKUP(B1062,balance!$U:$Z,3,FALSE),IF(C1062=3,VLOOKUP(B1062,balance!$U:$Z,4,FALSE),IF(C1062=4,VLOOKUP(B1062,balance!$U:$Z,5,FALSE),IF(C1062=5,VLOOKUP(B1062-1,balance!$U:$Z,6,FALSE),0)))))/100</f>
        <v>3.1199999999999999E-3</v>
      </c>
      <c r="H1062">
        <v>2</v>
      </c>
      <c r="I1062" s="1">
        <f>IF(C1062=1,VLOOKUP(FoxFire!B1062,balance!$AF:$AJ,2,FALSE),IF(C1062=2,VLOOKUP(B1062,balance!$AF:$AJ,3,FALSE),IF(C1062=3,VLOOKUP(B1062,balance!$AF:$AJ,4,FALSE),IF(C1062=4,VLOOKUP(B1062,balance!$AF:$AJ,5,FALSE),IF(C1062=5,VLOOKUP(B1062,balance!$AF:$AK,6,FALSE),0)))))*1000000000000</f>
        <v>2460000000000</v>
      </c>
      <c r="J1062">
        <f>VLOOKUP(B1062,balance!AU:BD,10,FALSE)</f>
        <v>10307950</v>
      </c>
    </row>
    <row r="1063" spans="1:10" x14ac:dyDescent="0.3">
      <c r="A1063">
        <v>1061</v>
      </c>
      <c r="B1063">
        <f t="shared" si="33"/>
        <v>213</v>
      </c>
      <c r="C1063">
        <f t="shared" si="32"/>
        <v>2</v>
      </c>
      <c r="D1063">
        <v>9026</v>
      </c>
      <c r="E1063" s="1">
        <f>IF(C1063=1,VLOOKUP(B1063,balance!$AU:$AZ,2,FALSE),IF(C1063=2,VLOOKUP(B1063,balance!$AU:$AZ,3,FALSE),IF(C1063=3,VLOOKUP(B1063,balance!$AU:$AZ,4,FALSE),IF(C1063=4,VLOOKUP(B1063,balance!$AU:$AZ,5,FALSE),IF(C1063=5,VLOOKUP(B1063-1,balance!$AU:$AZ,6,FALSE),0)))))</f>
        <v>5500</v>
      </c>
      <c r="F1063">
        <v>53</v>
      </c>
      <c r="G1063">
        <f>IF(C1063=1,VLOOKUP(FoxFire!B1063,balance!$U:$Z,2,FALSE),IF(C1063=2,VLOOKUP(B1063,balance!$U:$Z,3,FALSE),IF(C1063=3,VLOOKUP(B1063,balance!$U:$Z,4,FALSE),IF(C1063=4,VLOOKUP(B1063,balance!$U:$Z,5,FALSE),IF(C1063=5,VLOOKUP(B1063-1,balance!$U:$Z,6,FALSE),0)))))/100</f>
        <v>3.1199999999999999E-3</v>
      </c>
      <c r="H1063">
        <v>2</v>
      </c>
      <c r="I1063" s="1">
        <f>IF(C1063=1,VLOOKUP(FoxFire!B1063,balance!$AF:$AJ,2,FALSE),IF(C1063=2,VLOOKUP(B1063,balance!$AF:$AJ,3,FALSE),IF(C1063=3,VLOOKUP(B1063,balance!$AF:$AJ,4,FALSE),IF(C1063=4,VLOOKUP(B1063,balance!$AF:$AJ,5,FALSE),IF(C1063=5,VLOOKUP(B1063,balance!$AF:$AK,6,FALSE),0)))))*1000000000000</f>
        <v>2460000000000</v>
      </c>
      <c r="J1063">
        <f>VLOOKUP(B1063,balance!AU:BD,10,FALSE)</f>
        <v>10307950</v>
      </c>
    </row>
    <row r="1064" spans="1:10" x14ac:dyDescent="0.3">
      <c r="A1064">
        <v>1062</v>
      </c>
      <c r="B1064">
        <f t="shared" si="33"/>
        <v>213</v>
      </c>
      <c r="C1064">
        <f t="shared" si="32"/>
        <v>3</v>
      </c>
      <c r="D1064">
        <v>9026</v>
      </c>
      <c r="E1064" s="1">
        <f>IF(C1064=1,VLOOKUP(B1064,balance!$AU:$AZ,2,FALSE),IF(C1064=2,VLOOKUP(B1064,balance!$AU:$AZ,3,FALSE),IF(C1064=3,VLOOKUP(B1064,balance!$AU:$AZ,4,FALSE),IF(C1064=4,VLOOKUP(B1064,balance!$AU:$AZ,5,FALSE),IF(C1064=5,VLOOKUP(B1064-1,balance!$AU:$AZ,6,FALSE),0)))))</f>
        <v>5500</v>
      </c>
      <c r="F1064">
        <v>53</v>
      </c>
      <c r="G1064">
        <f>IF(C1064=1,VLOOKUP(FoxFire!B1064,balance!$U:$Z,2,FALSE),IF(C1064=2,VLOOKUP(B1064,balance!$U:$Z,3,FALSE),IF(C1064=3,VLOOKUP(B1064,balance!$U:$Z,4,FALSE),IF(C1064=4,VLOOKUP(B1064,balance!$U:$Z,5,FALSE),IF(C1064=5,VLOOKUP(B1064-1,balance!$U:$Z,6,FALSE),0)))))/100</f>
        <v>3.1199999999999999E-3</v>
      </c>
      <c r="H1064">
        <v>2</v>
      </c>
      <c r="I1064" s="1">
        <f>IF(C1064=1,VLOOKUP(FoxFire!B1064,balance!$AF:$AJ,2,FALSE),IF(C1064=2,VLOOKUP(B1064,balance!$AF:$AJ,3,FALSE),IF(C1064=3,VLOOKUP(B1064,balance!$AF:$AJ,4,FALSE),IF(C1064=4,VLOOKUP(B1064,balance!$AF:$AJ,5,FALSE),IF(C1064=5,VLOOKUP(B1064,balance!$AF:$AK,6,FALSE),0)))))*1000000000000</f>
        <v>2460000000000</v>
      </c>
      <c r="J1064">
        <f>VLOOKUP(B1064,balance!AU:BD,10,FALSE)</f>
        <v>10307950</v>
      </c>
    </row>
    <row r="1065" spans="1:10" x14ac:dyDescent="0.3">
      <c r="A1065">
        <v>1063</v>
      </c>
      <c r="B1065">
        <f t="shared" si="33"/>
        <v>213</v>
      </c>
      <c r="C1065">
        <f t="shared" si="32"/>
        <v>4</v>
      </c>
      <c r="D1065">
        <v>9026</v>
      </c>
      <c r="E1065" s="1">
        <f>IF(C1065=1,VLOOKUP(B1065,balance!$AU:$AZ,2,FALSE),IF(C1065=2,VLOOKUP(B1065,balance!$AU:$AZ,3,FALSE),IF(C1065=3,VLOOKUP(B1065,balance!$AU:$AZ,4,FALSE),IF(C1065=4,VLOOKUP(B1065,balance!$AU:$AZ,5,FALSE),IF(C1065=5,VLOOKUP(B1065-1,balance!$AU:$AZ,6,FALSE),0)))))</f>
        <v>5500</v>
      </c>
      <c r="F1065">
        <v>53</v>
      </c>
      <c r="G1065">
        <f>IF(C1065=1,VLOOKUP(FoxFire!B1065,balance!$U:$Z,2,FALSE),IF(C1065=2,VLOOKUP(B1065,balance!$U:$Z,3,FALSE),IF(C1065=3,VLOOKUP(B1065,balance!$U:$Z,4,FALSE),IF(C1065=4,VLOOKUP(B1065,balance!$U:$Z,5,FALSE),IF(C1065=5,VLOOKUP(B1065-1,balance!$U:$Z,6,FALSE),0)))))/100</f>
        <v>3.1199999999999999E-3</v>
      </c>
      <c r="H1065">
        <v>2</v>
      </c>
      <c r="I1065" s="1">
        <f>IF(C1065=1,VLOOKUP(FoxFire!B1065,balance!$AF:$AJ,2,FALSE),IF(C1065=2,VLOOKUP(B1065,balance!$AF:$AJ,3,FALSE),IF(C1065=3,VLOOKUP(B1065,balance!$AF:$AJ,4,FALSE),IF(C1065=4,VLOOKUP(B1065,balance!$AF:$AJ,5,FALSE),IF(C1065=5,VLOOKUP(B1065,balance!$AF:$AK,6,FALSE),0)))))*1000000000000</f>
        <v>2460000000000</v>
      </c>
      <c r="J1065">
        <f>VLOOKUP(B1065,balance!AU:BD,10,FALSE)</f>
        <v>10307950</v>
      </c>
    </row>
    <row r="1066" spans="1:10" x14ac:dyDescent="0.3">
      <c r="A1066">
        <v>1064</v>
      </c>
      <c r="B1066">
        <f t="shared" si="33"/>
        <v>214</v>
      </c>
      <c r="C1066">
        <f t="shared" si="32"/>
        <v>5</v>
      </c>
      <c r="D1066">
        <v>9026</v>
      </c>
      <c r="E1066" s="1">
        <f>IF(C1066=1,VLOOKUP(B1066,balance!$AU:$AZ,2,FALSE),IF(C1066=2,VLOOKUP(B1066,balance!$AU:$AZ,3,FALSE),IF(C1066=3,VLOOKUP(B1066,balance!$AU:$AZ,4,FALSE),IF(C1066=4,VLOOKUP(B1066,balance!$AU:$AZ,5,FALSE),IF(C1066=5,VLOOKUP(B1066-1,balance!$AU:$AZ,6,FALSE),0)))))</f>
        <v>103400</v>
      </c>
      <c r="F1066">
        <v>53</v>
      </c>
      <c r="G1066">
        <f>IF(C1066=1,VLOOKUP(FoxFire!B1066,balance!$U:$Z,2,FALSE),IF(C1066=2,VLOOKUP(B1066,balance!$U:$Z,3,FALSE),IF(C1066=3,VLOOKUP(B1066,balance!$U:$Z,4,FALSE),IF(C1066=4,VLOOKUP(B1066,balance!$U:$Z,5,FALSE),IF(C1066=5,VLOOKUP(B1066-1,balance!$U:$Z,6,FALSE),0)))))/100</f>
        <v>791.60140000000001</v>
      </c>
      <c r="H1066">
        <v>2</v>
      </c>
      <c r="I1066" s="1">
        <f>IF(C1066=1,VLOOKUP(FoxFire!B1066,balance!$AF:$AJ,2,FALSE),IF(C1066=2,VLOOKUP(B1066,balance!$AF:$AJ,3,FALSE),IF(C1066=3,VLOOKUP(B1066,balance!$AF:$AJ,4,FALSE),IF(C1066=4,VLOOKUP(B1066,balance!$AF:$AJ,5,FALSE),IF(C1066=5,VLOOKUP(B1066,balance!$AF:$AK,6,FALSE),0)))))*1000000000000</f>
        <v>9900000000000</v>
      </c>
      <c r="J1066">
        <f>VLOOKUP(B1066,balance!AU:BD,10,FALSE)</f>
        <v>10447920</v>
      </c>
    </row>
    <row r="1067" spans="1:10" x14ac:dyDescent="0.3">
      <c r="A1067">
        <v>1065</v>
      </c>
      <c r="B1067">
        <f t="shared" si="33"/>
        <v>214</v>
      </c>
      <c r="C1067">
        <f t="shared" si="32"/>
        <v>1</v>
      </c>
      <c r="D1067">
        <v>9026</v>
      </c>
      <c r="E1067" s="1">
        <f>IF(C1067=1,VLOOKUP(B1067,balance!$AU:$AZ,2,FALSE),IF(C1067=2,VLOOKUP(B1067,balance!$AU:$AZ,3,FALSE),IF(C1067=3,VLOOKUP(B1067,balance!$AU:$AZ,4,FALSE),IF(C1067=4,VLOOKUP(B1067,balance!$AU:$AZ,5,FALSE),IF(C1067=5,VLOOKUP(B1067-1,balance!$AU:$AZ,6,FALSE),0)))))</f>
        <v>5500</v>
      </c>
      <c r="F1067">
        <v>53</v>
      </c>
      <c r="G1067">
        <f>IF(C1067=1,VLOOKUP(FoxFire!B1067,balance!$U:$Z,2,FALSE),IF(C1067=2,VLOOKUP(B1067,balance!$U:$Z,3,FALSE),IF(C1067=3,VLOOKUP(B1067,balance!$U:$Z,4,FALSE),IF(C1067=4,VLOOKUP(B1067,balance!$U:$Z,5,FALSE),IF(C1067=5,VLOOKUP(B1067-1,balance!$U:$Z,6,FALSE),0)))))/100</f>
        <v>3.13E-3</v>
      </c>
      <c r="H1067">
        <v>2</v>
      </c>
      <c r="I1067" s="1">
        <f>IF(C1067=1,VLOOKUP(FoxFire!B1067,balance!$AF:$AJ,2,FALSE),IF(C1067=2,VLOOKUP(B1067,balance!$AF:$AJ,3,FALSE),IF(C1067=3,VLOOKUP(B1067,balance!$AF:$AJ,4,FALSE),IF(C1067=4,VLOOKUP(B1067,balance!$AF:$AJ,5,FALSE),IF(C1067=5,VLOOKUP(B1067,balance!$AF:$AK,6,FALSE),0)))))*1000000000000</f>
        <v>2475000000000</v>
      </c>
      <c r="J1067">
        <f>VLOOKUP(B1067,balance!AU:BD,10,FALSE)</f>
        <v>10447920</v>
      </c>
    </row>
    <row r="1068" spans="1:10" x14ac:dyDescent="0.3">
      <c r="A1068">
        <v>1066</v>
      </c>
      <c r="B1068">
        <f t="shared" si="33"/>
        <v>214</v>
      </c>
      <c r="C1068">
        <f t="shared" si="32"/>
        <v>2</v>
      </c>
      <c r="D1068">
        <v>9026</v>
      </c>
      <c r="E1068" s="1">
        <f>IF(C1068=1,VLOOKUP(B1068,balance!$AU:$AZ,2,FALSE),IF(C1068=2,VLOOKUP(B1068,balance!$AU:$AZ,3,FALSE),IF(C1068=3,VLOOKUP(B1068,balance!$AU:$AZ,4,FALSE),IF(C1068=4,VLOOKUP(B1068,balance!$AU:$AZ,5,FALSE),IF(C1068=5,VLOOKUP(B1068-1,balance!$AU:$AZ,6,FALSE),0)))))</f>
        <v>5500</v>
      </c>
      <c r="F1068">
        <v>53</v>
      </c>
      <c r="G1068">
        <f>IF(C1068=1,VLOOKUP(FoxFire!B1068,balance!$U:$Z,2,FALSE),IF(C1068=2,VLOOKUP(B1068,balance!$U:$Z,3,FALSE),IF(C1068=3,VLOOKUP(B1068,balance!$U:$Z,4,FALSE),IF(C1068=4,VLOOKUP(B1068,balance!$U:$Z,5,FALSE),IF(C1068=5,VLOOKUP(B1068-1,balance!$U:$Z,6,FALSE),0)))))/100</f>
        <v>3.13E-3</v>
      </c>
      <c r="H1068">
        <v>2</v>
      </c>
      <c r="I1068" s="1">
        <f>IF(C1068=1,VLOOKUP(FoxFire!B1068,balance!$AF:$AJ,2,FALSE),IF(C1068=2,VLOOKUP(B1068,balance!$AF:$AJ,3,FALSE),IF(C1068=3,VLOOKUP(B1068,balance!$AF:$AJ,4,FALSE),IF(C1068=4,VLOOKUP(B1068,balance!$AF:$AJ,5,FALSE),IF(C1068=5,VLOOKUP(B1068,balance!$AF:$AK,6,FALSE),0)))))*1000000000000</f>
        <v>2475000000000</v>
      </c>
      <c r="J1068">
        <f>VLOOKUP(B1068,balance!AU:BD,10,FALSE)</f>
        <v>10447920</v>
      </c>
    </row>
    <row r="1069" spans="1:10" x14ac:dyDescent="0.3">
      <c r="A1069">
        <v>1067</v>
      </c>
      <c r="B1069">
        <f t="shared" si="33"/>
        <v>214</v>
      </c>
      <c r="C1069">
        <f t="shared" si="32"/>
        <v>3</v>
      </c>
      <c r="D1069">
        <v>9026</v>
      </c>
      <c r="E1069" s="1">
        <f>IF(C1069=1,VLOOKUP(B1069,balance!$AU:$AZ,2,FALSE),IF(C1069=2,VLOOKUP(B1069,balance!$AU:$AZ,3,FALSE),IF(C1069=3,VLOOKUP(B1069,balance!$AU:$AZ,4,FALSE),IF(C1069=4,VLOOKUP(B1069,balance!$AU:$AZ,5,FALSE),IF(C1069=5,VLOOKUP(B1069-1,balance!$AU:$AZ,6,FALSE),0)))))</f>
        <v>5500</v>
      </c>
      <c r="F1069">
        <v>53</v>
      </c>
      <c r="G1069">
        <f>IF(C1069=1,VLOOKUP(FoxFire!B1069,balance!$U:$Z,2,FALSE),IF(C1069=2,VLOOKUP(B1069,balance!$U:$Z,3,FALSE),IF(C1069=3,VLOOKUP(B1069,balance!$U:$Z,4,FALSE),IF(C1069=4,VLOOKUP(B1069,balance!$U:$Z,5,FALSE),IF(C1069=5,VLOOKUP(B1069-1,balance!$U:$Z,6,FALSE),0)))))/100</f>
        <v>3.13E-3</v>
      </c>
      <c r="H1069">
        <v>2</v>
      </c>
      <c r="I1069" s="1">
        <f>IF(C1069=1,VLOOKUP(FoxFire!B1069,balance!$AF:$AJ,2,FALSE),IF(C1069=2,VLOOKUP(B1069,balance!$AF:$AJ,3,FALSE),IF(C1069=3,VLOOKUP(B1069,balance!$AF:$AJ,4,FALSE),IF(C1069=4,VLOOKUP(B1069,balance!$AF:$AJ,5,FALSE),IF(C1069=5,VLOOKUP(B1069,balance!$AF:$AK,6,FALSE),0)))))*1000000000000</f>
        <v>2475000000000</v>
      </c>
      <c r="J1069">
        <f>VLOOKUP(B1069,balance!AU:BD,10,FALSE)</f>
        <v>10447920</v>
      </c>
    </row>
    <row r="1070" spans="1:10" x14ac:dyDescent="0.3">
      <c r="A1070">
        <v>1068</v>
      </c>
      <c r="B1070">
        <f t="shared" si="33"/>
        <v>214</v>
      </c>
      <c r="C1070">
        <f t="shared" si="32"/>
        <v>4</v>
      </c>
      <c r="D1070">
        <v>9026</v>
      </c>
      <c r="E1070" s="1">
        <f>IF(C1070=1,VLOOKUP(B1070,balance!$AU:$AZ,2,FALSE),IF(C1070=2,VLOOKUP(B1070,balance!$AU:$AZ,3,FALSE),IF(C1070=3,VLOOKUP(B1070,balance!$AU:$AZ,4,FALSE),IF(C1070=4,VLOOKUP(B1070,balance!$AU:$AZ,5,FALSE),IF(C1070=5,VLOOKUP(B1070-1,balance!$AU:$AZ,6,FALSE),0)))))</f>
        <v>5500</v>
      </c>
      <c r="F1070">
        <v>53</v>
      </c>
      <c r="G1070">
        <f>IF(C1070=1,VLOOKUP(FoxFire!B1070,balance!$U:$Z,2,FALSE),IF(C1070=2,VLOOKUP(B1070,balance!$U:$Z,3,FALSE),IF(C1070=3,VLOOKUP(B1070,balance!$U:$Z,4,FALSE),IF(C1070=4,VLOOKUP(B1070,balance!$U:$Z,5,FALSE),IF(C1070=5,VLOOKUP(B1070-1,balance!$U:$Z,6,FALSE),0)))))/100</f>
        <v>3.13E-3</v>
      </c>
      <c r="H1070">
        <v>2</v>
      </c>
      <c r="I1070" s="1">
        <f>IF(C1070=1,VLOOKUP(FoxFire!B1070,balance!$AF:$AJ,2,FALSE),IF(C1070=2,VLOOKUP(B1070,balance!$AF:$AJ,3,FALSE),IF(C1070=3,VLOOKUP(B1070,balance!$AF:$AJ,4,FALSE),IF(C1070=4,VLOOKUP(B1070,balance!$AF:$AJ,5,FALSE),IF(C1070=5,VLOOKUP(B1070,balance!$AF:$AK,6,FALSE),0)))))*1000000000000</f>
        <v>2475000000000</v>
      </c>
      <c r="J1070">
        <f>VLOOKUP(B1070,balance!AU:BD,10,FALSE)</f>
        <v>10447920</v>
      </c>
    </row>
    <row r="1071" spans="1:10" x14ac:dyDescent="0.3">
      <c r="A1071">
        <v>1069</v>
      </c>
      <c r="B1071">
        <f t="shared" si="33"/>
        <v>215</v>
      </c>
      <c r="C1071">
        <f t="shared" si="32"/>
        <v>5</v>
      </c>
      <c r="D1071">
        <v>9026</v>
      </c>
      <c r="E1071" s="1">
        <f>IF(C1071=1,VLOOKUP(B1071,balance!$AU:$AZ,2,FALSE),IF(C1071=2,VLOOKUP(B1071,balance!$AU:$AZ,3,FALSE),IF(C1071=3,VLOOKUP(B1071,balance!$AU:$AZ,4,FALSE),IF(C1071=4,VLOOKUP(B1071,balance!$AU:$AZ,5,FALSE),IF(C1071=5,VLOOKUP(B1071-1,balance!$AU:$AZ,6,FALSE),0)))))</f>
        <v>103400</v>
      </c>
      <c r="F1071">
        <v>53</v>
      </c>
      <c r="G1071">
        <f>IF(C1071=1,VLOOKUP(FoxFire!B1071,balance!$U:$Z,2,FALSE),IF(C1071=2,VLOOKUP(B1071,balance!$U:$Z,3,FALSE),IF(C1071=3,VLOOKUP(B1071,balance!$U:$Z,4,FALSE),IF(C1071=4,VLOOKUP(B1071,balance!$U:$Z,5,FALSE),IF(C1071=5,VLOOKUP(B1071-1,balance!$U:$Z,6,FALSE),0)))))/100</f>
        <v>802.08</v>
      </c>
      <c r="H1071">
        <v>2</v>
      </c>
      <c r="I1071" s="1">
        <f>IF(C1071=1,VLOOKUP(FoxFire!B1071,balance!$AF:$AJ,2,FALSE),IF(C1071=2,VLOOKUP(B1071,balance!$AF:$AJ,3,FALSE),IF(C1071=3,VLOOKUP(B1071,balance!$AF:$AJ,4,FALSE),IF(C1071=4,VLOOKUP(B1071,balance!$AF:$AJ,5,FALSE),IF(C1071=5,VLOOKUP(B1071,balance!$AF:$AK,6,FALSE),0)))))*1000000000000</f>
        <v>9960000000000</v>
      </c>
      <c r="J1071">
        <f>VLOOKUP(B1071,balance!AU:BD,10,FALSE)</f>
        <v>10585800</v>
      </c>
    </row>
    <row r="1072" spans="1:10" x14ac:dyDescent="0.3">
      <c r="A1072">
        <v>1070</v>
      </c>
      <c r="B1072">
        <f t="shared" si="33"/>
        <v>215</v>
      </c>
      <c r="C1072">
        <f t="shared" si="32"/>
        <v>1</v>
      </c>
      <c r="D1072">
        <v>9026</v>
      </c>
      <c r="E1072" s="1">
        <f>IF(C1072=1,VLOOKUP(B1072,balance!$AU:$AZ,2,FALSE),IF(C1072=2,VLOOKUP(B1072,balance!$AU:$AZ,3,FALSE),IF(C1072=3,VLOOKUP(B1072,balance!$AU:$AZ,4,FALSE),IF(C1072=4,VLOOKUP(B1072,balance!$AU:$AZ,5,FALSE),IF(C1072=5,VLOOKUP(B1072-1,balance!$AU:$AZ,6,FALSE),0)))))</f>
        <v>5500</v>
      </c>
      <c r="F1072">
        <v>53</v>
      </c>
      <c r="G1072">
        <f>IF(C1072=1,VLOOKUP(FoxFire!B1072,balance!$U:$Z,2,FALSE),IF(C1072=2,VLOOKUP(B1072,balance!$U:$Z,3,FALSE),IF(C1072=3,VLOOKUP(B1072,balance!$U:$Z,4,FALSE),IF(C1072=4,VLOOKUP(B1072,balance!$U:$Z,5,FALSE),IF(C1072=5,VLOOKUP(B1072-1,balance!$U:$Z,6,FALSE),0)))))/100</f>
        <v>3.14E-3</v>
      </c>
      <c r="H1072">
        <v>2</v>
      </c>
      <c r="I1072" s="1">
        <f>IF(C1072=1,VLOOKUP(FoxFire!B1072,balance!$AF:$AJ,2,FALSE),IF(C1072=2,VLOOKUP(B1072,balance!$AF:$AJ,3,FALSE),IF(C1072=3,VLOOKUP(B1072,balance!$AF:$AJ,4,FALSE),IF(C1072=4,VLOOKUP(B1072,balance!$AF:$AJ,5,FALSE),IF(C1072=5,VLOOKUP(B1072,balance!$AF:$AK,6,FALSE),0)))))*1000000000000</f>
        <v>2490000000000</v>
      </c>
      <c r="J1072">
        <f>VLOOKUP(B1072,balance!AU:BD,10,FALSE)</f>
        <v>10585800</v>
      </c>
    </row>
    <row r="1073" spans="1:10" x14ac:dyDescent="0.3">
      <c r="A1073">
        <v>1071</v>
      </c>
      <c r="B1073">
        <f t="shared" si="33"/>
        <v>215</v>
      </c>
      <c r="C1073">
        <f t="shared" si="32"/>
        <v>2</v>
      </c>
      <c r="D1073">
        <v>9026</v>
      </c>
      <c r="E1073" s="1">
        <f>IF(C1073=1,VLOOKUP(B1073,balance!$AU:$AZ,2,FALSE),IF(C1073=2,VLOOKUP(B1073,balance!$AU:$AZ,3,FALSE),IF(C1073=3,VLOOKUP(B1073,balance!$AU:$AZ,4,FALSE),IF(C1073=4,VLOOKUP(B1073,balance!$AU:$AZ,5,FALSE),IF(C1073=5,VLOOKUP(B1073-1,balance!$AU:$AZ,6,FALSE),0)))))</f>
        <v>5500</v>
      </c>
      <c r="F1073">
        <v>53</v>
      </c>
      <c r="G1073">
        <f>IF(C1073=1,VLOOKUP(FoxFire!B1073,balance!$U:$Z,2,FALSE),IF(C1073=2,VLOOKUP(B1073,balance!$U:$Z,3,FALSE),IF(C1073=3,VLOOKUP(B1073,balance!$U:$Z,4,FALSE),IF(C1073=4,VLOOKUP(B1073,balance!$U:$Z,5,FALSE),IF(C1073=5,VLOOKUP(B1073-1,balance!$U:$Z,6,FALSE),0)))))/100</f>
        <v>3.14E-3</v>
      </c>
      <c r="H1073">
        <v>2</v>
      </c>
      <c r="I1073" s="1">
        <f>IF(C1073=1,VLOOKUP(FoxFire!B1073,balance!$AF:$AJ,2,FALSE),IF(C1073=2,VLOOKUP(B1073,balance!$AF:$AJ,3,FALSE),IF(C1073=3,VLOOKUP(B1073,balance!$AF:$AJ,4,FALSE),IF(C1073=4,VLOOKUP(B1073,balance!$AF:$AJ,5,FALSE),IF(C1073=5,VLOOKUP(B1073,balance!$AF:$AK,6,FALSE),0)))))*1000000000000</f>
        <v>2490000000000</v>
      </c>
      <c r="J1073">
        <f>VLOOKUP(B1073,balance!AU:BD,10,FALSE)</f>
        <v>10585800</v>
      </c>
    </row>
    <row r="1074" spans="1:10" x14ac:dyDescent="0.3">
      <c r="A1074">
        <v>1072</v>
      </c>
      <c r="B1074">
        <f t="shared" si="33"/>
        <v>215</v>
      </c>
      <c r="C1074">
        <f t="shared" si="32"/>
        <v>3</v>
      </c>
      <c r="D1074">
        <v>9026</v>
      </c>
      <c r="E1074" s="1">
        <f>IF(C1074=1,VLOOKUP(B1074,balance!$AU:$AZ,2,FALSE),IF(C1074=2,VLOOKUP(B1074,balance!$AU:$AZ,3,FALSE),IF(C1074=3,VLOOKUP(B1074,balance!$AU:$AZ,4,FALSE),IF(C1074=4,VLOOKUP(B1074,balance!$AU:$AZ,5,FALSE),IF(C1074=5,VLOOKUP(B1074-1,balance!$AU:$AZ,6,FALSE),0)))))</f>
        <v>5500</v>
      </c>
      <c r="F1074">
        <v>53</v>
      </c>
      <c r="G1074">
        <f>IF(C1074=1,VLOOKUP(FoxFire!B1074,balance!$U:$Z,2,FALSE),IF(C1074=2,VLOOKUP(B1074,balance!$U:$Z,3,FALSE),IF(C1074=3,VLOOKUP(B1074,balance!$U:$Z,4,FALSE),IF(C1074=4,VLOOKUP(B1074,balance!$U:$Z,5,FALSE),IF(C1074=5,VLOOKUP(B1074-1,balance!$U:$Z,6,FALSE),0)))))/100</f>
        <v>3.14E-3</v>
      </c>
      <c r="H1074">
        <v>2</v>
      </c>
      <c r="I1074" s="1">
        <f>IF(C1074=1,VLOOKUP(FoxFire!B1074,balance!$AF:$AJ,2,FALSE),IF(C1074=2,VLOOKUP(B1074,balance!$AF:$AJ,3,FALSE),IF(C1074=3,VLOOKUP(B1074,balance!$AF:$AJ,4,FALSE),IF(C1074=4,VLOOKUP(B1074,balance!$AF:$AJ,5,FALSE),IF(C1074=5,VLOOKUP(B1074,balance!$AF:$AK,6,FALSE),0)))))*1000000000000</f>
        <v>2490000000000</v>
      </c>
      <c r="J1074">
        <f>VLOOKUP(B1074,balance!AU:BD,10,FALSE)</f>
        <v>10585800</v>
      </c>
    </row>
    <row r="1075" spans="1:10" x14ac:dyDescent="0.3">
      <c r="A1075">
        <v>1073</v>
      </c>
      <c r="B1075">
        <f t="shared" si="33"/>
        <v>215</v>
      </c>
      <c r="C1075">
        <f t="shared" si="32"/>
        <v>4</v>
      </c>
      <c r="D1075">
        <v>9026</v>
      </c>
      <c r="E1075" s="1">
        <f>IF(C1075=1,VLOOKUP(B1075,balance!$AU:$AZ,2,FALSE),IF(C1075=2,VLOOKUP(B1075,balance!$AU:$AZ,3,FALSE),IF(C1075=3,VLOOKUP(B1075,balance!$AU:$AZ,4,FALSE),IF(C1075=4,VLOOKUP(B1075,balance!$AU:$AZ,5,FALSE),IF(C1075=5,VLOOKUP(B1075-1,balance!$AU:$AZ,6,FALSE),0)))))</f>
        <v>5500</v>
      </c>
      <c r="F1075">
        <v>53</v>
      </c>
      <c r="G1075">
        <f>IF(C1075=1,VLOOKUP(FoxFire!B1075,balance!$U:$Z,2,FALSE),IF(C1075=2,VLOOKUP(B1075,balance!$U:$Z,3,FALSE),IF(C1075=3,VLOOKUP(B1075,balance!$U:$Z,4,FALSE),IF(C1075=4,VLOOKUP(B1075,balance!$U:$Z,5,FALSE),IF(C1075=5,VLOOKUP(B1075-1,balance!$U:$Z,6,FALSE),0)))))/100</f>
        <v>3.14E-3</v>
      </c>
      <c r="H1075">
        <v>2</v>
      </c>
      <c r="I1075" s="1">
        <f>IF(C1075=1,VLOOKUP(FoxFire!B1075,balance!$AF:$AJ,2,FALSE),IF(C1075=2,VLOOKUP(B1075,balance!$AF:$AJ,3,FALSE),IF(C1075=3,VLOOKUP(B1075,balance!$AF:$AJ,4,FALSE),IF(C1075=4,VLOOKUP(B1075,balance!$AF:$AJ,5,FALSE),IF(C1075=5,VLOOKUP(B1075,balance!$AF:$AK,6,FALSE),0)))))*1000000000000</f>
        <v>2490000000000</v>
      </c>
      <c r="J1075">
        <f>VLOOKUP(B1075,balance!AU:BD,10,FALSE)</f>
        <v>10585800</v>
      </c>
    </row>
    <row r="1076" spans="1:10" x14ac:dyDescent="0.3">
      <c r="A1076">
        <v>1074</v>
      </c>
      <c r="B1076">
        <f t="shared" si="33"/>
        <v>216</v>
      </c>
      <c r="C1076">
        <f t="shared" si="32"/>
        <v>5</v>
      </c>
      <c r="D1076">
        <v>9026</v>
      </c>
      <c r="E1076" s="1">
        <f>IF(C1076=1,VLOOKUP(B1076,balance!$AU:$AZ,2,FALSE),IF(C1076=2,VLOOKUP(B1076,balance!$AU:$AZ,3,FALSE),IF(C1076=3,VLOOKUP(B1076,balance!$AU:$AZ,4,FALSE),IF(C1076=4,VLOOKUP(B1076,balance!$AU:$AZ,5,FALSE),IF(C1076=5,VLOOKUP(B1076-1,balance!$AU:$AZ,6,FALSE),0)))))</f>
        <v>107800</v>
      </c>
      <c r="F1076">
        <v>53</v>
      </c>
      <c r="G1076">
        <f>IF(C1076=1,VLOOKUP(FoxFire!B1076,balance!$U:$Z,2,FALSE),IF(C1076=2,VLOOKUP(B1076,balance!$U:$Z,3,FALSE),IF(C1076=3,VLOOKUP(B1076,balance!$U:$Z,4,FALSE),IF(C1076=4,VLOOKUP(B1076,balance!$U:$Z,5,FALSE),IF(C1076=5,VLOOKUP(B1076-1,balance!$U:$Z,6,FALSE),0)))))/100</f>
        <v>812.68899999999996</v>
      </c>
      <c r="H1076">
        <v>2</v>
      </c>
      <c r="I1076" s="1">
        <f>IF(C1076=1,VLOOKUP(FoxFire!B1076,balance!$AF:$AJ,2,FALSE),IF(C1076=2,VLOOKUP(B1076,balance!$AF:$AJ,3,FALSE),IF(C1076=3,VLOOKUP(B1076,balance!$AF:$AJ,4,FALSE),IF(C1076=4,VLOOKUP(B1076,balance!$AF:$AJ,5,FALSE),IF(C1076=5,VLOOKUP(B1076,balance!$AF:$AK,6,FALSE),0)))))*1000000000000</f>
        <v>10000000000000</v>
      </c>
      <c r="J1076">
        <f>VLOOKUP(B1076,balance!AU:BD,10,FALSE)</f>
        <v>10726000</v>
      </c>
    </row>
    <row r="1077" spans="1:10" x14ac:dyDescent="0.3">
      <c r="A1077">
        <v>1075</v>
      </c>
      <c r="B1077">
        <f t="shared" si="33"/>
        <v>216</v>
      </c>
      <c r="C1077">
        <f t="shared" si="32"/>
        <v>1</v>
      </c>
      <c r="D1077">
        <v>9026</v>
      </c>
      <c r="E1077" s="1">
        <f>IF(C1077=1,VLOOKUP(B1077,balance!$AU:$AZ,2,FALSE),IF(C1077=2,VLOOKUP(B1077,balance!$AU:$AZ,3,FALSE),IF(C1077=3,VLOOKUP(B1077,balance!$AU:$AZ,4,FALSE),IF(C1077=4,VLOOKUP(B1077,balance!$AU:$AZ,5,FALSE),IF(C1077=5,VLOOKUP(B1077-1,balance!$AU:$AZ,6,FALSE),0)))))</f>
        <v>5500</v>
      </c>
      <c r="F1077">
        <v>53</v>
      </c>
      <c r="G1077">
        <f>IF(C1077=1,VLOOKUP(FoxFire!B1077,balance!$U:$Z,2,FALSE),IF(C1077=2,VLOOKUP(B1077,balance!$U:$Z,3,FALSE),IF(C1077=3,VLOOKUP(B1077,balance!$U:$Z,4,FALSE),IF(C1077=4,VLOOKUP(B1077,balance!$U:$Z,5,FALSE),IF(C1077=5,VLOOKUP(B1077-1,balance!$U:$Z,6,FALSE),0)))))/100</f>
        <v>3.15E-3</v>
      </c>
      <c r="H1077">
        <v>2</v>
      </c>
      <c r="I1077" s="1">
        <f>IF(C1077=1,VLOOKUP(FoxFire!B1077,balance!$AF:$AJ,2,FALSE),IF(C1077=2,VLOOKUP(B1077,balance!$AF:$AJ,3,FALSE),IF(C1077=3,VLOOKUP(B1077,balance!$AF:$AJ,4,FALSE),IF(C1077=4,VLOOKUP(B1077,balance!$AF:$AJ,5,FALSE),IF(C1077=5,VLOOKUP(B1077,balance!$AF:$AK,6,FALSE),0)))))*1000000000000</f>
        <v>2500000000000</v>
      </c>
      <c r="J1077">
        <f>VLOOKUP(B1077,balance!AU:BD,10,FALSE)</f>
        <v>10726000</v>
      </c>
    </row>
    <row r="1078" spans="1:10" x14ac:dyDescent="0.3">
      <c r="A1078">
        <v>1076</v>
      </c>
      <c r="B1078">
        <f t="shared" si="33"/>
        <v>216</v>
      </c>
      <c r="C1078">
        <f t="shared" si="32"/>
        <v>2</v>
      </c>
      <c r="D1078">
        <v>9026</v>
      </c>
      <c r="E1078" s="1">
        <f>IF(C1078=1,VLOOKUP(B1078,balance!$AU:$AZ,2,FALSE),IF(C1078=2,VLOOKUP(B1078,balance!$AU:$AZ,3,FALSE),IF(C1078=3,VLOOKUP(B1078,balance!$AU:$AZ,4,FALSE),IF(C1078=4,VLOOKUP(B1078,balance!$AU:$AZ,5,FALSE),IF(C1078=5,VLOOKUP(B1078-1,balance!$AU:$AZ,6,FALSE),0)))))</f>
        <v>5500</v>
      </c>
      <c r="F1078">
        <v>53</v>
      </c>
      <c r="G1078">
        <f>IF(C1078=1,VLOOKUP(FoxFire!B1078,balance!$U:$Z,2,FALSE),IF(C1078=2,VLOOKUP(B1078,balance!$U:$Z,3,FALSE),IF(C1078=3,VLOOKUP(B1078,balance!$U:$Z,4,FALSE),IF(C1078=4,VLOOKUP(B1078,balance!$U:$Z,5,FALSE),IF(C1078=5,VLOOKUP(B1078-1,balance!$U:$Z,6,FALSE),0)))))/100</f>
        <v>3.15E-3</v>
      </c>
      <c r="H1078">
        <v>2</v>
      </c>
      <c r="I1078" s="1">
        <f>IF(C1078=1,VLOOKUP(FoxFire!B1078,balance!$AF:$AJ,2,FALSE),IF(C1078=2,VLOOKUP(B1078,balance!$AF:$AJ,3,FALSE),IF(C1078=3,VLOOKUP(B1078,balance!$AF:$AJ,4,FALSE),IF(C1078=4,VLOOKUP(B1078,balance!$AF:$AJ,5,FALSE),IF(C1078=5,VLOOKUP(B1078,balance!$AF:$AK,6,FALSE),0)))))*1000000000000</f>
        <v>2500000000000</v>
      </c>
      <c r="J1078">
        <f>VLOOKUP(B1078,balance!AU:BD,10,FALSE)</f>
        <v>10726000</v>
      </c>
    </row>
    <row r="1079" spans="1:10" x14ac:dyDescent="0.3">
      <c r="A1079">
        <v>1077</v>
      </c>
      <c r="B1079">
        <f t="shared" si="33"/>
        <v>216</v>
      </c>
      <c r="C1079">
        <f t="shared" si="32"/>
        <v>3</v>
      </c>
      <c r="D1079">
        <v>9026</v>
      </c>
      <c r="E1079" s="1">
        <f>IF(C1079=1,VLOOKUP(B1079,balance!$AU:$AZ,2,FALSE),IF(C1079=2,VLOOKUP(B1079,balance!$AU:$AZ,3,FALSE),IF(C1079=3,VLOOKUP(B1079,balance!$AU:$AZ,4,FALSE),IF(C1079=4,VLOOKUP(B1079,balance!$AU:$AZ,5,FALSE),IF(C1079=5,VLOOKUP(B1079-1,balance!$AU:$AZ,6,FALSE),0)))))</f>
        <v>5500</v>
      </c>
      <c r="F1079">
        <v>53</v>
      </c>
      <c r="G1079">
        <f>IF(C1079=1,VLOOKUP(FoxFire!B1079,balance!$U:$Z,2,FALSE),IF(C1079=2,VLOOKUP(B1079,balance!$U:$Z,3,FALSE),IF(C1079=3,VLOOKUP(B1079,balance!$U:$Z,4,FALSE),IF(C1079=4,VLOOKUP(B1079,balance!$U:$Z,5,FALSE),IF(C1079=5,VLOOKUP(B1079-1,balance!$U:$Z,6,FALSE),0)))))/100</f>
        <v>3.15E-3</v>
      </c>
      <c r="H1079">
        <v>2</v>
      </c>
      <c r="I1079" s="1">
        <f>IF(C1079=1,VLOOKUP(FoxFire!B1079,balance!$AF:$AJ,2,FALSE),IF(C1079=2,VLOOKUP(B1079,balance!$AF:$AJ,3,FALSE),IF(C1079=3,VLOOKUP(B1079,balance!$AF:$AJ,4,FALSE),IF(C1079=4,VLOOKUP(B1079,balance!$AF:$AJ,5,FALSE),IF(C1079=5,VLOOKUP(B1079,balance!$AF:$AK,6,FALSE),0)))))*1000000000000</f>
        <v>2500000000000</v>
      </c>
      <c r="J1079">
        <f>VLOOKUP(B1079,balance!AU:BD,10,FALSE)</f>
        <v>10726000</v>
      </c>
    </row>
    <row r="1080" spans="1:10" x14ac:dyDescent="0.3">
      <c r="A1080">
        <v>1078</v>
      </c>
      <c r="B1080">
        <f t="shared" si="33"/>
        <v>216</v>
      </c>
      <c r="C1080">
        <f t="shared" si="32"/>
        <v>4</v>
      </c>
      <c r="D1080">
        <v>9026</v>
      </c>
      <c r="E1080" s="1">
        <f>IF(C1080=1,VLOOKUP(B1080,balance!$AU:$AZ,2,FALSE),IF(C1080=2,VLOOKUP(B1080,balance!$AU:$AZ,3,FALSE),IF(C1080=3,VLOOKUP(B1080,balance!$AU:$AZ,4,FALSE),IF(C1080=4,VLOOKUP(B1080,balance!$AU:$AZ,5,FALSE),IF(C1080=5,VLOOKUP(B1080-1,balance!$AU:$AZ,6,FALSE),0)))))</f>
        <v>5500</v>
      </c>
      <c r="F1080">
        <v>53</v>
      </c>
      <c r="G1080">
        <f>IF(C1080=1,VLOOKUP(FoxFire!B1080,balance!$U:$Z,2,FALSE),IF(C1080=2,VLOOKUP(B1080,balance!$U:$Z,3,FALSE),IF(C1080=3,VLOOKUP(B1080,balance!$U:$Z,4,FALSE),IF(C1080=4,VLOOKUP(B1080,balance!$U:$Z,5,FALSE),IF(C1080=5,VLOOKUP(B1080-1,balance!$U:$Z,6,FALSE),0)))))/100</f>
        <v>3.15E-3</v>
      </c>
      <c r="H1080">
        <v>2</v>
      </c>
      <c r="I1080" s="1">
        <f>IF(C1080=1,VLOOKUP(FoxFire!B1080,balance!$AF:$AJ,2,FALSE),IF(C1080=2,VLOOKUP(B1080,balance!$AF:$AJ,3,FALSE),IF(C1080=3,VLOOKUP(B1080,balance!$AF:$AJ,4,FALSE),IF(C1080=4,VLOOKUP(B1080,balance!$AF:$AJ,5,FALSE),IF(C1080=5,VLOOKUP(B1080,balance!$AF:$AK,6,FALSE),0)))))*1000000000000</f>
        <v>2500000000000</v>
      </c>
      <c r="J1080">
        <f>VLOOKUP(B1080,balance!AU:BD,10,FALSE)</f>
        <v>10726000</v>
      </c>
    </row>
    <row r="1081" spans="1:10" x14ac:dyDescent="0.3">
      <c r="A1081">
        <v>1079</v>
      </c>
      <c r="B1081">
        <f t="shared" si="33"/>
        <v>217</v>
      </c>
      <c r="C1081">
        <f t="shared" si="32"/>
        <v>5</v>
      </c>
      <c r="D1081">
        <v>9026</v>
      </c>
      <c r="E1081" s="1">
        <f>IF(C1081=1,VLOOKUP(B1081,balance!$AU:$AZ,2,FALSE),IF(C1081=2,VLOOKUP(B1081,balance!$AU:$AZ,3,FALSE),IF(C1081=3,VLOOKUP(B1081,balance!$AU:$AZ,4,FALSE),IF(C1081=4,VLOOKUP(B1081,balance!$AU:$AZ,5,FALSE),IF(C1081=5,VLOOKUP(B1081-1,balance!$AU:$AZ,6,FALSE),0)))))</f>
        <v>107800</v>
      </c>
      <c r="F1081">
        <v>53</v>
      </c>
      <c r="G1081">
        <f>IF(C1081=1,VLOOKUP(FoxFire!B1081,balance!$U:$Z,2,FALSE),IF(C1081=2,VLOOKUP(B1081,balance!$U:$Z,3,FALSE),IF(C1081=3,VLOOKUP(B1081,balance!$U:$Z,4,FALSE),IF(C1081=4,VLOOKUP(B1081,balance!$U:$Z,5,FALSE),IF(C1081=5,VLOOKUP(B1081-1,balance!$U:$Z,6,FALSE),0)))))/100</f>
        <v>823.42989999999986</v>
      </c>
      <c r="H1081">
        <v>2</v>
      </c>
      <c r="I1081" s="1">
        <f>IF(C1081=1,VLOOKUP(FoxFire!B1081,balance!$AF:$AJ,2,FALSE),IF(C1081=2,VLOOKUP(B1081,balance!$AF:$AJ,3,FALSE),IF(C1081=3,VLOOKUP(B1081,balance!$AF:$AJ,4,FALSE),IF(C1081=4,VLOOKUP(B1081,balance!$AF:$AJ,5,FALSE),IF(C1081=5,VLOOKUP(B1081,balance!$AF:$AK,6,FALSE),0)))))*1000000000000</f>
        <v>10000000000000</v>
      </c>
      <c r="J1081">
        <f>VLOOKUP(B1081,balance!AU:BD,10,FALSE)</f>
        <v>10868530</v>
      </c>
    </row>
    <row r="1082" spans="1:10" x14ac:dyDescent="0.3">
      <c r="A1082">
        <v>1080</v>
      </c>
      <c r="B1082">
        <f t="shared" si="33"/>
        <v>217</v>
      </c>
      <c r="C1082">
        <f t="shared" si="32"/>
        <v>1</v>
      </c>
      <c r="D1082">
        <v>9026</v>
      </c>
      <c r="E1082" s="1">
        <f>IF(C1082=1,VLOOKUP(B1082,balance!$AU:$AZ,2,FALSE),IF(C1082=2,VLOOKUP(B1082,balance!$AU:$AZ,3,FALSE),IF(C1082=3,VLOOKUP(B1082,balance!$AU:$AZ,4,FALSE),IF(C1082=4,VLOOKUP(B1082,balance!$AU:$AZ,5,FALSE),IF(C1082=5,VLOOKUP(B1082-1,balance!$AU:$AZ,6,FALSE),0)))))</f>
        <v>5500</v>
      </c>
      <c r="F1082">
        <v>53</v>
      </c>
      <c r="G1082">
        <f>IF(C1082=1,VLOOKUP(FoxFire!B1082,balance!$U:$Z,2,FALSE),IF(C1082=2,VLOOKUP(B1082,balance!$U:$Z,3,FALSE),IF(C1082=3,VLOOKUP(B1082,balance!$U:$Z,4,FALSE),IF(C1082=4,VLOOKUP(B1082,balance!$U:$Z,5,FALSE),IF(C1082=5,VLOOKUP(B1082-1,balance!$U:$Z,6,FALSE),0)))))/100</f>
        <v>3.16E-3</v>
      </c>
      <c r="H1082">
        <v>2</v>
      </c>
      <c r="I1082" s="1">
        <f>IF(C1082=1,VLOOKUP(FoxFire!B1082,balance!$AF:$AJ,2,FALSE),IF(C1082=2,VLOOKUP(B1082,balance!$AF:$AJ,3,FALSE),IF(C1082=3,VLOOKUP(B1082,balance!$AF:$AJ,4,FALSE),IF(C1082=4,VLOOKUP(B1082,balance!$AF:$AJ,5,FALSE),IF(C1082=5,VLOOKUP(B1082,balance!$AF:$AK,6,FALSE),0)))))*1000000000000</f>
        <v>2500000000000</v>
      </c>
      <c r="J1082">
        <f>VLOOKUP(B1082,balance!AU:BD,10,FALSE)</f>
        <v>10868530</v>
      </c>
    </row>
    <row r="1083" spans="1:10" x14ac:dyDescent="0.3">
      <c r="A1083">
        <v>1081</v>
      </c>
      <c r="B1083">
        <f t="shared" si="33"/>
        <v>217</v>
      </c>
      <c r="C1083">
        <f t="shared" si="32"/>
        <v>2</v>
      </c>
      <c r="D1083">
        <v>9026</v>
      </c>
      <c r="E1083" s="1">
        <f>IF(C1083=1,VLOOKUP(B1083,balance!$AU:$AZ,2,FALSE),IF(C1083=2,VLOOKUP(B1083,balance!$AU:$AZ,3,FALSE),IF(C1083=3,VLOOKUP(B1083,balance!$AU:$AZ,4,FALSE),IF(C1083=4,VLOOKUP(B1083,balance!$AU:$AZ,5,FALSE),IF(C1083=5,VLOOKUP(B1083-1,balance!$AU:$AZ,6,FALSE),0)))))</f>
        <v>5500</v>
      </c>
      <c r="F1083">
        <v>53</v>
      </c>
      <c r="G1083">
        <f>IF(C1083=1,VLOOKUP(FoxFire!B1083,balance!$U:$Z,2,FALSE),IF(C1083=2,VLOOKUP(B1083,balance!$U:$Z,3,FALSE),IF(C1083=3,VLOOKUP(B1083,balance!$U:$Z,4,FALSE),IF(C1083=4,VLOOKUP(B1083,balance!$U:$Z,5,FALSE),IF(C1083=5,VLOOKUP(B1083-1,balance!$U:$Z,6,FALSE),0)))))/100</f>
        <v>3.16E-3</v>
      </c>
      <c r="H1083">
        <v>2</v>
      </c>
      <c r="I1083" s="1">
        <f>IF(C1083=1,VLOOKUP(FoxFire!B1083,balance!$AF:$AJ,2,FALSE),IF(C1083=2,VLOOKUP(B1083,balance!$AF:$AJ,3,FALSE),IF(C1083=3,VLOOKUP(B1083,balance!$AF:$AJ,4,FALSE),IF(C1083=4,VLOOKUP(B1083,balance!$AF:$AJ,5,FALSE),IF(C1083=5,VLOOKUP(B1083,balance!$AF:$AK,6,FALSE),0)))))*1000000000000</f>
        <v>2500000000000</v>
      </c>
      <c r="J1083">
        <f>VLOOKUP(B1083,balance!AU:BD,10,FALSE)</f>
        <v>10868530</v>
      </c>
    </row>
    <row r="1084" spans="1:10" x14ac:dyDescent="0.3">
      <c r="A1084">
        <v>1082</v>
      </c>
      <c r="B1084">
        <f t="shared" si="33"/>
        <v>217</v>
      </c>
      <c r="C1084">
        <f t="shared" si="32"/>
        <v>3</v>
      </c>
      <c r="D1084">
        <v>9026</v>
      </c>
      <c r="E1084" s="1">
        <f>IF(C1084=1,VLOOKUP(B1084,balance!$AU:$AZ,2,FALSE),IF(C1084=2,VLOOKUP(B1084,balance!$AU:$AZ,3,FALSE),IF(C1084=3,VLOOKUP(B1084,balance!$AU:$AZ,4,FALSE),IF(C1084=4,VLOOKUP(B1084,balance!$AU:$AZ,5,FALSE),IF(C1084=5,VLOOKUP(B1084-1,balance!$AU:$AZ,6,FALSE),0)))))</f>
        <v>5500</v>
      </c>
      <c r="F1084">
        <v>53</v>
      </c>
      <c r="G1084">
        <f>IF(C1084=1,VLOOKUP(FoxFire!B1084,balance!$U:$Z,2,FALSE),IF(C1084=2,VLOOKUP(B1084,balance!$U:$Z,3,FALSE),IF(C1084=3,VLOOKUP(B1084,balance!$U:$Z,4,FALSE),IF(C1084=4,VLOOKUP(B1084,balance!$U:$Z,5,FALSE),IF(C1084=5,VLOOKUP(B1084-1,balance!$U:$Z,6,FALSE),0)))))/100</f>
        <v>3.16E-3</v>
      </c>
      <c r="H1084">
        <v>2</v>
      </c>
      <c r="I1084" s="1">
        <f>IF(C1084=1,VLOOKUP(FoxFire!B1084,balance!$AF:$AJ,2,FALSE),IF(C1084=2,VLOOKUP(B1084,balance!$AF:$AJ,3,FALSE),IF(C1084=3,VLOOKUP(B1084,balance!$AF:$AJ,4,FALSE),IF(C1084=4,VLOOKUP(B1084,balance!$AF:$AJ,5,FALSE),IF(C1084=5,VLOOKUP(B1084,balance!$AF:$AK,6,FALSE),0)))))*1000000000000</f>
        <v>2500000000000</v>
      </c>
      <c r="J1084">
        <f>VLOOKUP(B1084,balance!AU:BD,10,FALSE)</f>
        <v>10868530</v>
      </c>
    </row>
    <row r="1085" spans="1:10" x14ac:dyDescent="0.3">
      <c r="A1085">
        <v>1083</v>
      </c>
      <c r="B1085">
        <f t="shared" si="33"/>
        <v>217</v>
      </c>
      <c r="C1085">
        <f t="shared" si="32"/>
        <v>4</v>
      </c>
      <c r="D1085">
        <v>9026</v>
      </c>
      <c r="E1085" s="1">
        <f>IF(C1085=1,VLOOKUP(B1085,balance!$AU:$AZ,2,FALSE),IF(C1085=2,VLOOKUP(B1085,balance!$AU:$AZ,3,FALSE),IF(C1085=3,VLOOKUP(B1085,balance!$AU:$AZ,4,FALSE),IF(C1085=4,VLOOKUP(B1085,balance!$AU:$AZ,5,FALSE),IF(C1085=5,VLOOKUP(B1085-1,balance!$AU:$AZ,6,FALSE),0)))))</f>
        <v>5500</v>
      </c>
      <c r="F1085">
        <v>53</v>
      </c>
      <c r="G1085">
        <f>IF(C1085=1,VLOOKUP(FoxFire!B1085,balance!$U:$Z,2,FALSE),IF(C1085=2,VLOOKUP(B1085,balance!$U:$Z,3,FALSE),IF(C1085=3,VLOOKUP(B1085,balance!$U:$Z,4,FALSE),IF(C1085=4,VLOOKUP(B1085,balance!$U:$Z,5,FALSE),IF(C1085=5,VLOOKUP(B1085-1,balance!$U:$Z,6,FALSE),0)))))/100</f>
        <v>3.16E-3</v>
      </c>
      <c r="H1085">
        <v>2</v>
      </c>
      <c r="I1085" s="1">
        <f>IF(C1085=1,VLOOKUP(FoxFire!B1085,balance!$AF:$AJ,2,FALSE),IF(C1085=2,VLOOKUP(B1085,balance!$AF:$AJ,3,FALSE),IF(C1085=3,VLOOKUP(B1085,balance!$AF:$AJ,4,FALSE),IF(C1085=4,VLOOKUP(B1085,balance!$AF:$AJ,5,FALSE),IF(C1085=5,VLOOKUP(B1085,balance!$AF:$AK,6,FALSE),0)))))*1000000000000</f>
        <v>2500000000000</v>
      </c>
      <c r="J1085">
        <f>VLOOKUP(B1085,balance!AU:BD,10,FALSE)</f>
        <v>10868530</v>
      </c>
    </row>
    <row r="1086" spans="1:10" x14ac:dyDescent="0.3">
      <c r="A1086">
        <v>1084</v>
      </c>
      <c r="B1086">
        <f t="shared" si="33"/>
        <v>218</v>
      </c>
      <c r="C1086">
        <f t="shared" si="32"/>
        <v>5</v>
      </c>
      <c r="D1086">
        <v>9026</v>
      </c>
      <c r="E1086" s="1">
        <f>IF(C1086=1,VLOOKUP(B1086,balance!$AU:$AZ,2,FALSE),IF(C1086=2,VLOOKUP(B1086,balance!$AU:$AZ,3,FALSE),IF(C1086=3,VLOOKUP(B1086,balance!$AU:$AZ,4,FALSE),IF(C1086=4,VLOOKUP(B1086,balance!$AU:$AZ,5,FALSE),IF(C1086=5,VLOOKUP(B1086-1,balance!$AU:$AZ,6,FALSE),0)))))</f>
        <v>107800</v>
      </c>
      <c r="F1086">
        <v>53</v>
      </c>
      <c r="G1086">
        <f>IF(C1086=1,VLOOKUP(FoxFire!B1086,balance!$U:$Z,2,FALSE),IF(C1086=2,VLOOKUP(B1086,balance!$U:$Z,3,FALSE),IF(C1086=3,VLOOKUP(B1086,balance!$U:$Z,4,FALSE),IF(C1086=4,VLOOKUP(B1086,balance!$U:$Z,5,FALSE),IF(C1086=5,VLOOKUP(B1086-1,balance!$U:$Z,6,FALSE),0)))))/100</f>
        <v>834.30439999999987</v>
      </c>
      <c r="H1086">
        <v>2</v>
      </c>
      <c r="I1086" s="1">
        <f>IF(C1086=1,VLOOKUP(FoxFire!B1086,balance!$AF:$AJ,2,FALSE),IF(C1086=2,VLOOKUP(B1086,balance!$AF:$AJ,3,FALSE),IF(C1086=3,VLOOKUP(B1086,balance!$AF:$AJ,4,FALSE),IF(C1086=4,VLOOKUP(B1086,balance!$AF:$AJ,5,FALSE),IF(C1086=5,VLOOKUP(B1086,balance!$AF:$AK,6,FALSE),0)))))*1000000000000</f>
        <v>10140000000000</v>
      </c>
      <c r="J1086">
        <f>VLOOKUP(B1086,balance!AU:BD,10,FALSE)</f>
        <v>11013410</v>
      </c>
    </row>
    <row r="1087" spans="1:10" x14ac:dyDescent="0.3">
      <c r="A1087">
        <v>1085</v>
      </c>
      <c r="B1087">
        <f t="shared" si="33"/>
        <v>218</v>
      </c>
      <c r="C1087">
        <f t="shared" si="32"/>
        <v>1</v>
      </c>
      <c r="D1087">
        <v>9026</v>
      </c>
      <c r="E1087" s="1">
        <f>IF(C1087=1,VLOOKUP(B1087,balance!$AU:$AZ,2,FALSE),IF(C1087=2,VLOOKUP(B1087,balance!$AU:$AZ,3,FALSE),IF(C1087=3,VLOOKUP(B1087,balance!$AU:$AZ,4,FALSE),IF(C1087=4,VLOOKUP(B1087,balance!$AU:$AZ,5,FALSE),IF(C1087=5,VLOOKUP(B1087-1,balance!$AU:$AZ,6,FALSE),0)))))</f>
        <v>5500</v>
      </c>
      <c r="F1087">
        <v>53</v>
      </c>
      <c r="G1087">
        <f>IF(C1087=1,VLOOKUP(FoxFire!B1087,balance!$U:$Z,2,FALSE),IF(C1087=2,VLOOKUP(B1087,balance!$U:$Z,3,FALSE),IF(C1087=3,VLOOKUP(B1087,balance!$U:$Z,4,FALSE),IF(C1087=4,VLOOKUP(B1087,balance!$U:$Z,5,FALSE),IF(C1087=5,VLOOKUP(B1087-1,balance!$U:$Z,6,FALSE),0)))))/100</f>
        <v>3.1700000000000001E-3</v>
      </c>
      <c r="H1087">
        <v>2</v>
      </c>
      <c r="I1087" s="1">
        <f>IF(C1087=1,VLOOKUP(FoxFire!B1087,balance!$AF:$AJ,2,FALSE),IF(C1087=2,VLOOKUP(B1087,balance!$AF:$AJ,3,FALSE),IF(C1087=3,VLOOKUP(B1087,balance!$AF:$AJ,4,FALSE),IF(C1087=4,VLOOKUP(B1087,balance!$AF:$AJ,5,FALSE),IF(C1087=5,VLOOKUP(B1087,balance!$AF:$AK,6,FALSE),0)))))*1000000000000</f>
        <v>2535000000000</v>
      </c>
      <c r="J1087">
        <f>VLOOKUP(B1087,balance!AU:BD,10,FALSE)</f>
        <v>11013410</v>
      </c>
    </row>
    <row r="1088" spans="1:10" x14ac:dyDescent="0.3">
      <c r="A1088">
        <v>1086</v>
      </c>
      <c r="B1088">
        <f t="shared" si="33"/>
        <v>218</v>
      </c>
      <c r="C1088">
        <f t="shared" si="32"/>
        <v>2</v>
      </c>
      <c r="D1088">
        <v>9026</v>
      </c>
      <c r="E1088" s="1">
        <f>IF(C1088=1,VLOOKUP(B1088,balance!$AU:$AZ,2,FALSE),IF(C1088=2,VLOOKUP(B1088,balance!$AU:$AZ,3,FALSE),IF(C1088=3,VLOOKUP(B1088,balance!$AU:$AZ,4,FALSE),IF(C1088=4,VLOOKUP(B1088,balance!$AU:$AZ,5,FALSE),IF(C1088=5,VLOOKUP(B1088-1,balance!$AU:$AZ,6,FALSE),0)))))</f>
        <v>5500</v>
      </c>
      <c r="F1088">
        <v>53</v>
      </c>
      <c r="G1088">
        <f>IF(C1088=1,VLOOKUP(FoxFire!B1088,balance!$U:$Z,2,FALSE),IF(C1088=2,VLOOKUP(B1088,balance!$U:$Z,3,FALSE),IF(C1088=3,VLOOKUP(B1088,balance!$U:$Z,4,FALSE),IF(C1088=4,VLOOKUP(B1088,balance!$U:$Z,5,FALSE),IF(C1088=5,VLOOKUP(B1088-1,balance!$U:$Z,6,FALSE),0)))))/100</f>
        <v>3.1700000000000001E-3</v>
      </c>
      <c r="H1088">
        <v>2</v>
      </c>
      <c r="I1088" s="1">
        <f>IF(C1088=1,VLOOKUP(FoxFire!B1088,balance!$AF:$AJ,2,FALSE),IF(C1088=2,VLOOKUP(B1088,balance!$AF:$AJ,3,FALSE),IF(C1088=3,VLOOKUP(B1088,balance!$AF:$AJ,4,FALSE),IF(C1088=4,VLOOKUP(B1088,balance!$AF:$AJ,5,FALSE),IF(C1088=5,VLOOKUP(B1088,balance!$AF:$AK,6,FALSE),0)))))*1000000000000</f>
        <v>2535000000000</v>
      </c>
      <c r="J1088">
        <f>VLOOKUP(B1088,balance!AU:BD,10,FALSE)</f>
        <v>11013410</v>
      </c>
    </row>
    <row r="1089" spans="1:10" x14ac:dyDescent="0.3">
      <c r="A1089">
        <v>1087</v>
      </c>
      <c r="B1089">
        <f t="shared" si="33"/>
        <v>218</v>
      </c>
      <c r="C1089">
        <f t="shared" si="32"/>
        <v>3</v>
      </c>
      <c r="D1089">
        <v>9026</v>
      </c>
      <c r="E1089" s="1">
        <f>IF(C1089=1,VLOOKUP(B1089,balance!$AU:$AZ,2,FALSE),IF(C1089=2,VLOOKUP(B1089,balance!$AU:$AZ,3,FALSE),IF(C1089=3,VLOOKUP(B1089,balance!$AU:$AZ,4,FALSE),IF(C1089=4,VLOOKUP(B1089,balance!$AU:$AZ,5,FALSE),IF(C1089=5,VLOOKUP(B1089-1,balance!$AU:$AZ,6,FALSE),0)))))</f>
        <v>5500</v>
      </c>
      <c r="F1089">
        <v>53</v>
      </c>
      <c r="G1089">
        <f>IF(C1089=1,VLOOKUP(FoxFire!B1089,balance!$U:$Z,2,FALSE),IF(C1089=2,VLOOKUP(B1089,balance!$U:$Z,3,FALSE),IF(C1089=3,VLOOKUP(B1089,balance!$U:$Z,4,FALSE),IF(C1089=4,VLOOKUP(B1089,balance!$U:$Z,5,FALSE),IF(C1089=5,VLOOKUP(B1089-1,balance!$U:$Z,6,FALSE),0)))))/100</f>
        <v>3.1700000000000001E-3</v>
      </c>
      <c r="H1089">
        <v>2</v>
      </c>
      <c r="I1089" s="1">
        <f>IF(C1089=1,VLOOKUP(FoxFire!B1089,balance!$AF:$AJ,2,FALSE),IF(C1089=2,VLOOKUP(B1089,balance!$AF:$AJ,3,FALSE),IF(C1089=3,VLOOKUP(B1089,balance!$AF:$AJ,4,FALSE),IF(C1089=4,VLOOKUP(B1089,balance!$AF:$AJ,5,FALSE),IF(C1089=5,VLOOKUP(B1089,balance!$AF:$AK,6,FALSE),0)))))*1000000000000</f>
        <v>2535000000000</v>
      </c>
      <c r="J1089">
        <f>VLOOKUP(B1089,balance!AU:BD,10,FALSE)</f>
        <v>11013410</v>
      </c>
    </row>
    <row r="1090" spans="1:10" x14ac:dyDescent="0.3">
      <c r="A1090">
        <v>1088</v>
      </c>
      <c r="B1090">
        <f t="shared" si="33"/>
        <v>218</v>
      </c>
      <c r="C1090">
        <f t="shared" si="32"/>
        <v>4</v>
      </c>
      <c r="D1090">
        <v>9026</v>
      </c>
      <c r="E1090" s="1">
        <f>IF(C1090=1,VLOOKUP(B1090,balance!$AU:$AZ,2,FALSE),IF(C1090=2,VLOOKUP(B1090,balance!$AU:$AZ,3,FALSE),IF(C1090=3,VLOOKUP(B1090,balance!$AU:$AZ,4,FALSE),IF(C1090=4,VLOOKUP(B1090,balance!$AU:$AZ,5,FALSE),IF(C1090=5,VLOOKUP(B1090-1,balance!$AU:$AZ,6,FALSE),0)))))</f>
        <v>5500</v>
      </c>
      <c r="F1090">
        <v>53</v>
      </c>
      <c r="G1090">
        <f>IF(C1090=1,VLOOKUP(FoxFire!B1090,balance!$U:$Z,2,FALSE),IF(C1090=2,VLOOKUP(B1090,balance!$U:$Z,3,FALSE),IF(C1090=3,VLOOKUP(B1090,balance!$U:$Z,4,FALSE),IF(C1090=4,VLOOKUP(B1090,balance!$U:$Z,5,FALSE),IF(C1090=5,VLOOKUP(B1090-1,balance!$U:$Z,6,FALSE),0)))))/100</f>
        <v>3.1700000000000001E-3</v>
      </c>
      <c r="H1090">
        <v>2</v>
      </c>
      <c r="I1090" s="1">
        <f>IF(C1090=1,VLOOKUP(FoxFire!B1090,balance!$AF:$AJ,2,FALSE),IF(C1090=2,VLOOKUP(B1090,balance!$AF:$AJ,3,FALSE),IF(C1090=3,VLOOKUP(B1090,balance!$AF:$AJ,4,FALSE),IF(C1090=4,VLOOKUP(B1090,balance!$AF:$AJ,5,FALSE),IF(C1090=5,VLOOKUP(B1090,balance!$AF:$AK,6,FALSE),0)))))*1000000000000</f>
        <v>2535000000000</v>
      </c>
      <c r="J1090">
        <f>VLOOKUP(B1090,balance!AU:BD,10,FALSE)</f>
        <v>11013410</v>
      </c>
    </row>
    <row r="1091" spans="1:10" x14ac:dyDescent="0.3">
      <c r="A1091">
        <v>1089</v>
      </c>
      <c r="B1091">
        <f t="shared" si="33"/>
        <v>219</v>
      </c>
      <c r="C1091">
        <f t="shared" si="32"/>
        <v>5</v>
      </c>
      <c r="D1091">
        <v>9026</v>
      </c>
      <c r="E1091" s="1">
        <f>IF(C1091=1,VLOOKUP(B1091,balance!$AU:$AZ,2,FALSE),IF(C1091=2,VLOOKUP(B1091,balance!$AU:$AZ,3,FALSE),IF(C1091=3,VLOOKUP(B1091,balance!$AU:$AZ,4,FALSE),IF(C1091=4,VLOOKUP(B1091,balance!$AU:$AZ,5,FALSE),IF(C1091=5,VLOOKUP(B1091-1,balance!$AU:$AZ,6,FALSE),0)))))</f>
        <v>107800</v>
      </c>
      <c r="F1091">
        <v>53</v>
      </c>
      <c r="G1091">
        <f>IF(C1091=1,VLOOKUP(FoxFire!B1091,balance!$U:$Z,2,FALSE),IF(C1091=2,VLOOKUP(B1091,balance!$U:$Z,3,FALSE),IF(C1091=3,VLOOKUP(B1091,balance!$U:$Z,4,FALSE),IF(C1091=4,VLOOKUP(B1091,balance!$U:$Z,5,FALSE),IF(C1091=5,VLOOKUP(B1091-1,balance!$U:$Z,6,FALSE),0)))))/100</f>
        <v>845.31409999999994</v>
      </c>
      <c r="H1091">
        <v>2</v>
      </c>
      <c r="I1091" s="1">
        <f>IF(C1091=1,VLOOKUP(FoxFire!B1091,balance!$AF:$AJ,2,FALSE),IF(C1091=2,VLOOKUP(B1091,balance!$AF:$AJ,3,FALSE),IF(C1091=3,VLOOKUP(B1091,balance!$AF:$AJ,4,FALSE),IF(C1091=4,VLOOKUP(B1091,balance!$AF:$AJ,5,FALSE),IF(C1091=5,VLOOKUP(B1091,balance!$AF:$AK,6,FALSE),0)))))*1000000000000</f>
        <v>10200000000000</v>
      </c>
      <c r="J1091">
        <f>VLOOKUP(B1091,balance!AU:BD,10,FALSE)</f>
        <v>11160640</v>
      </c>
    </row>
    <row r="1092" spans="1:10" x14ac:dyDescent="0.3">
      <c r="A1092">
        <v>1090</v>
      </c>
      <c r="B1092">
        <f t="shared" si="33"/>
        <v>219</v>
      </c>
      <c r="C1092">
        <f t="shared" si="32"/>
        <v>1</v>
      </c>
      <c r="D1092">
        <v>9026</v>
      </c>
      <c r="E1092" s="1">
        <f>IF(C1092=1,VLOOKUP(B1092,balance!$AU:$AZ,2,FALSE),IF(C1092=2,VLOOKUP(B1092,balance!$AU:$AZ,3,FALSE),IF(C1092=3,VLOOKUP(B1092,balance!$AU:$AZ,4,FALSE),IF(C1092=4,VLOOKUP(B1092,balance!$AU:$AZ,5,FALSE),IF(C1092=5,VLOOKUP(B1092-1,balance!$AU:$AZ,6,FALSE),0)))))</f>
        <v>5500</v>
      </c>
      <c r="F1092">
        <v>53</v>
      </c>
      <c r="G1092">
        <f>IF(C1092=1,VLOOKUP(FoxFire!B1092,balance!$U:$Z,2,FALSE),IF(C1092=2,VLOOKUP(B1092,balance!$U:$Z,3,FALSE),IF(C1092=3,VLOOKUP(B1092,balance!$U:$Z,4,FALSE),IF(C1092=4,VLOOKUP(B1092,balance!$U:$Z,5,FALSE),IF(C1092=5,VLOOKUP(B1092-1,balance!$U:$Z,6,FALSE),0)))))/100</f>
        <v>3.1800000000000001E-3</v>
      </c>
      <c r="H1092">
        <v>2</v>
      </c>
      <c r="I1092" s="1">
        <f>IF(C1092=1,VLOOKUP(FoxFire!B1092,balance!$AF:$AJ,2,FALSE),IF(C1092=2,VLOOKUP(B1092,balance!$AF:$AJ,3,FALSE),IF(C1092=3,VLOOKUP(B1092,balance!$AF:$AJ,4,FALSE),IF(C1092=4,VLOOKUP(B1092,balance!$AF:$AJ,5,FALSE),IF(C1092=5,VLOOKUP(B1092,balance!$AF:$AK,6,FALSE),0)))))*1000000000000</f>
        <v>2550000000000</v>
      </c>
      <c r="J1092">
        <f>VLOOKUP(B1092,balance!AU:BD,10,FALSE)</f>
        <v>11160640</v>
      </c>
    </row>
    <row r="1093" spans="1:10" x14ac:dyDescent="0.3">
      <c r="A1093">
        <v>1091</v>
      </c>
      <c r="B1093">
        <f t="shared" si="33"/>
        <v>219</v>
      </c>
      <c r="C1093">
        <f t="shared" si="32"/>
        <v>2</v>
      </c>
      <c r="D1093">
        <v>9026</v>
      </c>
      <c r="E1093" s="1">
        <f>IF(C1093=1,VLOOKUP(B1093,balance!$AU:$AZ,2,FALSE),IF(C1093=2,VLOOKUP(B1093,balance!$AU:$AZ,3,FALSE),IF(C1093=3,VLOOKUP(B1093,balance!$AU:$AZ,4,FALSE),IF(C1093=4,VLOOKUP(B1093,balance!$AU:$AZ,5,FALSE),IF(C1093=5,VLOOKUP(B1093-1,balance!$AU:$AZ,6,FALSE),0)))))</f>
        <v>5500</v>
      </c>
      <c r="F1093">
        <v>53</v>
      </c>
      <c r="G1093">
        <f>IF(C1093=1,VLOOKUP(FoxFire!B1093,balance!$U:$Z,2,FALSE),IF(C1093=2,VLOOKUP(B1093,balance!$U:$Z,3,FALSE),IF(C1093=3,VLOOKUP(B1093,balance!$U:$Z,4,FALSE),IF(C1093=4,VLOOKUP(B1093,balance!$U:$Z,5,FALSE),IF(C1093=5,VLOOKUP(B1093-1,balance!$U:$Z,6,FALSE),0)))))/100</f>
        <v>3.1800000000000001E-3</v>
      </c>
      <c r="H1093">
        <v>2</v>
      </c>
      <c r="I1093" s="1">
        <f>IF(C1093=1,VLOOKUP(FoxFire!B1093,balance!$AF:$AJ,2,FALSE),IF(C1093=2,VLOOKUP(B1093,balance!$AF:$AJ,3,FALSE),IF(C1093=3,VLOOKUP(B1093,balance!$AF:$AJ,4,FALSE),IF(C1093=4,VLOOKUP(B1093,balance!$AF:$AJ,5,FALSE),IF(C1093=5,VLOOKUP(B1093,balance!$AF:$AK,6,FALSE),0)))))*1000000000000</f>
        <v>2550000000000</v>
      </c>
      <c r="J1093">
        <f>VLOOKUP(B1093,balance!AU:BD,10,FALSE)</f>
        <v>11160640</v>
      </c>
    </row>
    <row r="1094" spans="1:10" x14ac:dyDescent="0.3">
      <c r="A1094">
        <v>1092</v>
      </c>
      <c r="B1094">
        <f t="shared" si="33"/>
        <v>219</v>
      </c>
      <c r="C1094">
        <f t="shared" si="32"/>
        <v>3</v>
      </c>
      <c r="D1094">
        <v>9026</v>
      </c>
      <c r="E1094" s="1">
        <f>IF(C1094=1,VLOOKUP(B1094,balance!$AU:$AZ,2,FALSE),IF(C1094=2,VLOOKUP(B1094,balance!$AU:$AZ,3,FALSE),IF(C1094=3,VLOOKUP(B1094,balance!$AU:$AZ,4,FALSE),IF(C1094=4,VLOOKUP(B1094,balance!$AU:$AZ,5,FALSE),IF(C1094=5,VLOOKUP(B1094-1,balance!$AU:$AZ,6,FALSE),0)))))</f>
        <v>5500</v>
      </c>
      <c r="F1094">
        <v>53</v>
      </c>
      <c r="G1094">
        <f>IF(C1094=1,VLOOKUP(FoxFire!B1094,balance!$U:$Z,2,FALSE),IF(C1094=2,VLOOKUP(B1094,balance!$U:$Z,3,FALSE),IF(C1094=3,VLOOKUP(B1094,balance!$U:$Z,4,FALSE),IF(C1094=4,VLOOKUP(B1094,balance!$U:$Z,5,FALSE),IF(C1094=5,VLOOKUP(B1094-1,balance!$U:$Z,6,FALSE),0)))))/100</f>
        <v>3.1800000000000001E-3</v>
      </c>
      <c r="H1094">
        <v>2</v>
      </c>
      <c r="I1094" s="1">
        <f>IF(C1094=1,VLOOKUP(FoxFire!B1094,balance!$AF:$AJ,2,FALSE),IF(C1094=2,VLOOKUP(B1094,balance!$AF:$AJ,3,FALSE),IF(C1094=3,VLOOKUP(B1094,balance!$AF:$AJ,4,FALSE),IF(C1094=4,VLOOKUP(B1094,balance!$AF:$AJ,5,FALSE),IF(C1094=5,VLOOKUP(B1094,balance!$AF:$AK,6,FALSE),0)))))*1000000000000</f>
        <v>2550000000000</v>
      </c>
      <c r="J1094">
        <f>VLOOKUP(B1094,balance!AU:BD,10,FALSE)</f>
        <v>11160640</v>
      </c>
    </row>
    <row r="1095" spans="1:10" x14ac:dyDescent="0.3">
      <c r="A1095">
        <v>1093</v>
      </c>
      <c r="B1095">
        <f t="shared" si="33"/>
        <v>219</v>
      </c>
      <c r="C1095">
        <f t="shared" si="32"/>
        <v>4</v>
      </c>
      <c r="D1095">
        <v>9026</v>
      </c>
      <c r="E1095" s="1">
        <f>IF(C1095=1,VLOOKUP(B1095,balance!$AU:$AZ,2,FALSE),IF(C1095=2,VLOOKUP(B1095,balance!$AU:$AZ,3,FALSE),IF(C1095=3,VLOOKUP(B1095,balance!$AU:$AZ,4,FALSE),IF(C1095=4,VLOOKUP(B1095,balance!$AU:$AZ,5,FALSE),IF(C1095=5,VLOOKUP(B1095-1,balance!$AU:$AZ,6,FALSE),0)))))</f>
        <v>5500</v>
      </c>
      <c r="F1095">
        <v>53</v>
      </c>
      <c r="G1095">
        <f>IF(C1095=1,VLOOKUP(FoxFire!B1095,balance!$U:$Z,2,FALSE),IF(C1095=2,VLOOKUP(B1095,balance!$U:$Z,3,FALSE),IF(C1095=3,VLOOKUP(B1095,balance!$U:$Z,4,FALSE),IF(C1095=4,VLOOKUP(B1095,balance!$U:$Z,5,FALSE),IF(C1095=5,VLOOKUP(B1095-1,balance!$U:$Z,6,FALSE),0)))))/100</f>
        <v>3.1800000000000001E-3</v>
      </c>
      <c r="H1095">
        <v>2</v>
      </c>
      <c r="I1095" s="1">
        <f>IF(C1095=1,VLOOKUP(FoxFire!B1095,balance!$AF:$AJ,2,FALSE),IF(C1095=2,VLOOKUP(B1095,balance!$AF:$AJ,3,FALSE),IF(C1095=3,VLOOKUP(B1095,balance!$AF:$AJ,4,FALSE),IF(C1095=4,VLOOKUP(B1095,balance!$AF:$AJ,5,FALSE),IF(C1095=5,VLOOKUP(B1095,balance!$AF:$AK,6,FALSE),0)))))*1000000000000</f>
        <v>2550000000000</v>
      </c>
      <c r="J1095">
        <f>VLOOKUP(B1095,balance!AU:BD,10,FALSE)</f>
        <v>11160640</v>
      </c>
    </row>
    <row r="1096" spans="1:10" x14ac:dyDescent="0.3">
      <c r="A1096">
        <v>1094</v>
      </c>
      <c r="B1096">
        <f t="shared" si="33"/>
        <v>220</v>
      </c>
      <c r="C1096">
        <f t="shared" ref="C1096:C1159" si="34">C1091</f>
        <v>5</v>
      </c>
      <c r="D1096">
        <v>9026</v>
      </c>
      <c r="E1096" s="1">
        <f>IF(C1096=1,VLOOKUP(B1096,balance!$AU:$AZ,2,FALSE),IF(C1096=2,VLOOKUP(B1096,balance!$AU:$AZ,3,FALSE),IF(C1096=3,VLOOKUP(B1096,balance!$AU:$AZ,4,FALSE),IF(C1096=4,VLOOKUP(B1096,balance!$AU:$AZ,5,FALSE),IF(C1096=5,VLOOKUP(B1096-1,balance!$AU:$AZ,6,FALSE),0)))))</f>
        <v>107800</v>
      </c>
      <c r="F1096">
        <v>53</v>
      </c>
      <c r="G1096">
        <f>IF(C1096=1,VLOOKUP(FoxFire!B1096,balance!$U:$Z,2,FALSE),IF(C1096=2,VLOOKUP(B1096,balance!$U:$Z,3,FALSE),IF(C1096=3,VLOOKUP(B1096,balance!$U:$Z,4,FALSE),IF(C1096=4,VLOOKUP(B1096,balance!$U:$Z,5,FALSE),IF(C1096=5,VLOOKUP(B1096-1,balance!$U:$Z,6,FALSE),0)))))/100</f>
        <v>856.46049999999991</v>
      </c>
      <c r="H1096">
        <v>2</v>
      </c>
      <c r="I1096" s="1">
        <f>IF(C1096=1,VLOOKUP(FoxFire!B1096,balance!$AF:$AJ,2,FALSE),IF(C1096=2,VLOOKUP(B1096,balance!$AF:$AJ,3,FALSE),IF(C1096=3,VLOOKUP(B1096,balance!$AF:$AJ,4,FALSE),IF(C1096=4,VLOOKUP(B1096,balance!$AF:$AJ,5,FALSE),IF(C1096=5,VLOOKUP(B1096,balance!$AF:$AK,6,FALSE),0)))))*1000000000000</f>
        <v>10260000000000</v>
      </c>
      <c r="J1096">
        <f>VLOOKUP(B1096,balance!AU:BD,10,FALSE)</f>
        <v>11310230</v>
      </c>
    </row>
    <row r="1097" spans="1:10" x14ac:dyDescent="0.3">
      <c r="A1097">
        <v>1095</v>
      </c>
      <c r="B1097">
        <f t="shared" si="33"/>
        <v>220</v>
      </c>
      <c r="C1097">
        <f t="shared" si="34"/>
        <v>1</v>
      </c>
      <c r="D1097">
        <v>9026</v>
      </c>
      <c r="E1097" s="1">
        <f>IF(C1097=1,VLOOKUP(B1097,balance!$AU:$AZ,2,FALSE),IF(C1097=2,VLOOKUP(B1097,balance!$AU:$AZ,3,FALSE),IF(C1097=3,VLOOKUP(B1097,balance!$AU:$AZ,4,FALSE),IF(C1097=4,VLOOKUP(B1097,balance!$AU:$AZ,5,FALSE),IF(C1097=5,VLOOKUP(B1097-1,balance!$AU:$AZ,6,FALSE),0)))))</f>
        <v>5500</v>
      </c>
      <c r="F1097">
        <v>53</v>
      </c>
      <c r="G1097">
        <f>IF(C1097=1,VLOOKUP(FoxFire!B1097,balance!$U:$Z,2,FALSE),IF(C1097=2,VLOOKUP(B1097,balance!$U:$Z,3,FALSE),IF(C1097=3,VLOOKUP(B1097,balance!$U:$Z,4,FALSE),IF(C1097=4,VLOOKUP(B1097,balance!$U:$Z,5,FALSE),IF(C1097=5,VLOOKUP(B1097-1,balance!$U:$Z,6,FALSE),0)))))/100</f>
        <v>3.1900000000000001E-3</v>
      </c>
      <c r="H1097">
        <v>2</v>
      </c>
      <c r="I1097" s="1">
        <f>IF(C1097=1,VLOOKUP(FoxFire!B1097,balance!$AF:$AJ,2,FALSE),IF(C1097=2,VLOOKUP(B1097,balance!$AF:$AJ,3,FALSE),IF(C1097=3,VLOOKUP(B1097,balance!$AF:$AJ,4,FALSE),IF(C1097=4,VLOOKUP(B1097,balance!$AF:$AJ,5,FALSE),IF(C1097=5,VLOOKUP(B1097,balance!$AF:$AK,6,FALSE),0)))))*1000000000000</f>
        <v>2565000000000</v>
      </c>
      <c r="J1097">
        <f>VLOOKUP(B1097,balance!AU:BD,10,FALSE)</f>
        <v>11310230</v>
      </c>
    </row>
    <row r="1098" spans="1:10" x14ac:dyDescent="0.3">
      <c r="A1098">
        <v>1096</v>
      </c>
      <c r="B1098">
        <f t="shared" si="33"/>
        <v>220</v>
      </c>
      <c r="C1098">
        <f t="shared" si="34"/>
        <v>2</v>
      </c>
      <c r="D1098">
        <v>9026</v>
      </c>
      <c r="E1098" s="1">
        <f>IF(C1098=1,VLOOKUP(B1098,balance!$AU:$AZ,2,FALSE),IF(C1098=2,VLOOKUP(B1098,balance!$AU:$AZ,3,FALSE),IF(C1098=3,VLOOKUP(B1098,balance!$AU:$AZ,4,FALSE),IF(C1098=4,VLOOKUP(B1098,balance!$AU:$AZ,5,FALSE),IF(C1098=5,VLOOKUP(B1098-1,balance!$AU:$AZ,6,FALSE),0)))))</f>
        <v>5500</v>
      </c>
      <c r="F1098">
        <v>53</v>
      </c>
      <c r="G1098">
        <f>IF(C1098=1,VLOOKUP(FoxFire!B1098,balance!$U:$Z,2,FALSE),IF(C1098=2,VLOOKUP(B1098,balance!$U:$Z,3,FALSE),IF(C1098=3,VLOOKUP(B1098,balance!$U:$Z,4,FALSE),IF(C1098=4,VLOOKUP(B1098,balance!$U:$Z,5,FALSE),IF(C1098=5,VLOOKUP(B1098-1,balance!$U:$Z,6,FALSE),0)))))/100</f>
        <v>3.1900000000000001E-3</v>
      </c>
      <c r="H1098">
        <v>2</v>
      </c>
      <c r="I1098" s="1">
        <f>IF(C1098=1,VLOOKUP(FoxFire!B1098,balance!$AF:$AJ,2,FALSE),IF(C1098=2,VLOOKUP(B1098,balance!$AF:$AJ,3,FALSE),IF(C1098=3,VLOOKUP(B1098,balance!$AF:$AJ,4,FALSE),IF(C1098=4,VLOOKUP(B1098,balance!$AF:$AJ,5,FALSE),IF(C1098=5,VLOOKUP(B1098,balance!$AF:$AK,6,FALSE),0)))))*1000000000000</f>
        <v>2565000000000</v>
      </c>
      <c r="J1098">
        <f>VLOOKUP(B1098,balance!AU:BD,10,FALSE)</f>
        <v>11310230</v>
      </c>
    </row>
    <row r="1099" spans="1:10" x14ac:dyDescent="0.3">
      <c r="A1099">
        <v>1097</v>
      </c>
      <c r="B1099">
        <f t="shared" si="33"/>
        <v>220</v>
      </c>
      <c r="C1099">
        <f t="shared" si="34"/>
        <v>3</v>
      </c>
      <c r="D1099">
        <v>9026</v>
      </c>
      <c r="E1099" s="1">
        <f>IF(C1099=1,VLOOKUP(B1099,balance!$AU:$AZ,2,FALSE),IF(C1099=2,VLOOKUP(B1099,balance!$AU:$AZ,3,FALSE),IF(C1099=3,VLOOKUP(B1099,balance!$AU:$AZ,4,FALSE),IF(C1099=4,VLOOKUP(B1099,balance!$AU:$AZ,5,FALSE),IF(C1099=5,VLOOKUP(B1099-1,balance!$AU:$AZ,6,FALSE),0)))))</f>
        <v>5500</v>
      </c>
      <c r="F1099">
        <v>53</v>
      </c>
      <c r="G1099">
        <f>IF(C1099=1,VLOOKUP(FoxFire!B1099,balance!$U:$Z,2,FALSE),IF(C1099=2,VLOOKUP(B1099,balance!$U:$Z,3,FALSE),IF(C1099=3,VLOOKUP(B1099,balance!$U:$Z,4,FALSE),IF(C1099=4,VLOOKUP(B1099,balance!$U:$Z,5,FALSE),IF(C1099=5,VLOOKUP(B1099-1,balance!$U:$Z,6,FALSE),0)))))/100</f>
        <v>3.1900000000000001E-3</v>
      </c>
      <c r="H1099">
        <v>2</v>
      </c>
      <c r="I1099" s="1">
        <f>IF(C1099=1,VLOOKUP(FoxFire!B1099,balance!$AF:$AJ,2,FALSE),IF(C1099=2,VLOOKUP(B1099,balance!$AF:$AJ,3,FALSE),IF(C1099=3,VLOOKUP(B1099,balance!$AF:$AJ,4,FALSE),IF(C1099=4,VLOOKUP(B1099,balance!$AF:$AJ,5,FALSE),IF(C1099=5,VLOOKUP(B1099,balance!$AF:$AK,6,FALSE),0)))))*1000000000000</f>
        <v>2565000000000</v>
      </c>
      <c r="J1099">
        <f>VLOOKUP(B1099,balance!AU:BD,10,FALSE)</f>
        <v>11310230</v>
      </c>
    </row>
    <row r="1100" spans="1:10" x14ac:dyDescent="0.3">
      <c r="A1100">
        <v>1098</v>
      </c>
      <c r="B1100">
        <f t="shared" ref="B1100:B1163" si="35">B1095+1</f>
        <v>220</v>
      </c>
      <c r="C1100">
        <f t="shared" si="34"/>
        <v>4</v>
      </c>
      <c r="D1100">
        <v>9026</v>
      </c>
      <c r="E1100" s="1">
        <f>IF(C1100=1,VLOOKUP(B1100,balance!$AU:$AZ,2,FALSE),IF(C1100=2,VLOOKUP(B1100,balance!$AU:$AZ,3,FALSE),IF(C1100=3,VLOOKUP(B1100,balance!$AU:$AZ,4,FALSE),IF(C1100=4,VLOOKUP(B1100,balance!$AU:$AZ,5,FALSE),IF(C1100=5,VLOOKUP(B1100-1,balance!$AU:$AZ,6,FALSE),0)))))</f>
        <v>5500</v>
      </c>
      <c r="F1100">
        <v>53</v>
      </c>
      <c r="G1100">
        <f>IF(C1100=1,VLOOKUP(FoxFire!B1100,balance!$U:$Z,2,FALSE),IF(C1100=2,VLOOKUP(B1100,balance!$U:$Z,3,FALSE),IF(C1100=3,VLOOKUP(B1100,balance!$U:$Z,4,FALSE),IF(C1100=4,VLOOKUP(B1100,balance!$U:$Z,5,FALSE),IF(C1100=5,VLOOKUP(B1100-1,balance!$U:$Z,6,FALSE),0)))))/100</f>
        <v>3.1900000000000001E-3</v>
      </c>
      <c r="H1100">
        <v>2</v>
      </c>
      <c r="I1100" s="1">
        <f>IF(C1100=1,VLOOKUP(FoxFire!B1100,balance!$AF:$AJ,2,FALSE),IF(C1100=2,VLOOKUP(B1100,balance!$AF:$AJ,3,FALSE),IF(C1100=3,VLOOKUP(B1100,balance!$AF:$AJ,4,FALSE),IF(C1100=4,VLOOKUP(B1100,balance!$AF:$AJ,5,FALSE),IF(C1100=5,VLOOKUP(B1100,balance!$AF:$AK,6,FALSE),0)))))*1000000000000</f>
        <v>2565000000000</v>
      </c>
      <c r="J1100">
        <f>VLOOKUP(B1100,balance!AU:BD,10,FALSE)</f>
        <v>11310230</v>
      </c>
    </row>
    <row r="1101" spans="1:10" x14ac:dyDescent="0.3">
      <c r="A1101">
        <v>1099</v>
      </c>
      <c r="B1101">
        <f t="shared" si="35"/>
        <v>221</v>
      </c>
      <c r="C1101">
        <f t="shared" si="34"/>
        <v>5</v>
      </c>
      <c r="D1101">
        <v>9026</v>
      </c>
      <c r="E1101" s="1">
        <f>IF(C1101=1,VLOOKUP(B1101,balance!$AU:$AZ,2,FALSE),IF(C1101=2,VLOOKUP(B1101,balance!$AU:$AZ,3,FALSE),IF(C1101=3,VLOOKUP(B1101,balance!$AU:$AZ,4,FALSE),IF(C1101=4,VLOOKUP(B1101,balance!$AU:$AZ,5,FALSE),IF(C1101=5,VLOOKUP(B1101-1,balance!$AU:$AZ,6,FALSE),0)))))</f>
        <v>107800</v>
      </c>
      <c r="F1101">
        <v>53</v>
      </c>
      <c r="G1101">
        <f>IF(C1101=1,VLOOKUP(FoxFire!B1101,balance!$U:$Z,2,FALSE),IF(C1101=2,VLOOKUP(B1101,balance!$U:$Z,3,FALSE),IF(C1101=3,VLOOKUP(B1101,balance!$U:$Z,4,FALSE),IF(C1101=4,VLOOKUP(B1101,balance!$U:$Z,5,FALSE),IF(C1101=5,VLOOKUP(B1101-1,balance!$U:$Z,6,FALSE),0)))))/100</f>
        <v>867.74530000000004</v>
      </c>
      <c r="H1101">
        <v>2</v>
      </c>
      <c r="I1101" s="1">
        <f>IF(C1101=1,VLOOKUP(FoxFire!B1101,balance!$AF:$AJ,2,FALSE),IF(C1101=2,VLOOKUP(B1101,balance!$AF:$AJ,3,FALSE),IF(C1101=3,VLOOKUP(B1101,balance!$AF:$AJ,4,FALSE),IF(C1101=4,VLOOKUP(B1101,balance!$AF:$AJ,5,FALSE),IF(C1101=5,VLOOKUP(B1101,balance!$AF:$AK,6,FALSE),0)))))*1000000000000</f>
        <v>10320000000000</v>
      </c>
      <c r="J1101">
        <f>VLOOKUP(B1101,balance!AU:BD,10,FALSE)</f>
        <v>11462190</v>
      </c>
    </row>
    <row r="1102" spans="1:10" x14ac:dyDescent="0.3">
      <c r="A1102">
        <v>1100</v>
      </c>
      <c r="B1102">
        <f t="shared" si="35"/>
        <v>221</v>
      </c>
      <c r="C1102">
        <f t="shared" si="34"/>
        <v>1</v>
      </c>
      <c r="D1102">
        <v>9026</v>
      </c>
      <c r="E1102" s="1">
        <f>IF(C1102=1,VLOOKUP(B1102,balance!$AU:$AZ,2,FALSE),IF(C1102=2,VLOOKUP(B1102,balance!$AU:$AZ,3,FALSE),IF(C1102=3,VLOOKUP(B1102,balance!$AU:$AZ,4,FALSE),IF(C1102=4,VLOOKUP(B1102,balance!$AU:$AZ,5,FALSE),IF(C1102=5,VLOOKUP(B1102-1,balance!$AU:$AZ,6,FALSE),0)))))</f>
        <v>5500</v>
      </c>
      <c r="F1102">
        <v>53</v>
      </c>
      <c r="G1102">
        <f>IF(C1102=1,VLOOKUP(FoxFire!B1102,balance!$U:$Z,2,FALSE),IF(C1102=2,VLOOKUP(B1102,balance!$U:$Z,3,FALSE),IF(C1102=3,VLOOKUP(B1102,balance!$U:$Z,4,FALSE),IF(C1102=4,VLOOKUP(B1102,balance!$U:$Z,5,FALSE),IF(C1102=5,VLOOKUP(B1102-1,balance!$U:$Z,6,FALSE),0)))))/100</f>
        <v>3.2000000000000002E-3</v>
      </c>
      <c r="H1102">
        <v>2</v>
      </c>
      <c r="I1102" s="1">
        <f>IF(C1102=1,VLOOKUP(FoxFire!B1102,balance!$AF:$AJ,2,FALSE),IF(C1102=2,VLOOKUP(B1102,balance!$AF:$AJ,3,FALSE),IF(C1102=3,VLOOKUP(B1102,balance!$AF:$AJ,4,FALSE),IF(C1102=4,VLOOKUP(B1102,balance!$AF:$AJ,5,FALSE),IF(C1102=5,VLOOKUP(B1102,balance!$AF:$AK,6,FALSE),0)))))*1000000000000</f>
        <v>2580000000000</v>
      </c>
      <c r="J1102">
        <f>VLOOKUP(B1102,balance!AU:BD,10,FALSE)</f>
        <v>11462190</v>
      </c>
    </row>
    <row r="1103" spans="1:10" x14ac:dyDescent="0.3">
      <c r="A1103">
        <v>1101</v>
      </c>
      <c r="B1103">
        <f t="shared" si="35"/>
        <v>221</v>
      </c>
      <c r="C1103">
        <f t="shared" si="34"/>
        <v>2</v>
      </c>
      <c r="D1103">
        <v>9026</v>
      </c>
      <c r="E1103" s="1">
        <f>IF(C1103=1,VLOOKUP(B1103,balance!$AU:$AZ,2,FALSE),IF(C1103=2,VLOOKUP(B1103,balance!$AU:$AZ,3,FALSE),IF(C1103=3,VLOOKUP(B1103,balance!$AU:$AZ,4,FALSE),IF(C1103=4,VLOOKUP(B1103,balance!$AU:$AZ,5,FALSE),IF(C1103=5,VLOOKUP(B1103-1,balance!$AU:$AZ,6,FALSE),0)))))</f>
        <v>5500</v>
      </c>
      <c r="F1103">
        <v>53</v>
      </c>
      <c r="G1103">
        <f>IF(C1103=1,VLOOKUP(FoxFire!B1103,balance!$U:$Z,2,FALSE),IF(C1103=2,VLOOKUP(B1103,balance!$U:$Z,3,FALSE),IF(C1103=3,VLOOKUP(B1103,balance!$U:$Z,4,FALSE),IF(C1103=4,VLOOKUP(B1103,balance!$U:$Z,5,FALSE),IF(C1103=5,VLOOKUP(B1103-1,balance!$U:$Z,6,FALSE),0)))))/100</f>
        <v>3.2000000000000002E-3</v>
      </c>
      <c r="H1103">
        <v>2</v>
      </c>
      <c r="I1103" s="1">
        <f>IF(C1103=1,VLOOKUP(FoxFire!B1103,balance!$AF:$AJ,2,FALSE),IF(C1103=2,VLOOKUP(B1103,balance!$AF:$AJ,3,FALSE),IF(C1103=3,VLOOKUP(B1103,balance!$AF:$AJ,4,FALSE),IF(C1103=4,VLOOKUP(B1103,balance!$AF:$AJ,5,FALSE),IF(C1103=5,VLOOKUP(B1103,balance!$AF:$AK,6,FALSE),0)))))*1000000000000</f>
        <v>2580000000000</v>
      </c>
      <c r="J1103">
        <f>VLOOKUP(B1103,balance!AU:BD,10,FALSE)</f>
        <v>11462190</v>
      </c>
    </row>
    <row r="1104" spans="1:10" x14ac:dyDescent="0.3">
      <c r="A1104">
        <v>1102</v>
      </c>
      <c r="B1104">
        <f t="shared" si="35"/>
        <v>221</v>
      </c>
      <c r="C1104">
        <f t="shared" si="34"/>
        <v>3</v>
      </c>
      <c r="D1104">
        <v>9026</v>
      </c>
      <c r="E1104" s="1">
        <f>IF(C1104=1,VLOOKUP(B1104,balance!$AU:$AZ,2,FALSE),IF(C1104=2,VLOOKUP(B1104,balance!$AU:$AZ,3,FALSE),IF(C1104=3,VLOOKUP(B1104,balance!$AU:$AZ,4,FALSE),IF(C1104=4,VLOOKUP(B1104,balance!$AU:$AZ,5,FALSE),IF(C1104=5,VLOOKUP(B1104-1,balance!$AU:$AZ,6,FALSE),0)))))</f>
        <v>5500</v>
      </c>
      <c r="F1104">
        <v>53</v>
      </c>
      <c r="G1104">
        <f>IF(C1104=1,VLOOKUP(FoxFire!B1104,balance!$U:$Z,2,FALSE),IF(C1104=2,VLOOKUP(B1104,balance!$U:$Z,3,FALSE),IF(C1104=3,VLOOKUP(B1104,balance!$U:$Z,4,FALSE),IF(C1104=4,VLOOKUP(B1104,balance!$U:$Z,5,FALSE),IF(C1104=5,VLOOKUP(B1104-1,balance!$U:$Z,6,FALSE),0)))))/100</f>
        <v>3.2000000000000002E-3</v>
      </c>
      <c r="H1104">
        <v>2</v>
      </c>
      <c r="I1104" s="1">
        <f>IF(C1104=1,VLOOKUP(FoxFire!B1104,balance!$AF:$AJ,2,FALSE),IF(C1104=2,VLOOKUP(B1104,balance!$AF:$AJ,3,FALSE),IF(C1104=3,VLOOKUP(B1104,balance!$AF:$AJ,4,FALSE),IF(C1104=4,VLOOKUP(B1104,balance!$AF:$AJ,5,FALSE),IF(C1104=5,VLOOKUP(B1104,balance!$AF:$AK,6,FALSE),0)))))*1000000000000</f>
        <v>2580000000000</v>
      </c>
      <c r="J1104">
        <f>VLOOKUP(B1104,balance!AU:BD,10,FALSE)</f>
        <v>11462190</v>
      </c>
    </row>
    <row r="1105" spans="1:10" x14ac:dyDescent="0.3">
      <c r="A1105">
        <v>1103</v>
      </c>
      <c r="B1105">
        <f t="shared" si="35"/>
        <v>221</v>
      </c>
      <c r="C1105">
        <f t="shared" si="34"/>
        <v>4</v>
      </c>
      <c r="D1105">
        <v>9026</v>
      </c>
      <c r="E1105" s="1">
        <f>IF(C1105=1,VLOOKUP(B1105,balance!$AU:$AZ,2,FALSE),IF(C1105=2,VLOOKUP(B1105,balance!$AU:$AZ,3,FALSE),IF(C1105=3,VLOOKUP(B1105,balance!$AU:$AZ,4,FALSE),IF(C1105=4,VLOOKUP(B1105,balance!$AU:$AZ,5,FALSE),IF(C1105=5,VLOOKUP(B1105-1,balance!$AU:$AZ,6,FALSE),0)))))</f>
        <v>5500</v>
      </c>
      <c r="F1105">
        <v>53</v>
      </c>
      <c r="G1105">
        <f>IF(C1105=1,VLOOKUP(FoxFire!B1105,balance!$U:$Z,2,FALSE),IF(C1105=2,VLOOKUP(B1105,balance!$U:$Z,3,FALSE),IF(C1105=3,VLOOKUP(B1105,balance!$U:$Z,4,FALSE),IF(C1105=4,VLOOKUP(B1105,balance!$U:$Z,5,FALSE),IF(C1105=5,VLOOKUP(B1105-1,balance!$U:$Z,6,FALSE),0)))))/100</f>
        <v>3.2000000000000002E-3</v>
      </c>
      <c r="H1105">
        <v>2</v>
      </c>
      <c r="I1105" s="1">
        <f>IF(C1105=1,VLOOKUP(FoxFire!B1105,balance!$AF:$AJ,2,FALSE),IF(C1105=2,VLOOKUP(B1105,balance!$AF:$AJ,3,FALSE),IF(C1105=3,VLOOKUP(B1105,balance!$AF:$AJ,4,FALSE),IF(C1105=4,VLOOKUP(B1105,balance!$AF:$AJ,5,FALSE),IF(C1105=5,VLOOKUP(B1105,balance!$AF:$AK,6,FALSE),0)))))*1000000000000</f>
        <v>2580000000000</v>
      </c>
      <c r="J1105">
        <f>VLOOKUP(B1105,balance!AU:BD,10,FALSE)</f>
        <v>11462190</v>
      </c>
    </row>
    <row r="1106" spans="1:10" x14ac:dyDescent="0.3">
      <c r="A1106">
        <v>1104</v>
      </c>
      <c r="B1106">
        <f t="shared" si="35"/>
        <v>222</v>
      </c>
      <c r="C1106">
        <f t="shared" si="34"/>
        <v>5</v>
      </c>
      <c r="D1106">
        <v>9026</v>
      </c>
      <c r="E1106" s="1">
        <f>IF(C1106=1,VLOOKUP(B1106,balance!$AU:$AZ,2,FALSE),IF(C1106=2,VLOOKUP(B1106,balance!$AU:$AZ,3,FALSE),IF(C1106=3,VLOOKUP(B1106,balance!$AU:$AZ,4,FALSE),IF(C1106=4,VLOOKUP(B1106,balance!$AU:$AZ,5,FALSE),IF(C1106=5,VLOOKUP(B1106-1,balance!$AU:$AZ,6,FALSE),0)))))</f>
        <v>107800</v>
      </c>
      <c r="F1106">
        <v>53</v>
      </c>
      <c r="G1106">
        <f>IF(C1106=1,VLOOKUP(FoxFire!B1106,balance!$U:$Z,2,FALSE),IF(C1106=2,VLOOKUP(B1106,balance!$U:$Z,3,FALSE),IF(C1106=3,VLOOKUP(B1106,balance!$U:$Z,4,FALSE),IF(C1106=4,VLOOKUP(B1106,balance!$U:$Z,5,FALSE),IF(C1106=5,VLOOKUP(B1106-1,balance!$U:$Z,6,FALSE),0)))))/100</f>
        <v>879.17019999999991</v>
      </c>
      <c r="H1106">
        <v>2</v>
      </c>
      <c r="I1106" s="1">
        <f>IF(C1106=1,VLOOKUP(FoxFire!B1106,balance!$AF:$AJ,2,FALSE),IF(C1106=2,VLOOKUP(B1106,balance!$AF:$AJ,3,FALSE),IF(C1106=3,VLOOKUP(B1106,balance!$AF:$AJ,4,FALSE),IF(C1106=4,VLOOKUP(B1106,balance!$AF:$AJ,5,FALSE),IF(C1106=5,VLOOKUP(B1106,balance!$AF:$AK,6,FALSE),0)))))*1000000000000</f>
        <v>10380000000000</v>
      </c>
      <c r="J1106">
        <f>VLOOKUP(B1106,balance!AU:BD,10,FALSE)</f>
        <v>11616530</v>
      </c>
    </row>
    <row r="1107" spans="1:10" x14ac:dyDescent="0.3">
      <c r="A1107">
        <v>1105</v>
      </c>
      <c r="B1107">
        <f t="shared" si="35"/>
        <v>222</v>
      </c>
      <c r="C1107">
        <f t="shared" si="34"/>
        <v>1</v>
      </c>
      <c r="D1107">
        <v>9026</v>
      </c>
      <c r="E1107" s="1">
        <f>IF(C1107=1,VLOOKUP(B1107,balance!$AU:$AZ,2,FALSE),IF(C1107=2,VLOOKUP(B1107,balance!$AU:$AZ,3,FALSE),IF(C1107=3,VLOOKUP(B1107,balance!$AU:$AZ,4,FALSE),IF(C1107=4,VLOOKUP(B1107,balance!$AU:$AZ,5,FALSE),IF(C1107=5,VLOOKUP(B1107-1,balance!$AU:$AZ,6,FALSE),0)))))</f>
        <v>5500</v>
      </c>
      <c r="F1107">
        <v>53</v>
      </c>
      <c r="G1107">
        <f>IF(C1107=1,VLOOKUP(FoxFire!B1107,balance!$U:$Z,2,FALSE),IF(C1107=2,VLOOKUP(B1107,balance!$U:$Z,3,FALSE),IF(C1107=3,VLOOKUP(B1107,balance!$U:$Z,4,FALSE),IF(C1107=4,VLOOKUP(B1107,balance!$U:$Z,5,FALSE),IF(C1107=5,VLOOKUP(B1107-1,balance!$U:$Z,6,FALSE),0)))))/100</f>
        <v>3.2100000000000002E-3</v>
      </c>
      <c r="H1107">
        <v>2</v>
      </c>
      <c r="I1107" s="1">
        <f>IF(C1107=1,VLOOKUP(FoxFire!B1107,balance!$AF:$AJ,2,FALSE),IF(C1107=2,VLOOKUP(B1107,balance!$AF:$AJ,3,FALSE),IF(C1107=3,VLOOKUP(B1107,balance!$AF:$AJ,4,FALSE),IF(C1107=4,VLOOKUP(B1107,balance!$AF:$AJ,5,FALSE),IF(C1107=5,VLOOKUP(B1107,balance!$AF:$AK,6,FALSE),0)))))*1000000000000</f>
        <v>2595000000000</v>
      </c>
      <c r="J1107">
        <f>VLOOKUP(B1107,balance!AU:BD,10,FALSE)</f>
        <v>11616530</v>
      </c>
    </row>
    <row r="1108" spans="1:10" x14ac:dyDescent="0.3">
      <c r="A1108">
        <v>1106</v>
      </c>
      <c r="B1108">
        <f t="shared" si="35"/>
        <v>222</v>
      </c>
      <c r="C1108">
        <f t="shared" si="34"/>
        <v>2</v>
      </c>
      <c r="D1108">
        <v>9026</v>
      </c>
      <c r="E1108" s="1">
        <f>IF(C1108=1,VLOOKUP(B1108,balance!$AU:$AZ,2,FALSE),IF(C1108=2,VLOOKUP(B1108,balance!$AU:$AZ,3,FALSE),IF(C1108=3,VLOOKUP(B1108,balance!$AU:$AZ,4,FALSE),IF(C1108=4,VLOOKUP(B1108,balance!$AU:$AZ,5,FALSE),IF(C1108=5,VLOOKUP(B1108-1,balance!$AU:$AZ,6,FALSE),0)))))</f>
        <v>5500</v>
      </c>
      <c r="F1108">
        <v>53</v>
      </c>
      <c r="G1108">
        <f>IF(C1108=1,VLOOKUP(FoxFire!B1108,balance!$U:$Z,2,FALSE),IF(C1108=2,VLOOKUP(B1108,balance!$U:$Z,3,FALSE),IF(C1108=3,VLOOKUP(B1108,balance!$U:$Z,4,FALSE),IF(C1108=4,VLOOKUP(B1108,balance!$U:$Z,5,FALSE),IF(C1108=5,VLOOKUP(B1108-1,balance!$U:$Z,6,FALSE),0)))))/100</f>
        <v>3.2100000000000002E-3</v>
      </c>
      <c r="H1108">
        <v>2</v>
      </c>
      <c r="I1108" s="1">
        <f>IF(C1108=1,VLOOKUP(FoxFire!B1108,balance!$AF:$AJ,2,FALSE),IF(C1108=2,VLOOKUP(B1108,balance!$AF:$AJ,3,FALSE),IF(C1108=3,VLOOKUP(B1108,balance!$AF:$AJ,4,FALSE),IF(C1108=4,VLOOKUP(B1108,balance!$AF:$AJ,5,FALSE),IF(C1108=5,VLOOKUP(B1108,balance!$AF:$AK,6,FALSE),0)))))*1000000000000</f>
        <v>2595000000000</v>
      </c>
      <c r="J1108">
        <f>VLOOKUP(B1108,balance!AU:BD,10,FALSE)</f>
        <v>11616530</v>
      </c>
    </row>
    <row r="1109" spans="1:10" x14ac:dyDescent="0.3">
      <c r="A1109">
        <v>1107</v>
      </c>
      <c r="B1109">
        <f t="shared" si="35"/>
        <v>222</v>
      </c>
      <c r="C1109">
        <f t="shared" si="34"/>
        <v>3</v>
      </c>
      <c r="D1109">
        <v>9026</v>
      </c>
      <c r="E1109" s="1">
        <f>IF(C1109=1,VLOOKUP(B1109,balance!$AU:$AZ,2,FALSE),IF(C1109=2,VLOOKUP(B1109,balance!$AU:$AZ,3,FALSE),IF(C1109=3,VLOOKUP(B1109,balance!$AU:$AZ,4,FALSE),IF(C1109=4,VLOOKUP(B1109,balance!$AU:$AZ,5,FALSE),IF(C1109=5,VLOOKUP(B1109-1,balance!$AU:$AZ,6,FALSE),0)))))</f>
        <v>5500</v>
      </c>
      <c r="F1109">
        <v>53</v>
      </c>
      <c r="G1109">
        <f>IF(C1109=1,VLOOKUP(FoxFire!B1109,balance!$U:$Z,2,FALSE),IF(C1109=2,VLOOKUP(B1109,balance!$U:$Z,3,FALSE),IF(C1109=3,VLOOKUP(B1109,balance!$U:$Z,4,FALSE),IF(C1109=4,VLOOKUP(B1109,balance!$U:$Z,5,FALSE),IF(C1109=5,VLOOKUP(B1109-1,balance!$U:$Z,6,FALSE),0)))))/100</f>
        <v>3.2100000000000002E-3</v>
      </c>
      <c r="H1109">
        <v>2</v>
      </c>
      <c r="I1109" s="1">
        <f>IF(C1109=1,VLOOKUP(FoxFire!B1109,balance!$AF:$AJ,2,FALSE),IF(C1109=2,VLOOKUP(B1109,balance!$AF:$AJ,3,FALSE),IF(C1109=3,VLOOKUP(B1109,balance!$AF:$AJ,4,FALSE),IF(C1109=4,VLOOKUP(B1109,balance!$AF:$AJ,5,FALSE),IF(C1109=5,VLOOKUP(B1109,balance!$AF:$AK,6,FALSE),0)))))*1000000000000</f>
        <v>2595000000000</v>
      </c>
      <c r="J1109">
        <f>VLOOKUP(B1109,balance!AU:BD,10,FALSE)</f>
        <v>11616530</v>
      </c>
    </row>
    <row r="1110" spans="1:10" x14ac:dyDescent="0.3">
      <c r="A1110">
        <v>1108</v>
      </c>
      <c r="B1110">
        <f t="shared" si="35"/>
        <v>222</v>
      </c>
      <c r="C1110">
        <f t="shared" si="34"/>
        <v>4</v>
      </c>
      <c r="D1110">
        <v>9026</v>
      </c>
      <c r="E1110" s="1">
        <f>IF(C1110=1,VLOOKUP(B1110,balance!$AU:$AZ,2,FALSE),IF(C1110=2,VLOOKUP(B1110,balance!$AU:$AZ,3,FALSE),IF(C1110=3,VLOOKUP(B1110,balance!$AU:$AZ,4,FALSE),IF(C1110=4,VLOOKUP(B1110,balance!$AU:$AZ,5,FALSE),IF(C1110=5,VLOOKUP(B1110-1,balance!$AU:$AZ,6,FALSE),0)))))</f>
        <v>5500</v>
      </c>
      <c r="F1110">
        <v>53</v>
      </c>
      <c r="G1110">
        <f>IF(C1110=1,VLOOKUP(FoxFire!B1110,balance!$U:$Z,2,FALSE),IF(C1110=2,VLOOKUP(B1110,balance!$U:$Z,3,FALSE),IF(C1110=3,VLOOKUP(B1110,balance!$U:$Z,4,FALSE),IF(C1110=4,VLOOKUP(B1110,balance!$U:$Z,5,FALSE),IF(C1110=5,VLOOKUP(B1110-1,balance!$U:$Z,6,FALSE),0)))))/100</f>
        <v>3.2100000000000002E-3</v>
      </c>
      <c r="H1110">
        <v>2</v>
      </c>
      <c r="I1110" s="1">
        <f>IF(C1110=1,VLOOKUP(FoxFire!B1110,balance!$AF:$AJ,2,FALSE),IF(C1110=2,VLOOKUP(B1110,balance!$AF:$AJ,3,FALSE),IF(C1110=3,VLOOKUP(B1110,balance!$AF:$AJ,4,FALSE),IF(C1110=4,VLOOKUP(B1110,balance!$AF:$AJ,5,FALSE),IF(C1110=5,VLOOKUP(B1110,balance!$AF:$AK,6,FALSE),0)))))*1000000000000</f>
        <v>2595000000000</v>
      </c>
      <c r="J1110">
        <f>VLOOKUP(B1110,balance!AU:BD,10,FALSE)</f>
        <v>11616530</v>
      </c>
    </row>
    <row r="1111" spans="1:10" x14ac:dyDescent="0.3">
      <c r="A1111">
        <v>1109</v>
      </c>
      <c r="B1111">
        <f t="shared" si="35"/>
        <v>223</v>
      </c>
      <c r="C1111">
        <f t="shared" si="34"/>
        <v>5</v>
      </c>
      <c r="D1111">
        <v>9026</v>
      </c>
      <c r="E1111" s="1">
        <f>IF(C1111=1,VLOOKUP(B1111,balance!$AU:$AZ,2,FALSE),IF(C1111=2,VLOOKUP(B1111,balance!$AU:$AZ,3,FALSE),IF(C1111=3,VLOOKUP(B1111,balance!$AU:$AZ,4,FALSE),IF(C1111=4,VLOOKUP(B1111,balance!$AU:$AZ,5,FALSE),IF(C1111=5,VLOOKUP(B1111-1,balance!$AU:$AZ,6,FALSE),0)))))</f>
        <v>107800</v>
      </c>
      <c r="F1111">
        <v>53</v>
      </c>
      <c r="G1111">
        <f>IF(C1111=1,VLOOKUP(FoxFire!B1111,balance!$U:$Z,2,FALSE),IF(C1111=2,VLOOKUP(B1111,balance!$U:$Z,3,FALSE),IF(C1111=3,VLOOKUP(B1111,balance!$U:$Z,4,FALSE),IF(C1111=4,VLOOKUP(B1111,balance!$U:$Z,5,FALSE),IF(C1111=5,VLOOKUP(B1111-1,balance!$U:$Z,6,FALSE),0)))))/100</f>
        <v>890.73669999999993</v>
      </c>
      <c r="H1111">
        <v>2</v>
      </c>
      <c r="I1111" s="1">
        <f>IF(C1111=1,VLOOKUP(FoxFire!B1111,balance!$AF:$AJ,2,FALSE),IF(C1111=2,VLOOKUP(B1111,balance!$AF:$AJ,3,FALSE),IF(C1111=3,VLOOKUP(B1111,balance!$AF:$AJ,4,FALSE),IF(C1111=4,VLOOKUP(B1111,balance!$AF:$AJ,5,FALSE),IF(C1111=5,VLOOKUP(B1111,balance!$AF:$AK,6,FALSE),0)))))*1000000000000</f>
        <v>10440000000000</v>
      </c>
      <c r="J1111">
        <f>VLOOKUP(B1111,balance!AU:BD,10,FALSE)</f>
        <v>11773260</v>
      </c>
    </row>
    <row r="1112" spans="1:10" x14ac:dyDescent="0.3">
      <c r="A1112">
        <v>1110</v>
      </c>
      <c r="B1112">
        <f t="shared" si="35"/>
        <v>223</v>
      </c>
      <c r="C1112">
        <f t="shared" si="34"/>
        <v>1</v>
      </c>
      <c r="D1112">
        <v>9026</v>
      </c>
      <c r="E1112" s="1">
        <f>IF(C1112=1,VLOOKUP(B1112,balance!$AU:$AZ,2,FALSE),IF(C1112=2,VLOOKUP(B1112,balance!$AU:$AZ,3,FALSE),IF(C1112=3,VLOOKUP(B1112,balance!$AU:$AZ,4,FALSE),IF(C1112=4,VLOOKUP(B1112,balance!$AU:$AZ,5,FALSE),IF(C1112=5,VLOOKUP(B1112-1,balance!$AU:$AZ,6,FALSE),0)))))</f>
        <v>5500</v>
      </c>
      <c r="F1112">
        <v>53</v>
      </c>
      <c r="G1112">
        <f>IF(C1112=1,VLOOKUP(FoxFire!B1112,balance!$U:$Z,2,FALSE),IF(C1112=2,VLOOKUP(B1112,balance!$U:$Z,3,FALSE),IF(C1112=3,VLOOKUP(B1112,balance!$U:$Z,4,FALSE),IF(C1112=4,VLOOKUP(B1112,balance!$U:$Z,5,FALSE),IF(C1112=5,VLOOKUP(B1112-1,balance!$U:$Z,6,FALSE),0)))))/100</f>
        <v>3.2200000000000002E-3</v>
      </c>
      <c r="H1112">
        <v>2</v>
      </c>
      <c r="I1112" s="1">
        <f>IF(C1112=1,VLOOKUP(FoxFire!B1112,balance!$AF:$AJ,2,FALSE),IF(C1112=2,VLOOKUP(B1112,balance!$AF:$AJ,3,FALSE),IF(C1112=3,VLOOKUP(B1112,balance!$AF:$AJ,4,FALSE),IF(C1112=4,VLOOKUP(B1112,balance!$AF:$AJ,5,FALSE),IF(C1112=5,VLOOKUP(B1112,balance!$AF:$AK,6,FALSE),0)))))*1000000000000</f>
        <v>2610000000000</v>
      </c>
      <c r="J1112">
        <f>VLOOKUP(B1112,balance!AU:BD,10,FALSE)</f>
        <v>11773260</v>
      </c>
    </row>
    <row r="1113" spans="1:10" x14ac:dyDescent="0.3">
      <c r="A1113">
        <v>1111</v>
      </c>
      <c r="B1113">
        <f t="shared" si="35"/>
        <v>223</v>
      </c>
      <c r="C1113">
        <f t="shared" si="34"/>
        <v>2</v>
      </c>
      <c r="D1113">
        <v>9026</v>
      </c>
      <c r="E1113" s="1">
        <f>IF(C1113=1,VLOOKUP(B1113,balance!$AU:$AZ,2,FALSE),IF(C1113=2,VLOOKUP(B1113,balance!$AU:$AZ,3,FALSE),IF(C1113=3,VLOOKUP(B1113,balance!$AU:$AZ,4,FALSE),IF(C1113=4,VLOOKUP(B1113,balance!$AU:$AZ,5,FALSE),IF(C1113=5,VLOOKUP(B1113-1,balance!$AU:$AZ,6,FALSE),0)))))</f>
        <v>5500</v>
      </c>
      <c r="F1113">
        <v>53</v>
      </c>
      <c r="G1113">
        <f>IF(C1113=1,VLOOKUP(FoxFire!B1113,balance!$U:$Z,2,FALSE),IF(C1113=2,VLOOKUP(B1113,balance!$U:$Z,3,FALSE),IF(C1113=3,VLOOKUP(B1113,balance!$U:$Z,4,FALSE),IF(C1113=4,VLOOKUP(B1113,balance!$U:$Z,5,FALSE),IF(C1113=5,VLOOKUP(B1113-1,balance!$U:$Z,6,FALSE),0)))))/100</f>
        <v>3.2200000000000002E-3</v>
      </c>
      <c r="H1113">
        <v>2</v>
      </c>
      <c r="I1113" s="1">
        <f>IF(C1113=1,VLOOKUP(FoxFire!B1113,balance!$AF:$AJ,2,FALSE),IF(C1113=2,VLOOKUP(B1113,balance!$AF:$AJ,3,FALSE),IF(C1113=3,VLOOKUP(B1113,balance!$AF:$AJ,4,FALSE),IF(C1113=4,VLOOKUP(B1113,balance!$AF:$AJ,5,FALSE),IF(C1113=5,VLOOKUP(B1113,balance!$AF:$AK,6,FALSE),0)))))*1000000000000</f>
        <v>2610000000000</v>
      </c>
      <c r="J1113">
        <f>VLOOKUP(B1113,balance!AU:BD,10,FALSE)</f>
        <v>11773260</v>
      </c>
    </row>
    <row r="1114" spans="1:10" x14ac:dyDescent="0.3">
      <c r="A1114">
        <v>1112</v>
      </c>
      <c r="B1114">
        <f t="shared" si="35"/>
        <v>223</v>
      </c>
      <c r="C1114">
        <f t="shared" si="34"/>
        <v>3</v>
      </c>
      <c r="D1114">
        <v>9026</v>
      </c>
      <c r="E1114" s="1">
        <f>IF(C1114=1,VLOOKUP(B1114,balance!$AU:$AZ,2,FALSE),IF(C1114=2,VLOOKUP(B1114,balance!$AU:$AZ,3,FALSE),IF(C1114=3,VLOOKUP(B1114,balance!$AU:$AZ,4,FALSE),IF(C1114=4,VLOOKUP(B1114,balance!$AU:$AZ,5,FALSE),IF(C1114=5,VLOOKUP(B1114-1,balance!$AU:$AZ,6,FALSE),0)))))</f>
        <v>5500</v>
      </c>
      <c r="F1114">
        <v>53</v>
      </c>
      <c r="G1114">
        <f>IF(C1114=1,VLOOKUP(FoxFire!B1114,balance!$U:$Z,2,FALSE),IF(C1114=2,VLOOKUP(B1114,balance!$U:$Z,3,FALSE),IF(C1114=3,VLOOKUP(B1114,balance!$U:$Z,4,FALSE),IF(C1114=4,VLOOKUP(B1114,balance!$U:$Z,5,FALSE),IF(C1114=5,VLOOKUP(B1114-1,balance!$U:$Z,6,FALSE),0)))))/100</f>
        <v>3.2200000000000002E-3</v>
      </c>
      <c r="H1114">
        <v>2</v>
      </c>
      <c r="I1114" s="1">
        <f>IF(C1114=1,VLOOKUP(FoxFire!B1114,balance!$AF:$AJ,2,FALSE),IF(C1114=2,VLOOKUP(B1114,balance!$AF:$AJ,3,FALSE),IF(C1114=3,VLOOKUP(B1114,balance!$AF:$AJ,4,FALSE),IF(C1114=4,VLOOKUP(B1114,balance!$AF:$AJ,5,FALSE),IF(C1114=5,VLOOKUP(B1114,balance!$AF:$AK,6,FALSE),0)))))*1000000000000</f>
        <v>2610000000000</v>
      </c>
      <c r="J1114">
        <f>VLOOKUP(B1114,balance!AU:BD,10,FALSE)</f>
        <v>11773260</v>
      </c>
    </row>
    <row r="1115" spans="1:10" x14ac:dyDescent="0.3">
      <c r="A1115">
        <v>1113</v>
      </c>
      <c r="B1115">
        <f t="shared" si="35"/>
        <v>223</v>
      </c>
      <c r="C1115">
        <f t="shared" si="34"/>
        <v>4</v>
      </c>
      <c r="D1115">
        <v>9026</v>
      </c>
      <c r="E1115" s="1">
        <f>IF(C1115=1,VLOOKUP(B1115,balance!$AU:$AZ,2,FALSE),IF(C1115=2,VLOOKUP(B1115,balance!$AU:$AZ,3,FALSE),IF(C1115=3,VLOOKUP(B1115,balance!$AU:$AZ,4,FALSE),IF(C1115=4,VLOOKUP(B1115,balance!$AU:$AZ,5,FALSE),IF(C1115=5,VLOOKUP(B1115-1,balance!$AU:$AZ,6,FALSE),0)))))</f>
        <v>5500</v>
      </c>
      <c r="F1115">
        <v>53</v>
      </c>
      <c r="G1115">
        <f>IF(C1115=1,VLOOKUP(FoxFire!B1115,balance!$U:$Z,2,FALSE),IF(C1115=2,VLOOKUP(B1115,balance!$U:$Z,3,FALSE),IF(C1115=3,VLOOKUP(B1115,balance!$U:$Z,4,FALSE),IF(C1115=4,VLOOKUP(B1115,balance!$U:$Z,5,FALSE),IF(C1115=5,VLOOKUP(B1115-1,balance!$U:$Z,6,FALSE),0)))))/100</f>
        <v>3.2200000000000002E-3</v>
      </c>
      <c r="H1115">
        <v>2</v>
      </c>
      <c r="I1115" s="1">
        <f>IF(C1115=1,VLOOKUP(FoxFire!B1115,balance!$AF:$AJ,2,FALSE),IF(C1115=2,VLOOKUP(B1115,balance!$AF:$AJ,3,FALSE),IF(C1115=3,VLOOKUP(B1115,balance!$AF:$AJ,4,FALSE),IF(C1115=4,VLOOKUP(B1115,balance!$AF:$AJ,5,FALSE),IF(C1115=5,VLOOKUP(B1115,balance!$AF:$AK,6,FALSE),0)))))*1000000000000</f>
        <v>2610000000000</v>
      </c>
      <c r="J1115">
        <f>VLOOKUP(B1115,balance!AU:BD,10,FALSE)</f>
        <v>11773260</v>
      </c>
    </row>
    <row r="1116" spans="1:10" x14ac:dyDescent="0.3">
      <c r="A1116">
        <v>1114</v>
      </c>
      <c r="B1116">
        <f t="shared" si="35"/>
        <v>224</v>
      </c>
      <c r="C1116">
        <f t="shared" si="34"/>
        <v>5</v>
      </c>
      <c r="D1116">
        <v>9026</v>
      </c>
      <c r="E1116" s="1">
        <f>IF(C1116=1,VLOOKUP(B1116,balance!$AU:$AZ,2,FALSE),IF(C1116=2,VLOOKUP(B1116,balance!$AU:$AZ,3,FALSE),IF(C1116=3,VLOOKUP(B1116,balance!$AU:$AZ,4,FALSE),IF(C1116=4,VLOOKUP(B1116,balance!$AU:$AZ,5,FALSE),IF(C1116=5,VLOOKUP(B1116-1,balance!$AU:$AZ,6,FALSE),0)))))</f>
        <v>107800</v>
      </c>
      <c r="F1116">
        <v>53</v>
      </c>
      <c r="G1116">
        <f>IF(C1116=1,VLOOKUP(FoxFire!B1116,balance!$U:$Z,2,FALSE),IF(C1116=2,VLOOKUP(B1116,balance!$U:$Z,3,FALSE),IF(C1116=3,VLOOKUP(B1116,balance!$U:$Z,4,FALSE),IF(C1116=4,VLOOKUP(B1116,balance!$U:$Z,5,FALSE),IF(C1116=5,VLOOKUP(B1116-1,balance!$U:$Z,6,FALSE),0)))))/100</f>
        <v>902.44669999999996</v>
      </c>
      <c r="H1116">
        <v>2</v>
      </c>
      <c r="I1116" s="1">
        <f>IF(C1116=1,VLOOKUP(FoxFire!B1116,balance!$AF:$AJ,2,FALSE),IF(C1116=2,VLOOKUP(B1116,balance!$AF:$AJ,3,FALSE),IF(C1116=3,VLOOKUP(B1116,balance!$AF:$AJ,4,FALSE),IF(C1116=4,VLOOKUP(B1116,balance!$AF:$AJ,5,FALSE),IF(C1116=5,VLOOKUP(B1116,balance!$AF:$AK,6,FALSE),0)))))*1000000000000</f>
        <v>10500000000000</v>
      </c>
      <c r="J1116">
        <f>VLOOKUP(B1116,balance!AU:BD,10,FALSE)</f>
        <v>11932390</v>
      </c>
    </row>
    <row r="1117" spans="1:10" x14ac:dyDescent="0.3">
      <c r="A1117">
        <v>1115</v>
      </c>
      <c r="B1117">
        <f t="shared" si="35"/>
        <v>224</v>
      </c>
      <c r="C1117">
        <f t="shared" si="34"/>
        <v>1</v>
      </c>
      <c r="D1117">
        <v>9026</v>
      </c>
      <c r="E1117" s="1">
        <f>IF(C1117=1,VLOOKUP(B1117,balance!$AU:$AZ,2,FALSE),IF(C1117=2,VLOOKUP(B1117,balance!$AU:$AZ,3,FALSE),IF(C1117=3,VLOOKUP(B1117,balance!$AU:$AZ,4,FALSE),IF(C1117=4,VLOOKUP(B1117,balance!$AU:$AZ,5,FALSE),IF(C1117=5,VLOOKUP(B1117-1,balance!$AU:$AZ,6,FALSE),0)))))</f>
        <v>5500</v>
      </c>
      <c r="F1117">
        <v>53</v>
      </c>
      <c r="G1117">
        <f>IF(C1117=1,VLOOKUP(FoxFire!B1117,balance!$U:$Z,2,FALSE),IF(C1117=2,VLOOKUP(B1117,balance!$U:$Z,3,FALSE),IF(C1117=3,VLOOKUP(B1117,balance!$U:$Z,4,FALSE),IF(C1117=4,VLOOKUP(B1117,balance!$U:$Z,5,FALSE),IF(C1117=5,VLOOKUP(B1117-1,balance!$U:$Z,6,FALSE),0)))))/100</f>
        <v>3.2300000000000002E-3</v>
      </c>
      <c r="H1117">
        <v>2</v>
      </c>
      <c r="I1117" s="1">
        <f>IF(C1117=1,VLOOKUP(FoxFire!B1117,balance!$AF:$AJ,2,FALSE),IF(C1117=2,VLOOKUP(B1117,balance!$AF:$AJ,3,FALSE),IF(C1117=3,VLOOKUP(B1117,balance!$AF:$AJ,4,FALSE),IF(C1117=4,VLOOKUP(B1117,balance!$AF:$AJ,5,FALSE),IF(C1117=5,VLOOKUP(B1117,balance!$AF:$AK,6,FALSE),0)))))*1000000000000</f>
        <v>2625000000000</v>
      </c>
      <c r="J1117">
        <f>VLOOKUP(B1117,balance!AU:BD,10,FALSE)</f>
        <v>11932390</v>
      </c>
    </row>
    <row r="1118" spans="1:10" x14ac:dyDescent="0.3">
      <c r="A1118">
        <v>1116</v>
      </c>
      <c r="B1118">
        <f t="shared" si="35"/>
        <v>224</v>
      </c>
      <c r="C1118">
        <f t="shared" si="34"/>
        <v>2</v>
      </c>
      <c r="D1118">
        <v>9026</v>
      </c>
      <c r="E1118" s="1">
        <f>IF(C1118=1,VLOOKUP(B1118,balance!$AU:$AZ,2,FALSE),IF(C1118=2,VLOOKUP(B1118,balance!$AU:$AZ,3,FALSE),IF(C1118=3,VLOOKUP(B1118,balance!$AU:$AZ,4,FALSE),IF(C1118=4,VLOOKUP(B1118,balance!$AU:$AZ,5,FALSE),IF(C1118=5,VLOOKUP(B1118-1,balance!$AU:$AZ,6,FALSE),0)))))</f>
        <v>5500</v>
      </c>
      <c r="F1118">
        <v>53</v>
      </c>
      <c r="G1118">
        <f>IF(C1118=1,VLOOKUP(FoxFire!B1118,balance!$U:$Z,2,FALSE),IF(C1118=2,VLOOKUP(B1118,balance!$U:$Z,3,FALSE),IF(C1118=3,VLOOKUP(B1118,balance!$U:$Z,4,FALSE),IF(C1118=4,VLOOKUP(B1118,balance!$U:$Z,5,FALSE),IF(C1118=5,VLOOKUP(B1118-1,balance!$U:$Z,6,FALSE),0)))))/100</f>
        <v>3.2300000000000002E-3</v>
      </c>
      <c r="H1118">
        <v>2</v>
      </c>
      <c r="I1118" s="1">
        <f>IF(C1118=1,VLOOKUP(FoxFire!B1118,balance!$AF:$AJ,2,FALSE),IF(C1118=2,VLOOKUP(B1118,balance!$AF:$AJ,3,FALSE),IF(C1118=3,VLOOKUP(B1118,balance!$AF:$AJ,4,FALSE),IF(C1118=4,VLOOKUP(B1118,balance!$AF:$AJ,5,FALSE),IF(C1118=5,VLOOKUP(B1118,balance!$AF:$AK,6,FALSE),0)))))*1000000000000</f>
        <v>2625000000000</v>
      </c>
      <c r="J1118">
        <f>VLOOKUP(B1118,balance!AU:BD,10,FALSE)</f>
        <v>11932390</v>
      </c>
    </row>
    <row r="1119" spans="1:10" x14ac:dyDescent="0.3">
      <c r="A1119">
        <v>1117</v>
      </c>
      <c r="B1119">
        <f t="shared" si="35"/>
        <v>224</v>
      </c>
      <c r="C1119">
        <f t="shared" si="34"/>
        <v>3</v>
      </c>
      <c r="D1119">
        <v>9026</v>
      </c>
      <c r="E1119" s="1">
        <f>IF(C1119=1,VLOOKUP(B1119,balance!$AU:$AZ,2,FALSE),IF(C1119=2,VLOOKUP(B1119,balance!$AU:$AZ,3,FALSE),IF(C1119=3,VLOOKUP(B1119,balance!$AU:$AZ,4,FALSE),IF(C1119=4,VLOOKUP(B1119,balance!$AU:$AZ,5,FALSE),IF(C1119=5,VLOOKUP(B1119-1,balance!$AU:$AZ,6,FALSE),0)))))</f>
        <v>5500</v>
      </c>
      <c r="F1119">
        <v>53</v>
      </c>
      <c r="G1119">
        <f>IF(C1119=1,VLOOKUP(FoxFire!B1119,balance!$U:$Z,2,FALSE),IF(C1119=2,VLOOKUP(B1119,balance!$U:$Z,3,FALSE),IF(C1119=3,VLOOKUP(B1119,balance!$U:$Z,4,FALSE),IF(C1119=4,VLOOKUP(B1119,balance!$U:$Z,5,FALSE),IF(C1119=5,VLOOKUP(B1119-1,balance!$U:$Z,6,FALSE),0)))))/100</f>
        <v>3.2300000000000002E-3</v>
      </c>
      <c r="H1119">
        <v>2</v>
      </c>
      <c r="I1119" s="1">
        <f>IF(C1119=1,VLOOKUP(FoxFire!B1119,balance!$AF:$AJ,2,FALSE),IF(C1119=2,VLOOKUP(B1119,balance!$AF:$AJ,3,FALSE),IF(C1119=3,VLOOKUP(B1119,balance!$AF:$AJ,4,FALSE),IF(C1119=4,VLOOKUP(B1119,balance!$AF:$AJ,5,FALSE),IF(C1119=5,VLOOKUP(B1119,balance!$AF:$AK,6,FALSE),0)))))*1000000000000</f>
        <v>2625000000000</v>
      </c>
      <c r="J1119">
        <f>VLOOKUP(B1119,balance!AU:BD,10,FALSE)</f>
        <v>11932390</v>
      </c>
    </row>
    <row r="1120" spans="1:10" x14ac:dyDescent="0.3">
      <c r="A1120">
        <v>1118</v>
      </c>
      <c r="B1120">
        <f t="shared" si="35"/>
        <v>224</v>
      </c>
      <c r="C1120">
        <f t="shared" si="34"/>
        <v>4</v>
      </c>
      <c r="D1120">
        <v>9026</v>
      </c>
      <c r="E1120" s="1">
        <f>IF(C1120=1,VLOOKUP(B1120,balance!$AU:$AZ,2,FALSE),IF(C1120=2,VLOOKUP(B1120,balance!$AU:$AZ,3,FALSE),IF(C1120=3,VLOOKUP(B1120,balance!$AU:$AZ,4,FALSE),IF(C1120=4,VLOOKUP(B1120,balance!$AU:$AZ,5,FALSE),IF(C1120=5,VLOOKUP(B1120-1,balance!$AU:$AZ,6,FALSE),0)))))</f>
        <v>5500</v>
      </c>
      <c r="F1120">
        <v>53</v>
      </c>
      <c r="G1120">
        <f>IF(C1120=1,VLOOKUP(FoxFire!B1120,balance!$U:$Z,2,FALSE),IF(C1120=2,VLOOKUP(B1120,balance!$U:$Z,3,FALSE),IF(C1120=3,VLOOKUP(B1120,balance!$U:$Z,4,FALSE),IF(C1120=4,VLOOKUP(B1120,balance!$U:$Z,5,FALSE),IF(C1120=5,VLOOKUP(B1120-1,balance!$U:$Z,6,FALSE),0)))))/100</f>
        <v>3.2300000000000002E-3</v>
      </c>
      <c r="H1120">
        <v>2</v>
      </c>
      <c r="I1120" s="1">
        <f>IF(C1120=1,VLOOKUP(FoxFire!B1120,balance!$AF:$AJ,2,FALSE),IF(C1120=2,VLOOKUP(B1120,balance!$AF:$AJ,3,FALSE),IF(C1120=3,VLOOKUP(B1120,balance!$AF:$AJ,4,FALSE),IF(C1120=4,VLOOKUP(B1120,balance!$AF:$AJ,5,FALSE),IF(C1120=5,VLOOKUP(B1120,balance!$AF:$AK,6,FALSE),0)))))*1000000000000</f>
        <v>2625000000000</v>
      </c>
      <c r="J1120">
        <f>VLOOKUP(B1120,balance!AU:BD,10,FALSE)</f>
        <v>11932390</v>
      </c>
    </row>
    <row r="1121" spans="1:10" x14ac:dyDescent="0.3">
      <c r="A1121">
        <v>1119</v>
      </c>
      <c r="B1121">
        <f t="shared" si="35"/>
        <v>225</v>
      </c>
      <c r="C1121">
        <f t="shared" si="34"/>
        <v>5</v>
      </c>
      <c r="D1121">
        <v>9026</v>
      </c>
      <c r="E1121" s="1">
        <f>IF(C1121=1,VLOOKUP(B1121,balance!$AU:$AZ,2,FALSE),IF(C1121=2,VLOOKUP(B1121,balance!$AU:$AZ,3,FALSE),IF(C1121=3,VLOOKUP(B1121,balance!$AU:$AZ,4,FALSE),IF(C1121=4,VLOOKUP(B1121,balance!$AU:$AZ,5,FALSE),IF(C1121=5,VLOOKUP(B1121-1,balance!$AU:$AZ,6,FALSE),0)))))</f>
        <v>107800</v>
      </c>
      <c r="F1121">
        <v>53</v>
      </c>
      <c r="G1121">
        <f>IF(C1121=1,VLOOKUP(FoxFire!B1121,balance!$U:$Z,2,FALSE),IF(C1121=2,VLOOKUP(B1121,balance!$U:$Z,3,FALSE),IF(C1121=3,VLOOKUP(B1121,balance!$U:$Z,4,FALSE),IF(C1121=4,VLOOKUP(B1121,balance!$U:$Z,5,FALSE),IF(C1121=5,VLOOKUP(B1121-1,balance!$U:$Z,6,FALSE),0)))))/100</f>
        <v>914.30189999999993</v>
      </c>
      <c r="H1121">
        <v>2</v>
      </c>
      <c r="I1121" s="1">
        <f>IF(C1121=1,VLOOKUP(FoxFire!B1121,balance!$AF:$AJ,2,FALSE),IF(C1121=2,VLOOKUP(B1121,balance!$AF:$AJ,3,FALSE),IF(C1121=3,VLOOKUP(B1121,balance!$AF:$AJ,4,FALSE),IF(C1121=4,VLOOKUP(B1121,balance!$AF:$AJ,5,FALSE),IF(C1121=5,VLOOKUP(B1121,balance!$AF:$AK,6,FALSE),0)))))*1000000000000</f>
        <v>10560000000000</v>
      </c>
      <c r="J1121">
        <f>VLOOKUP(B1121,balance!AU:BD,10,FALSE)</f>
        <v>12091730</v>
      </c>
    </row>
    <row r="1122" spans="1:10" x14ac:dyDescent="0.3">
      <c r="A1122">
        <v>1120</v>
      </c>
      <c r="B1122">
        <f t="shared" si="35"/>
        <v>225</v>
      </c>
      <c r="C1122">
        <f t="shared" si="34"/>
        <v>1</v>
      </c>
      <c r="D1122">
        <v>9026</v>
      </c>
      <c r="E1122" s="1">
        <f>IF(C1122=1,VLOOKUP(B1122,balance!$AU:$AZ,2,FALSE),IF(C1122=2,VLOOKUP(B1122,balance!$AU:$AZ,3,FALSE),IF(C1122=3,VLOOKUP(B1122,balance!$AU:$AZ,4,FALSE),IF(C1122=4,VLOOKUP(B1122,balance!$AU:$AZ,5,FALSE),IF(C1122=5,VLOOKUP(B1122-1,balance!$AU:$AZ,6,FALSE),0)))))</f>
        <v>5500</v>
      </c>
      <c r="F1122">
        <v>53</v>
      </c>
      <c r="G1122">
        <f>IF(C1122=1,VLOOKUP(FoxFire!B1122,balance!$U:$Z,2,FALSE),IF(C1122=2,VLOOKUP(B1122,balance!$U:$Z,3,FALSE),IF(C1122=3,VLOOKUP(B1122,balance!$U:$Z,4,FALSE),IF(C1122=4,VLOOKUP(B1122,balance!$U:$Z,5,FALSE),IF(C1122=5,VLOOKUP(B1122-1,balance!$U:$Z,6,FALSE),0)))))/100</f>
        <v>3.2400000000000003E-3</v>
      </c>
      <c r="H1122">
        <v>2</v>
      </c>
      <c r="I1122" s="1">
        <f>IF(C1122=1,VLOOKUP(FoxFire!B1122,balance!$AF:$AJ,2,FALSE),IF(C1122=2,VLOOKUP(B1122,balance!$AF:$AJ,3,FALSE),IF(C1122=3,VLOOKUP(B1122,balance!$AF:$AJ,4,FALSE),IF(C1122=4,VLOOKUP(B1122,balance!$AF:$AJ,5,FALSE),IF(C1122=5,VLOOKUP(B1122,balance!$AF:$AK,6,FALSE),0)))))*1000000000000</f>
        <v>2640000000000</v>
      </c>
      <c r="J1122">
        <f>VLOOKUP(B1122,balance!AU:BD,10,FALSE)</f>
        <v>12091730</v>
      </c>
    </row>
    <row r="1123" spans="1:10" x14ac:dyDescent="0.3">
      <c r="A1123">
        <v>1121</v>
      </c>
      <c r="B1123">
        <f t="shared" si="35"/>
        <v>225</v>
      </c>
      <c r="C1123">
        <f t="shared" si="34"/>
        <v>2</v>
      </c>
      <c r="D1123">
        <v>9026</v>
      </c>
      <c r="E1123" s="1">
        <f>IF(C1123=1,VLOOKUP(B1123,balance!$AU:$AZ,2,FALSE),IF(C1123=2,VLOOKUP(B1123,balance!$AU:$AZ,3,FALSE),IF(C1123=3,VLOOKUP(B1123,balance!$AU:$AZ,4,FALSE),IF(C1123=4,VLOOKUP(B1123,balance!$AU:$AZ,5,FALSE),IF(C1123=5,VLOOKUP(B1123-1,balance!$AU:$AZ,6,FALSE),0)))))</f>
        <v>5500</v>
      </c>
      <c r="F1123">
        <v>53</v>
      </c>
      <c r="G1123">
        <f>IF(C1123=1,VLOOKUP(FoxFire!B1123,balance!$U:$Z,2,FALSE),IF(C1123=2,VLOOKUP(B1123,balance!$U:$Z,3,FALSE),IF(C1123=3,VLOOKUP(B1123,balance!$U:$Z,4,FALSE),IF(C1123=4,VLOOKUP(B1123,balance!$U:$Z,5,FALSE),IF(C1123=5,VLOOKUP(B1123-1,balance!$U:$Z,6,FALSE),0)))))/100</f>
        <v>3.2400000000000003E-3</v>
      </c>
      <c r="H1123">
        <v>2</v>
      </c>
      <c r="I1123" s="1">
        <f>IF(C1123=1,VLOOKUP(FoxFire!B1123,balance!$AF:$AJ,2,FALSE),IF(C1123=2,VLOOKUP(B1123,balance!$AF:$AJ,3,FALSE),IF(C1123=3,VLOOKUP(B1123,balance!$AF:$AJ,4,FALSE),IF(C1123=4,VLOOKUP(B1123,balance!$AF:$AJ,5,FALSE),IF(C1123=5,VLOOKUP(B1123,balance!$AF:$AK,6,FALSE),0)))))*1000000000000</f>
        <v>2640000000000</v>
      </c>
      <c r="J1123">
        <f>VLOOKUP(B1123,balance!AU:BD,10,FALSE)</f>
        <v>12091730</v>
      </c>
    </row>
    <row r="1124" spans="1:10" x14ac:dyDescent="0.3">
      <c r="A1124">
        <v>1122</v>
      </c>
      <c r="B1124">
        <f t="shared" si="35"/>
        <v>225</v>
      </c>
      <c r="C1124">
        <f t="shared" si="34"/>
        <v>3</v>
      </c>
      <c r="D1124">
        <v>9026</v>
      </c>
      <c r="E1124" s="1">
        <f>IF(C1124=1,VLOOKUP(B1124,balance!$AU:$AZ,2,FALSE),IF(C1124=2,VLOOKUP(B1124,balance!$AU:$AZ,3,FALSE),IF(C1124=3,VLOOKUP(B1124,balance!$AU:$AZ,4,FALSE),IF(C1124=4,VLOOKUP(B1124,balance!$AU:$AZ,5,FALSE),IF(C1124=5,VLOOKUP(B1124-1,balance!$AU:$AZ,6,FALSE),0)))))</f>
        <v>5500</v>
      </c>
      <c r="F1124">
        <v>53</v>
      </c>
      <c r="G1124">
        <f>IF(C1124=1,VLOOKUP(FoxFire!B1124,balance!$U:$Z,2,FALSE),IF(C1124=2,VLOOKUP(B1124,balance!$U:$Z,3,FALSE),IF(C1124=3,VLOOKUP(B1124,balance!$U:$Z,4,FALSE),IF(C1124=4,VLOOKUP(B1124,balance!$U:$Z,5,FALSE),IF(C1124=5,VLOOKUP(B1124-1,balance!$U:$Z,6,FALSE),0)))))/100</f>
        <v>3.2400000000000003E-3</v>
      </c>
      <c r="H1124">
        <v>2</v>
      </c>
      <c r="I1124" s="1">
        <f>IF(C1124=1,VLOOKUP(FoxFire!B1124,balance!$AF:$AJ,2,FALSE),IF(C1124=2,VLOOKUP(B1124,balance!$AF:$AJ,3,FALSE),IF(C1124=3,VLOOKUP(B1124,balance!$AF:$AJ,4,FALSE),IF(C1124=4,VLOOKUP(B1124,balance!$AF:$AJ,5,FALSE),IF(C1124=5,VLOOKUP(B1124,balance!$AF:$AK,6,FALSE),0)))))*1000000000000</f>
        <v>2640000000000</v>
      </c>
      <c r="J1124">
        <f>VLOOKUP(B1124,balance!AU:BD,10,FALSE)</f>
        <v>12091730</v>
      </c>
    </row>
    <row r="1125" spans="1:10" x14ac:dyDescent="0.3">
      <c r="A1125">
        <v>1123</v>
      </c>
      <c r="B1125">
        <f t="shared" si="35"/>
        <v>225</v>
      </c>
      <c r="C1125">
        <f t="shared" si="34"/>
        <v>4</v>
      </c>
      <c r="D1125">
        <v>9026</v>
      </c>
      <c r="E1125" s="1">
        <f>IF(C1125=1,VLOOKUP(B1125,balance!$AU:$AZ,2,FALSE),IF(C1125=2,VLOOKUP(B1125,balance!$AU:$AZ,3,FALSE),IF(C1125=3,VLOOKUP(B1125,balance!$AU:$AZ,4,FALSE),IF(C1125=4,VLOOKUP(B1125,balance!$AU:$AZ,5,FALSE),IF(C1125=5,VLOOKUP(B1125-1,balance!$AU:$AZ,6,FALSE),0)))))</f>
        <v>5500</v>
      </c>
      <c r="F1125">
        <v>53</v>
      </c>
      <c r="G1125">
        <f>IF(C1125=1,VLOOKUP(FoxFire!B1125,balance!$U:$Z,2,FALSE),IF(C1125=2,VLOOKUP(B1125,balance!$U:$Z,3,FALSE),IF(C1125=3,VLOOKUP(B1125,balance!$U:$Z,4,FALSE),IF(C1125=4,VLOOKUP(B1125,balance!$U:$Z,5,FALSE),IF(C1125=5,VLOOKUP(B1125-1,balance!$U:$Z,6,FALSE),0)))))/100</f>
        <v>3.2400000000000003E-3</v>
      </c>
      <c r="H1125">
        <v>2</v>
      </c>
      <c r="I1125" s="1">
        <f>IF(C1125=1,VLOOKUP(FoxFire!B1125,balance!$AF:$AJ,2,FALSE),IF(C1125=2,VLOOKUP(B1125,balance!$AF:$AJ,3,FALSE),IF(C1125=3,VLOOKUP(B1125,balance!$AF:$AJ,4,FALSE),IF(C1125=4,VLOOKUP(B1125,balance!$AF:$AJ,5,FALSE),IF(C1125=5,VLOOKUP(B1125,balance!$AF:$AK,6,FALSE),0)))))*1000000000000</f>
        <v>2640000000000</v>
      </c>
      <c r="J1125">
        <f>VLOOKUP(B1125,balance!AU:BD,10,FALSE)</f>
        <v>12091730</v>
      </c>
    </row>
    <row r="1126" spans="1:10" x14ac:dyDescent="0.3">
      <c r="A1126">
        <v>1124</v>
      </c>
      <c r="B1126">
        <f t="shared" si="35"/>
        <v>226</v>
      </c>
      <c r="C1126">
        <f t="shared" si="34"/>
        <v>5</v>
      </c>
      <c r="D1126">
        <v>9026</v>
      </c>
      <c r="E1126" s="1">
        <f>IF(C1126=1,VLOOKUP(B1126,balance!$AU:$AZ,2,FALSE),IF(C1126=2,VLOOKUP(B1126,balance!$AU:$AZ,3,FALSE),IF(C1126=3,VLOOKUP(B1126,balance!$AU:$AZ,4,FALSE),IF(C1126=4,VLOOKUP(B1126,balance!$AU:$AZ,5,FALSE),IF(C1126=5,VLOOKUP(B1126-1,balance!$AU:$AZ,6,FALSE),0)))))</f>
        <v>110000</v>
      </c>
      <c r="F1126">
        <v>53</v>
      </c>
      <c r="G1126">
        <f>IF(C1126=1,VLOOKUP(FoxFire!B1126,balance!$U:$Z,2,FALSE),IF(C1126=2,VLOOKUP(B1126,balance!$U:$Z,3,FALSE),IF(C1126=3,VLOOKUP(B1126,balance!$U:$Z,4,FALSE),IF(C1126=4,VLOOKUP(B1126,balance!$U:$Z,5,FALSE),IF(C1126=5,VLOOKUP(B1126-1,balance!$U:$Z,6,FALSE),0)))))/100</f>
        <v>926.30379999999991</v>
      </c>
      <c r="H1126">
        <v>2</v>
      </c>
      <c r="I1126" s="1">
        <f>IF(C1126=1,VLOOKUP(FoxFire!B1126,balance!$AF:$AJ,2,FALSE),IF(C1126=2,VLOOKUP(B1126,balance!$AF:$AJ,3,FALSE),IF(C1126=3,VLOOKUP(B1126,balance!$AF:$AJ,4,FALSE),IF(C1126=4,VLOOKUP(B1126,balance!$AF:$AJ,5,FALSE),IF(C1126=5,VLOOKUP(B1126,balance!$AF:$AK,6,FALSE),0)))))*1000000000000</f>
        <v>10620000000000</v>
      </c>
      <c r="J1126">
        <f>VLOOKUP(B1126,balance!AU:BD,10,FALSE)</f>
        <v>12253490</v>
      </c>
    </row>
    <row r="1127" spans="1:10" x14ac:dyDescent="0.3">
      <c r="A1127">
        <v>1125</v>
      </c>
      <c r="B1127">
        <f t="shared" si="35"/>
        <v>226</v>
      </c>
      <c r="C1127">
        <f t="shared" si="34"/>
        <v>1</v>
      </c>
      <c r="D1127">
        <v>9026</v>
      </c>
      <c r="E1127" s="1">
        <f>IF(C1127=1,VLOOKUP(B1127,balance!$AU:$AZ,2,FALSE),IF(C1127=2,VLOOKUP(B1127,balance!$AU:$AZ,3,FALSE),IF(C1127=3,VLOOKUP(B1127,balance!$AU:$AZ,4,FALSE),IF(C1127=4,VLOOKUP(B1127,balance!$AU:$AZ,5,FALSE),IF(C1127=5,VLOOKUP(B1127-1,balance!$AU:$AZ,6,FALSE),0)))))</f>
        <v>5500</v>
      </c>
      <c r="F1127">
        <v>53</v>
      </c>
      <c r="G1127">
        <f>IF(C1127=1,VLOOKUP(FoxFire!B1127,balance!$U:$Z,2,FALSE),IF(C1127=2,VLOOKUP(B1127,balance!$U:$Z,3,FALSE),IF(C1127=3,VLOOKUP(B1127,balance!$U:$Z,4,FALSE),IF(C1127=4,VLOOKUP(B1127,balance!$U:$Z,5,FALSE),IF(C1127=5,VLOOKUP(B1127-1,balance!$U:$Z,6,FALSE),0)))))/100</f>
        <v>3.2500000000000003E-3</v>
      </c>
      <c r="H1127">
        <v>2</v>
      </c>
      <c r="I1127" s="1">
        <f>IF(C1127=1,VLOOKUP(FoxFire!B1127,balance!$AF:$AJ,2,FALSE),IF(C1127=2,VLOOKUP(B1127,balance!$AF:$AJ,3,FALSE),IF(C1127=3,VLOOKUP(B1127,balance!$AF:$AJ,4,FALSE),IF(C1127=4,VLOOKUP(B1127,balance!$AF:$AJ,5,FALSE),IF(C1127=5,VLOOKUP(B1127,balance!$AF:$AK,6,FALSE),0)))))*1000000000000</f>
        <v>2655000000000</v>
      </c>
      <c r="J1127">
        <f>VLOOKUP(B1127,balance!AU:BD,10,FALSE)</f>
        <v>12253490</v>
      </c>
    </row>
    <row r="1128" spans="1:10" x14ac:dyDescent="0.3">
      <c r="A1128">
        <v>1126</v>
      </c>
      <c r="B1128">
        <f t="shared" si="35"/>
        <v>226</v>
      </c>
      <c r="C1128">
        <f t="shared" si="34"/>
        <v>2</v>
      </c>
      <c r="D1128">
        <v>9026</v>
      </c>
      <c r="E1128" s="1">
        <f>IF(C1128=1,VLOOKUP(B1128,balance!$AU:$AZ,2,FALSE),IF(C1128=2,VLOOKUP(B1128,balance!$AU:$AZ,3,FALSE),IF(C1128=3,VLOOKUP(B1128,balance!$AU:$AZ,4,FALSE),IF(C1128=4,VLOOKUP(B1128,balance!$AU:$AZ,5,FALSE),IF(C1128=5,VLOOKUP(B1128-1,balance!$AU:$AZ,6,FALSE),0)))))</f>
        <v>5500</v>
      </c>
      <c r="F1128">
        <v>53</v>
      </c>
      <c r="G1128">
        <f>IF(C1128=1,VLOOKUP(FoxFire!B1128,balance!$U:$Z,2,FALSE),IF(C1128=2,VLOOKUP(B1128,balance!$U:$Z,3,FALSE),IF(C1128=3,VLOOKUP(B1128,balance!$U:$Z,4,FALSE),IF(C1128=4,VLOOKUP(B1128,balance!$U:$Z,5,FALSE),IF(C1128=5,VLOOKUP(B1128-1,balance!$U:$Z,6,FALSE),0)))))/100</f>
        <v>3.2500000000000003E-3</v>
      </c>
      <c r="H1128">
        <v>2</v>
      </c>
      <c r="I1128" s="1">
        <f>IF(C1128=1,VLOOKUP(FoxFire!B1128,balance!$AF:$AJ,2,FALSE),IF(C1128=2,VLOOKUP(B1128,balance!$AF:$AJ,3,FALSE),IF(C1128=3,VLOOKUP(B1128,balance!$AF:$AJ,4,FALSE),IF(C1128=4,VLOOKUP(B1128,balance!$AF:$AJ,5,FALSE),IF(C1128=5,VLOOKUP(B1128,balance!$AF:$AK,6,FALSE),0)))))*1000000000000</f>
        <v>2655000000000</v>
      </c>
      <c r="J1128">
        <f>VLOOKUP(B1128,balance!AU:BD,10,FALSE)</f>
        <v>12253490</v>
      </c>
    </row>
    <row r="1129" spans="1:10" x14ac:dyDescent="0.3">
      <c r="A1129">
        <v>1127</v>
      </c>
      <c r="B1129">
        <f t="shared" si="35"/>
        <v>226</v>
      </c>
      <c r="C1129">
        <f t="shared" si="34"/>
        <v>3</v>
      </c>
      <c r="D1129">
        <v>9026</v>
      </c>
      <c r="E1129" s="1">
        <f>IF(C1129=1,VLOOKUP(B1129,balance!$AU:$AZ,2,FALSE),IF(C1129=2,VLOOKUP(B1129,balance!$AU:$AZ,3,FALSE),IF(C1129=3,VLOOKUP(B1129,balance!$AU:$AZ,4,FALSE),IF(C1129=4,VLOOKUP(B1129,balance!$AU:$AZ,5,FALSE),IF(C1129=5,VLOOKUP(B1129-1,balance!$AU:$AZ,6,FALSE),0)))))</f>
        <v>5500</v>
      </c>
      <c r="F1129">
        <v>53</v>
      </c>
      <c r="G1129">
        <f>IF(C1129=1,VLOOKUP(FoxFire!B1129,balance!$U:$Z,2,FALSE),IF(C1129=2,VLOOKUP(B1129,balance!$U:$Z,3,FALSE),IF(C1129=3,VLOOKUP(B1129,balance!$U:$Z,4,FALSE),IF(C1129=4,VLOOKUP(B1129,balance!$U:$Z,5,FALSE),IF(C1129=5,VLOOKUP(B1129-1,balance!$U:$Z,6,FALSE),0)))))/100</f>
        <v>3.2500000000000003E-3</v>
      </c>
      <c r="H1129">
        <v>2</v>
      </c>
      <c r="I1129" s="1">
        <f>IF(C1129=1,VLOOKUP(FoxFire!B1129,balance!$AF:$AJ,2,FALSE),IF(C1129=2,VLOOKUP(B1129,balance!$AF:$AJ,3,FALSE),IF(C1129=3,VLOOKUP(B1129,balance!$AF:$AJ,4,FALSE),IF(C1129=4,VLOOKUP(B1129,balance!$AF:$AJ,5,FALSE),IF(C1129=5,VLOOKUP(B1129,balance!$AF:$AK,6,FALSE),0)))))*1000000000000</f>
        <v>2655000000000</v>
      </c>
      <c r="J1129">
        <f>VLOOKUP(B1129,balance!AU:BD,10,FALSE)</f>
        <v>12253490</v>
      </c>
    </row>
    <row r="1130" spans="1:10" x14ac:dyDescent="0.3">
      <c r="A1130">
        <v>1128</v>
      </c>
      <c r="B1130">
        <f t="shared" si="35"/>
        <v>226</v>
      </c>
      <c r="C1130">
        <f t="shared" si="34"/>
        <v>4</v>
      </c>
      <c r="D1130">
        <v>9026</v>
      </c>
      <c r="E1130" s="1">
        <f>IF(C1130=1,VLOOKUP(B1130,balance!$AU:$AZ,2,FALSE),IF(C1130=2,VLOOKUP(B1130,balance!$AU:$AZ,3,FALSE),IF(C1130=3,VLOOKUP(B1130,balance!$AU:$AZ,4,FALSE),IF(C1130=4,VLOOKUP(B1130,balance!$AU:$AZ,5,FALSE),IF(C1130=5,VLOOKUP(B1130-1,balance!$AU:$AZ,6,FALSE),0)))))</f>
        <v>5500</v>
      </c>
      <c r="F1130">
        <v>53</v>
      </c>
      <c r="G1130">
        <f>IF(C1130=1,VLOOKUP(FoxFire!B1130,balance!$U:$Z,2,FALSE),IF(C1130=2,VLOOKUP(B1130,balance!$U:$Z,3,FALSE),IF(C1130=3,VLOOKUP(B1130,balance!$U:$Z,4,FALSE),IF(C1130=4,VLOOKUP(B1130,balance!$U:$Z,5,FALSE),IF(C1130=5,VLOOKUP(B1130-1,balance!$U:$Z,6,FALSE),0)))))/100</f>
        <v>3.2500000000000003E-3</v>
      </c>
      <c r="H1130">
        <v>2</v>
      </c>
      <c r="I1130" s="1">
        <f>IF(C1130=1,VLOOKUP(FoxFire!B1130,balance!$AF:$AJ,2,FALSE),IF(C1130=2,VLOOKUP(B1130,balance!$AF:$AJ,3,FALSE),IF(C1130=3,VLOOKUP(B1130,balance!$AF:$AJ,4,FALSE),IF(C1130=4,VLOOKUP(B1130,balance!$AF:$AJ,5,FALSE),IF(C1130=5,VLOOKUP(B1130,balance!$AF:$AK,6,FALSE),0)))))*1000000000000</f>
        <v>2655000000000</v>
      </c>
      <c r="J1130">
        <f>VLOOKUP(B1130,balance!AU:BD,10,FALSE)</f>
        <v>12253490</v>
      </c>
    </row>
    <row r="1131" spans="1:10" x14ac:dyDescent="0.3">
      <c r="A1131">
        <v>1129</v>
      </c>
      <c r="B1131">
        <f t="shared" si="35"/>
        <v>227</v>
      </c>
      <c r="C1131">
        <f t="shared" si="34"/>
        <v>5</v>
      </c>
      <c r="D1131">
        <v>9026</v>
      </c>
      <c r="E1131" s="1">
        <f>IF(C1131=1,VLOOKUP(B1131,balance!$AU:$AZ,2,FALSE),IF(C1131=2,VLOOKUP(B1131,balance!$AU:$AZ,3,FALSE),IF(C1131=3,VLOOKUP(B1131,balance!$AU:$AZ,4,FALSE),IF(C1131=4,VLOOKUP(B1131,balance!$AU:$AZ,5,FALSE),IF(C1131=5,VLOOKUP(B1131-1,balance!$AU:$AZ,6,FALSE),0)))))</f>
        <v>110000</v>
      </c>
      <c r="F1131">
        <v>53</v>
      </c>
      <c r="G1131">
        <f>IF(C1131=1,VLOOKUP(FoxFire!B1131,balance!$U:$Z,2,FALSE),IF(C1131=2,VLOOKUP(B1131,balance!$U:$Z,3,FALSE),IF(C1131=3,VLOOKUP(B1131,balance!$U:$Z,4,FALSE),IF(C1131=4,VLOOKUP(B1131,balance!$U:$Z,5,FALSE),IF(C1131=5,VLOOKUP(B1131-1,balance!$U:$Z,6,FALSE),0)))))/100</f>
        <v>938.45439999999985</v>
      </c>
      <c r="H1131">
        <v>2</v>
      </c>
      <c r="I1131" s="1">
        <f>IF(C1131=1,VLOOKUP(FoxFire!B1131,balance!$AF:$AJ,2,FALSE),IF(C1131=2,VLOOKUP(B1131,balance!$AF:$AJ,3,FALSE),IF(C1131=3,VLOOKUP(B1131,balance!$AF:$AJ,4,FALSE),IF(C1131=4,VLOOKUP(B1131,balance!$AF:$AJ,5,FALSE),IF(C1131=5,VLOOKUP(B1131,balance!$AF:$AK,6,FALSE),0)))))*1000000000000</f>
        <v>10680000000000</v>
      </c>
      <c r="J1131">
        <f>VLOOKUP(B1131,balance!AU:BD,10,FALSE)</f>
        <v>12417680</v>
      </c>
    </row>
    <row r="1132" spans="1:10" x14ac:dyDescent="0.3">
      <c r="A1132">
        <v>1130</v>
      </c>
      <c r="B1132">
        <f t="shared" si="35"/>
        <v>227</v>
      </c>
      <c r="C1132">
        <f t="shared" si="34"/>
        <v>1</v>
      </c>
      <c r="D1132">
        <v>9026</v>
      </c>
      <c r="E1132" s="1">
        <f>IF(C1132=1,VLOOKUP(B1132,balance!$AU:$AZ,2,FALSE),IF(C1132=2,VLOOKUP(B1132,balance!$AU:$AZ,3,FALSE),IF(C1132=3,VLOOKUP(B1132,balance!$AU:$AZ,4,FALSE),IF(C1132=4,VLOOKUP(B1132,balance!$AU:$AZ,5,FALSE),IF(C1132=5,VLOOKUP(B1132-1,balance!$AU:$AZ,6,FALSE),0)))))</f>
        <v>5500</v>
      </c>
      <c r="F1132">
        <v>53</v>
      </c>
      <c r="G1132">
        <f>IF(C1132=1,VLOOKUP(FoxFire!B1132,balance!$U:$Z,2,FALSE),IF(C1132=2,VLOOKUP(B1132,balance!$U:$Z,3,FALSE),IF(C1132=3,VLOOKUP(B1132,balance!$U:$Z,4,FALSE),IF(C1132=4,VLOOKUP(B1132,balance!$U:$Z,5,FALSE),IF(C1132=5,VLOOKUP(B1132-1,balance!$U:$Z,6,FALSE),0)))))/100</f>
        <v>3.2600000000000003E-3</v>
      </c>
      <c r="H1132">
        <v>2</v>
      </c>
      <c r="I1132" s="1">
        <f>IF(C1132=1,VLOOKUP(FoxFire!B1132,balance!$AF:$AJ,2,FALSE),IF(C1132=2,VLOOKUP(B1132,balance!$AF:$AJ,3,FALSE),IF(C1132=3,VLOOKUP(B1132,balance!$AF:$AJ,4,FALSE),IF(C1132=4,VLOOKUP(B1132,balance!$AF:$AJ,5,FALSE),IF(C1132=5,VLOOKUP(B1132,balance!$AF:$AK,6,FALSE),0)))))*1000000000000</f>
        <v>2670000000000</v>
      </c>
      <c r="J1132">
        <f>VLOOKUP(B1132,balance!AU:BD,10,FALSE)</f>
        <v>12417680</v>
      </c>
    </row>
    <row r="1133" spans="1:10" x14ac:dyDescent="0.3">
      <c r="A1133">
        <v>1131</v>
      </c>
      <c r="B1133">
        <f t="shared" si="35"/>
        <v>227</v>
      </c>
      <c r="C1133">
        <f t="shared" si="34"/>
        <v>2</v>
      </c>
      <c r="D1133">
        <v>9026</v>
      </c>
      <c r="E1133" s="1">
        <f>IF(C1133=1,VLOOKUP(B1133,balance!$AU:$AZ,2,FALSE),IF(C1133=2,VLOOKUP(B1133,balance!$AU:$AZ,3,FALSE),IF(C1133=3,VLOOKUP(B1133,balance!$AU:$AZ,4,FALSE),IF(C1133=4,VLOOKUP(B1133,balance!$AU:$AZ,5,FALSE),IF(C1133=5,VLOOKUP(B1133-1,balance!$AU:$AZ,6,FALSE),0)))))</f>
        <v>5500</v>
      </c>
      <c r="F1133">
        <v>53</v>
      </c>
      <c r="G1133">
        <f>IF(C1133=1,VLOOKUP(FoxFire!B1133,balance!$U:$Z,2,FALSE),IF(C1133=2,VLOOKUP(B1133,balance!$U:$Z,3,FALSE),IF(C1133=3,VLOOKUP(B1133,balance!$U:$Z,4,FALSE),IF(C1133=4,VLOOKUP(B1133,balance!$U:$Z,5,FALSE),IF(C1133=5,VLOOKUP(B1133-1,balance!$U:$Z,6,FALSE),0)))))/100</f>
        <v>3.2600000000000003E-3</v>
      </c>
      <c r="H1133">
        <v>2</v>
      </c>
      <c r="I1133" s="1">
        <f>IF(C1133=1,VLOOKUP(FoxFire!B1133,balance!$AF:$AJ,2,FALSE),IF(C1133=2,VLOOKUP(B1133,balance!$AF:$AJ,3,FALSE),IF(C1133=3,VLOOKUP(B1133,balance!$AF:$AJ,4,FALSE),IF(C1133=4,VLOOKUP(B1133,balance!$AF:$AJ,5,FALSE),IF(C1133=5,VLOOKUP(B1133,balance!$AF:$AK,6,FALSE),0)))))*1000000000000</f>
        <v>2670000000000</v>
      </c>
      <c r="J1133">
        <f>VLOOKUP(B1133,balance!AU:BD,10,FALSE)</f>
        <v>12417680</v>
      </c>
    </row>
    <row r="1134" spans="1:10" x14ac:dyDescent="0.3">
      <c r="A1134">
        <v>1132</v>
      </c>
      <c r="B1134">
        <f t="shared" si="35"/>
        <v>227</v>
      </c>
      <c r="C1134">
        <f t="shared" si="34"/>
        <v>3</v>
      </c>
      <c r="D1134">
        <v>9026</v>
      </c>
      <c r="E1134" s="1">
        <f>IF(C1134=1,VLOOKUP(B1134,balance!$AU:$AZ,2,FALSE),IF(C1134=2,VLOOKUP(B1134,balance!$AU:$AZ,3,FALSE),IF(C1134=3,VLOOKUP(B1134,balance!$AU:$AZ,4,FALSE),IF(C1134=4,VLOOKUP(B1134,balance!$AU:$AZ,5,FALSE),IF(C1134=5,VLOOKUP(B1134-1,balance!$AU:$AZ,6,FALSE),0)))))</f>
        <v>5500</v>
      </c>
      <c r="F1134">
        <v>53</v>
      </c>
      <c r="G1134">
        <f>IF(C1134=1,VLOOKUP(FoxFire!B1134,balance!$U:$Z,2,FALSE),IF(C1134=2,VLOOKUP(B1134,balance!$U:$Z,3,FALSE),IF(C1134=3,VLOOKUP(B1134,balance!$U:$Z,4,FALSE),IF(C1134=4,VLOOKUP(B1134,balance!$U:$Z,5,FALSE),IF(C1134=5,VLOOKUP(B1134-1,balance!$U:$Z,6,FALSE),0)))))/100</f>
        <v>3.2600000000000003E-3</v>
      </c>
      <c r="H1134">
        <v>2</v>
      </c>
      <c r="I1134" s="1">
        <f>IF(C1134=1,VLOOKUP(FoxFire!B1134,balance!$AF:$AJ,2,FALSE),IF(C1134=2,VLOOKUP(B1134,balance!$AF:$AJ,3,FALSE),IF(C1134=3,VLOOKUP(B1134,balance!$AF:$AJ,4,FALSE),IF(C1134=4,VLOOKUP(B1134,balance!$AF:$AJ,5,FALSE),IF(C1134=5,VLOOKUP(B1134,balance!$AF:$AK,6,FALSE),0)))))*1000000000000</f>
        <v>2670000000000</v>
      </c>
      <c r="J1134">
        <f>VLOOKUP(B1134,balance!AU:BD,10,FALSE)</f>
        <v>12417680</v>
      </c>
    </row>
    <row r="1135" spans="1:10" x14ac:dyDescent="0.3">
      <c r="A1135">
        <v>1133</v>
      </c>
      <c r="B1135">
        <f t="shared" si="35"/>
        <v>227</v>
      </c>
      <c r="C1135">
        <f t="shared" si="34"/>
        <v>4</v>
      </c>
      <c r="D1135">
        <v>9026</v>
      </c>
      <c r="E1135" s="1">
        <f>IF(C1135=1,VLOOKUP(B1135,balance!$AU:$AZ,2,FALSE),IF(C1135=2,VLOOKUP(B1135,balance!$AU:$AZ,3,FALSE),IF(C1135=3,VLOOKUP(B1135,balance!$AU:$AZ,4,FALSE),IF(C1135=4,VLOOKUP(B1135,balance!$AU:$AZ,5,FALSE),IF(C1135=5,VLOOKUP(B1135-1,balance!$AU:$AZ,6,FALSE),0)))))</f>
        <v>5500</v>
      </c>
      <c r="F1135">
        <v>53</v>
      </c>
      <c r="G1135">
        <f>IF(C1135=1,VLOOKUP(FoxFire!B1135,balance!$U:$Z,2,FALSE),IF(C1135=2,VLOOKUP(B1135,balance!$U:$Z,3,FALSE),IF(C1135=3,VLOOKUP(B1135,balance!$U:$Z,4,FALSE),IF(C1135=4,VLOOKUP(B1135,balance!$U:$Z,5,FALSE),IF(C1135=5,VLOOKUP(B1135-1,balance!$U:$Z,6,FALSE),0)))))/100</f>
        <v>3.2600000000000003E-3</v>
      </c>
      <c r="H1135">
        <v>2</v>
      </c>
      <c r="I1135" s="1">
        <f>IF(C1135=1,VLOOKUP(FoxFire!B1135,balance!$AF:$AJ,2,FALSE),IF(C1135=2,VLOOKUP(B1135,balance!$AF:$AJ,3,FALSE),IF(C1135=3,VLOOKUP(B1135,balance!$AF:$AJ,4,FALSE),IF(C1135=4,VLOOKUP(B1135,balance!$AF:$AJ,5,FALSE),IF(C1135=5,VLOOKUP(B1135,balance!$AF:$AK,6,FALSE),0)))))*1000000000000</f>
        <v>2670000000000</v>
      </c>
      <c r="J1135">
        <f>VLOOKUP(B1135,balance!AU:BD,10,FALSE)</f>
        <v>12417680</v>
      </c>
    </row>
    <row r="1136" spans="1:10" x14ac:dyDescent="0.3">
      <c r="A1136">
        <v>1134</v>
      </c>
      <c r="B1136">
        <f t="shared" si="35"/>
        <v>228</v>
      </c>
      <c r="C1136">
        <f t="shared" si="34"/>
        <v>5</v>
      </c>
      <c r="D1136">
        <v>9026</v>
      </c>
      <c r="E1136" s="1">
        <f>IF(C1136=1,VLOOKUP(B1136,balance!$AU:$AZ,2,FALSE),IF(C1136=2,VLOOKUP(B1136,balance!$AU:$AZ,3,FALSE),IF(C1136=3,VLOOKUP(B1136,balance!$AU:$AZ,4,FALSE),IF(C1136=4,VLOOKUP(B1136,balance!$AU:$AZ,5,FALSE),IF(C1136=5,VLOOKUP(B1136-1,balance!$AU:$AZ,6,FALSE),0)))))</f>
        <v>110000</v>
      </c>
      <c r="F1136">
        <v>53</v>
      </c>
      <c r="G1136">
        <f>IF(C1136=1,VLOOKUP(FoxFire!B1136,balance!$U:$Z,2,FALSE),IF(C1136=2,VLOOKUP(B1136,balance!$U:$Z,3,FALSE),IF(C1136=3,VLOOKUP(B1136,balance!$U:$Z,4,FALSE),IF(C1136=4,VLOOKUP(B1136,balance!$U:$Z,5,FALSE),IF(C1136=5,VLOOKUP(B1136-1,balance!$U:$Z,6,FALSE),0)))))/100</f>
        <v>950.7553999999999</v>
      </c>
      <c r="H1136">
        <v>2</v>
      </c>
      <c r="I1136" s="1">
        <f>IF(C1136=1,VLOOKUP(FoxFire!B1136,balance!$AF:$AJ,2,FALSE),IF(C1136=2,VLOOKUP(B1136,balance!$AF:$AJ,3,FALSE),IF(C1136=3,VLOOKUP(B1136,balance!$AF:$AJ,4,FALSE),IF(C1136=4,VLOOKUP(B1136,balance!$AF:$AJ,5,FALSE),IF(C1136=5,VLOOKUP(B1136,balance!$AF:$AK,6,FALSE),0)))))*1000000000000</f>
        <v>10740000000000</v>
      </c>
      <c r="J1136">
        <f>VLOOKUP(B1136,balance!AU:BD,10,FALSE)</f>
        <v>12584310</v>
      </c>
    </row>
    <row r="1137" spans="1:10" x14ac:dyDescent="0.3">
      <c r="A1137">
        <v>1135</v>
      </c>
      <c r="B1137">
        <f t="shared" si="35"/>
        <v>228</v>
      </c>
      <c r="C1137">
        <f t="shared" si="34"/>
        <v>1</v>
      </c>
      <c r="D1137">
        <v>9026</v>
      </c>
      <c r="E1137" s="1">
        <f>IF(C1137=1,VLOOKUP(B1137,balance!$AU:$AZ,2,FALSE),IF(C1137=2,VLOOKUP(B1137,balance!$AU:$AZ,3,FALSE),IF(C1137=3,VLOOKUP(B1137,balance!$AU:$AZ,4,FALSE),IF(C1137=4,VLOOKUP(B1137,balance!$AU:$AZ,5,FALSE),IF(C1137=5,VLOOKUP(B1137-1,balance!$AU:$AZ,6,FALSE),0)))))</f>
        <v>5500</v>
      </c>
      <c r="F1137">
        <v>53</v>
      </c>
      <c r="G1137">
        <f>IF(C1137=1,VLOOKUP(FoxFire!B1137,balance!$U:$Z,2,FALSE),IF(C1137=2,VLOOKUP(B1137,balance!$U:$Z,3,FALSE),IF(C1137=3,VLOOKUP(B1137,balance!$U:$Z,4,FALSE),IF(C1137=4,VLOOKUP(B1137,balance!$U:$Z,5,FALSE),IF(C1137=5,VLOOKUP(B1137-1,balance!$U:$Z,6,FALSE),0)))))/100</f>
        <v>3.2700000000000003E-3</v>
      </c>
      <c r="H1137">
        <v>2</v>
      </c>
      <c r="I1137" s="1">
        <f>IF(C1137=1,VLOOKUP(FoxFire!B1137,balance!$AF:$AJ,2,FALSE),IF(C1137=2,VLOOKUP(B1137,balance!$AF:$AJ,3,FALSE),IF(C1137=3,VLOOKUP(B1137,balance!$AF:$AJ,4,FALSE),IF(C1137=4,VLOOKUP(B1137,balance!$AF:$AJ,5,FALSE),IF(C1137=5,VLOOKUP(B1137,balance!$AF:$AK,6,FALSE),0)))))*1000000000000</f>
        <v>2685000000000</v>
      </c>
      <c r="J1137">
        <f>VLOOKUP(B1137,balance!AU:BD,10,FALSE)</f>
        <v>12584310</v>
      </c>
    </row>
    <row r="1138" spans="1:10" x14ac:dyDescent="0.3">
      <c r="A1138">
        <v>1136</v>
      </c>
      <c r="B1138">
        <f t="shared" si="35"/>
        <v>228</v>
      </c>
      <c r="C1138">
        <f t="shared" si="34"/>
        <v>2</v>
      </c>
      <c r="D1138">
        <v>9026</v>
      </c>
      <c r="E1138" s="1">
        <f>IF(C1138=1,VLOOKUP(B1138,balance!$AU:$AZ,2,FALSE),IF(C1138=2,VLOOKUP(B1138,balance!$AU:$AZ,3,FALSE),IF(C1138=3,VLOOKUP(B1138,balance!$AU:$AZ,4,FALSE),IF(C1138=4,VLOOKUP(B1138,balance!$AU:$AZ,5,FALSE),IF(C1138=5,VLOOKUP(B1138-1,balance!$AU:$AZ,6,FALSE),0)))))</f>
        <v>5500</v>
      </c>
      <c r="F1138">
        <v>53</v>
      </c>
      <c r="G1138">
        <f>IF(C1138=1,VLOOKUP(FoxFire!B1138,balance!$U:$Z,2,FALSE),IF(C1138=2,VLOOKUP(B1138,balance!$U:$Z,3,FALSE),IF(C1138=3,VLOOKUP(B1138,balance!$U:$Z,4,FALSE),IF(C1138=4,VLOOKUP(B1138,balance!$U:$Z,5,FALSE),IF(C1138=5,VLOOKUP(B1138-1,balance!$U:$Z,6,FALSE),0)))))/100</f>
        <v>3.2700000000000003E-3</v>
      </c>
      <c r="H1138">
        <v>2</v>
      </c>
      <c r="I1138" s="1">
        <f>IF(C1138=1,VLOOKUP(FoxFire!B1138,balance!$AF:$AJ,2,FALSE),IF(C1138=2,VLOOKUP(B1138,balance!$AF:$AJ,3,FALSE),IF(C1138=3,VLOOKUP(B1138,balance!$AF:$AJ,4,FALSE),IF(C1138=4,VLOOKUP(B1138,balance!$AF:$AJ,5,FALSE),IF(C1138=5,VLOOKUP(B1138,balance!$AF:$AK,6,FALSE),0)))))*1000000000000</f>
        <v>2685000000000</v>
      </c>
      <c r="J1138">
        <f>VLOOKUP(B1138,balance!AU:BD,10,FALSE)</f>
        <v>12584310</v>
      </c>
    </row>
    <row r="1139" spans="1:10" x14ac:dyDescent="0.3">
      <c r="A1139">
        <v>1137</v>
      </c>
      <c r="B1139">
        <f t="shared" si="35"/>
        <v>228</v>
      </c>
      <c r="C1139">
        <f t="shared" si="34"/>
        <v>3</v>
      </c>
      <c r="D1139">
        <v>9026</v>
      </c>
      <c r="E1139" s="1">
        <f>IF(C1139=1,VLOOKUP(B1139,balance!$AU:$AZ,2,FALSE),IF(C1139=2,VLOOKUP(B1139,balance!$AU:$AZ,3,FALSE),IF(C1139=3,VLOOKUP(B1139,balance!$AU:$AZ,4,FALSE),IF(C1139=4,VLOOKUP(B1139,balance!$AU:$AZ,5,FALSE),IF(C1139=5,VLOOKUP(B1139-1,balance!$AU:$AZ,6,FALSE),0)))))</f>
        <v>5500</v>
      </c>
      <c r="F1139">
        <v>53</v>
      </c>
      <c r="G1139">
        <f>IF(C1139=1,VLOOKUP(FoxFire!B1139,balance!$U:$Z,2,FALSE),IF(C1139=2,VLOOKUP(B1139,balance!$U:$Z,3,FALSE),IF(C1139=3,VLOOKUP(B1139,balance!$U:$Z,4,FALSE),IF(C1139=4,VLOOKUP(B1139,balance!$U:$Z,5,FALSE),IF(C1139=5,VLOOKUP(B1139-1,balance!$U:$Z,6,FALSE),0)))))/100</f>
        <v>3.2700000000000003E-3</v>
      </c>
      <c r="H1139">
        <v>2</v>
      </c>
      <c r="I1139" s="1">
        <f>IF(C1139=1,VLOOKUP(FoxFire!B1139,balance!$AF:$AJ,2,FALSE),IF(C1139=2,VLOOKUP(B1139,balance!$AF:$AJ,3,FALSE),IF(C1139=3,VLOOKUP(B1139,balance!$AF:$AJ,4,FALSE),IF(C1139=4,VLOOKUP(B1139,balance!$AF:$AJ,5,FALSE),IF(C1139=5,VLOOKUP(B1139,balance!$AF:$AK,6,FALSE),0)))))*1000000000000</f>
        <v>2685000000000</v>
      </c>
      <c r="J1139">
        <f>VLOOKUP(B1139,balance!AU:BD,10,FALSE)</f>
        <v>12584310</v>
      </c>
    </row>
    <row r="1140" spans="1:10" x14ac:dyDescent="0.3">
      <c r="A1140">
        <v>1138</v>
      </c>
      <c r="B1140">
        <f t="shared" si="35"/>
        <v>228</v>
      </c>
      <c r="C1140">
        <f t="shared" si="34"/>
        <v>4</v>
      </c>
      <c r="D1140">
        <v>9026</v>
      </c>
      <c r="E1140" s="1">
        <f>IF(C1140=1,VLOOKUP(B1140,balance!$AU:$AZ,2,FALSE),IF(C1140=2,VLOOKUP(B1140,balance!$AU:$AZ,3,FALSE),IF(C1140=3,VLOOKUP(B1140,balance!$AU:$AZ,4,FALSE),IF(C1140=4,VLOOKUP(B1140,balance!$AU:$AZ,5,FALSE),IF(C1140=5,VLOOKUP(B1140-1,balance!$AU:$AZ,6,FALSE),0)))))</f>
        <v>5500</v>
      </c>
      <c r="F1140">
        <v>53</v>
      </c>
      <c r="G1140">
        <f>IF(C1140=1,VLOOKUP(FoxFire!B1140,balance!$U:$Z,2,FALSE),IF(C1140=2,VLOOKUP(B1140,balance!$U:$Z,3,FALSE),IF(C1140=3,VLOOKUP(B1140,balance!$U:$Z,4,FALSE),IF(C1140=4,VLOOKUP(B1140,balance!$U:$Z,5,FALSE),IF(C1140=5,VLOOKUP(B1140-1,balance!$U:$Z,6,FALSE),0)))))/100</f>
        <v>3.2700000000000003E-3</v>
      </c>
      <c r="H1140">
        <v>2</v>
      </c>
      <c r="I1140" s="1">
        <f>IF(C1140=1,VLOOKUP(FoxFire!B1140,balance!$AF:$AJ,2,FALSE),IF(C1140=2,VLOOKUP(B1140,balance!$AF:$AJ,3,FALSE),IF(C1140=3,VLOOKUP(B1140,balance!$AF:$AJ,4,FALSE),IF(C1140=4,VLOOKUP(B1140,balance!$AF:$AJ,5,FALSE),IF(C1140=5,VLOOKUP(B1140,balance!$AF:$AK,6,FALSE),0)))))*1000000000000</f>
        <v>2685000000000</v>
      </c>
      <c r="J1140">
        <f>VLOOKUP(B1140,balance!AU:BD,10,FALSE)</f>
        <v>12584310</v>
      </c>
    </row>
    <row r="1141" spans="1:10" x14ac:dyDescent="0.3">
      <c r="A1141">
        <v>1139</v>
      </c>
      <c r="B1141">
        <f t="shared" si="35"/>
        <v>229</v>
      </c>
      <c r="C1141">
        <f t="shared" si="34"/>
        <v>5</v>
      </c>
      <c r="D1141">
        <v>9026</v>
      </c>
      <c r="E1141" s="1">
        <f>IF(C1141=1,VLOOKUP(B1141,balance!$AU:$AZ,2,FALSE),IF(C1141=2,VLOOKUP(B1141,balance!$AU:$AZ,3,FALSE),IF(C1141=3,VLOOKUP(B1141,balance!$AU:$AZ,4,FALSE),IF(C1141=4,VLOOKUP(B1141,balance!$AU:$AZ,5,FALSE),IF(C1141=5,VLOOKUP(B1141-1,balance!$AU:$AZ,6,FALSE),0)))))</f>
        <v>110000</v>
      </c>
      <c r="F1141">
        <v>53</v>
      </c>
      <c r="G1141">
        <f>IF(C1141=1,VLOOKUP(FoxFire!B1141,balance!$U:$Z,2,FALSE),IF(C1141=2,VLOOKUP(B1141,balance!$U:$Z,3,FALSE),IF(C1141=3,VLOOKUP(B1141,balance!$U:$Z,4,FALSE),IF(C1141=4,VLOOKUP(B1141,balance!$U:$Z,5,FALSE),IF(C1141=5,VLOOKUP(B1141-1,balance!$U:$Z,6,FALSE),0)))))/100</f>
        <v>963.20849999999996</v>
      </c>
      <c r="H1141">
        <v>2</v>
      </c>
      <c r="I1141" s="1">
        <f>IF(C1141=1,VLOOKUP(FoxFire!B1141,balance!$AF:$AJ,2,FALSE),IF(C1141=2,VLOOKUP(B1141,balance!$AF:$AJ,3,FALSE),IF(C1141=3,VLOOKUP(B1141,balance!$AF:$AJ,4,FALSE),IF(C1141=4,VLOOKUP(B1141,balance!$AF:$AJ,5,FALSE),IF(C1141=5,VLOOKUP(B1141,balance!$AF:$AK,6,FALSE),0)))))*1000000000000</f>
        <v>10800000000000</v>
      </c>
      <c r="J1141">
        <f>VLOOKUP(B1141,balance!AU:BD,10,FALSE)</f>
        <v>12753390</v>
      </c>
    </row>
    <row r="1142" spans="1:10" x14ac:dyDescent="0.3">
      <c r="A1142">
        <v>1140</v>
      </c>
      <c r="B1142">
        <f t="shared" si="35"/>
        <v>229</v>
      </c>
      <c r="C1142">
        <f t="shared" si="34"/>
        <v>1</v>
      </c>
      <c r="D1142">
        <v>9026</v>
      </c>
      <c r="E1142" s="1">
        <f>IF(C1142=1,VLOOKUP(B1142,balance!$AU:$AZ,2,FALSE),IF(C1142=2,VLOOKUP(B1142,balance!$AU:$AZ,3,FALSE),IF(C1142=3,VLOOKUP(B1142,balance!$AU:$AZ,4,FALSE),IF(C1142=4,VLOOKUP(B1142,balance!$AU:$AZ,5,FALSE),IF(C1142=5,VLOOKUP(B1142-1,balance!$AU:$AZ,6,FALSE),0)))))</f>
        <v>5500</v>
      </c>
      <c r="F1142">
        <v>53</v>
      </c>
      <c r="G1142">
        <f>IF(C1142=1,VLOOKUP(FoxFire!B1142,balance!$U:$Z,2,FALSE),IF(C1142=2,VLOOKUP(B1142,balance!$U:$Z,3,FALSE),IF(C1142=3,VLOOKUP(B1142,balance!$U:$Z,4,FALSE),IF(C1142=4,VLOOKUP(B1142,balance!$U:$Z,5,FALSE),IF(C1142=5,VLOOKUP(B1142-1,balance!$U:$Z,6,FALSE),0)))))/100</f>
        <v>3.2799999999999999E-3</v>
      </c>
      <c r="H1142">
        <v>2</v>
      </c>
      <c r="I1142" s="1">
        <f>IF(C1142=1,VLOOKUP(FoxFire!B1142,balance!$AF:$AJ,2,FALSE),IF(C1142=2,VLOOKUP(B1142,balance!$AF:$AJ,3,FALSE),IF(C1142=3,VLOOKUP(B1142,balance!$AF:$AJ,4,FALSE),IF(C1142=4,VLOOKUP(B1142,balance!$AF:$AJ,5,FALSE),IF(C1142=5,VLOOKUP(B1142,balance!$AF:$AK,6,FALSE),0)))))*1000000000000</f>
        <v>2700000000000</v>
      </c>
      <c r="J1142">
        <f>VLOOKUP(B1142,balance!AU:BD,10,FALSE)</f>
        <v>12753390</v>
      </c>
    </row>
    <row r="1143" spans="1:10" x14ac:dyDescent="0.3">
      <c r="A1143">
        <v>1141</v>
      </c>
      <c r="B1143">
        <f t="shared" si="35"/>
        <v>229</v>
      </c>
      <c r="C1143">
        <f t="shared" si="34"/>
        <v>2</v>
      </c>
      <c r="D1143">
        <v>9026</v>
      </c>
      <c r="E1143" s="1">
        <f>IF(C1143=1,VLOOKUP(B1143,balance!$AU:$AZ,2,FALSE),IF(C1143=2,VLOOKUP(B1143,balance!$AU:$AZ,3,FALSE),IF(C1143=3,VLOOKUP(B1143,balance!$AU:$AZ,4,FALSE),IF(C1143=4,VLOOKUP(B1143,balance!$AU:$AZ,5,FALSE),IF(C1143=5,VLOOKUP(B1143-1,balance!$AU:$AZ,6,FALSE),0)))))</f>
        <v>5500</v>
      </c>
      <c r="F1143">
        <v>53</v>
      </c>
      <c r="G1143">
        <f>IF(C1143=1,VLOOKUP(FoxFire!B1143,balance!$U:$Z,2,FALSE),IF(C1143=2,VLOOKUP(B1143,balance!$U:$Z,3,FALSE),IF(C1143=3,VLOOKUP(B1143,balance!$U:$Z,4,FALSE),IF(C1143=4,VLOOKUP(B1143,balance!$U:$Z,5,FALSE),IF(C1143=5,VLOOKUP(B1143-1,balance!$U:$Z,6,FALSE),0)))))/100</f>
        <v>3.2799999999999999E-3</v>
      </c>
      <c r="H1143">
        <v>2</v>
      </c>
      <c r="I1143" s="1">
        <f>IF(C1143=1,VLOOKUP(FoxFire!B1143,balance!$AF:$AJ,2,FALSE),IF(C1143=2,VLOOKUP(B1143,balance!$AF:$AJ,3,FALSE),IF(C1143=3,VLOOKUP(B1143,balance!$AF:$AJ,4,FALSE),IF(C1143=4,VLOOKUP(B1143,balance!$AF:$AJ,5,FALSE),IF(C1143=5,VLOOKUP(B1143,balance!$AF:$AK,6,FALSE),0)))))*1000000000000</f>
        <v>2700000000000</v>
      </c>
      <c r="J1143">
        <f>VLOOKUP(B1143,balance!AU:BD,10,FALSE)</f>
        <v>12753390</v>
      </c>
    </row>
    <row r="1144" spans="1:10" x14ac:dyDescent="0.3">
      <c r="A1144">
        <v>1142</v>
      </c>
      <c r="B1144">
        <f t="shared" si="35"/>
        <v>229</v>
      </c>
      <c r="C1144">
        <f t="shared" si="34"/>
        <v>3</v>
      </c>
      <c r="D1144">
        <v>9026</v>
      </c>
      <c r="E1144" s="1">
        <f>IF(C1144=1,VLOOKUP(B1144,balance!$AU:$AZ,2,FALSE),IF(C1144=2,VLOOKUP(B1144,balance!$AU:$AZ,3,FALSE),IF(C1144=3,VLOOKUP(B1144,balance!$AU:$AZ,4,FALSE),IF(C1144=4,VLOOKUP(B1144,balance!$AU:$AZ,5,FALSE),IF(C1144=5,VLOOKUP(B1144-1,balance!$AU:$AZ,6,FALSE),0)))))</f>
        <v>5500</v>
      </c>
      <c r="F1144">
        <v>53</v>
      </c>
      <c r="G1144">
        <f>IF(C1144=1,VLOOKUP(FoxFire!B1144,balance!$U:$Z,2,FALSE),IF(C1144=2,VLOOKUP(B1144,balance!$U:$Z,3,FALSE),IF(C1144=3,VLOOKUP(B1144,balance!$U:$Z,4,FALSE),IF(C1144=4,VLOOKUP(B1144,balance!$U:$Z,5,FALSE),IF(C1144=5,VLOOKUP(B1144-1,balance!$U:$Z,6,FALSE),0)))))/100</f>
        <v>3.2799999999999999E-3</v>
      </c>
      <c r="H1144">
        <v>2</v>
      </c>
      <c r="I1144" s="1">
        <f>IF(C1144=1,VLOOKUP(FoxFire!B1144,balance!$AF:$AJ,2,FALSE),IF(C1144=2,VLOOKUP(B1144,balance!$AF:$AJ,3,FALSE),IF(C1144=3,VLOOKUP(B1144,balance!$AF:$AJ,4,FALSE),IF(C1144=4,VLOOKUP(B1144,balance!$AF:$AJ,5,FALSE),IF(C1144=5,VLOOKUP(B1144,balance!$AF:$AK,6,FALSE),0)))))*1000000000000</f>
        <v>2700000000000</v>
      </c>
      <c r="J1144">
        <f>VLOOKUP(B1144,balance!AU:BD,10,FALSE)</f>
        <v>12753390</v>
      </c>
    </row>
    <row r="1145" spans="1:10" x14ac:dyDescent="0.3">
      <c r="A1145">
        <v>1143</v>
      </c>
      <c r="B1145">
        <f t="shared" si="35"/>
        <v>229</v>
      </c>
      <c r="C1145">
        <f t="shared" si="34"/>
        <v>4</v>
      </c>
      <c r="D1145">
        <v>9026</v>
      </c>
      <c r="E1145" s="1">
        <f>IF(C1145=1,VLOOKUP(B1145,balance!$AU:$AZ,2,FALSE),IF(C1145=2,VLOOKUP(B1145,balance!$AU:$AZ,3,FALSE),IF(C1145=3,VLOOKUP(B1145,balance!$AU:$AZ,4,FALSE),IF(C1145=4,VLOOKUP(B1145,balance!$AU:$AZ,5,FALSE),IF(C1145=5,VLOOKUP(B1145-1,balance!$AU:$AZ,6,FALSE),0)))))</f>
        <v>5500</v>
      </c>
      <c r="F1145">
        <v>53</v>
      </c>
      <c r="G1145">
        <f>IF(C1145=1,VLOOKUP(FoxFire!B1145,balance!$U:$Z,2,FALSE),IF(C1145=2,VLOOKUP(B1145,balance!$U:$Z,3,FALSE),IF(C1145=3,VLOOKUP(B1145,balance!$U:$Z,4,FALSE),IF(C1145=4,VLOOKUP(B1145,balance!$U:$Z,5,FALSE),IF(C1145=5,VLOOKUP(B1145-1,balance!$U:$Z,6,FALSE),0)))))/100</f>
        <v>3.2799999999999999E-3</v>
      </c>
      <c r="H1145">
        <v>2</v>
      </c>
      <c r="I1145" s="1">
        <f>IF(C1145=1,VLOOKUP(FoxFire!B1145,balance!$AF:$AJ,2,FALSE),IF(C1145=2,VLOOKUP(B1145,balance!$AF:$AJ,3,FALSE),IF(C1145=3,VLOOKUP(B1145,balance!$AF:$AJ,4,FALSE),IF(C1145=4,VLOOKUP(B1145,balance!$AF:$AJ,5,FALSE),IF(C1145=5,VLOOKUP(B1145,balance!$AF:$AK,6,FALSE),0)))))*1000000000000</f>
        <v>2700000000000</v>
      </c>
      <c r="J1145">
        <f>VLOOKUP(B1145,balance!AU:BD,10,FALSE)</f>
        <v>12753390</v>
      </c>
    </row>
    <row r="1146" spans="1:10" x14ac:dyDescent="0.3">
      <c r="A1146">
        <v>1144</v>
      </c>
      <c r="B1146">
        <f t="shared" si="35"/>
        <v>230</v>
      </c>
      <c r="C1146">
        <f t="shared" si="34"/>
        <v>5</v>
      </c>
      <c r="D1146">
        <v>9026</v>
      </c>
      <c r="E1146" s="1">
        <f>IF(C1146=1,VLOOKUP(B1146,balance!$AU:$AZ,2,FALSE),IF(C1146=2,VLOOKUP(B1146,balance!$AU:$AZ,3,FALSE),IF(C1146=3,VLOOKUP(B1146,balance!$AU:$AZ,4,FALSE),IF(C1146=4,VLOOKUP(B1146,balance!$AU:$AZ,5,FALSE),IF(C1146=5,VLOOKUP(B1146-1,balance!$AU:$AZ,6,FALSE),0)))))</f>
        <v>110000</v>
      </c>
      <c r="F1146">
        <v>53</v>
      </c>
      <c r="G1146">
        <f>IF(C1146=1,VLOOKUP(FoxFire!B1146,balance!$U:$Z,2,FALSE),IF(C1146=2,VLOOKUP(B1146,balance!$U:$Z,3,FALSE),IF(C1146=3,VLOOKUP(B1146,balance!$U:$Z,4,FALSE),IF(C1146=4,VLOOKUP(B1146,balance!$U:$Z,5,FALSE),IF(C1146=5,VLOOKUP(B1146-1,balance!$U:$Z,6,FALSE),0)))))/100</f>
        <v>975.81569999999988</v>
      </c>
      <c r="H1146">
        <v>2</v>
      </c>
      <c r="I1146" s="1">
        <f>IF(C1146=1,VLOOKUP(FoxFire!B1146,balance!$AF:$AJ,2,FALSE),IF(C1146=2,VLOOKUP(B1146,balance!$AF:$AJ,3,FALSE),IF(C1146=3,VLOOKUP(B1146,balance!$AF:$AJ,4,FALSE),IF(C1146=4,VLOOKUP(B1146,balance!$AF:$AJ,5,FALSE),IF(C1146=5,VLOOKUP(B1146,balance!$AF:$AK,6,FALSE),0)))))*1000000000000</f>
        <v>10860000000000</v>
      </c>
      <c r="J1146">
        <f>VLOOKUP(B1146,balance!AU:BD,10,FALSE)</f>
        <v>12924930</v>
      </c>
    </row>
    <row r="1147" spans="1:10" x14ac:dyDescent="0.3">
      <c r="A1147">
        <v>1145</v>
      </c>
      <c r="B1147">
        <f t="shared" si="35"/>
        <v>230</v>
      </c>
      <c r="C1147">
        <f t="shared" si="34"/>
        <v>1</v>
      </c>
      <c r="D1147">
        <v>9026</v>
      </c>
      <c r="E1147" s="1">
        <f>IF(C1147=1,VLOOKUP(B1147,balance!$AU:$AZ,2,FALSE),IF(C1147=2,VLOOKUP(B1147,balance!$AU:$AZ,3,FALSE),IF(C1147=3,VLOOKUP(B1147,balance!$AU:$AZ,4,FALSE),IF(C1147=4,VLOOKUP(B1147,balance!$AU:$AZ,5,FALSE),IF(C1147=5,VLOOKUP(B1147-1,balance!$AU:$AZ,6,FALSE),0)))))</f>
        <v>5500</v>
      </c>
      <c r="F1147">
        <v>53</v>
      </c>
      <c r="G1147">
        <f>IF(C1147=1,VLOOKUP(FoxFire!B1147,balance!$U:$Z,2,FALSE),IF(C1147=2,VLOOKUP(B1147,balance!$U:$Z,3,FALSE),IF(C1147=3,VLOOKUP(B1147,balance!$U:$Z,4,FALSE),IF(C1147=4,VLOOKUP(B1147,balance!$U:$Z,5,FALSE),IF(C1147=5,VLOOKUP(B1147-1,balance!$U:$Z,6,FALSE),0)))))/100</f>
        <v>3.29E-3</v>
      </c>
      <c r="H1147">
        <v>2</v>
      </c>
      <c r="I1147" s="1">
        <f>IF(C1147=1,VLOOKUP(FoxFire!B1147,balance!$AF:$AJ,2,FALSE),IF(C1147=2,VLOOKUP(B1147,balance!$AF:$AJ,3,FALSE),IF(C1147=3,VLOOKUP(B1147,balance!$AF:$AJ,4,FALSE),IF(C1147=4,VLOOKUP(B1147,balance!$AF:$AJ,5,FALSE),IF(C1147=5,VLOOKUP(B1147,balance!$AF:$AK,6,FALSE),0)))))*1000000000000</f>
        <v>2715000000000</v>
      </c>
      <c r="J1147">
        <f>VLOOKUP(B1147,balance!AU:BD,10,FALSE)</f>
        <v>12924930</v>
      </c>
    </row>
    <row r="1148" spans="1:10" x14ac:dyDescent="0.3">
      <c r="A1148">
        <v>1146</v>
      </c>
      <c r="B1148">
        <f t="shared" si="35"/>
        <v>230</v>
      </c>
      <c r="C1148">
        <f t="shared" si="34"/>
        <v>2</v>
      </c>
      <c r="D1148">
        <v>9026</v>
      </c>
      <c r="E1148" s="1">
        <f>IF(C1148=1,VLOOKUP(B1148,balance!$AU:$AZ,2,FALSE),IF(C1148=2,VLOOKUP(B1148,balance!$AU:$AZ,3,FALSE),IF(C1148=3,VLOOKUP(B1148,balance!$AU:$AZ,4,FALSE),IF(C1148=4,VLOOKUP(B1148,balance!$AU:$AZ,5,FALSE),IF(C1148=5,VLOOKUP(B1148-1,balance!$AU:$AZ,6,FALSE),0)))))</f>
        <v>5500</v>
      </c>
      <c r="F1148">
        <v>53</v>
      </c>
      <c r="G1148">
        <f>IF(C1148=1,VLOOKUP(FoxFire!B1148,balance!$U:$Z,2,FALSE),IF(C1148=2,VLOOKUP(B1148,balance!$U:$Z,3,FALSE),IF(C1148=3,VLOOKUP(B1148,balance!$U:$Z,4,FALSE),IF(C1148=4,VLOOKUP(B1148,balance!$U:$Z,5,FALSE),IF(C1148=5,VLOOKUP(B1148-1,balance!$U:$Z,6,FALSE),0)))))/100</f>
        <v>3.29E-3</v>
      </c>
      <c r="H1148">
        <v>2</v>
      </c>
      <c r="I1148" s="1">
        <f>IF(C1148=1,VLOOKUP(FoxFire!B1148,balance!$AF:$AJ,2,FALSE),IF(C1148=2,VLOOKUP(B1148,balance!$AF:$AJ,3,FALSE),IF(C1148=3,VLOOKUP(B1148,balance!$AF:$AJ,4,FALSE),IF(C1148=4,VLOOKUP(B1148,balance!$AF:$AJ,5,FALSE),IF(C1148=5,VLOOKUP(B1148,balance!$AF:$AK,6,FALSE),0)))))*1000000000000</f>
        <v>2715000000000</v>
      </c>
      <c r="J1148">
        <f>VLOOKUP(B1148,balance!AU:BD,10,FALSE)</f>
        <v>12924930</v>
      </c>
    </row>
    <row r="1149" spans="1:10" x14ac:dyDescent="0.3">
      <c r="A1149">
        <v>1147</v>
      </c>
      <c r="B1149">
        <f t="shared" si="35"/>
        <v>230</v>
      </c>
      <c r="C1149">
        <f t="shared" si="34"/>
        <v>3</v>
      </c>
      <c r="D1149">
        <v>9026</v>
      </c>
      <c r="E1149" s="1">
        <f>IF(C1149=1,VLOOKUP(B1149,balance!$AU:$AZ,2,FALSE),IF(C1149=2,VLOOKUP(B1149,balance!$AU:$AZ,3,FALSE),IF(C1149=3,VLOOKUP(B1149,balance!$AU:$AZ,4,FALSE),IF(C1149=4,VLOOKUP(B1149,balance!$AU:$AZ,5,FALSE),IF(C1149=5,VLOOKUP(B1149-1,balance!$AU:$AZ,6,FALSE),0)))))</f>
        <v>5500</v>
      </c>
      <c r="F1149">
        <v>53</v>
      </c>
      <c r="G1149">
        <f>IF(C1149=1,VLOOKUP(FoxFire!B1149,balance!$U:$Z,2,FALSE),IF(C1149=2,VLOOKUP(B1149,balance!$U:$Z,3,FALSE),IF(C1149=3,VLOOKUP(B1149,balance!$U:$Z,4,FALSE),IF(C1149=4,VLOOKUP(B1149,balance!$U:$Z,5,FALSE),IF(C1149=5,VLOOKUP(B1149-1,balance!$U:$Z,6,FALSE),0)))))/100</f>
        <v>3.29E-3</v>
      </c>
      <c r="H1149">
        <v>2</v>
      </c>
      <c r="I1149" s="1">
        <f>IF(C1149=1,VLOOKUP(FoxFire!B1149,balance!$AF:$AJ,2,FALSE),IF(C1149=2,VLOOKUP(B1149,balance!$AF:$AJ,3,FALSE),IF(C1149=3,VLOOKUP(B1149,balance!$AF:$AJ,4,FALSE),IF(C1149=4,VLOOKUP(B1149,balance!$AF:$AJ,5,FALSE),IF(C1149=5,VLOOKUP(B1149,balance!$AF:$AK,6,FALSE),0)))))*1000000000000</f>
        <v>2715000000000</v>
      </c>
      <c r="J1149">
        <f>VLOOKUP(B1149,balance!AU:BD,10,FALSE)</f>
        <v>12924930</v>
      </c>
    </row>
    <row r="1150" spans="1:10" x14ac:dyDescent="0.3">
      <c r="A1150">
        <v>1148</v>
      </c>
      <c r="B1150">
        <f t="shared" si="35"/>
        <v>230</v>
      </c>
      <c r="C1150">
        <f t="shared" si="34"/>
        <v>4</v>
      </c>
      <c r="D1150">
        <v>9026</v>
      </c>
      <c r="E1150" s="1">
        <f>IF(C1150=1,VLOOKUP(B1150,balance!$AU:$AZ,2,FALSE),IF(C1150=2,VLOOKUP(B1150,balance!$AU:$AZ,3,FALSE),IF(C1150=3,VLOOKUP(B1150,balance!$AU:$AZ,4,FALSE),IF(C1150=4,VLOOKUP(B1150,balance!$AU:$AZ,5,FALSE),IF(C1150=5,VLOOKUP(B1150-1,balance!$AU:$AZ,6,FALSE),0)))))</f>
        <v>5500</v>
      </c>
      <c r="F1150">
        <v>53</v>
      </c>
      <c r="G1150">
        <f>IF(C1150=1,VLOOKUP(FoxFire!B1150,balance!$U:$Z,2,FALSE),IF(C1150=2,VLOOKUP(B1150,balance!$U:$Z,3,FALSE),IF(C1150=3,VLOOKUP(B1150,balance!$U:$Z,4,FALSE),IF(C1150=4,VLOOKUP(B1150,balance!$U:$Z,5,FALSE),IF(C1150=5,VLOOKUP(B1150-1,balance!$U:$Z,6,FALSE),0)))))/100</f>
        <v>3.29E-3</v>
      </c>
      <c r="H1150">
        <v>2</v>
      </c>
      <c r="I1150" s="1">
        <f>IF(C1150=1,VLOOKUP(FoxFire!B1150,balance!$AF:$AJ,2,FALSE),IF(C1150=2,VLOOKUP(B1150,balance!$AF:$AJ,3,FALSE),IF(C1150=3,VLOOKUP(B1150,balance!$AF:$AJ,4,FALSE),IF(C1150=4,VLOOKUP(B1150,balance!$AF:$AJ,5,FALSE),IF(C1150=5,VLOOKUP(B1150,balance!$AF:$AK,6,FALSE),0)))))*1000000000000</f>
        <v>2715000000000</v>
      </c>
      <c r="J1150">
        <f>VLOOKUP(B1150,balance!AU:BD,10,FALSE)</f>
        <v>12924930</v>
      </c>
    </row>
    <row r="1151" spans="1:10" x14ac:dyDescent="0.3">
      <c r="A1151">
        <v>1149</v>
      </c>
      <c r="B1151">
        <f t="shared" si="35"/>
        <v>231</v>
      </c>
      <c r="C1151">
        <f t="shared" si="34"/>
        <v>5</v>
      </c>
      <c r="D1151">
        <v>9026</v>
      </c>
      <c r="E1151" s="1">
        <f>IF(C1151=1,VLOOKUP(B1151,balance!$AU:$AZ,2,FALSE),IF(C1151=2,VLOOKUP(B1151,balance!$AU:$AZ,3,FALSE),IF(C1151=3,VLOOKUP(B1151,balance!$AU:$AZ,4,FALSE),IF(C1151=4,VLOOKUP(B1151,balance!$AU:$AZ,5,FALSE),IF(C1151=5,VLOOKUP(B1151-1,balance!$AU:$AZ,6,FALSE),0)))))</f>
        <v>110000</v>
      </c>
      <c r="F1151">
        <v>53</v>
      </c>
      <c r="G1151">
        <f>IF(C1151=1,VLOOKUP(FoxFire!B1151,balance!$U:$Z,2,FALSE),IF(C1151=2,VLOOKUP(B1151,balance!$U:$Z,3,FALSE),IF(C1151=3,VLOOKUP(B1151,balance!$U:$Z,4,FALSE),IF(C1151=4,VLOOKUP(B1151,balance!$U:$Z,5,FALSE),IF(C1151=5,VLOOKUP(B1151-1,balance!$U:$Z,6,FALSE),0)))))/100</f>
        <v>988.57860000000005</v>
      </c>
      <c r="H1151">
        <v>2</v>
      </c>
      <c r="I1151" s="1">
        <f>IF(C1151=1,VLOOKUP(FoxFire!B1151,balance!$AF:$AJ,2,FALSE),IF(C1151=2,VLOOKUP(B1151,balance!$AF:$AJ,3,FALSE),IF(C1151=3,VLOOKUP(B1151,balance!$AF:$AJ,4,FALSE),IF(C1151=4,VLOOKUP(B1151,balance!$AF:$AJ,5,FALSE),IF(C1151=5,VLOOKUP(B1151,balance!$AF:$AK,6,FALSE),0)))))*1000000000000</f>
        <v>10920000000000</v>
      </c>
      <c r="J1151">
        <f>VLOOKUP(B1151,balance!AU:BD,10,FALSE)</f>
        <v>13086940</v>
      </c>
    </row>
    <row r="1152" spans="1:10" x14ac:dyDescent="0.3">
      <c r="A1152">
        <v>1150</v>
      </c>
      <c r="B1152">
        <f t="shared" si="35"/>
        <v>231</v>
      </c>
      <c r="C1152">
        <f t="shared" si="34"/>
        <v>1</v>
      </c>
      <c r="D1152">
        <v>9026</v>
      </c>
      <c r="E1152" s="1">
        <f>IF(C1152=1,VLOOKUP(B1152,balance!$AU:$AZ,2,FALSE),IF(C1152=2,VLOOKUP(B1152,balance!$AU:$AZ,3,FALSE),IF(C1152=3,VLOOKUP(B1152,balance!$AU:$AZ,4,FALSE),IF(C1152=4,VLOOKUP(B1152,balance!$AU:$AZ,5,FALSE),IF(C1152=5,VLOOKUP(B1152-1,balance!$AU:$AZ,6,FALSE),0)))))</f>
        <v>6000</v>
      </c>
      <c r="F1152">
        <v>53</v>
      </c>
      <c r="G1152">
        <f>IF(C1152=1,VLOOKUP(FoxFire!B1152,balance!$U:$Z,2,FALSE),IF(C1152=2,VLOOKUP(B1152,balance!$U:$Z,3,FALSE),IF(C1152=3,VLOOKUP(B1152,balance!$U:$Z,4,FALSE),IF(C1152=4,VLOOKUP(B1152,balance!$U:$Z,5,FALSE),IF(C1152=5,VLOOKUP(B1152-1,balance!$U:$Z,6,FALSE),0)))))/100</f>
        <v>3.3E-3</v>
      </c>
      <c r="H1152">
        <v>2</v>
      </c>
      <c r="I1152" s="1">
        <f>IF(C1152=1,VLOOKUP(FoxFire!B1152,balance!$AF:$AJ,2,FALSE),IF(C1152=2,VLOOKUP(B1152,balance!$AF:$AJ,3,FALSE),IF(C1152=3,VLOOKUP(B1152,balance!$AF:$AJ,4,FALSE),IF(C1152=4,VLOOKUP(B1152,balance!$AF:$AJ,5,FALSE),IF(C1152=5,VLOOKUP(B1152,balance!$AF:$AK,6,FALSE),0)))))*1000000000000</f>
        <v>2730000000000</v>
      </c>
      <c r="J1152">
        <f>VLOOKUP(B1152,balance!AU:BD,10,FALSE)</f>
        <v>13086940</v>
      </c>
    </row>
    <row r="1153" spans="1:10" x14ac:dyDescent="0.3">
      <c r="A1153">
        <v>1151</v>
      </c>
      <c r="B1153">
        <f t="shared" si="35"/>
        <v>231</v>
      </c>
      <c r="C1153">
        <f t="shared" si="34"/>
        <v>2</v>
      </c>
      <c r="D1153">
        <v>9026</v>
      </c>
      <c r="E1153" s="1">
        <f>IF(C1153=1,VLOOKUP(B1153,balance!$AU:$AZ,2,FALSE),IF(C1153=2,VLOOKUP(B1153,balance!$AU:$AZ,3,FALSE),IF(C1153=3,VLOOKUP(B1153,balance!$AU:$AZ,4,FALSE),IF(C1153=4,VLOOKUP(B1153,balance!$AU:$AZ,5,FALSE),IF(C1153=5,VLOOKUP(B1153-1,balance!$AU:$AZ,6,FALSE),0)))))</f>
        <v>6000</v>
      </c>
      <c r="F1153">
        <v>53</v>
      </c>
      <c r="G1153">
        <f>IF(C1153=1,VLOOKUP(FoxFire!B1153,balance!$U:$Z,2,FALSE),IF(C1153=2,VLOOKUP(B1153,balance!$U:$Z,3,FALSE),IF(C1153=3,VLOOKUP(B1153,balance!$U:$Z,4,FALSE),IF(C1153=4,VLOOKUP(B1153,balance!$U:$Z,5,FALSE),IF(C1153=5,VLOOKUP(B1153-1,balance!$U:$Z,6,FALSE),0)))))/100</f>
        <v>3.3E-3</v>
      </c>
      <c r="H1153">
        <v>2</v>
      </c>
      <c r="I1153" s="1">
        <f>IF(C1153=1,VLOOKUP(FoxFire!B1153,balance!$AF:$AJ,2,FALSE),IF(C1153=2,VLOOKUP(B1153,balance!$AF:$AJ,3,FALSE),IF(C1153=3,VLOOKUP(B1153,balance!$AF:$AJ,4,FALSE),IF(C1153=4,VLOOKUP(B1153,balance!$AF:$AJ,5,FALSE),IF(C1153=5,VLOOKUP(B1153,balance!$AF:$AK,6,FALSE),0)))))*1000000000000</f>
        <v>2730000000000</v>
      </c>
      <c r="J1153">
        <f>VLOOKUP(B1153,balance!AU:BD,10,FALSE)</f>
        <v>13086940</v>
      </c>
    </row>
    <row r="1154" spans="1:10" x14ac:dyDescent="0.3">
      <c r="A1154">
        <v>1152</v>
      </c>
      <c r="B1154">
        <f t="shared" si="35"/>
        <v>231</v>
      </c>
      <c r="C1154">
        <f t="shared" si="34"/>
        <v>3</v>
      </c>
      <c r="D1154">
        <v>9026</v>
      </c>
      <c r="E1154" s="1">
        <f>IF(C1154=1,VLOOKUP(B1154,balance!$AU:$AZ,2,FALSE),IF(C1154=2,VLOOKUP(B1154,balance!$AU:$AZ,3,FALSE),IF(C1154=3,VLOOKUP(B1154,balance!$AU:$AZ,4,FALSE),IF(C1154=4,VLOOKUP(B1154,balance!$AU:$AZ,5,FALSE),IF(C1154=5,VLOOKUP(B1154-1,balance!$AU:$AZ,6,FALSE),0)))))</f>
        <v>6000</v>
      </c>
      <c r="F1154">
        <v>53</v>
      </c>
      <c r="G1154">
        <f>IF(C1154=1,VLOOKUP(FoxFire!B1154,balance!$U:$Z,2,FALSE),IF(C1154=2,VLOOKUP(B1154,balance!$U:$Z,3,FALSE),IF(C1154=3,VLOOKUP(B1154,balance!$U:$Z,4,FALSE),IF(C1154=4,VLOOKUP(B1154,balance!$U:$Z,5,FALSE),IF(C1154=5,VLOOKUP(B1154-1,balance!$U:$Z,6,FALSE),0)))))/100</f>
        <v>3.3E-3</v>
      </c>
      <c r="H1154">
        <v>2</v>
      </c>
      <c r="I1154" s="1">
        <f>IF(C1154=1,VLOOKUP(FoxFire!B1154,balance!$AF:$AJ,2,FALSE),IF(C1154=2,VLOOKUP(B1154,balance!$AF:$AJ,3,FALSE),IF(C1154=3,VLOOKUP(B1154,balance!$AF:$AJ,4,FALSE),IF(C1154=4,VLOOKUP(B1154,balance!$AF:$AJ,5,FALSE),IF(C1154=5,VLOOKUP(B1154,balance!$AF:$AK,6,FALSE),0)))))*1000000000000</f>
        <v>2730000000000</v>
      </c>
      <c r="J1154">
        <f>VLOOKUP(B1154,balance!AU:BD,10,FALSE)</f>
        <v>13086940</v>
      </c>
    </row>
    <row r="1155" spans="1:10" x14ac:dyDescent="0.3">
      <c r="A1155">
        <v>1153</v>
      </c>
      <c r="B1155">
        <f t="shared" si="35"/>
        <v>231</v>
      </c>
      <c r="C1155">
        <f t="shared" si="34"/>
        <v>4</v>
      </c>
      <c r="D1155">
        <v>9026</v>
      </c>
      <c r="E1155" s="1">
        <f>IF(C1155=1,VLOOKUP(B1155,balance!$AU:$AZ,2,FALSE),IF(C1155=2,VLOOKUP(B1155,balance!$AU:$AZ,3,FALSE),IF(C1155=3,VLOOKUP(B1155,balance!$AU:$AZ,4,FALSE),IF(C1155=4,VLOOKUP(B1155,balance!$AU:$AZ,5,FALSE),IF(C1155=5,VLOOKUP(B1155-1,balance!$AU:$AZ,6,FALSE),0)))))</f>
        <v>6000</v>
      </c>
      <c r="F1155">
        <v>53</v>
      </c>
      <c r="G1155">
        <f>IF(C1155=1,VLOOKUP(FoxFire!B1155,balance!$U:$Z,2,FALSE),IF(C1155=2,VLOOKUP(B1155,balance!$U:$Z,3,FALSE),IF(C1155=3,VLOOKUP(B1155,balance!$U:$Z,4,FALSE),IF(C1155=4,VLOOKUP(B1155,balance!$U:$Z,5,FALSE),IF(C1155=5,VLOOKUP(B1155-1,balance!$U:$Z,6,FALSE),0)))))/100</f>
        <v>3.3E-3</v>
      </c>
      <c r="H1155">
        <v>2</v>
      </c>
      <c r="I1155" s="1">
        <f>IF(C1155=1,VLOOKUP(FoxFire!B1155,balance!$AF:$AJ,2,FALSE),IF(C1155=2,VLOOKUP(B1155,balance!$AF:$AJ,3,FALSE),IF(C1155=3,VLOOKUP(B1155,balance!$AF:$AJ,4,FALSE),IF(C1155=4,VLOOKUP(B1155,balance!$AF:$AJ,5,FALSE),IF(C1155=5,VLOOKUP(B1155,balance!$AF:$AK,6,FALSE),0)))))*1000000000000</f>
        <v>2730000000000</v>
      </c>
      <c r="J1155">
        <f>VLOOKUP(B1155,balance!AU:BD,10,FALSE)</f>
        <v>13086940</v>
      </c>
    </row>
    <row r="1156" spans="1:10" x14ac:dyDescent="0.3">
      <c r="A1156">
        <v>1154</v>
      </c>
      <c r="B1156">
        <f t="shared" si="35"/>
        <v>232</v>
      </c>
      <c r="C1156">
        <f t="shared" si="34"/>
        <v>5</v>
      </c>
      <c r="D1156">
        <v>9026</v>
      </c>
      <c r="E1156" s="1">
        <f>IF(C1156=1,VLOOKUP(B1156,balance!$AU:$AZ,2,FALSE),IF(C1156=2,VLOOKUP(B1156,balance!$AU:$AZ,3,FALSE),IF(C1156=3,VLOOKUP(B1156,balance!$AU:$AZ,4,FALSE),IF(C1156=4,VLOOKUP(B1156,balance!$AU:$AZ,5,FALSE),IF(C1156=5,VLOOKUP(B1156-1,balance!$AU:$AZ,6,FALSE),0)))))</f>
        <v>120000</v>
      </c>
      <c r="F1156">
        <v>53</v>
      </c>
      <c r="G1156">
        <f>IF(C1156=1,VLOOKUP(FoxFire!B1156,balance!$U:$Z,2,FALSE),IF(C1156=2,VLOOKUP(B1156,balance!$U:$Z,3,FALSE),IF(C1156=3,VLOOKUP(B1156,balance!$U:$Z,4,FALSE),IF(C1156=4,VLOOKUP(B1156,balance!$U:$Z,5,FALSE),IF(C1156=5,VLOOKUP(B1156-1,balance!$U:$Z,6,FALSE),0)))))/100</f>
        <v>1001.4992999999999</v>
      </c>
      <c r="H1156">
        <v>2</v>
      </c>
      <c r="I1156" s="1">
        <f>IF(C1156=1,VLOOKUP(FoxFire!B1156,balance!$AF:$AJ,2,FALSE),IF(C1156=2,VLOOKUP(B1156,balance!$AF:$AJ,3,FALSE),IF(C1156=3,VLOOKUP(B1156,balance!$AF:$AJ,4,FALSE),IF(C1156=4,VLOOKUP(B1156,balance!$AF:$AJ,5,FALSE),IF(C1156=5,VLOOKUP(B1156,balance!$AF:$AK,6,FALSE),0)))))*1000000000000</f>
        <v>10980000000000</v>
      </c>
      <c r="J1156">
        <f>VLOOKUP(B1156,balance!AU:BD,10,FALSE)</f>
        <v>13251430</v>
      </c>
    </row>
    <row r="1157" spans="1:10" x14ac:dyDescent="0.3">
      <c r="A1157">
        <v>1155</v>
      </c>
      <c r="B1157">
        <f t="shared" si="35"/>
        <v>232</v>
      </c>
      <c r="C1157">
        <f t="shared" si="34"/>
        <v>1</v>
      </c>
      <c r="D1157">
        <v>9026</v>
      </c>
      <c r="E1157" s="1">
        <f>IF(C1157=1,VLOOKUP(B1157,balance!$AU:$AZ,2,FALSE),IF(C1157=2,VLOOKUP(B1157,balance!$AU:$AZ,3,FALSE),IF(C1157=3,VLOOKUP(B1157,balance!$AU:$AZ,4,FALSE),IF(C1157=4,VLOOKUP(B1157,balance!$AU:$AZ,5,FALSE),IF(C1157=5,VLOOKUP(B1157-1,balance!$AU:$AZ,6,FALSE),0)))))</f>
        <v>6000</v>
      </c>
      <c r="F1157">
        <v>53</v>
      </c>
      <c r="G1157">
        <f>IF(C1157=1,VLOOKUP(FoxFire!B1157,balance!$U:$Z,2,FALSE),IF(C1157=2,VLOOKUP(B1157,balance!$U:$Z,3,FALSE),IF(C1157=3,VLOOKUP(B1157,balance!$U:$Z,4,FALSE),IF(C1157=4,VLOOKUP(B1157,balance!$U:$Z,5,FALSE),IF(C1157=5,VLOOKUP(B1157-1,balance!$U:$Z,6,FALSE),0)))))/100</f>
        <v>3.31E-3</v>
      </c>
      <c r="H1157">
        <v>2</v>
      </c>
      <c r="I1157" s="1">
        <f>IF(C1157=1,VLOOKUP(FoxFire!B1157,balance!$AF:$AJ,2,FALSE),IF(C1157=2,VLOOKUP(B1157,balance!$AF:$AJ,3,FALSE),IF(C1157=3,VLOOKUP(B1157,balance!$AF:$AJ,4,FALSE),IF(C1157=4,VLOOKUP(B1157,balance!$AF:$AJ,5,FALSE),IF(C1157=5,VLOOKUP(B1157,balance!$AF:$AK,6,FALSE),0)))))*1000000000000</f>
        <v>2745000000000</v>
      </c>
      <c r="J1157">
        <f>VLOOKUP(B1157,balance!AU:BD,10,FALSE)</f>
        <v>13251430</v>
      </c>
    </row>
    <row r="1158" spans="1:10" x14ac:dyDescent="0.3">
      <c r="A1158">
        <v>1156</v>
      </c>
      <c r="B1158">
        <f t="shared" si="35"/>
        <v>232</v>
      </c>
      <c r="C1158">
        <f t="shared" si="34"/>
        <v>2</v>
      </c>
      <c r="D1158">
        <v>9026</v>
      </c>
      <c r="E1158" s="1">
        <f>IF(C1158=1,VLOOKUP(B1158,balance!$AU:$AZ,2,FALSE),IF(C1158=2,VLOOKUP(B1158,balance!$AU:$AZ,3,FALSE),IF(C1158=3,VLOOKUP(B1158,balance!$AU:$AZ,4,FALSE),IF(C1158=4,VLOOKUP(B1158,balance!$AU:$AZ,5,FALSE),IF(C1158=5,VLOOKUP(B1158-1,balance!$AU:$AZ,6,FALSE),0)))))</f>
        <v>6000</v>
      </c>
      <c r="F1158">
        <v>53</v>
      </c>
      <c r="G1158">
        <f>IF(C1158=1,VLOOKUP(FoxFire!B1158,balance!$U:$Z,2,FALSE),IF(C1158=2,VLOOKUP(B1158,balance!$U:$Z,3,FALSE),IF(C1158=3,VLOOKUP(B1158,balance!$U:$Z,4,FALSE),IF(C1158=4,VLOOKUP(B1158,balance!$U:$Z,5,FALSE),IF(C1158=5,VLOOKUP(B1158-1,balance!$U:$Z,6,FALSE),0)))))/100</f>
        <v>3.31E-3</v>
      </c>
      <c r="H1158">
        <v>2</v>
      </c>
      <c r="I1158" s="1">
        <f>IF(C1158=1,VLOOKUP(FoxFire!B1158,balance!$AF:$AJ,2,FALSE),IF(C1158=2,VLOOKUP(B1158,balance!$AF:$AJ,3,FALSE),IF(C1158=3,VLOOKUP(B1158,balance!$AF:$AJ,4,FALSE),IF(C1158=4,VLOOKUP(B1158,balance!$AF:$AJ,5,FALSE),IF(C1158=5,VLOOKUP(B1158,balance!$AF:$AK,6,FALSE),0)))))*1000000000000</f>
        <v>2745000000000</v>
      </c>
      <c r="J1158">
        <f>VLOOKUP(B1158,balance!AU:BD,10,FALSE)</f>
        <v>13251430</v>
      </c>
    </row>
    <row r="1159" spans="1:10" x14ac:dyDescent="0.3">
      <c r="A1159">
        <v>1157</v>
      </c>
      <c r="B1159">
        <f t="shared" si="35"/>
        <v>232</v>
      </c>
      <c r="C1159">
        <f t="shared" si="34"/>
        <v>3</v>
      </c>
      <c r="D1159">
        <v>9026</v>
      </c>
      <c r="E1159" s="1">
        <f>IF(C1159=1,VLOOKUP(B1159,balance!$AU:$AZ,2,FALSE),IF(C1159=2,VLOOKUP(B1159,balance!$AU:$AZ,3,FALSE),IF(C1159=3,VLOOKUP(B1159,balance!$AU:$AZ,4,FALSE),IF(C1159=4,VLOOKUP(B1159,balance!$AU:$AZ,5,FALSE),IF(C1159=5,VLOOKUP(B1159-1,balance!$AU:$AZ,6,FALSE),0)))))</f>
        <v>6000</v>
      </c>
      <c r="F1159">
        <v>53</v>
      </c>
      <c r="G1159">
        <f>IF(C1159=1,VLOOKUP(FoxFire!B1159,balance!$U:$Z,2,FALSE),IF(C1159=2,VLOOKUP(B1159,balance!$U:$Z,3,FALSE),IF(C1159=3,VLOOKUP(B1159,balance!$U:$Z,4,FALSE),IF(C1159=4,VLOOKUP(B1159,balance!$U:$Z,5,FALSE),IF(C1159=5,VLOOKUP(B1159-1,balance!$U:$Z,6,FALSE),0)))))/100</f>
        <v>3.31E-3</v>
      </c>
      <c r="H1159">
        <v>2</v>
      </c>
      <c r="I1159" s="1">
        <f>IF(C1159=1,VLOOKUP(FoxFire!B1159,balance!$AF:$AJ,2,FALSE),IF(C1159=2,VLOOKUP(B1159,balance!$AF:$AJ,3,FALSE),IF(C1159=3,VLOOKUP(B1159,balance!$AF:$AJ,4,FALSE),IF(C1159=4,VLOOKUP(B1159,balance!$AF:$AJ,5,FALSE),IF(C1159=5,VLOOKUP(B1159,balance!$AF:$AK,6,FALSE),0)))))*1000000000000</f>
        <v>2745000000000</v>
      </c>
      <c r="J1159">
        <f>VLOOKUP(B1159,balance!AU:BD,10,FALSE)</f>
        <v>13251430</v>
      </c>
    </row>
    <row r="1160" spans="1:10" x14ac:dyDescent="0.3">
      <c r="A1160">
        <v>1158</v>
      </c>
      <c r="B1160">
        <f t="shared" si="35"/>
        <v>232</v>
      </c>
      <c r="C1160">
        <f t="shared" ref="C1160:C1223" si="36">C1155</f>
        <v>4</v>
      </c>
      <c r="D1160">
        <v>9026</v>
      </c>
      <c r="E1160" s="1">
        <f>IF(C1160=1,VLOOKUP(B1160,balance!$AU:$AZ,2,FALSE),IF(C1160=2,VLOOKUP(B1160,balance!$AU:$AZ,3,FALSE),IF(C1160=3,VLOOKUP(B1160,balance!$AU:$AZ,4,FALSE),IF(C1160=4,VLOOKUP(B1160,balance!$AU:$AZ,5,FALSE),IF(C1160=5,VLOOKUP(B1160-1,balance!$AU:$AZ,6,FALSE),0)))))</f>
        <v>6000</v>
      </c>
      <c r="F1160">
        <v>53</v>
      </c>
      <c r="G1160">
        <f>IF(C1160=1,VLOOKUP(FoxFire!B1160,balance!$U:$Z,2,FALSE),IF(C1160=2,VLOOKUP(B1160,balance!$U:$Z,3,FALSE),IF(C1160=3,VLOOKUP(B1160,balance!$U:$Z,4,FALSE),IF(C1160=4,VLOOKUP(B1160,balance!$U:$Z,5,FALSE),IF(C1160=5,VLOOKUP(B1160-1,balance!$U:$Z,6,FALSE),0)))))/100</f>
        <v>3.31E-3</v>
      </c>
      <c r="H1160">
        <v>2</v>
      </c>
      <c r="I1160" s="1">
        <f>IF(C1160=1,VLOOKUP(FoxFire!B1160,balance!$AF:$AJ,2,FALSE),IF(C1160=2,VLOOKUP(B1160,balance!$AF:$AJ,3,FALSE),IF(C1160=3,VLOOKUP(B1160,balance!$AF:$AJ,4,FALSE),IF(C1160=4,VLOOKUP(B1160,balance!$AF:$AJ,5,FALSE),IF(C1160=5,VLOOKUP(B1160,balance!$AF:$AK,6,FALSE),0)))))*1000000000000</f>
        <v>2745000000000</v>
      </c>
      <c r="J1160">
        <f>VLOOKUP(B1160,balance!AU:BD,10,FALSE)</f>
        <v>13251430</v>
      </c>
    </row>
    <row r="1161" spans="1:10" x14ac:dyDescent="0.3">
      <c r="A1161">
        <v>1159</v>
      </c>
      <c r="B1161">
        <f t="shared" si="35"/>
        <v>233</v>
      </c>
      <c r="C1161">
        <f t="shared" si="36"/>
        <v>5</v>
      </c>
      <c r="D1161">
        <v>9026</v>
      </c>
      <c r="E1161" s="1">
        <f>IF(C1161=1,VLOOKUP(B1161,balance!$AU:$AZ,2,FALSE),IF(C1161=2,VLOOKUP(B1161,balance!$AU:$AZ,3,FALSE),IF(C1161=3,VLOOKUP(B1161,balance!$AU:$AZ,4,FALSE),IF(C1161=4,VLOOKUP(B1161,balance!$AU:$AZ,5,FALSE),IF(C1161=5,VLOOKUP(B1161-1,balance!$AU:$AZ,6,FALSE),0)))))</f>
        <v>120000</v>
      </c>
      <c r="F1161">
        <v>53</v>
      </c>
      <c r="G1161">
        <f>IF(C1161=1,VLOOKUP(FoxFire!B1161,balance!$U:$Z,2,FALSE),IF(C1161=2,VLOOKUP(B1161,balance!$U:$Z,3,FALSE),IF(C1161=3,VLOOKUP(B1161,balance!$U:$Z,4,FALSE),IF(C1161=4,VLOOKUP(B1161,balance!$U:$Z,5,FALSE),IF(C1161=5,VLOOKUP(B1161-1,balance!$U:$Z,6,FALSE),0)))))/100</f>
        <v>1014.5793999999999</v>
      </c>
      <c r="H1161">
        <v>2</v>
      </c>
      <c r="I1161" s="1">
        <f>IF(C1161=1,VLOOKUP(FoxFire!B1161,balance!$AF:$AJ,2,FALSE),IF(C1161=2,VLOOKUP(B1161,balance!$AF:$AJ,3,FALSE),IF(C1161=3,VLOOKUP(B1161,balance!$AF:$AJ,4,FALSE),IF(C1161=4,VLOOKUP(B1161,balance!$AF:$AJ,5,FALSE),IF(C1161=5,VLOOKUP(B1161,balance!$AF:$AK,6,FALSE),0)))))*1000000000000</f>
        <v>11040000000000</v>
      </c>
      <c r="J1161">
        <f>VLOOKUP(B1161,balance!AU:BD,10,FALSE)</f>
        <v>13418410</v>
      </c>
    </row>
    <row r="1162" spans="1:10" x14ac:dyDescent="0.3">
      <c r="A1162">
        <v>1160</v>
      </c>
      <c r="B1162">
        <f t="shared" si="35"/>
        <v>233</v>
      </c>
      <c r="C1162">
        <f t="shared" si="36"/>
        <v>1</v>
      </c>
      <c r="D1162">
        <v>9026</v>
      </c>
      <c r="E1162" s="1">
        <f>IF(C1162=1,VLOOKUP(B1162,balance!$AU:$AZ,2,FALSE),IF(C1162=2,VLOOKUP(B1162,balance!$AU:$AZ,3,FALSE),IF(C1162=3,VLOOKUP(B1162,balance!$AU:$AZ,4,FALSE),IF(C1162=4,VLOOKUP(B1162,balance!$AU:$AZ,5,FALSE),IF(C1162=5,VLOOKUP(B1162-1,balance!$AU:$AZ,6,FALSE),0)))))</f>
        <v>6000</v>
      </c>
      <c r="F1162">
        <v>53</v>
      </c>
      <c r="G1162">
        <f>IF(C1162=1,VLOOKUP(FoxFire!B1162,balance!$U:$Z,2,FALSE),IF(C1162=2,VLOOKUP(B1162,balance!$U:$Z,3,FALSE),IF(C1162=3,VLOOKUP(B1162,balance!$U:$Z,4,FALSE),IF(C1162=4,VLOOKUP(B1162,balance!$U:$Z,5,FALSE),IF(C1162=5,VLOOKUP(B1162-1,balance!$U:$Z,6,FALSE),0)))))/100</f>
        <v>3.32E-3</v>
      </c>
      <c r="H1162">
        <v>2</v>
      </c>
      <c r="I1162" s="1">
        <f>IF(C1162=1,VLOOKUP(FoxFire!B1162,balance!$AF:$AJ,2,FALSE),IF(C1162=2,VLOOKUP(B1162,balance!$AF:$AJ,3,FALSE),IF(C1162=3,VLOOKUP(B1162,balance!$AF:$AJ,4,FALSE),IF(C1162=4,VLOOKUP(B1162,balance!$AF:$AJ,5,FALSE),IF(C1162=5,VLOOKUP(B1162,balance!$AF:$AK,6,FALSE),0)))))*1000000000000</f>
        <v>2760000000000</v>
      </c>
      <c r="J1162">
        <f>VLOOKUP(B1162,balance!AU:BD,10,FALSE)</f>
        <v>13418410</v>
      </c>
    </row>
    <row r="1163" spans="1:10" x14ac:dyDescent="0.3">
      <c r="A1163">
        <v>1161</v>
      </c>
      <c r="B1163">
        <f t="shared" si="35"/>
        <v>233</v>
      </c>
      <c r="C1163">
        <f t="shared" si="36"/>
        <v>2</v>
      </c>
      <c r="D1163">
        <v>9026</v>
      </c>
      <c r="E1163" s="1">
        <f>IF(C1163=1,VLOOKUP(B1163,balance!$AU:$AZ,2,FALSE),IF(C1163=2,VLOOKUP(B1163,balance!$AU:$AZ,3,FALSE),IF(C1163=3,VLOOKUP(B1163,balance!$AU:$AZ,4,FALSE),IF(C1163=4,VLOOKUP(B1163,balance!$AU:$AZ,5,FALSE),IF(C1163=5,VLOOKUP(B1163-1,balance!$AU:$AZ,6,FALSE),0)))))</f>
        <v>6000</v>
      </c>
      <c r="F1163">
        <v>53</v>
      </c>
      <c r="G1163">
        <f>IF(C1163=1,VLOOKUP(FoxFire!B1163,balance!$U:$Z,2,FALSE),IF(C1163=2,VLOOKUP(B1163,balance!$U:$Z,3,FALSE),IF(C1163=3,VLOOKUP(B1163,balance!$U:$Z,4,FALSE),IF(C1163=4,VLOOKUP(B1163,balance!$U:$Z,5,FALSE),IF(C1163=5,VLOOKUP(B1163-1,balance!$U:$Z,6,FALSE),0)))))/100</f>
        <v>3.32E-3</v>
      </c>
      <c r="H1163">
        <v>2</v>
      </c>
      <c r="I1163" s="1">
        <f>IF(C1163=1,VLOOKUP(FoxFire!B1163,balance!$AF:$AJ,2,FALSE),IF(C1163=2,VLOOKUP(B1163,balance!$AF:$AJ,3,FALSE),IF(C1163=3,VLOOKUP(B1163,balance!$AF:$AJ,4,FALSE),IF(C1163=4,VLOOKUP(B1163,balance!$AF:$AJ,5,FALSE),IF(C1163=5,VLOOKUP(B1163,balance!$AF:$AK,6,FALSE),0)))))*1000000000000</f>
        <v>2760000000000</v>
      </c>
      <c r="J1163">
        <f>VLOOKUP(B1163,balance!AU:BD,10,FALSE)</f>
        <v>13418410</v>
      </c>
    </row>
    <row r="1164" spans="1:10" x14ac:dyDescent="0.3">
      <c r="A1164">
        <v>1162</v>
      </c>
      <c r="B1164">
        <f t="shared" ref="B1164:B1227" si="37">B1159+1</f>
        <v>233</v>
      </c>
      <c r="C1164">
        <f t="shared" si="36"/>
        <v>3</v>
      </c>
      <c r="D1164">
        <v>9026</v>
      </c>
      <c r="E1164" s="1">
        <f>IF(C1164=1,VLOOKUP(B1164,balance!$AU:$AZ,2,FALSE),IF(C1164=2,VLOOKUP(B1164,balance!$AU:$AZ,3,FALSE),IF(C1164=3,VLOOKUP(B1164,balance!$AU:$AZ,4,FALSE),IF(C1164=4,VLOOKUP(B1164,balance!$AU:$AZ,5,FALSE),IF(C1164=5,VLOOKUP(B1164-1,balance!$AU:$AZ,6,FALSE),0)))))</f>
        <v>6000</v>
      </c>
      <c r="F1164">
        <v>53</v>
      </c>
      <c r="G1164">
        <f>IF(C1164=1,VLOOKUP(FoxFire!B1164,balance!$U:$Z,2,FALSE),IF(C1164=2,VLOOKUP(B1164,balance!$U:$Z,3,FALSE),IF(C1164=3,VLOOKUP(B1164,balance!$U:$Z,4,FALSE),IF(C1164=4,VLOOKUP(B1164,balance!$U:$Z,5,FALSE),IF(C1164=5,VLOOKUP(B1164-1,balance!$U:$Z,6,FALSE),0)))))/100</f>
        <v>3.32E-3</v>
      </c>
      <c r="H1164">
        <v>2</v>
      </c>
      <c r="I1164" s="1">
        <f>IF(C1164=1,VLOOKUP(FoxFire!B1164,balance!$AF:$AJ,2,FALSE),IF(C1164=2,VLOOKUP(B1164,balance!$AF:$AJ,3,FALSE),IF(C1164=3,VLOOKUP(B1164,balance!$AF:$AJ,4,FALSE),IF(C1164=4,VLOOKUP(B1164,balance!$AF:$AJ,5,FALSE),IF(C1164=5,VLOOKUP(B1164,balance!$AF:$AK,6,FALSE),0)))))*1000000000000</f>
        <v>2760000000000</v>
      </c>
      <c r="J1164">
        <f>VLOOKUP(B1164,balance!AU:BD,10,FALSE)</f>
        <v>13418410</v>
      </c>
    </row>
    <row r="1165" spans="1:10" x14ac:dyDescent="0.3">
      <c r="A1165">
        <v>1163</v>
      </c>
      <c r="B1165">
        <f t="shared" si="37"/>
        <v>233</v>
      </c>
      <c r="C1165">
        <f t="shared" si="36"/>
        <v>4</v>
      </c>
      <c r="D1165">
        <v>9026</v>
      </c>
      <c r="E1165" s="1">
        <f>IF(C1165=1,VLOOKUP(B1165,balance!$AU:$AZ,2,FALSE),IF(C1165=2,VLOOKUP(B1165,balance!$AU:$AZ,3,FALSE),IF(C1165=3,VLOOKUP(B1165,balance!$AU:$AZ,4,FALSE),IF(C1165=4,VLOOKUP(B1165,balance!$AU:$AZ,5,FALSE),IF(C1165=5,VLOOKUP(B1165-1,balance!$AU:$AZ,6,FALSE),0)))))</f>
        <v>6000</v>
      </c>
      <c r="F1165">
        <v>53</v>
      </c>
      <c r="G1165">
        <f>IF(C1165=1,VLOOKUP(FoxFire!B1165,balance!$U:$Z,2,FALSE),IF(C1165=2,VLOOKUP(B1165,balance!$U:$Z,3,FALSE),IF(C1165=3,VLOOKUP(B1165,balance!$U:$Z,4,FALSE),IF(C1165=4,VLOOKUP(B1165,balance!$U:$Z,5,FALSE),IF(C1165=5,VLOOKUP(B1165-1,balance!$U:$Z,6,FALSE),0)))))/100</f>
        <v>3.32E-3</v>
      </c>
      <c r="H1165">
        <v>2</v>
      </c>
      <c r="I1165" s="1">
        <f>IF(C1165=1,VLOOKUP(FoxFire!B1165,balance!$AF:$AJ,2,FALSE),IF(C1165=2,VLOOKUP(B1165,balance!$AF:$AJ,3,FALSE),IF(C1165=3,VLOOKUP(B1165,balance!$AF:$AJ,4,FALSE),IF(C1165=4,VLOOKUP(B1165,balance!$AF:$AJ,5,FALSE),IF(C1165=5,VLOOKUP(B1165,balance!$AF:$AK,6,FALSE),0)))))*1000000000000</f>
        <v>2760000000000</v>
      </c>
      <c r="J1165">
        <f>VLOOKUP(B1165,balance!AU:BD,10,FALSE)</f>
        <v>13418410</v>
      </c>
    </row>
    <row r="1166" spans="1:10" x14ac:dyDescent="0.3">
      <c r="A1166">
        <v>1164</v>
      </c>
      <c r="B1166">
        <f t="shared" si="37"/>
        <v>234</v>
      </c>
      <c r="C1166">
        <f t="shared" si="36"/>
        <v>5</v>
      </c>
      <c r="D1166">
        <v>9026</v>
      </c>
      <c r="E1166" s="1">
        <f>IF(C1166=1,VLOOKUP(B1166,balance!$AU:$AZ,2,FALSE),IF(C1166=2,VLOOKUP(B1166,balance!$AU:$AZ,3,FALSE),IF(C1166=3,VLOOKUP(B1166,balance!$AU:$AZ,4,FALSE),IF(C1166=4,VLOOKUP(B1166,balance!$AU:$AZ,5,FALSE),IF(C1166=5,VLOOKUP(B1166-1,balance!$AU:$AZ,6,FALSE),0)))))</f>
        <v>120000</v>
      </c>
      <c r="F1166">
        <v>53</v>
      </c>
      <c r="G1166">
        <f>IF(C1166=1,VLOOKUP(FoxFire!B1166,balance!$U:$Z,2,FALSE),IF(C1166=2,VLOOKUP(B1166,balance!$U:$Z,3,FALSE),IF(C1166=3,VLOOKUP(B1166,balance!$U:$Z,4,FALSE),IF(C1166=4,VLOOKUP(B1166,balance!$U:$Z,5,FALSE),IF(C1166=5,VLOOKUP(B1166-1,balance!$U:$Z,6,FALSE),0)))))/100</f>
        <v>1027.8211000000001</v>
      </c>
      <c r="H1166">
        <v>2</v>
      </c>
      <c r="I1166" s="1">
        <f>IF(C1166=1,VLOOKUP(FoxFire!B1166,balance!$AF:$AJ,2,FALSE),IF(C1166=2,VLOOKUP(B1166,balance!$AF:$AJ,3,FALSE),IF(C1166=3,VLOOKUP(B1166,balance!$AF:$AJ,4,FALSE),IF(C1166=4,VLOOKUP(B1166,balance!$AF:$AJ,5,FALSE),IF(C1166=5,VLOOKUP(B1166,balance!$AF:$AK,6,FALSE),0)))))*1000000000000</f>
        <v>11100000000000</v>
      </c>
      <c r="J1166">
        <f>VLOOKUP(B1166,balance!AU:BD,10,FALSE)</f>
        <v>13587890</v>
      </c>
    </row>
    <row r="1167" spans="1:10" x14ac:dyDescent="0.3">
      <c r="A1167">
        <v>1165</v>
      </c>
      <c r="B1167">
        <f t="shared" si="37"/>
        <v>234</v>
      </c>
      <c r="C1167">
        <f t="shared" si="36"/>
        <v>1</v>
      </c>
      <c r="D1167">
        <v>9026</v>
      </c>
      <c r="E1167" s="1">
        <f>IF(C1167=1,VLOOKUP(B1167,balance!$AU:$AZ,2,FALSE),IF(C1167=2,VLOOKUP(B1167,balance!$AU:$AZ,3,FALSE),IF(C1167=3,VLOOKUP(B1167,balance!$AU:$AZ,4,FALSE),IF(C1167=4,VLOOKUP(B1167,balance!$AU:$AZ,5,FALSE),IF(C1167=5,VLOOKUP(B1167-1,balance!$AU:$AZ,6,FALSE),0)))))</f>
        <v>6000</v>
      </c>
      <c r="F1167">
        <v>53</v>
      </c>
      <c r="G1167">
        <f>IF(C1167=1,VLOOKUP(FoxFire!B1167,balance!$U:$Z,2,FALSE),IF(C1167=2,VLOOKUP(B1167,balance!$U:$Z,3,FALSE),IF(C1167=3,VLOOKUP(B1167,balance!$U:$Z,4,FALSE),IF(C1167=4,VLOOKUP(B1167,balance!$U:$Z,5,FALSE),IF(C1167=5,VLOOKUP(B1167-1,balance!$U:$Z,6,FALSE),0)))))/100</f>
        <v>3.3300000000000001E-3</v>
      </c>
      <c r="H1167">
        <v>2</v>
      </c>
      <c r="I1167" s="1">
        <f>IF(C1167=1,VLOOKUP(FoxFire!B1167,balance!$AF:$AJ,2,FALSE),IF(C1167=2,VLOOKUP(B1167,balance!$AF:$AJ,3,FALSE),IF(C1167=3,VLOOKUP(B1167,balance!$AF:$AJ,4,FALSE),IF(C1167=4,VLOOKUP(B1167,balance!$AF:$AJ,5,FALSE),IF(C1167=5,VLOOKUP(B1167,balance!$AF:$AK,6,FALSE),0)))))*1000000000000</f>
        <v>2775000000000</v>
      </c>
      <c r="J1167">
        <f>VLOOKUP(B1167,balance!AU:BD,10,FALSE)</f>
        <v>13587890</v>
      </c>
    </row>
    <row r="1168" spans="1:10" x14ac:dyDescent="0.3">
      <c r="A1168">
        <v>1166</v>
      </c>
      <c r="B1168">
        <f t="shared" si="37"/>
        <v>234</v>
      </c>
      <c r="C1168">
        <f t="shared" si="36"/>
        <v>2</v>
      </c>
      <c r="D1168">
        <v>9026</v>
      </c>
      <c r="E1168" s="1">
        <f>IF(C1168=1,VLOOKUP(B1168,balance!$AU:$AZ,2,FALSE),IF(C1168=2,VLOOKUP(B1168,balance!$AU:$AZ,3,FALSE),IF(C1168=3,VLOOKUP(B1168,balance!$AU:$AZ,4,FALSE),IF(C1168=4,VLOOKUP(B1168,balance!$AU:$AZ,5,FALSE),IF(C1168=5,VLOOKUP(B1168-1,balance!$AU:$AZ,6,FALSE),0)))))</f>
        <v>6000</v>
      </c>
      <c r="F1168">
        <v>53</v>
      </c>
      <c r="G1168">
        <f>IF(C1168=1,VLOOKUP(FoxFire!B1168,balance!$U:$Z,2,FALSE),IF(C1168=2,VLOOKUP(B1168,balance!$U:$Z,3,FALSE),IF(C1168=3,VLOOKUP(B1168,balance!$U:$Z,4,FALSE),IF(C1168=4,VLOOKUP(B1168,balance!$U:$Z,5,FALSE),IF(C1168=5,VLOOKUP(B1168-1,balance!$U:$Z,6,FALSE),0)))))/100</f>
        <v>3.3300000000000001E-3</v>
      </c>
      <c r="H1168">
        <v>2</v>
      </c>
      <c r="I1168" s="1">
        <f>IF(C1168=1,VLOOKUP(FoxFire!B1168,balance!$AF:$AJ,2,FALSE),IF(C1168=2,VLOOKUP(B1168,balance!$AF:$AJ,3,FALSE),IF(C1168=3,VLOOKUP(B1168,balance!$AF:$AJ,4,FALSE),IF(C1168=4,VLOOKUP(B1168,balance!$AF:$AJ,5,FALSE),IF(C1168=5,VLOOKUP(B1168,balance!$AF:$AK,6,FALSE),0)))))*1000000000000</f>
        <v>2775000000000</v>
      </c>
      <c r="J1168">
        <f>VLOOKUP(B1168,balance!AU:BD,10,FALSE)</f>
        <v>13587890</v>
      </c>
    </row>
    <row r="1169" spans="1:10" x14ac:dyDescent="0.3">
      <c r="A1169">
        <v>1167</v>
      </c>
      <c r="B1169">
        <f t="shared" si="37"/>
        <v>234</v>
      </c>
      <c r="C1169">
        <f t="shared" si="36"/>
        <v>3</v>
      </c>
      <c r="D1169">
        <v>9026</v>
      </c>
      <c r="E1169" s="1">
        <f>IF(C1169=1,VLOOKUP(B1169,balance!$AU:$AZ,2,FALSE),IF(C1169=2,VLOOKUP(B1169,balance!$AU:$AZ,3,FALSE),IF(C1169=3,VLOOKUP(B1169,balance!$AU:$AZ,4,FALSE),IF(C1169=4,VLOOKUP(B1169,balance!$AU:$AZ,5,FALSE),IF(C1169=5,VLOOKUP(B1169-1,balance!$AU:$AZ,6,FALSE),0)))))</f>
        <v>6000</v>
      </c>
      <c r="F1169">
        <v>53</v>
      </c>
      <c r="G1169">
        <f>IF(C1169=1,VLOOKUP(FoxFire!B1169,balance!$U:$Z,2,FALSE),IF(C1169=2,VLOOKUP(B1169,balance!$U:$Z,3,FALSE),IF(C1169=3,VLOOKUP(B1169,balance!$U:$Z,4,FALSE),IF(C1169=4,VLOOKUP(B1169,balance!$U:$Z,5,FALSE),IF(C1169=5,VLOOKUP(B1169-1,balance!$U:$Z,6,FALSE),0)))))/100</f>
        <v>3.3300000000000001E-3</v>
      </c>
      <c r="H1169">
        <v>2</v>
      </c>
      <c r="I1169" s="1">
        <f>IF(C1169=1,VLOOKUP(FoxFire!B1169,balance!$AF:$AJ,2,FALSE),IF(C1169=2,VLOOKUP(B1169,balance!$AF:$AJ,3,FALSE),IF(C1169=3,VLOOKUP(B1169,balance!$AF:$AJ,4,FALSE),IF(C1169=4,VLOOKUP(B1169,balance!$AF:$AJ,5,FALSE),IF(C1169=5,VLOOKUP(B1169,balance!$AF:$AK,6,FALSE),0)))))*1000000000000</f>
        <v>2775000000000</v>
      </c>
      <c r="J1169">
        <f>VLOOKUP(B1169,balance!AU:BD,10,FALSE)</f>
        <v>13587890</v>
      </c>
    </row>
    <row r="1170" spans="1:10" x14ac:dyDescent="0.3">
      <c r="A1170">
        <v>1168</v>
      </c>
      <c r="B1170">
        <f t="shared" si="37"/>
        <v>234</v>
      </c>
      <c r="C1170">
        <f t="shared" si="36"/>
        <v>4</v>
      </c>
      <c r="D1170">
        <v>9026</v>
      </c>
      <c r="E1170" s="1">
        <f>IF(C1170=1,VLOOKUP(B1170,balance!$AU:$AZ,2,FALSE),IF(C1170=2,VLOOKUP(B1170,balance!$AU:$AZ,3,FALSE),IF(C1170=3,VLOOKUP(B1170,balance!$AU:$AZ,4,FALSE),IF(C1170=4,VLOOKUP(B1170,balance!$AU:$AZ,5,FALSE),IF(C1170=5,VLOOKUP(B1170-1,balance!$AU:$AZ,6,FALSE),0)))))</f>
        <v>6000</v>
      </c>
      <c r="F1170">
        <v>53</v>
      </c>
      <c r="G1170">
        <f>IF(C1170=1,VLOOKUP(FoxFire!B1170,balance!$U:$Z,2,FALSE),IF(C1170=2,VLOOKUP(B1170,balance!$U:$Z,3,FALSE),IF(C1170=3,VLOOKUP(B1170,balance!$U:$Z,4,FALSE),IF(C1170=4,VLOOKUP(B1170,balance!$U:$Z,5,FALSE),IF(C1170=5,VLOOKUP(B1170-1,balance!$U:$Z,6,FALSE),0)))))/100</f>
        <v>3.3300000000000001E-3</v>
      </c>
      <c r="H1170">
        <v>2</v>
      </c>
      <c r="I1170" s="1">
        <f>IF(C1170=1,VLOOKUP(FoxFire!B1170,balance!$AF:$AJ,2,FALSE),IF(C1170=2,VLOOKUP(B1170,balance!$AF:$AJ,3,FALSE),IF(C1170=3,VLOOKUP(B1170,balance!$AF:$AJ,4,FALSE),IF(C1170=4,VLOOKUP(B1170,balance!$AF:$AJ,5,FALSE),IF(C1170=5,VLOOKUP(B1170,balance!$AF:$AK,6,FALSE),0)))))*1000000000000</f>
        <v>2775000000000</v>
      </c>
      <c r="J1170">
        <f>VLOOKUP(B1170,balance!AU:BD,10,FALSE)</f>
        <v>13587890</v>
      </c>
    </row>
    <row r="1171" spans="1:10" x14ac:dyDescent="0.3">
      <c r="A1171">
        <v>1169</v>
      </c>
      <c r="B1171">
        <f t="shared" si="37"/>
        <v>235</v>
      </c>
      <c r="C1171">
        <f t="shared" si="36"/>
        <v>5</v>
      </c>
      <c r="D1171">
        <v>9026</v>
      </c>
      <c r="E1171" s="1">
        <f>IF(C1171=1,VLOOKUP(B1171,balance!$AU:$AZ,2,FALSE),IF(C1171=2,VLOOKUP(B1171,balance!$AU:$AZ,3,FALSE),IF(C1171=3,VLOOKUP(B1171,balance!$AU:$AZ,4,FALSE),IF(C1171=4,VLOOKUP(B1171,balance!$AU:$AZ,5,FALSE),IF(C1171=5,VLOOKUP(B1171-1,balance!$AU:$AZ,6,FALSE),0)))))</f>
        <v>120000</v>
      </c>
      <c r="F1171">
        <v>53</v>
      </c>
      <c r="G1171">
        <f>IF(C1171=1,VLOOKUP(FoxFire!B1171,balance!$U:$Z,2,FALSE),IF(C1171=2,VLOOKUP(B1171,balance!$U:$Z,3,FALSE),IF(C1171=3,VLOOKUP(B1171,balance!$U:$Z,4,FALSE),IF(C1171=4,VLOOKUP(B1171,balance!$U:$Z,5,FALSE),IF(C1171=5,VLOOKUP(B1171-1,balance!$U:$Z,6,FALSE),0)))))/100</f>
        <v>1041.2261000000001</v>
      </c>
      <c r="H1171">
        <v>2</v>
      </c>
      <c r="I1171" s="1">
        <f>IF(C1171=1,VLOOKUP(FoxFire!B1171,balance!$AF:$AJ,2,FALSE),IF(C1171=2,VLOOKUP(B1171,balance!$AF:$AJ,3,FALSE),IF(C1171=3,VLOOKUP(B1171,balance!$AF:$AJ,4,FALSE),IF(C1171=4,VLOOKUP(B1171,balance!$AF:$AJ,5,FALSE),IF(C1171=5,VLOOKUP(B1171,balance!$AF:$AK,6,FALSE),0)))))*1000000000000</f>
        <v>11160000000000</v>
      </c>
      <c r="J1171">
        <f>VLOOKUP(B1171,balance!AU:BD,10,FALSE)</f>
        <v>13759880</v>
      </c>
    </row>
    <row r="1172" spans="1:10" x14ac:dyDescent="0.3">
      <c r="A1172">
        <v>1170</v>
      </c>
      <c r="B1172">
        <f t="shared" si="37"/>
        <v>235</v>
      </c>
      <c r="C1172">
        <f t="shared" si="36"/>
        <v>1</v>
      </c>
      <c r="D1172">
        <v>9026</v>
      </c>
      <c r="E1172" s="1">
        <f>IF(C1172=1,VLOOKUP(B1172,balance!$AU:$AZ,2,FALSE),IF(C1172=2,VLOOKUP(B1172,balance!$AU:$AZ,3,FALSE),IF(C1172=3,VLOOKUP(B1172,balance!$AU:$AZ,4,FALSE),IF(C1172=4,VLOOKUP(B1172,balance!$AU:$AZ,5,FALSE),IF(C1172=5,VLOOKUP(B1172-1,balance!$AU:$AZ,6,FALSE),0)))))</f>
        <v>6000</v>
      </c>
      <c r="F1172">
        <v>53</v>
      </c>
      <c r="G1172">
        <f>IF(C1172=1,VLOOKUP(FoxFire!B1172,balance!$U:$Z,2,FALSE),IF(C1172=2,VLOOKUP(B1172,balance!$U:$Z,3,FALSE),IF(C1172=3,VLOOKUP(B1172,balance!$U:$Z,4,FALSE),IF(C1172=4,VLOOKUP(B1172,balance!$U:$Z,5,FALSE),IF(C1172=5,VLOOKUP(B1172-1,balance!$U:$Z,6,FALSE),0)))))/100</f>
        <v>3.3400000000000001E-3</v>
      </c>
      <c r="H1172">
        <v>2</v>
      </c>
      <c r="I1172" s="1">
        <f>IF(C1172=1,VLOOKUP(FoxFire!B1172,balance!$AF:$AJ,2,FALSE),IF(C1172=2,VLOOKUP(B1172,balance!$AF:$AJ,3,FALSE),IF(C1172=3,VLOOKUP(B1172,balance!$AF:$AJ,4,FALSE),IF(C1172=4,VLOOKUP(B1172,balance!$AF:$AJ,5,FALSE),IF(C1172=5,VLOOKUP(B1172,balance!$AF:$AK,6,FALSE),0)))))*1000000000000</f>
        <v>2790000000000</v>
      </c>
      <c r="J1172">
        <f>VLOOKUP(B1172,balance!AU:BD,10,FALSE)</f>
        <v>13759880</v>
      </c>
    </row>
    <row r="1173" spans="1:10" x14ac:dyDescent="0.3">
      <c r="A1173">
        <v>1171</v>
      </c>
      <c r="B1173">
        <f t="shared" si="37"/>
        <v>235</v>
      </c>
      <c r="C1173">
        <f t="shared" si="36"/>
        <v>2</v>
      </c>
      <c r="D1173">
        <v>9026</v>
      </c>
      <c r="E1173" s="1">
        <f>IF(C1173=1,VLOOKUP(B1173,balance!$AU:$AZ,2,FALSE),IF(C1173=2,VLOOKUP(B1173,balance!$AU:$AZ,3,FALSE),IF(C1173=3,VLOOKUP(B1173,balance!$AU:$AZ,4,FALSE),IF(C1173=4,VLOOKUP(B1173,balance!$AU:$AZ,5,FALSE),IF(C1173=5,VLOOKUP(B1173-1,balance!$AU:$AZ,6,FALSE),0)))))</f>
        <v>6000</v>
      </c>
      <c r="F1173">
        <v>53</v>
      </c>
      <c r="G1173">
        <f>IF(C1173=1,VLOOKUP(FoxFire!B1173,balance!$U:$Z,2,FALSE),IF(C1173=2,VLOOKUP(B1173,balance!$U:$Z,3,FALSE),IF(C1173=3,VLOOKUP(B1173,balance!$U:$Z,4,FALSE),IF(C1173=4,VLOOKUP(B1173,balance!$U:$Z,5,FALSE),IF(C1173=5,VLOOKUP(B1173-1,balance!$U:$Z,6,FALSE),0)))))/100</f>
        <v>3.3400000000000001E-3</v>
      </c>
      <c r="H1173">
        <v>2</v>
      </c>
      <c r="I1173" s="1">
        <f>IF(C1173=1,VLOOKUP(FoxFire!B1173,balance!$AF:$AJ,2,FALSE),IF(C1173=2,VLOOKUP(B1173,balance!$AF:$AJ,3,FALSE),IF(C1173=3,VLOOKUP(B1173,balance!$AF:$AJ,4,FALSE),IF(C1173=4,VLOOKUP(B1173,balance!$AF:$AJ,5,FALSE),IF(C1173=5,VLOOKUP(B1173,balance!$AF:$AK,6,FALSE),0)))))*1000000000000</f>
        <v>2790000000000</v>
      </c>
      <c r="J1173">
        <f>VLOOKUP(B1173,balance!AU:BD,10,FALSE)</f>
        <v>13759880</v>
      </c>
    </row>
    <row r="1174" spans="1:10" x14ac:dyDescent="0.3">
      <c r="A1174">
        <v>1172</v>
      </c>
      <c r="B1174">
        <f t="shared" si="37"/>
        <v>235</v>
      </c>
      <c r="C1174">
        <f t="shared" si="36"/>
        <v>3</v>
      </c>
      <c r="D1174">
        <v>9026</v>
      </c>
      <c r="E1174" s="1">
        <f>IF(C1174=1,VLOOKUP(B1174,balance!$AU:$AZ,2,FALSE),IF(C1174=2,VLOOKUP(B1174,balance!$AU:$AZ,3,FALSE),IF(C1174=3,VLOOKUP(B1174,balance!$AU:$AZ,4,FALSE),IF(C1174=4,VLOOKUP(B1174,balance!$AU:$AZ,5,FALSE),IF(C1174=5,VLOOKUP(B1174-1,balance!$AU:$AZ,6,FALSE),0)))))</f>
        <v>6000</v>
      </c>
      <c r="F1174">
        <v>53</v>
      </c>
      <c r="G1174">
        <f>IF(C1174=1,VLOOKUP(FoxFire!B1174,balance!$U:$Z,2,FALSE),IF(C1174=2,VLOOKUP(B1174,balance!$U:$Z,3,FALSE),IF(C1174=3,VLOOKUP(B1174,balance!$U:$Z,4,FALSE),IF(C1174=4,VLOOKUP(B1174,balance!$U:$Z,5,FALSE),IF(C1174=5,VLOOKUP(B1174-1,balance!$U:$Z,6,FALSE),0)))))/100</f>
        <v>3.3400000000000001E-3</v>
      </c>
      <c r="H1174">
        <v>2</v>
      </c>
      <c r="I1174" s="1">
        <f>IF(C1174=1,VLOOKUP(FoxFire!B1174,balance!$AF:$AJ,2,FALSE),IF(C1174=2,VLOOKUP(B1174,balance!$AF:$AJ,3,FALSE),IF(C1174=3,VLOOKUP(B1174,balance!$AF:$AJ,4,FALSE),IF(C1174=4,VLOOKUP(B1174,balance!$AF:$AJ,5,FALSE),IF(C1174=5,VLOOKUP(B1174,balance!$AF:$AK,6,FALSE),0)))))*1000000000000</f>
        <v>2790000000000</v>
      </c>
      <c r="J1174">
        <f>VLOOKUP(B1174,balance!AU:BD,10,FALSE)</f>
        <v>13759880</v>
      </c>
    </row>
    <row r="1175" spans="1:10" x14ac:dyDescent="0.3">
      <c r="A1175">
        <v>1173</v>
      </c>
      <c r="B1175">
        <f t="shared" si="37"/>
        <v>235</v>
      </c>
      <c r="C1175">
        <f t="shared" si="36"/>
        <v>4</v>
      </c>
      <c r="D1175">
        <v>9026</v>
      </c>
      <c r="E1175" s="1">
        <f>IF(C1175=1,VLOOKUP(B1175,balance!$AU:$AZ,2,FALSE),IF(C1175=2,VLOOKUP(B1175,balance!$AU:$AZ,3,FALSE),IF(C1175=3,VLOOKUP(B1175,balance!$AU:$AZ,4,FALSE),IF(C1175=4,VLOOKUP(B1175,balance!$AU:$AZ,5,FALSE),IF(C1175=5,VLOOKUP(B1175-1,balance!$AU:$AZ,6,FALSE),0)))))</f>
        <v>6000</v>
      </c>
      <c r="F1175">
        <v>53</v>
      </c>
      <c r="G1175">
        <f>IF(C1175=1,VLOOKUP(FoxFire!B1175,balance!$U:$Z,2,FALSE),IF(C1175=2,VLOOKUP(B1175,balance!$U:$Z,3,FALSE),IF(C1175=3,VLOOKUP(B1175,balance!$U:$Z,4,FALSE),IF(C1175=4,VLOOKUP(B1175,balance!$U:$Z,5,FALSE),IF(C1175=5,VLOOKUP(B1175-1,balance!$U:$Z,6,FALSE),0)))))/100</f>
        <v>3.3400000000000001E-3</v>
      </c>
      <c r="H1175">
        <v>2</v>
      </c>
      <c r="I1175" s="1">
        <f>IF(C1175=1,VLOOKUP(FoxFire!B1175,balance!$AF:$AJ,2,FALSE),IF(C1175=2,VLOOKUP(B1175,balance!$AF:$AJ,3,FALSE),IF(C1175=3,VLOOKUP(B1175,balance!$AF:$AJ,4,FALSE),IF(C1175=4,VLOOKUP(B1175,balance!$AF:$AJ,5,FALSE),IF(C1175=5,VLOOKUP(B1175,balance!$AF:$AK,6,FALSE),0)))))*1000000000000</f>
        <v>2790000000000</v>
      </c>
      <c r="J1175">
        <f>VLOOKUP(B1175,balance!AU:BD,10,FALSE)</f>
        <v>13759880</v>
      </c>
    </row>
    <row r="1176" spans="1:10" x14ac:dyDescent="0.3">
      <c r="A1176">
        <v>1174</v>
      </c>
      <c r="B1176">
        <f t="shared" si="37"/>
        <v>236</v>
      </c>
      <c r="C1176">
        <f t="shared" si="36"/>
        <v>5</v>
      </c>
      <c r="D1176">
        <v>9026</v>
      </c>
      <c r="E1176" s="1">
        <f>IF(C1176=1,VLOOKUP(B1176,balance!$AU:$AZ,2,FALSE),IF(C1176=2,VLOOKUP(B1176,balance!$AU:$AZ,3,FALSE),IF(C1176=3,VLOOKUP(B1176,balance!$AU:$AZ,4,FALSE),IF(C1176=4,VLOOKUP(B1176,balance!$AU:$AZ,5,FALSE),IF(C1176=5,VLOOKUP(B1176-1,balance!$AU:$AZ,6,FALSE),0)))))</f>
        <v>120000</v>
      </c>
      <c r="F1176">
        <v>53</v>
      </c>
      <c r="G1176">
        <f>IF(C1176=1,VLOOKUP(FoxFire!B1176,balance!$U:$Z,2,FALSE),IF(C1176=2,VLOOKUP(B1176,balance!$U:$Z,3,FALSE),IF(C1176=3,VLOOKUP(B1176,balance!$U:$Z,4,FALSE),IF(C1176=4,VLOOKUP(B1176,balance!$U:$Z,5,FALSE),IF(C1176=5,VLOOKUP(B1176-1,balance!$U:$Z,6,FALSE),0)))))/100</f>
        <v>1054.7963999999999</v>
      </c>
      <c r="H1176">
        <v>2</v>
      </c>
      <c r="I1176" s="1">
        <f>IF(C1176=1,VLOOKUP(FoxFire!B1176,balance!$AF:$AJ,2,FALSE),IF(C1176=2,VLOOKUP(B1176,balance!$AF:$AJ,3,FALSE),IF(C1176=3,VLOOKUP(B1176,balance!$AF:$AJ,4,FALSE),IF(C1176=4,VLOOKUP(B1176,balance!$AF:$AJ,5,FALSE),IF(C1176=5,VLOOKUP(B1176,balance!$AF:$AK,6,FALSE),0)))))*1000000000000</f>
        <v>11220000000000</v>
      </c>
      <c r="J1176">
        <f>VLOOKUP(B1176,balance!AU:BD,10,FALSE)</f>
        <v>13934390</v>
      </c>
    </row>
    <row r="1177" spans="1:10" x14ac:dyDescent="0.3">
      <c r="A1177">
        <v>1175</v>
      </c>
      <c r="B1177">
        <f t="shared" si="37"/>
        <v>236</v>
      </c>
      <c r="C1177">
        <f t="shared" si="36"/>
        <v>1</v>
      </c>
      <c r="D1177">
        <v>9026</v>
      </c>
      <c r="E1177" s="1">
        <f>IF(C1177=1,VLOOKUP(B1177,balance!$AU:$AZ,2,FALSE),IF(C1177=2,VLOOKUP(B1177,balance!$AU:$AZ,3,FALSE),IF(C1177=3,VLOOKUP(B1177,balance!$AU:$AZ,4,FALSE),IF(C1177=4,VLOOKUP(B1177,balance!$AU:$AZ,5,FALSE),IF(C1177=5,VLOOKUP(B1177-1,balance!$AU:$AZ,6,FALSE),0)))))</f>
        <v>6000</v>
      </c>
      <c r="F1177">
        <v>53</v>
      </c>
      <c r="G1177">
        <f>IF(C1177=1,VLOOKUP(FoxFire!B1177,balance!$U:$Z,2,FALSE),IF(C1177=2,VLOOKUP(B1177,balance!$U:$Z,3,FALSE),IF(C1177=3,VLOOKUP(B1177,balance!$U:$Z,4,FALSE),IF(C1177=4,VLOOKUP(B1177,balance!$U:$Z,5,FALSE),IF(C1177=5,VLOOKUP(B1177-1,balance!$U:$Z,6,FALSE),0)))))/100</f>
        <v>3.3500000000000001E-3</v>
      </c>
      <c r="H1177">
        <v>2</v>
      </c>
      <c r="I1177" s="1">
        <f>IF(C1177=1,VLOOKUP(FoxFire!B1177,balance!$AF:$AJ,2,FALSE),IF(C1177=2,VLOOKUP(B1177,balance!$AF:$AJ,3,FALSE),IF(C1177=3,VLOOKUP(B1177,balance!$AF:$AJ,4,FALSE),IF(C1177=4,VLOOKUP(B1177,balance!$AF:$AJ,5,FALSE),IF(C1177=5,VLOOKUP(B1177,balance!$AF:$AK,6,FALSE),0)))))*1000000000000</f>
        <v>2805000000000</v>
      </c>
      <c r="J1177">
        <f>VLOOKUP(B1177,balance!AU:BD,10,FALSE)</f>
        <v>13934390</v>
      </c>
    </row>
    <row r="1178" spans="1:10" x14ac:dyDescent="0.3">
      <c r="A1178">
        <v>1176</v>
      </c>
      <c r="B1178">
        <f t="shared" si="37"/>
        <v>236</v>
      </c>
      <c r="C1178">
        <f t="shared" si="36"/>
        <v>2</v>
      </c>
      <c r="D1178">
        <v>9026</v>
      </c>
      <c r="E1178" s="1">
        <f>IF(C1178=1,VLOOKUP(B1178,balance!$AU:$AZ,2,FALSE),IF(C1178=2,VLOOKUP(B1178,balance!$AU:$AZ,3,FALSE),IF(C1178=3,VLOOKUP(B1178,balance!$AU:$AZ,4,FALSE),IF(C1178=4,VLOOKUP(B1178,balance!$AU:$AZ,5,FALSE),IF(C1178=5,VLOOKUP(B1178-1,balance!$AU:$AZ,6,FALSE),0)))))</f>
        <v>6000</v>
      </c>
      <c r="F1178">
        <v>53</v>
      </c>
      <c r="G1178">
        <f>IF(C1178=1,VLOOKUP(FoxFire!B1178,balance!$U:$Z,2,FALSE),IF(C1178=2,VLOOKUP(B1178,balance!$U:$Z,3,FALSE),IF(C1178=3,VLOOKUP(B1178,balance!$U:$Z,4,FALSE),IF(C1178=4,VLOOKUP(B1178,balance!$U:$Z,5,FALSE),IF(C1178=5,VLOOKUP(B1178-1,balance!$U:$Z,6,FALSE),0)))))/100</f>
        <v>3.3500000000000001E-3</v>
      </c>
      <c r="H1178">
        <v>2</v>
      </c>
      <c r="I1178" s="1">
        <f>IF(C1178=1,VLOOKUP(FoxFire!B1178,balance!$AF:$AJ,2,FALSE),IF(C1178=2,VLOOKUP(B1178,balance!$AF:$AJ,3,FALSE),IF(C1178=3,VLOOKUP(B1178,balance!$AF:$AJ,4,FALSE),IF(C1178=4,VLOOKUP(B1178,balance!$AF:$AJ,5,FALSE),IF(C1178=5,VLOOKUP(B1178,balance!$AF:$AK,6,FALSE),0)))))*1000000000000</f>
        <v>2805000000000</v>
      </c>
      <c r="J1178">
        <f>VLOOKUP(B1178,balance!AU:BD,10,FALSE)</f>
        <v>13934390</v>
      </c>
    </row>
    <row r="1179" spans="1:10" x14ac:dyDescent="0.3">
      <c r="A1179">
        <v>1177</v>
      </c>
      <c r="B1179">
        <f t="shared" si="37"/>
        <v>236</v>
      </c>
      <c r="C1179">
        <f t="shared" si="36"/>
        <v>3</v>
      </c>
      <c r="D1179">
        <v>9026</v>
      </c>
      <c r="E1179" s="1">
        <f>IF(C1179=1,VLOOKUP(B1179,balance!$AU:$AZ,2,FALSE),IF(C1179=2,VLOOKUP(B1179,balance!$AU:$AZ,3,FALSE),IF(C1179=3,VLOOKUP(B1179,balance!$AU:$AZ,4,FALSE),IF(C1179=4,VLOOKUP(B1179,balance!$AU:$AZ,5,FALSE),IF(C1179=5,VLOOKUP(B1179-1,balance!$AU:$AZ,6,FALSE),0)))))</f>
        <v>6000</v>
      </c>
      <c r="F1179">
        <v>53</v>
      </c>
      <c r="G1179">
        <f>IF(C1179=1,VLOOKUP(FoxFire!B1179,balance!$U:$Z,2,FALSE),IF(C1179=2,VLOOKUP(B1179,balance!$U:$Z,3,FALSE),IF(C1179=3,VLOOKUP(B1179,balance!$U:$Z,4,FALSE),IF(C1179=4,VLOOKUP(B1179,balance!$U:$Z,5,FALSE),IF(C1179=5,VLOOKUP(B1179-1,balance!$U:$Z,6,FALSE),0)))))/100</f>
        <v>3.3500000000000001E-3</v>
      </c>
      <c r="H1179">
        <v>2</v>
      </c>
      <c r="I1179" s="1">
        <f>IF(C1179=1,VLOOKUP(FoxFire!B1179,balance!$AF:$AJ,2,FALSE),IF(C1179=2,VLOOKUP(B1179,balance!$AF:$AJ,3,FALSE),IF(C1179=3,VLOOKUP(B1179,balance!$AF:$AJ,4,FALSE),IF(C1179=4,VLOOKUP(B1179,balance!$AF:$AJ,5,FALSE),IF(C1179=5,VLOOKUP(B1179,balance!$AF:$AK,6,FALSE),0)))))*1000000000000</f>
        <v>2805000000000</v>
      </c>
      <c r="J1179">
        <f>VLOOKUP(B1179,balance!AU:BD,10,FALSE)</f>
        <v>13934390</v>
      </c>
    </row>
    <row r="1180" spans="1:10" x14ac:dyDescent="0.3">
      <c r="A1180">
        <v>1178</v>
      </c>
      <c r="B1180">
        <f t="shared" si="37"/>
        <v>236</v>
      </c>
      <c r="C1180">
        <f t="shared" si="36"/>
        <v>4</v>
      </c>
      <c r="D1180">
        <v>9026</v>
      </c>
      <c r="E1180" s="1">
        <f>IF(C1180=1,VLOOKUP(B1180,balance!$AU:$AZ,2,FALSE),IF(C1180=2,VLOOKUP(B1180,balance!$AU:$AZ,3,FALSE),IF(C1180=3,VLOOKUP(B1180,balance!$AU:$AZ,4,FALSE),IF(C1180=4,VLOOKUP(B1180,balance!$AU:$AZ,5,FALSE),IF(C1180=5,VLOOKUP(B1180-1,balance!$AU:$AZ,6,FALSE),0)))))</f>
        <v>6000</v>
      </c>
      <c r="F1180">
        <v>53</v>
      </c>
      <c r="G1180">
        <f>IF(C1180=1,VLOOKUP(FoxFire!B1180,balance!$U:$Z,2,FALSE),IF(C1180=2,VLOOKUP(B1180,balance!$U:$Z,3,FALSE),IF(C1180=3,VLOOKUP(B1180,balance!$U:$Z,4,FALSE),IF(C1180=4,VLOOKUP(B1180,balance!$U:$Z,5,FALSE),IF(C1180=5,VLOOKUP(B1180-1,balance!$U:$Z,6,FALSE),0)))))/100</f>
        <v>3.3500000000000001E-3</v>
      </c>
      <c r="H1180">
        <v>2</v>
      </c>
      <c r="I1180" s="1">
        <f>IF(C1180=1,VLOOKUP(FoxFire!B1180,balance!$AF:$AJ,2,FALSE),IF(C1180=2,VLOOKUP(B1180,balance!$AF:$AJ,3,FALSE),IF(C1180=3,VLOOKUP(B1180,balance!$AF:$AJ,4,FALSE),IF(C1180=4,VLOOKUP(B1180,balance!$AF:$AJ,5,FALSE),IF(C1180=5,VLOOKUP(B1180,balance!$AF:$AK,6,FALSE),0)))))*1000000000000</f>
        <v>2805000000000</v>
      </c>
      <c r="J1180">
        <f>VLOOKUP(B1180,balance!AU:BD,10,FALSE)</f>
        <v>13934390</v>
      </c>
    </row>
    <row r="1181" spans="1:10" x14ac:dyDescent="0.3">
      <c r="A1181">
        <v>1179</v>
      </c>
      <c r="B1181">
        <f t="shared" si="37"/>
        <v>237</v>
      </c>
      <c r="C1181">
        <f t="shared" si="36"/>
        <v>5</v>
      </c>
      <c r="D1181">
        <v>9026</v>
      </c>
      <c r="E1181" s="1">
        <f>IF(C1181=1,VLOOKUP(B1181,balance!$AU:$AZ,2,FALSE),IF(C1181=2,VLOOKUP(B1181,balance!$AU:$AZ,3,FALSE),IF(C1181=3,VLOOKUP(B1181,balance!$AU:$AZ,4,FALSE),IF(C1181=4,VLOOKUP(B1181,balance!$AU:$AZ,5,FALSE),IF(C1181=5,VLOOKUP(B1181-1,balance!$AU:$AZ,6,FALSE),0)))))</f>
        <v>120000</v>
      </c>
      <c r="F1181">
        <v>53</v>
      </c>
      <c r="G1181">
        <f>IF(C1181=1,VLOOKUP(FoxFire!B1181,balance!$U:$Z,2,FALSE),IF(C1181=2,VLOOKUP(B1181,balance!$U:$Z,3,FALSE),IF(C1181=3,VLOOKUP(B1181,balance!$U:$Z,4,FALSE),IF(C1181=4,VLOOKUP(B1181,balance!$U:$Z,5,FALSE),IF(C1181=5,VLOOKUP(B1181-1,balance!$U:$Z,6,FALSE),0)))))/100</f>
        <v>1068.5340999999999</v>
      </c>
      <c r="H1181">
        <v>2</v>
      </c>
      <c r="I1181" s="1">
        <f>IF(C1181=1,VLOOKUP(FoxFire!B1181,balance!$AF:$AJ,2,FALSE),IF(C1181=2,VLOOKUP(B1181,balance!$AF:$AJ,3,FALSE),IF(C1181=3,VLOOKUP(B1181,balance!$AF:$AJ,4,FALSE),IF(C1181=4,VLOOKUP(B1181,balance!$AF:$AJ,5,FALSE),IF(C1181=5,VLOOKUP(B1181,balance!$AF:$AK,6,FALSE),0)))))*1000000000000</f>
        <v>11280000000000</v>
      </c>
      <c r="J1181">
        <f>VLOOKUP(B1181,balance!AU:BD,10,FALSE)</f>
        <v>14111430</v>
      </c>
    </row>
    <row r="1182" spans="1:10" x14ac:dyDescent="0.3">
      <c r="A1182">
        <v>1180</v>
      </c>
      <c r="B1182">
        <f t="shared" si="37"/>
        <v>237</v>
      </c>
      <c r="C1182">
        <f t="shared" si="36"/>
        <v>1</v>
      </c>
      <c r="D1182">
        <v>9026</v>
      </c>
      <c r="E1182" s="1">
        <f>IF(C1182=1,VLOOKUP(B1182,balance!$AU:$AZ,2,FALSE),IF(C1182=2,VLOOKUP(B1182,balance!$AU:$AZ,3,FALSE),IF(C1182=3,VLOOKUP(B1182,balance!$AU:$AZ,4,FALSE),IF(C1182=4,VLOOKUP(B1182,balance!$AU:$AZ,5,FALSE),IF(C1182=5,VLOOKUP(B1182-1,balance!$AU:$AZ,6,FALSE),0)))))</f>
        <v>6000</v>
      </c>
      <c r="F1182">
        <v>53</v>
      </c>
      <c r="G1182">
        <f>IF(C1182=1,VLOOKUP(FoxFire!B1182,balance!$U:$Z,2,FALSE),IF(C1182=2,VLOOKUP(B1182,balance!$U:$Z,3,FALSE),IF(C1182=3,VLOOKUP(B1182,balance!$U:$Z,4,FALSE),IF(C1182=4,VLOOKUP(B1182,balance!$U:$Z,5,FALSE),IF(C1182=5,VLOOKUP(B1182-1,balance!$U:$Z,6,FALSE),0)))))/100</f>
        <v>3.3600000000000001E-3</v>
      </c>
      <c r="H1182">
        <v>2</v>
      </c>
      <c r="I1182" s="1">
        <f>IF(C1182=1,VLOOKUP(FoxFire!B1182,balance!$AF:$AJ,2,FALSE),IF(C1182=2,VLOOKUP(B1182,balance!$AF:$AJ,3,FALSE),IF(C1182=3,VLOOKUP(B1182,balance!$AF:$AJ,4,FALSE),IF(C1182=4,VLOOKUP(B1182,balance!$AF:$AJ,5,FALSE),IF(C1182=5,VLOOKUP(B1182,balance!$AF:$AK,6,FALSE),0)))))*1000000000000</f>
        <v>2820000000000</v>
      </c>
      <c r="J1182">
        <f>VLOOKUP(B1182,balance!AU:BD,10,FALSE)</f>
        <v>14111430</v>
      </c>
    </row>
    <row r="1183" spans="1:10" x14ac:dyDescent="0.3">
      <c r="A1183">
        <v>1181</v>
      </c>
      <c r="B1183">
        <f t="shared" si="37"/>
        <v>237</v>
      </c>
      <c r="C1183">
        <f t="shared" si="36"/>
        <v>2</v>
      </c>
      <c r="D1183">
        <v>9026</v>
      </c>
      <c r="E1183" s="1">
        <f>IF(C1183=1,VLOOKUP(B1183,balance!$AU:$AZ,2,FALSE),IF(C1183=2,VLOOKUP(B1183,balance!$AU:$AZ,3,FALSE),IF(C1183=3,VLOOKUP(B1183,balance!$AU:$AZ,4,FALSE),IF(C1183=4,VLOOKUP(B1183,balance!$AU:$AZ,5,FALSE),IF(C1183=5,VLOOKUP(B1183-1,balance!$AU:$AZ,6,FALSE),0)))))</f>
        <v>6000</v>
      </c>
      <c r="F1183">
        <v>53</v>
      </c>
      <c r="G1183">
        <f>IF(C1183=1,VLOOKUP(FoxFire!B1183,balance!$U:$Z,2,FALSE),IF(C1183=2,VLOOKUP(B1183,balance!$U:$Z,3,FALSE),IF(C1183=3,VLOOKUP(B1183,balance!$U:$Z,4,FALSE),IF(C1183=4,VLOOKUP(B1183,balance!$U:$Z,5,FALSE),IF(C1183=5,VLOOKUP(B1183-1,balance!$U:$Z,6,FALSE),0)))))/100</f>
        <v>3.3600000000000001E-3</v>
      </c>
      <c r="H1183">
        <v>2</v>
      </c>
      <c r="I1183" s="1">
        <f>IF(C1183=1,VLOOKUP(FoxFire!B1183,balance!$AF:$AJ,2,FALSE),IF(C1183=2,VLOOKUP(B1183,balance!$AF:$AJ,3,FALSE),IF(C1183=3,VLOOKUP(B1183,balance!$AF:$AJ,4,FALSE),IF(C1183=4,VLOOKUP(B1183,balance!$AF:$AJ,5,FALSE),IF(C1183=5,VLOOKUP(B1183,balance!$AF:$AK,6,FALSE),0)))))*1000000000000</f>
        <v>2820000000000</v>
      </c>
      <c r="J1183">
        <f>VLOOKUP(B1183,balance!AU:BD,10,FALSE)</f>
        <v>14111430</v>
      </c>
    </row>
    <row r="1184" spans="1:10" x14ac:dyDescent="0.3">
      <c r="A1184">
        <v>1182</v>
      </c>
      <c r="B1184">
        <f t="shared" si="37"/>
        <v>237</v>
      </c>
      <c r="C1184">
        <f t="shared" si="36"/>
        <v>3</v>
      </c>
      <c r="D1184">
        <v>9026</v>
      </c>
      <c r="E1184" s="1">
        <f>IF(C1184=1,VLOOKUP(B1184,balance!$AU:$AZ,2,FALSE),IF(C1184=2,VLOOKUP(B1184,balance!$AU:$AZ,3,FALSE),IF(C1184=3,VLOOKUP(B1184,balance!$AU:$AZ,4,FALSE),IF(C1184=4,VLOOKUP(B1184,balance!$AU:$AZ,5,FALSE),IF(C1184=5,VLOOKUP(B1184-1,balance!$AU:$AZ,6,FALSE),0)))))</f>
        <v>6000</v>
      </c>
      <c r="F1184">
        <v>53</v>
      </c>
      <c r="G1184">
        <f>IF(C1184=1,VLOOKUP(FoxFire!B1184,balance!$U:$Z,2,FALSE),IF(C1184=2,VLOOKUP(B1184,balance!$U:$Z,3,FALSE),IF(C1184=3,VLOOKUP(B1184,balance!$U:$Z,4,FALSE),IF(C1184=4,VLOOKUP(B1184,balance!$U:$Z,5,FALSE),IF(C1184=5,VLOOKUP(B1184-1,balance!$U:$Z,6,FALSE),0)))))/100</f>
        <v>3.3600000000000001E-3</v>
      </c>
      <c r="H1184">
        <v>2</v>
      </c>
      <c r="I1184" s="1">
        <f>IF(C1184=1,VLOOKUP(FoxFire!B1184,balance!$AF:$AJ,2,FALSE),IF(C1184=2,VLOOKUP(B1184,balance!$AF:$AJ,3,FALSE),IF(C1184=3,VLOOKUP(B1184,balance!$AF:$AJ,4,FALSE),IF(C1184=4,VLOOKUP(B1184,balance!$AF:$AJ,5,FALSE),IF(C1184=5,VLOOKUP(B1184,balance!$AF:$AK,6,FALSE),0)))))*1000000000000</f>
        <v>2820000000000</v>
      </c>
      <c r="J1184">
        <f>VLOOKUP(B1184,balance!AU:BD,10,FALSE)</f>
        <v>14111430</v>
      </c>
    </row>
    <row r="1185" spans="1:10" x14ac:dyDescent="0.3">
      <c r="A1185">
        <v>1183</v>
      </c>
      <c r="B1185">
        <f t="shared" si="37"/>
        <v>237</v>
      </c>
      <c r="C1185">
        <f t="shared" si="36"/>
        <v>4</v>
      </c>
      <c r="D1185">
        <v>9026</v>
      </c>
      <c r="E1185" s="1">
        <f>IF(C1185=1,VLOOKUP(B1185,balance!$AU:$AZ,2,FALSE),IF(C1185=2,VLOOKUP(B1185,balance!$AU:$AZ,3,FALSE),IF(C1185=3,VLOOKUP(B1185,balance!$AU:$AZ,4,FALSE),IF(C1185=4,VLOOKUP(B1185,balance!$AU:$AZ,5,FALSE),IF(C1185=5,VLOOKUP(B1185-1,balance!$AU:$AZ,6,FALSE),0)))))</f>
        <v>6000</v>
      </c>
      <c r="F1185">
        <v>53</v>
      </c>
      <c r="G1185">
        <f>IF(C1185=1,VLOOKUP(FoxFire!B1185,balance!$U:$Z,2,FALSE),IF(C1185=2,VLOOKUP(B1185,balance!$U:$Z,3,FALSE),IF(C1185=3,VLOOKUP(B1185,balance!$U:$Z,4,FALSE),IF(C1185=4,VLOOKUP(B1185,balance!$U:$Z,5,FALSE),IF(C1185=5,VLOOKUP(B1185-1,balance!$U:$Z,6,FALSE),0)))))/100</f>
        <v>3.3600000000000001E-3</v>
      </c>
      <c r="H1185">
        <v>2</v>
      </c>
      <c r="I1185" s="1">
        <f>IF(C1185=1,VLOOKUP(FoxFire!B1185,balance!$AF:$AJ,2,FALSE),IF(C1185=2,VLOOKUP(B1185,balance!$AF:$AJ,3,FALSE),IF(C1185=3,VLOOKUP(B1185,balance!$AF:$AJ,4,FALSE),IF(C1185=4,VLOOKUP(B1185,balance!$AF:$AJ,5,FALSE),IF(C1185=5,VLOOKUP(B1185,balance!$AF:$AK,6,FALSE),0)))))*1000000000000</f>
        <v>2820000000000</v>
      </c>
      <c r="J1185">
        <f>VLOOKUP(B1185,balance!AU:BD,10,FALSE)</f>
        <v>14111430</v>
      </c>
    </row>
    <row r="1186" spans="1:10" x14ac:dyDescent="0.3">
      <c r="A1186">
        <v>1184</v>
      </c>
      <c r="B1186">
        <f t="shared" si="37"/>
        <v>238</v>
      </c>
      <c r="C1186">
        <f t="shared" si="36"/>
        <v>5</v>
      </c>
      <c r="D1186">
        <v>9026</v>
      </c>
      <c r="E1186" s="1">
        <f>IF(C1186=1,VLOOKUP(B1186,balance!$AU:$AZ,2,FALSE),IF(C1186=2,VLOOKUP(B1186,balance!$AU:$AZ,3,FALSE),IF(C1186=3,VLOOKUP(B1186,balance!$AU:$AZ,4,FALSE),IF(C1186=4,VLOOKUP(B1186,balance!$AU:$AZ,5,FALSE),IF(C1186=5,VLOOKUP(B1186-1,balance!$AU:$AZ,6,FALSE),0)))))</f>
        <v>120000</v>
      </c>
      <c r="F1186">
        <v>53</v>
      </c>
      <c r="G1186">
        <f>IF(C1186=1,VLOOKUP(FoxFire!B1186,balance!$U:$Z,2,FALSE),IF(C1186=2,VLOOKUP(B1186,balance!$U:$Z,3,FALSE),IF(C1186=3,VLOOKUP(B1186,balance!$U:$Z,4,FALSE),IF(C1186=4,VLOOKUP(B1186,balance!$U:$Z,5,FALSE),IF(C1186=5,VLOOKUP(B1186-1,balance!$U:$Z,6,FALSE),0)))))/100</f>
        <v>1082.4409000000001</v>
      </c>
      <c r="H1186">
        <v>2</v>
      </c>
      <c r="I1186" s="1">
        <f>IF(C1186=1,VLOOKUP(FoxFire!B1186,balance!$AF:$AJ,2,FALSE),IF(C1186=2,VLOOKUP(B1186,balance!$AF:$AJ,3,FALSE),IF(C1186=3,VLOOKUP(B1186,balance!$AF:$AJ,4,FALSE),IF(C1186=4,VLOOKUP(B1186,balance!$AF:$AJ,5,FALSE),IF(C1186=5,VLOOKUP(B1186,balance!$AF:$AK,6,FALSE),0)))))*1000000000000</f>
        <v>11340000000000</v>
      </c>
      <c r="J1186">
        <f>VLOOKUP(B1186,balance!AU:BD,10,FALSE)</f>
        <v>14291010</v>
      </c>
    </row>
    <row r="1187" spans="1:10" x14ac:dyDescent="0.3">
      <c r="A1187">
        <v>1185</v>
      </c>
      <c r="B1187">
        <f t="shared" si="37"/>
        <v>238</v>
      </c>
      <c r="C1187">
        <f t="shared" si="36"/>
        <v>1</v>
      </c>
      <c r="D1187">
        <v>9026</v>
      </c>
      <c r="E1187" s="1">
        <f>IF(C1187=1,VLOOKUP(B1187,balance!$AU:$AZ,2,FALSE),IF(C1187=2,VLOOKUP(B1187,balance!$AU:$AZ,3,FALSE),IF(C1187=3,VLOOKUP(B1187,balance!$AU:$AZ,4,FALSE),IF(C1187=4,VLOOKUP(B1187,balance!$AU:$AZ,5,FALSE),IF(C1187=5,VLOOKUP(B1187-1,balance!$AU:$AZ,6,FALSE),0)))))</f>
        <v>6000</v>
      </c>
      <c r="F1187">
        <v>53</v>
      </c>
      <c r="G1187">
        <f>IF(C1187=1,VLOOKUP(FoxFire!B1187,balance!$U:$Z,2,FALSE),IF(C1187=2,VLOOKUP(B1187,balance!$U:$Z,3,FALSE),IF(C1187=3,VLOOKUP(B1187,balance!$U:$Z,4,FALSE),IF(C1187=4,VLOOKUP(B1187,balance!$U:$Z,5,FALSE),IF(C1187=5,VLOOKUP(B1187-1,balance!$U:$Z,6,FALSE),0)))))/100</f>
        <v>3.3700000000000002E-3</v>
      </c>
      <c r="H1187">
        <v>2</v>
      </c>
      <c r="I1187" s="1">
        <f>IF(C1187=1,VLOOKUP(FoxFire!B1187,balance!$AF:$AJ,2,FALSE),IF(C1187=2,VLOOKUP(B1187,balance!$AF:$AJ,3,FALSE),IF(C1187=3,VLOOKUP(B1187,balance!$AF:$AJ,4,FALSE),IF(C1187=4,VLOOKUP(B1187,balance!$AF:$AJ,5,FALSE),IF(C1187=5,VLOOKUP(B1187,balance!$AF:$AK,6,FALSE),0)))))*1000000000000</f>
        <v>2835000000000</v>
      </c>
      <c r="J1187">
        <f>VLOOKUP(B1187,balance!AU:BD,10,FALSE)</f>
        <v>14291010</v>
      </c>
    </row>
    <row r="1188" spans="1:10" x14ac:dyDescent="0.3">
      <c r="A1188">
        <v>1186</v>
      </c>
      <c r="B1188">
        <f t="shared" si="37"/>
        <v>238</v>
      </c>
      <c r="C1188">
        <f t="shared" si="36"/>
        <v>2</v>
      </c>
      <c r="D1188">
        <v>9026</v>
      </c>
      <c r="E1188" s="1">
        <f>IF(C1188=1,VLOOKUP(B1188,balance!$AU:$AZ,2,FALSE),IF(C1188=2,VLOOKUP(B1188,balance!$AU:$AZ,3,FALSE),IF(C1188=3,VLOOKUP(B1188,balance!$AU:$AZ,4,FALSE),IF(C1188=4,VLOOKUP(B1188,balance!$AU:$AZ,5,FALSE),IF(C1188=5,VLOOKUP(B1188-1,balance!$AU:$AZ,6,FALSE),0)))))</f>
        <v>6000</v>
      </c>
      <c r="F1188">
        <v>53</v>
      </c>
      <c r="G1188">
        <f>IF(C1188=1,VLOOKUP(FoxFire!B1188,balance!$U:$Z,2,FALSE),IF(C1188=2,VLOOKUP(B1188,balance!$U:$Z,3,FALSE),IF(C1188=3,VLOOKUP(B1188,balance!$U:$Z,4,FALSE),IF(C1188=4,VLOOKUP(B1188,balance!$U:$Z,5,FALSE),IF(C1188=5,VLOOKUP(B1188-1,balance!$U:$Z,6,FALSE),0)))))/100</f>
        <v>3.3700000000000002E-3</v>
      </c>
      <c r="H1188">
        <v>2</v>
      </c>
      <c r="I1188" s="1">
        <f>IF(C1188=1,VLOOKUP(FoxFire!B1188,balance!$AF:$AJ,2,FALSE),IF(C1188=2,VLOOKUP(B1188,balance!$AF:$AJ,3,FALSE),IF(C1188=3,VLOOKUP(B1188,balance!$AF:$AJ,4,FALSE),IF(C1188=4,VLOOKUP(B1188,balance!$AF:$AJ,5,FALSE),IF(C1188=5,VLOOKUP(B1188,balance!$AF:$AK,6,FALSE),0)))))*1000000000000</f>
        <v>2835000000000</v>
      </c>
      <c r="J1188">
        <f>VLOOKUP(B1188,balance!AU:BD,10,FALSE)</f>
        <v>14291010</v>
      </c>
    </row>
    <row r="1189" spans="1:10" x14ac:dyDescent="0.3">
      <c r="A1189">
        <v>1187</v>
      </c>
      <c r="B1189">
        <f t="shared" si="37"/>
        <v>238</v>
      </c>
      <c r="C1189">
        <f t="shared" si="36"/>
        <v>3</v>
      </c>
      <c r="D1189">
        <v>9026</v>
      </c>
      <c r="E1189" s="1">
        <f>IF(C1189=1,VLOOKUP(B1189,balance!$AU:$AZ,2,FALSE),IF(C1189=2,VLOOKUP(B1189,balance!$AU:$AZ,3,FALSE),IF(C1189=3,VLOOKUP(B1189,balance!$AU:$AZ,4,FALSE),IF(C1189=4,VLOOKUP(B1189,balance!$AU:$AZ,5,FALSE),IF(C1189=5,VLOOKUP(B1189-1,balance!$AU:$AZ,6,FALSE),0)))))</f>
        <v>6000</v>
      </c>
      <c r="F1189">
        <v>53</v>
      </c>
      <c r="G1189">
        <f>IF(C1189=1,VLOOKUP(FoxFire!B1189,balance!$U:$Z,2,FALSE),IF(C1189=2,VLOOKUP(B1189,balance!$U:$Z,3,FALSE),IF(C1189=3,VLOOKUP(B1189,balance!$U:$Z,4,FALSE),IF(C1189=4,VLOOKUP(B1189,balance!$U:$Z,5,FALSE),IF(C1189=5,VLOOKUP(B1189-1,balance!$U:$Z,6,FALSE),0)))))/100</f>
        <v>3.3700000000000002E-3</v>
      </c>
      <c r="H1189">
        <v>2</v>
      </c>
      <c r="I1189" s="1">
        <f>IF(C1189=1,VLOOKUP(FoxFire!B1189,balance!$AF:$AJ,2,FALSE),IF(C1189=2,VLOOKUP(B1189,balance!$AF:$AJ,3,FALSE),IF(C1189=3,VLOOKUP(B1189,balance!$AF:$AJ,4,FALSE),IF(C1189=4,VLOOKUP(B1189,balance!$AF:$AJ,5,FALSE),IF(C1189=5,VLOOKUP(B1189,balance!$AF:$AK,6,FALSE),0)))))*1000000000000</f>
        <v>2835000000000</v>
      </c>
      <c r="J1189">
        <f>VLOOKUP(B1189,balance!AU:BD,10,FALSE)</f>
        <v>14291010</v>
      </c>
    </row>
    <row r="1190" spans="1:10" x14ac:dyDescent="0.3">
      <c r="A1190">
        <v>1188</v>
      </c>
      <c r="B1190">
        <f t="shared" si="37"/>
        <v>238</v>
      </c>
      <c r="C1190">
        <f t="shared" si="36"/>
        <v>4</v>
      </c>
      <c r="D1190">
        <v>9026</v>
      </c>
      <c r="E1190" s="1">
        <f>IF(C1190=1,VLOOKUP(B1190,balance!$AU:$AZ,2,FALSE),IF(C1190=2,VLOOKUP(B1190,balance!$AU:$AZ,3,FALSE),IF(C1190=3,VLOOKUP(B1190,balance!$AU:$AZ,4,FALSE),IF(C1190=4,VLOOKUP(B1190,balance!$AU:$AZ,5,FALSE),IF(C1190=5,VLOOKUP(B1190-1,balance!$AU:$AZ,6,FALSE),0)))))</f>
        <v>6000</v>
      </c>
      <c r="F1190">
        <v>53</v>
      </c>
      <c r="G1190">
        <f>IF(C1190=1,VLOOKUP(FoxFire!B1190,balance!$U:$Z,2,FALSE),IF(C1190=2,VLOOKUP(B1190,balance!$U:$Z,3,FALSE),IF(C1190=3,VLOOKUP(B1190,balance!$U:$Z,4,FALSE),IF(C1190=4,VLOOKUP(B1190,balance!$U:$Z,5,FALSE),IF(C1190=5,VLOOKUP(B1190-1,balance!$U:$Z,6,FALSE),0)))))/100</f>
        <v>3.3700000000000002E-3</v>
      </c>
      <c r="H1190">
        <v>2</v>
      </c>
      <c r="I1190" s="1">
        <f>IF(C1190=1,VLOOKUP(FoxFire!B1190,balance!$AF:$AJ,2,FALSE),IF(C1190=2,VLOOKUP(B1190,balance!$AF:$AJ,3,FALSE),IF(C1190=3,VLOOKUP(B1190,balance!$AF:$AJ,4,FALSE),IF(C1190=4,VLOOKUP(B1190,balance!$AF:$AJ,5,FALSE),IF(C1190=5,VLOOKUP(B1190,balance!$AF:$AK,6,FALSE),0)))))*1000000000000</f>
        <v>2835000000000</v>
      </c>
      <c r="J1190">
        <f>VLOOKUP(B1190,balance!AU:BD,10,FALSE)</f>
        <v>14291010</v>
      </c>
    </row>
    <row r="1191" spans="1:10" x14ac:dyDescent="0.3">
      <c r="A1191">
        <v>1189</v>
      </c>
      <c r="B1191">
        <f t="shared" si="37"/>
        <v>239</v>
      </c>
      <c r="C1191">
        <f t="shared" si="36"/>
        <v>5</v>
      </c>
      <c r="D1191">
        <v>9026</v>
      </c>
      <c r="E1191" s="1">
        <f>IF(C1191=1,VLOOKUP(B1191,balance!$AU:$AZ,2,FALSE),IF(C1191=2,VLOOKUP(B1191,balance!$AU:$AZ,3,FALSE),IF(C1191=3,VLOOKUP(B1191,balance!$AU:$AZ,4,FALSE),IF(C1191=4,VLOOKUP(B1191,balance!$AU:$AZ,5,FALSE),IF(C1191=5,VLOOKUP(B1191-1,balance!$AU:$AZ,6,FALSE),0)))))</f>
        <v>120000</v>
      </c>
      <c r="F1191">
        <v>53</v>
      </c>
      <c r="G1191">
        <f>IF(C1191=1,VLOOKUP(FoxFire!B1191,balance!$U:$Z,2,FALSE),IF(C1191=2,VLOOKUP(B1191,balance!$U:$Z,3,FALSE),IF(C1191=3,VLOOKUP(B1191,balance!$U:$Z,4,FALSE),IF(C1191=4,VLOOKUP(B1191,balance!$U:$Z,5,FALSE),IF(C1191=5,VLOOKUP(B1191-1,balance!$U:$Z,6,FALSE),0)))))/100</f>
        <v>1096.5191</v>
      </c>
      <c r="H1191">
        <v>2</v>
      </c>
      <c r="I1191" s="1">
        <f>IF(C1191=1,VLOOKUP(FoxFire!B1191,balance!$AF:$AJ,2,FALSE),IF(C1191=2,VLOOKUP(B1191,balance!$AF:$AJ,3,FALSE),IF(C1191=3,VLOOKUP(B1191,balance!$AF:$AJ,4,FALSE),IF(C1191=4,VLOOKUP(B1191,balance!$AF:$AJ,5,FALSE),IF(C1191=5,VLOOKUP(B1191,balance!$AF:$AK,6,FALSE),0)))))*1000000000000</f>
        <v>11400000000000</v>
      </c>
      <c r="J1191">
        <f>VLOOKUP(B1191,balance!AU:BD,10,FALSE)</f>
        <v>14473140</v>
      </c>
    </row>
    <row r="1192" spans="1:10" x14ac:dyDescent="0.3">
      <c r="A1192">
        <v>1190</v>
      </c>
      <c r="B1192">
        <f t="shared" si="37"/>
        <v>239</v>
      </c>
      <c r="C1192">
        <f t="shared" si="36"/>
        <v>1</v>
      </c>
      <c r="D1192">
        <v>9026</v>
      </c>
      <c r="E1192" s="1">
        <f>IF(C1192=1,VLOOKUP(B1192,balance!$AU:$AZ,2,FALSE),IF(C1192=2,VLOOKUP(B1192,balance!$AU:$AZ,3,FALSE),IF(C1192=3,VLOOKUP(B1192,balance!$AU:$AZ,4,FALSE),IF(C1192=4,VLOOKUP(B1192,balance!$AU:$AZ,5,FALSE),IF(C1192=5,VLOOKUP(B1192-1,balance!$AU:$AZ,6,FALSE),0)))))</f>
        <v>6000</v>
      </c>
      <c r="F1192">
        <v>53</v>
      </c>
      <c r="G1192">
        <f>IF(C1192=1,VLOOKUP(FoxFire!B1192,balance!$U:$Z,2,FALSE),IF(C1192=2,VLOOKUP(B1192,balance!$U:$Z,3,FALSE),IF(C1192=3,VLOOKUP(B1192,balance!$U:$Z,4,FALSE),IF(C1192=4,VLOOKUP(B1192,balance!$U:$Z,5,FALSE),IF(C1192=5,VLOOKUP(B1192-1,balance!$U:$Z,6,FALSE),0)))))/100</f>
        <v>3.3800000000000002E-3</v>
      </c>
      <c r="H1192">
        <v>2</v>
      </c>
      <c r="I1192" s="1">
        <f>IF(C1192=1,VLOOKUP(FoxFire!B1192,balance!$AF:$AJ,2,FALSE),IF(C1192=2,VLOOKUP(B1192,balance!$AF:$AJ,3,FALSE),IF(C1192=3,VLOOKUP(B1192,balance!$AF:$AJ,4,FALSE),IF(C1192=4,VLOOKUP(B1192,balance!$AF:$AJ,5,FALSE),IF(C1192=5,VLOOKUP(B1192,balance!$AF:$AK,6,FALSE),0)))))*1000000000000</f>
        <v>2850000000000</v>
      </c>
      <c r="J1192">
        <f>VLOOKUP(B1192,balance!AU:BD,10,FALSE)</f>
        <v>14473140</v>
      </c>
    </row>
    <row r="1193" spans="1:10" x14ac:dyDescent="0.3">
      <c r="A1193">
        <v>1191</v>
      </c>
      <c r="B1193">
        <f t="shared" si="37"/>
        <v>239</v>
      </c>
      <c r="C1193">
        <f t="shared" si="36"/>
        <v>2</v>
      </c>
      <c r="D1193">
        <v>9026</v>
      </c>
      <c r="E1193" s="1">
        <f>IF(C1193=1,VLOOKUP(B1193,balance!$AU:$AZ,2,FALSE),IF(C1193=2,VLOOKUP(B1193,balance!$AU:$AZ,3,FALSE),IF(C1193=3,VLOOKUP(B1193,balance!$AU:$AZ,4,FALSE),IF(C1193=4,VLOOKUP(B1193,balance!$AU:$AZ,5,FALSE),IF(C1193=5,VLOOKUP(B1193-1,balance!$AU:$AZ,6,FALSE),0)))))</f>
        <v>6000</v>
      </c>
      <c r="F1193">
        <v>53</v>
      </c>
      <c r="G1193">
        <f>IF(C1193=1,VLOOKUP(FoxFire!B1193,balance!$U:$Z,2,FALSE),IF(C1193=2,VLOOKUP(B1193,balance!$U:$Z,3,FALSE),IF(C1193=3,VLOOKUP(B1193,balance!$U:$Z,4,FALSE),IF(C1193=4,VLOOKUP(B1193,balance!$U:$Z,5,FALSE),IF(C1193=5,VLOOKUP(B1193-1,balance!$U:$Z,6,FALSE),0)))))/100</f>
        <v>3.3800000000000002E-3</v>
      </c>
      <c r="H1193">
        <v>2</v>
      </c>
      <c r="I1193" s="1">
        <f>IF(C1193=1,VLOOKUP(FoxFire!B1193,balance!$AF:$AJ,2,FALSE),IF(C1193=2,VLOOKUP(B1193,balance!$AF:$AJ,3,FALSE),IF(C1193=3,VLOOKUP(B1193,balance!$AF:$AJ,4,FALSE),IF(C1193=4,VLOOKUP(B1193,balance!$AF:$AJ,5,FALSE),IF(C1193=5,VLOOKUP(B1193,balance!$AF:$AK,6,FALSE),0)))))*1000000000000</f>
        <v>2850000000000</v>
      </c>
      <c r="J1193">
        <f>VLOOKUP(B1193,balance!AU:BD,10,FALSE)</f>
        <v>14473140</v>
      </c>
    </row>
    <row r="1194" spans="1:10" x14ac:dyDescent="0.3">
      <c r="A1194">
        <v>1192</v>
      </c>
      <c r="B1194">
        <f t="shared" si="37"/>
        <v>239</v>
      </c>
      <c r="C1194">
        <f t="shared" si="36"/>
        <v>3</v>
      </c>
      <c r="D1194">
        <v>9026</v>
      </c>
      <c r="E1194" s="1">
        <f>IF(C1194=1,VLOOKUP(B1194,balance!$AU:$AZ,2,FALSE),IF(C1194=2,VLOOKUP(B1194,balance!$AU:$AZ,3,FALSE),IF(C1194=3,VLOOKUP(B1194,balance!$AU:$AZ,4,FALSE),IF(C1194=4,VLOOKUP(B1194,balance!$AU:$AZ,5,FALSE),IF(C1194=5,VLOOKUP(B1194-1,balance!$AU:$AZ,6,FALSE),0)))))</f>
        <v>6000</v>
      </c>
      <c r="F1194">
        <v>53</v>
      </c>
      <c r="G1194">
        <f>IF(C1194=1,VLOOKUP(FoxFire!B1194,balance!$U:$Z,2,FALSE),IF(C1194=2,VLOOKUP(B1194,balance!$U:$Z,3,FALSE),IF(C1194=3,VLOOKUP(B1194,balance!$U:$Z,4,FALSE),IF(C1194=4,VLOOKUP(B1194,balance!$U:$Z,5,FALSE),IF(C1194=5,VLOOKUP(B1194-1,balance!$U:$Z,6,FALSE),0)))))/100</f>
        <v>3.3800000000000002E-3</v>
      </c>
      <c r="H1194">
        <v>2</v>
      </c>
      <c r="I1194" s="1">
        <f>IF(C1194=1,VLOOKUP(FoxFire!B1194,balance!$AF:$AJ,2,FALSE),IF(C1194=2,VLOOKUP(B1194,balance!$AF:$AJ,3,FALSE),IF(C1194=3,VLOOKUP(B1194,balance!$AF:$AJ,4,FALSE),IF(C1194=4,VLOOKUP(B1194,balance!$AF:$AJ,5,FALSE),IF(C1194=5,VLOOKUP(B1194,balance!$AF:$AK,6,FALSE),0)))))*1000000000000</f>
        <v>2850000000000</v>
      </c>
      <c r="J1194">
        <f>VLOOKUP(B1194,balance!AU:BD,10,FALSE)</f>
        <v>14473140</v>
      </c>
    </row>
    <row r="1195" spans="1:10" x14ac:dyDescent="0.3">
      <c r="A1195">
        <v>1193</v>
      </c>
      <c r="B1195">
        <f t="shared" si="37"/>
        <v>239</v>
      </c>
      <c r="C1195">
        <f t="shared" si="36"/>
        <v>4</v>
      </c>
      <c r="D1195">
        <v>9026</v>
      </c>
      <c r="E1195" s="1">
        <f>IF(C1195=1,VLOOKUP(B1195,balance!$AU:$AZ,2,FALSE),IF(C1195=2,VLOOKUP(B1195,balance!$AU:$AZ,3,FALSE),IF(C1195=3,VLOOKUP(B1195,balance!$AU:$AZ,4,FALSE),IF(C1195=4,VLOOKUP(B1195,balance!$AU:$AZ,5,FALSE),IF(C1195=5,VLOOKUP(B1195-1,balance!$AU:$AZ,6,FALSE),0)))))</f>
        <v>6000</v>
      </c>
      <c r="F1195">
        <v>53</v>
      </c>
      <c r="G1195">
        <f>IF(C1195=1,VLOOKUP(FoxFire!B1195,balance!$U:$Z,2,FALSE),IF(C1195=2,VLOOKUP(B1195,balance!$U:$Z,3,FALSE),IF(C1195=3,VLOOKUP(B1195,balance!$U:$Z,4,FALSE),IF(C1195=4,VLOOKUP(B1195,balance!$U:$Z,5,FALSE),IF(C1195=5,VLOOKUP(B1195-1,balance!$U:$Z,6,FALSE),0)))))/100</f>
        <v>3.3800000000000002E-3</v>
      </c>
      <c r="H1195">
        <v>2</v>
      </c>
      <c r="I1195" s="1">
        <f>IF(C1195=1,VLOOKUP(FoxFire!B1195,balance!$AF:$AJ,2,FALSE),IF(C1195=2,VLOOKUP(B1195,balance!$AF:$AJ,3,FALSE),IF(C1195=3,VLOOKUP(B1195,balance!$AF:$AJ,4,FALSE),IF(C1195=4,VLOOKUP(B1195,balance!$AF:$AJ,5,FALSE),IF(C1195=5,VLOOKUP(B1195,balance!$AF:$AK,6,FALSE),0)))))*1000000000000</f>
        <v>2850000000000</v>
      </c>
      <c r="J1195">
        <f>VLOOKUP(B1195,balance!AU:BD,10,FALSE)</f>
        <v>14473140</v>
      </c>
    </row>
    <row r="1196" spans="1:10" x14ac:dyDescent="0.3">
      <c r="A1196">
        <v>1194</v>
      </c>
      <c r="B1196">
        <f t="shared" si="37"/>
        <v>240</v>
      </c>
      <c r="C1196">
        <f t="shared" si="36"/>
        <v>5</v>
      </c>
      <c r="D1196">
        <v>9026</v>
      </c>
      <c r="E1196" s="1">
        <f>IF(C1196=1,VLOOKUP(B1196,balance!$AU:$AZ,2,FALSE),IF(C1196=2,VLOOKUP(B1196,balance!$AU:$AZ,3,FALSE),IF(C1196=3,VLOOKUP(B1196,balance!$AU:$AZ,4,FALSE),IF(C1196=4,VLOOKUP(B1196,balance!$AU:$AZ,5,FALSE),IF(C1196=5,VLOOKUP(B1196-1,balance!$AU:$AZ,6,FALSE),0)))))</f>
        <v>120000</v>
      </c>
      <c r="F1196">
        <v>53</v>
      </c>
      <c r="G1196">
        <f>IF(C1196=1,VLOOKUP(FoxFire!B1196,balance!$U:$Z,2,FALSE),IF(C1196=2,VLOOKUP(B1196,balance!$U:$Z,3,FALSE),IF(C1196=3,VLOOKUP(B1196,balance!$U:$Z,4,FALSE),IF(C1196=4,VLOOKUP(B1196,balance!$U:$Z,5,FALSE),IF(C1196=5,VLOOKUP(B1196-1,balance!$U:$Z,6,FALSE),0)))))/100</f>
        <v>1110.7706000000001</v>
      </c>
      <c r="H1196">
        <v>2</v>
      </c>
      <c r="I1196" s="1">
        <f>IF(C1196=1,VLOOKUP(FoxFire!B1196,balance!$AF:$AJ,2,FALSE),IF(C1196=2,VLOOKUP(B1196,balance!$AF:$AJ,3,FALSE),IF(C1196=3,VLOOKUP(B1196,balance!$AF:$AJ,4,FALSE),IF(C1196=4,VLOOKUP(B1196,balance!$AF:$AJ,5,FALSE),IF(C1196=5,VLOOKUP(B1196,balance!$AF:$AK,6,FALSE),0)))))*1000000000000</f>
        <v>11460000000000</v>
      </c>
      <c r="J1196">
        <f>VLOOKUP(B1196,balance!AU:BD,10,FALSE)</f>
        <v>14657830</v>
      </c>
    </row>
    <row r="1197" spans="1:10" x14ac:dyDescent="0.3">
      <c r="A1197">
        <v>1195</v>
      </c>
      <c r="B1197">
        <f t="shared" si="37"/>
        <v>240</v>
      </c>
      <c r="C1197">
        <f t="shared" si="36"/>
        <v>1</v>
      </c>
      <c r="D1197">
        <v>9026</v>
      </c>
      <c r="E1197" s="1">
        <f>IF(C1197=1,VLOOKUP(B1197,balance!$AU:$AZ,2,FALSE),IF(C1197=2,VLOOKUP(B1197,balance!$AU:$AZ,3,FALSE),IF(C1197=3,VLOOKUP(B1197,balance!$AU:$AZ,4,FALSE),IF(C1197=4,VLOOKUP(B1197,balance!$AU:$AZ,5,FALSE),IF(C1197=5,VLOOKUP(B1197-1,balance!$AU:$AZ,6,FALSE),0)))))</f>
        <v>6000</v>
      </c>
      <c r="F1197">
        <v>53</v>
      </c>
      <c r="G1197">
        <f>IF(C1197=1,VLOOKUP(FoxFire!B1197,balance!$U:$Z,2,FALSE),IF(C1197=2,VLOOKUP(B1197,balance!$U:$Z,3,FALSE),IF(C1197=3,VLOOKUP(B1197,balance!$U:$Z,4,FALSE),IF(C1197=4,VLOOKUP(B1197,balance!$U:$Z,5,FALSE),IF(C1197=5,VLOOKUP(B1197-1,balance!$U:$Z,6,FALSE),0)))))/100</f>
        <v>3.3900000000000002E-3</v>
      </c>
      <c r="H1197">
        <v>2</v>
      </c>
      <c r="I1197" s="1">
        <f>IF(C1197=1,VLOOKUP(FoxFire!B1197,balance!$AF:$AJ,2,FALSE),IF(C1197=2,VLOOKUP(B1197,balance!$AF:$AJ,3,FALSE),IF(C1197=3,VLOOKUP(B1197,balance!$AF:$AJ,4,FALSE),IF(C1197=4,VLOOKUP(B1197,balance!$AF:$AJ,5,FALSE),IF(C1197=5,VLOOKUP(B1197,balance!$AF:$AK,6,FALSE),0)))))*1000000000000</f>
        <v>2865000000000</v>
      </c>
      <c r="J1197">
        <f>VLOOKUP(B1197,balance!AU:BD,10,FALSE)</f>
        <v>14657830</v>
      </c>
    </row>
    <row r="1198" spans="1:10" x14ac:dyDescent="0.3">
      <c r="A1198">
        <v>1196</v>
      </c>
      <c r="B1198">
        <f t="shared" si="37"/>
        <v>240</v>
      </c>
      <c r="C1198">
        <f t="shared" si="36"/>
        <v>2</v>
      </c>
      <c r="D1198">
        <v>9026</v>
      </c>
      <c r="E1198" s="1">
        <f>IF(C1198=1,VLOOKUP(B1198,balance!$AU:$AZ,2,FALSE),IF(C1198=2,VLOOKUP(B1198,balance!$AU:$AZ,3,FALSE),IF(C1198=3,VLOOKUP(B1198,balance!$AU:$AZ,4,FALSE),IF(C1198=4,VLOOKUP(B1198,balance!$AU:$AZ,5,FALSE),IF(C1198=5,VLOOKUP(B1198-1,balance!$AU:$AZ,6,FALSE),0)))))</f>
        <v>6000</v>
      </c>
      <c r="F1198">
        <v>53</v>
      </c>
      <c r="G1198">
        <f>IF(C1198=1,VLOOKUP(FoxFire!B1198,balance!$U:$Z,2,FALSE),IF(C1198=2,VLOOKUP(B1198,balance!$U:$Z,3,FALSE),IF(C1198=3,VLOOKUP(B1198,balance!$U:$Z,4,FALSE),IF(C1198=4,VLOOKUP(B1198,balance!$U:$Z,5,FALSE),IF(C1198=5,VLOOKUP(B1198-1,balance!$U:$Z,6,FALSE),0)))))/100</f>
        <v>3.3900000000000002E-3</v>
      </c>
      <c r="H1198">
        <v>2</v>
      </c>
      <c r="I1198" s="1">
        <f>IF(C1198=1,VLOOKUP(FoxFire!B1198,balance!$AF:$AJ,2,FALSE),IF(C1198=2,VLOOKUP(B1198,balance!$AF:$AJ,3,FALSE),IF(C1198=3,VLOOKUP(B1198,balance!$AF:$AJ,4,FALSE),IF(C1198=4,VLOOKUP(B1198,balance!$AF:$AJ,5,FALSE),IF(C1198=5,VLOOKUP(B1198,balance!$AF:$AK,6,FALSE),0)))))*1000000000000</f>
        <v>2865000000000</v>
      </c>
      <c r="J1198">
        <f>VLOOKUP(B1198,balance!AU:BD,10,FALSE)</f>
        <v>14657830</v>
      </c>
    </row>
    <row r="1199" spans="1:10" x14ac:dyDescent="0.3">
      <c r="A1199">
        <v>1197</v>
      </c>
      <c r="B1199">
        <f t="shared" si="37"/>
        <v>240</v>
      </c>
      <c r="C1199">
        <f t="shared" si="36"/>
        <v>3</v>
      </c>
      <c r="D1199">
        <v>9026</v>
      </c>
      <c r="E1199" s="1">
        <f>IF(C1199=1,VLOOKUP(B1199,balance!$AU:$AZ,2,FALSE),IF(C1199=2,VLOOKUP(B1199,balance!$AU:$AZ,3,FALSE),IF(C1199=3,VLOOKUP(B1199,balance!$AU:$AZ,4,FALSE),IF(C1199=4,VLOOKUP(B1199,balance!$AU:$AZ,5,FALSE),IF(C1199=5,VLOOKUP(B1199-1,balance!$AU:$AZ,6,FALSE),0)))))</f>
        <v>6000</v>
      </c>
      <c r="F1199">
        <v>53</v>
      </c>
      <c r="G1199">
        <f>IF(C1199=1,VLOOKUP(FoxFire!B1199,balance!$U:$Z,2,FALSE),IF(C1199=2,VLOOKUP(B1199,balance!$U:$Z,3,FALSE),IF(C1199=3,VLOOKUP(B1199,balance!$U:$Z,4,FALSE),IF(C1199=4,VLOOKUP(B1199,balance!$U:$Z,5,FALSE),IF(C1199=5,VLOOKUP(B1199-1,balance!$U:$Z,6,FALSE),0)))))/100</f>
        <v>3.3900000000000002E-3</v>
      </c>
      <c r="H1199">
        <v>2</v>
      </c>
      <c r="I1199" s="1">
        <f>IF(C1199=1,VLOOKUP(FoxFire!B1199,balance!$AF:$AJ,2,FALSE),IF(C1199=2,VLOOKUP(B1199,balance!$AF:$AJ,3,FALSE),IF(C1199=3,VLOOKUP(B1199,balance!$AF:$AJ,4,FALSE),IF(C1199=4,VLOOKUP(B1199,balance!$AF:$AJ,5,FALSE),IF(C1199=5,VLOOKUP(B1199,balance!$AF:$AK,6,FALSE),0)))))*1000000000000</f>
        <v>2865000000000</v>
      </c>
      <c r="J1199">
        <f>VLOOKUP(B1199,balance!AU:BD,10,FALSE)</f>
        <v>14657830</v>
      </c>
    </row>
    <row r="1200" spans="1:10" x14ac:dyDescent="0.3">
      <c r="A1200">
        <v>1198</v>
      </c>
      <c r="B1200">
        <f t="shared" si="37"/>
        <v>240</v>
      </c>
      <c r="C1200">
        <f t="shared" si="36"/>
        <v>4</v>
      </c>
      <c r="D1200">
        <v>9026</v>
      </c>
      <c r="E1200" s="1">
        <f>IF(C1200=1,VLOOKUP(B1200,balance!$AU:$AZ,2,FALSE),IF(C1200=2,VLOOKUP(B1200,balance!$AU:$AZ,3,FALSE),IF(C1200=3,VLOOKUP(B1200,balance!$AU:$AZ,4,FALSE),IF(C1200=4,VLOOKUP(B1200,balance!$AU:$AZ,5,FALSE),IF(C1200=5,VLOOKUP(B1200-1,balance!$AU:$AZ,6,FALSE),0)))))</f>
        <v>6000</v>
      </c>
      <c r="F1200">
        <v>53</v>
      </c>
      <c r="G1200">
        <f>IF(C1200=1,VLOOKUP(FoxFire!B1200,balance!$U:$Z,2,FALSE),IF(C1200=2,VLOOKUP(B1200,balance!$U:$Z,3,FALSE),IF(C1200=3,VLOOKUP(B1200,balance!$U:$Z,4,FALSE),IF(C1200=4,VLOOKUP(B1200,balance!$U:$Z,5,FALSE),IF(C1200=5,VLOOKUP(B1200-1,balance!$U:$Z,6,FALSE),0)))))/100</f>
        <v>3.3900000000000002E-3</v>
      </c>
      <c r="H1200">
        <v>2</v>
      </c>
      <c r="I1200" s="1">
        <f>IF(C1200=1,VLOOKUP(FoxFire!B1200,balance!$AF:$AJ,2,FALSE),IF(C1200=2,VLOOKUP(B1200,balance!$AF:$AJ,3,FALSE),IF(C1200=3,VLOOKUP(B1200,balance!$AF:$AJ,4,FALSE),IF(C1200=4,VLOOKUP(B1200,balance!$AF:$AJ,5,FALSE),IF(C1200=5,VLOOKUP(B1200,balance!$AF:$AK,6,FALSE),0)))))*1000000000000</f>
        <v>2865000000000</v>
      </c>
      <c r="J1200">
        <f>VLOOKUP(B1200,balance!AU:BD,10,FALSE)</f>
        <v>14657830</v>
      </c>
    </row>
    <row r="1201" spans="1:10" x14ac:dyDescent="0.3">
      <c r="A1201">
        <v>1199</v>
      </c>
      <c r="B1201">
        <f t="shared" si="37"/>
        <v>241</v>
      </c>
      <c r="C1201">
        <f t="shared" si="36"/>
        <v>5</v>
      </c>
      <c r="D1201">
        <v>9026</v>
      </c>
      <c r="E1201" s="1">
        <f>IF(C1201=1,VLOOKUP(B1201,balance!$AU:$AZ,2,FALSE),IF(C1201=2,VLOOKUP(B1201,balance!$AU:$AZ,3,FALSE),IF(C1201=3,VLOOKUP(B1201,balance!$AU:$AZ,4,FALSE),IF(C1201=4,VLOOKUP(B1201,balance!$AU:$AZ,5,FALSE),IF(C1201=5,VLOOKUP(B1201-1,balance!$AU:$AZ,6,FALSE),0)))))</f>
        <v>120000</v>
      </c>
      <c r="F1201">
        <v>53</v>
      </c>
      <c r="G1201">
        <f>IF(C1201=1,VLOOKUP(FoxFire!B1201,balance!$U:$Z,2,FALSE),IF(C1201=2,VLOOKUP(B1201,balance!$U:$Z,3,FALSE),IF(C1201=3,VLOOKUP(B1201,balance!$U:$Z,4,FALSE),IF(C1201=4,VLOOKUP(B1201,balance!$U:$Z,5,FALSE),IF(C1201=5,VLOOKUP(B1201-1,balance!$U:$Z,6,FALSE),0)))))/100</f>
        <v>1125.1975</v>
      </c>
      <c r="H1201">
        <v>2</v>
      </c>
      <c r="I1201" s="1">
        <f>IF(C1201=1,VLOOKUP(FoxFire!B1201,balance!$AF:$AJ,2,FALSE),IF(C1201=2,VLOOKUP(B1201,balance!$AF:$AJ,3,FALSE),IF(C1201=3,VLOOKUP(B1201,balance!$AF:$AJ,4,FALSE),IF(C1201=4,VLOOKUP(B1201,balance!$AF:$AJ,5,FALSE),IF(C1201=5,VLOOKUP(B1201,balance!$AF:$AK,6,FALSE),0)))))*1000000000000</f>
        <v>11520000000000</v>
      </c>
      <c r="J1201">
        <f>VLOOKUP(B1201,balance!AU:BD,10,FALSE)</f>
        <v>14845090</v>
      </c>
    </row>
    <row r="1202" spans="1:10" x14ac:dyDescent="0.3">
      <c r="A1202">
        <v>1200</v>
      </c>
      <c r="B1202">
        <f t="shared" si="37"/>
        <v>241</v>
      </c>
      <c r="C1202">
        <f t="shared" si="36"/>
        <v>1</v>
      </c>
      <c r="D1202">
        <v>9026</v>
      </c>
      <c r="E1202" s="1">
        <f>IF(C1202=1,VLOOKUP(B1202,balance!$AU:$AZ,2,FALSE),IF(C1202=2,VLOOKUP(B1202,balance!$AU:$AZ,3,FALSE),IF(C1202=3,VLOOKUP(B1202,balance!$AU:$AZ,4,FALSE),IF(C1202=4,VLOOKUP(B1202,balance!$AU:$AZ,5,FALSE),IF(C1202=5,VLOOKUP(B1202-1,balance!$AU:$AZ,6,FALSE),0)))))</f>
        <v>6000</v>
      </c>
      <c r="F1202">
        <v>53</v>
      </c>
      <c r="G1202">
        <f>IF(C1202=1,VLOOKUP(FoxFire!B1202,balance!$U:$Z,2,FALSE),IF(C1202=2,VLOOKUP(B1202,balance!$U:$Z,3,FALSE),IF(C1202=3,VLOOKUP(B1202,balance!$U:$Z,4,FALSE),IF(C1202=4,VLOOKUP(B1202,balance!$U:$Z,5,FALSE),IF(C1202=5,VLOOKUP(B1202-1,balance!$U:$Z,6,FALSE),0)))))/100</f>
        <v>3.4000000000000002E-3</v>
      </c>
      <c r="H1202">
        <v>2</v>
      </c>
      <c r="I1202" s="1">
        <f>IF(C1202=1,VLOOKUP(FoxFire!B1202,balance!$AF:$AJ,2,FALSE),IF(C1202=2,VLOOKUP(B1202,balance!$AF:$AJ,3,FALSE),IF(C1202=3,VLOOKUP(B1202,balance!$AF:$AJ,4,FALSE),IF(C1202=4,VLOOKUP(B1202,balance!$AF:$AJ,5,FALSE),IF(C1202=5,VLOOKUP(B1202,balance!$AF:$AK,6,FALSE),0)))))*1000000000000</f>
        <v>2880000000000</v>
      </c>
      <c r="J1202">
        <f>VLOOKUP(B1202,balance!AU:BD,10,FALSE)</f>
        <v>14845090</v>
      </c>
    </row>
    <row r="1203" spans="1:10" x14ac:dyDescent="0.3">
      <c r="A1203">
        <v>1201</v>
      </c>
      <c r="B1203">
        <f t="shared" si="37"/>
        <v>241</v>
      </c>
      <c r="C1203">
        <f t="shared" si="36"/>
        <v>2</v>
      </c>
      <c r="D1203">
        <v>9026</v>
      </c>
      <c r="E1203" s="1">
        <f>IF(C1203=1,VLOOKUP(B1203,balance!$AU:$AZ,2,FALSE),IF(C1203=2,VLOOKUP(B1203,balance!$AU:$AZ,3,FALSE),IF(C1203=3,VLOOKUP(B1203,balance!$AU:$AZ,4,FALSE),IF(C1203=4,VLOOKUP(B1203,balance!$AU:$AZ,5,FALSE),IF(C1203=5,VLOOKUP(B1203-1,balance!$AU:$AZ,6,FALSE),0)))))</f>
        <v>6000</v>
      </c>
      <c r="F1203">
        <v>53</v>
      </c>
      <c r="G1203">
        <f>IF(C1203=1,VLOOKUP(FoxFire!B1203,balance!$U:$Z,2,FALSE),IF(C1203=2,VLOOKUP(B1203,balance!$U:$Z,3,FALSE),IF(C1203=3,VLOOKUP(B1203,balance!$U:$Z,4,FALSE),IF(C1203=4,VLOOKUP(B1203,balance!$U:$Z,5,FALSE),IF(C1203=5,VLOOKUP(B1203-1,balance!$U:$Z,6,FALSE),0)))))/100</f>
        <v>3.4000000000000002E-3</v>
      </c>
      <c r="H1203">
        <v>2</v>
      </c>
      <c r="I1203" s="1">
        <f>IF(C1203=1,VLOOKUP(FoxFire!B1203,balance!$AF:$AJ,2,FALSE),IF(C1203=2,VLOOKUP(B1203,balance!$AF:$AJ,3,FALSE),IF(C1203=3,VLOOKUP(B1203,balance!$AF:$AJ,4,FALSE),IF(C1203=4,VLOOKUP(B1203,balance!$AF:$AJ,5,FALSE),IF(C1203=5,VLOOKUP(B1203,balance!$AF:$AK,6,FALSE),0)))))*1000000000000</f>
        <v>2880000000000</v>
      </c>
      <c r="J1203">
        <f>VLOOKUP(B1203,balance!AU:BD,10,FALSE)</f>
        <v>14845090</v>
      </c>
    </row>
    <row r="1204" spans="1:10" x14ac:dyDescent="0.3">
      <c r="A1204">
        <v>1202</v>
      </c>
      <c r="B1204">
        <f t="shared" si="37"/>
        <v>241</v>
      </c>
      <c r="C1204">
        <f t="shared" si="36"/>
        <v>3</v>
      </c>
      <c r="D1204">
        <v>9026</v>
      </c>
      <c r="E1204" s="1">
        <f>IF(C1204=1,VLOOKUP(B1204,balance!$AU:$AZ,2,FALSE),IF(C1204=2,VLOOKUP(B1204,balance!$AU:$AZ,3,FALSE),IF(C1204=3,VLOOKUP(B1204,balance!$AU:$AZ,4,FALSE),IF(C1204=4,VLOOKUP(B1204,balance!$AU:$AZ,5,FALSE),IF(C1204=5,VLOOKUP(B1204-1,balance!$AU:$AZ,6,FALSE),0)))))</f>
        <v>6000</v>
      </c>
      <c r="F1204">
        <v>53</v>
      </c>
      <c r="G1204">
        <f>IF(C1204=1,VLOOKUP(FoxFire!B1204,balance!$U:$Z,2,FALSE),IF(C1204=2,VLOOKUP(B1204,balance!$U:$Z,3,FALSE),IF(C1204=3,VLOOKUP(B1204,balance!$U:$Z,4,FALSE),IF(C1204=4,VLOOKUP(B1204,balance!$U:$Z,5,FALSE),IF(C1204=5,VLOOKUP(B1204-1,balance!$U:$Z,6,FALSE),0)))))/100</f>
        <v>3.4000000000000002E-3</v>
      </c>
      <c r="H1204">
        <v>2</v>
      </c>
      <c r="I1204" s="1">
        <f>IF(C1204=1,VLOOKUP(FoxFire!B1204,balance!$AF:$AJ,2,FALSE),IF(C1204=2,VLOOKUP(B1204,balance!$AF:$AJ,3,FALSE),IF(C1204=3,VLOOKUP(B1204,balance!$AF:$AJ,4,FALSE),IF(C1204=4,VLOOKUP(B1204,balance!$AF:$AJ,5,FALSE),IF(C1204=5,VLOOKUP(B1204,balance!$AF:$AK,6,FALSE),0)))))*1000000000000</f>
        <v>2880000000000</v>
      </c>
      <c r="J1204">
        <f>VLOOKUP(B1204,balance!AU:BD,10,FALSE)</f>
        <v>14845090</v>
      </c>
    </row>
    <row r="1205" spans="1:10" x14ac:dyDescent="0.3">
      <c r="A1205">
        <v>1203</v>
      </c>
      <c r="B1205">
        <f t="shared" si="37"/>
        <v>241</v>
      </c>
      <c r="C1205">
        <f t="shared" si="36"/>
        <v>4</v>
      </c>
      <c r="D1205">
        <v>9026</v>
      </c>
      <c r="E1205" s="1">
        <f>IF(C1205=1,VLOOKUP(B1205,balance!$AU:$AZ,2,FALSE),IF(C1205=2,VLOOKUP(B1205,balance!$AU:$AZ,3,FALSE),IF(C1205=3,VLOOKUP(B1205,balance!$AU:$AZ,4,FALSE),IF(C1205=4,VLOOKUP(B1205,balance!$AU:$AZ,5,FALSE),IF(C1205=5,VLOOKUP(B1205-1,balance!$AU:$AZ,6,FALSE),0)))))</f>
        <v>6000</v>
      </c>
      <c r="F1205">
        <v>53</v>
      </c>
      <c r="G1205">
        <f>IF(C1205=1,VLOOKUP(FoxFire!B1205,balance!$U:$Z,2,FALSE),IF(C1205=2,VLOOKUP(B1205,balance!$U:$Z,3,FALSE),IF(C1205=3,VLOOKUP(B1205,balance!$U:$Z,4,FALSE),IF(C1205=4,VLOOKUP(B1205,balance!$U:$Z,5,FALSE),IF(C1205=5,VLOOKUP(B1205-1,balance!$U:$Z,6,FALSE),0)))))/100</f>
        <v>3.4000000000000002E-3</v>
      </c>
      <c r="H1205">
        <v>2</v>
      </c>
      <c r="I1205" s="1">
        <f>IF(C1205=1,VLOOKUP(FoxFire!B1205,balance!$AF:$AJ,2,FALSE),IF(C1205=2,VLOOKUP(B1205,balance!$AF:$AJ,3,FALSE),IF(C1205=3,VLOOKUP(B1205,balance!$AF:$AJ,4,FALSE),IF(C1205=4,VLOOKUP(B1205,balance!$AF:$AJ,5,FALSE),IF(C1205=5,VLOOKUP(B1205,balance!$AF:$AK,6,FALSE),0)))))*1000000000000</f>
        <v>2880000000000</v>
      </c>
      <c r="J1205">
        <f>VLOOKUP(B1205,balance!AU:BD,10,FALSE)</f>
        <v>14845090</v>
      </c>
    </row>
    <row r="1206" spans="1:10" x14ac:dyDescent="0.3">
      <c r="A1206">
        <v>1204</v>
      </c>
      <c r="B1206">
        <f t="shared" si="37"/>
        <v>242</v>
      </c>
      <c r="C1206">
        <f t="shared" si="36"/>
        <v>5</v>
      </c>
      <c r="D1206">
        <v>9026</v>
      </c>
      <c r="E1206" s="1">
        <f>IF(C1206=1,VLOOKUP(B1206,balance!$AU:$AZ,2,FALSE),IF(C1206=2,VLOOKUP(B1206,balance!$AU:$AZ,3,FALSE),IF(C1206=3,VLOOKUP(B1206,balance!$AU:$AZ,4,FALSE),IF(C1206=4,VLOOKUP(B1206,balance!$AU:$AZ,5,FALSE),IF(C1206=5,VLOOKUP(B1206-1,balance!$AU:$AZ,6,FALSE),0)))))</f>
        <v>120000</v>
      </c>
      <c r="F1206">
        <v>53</v>
      </c>
      <c r="G1206">
        <f>IF(C1206=1,VLOOKUP(FoxFire!B1206,balance!$U:$Z,2,FALSE),IF(C1206=2,VLOOKUP(B1206,balance!$U:$Z,3,FALSE),IF(C1206=3,VLOOKUP(B1206,balance!$U:$Z,4,FALSE),IF(C1206=4,VLOOKUP(B1206,balance!$U:$Z,5,FALSE),IF(C1206=5,VLOOKUP(B1206-1,balance!$U:$Z,6,FALSE),0)))))/100</f>
        <v>1139.8018</v>
      </c>
      <c r="H1206">
        <v>2</v>
      </c>
      <c r="I1206" s="1">
        <f>IF(C1206=1,VLOOKUP(FoxFire!B1206,balance!$AF:$AJ,2,FALSE),IF(C1206=2,VLOOKUP(B1206,balance!$AF:$AJ,3,FALSE),IF(C1206=3,VLOOKUP(B1206,balance!$AF:$AJ,4,FALSE),IF(C1206=4,VLOOKUP(B1206,balance!$AF:$AJ,5,FALSE),IF(C1206=5,VLOOKUP(B1206,balance!$AF:$AK,6,FALSE),0)))))*1000000000000</f>
        <v>11580000000000</v>
      </c>
      <c r="J1206">
        <f>VLOOKUP(B1206,balance!AU:BD,10,FALSE)</f>
        <v>15034930</v>
      </c>
    </row>
    <row r="1207" spans="1:10" x14ac:dyDescent="0.3">
      <c r="A1207">
        <v>1205</v>
      </c>
      <c r="B1207">
        <f t="shared" si="37"/>
        <v>242</v>
      </c>
      <c r="C1207">
        <f t="shared" si="36"/>
        <v>1</v>
      </c>
      <c r="D1207">
        <v>9026</v>
      </c>
      <c r="E1207" s="1">
        <f>IF(C1207=1,VLOOKUP(B1207,balance!$AU:$AZ,2,FALSE),IF(C1207=2,VLOOKUP(B1207,balance!$AU:$AZ,3,FALSE),IF(C1207=3,VLOOKUP(B1207,balance!$AU:$AZ,4,FALSE),IF(C1207=4,VLOOKUP(B1207,balance!$AU:$AZ,5,FALSE),IF(C1207=5,VLOOKUP(B1207-1,balance!$AU:$AZ,6,FALSE),0)))))</f>
        <v>6000</v>
      </c>
      <c r="F1207">
        <v>53</v>
      </c>
      <c r="G1207">
        <f>IF(C1207=1,VLOOKUP(FoxFire!B1207,balance!$U:$Z,2,FALSE),IF(C1207=2,VLOOKUP(B1207,balance!$U:$Z,3,FALSE),IF(C1207=3,VLOOKUP(B1207,balance!$U:$Z,4,FALSE),IF(C1207=4,VLOOKUP(B1207,balance!$U:$Z,5,FALSE),IF(C1207=5,VLOOKUP(B1207-1,balance!$U:$Z,6,FALSE),0)))))/100</f>
        <v>3.4100000000000003E-3</v>
      </c>
      <c r="H1207">
        <v>2</v>
      </c>
      <c r="I1207" s="1">
        <f>IF(C1207=1,VLOOKUP(FoxFire!B1207,balance!$AF:$AJ,2,FALSE),IF(C1207=2,VLOOKUP(B1207,balance!$AF:$AJ,3,FALSE),IF(C1207=3,VLOOKUP(B1207,balance!$AF:$AJ,4,FALSE),IF(C1207=4,VLOOKUP(B1207,balance!$AF:$AJ,5,FALSE),IF(C1207=5,VLOOKUP(B1207,balance!$AF:$AK,6,FALSE),0)))))*1000000000000</f>
        <v>2895000000000</v>
      </c>
      <c r="J1207">
        <f>VLOOKUP(B1207,balance!AU:BD,10,FALSE)</f>
        <v>15034930</v>
      </c>
    </row>
    <row r="1208" spans="1:10" x14ac:dyDescent="0.3">
      <c r="A1208">
        <v>1206</v>
      </c>
      <c r="B1208">
        <f t="shared" si="37"/>
        <v>242</v>
      </c>
      <c r="C1208">
        <f t="shared" si="36"/>
        <v>2</v>
      </c>
      <c r="D1208">
        <v>9026</v>
      </c>
      <c r="E1208" s="1">
        <f>IF(C1208=1,VLOOKUP(B1208,balance!$AU:$AZ,2,FALSE),IF(C1208=2,VLOOKUP(B1208,balance!$AU:$AZ,3,FALSE),IF(C1208=3,VLOOKUP(B1208,balance!$AU:$AZ,4,FALSE),IF(C1208=4,VLOOKUP(B1208,balance!$AU:$AZ,5,FALSE),IF(C1208=5,VLOOKUP(B1208-1,balance!$AU:$AZ,6,FALSE),0)))))</f>
        <v>6000</v>
      </c>
      <c r="F1208">
        <v>53</v>
      </c>
      <c r="G1208">
        <f>IF(C1208=1,VLOOKUP(FoxFire!B1208,balance!$U:$Z,2,FALSE),IF(C1208=2,VLOOKUP(B1208,balance!$U:$Z,3,FALSE),IF(C1208=3,VLOOKUP(B1208,balance!$U:$Z,4,FALSE),IF(C1208=4,VLOOKUP(B1208,balance!$U:$Z,5,FALSE),IF(C1208=5,VLOOKUP(B1208-1,balance!$U:$Z,6,FALSE),0)))))/100</f>
        <v>3.4100000000000003E-3</v>
      </c>
      <c r="H1208">
        <v>2</v>
      </c>
      <c r="I1208" s="1">
        <f>IF(C1208=1,VLOOKUP(FoxFire!B1208,balance!$AF:$AJ,2,FALSE),IF(C1208=2,VLOOKUP(B1208,balance!$AF:$AJ,3,FALSE),IF(C1208=3,VLOOKUP(B1208,balance!$AF:$AJ,4,FALSE),IF(C1208=4,VLOOKUP(B1208,balance!$AF:$AJ,5,FALSE),IF(C1208=5,VLOOKUP(B1208,balance!$AF:$AK,6,FALSE),0)))))*1000000000000</f>
        <v>2895000000000</v>
      </c>
      <c r="J1208">
        <f>VLOOKUP(B1208,balance!AU:BD,10,FALSE)</f>
        <v>15034930</v>
      </c>
    </row>
    <row r="1209" spans="1:10" x14ac:dyDescent="0.3">
      <c r="A1209">
        <v>1207</v>
      </c>
      <c r="B1209">
        <f t="shared" si="37"/>
        <v>242</v>
      </c>
      <c r="C1209">
        <f t="shared" si="36"/>
        <v>3</v>
      </c>
      <c r="D1209">
        <v>9026</v>
      </c>
      <c r="E1209" s="1">
        <f>IF(C1209=1,VLOOKUP(B1209,balance!$AU:$AZ,2,FALSE),IF(C1209=2,VLOOKUP(B1209,balance!$AU:$AZ,3,FALSE),IF(C1209=3,VLOOKUP(B1209,balance!$AU:$AZ,4,FALSE),IF(C1209=4,VLOOKUP(B1209,balance!$AU:$AZ,5,FALSE),IF(C1209=5,VLOOKUP(B1209-1,balance!$AU:$AZ,6,FALSE),0)))))</f>
        <v>6000</v>
      </c>
      <c r="F1209">
        <v>53</v>
      </c>
      <c r="G1209">
        <f>IF(C1209=1,VLOOKUP(FoxFire!B1209,balance!$U:$Z,2,FALSE),IF(C1209=2,VLOOKUP(B1209,balance!$U:$Z,3,FALSE),IF(C1209=3,VLOOKUP(B1209,balance!$U:$Z,4,FALSE),IF(C1209=4,VLOOKUP(B1209,balance!$U:$Z,5,FALSE),IF(C1209=5,VLOOKUP(B1209-1,balance!$U:$Z,6,FALSE),0)))))/100</f>
        <v>3.4100000000000003E-3</v>
      </c>
      <c r="H1209">
        <v>2</v>
      </c>
      <c r="I1209" s="1">
        <f>IF(C1209=1,VLOOKUP(FoxFire!B1209,balance!$AF:$AJ,2,FALSE),IF(C1209=2,VLOOKUP(B1209,balance!$AF:$AJ,3,FALSE),IF(C1209=3,VLOOKUP(B1209,balance!$AF:$AJ,4,FALSE),IF(C1209=4,VLOOKUP(B1209,balance!$AF:$AJ,5,FALSE),IF(C1209=5,VLOOKUP(B1209,balance!$AF:$AK,6,FALSE),0)))))*1000000000000</f>
        <v>2895000000000</v>
      </c>
      <c r="J1209">
        <f>VLOOKUP(B1209,balance!AU:BD,10,FALSE)</f>
        <v>15034930</v>
      </c>
    </row>
    <row r="1210" spans="1:10" x14ac:dyDescent="0.3">
      <c r="A1210">
        <v>1208</v>
      </c>
      <c r="B1210">
        <f t="shared" si="37"/>
        <v>242</v>
      </c>
      <c r="C1210">
        <f t="shared" si="36"/>
        <v>4</v>
      </c>
      <c r="D1210">
        <v>9026</v>
      </c>
      <c r="E1210" s="1">
        <f>IF(C1210=1,VLOOKUP(B1210,balance!$AU:$AZ,2,FALSE),IF(C1210=2,VLOOKUP(B1210,balance!$AU:$AZ,3,FALSE),IF(C1210=3,VLOOKUP(B1210,balance!$AU:$AZ,4,FALSE),IF(C1210=4,VLOOKUP(B1210,balance!$AU:$AZ,5,FALSE),IF(C1210=5,VLOOKUP(B1210-1,balance!$AU:$AZ,6,FALSE),0)))))</f>
        <v>6000</v>
      </c>
      <c r="F1210">
        <v>53</v>
      </c>
      <c r="G1210">
        <f>IF(C1210=1,VLOOKUP(FoxFire!B1210,balance!$U:$Z,2,FALSE),IF(C1210=2,VLOOKUP(B1210,balance!$U:$Z,3,FALSE),IF(C1210=3,VLOOKUP(B1210,balance!$U:$Z,4,FALSE),IF(C1210=4,VLOOKUP(B1210,balance!$U:$Z,5,FALSE),IF(C1210=5,VLOOKUP(B1210-1,balance!$U:$Z,6,FALSE),0)))))/100</f>
        <v>3.4100000000000003E-3</v>
      </c>
      <c r="H1210">
        <v>2</v>
      </c>
      <c r="I1210" s="1">
        <f>IF(C1210=1,VLOOKUP(FoxFire!B1210,balance!$AF:$AJ,2,FALSE),IF(C1210=2,VLOOKUP(B1210,balance!$AF:$AJ,3,FALSE),IF(C1210=3,VLOOKUP(B1210,balance!$AF:$AJ,4,FALSE),IF(C1210=4,VLOOKUP(B1210,balance!$AF:$AJ,5,FALSE),IF(C1210=5,VLOOKUP(B1210,balance!$AF:$AK,6,FALSE),0)))))*1000000000000</f>
        <v>2895000000000</v>
      </c>
      <c r="J1210">
        <f>VLOOKUP(B1210,balance!AU:BD,10,FALSE)</f>
        <v>15034930</v>
      </c>
    </row>
    <row r="1211" spans="1:10" x14ac:dyDescent="0.3">
      <c r="A1211">
        <v>1209</v>
      </c>
      <c r="B1211">
        <f t="shared" si="37"/>
        <v>243</v>
      </c>
      <c r="C1211">
        <f t="shared" si="36"/>
        <v>5</v>
      </c>
      <c r="D1211">
        <v>9026</v>
      </c>
      <c r="E1211" s="1">
        <f>IF(C1211=1,VLOOKUP(B1211,balance!$AU:$AZ,2,FALSE),IF(C1211=2,VLOOKUP(B1211,balance!$AU:$AZ,3,FALSE),IF(C1211=3,VLOOKUP(B1211,balance!$AU:$AZ,4,FALSE),IF(C1211=4,VLOOKUP(B1211,balance!$AU:$AZ,5,FALSE),IF(C1211=5,VLOOKUP(B1211-1,balance!$AU:$AZ,6,FALSE),0)))))</f>
        <v>120000</v>
      </c>
      <c r="F1211">
        <v>53</v>
      </c>
      <c r="G1211">
        <f>IF(C1211=1,VLOOKUP(FoxFire!B1211,balance!$U:$Z,2,FALSE),IF(C1211=2,VLOOKUP(B1211,balance!$U:$Z,3,FALSE),IF(C1211=3,VLOOKUP(B1211,balance!$U:$Z,4,FALSE),IF(C1211=4,VLOOKUP(B1211,balance!$U:$Z,5,FALSE),IF(C1211=5,VLOOKUP(B1211-1,balance!$U:$Z,6,FALSE),0)))))/100</f>
        <v>1154.5856999999999</v>
      </c>
      <c r="H1211">
        <v>2</v>
      </c>
      <c r="I1211" s="1">
        <f>IF(C1211=1,VLOOKUP(FoxFire!B1211,balance!$AF:$AJ,2,FALSE),IF(C1211=2,VLOOKUP(B1211,balance!$AF:$AJ,3,FALSE),IF(C1211=3,VLOOKUP(B1211,balance!$AF:$AJ,4,FALSE),IF(C1211=4,VLOOKUP(B1211,balance!$AF:$AJ,5,FALSE),IF(C1211=5,VLOOKUP(B1211,balance!$AF:$AK,6,FALSE),0)))))*1000000000000</f>
        <v>11640000000000</v>
      </c>
      <c r="J1211">
        <f>VLOOKUP(B1211,balance!AU:BD,10,FALSE)</f>
        <v>15227360</v>
      </c>
    </row>
    <row r="1212" spans="1:10" x14ac:dyDescent="0.3">
      <c r="A1212">
        <v>1210</v>
      </c>
      <c r="B1212">
        <f t="shared" si="37"/>
        <v>243</v>
      </c>
      <c r="C1212">
        <f t="shared" si="36"/>
        <v>1</v>
      </c>
      <c r="D1212">
        <v>9026</v>
      </c>
      <c r="E1212" s="1">
        <f>IF(C1212=1,VLOOKUP(B1212,balance!$AU:$AZ,2,FALSE),IF(C1212=2,VLOOKUP(B1212,balance!$AU:$AZ,3,FALSE),IF(C1212=3,VLOOKUP(B1212,balance!$AU:$AZ,4,FALSE),IF(C1212=4,VLOOKUP(B1212,balance!$AU:$AZ,5,FALSE),IF(C1212=5,VLOOKUP(B1212-1,balance!$AU:$AZ,6,FALSE),0)))))</f>
        <v>6000</v>
      </c>
      <c r="F1212">
        <v>53</v>
      </c>
      <c r="G1212">
        <f>IF(C1212=1,VLOOKUP(FoxFire!B1212,balance!$U:$Z,2,FALSE),IF(C1212=2,VLOOKUP(B1212,balance!$U:$Z,3,FALSE),IF(C1212=3,VLOOKUP(B1212,balance!$U:$Z,4,FALSE),IF(C1212=4,VLOOKUP(B1212,balance!$U:$Z,5,FALSE),IF(C1212=5,VLOOKUP(B1212-1,balance!$U:$Z,6,FALSE),0)))))/100</f>
        <v>3.4200000000000003E-3</v>
      </c>
      <c r="H1212">
        <v>2</v>
      </c>
      <c r="I1212" s="1">
        <f>IF(C1212=1,VLOOKUP(FoxFire!B1212,balance!$AF:$AJ,2,FALSE),IF(C1212=2,VLOOKUP(B1212,balance!$AF:$AJ,3,FALSE),IF(C1212=3,VLOOKUP(B1212,balance!$AF:$AJ,4,FALSE),IF(C1212=4,VLOOKUP(B1212,balance!$AF:$AJ,5,FALSE),IF(C1212=5,VLOOKUP(B1212,balance!$AF:$AK,6,FALSE),0)))))*1000000000000</f>
        <v>2910000000000</v>
      </c>
      <c r="J1212">
        <f>VLOOKUP(B1212,balance!AU:BD,10,FALSE)</f>
        <v>15227360</v>
      </c>
    </row>
    <row r="1213" spans="1:10" x14ac:dyDescent="0.3">
      <c r="A1213">
        <v>1211</v>
      </c>
      <c r="B1213">
        <f t="shared" si="37"/>
        <v>243</v>
      </c>
      <c r="C1213">
        <f t="shared" si="36"/>
        <v>2</v>
      </c>
      <c r="D1213">
        <v>9026</v>
      </c>
      <c r="E1213" s="1">
        <f>IF(C1213=1,VLOOKUP(B1213,balance!$AU:$AZ,2,FALSE),IF(C1213=2,VLOOKUP(B1213,balance!$AU:$AZ,3,FALSE),IF(C1213=3,VLOOKUP(B1213,balance!$AU:$AZ,4,FALSE),IF(C1213=4,VLOOKUP(B1213,balance!$AU:$AZ,5,FALSE),IF(C1213=5,VLOOKUP(B1213-1,balance!$AU:$AZ,6,FALSE),0)))))</f>
        <v>6000</v>
      </c>
      <c r="F1213">
        <v>53</v>
      </c>
      <c r="G1213">
        <f>IF(C1213=1,VLOOKUP(FoxFire!B1213,balance!$U:$Z,2,FALSE),IF(C1213=2,VLOOKUP(B1213,balance!$U:$Z,3,FALSE),IF(C1213=3,VLOOKUP(B1213,balance!$U:$Z,4,FALSE),IF(C1213=4,VLOOKUP(B1213,balance!$U:$Z,5,FALSE),IF(C1213=5,VLOOKUP(B1213-1,balance!$U:$Z,6,FALSE),0)))))/100</f>
        <v>3.4200000000000003E-3</v>
      </c>
      <c r="H1213">
        <v>2</v>
      </c>
      <c r="I1213" s="1">
        <f>IF(C1213=1,VLOOKUP(FoxFire!B1213,balance!$AF:$AJ,2,FALSE),IF(C1213=2,VLOOKUP(B1213,balance!$AF:$AJ,3,FALSE),IF(C1213=3,VLOOKUP(B1213,balance!$AF:$AJ,4,FALSE),IF(C1213=4,VLOOKUP(B1213,balance!$AF:$AJ,5,FALSE),IF(C1213=5,VLOOKUP(B1213,balance!$AF:$AK,6,FALSE),0)))))*1000000000000</f>
        <v>2910000000000</v>
      </c>
      <c r="J1213">
        <f>VLOOKUP(B1213,balance!AU:BD,10,FALSE)</f>
        <v>15227360</v>
      </c>
    </row>
    <row r="1214" spans="1:10" x14ac:dyDescent="0.3">
      <c r="A1214">
        <v>1212</v>
      </c>
      <c r="B1214">
        <f t="shared" si="37"/>
        <v>243</v>
      </c>
      <c r="C1214">
        <f t="shared" si="36"/>
        <v>3</v>
      </c>
      <c r="D1214">
        <v>9026</v>
      </c>
      <c r="E1214" s="1">
        <f>IF(C1214=1,VLOOKUP(B1214,balance!$AU:$AZ,2,FALSE),IF(C1214=2,VLOOKUP(B1214,balance!$AU:$AZ,3,FALSE),IF(C1214=3,VLOOKUP(B1214,balance!$AU:$AZ,4,FALSE),IF(C1214=4,VLOOKUP(B1214,balance!$AU:$AZ,5,FALSE),IF(C1214=5,VLOOKUP(B1214-1,balance!$AU:$AZ,6,FALSE),0)))))</f>
        <v>6000</v>
      </c>
      <c r="F1214">
        <v>53</v>
      </c>
      <c r="G1214">
        <f>IF(C1214=1,VLOOKUP(FoxFire!B1214,balance!$U:$Z,2,FALSE),IF(C1214=2,VLOOKUP(B1214,balance!$U:$Z,3,FALSE),IF(C1214=3,VLOOKUP(B1214,balance!$U:$Z,4,FALSE),IF(C1214=4,VLOOKUP(B1214,balance!$U:$Z,5,FALSE),IF(C1214=5,VLOOKUP(B1214-1,balance!$U:$Z,6,FALSE),0)))))/100</f>
        <v>3.4200000000000003E-3</v>
      </c>
      <c r="H1214">
        <v>2</v>
      </c>
      <c r="I1214" s="1">
        <f>IF(C1214=1,VLOOKUP(FoxFire!B1214,balance!$AF:$AJ,2,FALSE),IF(C1214=2,VLOOKUP(B1214,balance!$AF:$AJ,3,FALSE),IF(C1214=3,VLOOKUP(B1214,balance!$AF:$AJ,4,FALSE),IF(C1214=4,VLOOKUP(B1214,balance!$AF:$AJ,5,FALSE),IF(C1214=5,VLOOKUP(B1214,balance!$AF:$AK,6,FALSE),0)))))*1000000000000</f>
        <v>2910000000000</v>
      </c>
      <c r="J1214">
        <f>VLOOKUP(B1214,balance!AU:BD,10,FALSE)</f>
        <v>15227360</v>
      </c>
    </row>
    <row r="1215" spans="1:10" x14ac:dyDescent="0.3">
      <c r="A1215">
        <v>1213</v>
      </c>
      <c r="B1215">
        <f t="shared" si="37"/>
        <v>243</v>
      </c>
      <c r="C1215">
        <f t="shared" si="36"/>
        <v>4</v>
      </c>
      <c r="D1215">
        <v>9026</v>
      </c>
      <c r="E1215" s="1">
        <f>IF(C1215=1,VLOOKUP(B1215,balance!$AU:$AZ,2,FALSE),IF(C1215=2,VLOOKUP(B1215,balance!$AU:$AZ,3,FALSE),IF(C1215=3,VLOOKUP(B1215,balance!$AU:$AZ,4,FALSE),IF(C1215=4,VLOOKUP(B1215,balance!$AU:$AZ,5,FALSE),IF(C1215=5,VLOOKUP(B1215-1,balance!$AU:$AZ,6,FALSE),0)))))</f>
        <v>6000</v>
      </c>
      <c r="F1215">
        <v>53</v>
      </c>
      <c r="G1215">
        <f>IF(C1215=1,VLOOKUP(FoxFire!B1215,balance!$U:$Z,2,FALSE),IF(C1215=2,VLOOKUP(B1215,balance!$U:$Z,3,FALSE),IF(C1215=3,VLOOKUP(B1215,balance!$U:$Z,4,FALSE),IF(C1215=4,VLOOKUP(B1215,balance!$U:$Z,5,FALSE),IF(C1215=5,VLOOKUP(B1215-1,balance!$U:$Z,6,FALSE),0)))))/100</f>
        <v>3.4200000000000003E-3</v>
      </c>
      <c r="H1215">
        <v>2</v>
      </c>
      <c r="I1215" s="1">
        <f>IF(C1215=1,VLOOKUP(FoxFire!B1215,balance!$AF:$AJ,2,FALSE),IF(C1215=2,VLOOKUP(B1215,balance!$AF:$AJ,3,FALSE),IF(C1215=3,VLOOKUP(B1215,balance!$AF:$AJ,4,FALSE),IF(C1215=4,VLOOKUP(B1215,balance!$AF:$AJ,5,FALSE),IF(C1215=5,VLOOKUP(B1215,balance!$AF:$AK,6,FALSE),0)))))*1000000000000</f>
        <v>2910000000000</v>
      </c>
      <c r="J1215">
        <f>VLOOKUP(B1215,balance!AU:BD,10,FALSE)</f>
        <v>15227360</v>
      </c>
    </row>
    <row r="1216" spans="1:10" x14ac:dyDescent="0.3">
      <c r="A1216">
        <v>1214</v>
      </c>
      <c r="B1216">
        <f t="shared" si="37"/>
        <v>244</v>
      </c>
      <c r="C1216">
        <f t="shared" si="36"/>
        <v>5</v>
      </c>
      <c r="D1216">
        <v>9026</v>
      </c>
      <c r="E1216" s="1">
        <f>IF(C1216=1,VLOOKUP(B1216,balance!$AU:$AZ,2,FALSE),IF(C1216=2,VLOOKUP(B1216,balance!$AU:$AZ,3,FALSE),IF(C1216=3,VLOOKUP(B1216,balance!$AU:$AZ,4,FALSE),IF(C1216=4,VLOOKUP(B1216,balance!$AU:$AZ,5,FALSE),IF(C1216=5,VLOOKUP(B1216-1,balance!$AU:$AZ,6,FALSE),0)))))</f>
        <v>120000</v>
      </c>
      <c r="F1216">
        <v>53</v>
      </c>
      <c r="G1216">
        <f>IF(C1216=1,VLOOKUP(FoxFire!B1216,balance!$U:$Z,2,FALSE),IF(C1216=2,VLOOKUP(B1216,balance!$U:$Z,3,FALSE),IF(C1216=3,VLOOKUP(B1216,balance!$U:$Z,4,FALSE),IF(C1216=4,VLOOKUP(B1216,balance!$U:$Z,5,FALSE),IF(C1216=5,VLOOKUP(B1216-1,balance!$U:$Z,6,FALSE),0)))))/100</f>
        <v>1169.5512999999999</v>
      </c>
      <c r="H1216">
        <v>2</v>
      </c>
      <c r="I1216" s="1">
        <f>IF(C1216=1,VLOOKUP(FoxFire!B1216,balance!$AF:$AJ,2,FALSE),IF(C1216=2,VLOOKUP(B1216,balance!$AF:$AJ,3,FALSE),IF(C1216=3,VLOOKUP(B1216,balance!$AF:$AJ,4,FALSE),IF(C1216=4,VLOOKUP(B1216,balance!$AF:$AJ,5,FALSE),IF(C1216=5,VLOOKUP(B1216,balance!$AF:$AK,6,FALSE),0)))))*1000000000000</f>
        <v>11700000000000</v>
      </c>
      <c r="J1216">
        <f>VLOOKUP(B1216,balance!AU:BD,10,FALSE)</f>
        <v>15422390</v>
      </c>
    </row>
    <row r="1217" spans="1:10" x14ac:dyDescent="0.3">
      <c r="A1217">
        <v>1215</v>
      </c>
      <c r="B1217">
        <f t="shared" si="37"/>
        <v>244</v>
      </c>
      <c r="C1217">
        <f t="shared" si="36"/>
        <v>1</v>
      </c>
      <c r="D1217">
        <v>9026</v>
      </c>
      <c r="E1217" s="1">
        <f>IF(C1217=1,VLOOKUP(B1217,balance!$AU:$AZ,2,FALSE),IF(C1217=2,VLOOKUP(B1217,balance!$AU:$AZ,3,FALSE),IF(C1217=3,VLOOKUP(B1217,balance!$AU:$AZ,4,FALSE),IF(C1217=4,VLOOKUP(B1217,balance!$AU:$AZ,5,FALSE),IF(C1217=5,VLOOKUP(B1217-1,balance!$AU:$AZ,6,FALSE),0)))))</f>
        <v>6000</v>
      </c>
      <c r="F1217">
        <v>53</v>
      </c>
      <c r="G1217">
        <f>IF(C1217=1,VLOOKUP(FoxFire!B1217,balance!$U:$Z,2,FALSE),IF(C1217=2,VLOOKUP(B1217,balance!$U:$Z,3,FALSE),IF(C1217=3,VLOOKUP(B1217,balance!$U:$Z,4,FALSE),IF(C1217=4,VLOOKUP(B1217,balance!$U:$Z,5,FALSE),IF(C1217=5,VLOOKUP(B1217-1,balance!$U:$Z,6,FALSE),0)))))/100</f>
        <v>3.4300000000000003E-3</v>
      </c>
      <c r="H1217">
        <v>2</v>
      </c>
      <c r="I1217" s="1">
        <f>IF(C1217=1,VLOOKUP(FoxFire!B1217,balance!$AF:$AJ,2,FALSE),IF(C1217=2,VLOOKUP(B1217,balance!$AF:$AJ,3,FALSE),IF(C1217=3,VLOOKUP(B1217,balance!$AF:$AJ,4,FALSE),IF(C1217=4,VLOOKUP(B1217,balance!$AF:$AJ,5,FALSE),IF(C1217=5,VLOOKUP(B1217,balance!$AF:$AK,6,FALSE),0)))))*1000000000000</f>
        <v>2925000000000</v>
      </c>
      <c r="J1217">
        <f>VLOOKUP(B1217,balance!AU:BD,10,FALSE)</f>
        <v>15422390</v>
      </c>
    </row>
    <row r="1218" spans="1:10" x14ac:dyDescent="0.3">
      <c r="A1218">
        <v>1216</v>
      </c>
      <c r="B1218">
        <f t="shared" si="37"/>
        <v>244</v>
      </c>
      <c r="C1218">
        <f t="shared" si="36"/>
        <v>2</v>
      </c>
      <c r="D1218">
        <v>9026</v>
      </c>
      <c r="E1218" s="1">
        <f>IF(C1218=1,VLOOKUP(B1218,balance!$AU:$AZ,2,FALSE),IF(C1218=2,VLOOKUP(B1218,balance!$AU:$AZ,3,FALSE),IF(C1218=3,VLOOKUP(B1218,balance!$AU:$AZ,4,FALSE),IF(C1218=4,VLOOKUP(B1218,balance!$AU:$AZ,5,FALSE),IF(C1218=5,VLOOKUP(B1218-1,balance!$AU:$AZ,6,FALSE),0)))))</f>
        <v>6000</v>
      </c>
      <c r="F1218">
        <v>53</v>
      </c>
      <c r="G1218">
        <f>IF(C1218=1,VLOOKUP(FoxFire!B1218,balance!$U:$Z,2,FALSE),IF(C1218=2,VLOOKUP(B1218,balance!$U:$Z,3,FALSE),IF(C1218=3,VLOOKUP(B1218,balance!$U:$Z,4,FALSE),IF(C1218=4,VLOOKUP(B1218,balance!$U:$Z,5,FALSE),IF(C1218=5,VLOOKUP(B1218-1,balance!$U:$Z,6,FALSE),0)))))/100</f>
        <v>3.4300000000000003E-3</v>
      </c>
      <c r="H1218">
        <v>2</v>
      </c>
      <c r="I1218" s="1">
        <f>IF(C1218=1,VLOOKUP(FoxFire!B1218,balance!$AF:$AJ,2,FALSE),IF(C1218=2,VLOOKUP(B1218,balance!$AF:$AJ,3,FALSE),IF(C1218=3,VLOOKUP(B1218,balance!$AF:$AJ,4,FALSE),IF(C1218=4,VLOOKUP(B1218,balance!$AF:$AJ,5,FALSE),IF(C1218=5,VLOOKUP(B1218,balance!$AF:$AK,6,FALSE),0)))))*1000000000000</f>
        <v>2925000000000</v>
      </c>
      <c r="J1218">
        <f>VLOOKUP(B1218,balance!AU:BD,10,FALSE)</f>
        <v>15422390</v>
      </c>
    </row>
    <row r="1219" spans="1:10" x14ac:dyDescent="0.3">
      <c r="A1219">
        <v>1217</v>
      </c>
      <c r="B1219">
        <f t="shared" si="37"/>
        <v>244</v>
      </c>
      <c r="C1219">
        <f t="shared" si="36"/>
        <v>3</v>
      </c>
      <c r="D1219">
        <v>9026</v>
      </c>
      <c r="E1219" s="1">
        <f>IF(C1219=1,VLOOKUP(B1219,balance!$AU:$AZ,2,FALSE),IF(C1219=2,VLOOKUP(B1219,balance!$AU:$AZ,3,FALSE),IF(C1219=3,VLOOKUP(B1219,balance!$AU:$AZ,4,FALSE),IF(C1219=4,VLOOKUP(B1219,balance!$AU:$AZ,5,FALSE),IF(C1219=5,VLOOKUP(B1219-1,balance!$AU:$AZ,6,FALSE),0)))))</f>
        <v>6000</v>
      </c>
      <c r="F1219">
        <v>53</v>
      </c>
      <c r="G1219">
        <f>IF(C1219=1,VLOOKUP(FoxFire!B1219,balance!$U:$Z,2,FALSE),IF(C1219=2,VLOOKUP(B1219,balance!$U:$Z,3,FALSE),IF(C1219=3,VLOOKUP(B1219,balance!$U:$Z,4,FALSE),IF(C1219=4,VLOOKUP(B1219,balance!$U:$Z,5,FALSE),IF(C1219=5,VLOOKUP(B1219-1,balance!$U:$Z,6,FALSE),0)))))/100</f>
        <v>3.4300000000000003E-3</v>
      </c>
      <c r="H1219">
        <v>2</v>
      </c>
      <c r="I1219" s="1">
        <f>IF(C1219=1,VLOOKUP(FoxFire!B1219,balance!$AF:$AJ,2,FALSE),IF(C1219=2,VLOOKUP(B1219,balance!$AF:$AJ,3,FALSE),IF(C1219=3,VLOOKUP(B1219,balance!$AF:$AJ,4,FALSE),IF(C1219=4,VLOOKUP(B1219,balance!$AF:$AJ,5,FALSE),IF(C1219=5,VLOOKUP(B1219,balance!$AF:$AK,6,FALSE),0)))))*1000000000000</f>
        <v>2925000000000</v>
      </c>
      <c r="J1219">
        <f>VLOOKUP(B1219,balance!AU:BD,10,FALSE)</f>
        <v>15422390</v>
      </c>
    </row>
    <row r="1220" spans="1:10" x14ac:dyDescent="0.3">
      <c r="A1220">
        <v>1218</v>
      </c>
      <c r="B1220">
        <f t="shared" si="37"/>
        <v>244</v>
      </c>
      <c r="C1220">
        <f t="shared" si="36"/>
        <v>4</v>
      </c>
      <c r="D1220">
        <v>9026</v>
      </c>
      <c r="E1220" s="1">
        <f>IF(C1220=1,VLOOKUP(B1220,balance!$AU:$AZ,2,FALSE),IF(C1220=2,VLOOKUP(B1220,balance!$AU:$AZ,3,FALSE),IF(C1220=3,VLOOKUP(B1220,balance!$AU:$AZ,4,FALSE),IF(C1220=4,VLOOKUP(B1220,balance!$AU:$AZ,5,FALSE),IF(C1220=5,VLOOKUP(B1220-1,balance!$AU:$AZ,6,FALSE),0)))))</f>
        <v>6000</v>
      </c>
      <c r="F1220">
        <v>53</v>
      </c>
      <c r="G1220">
        <f>IF(C1220=1,VLOOKUP(FoxFire!B1220,balance!$U:$Z,2,FALSE),IF(C1220=2,VLOOKUP(B1220,balance!$U:$Z,3,FALSE),IF(C1220=3,VLOOKUP(B1220,balance!$U:$Z,4,FALSE),IF(C1220=4,VLOOKUP(B1220,balance!$U:$Z,5,FALSE),IF(C1220=5,VLOOKUP(B1220-1,balance!$U:$Z,6,FALSE),0)))))/100</f>
        <v>3.4300000000000003E-3</v>
      </c>
      <c r="H1220">
        <v>2</v>
      </c>
      <c r="I1220" s="1">
        <f>IF(C1220=1,VLOOKUP(FoxFire!B1220,balance!$AF:$AJ,2,FALSE),IF(C1220=2,VLOOKUP(B1220,balance!$AF:$AJ,3,FALSE),IF(C1220=3,VLOOKUP(B1220,balance!$AF:$AJ,4,FALSE),IF(C1220=4,VLOOKUP(B1220,balance!$AF:$AJ,5,FALSE),IF(C1220=5,VLOOKUP(B1220,balance!$AF:$AK,6,FALSE),0)))))*1000000000000</f>
        <v>2925000000000</v>
      </c>
      <c r="J1220">
        <f>VLOOKUP(B1220,balance!AU:BD,10,FALSE)</f>
        <v>15422390</v>
      </c>
    </row>
    <row r="1221" spans="1:10" x14ac:dyDescent="0.3">
      <c r="A1221">
        <v>1219</v>
      </c>
      <c r="B1221">
        <f t="shared" si="37"/>
        <v>245</v>
      </c>
      <c r="C1221">
        <f t="shared" si="36"/>
        <v>5</v>
      </c>
      <c r="D1221">
        <v>9026</v>
      </c>
      <c r="E1221" s="1">
        <f>IF(C1221=1,VLOOKUP(B1221,balance!$AU:$AZ,2,FALSE),IF(C1221=2,VLOOKUP(B1221,balance!$AU:$AZ,3,FALSE),IF(C1221=3,VLOOKUP(B1221,balance!$AU:$AZ,4,FALSE),IF(C1221=4,VLOOKUP(B1221,balance!$AU:$AZ,5,FALSE),IF(C1221=5,VLOOKUP(B1221-1,balance!$AU:$AZ,6,FALSE),0)))))</f>
        <v>120000</v>
      </c>
      <c r="F1221">
        <v>53</v>
      </c>
      <c r="G1221">
        <f>IF(C1221=1,VLOOKUP(FoxFire!B1221,balance!$U:$Z,2,FALSE),IF(C1221=2,VLOOKUP(B1221,balance!$U:$Z,3,FALSE),IF(C1221=3,VLOOKUP(B1221,balance!$U:$Z,4,FALSE),IF(C1221=4,VLOOKUP(B1221,balance!$U:$Z,5,FALSE),IF(C1221=5,VLOOKUP(B1221-1,balance!$U:$Z,6,FALSE),0)))))/100</f>
        <v>1184.7008000000001</v>
      </c>
      <c r="H1221">
        <v>2</v>
      </c>
      <c r="I1221" s="1">
        <f>IF(C1221=1,VLOOKUP(FoxFire!B1221,balance!$AF:$AJ,2,FALSE),IF(C1221=2,VLOOKUP(B1221,balance!$AF:$AJ,3,FALSE),IF(C1221=3,VLOOKUP(B1221,balance!$AF:$AJ,4,FALSE),IF(C1221=4,VLOOKUP(B1221,balance!$AF:$AJ,5,FALSE),IF(C1221=5,VLOOKUP(B1221,balance!$AF:$AK,6,FALSE),0)))))*1000000000000</f>
        <v>11760000000000</v>
      </c>
      <c r="J1221">
        <f>VLOOKUP(B1221,balance!AU:BD,10,FALSE)</f>
        <v>15620030</v>
      </c>
    </row>
    <row r="1222" spans="1:10" x14ac:dyDescent="0.3">
      <c r="A1222">
        <v>1220</v>
      </c>
      <c r="B1222">
        <f t="shared" si="37"/>
        <v>245</v>
      </c>
      <c r="C1222">
        <f t="shared" si="36"/>
        <v>1</v>
      </c>
      <c r="D1222">
        <v>9026</v>
      </c>
      <c r="E1222" s="1">
        <f>IF(C1222=1,VLOOKUP(B1222,balance!$AU:$AZ,2,FALSE),IF(C1222=2,VLOOKUP(B1222,balance!$AU:$AZ,3,FALSE),IF(C1222=3,VLOOKUP(B1222,balance!$AU:$AZ,4,FALSE),IF(C1222=4,VLOOKUP(B1222,balance!$AU:$AZ,5,FALSE),IF(C1222=5,VLOOKUP(B1222-1,balance!$AU:$AZ,6,FALSE),0)))))</f>
        <v>6000</v>
      </c>
      <c r="F1222">
        <v>53</v>
      </c>
      <c r="G1222">
        <f>IF(C1222=1,VLOOKUP(FoxFire!B1222,balance!$U:$Z,2,FALSE),IF(C1222=2,VLOOKUP(B1222,balance!$U:$Z,3,FALSE),IF(C1222=3,VLOOKUP(B1222,balance!$U:$Z,4,FALSE),IF(C1222=4,VLOOKUP(B1222,balance!$U:$Z,5,FALSE),IF(C1222=5,VLOOKUP(B1222-1,balance!$U:$Z,6,FALSE),0)))))/100</f>
        <v>3.4399999999999999E-3</v>
      </c>
      <c r="H1222">
        <v>2</v>
      </c>
      <c r="I1222" s="1">
        <f>IF(C1222=1,VLOOKUP(FoxFire!B1222,balance!$AF:$AJ,2,FALSE),IF(C1222=2,VLOOKUP(B1222,balance!$AF:$AJ,3,FALSE),IF(C1222=3,VLOOKUP(B1222,balance!$AF:$AJ,4,FALSE),IF(C1222=4,VLOOKUP(B1222,balance!$AF:$AJ,5,FALSE),IF(C1222=5,VLOOKUP(B1222,balance!$AF:$AK,6,FALSE),0)))))*1000000000000</f>
        <v>2940000000000</v>
      </c>
      <c r="J1222">
        <f>VLOOKUP(B1222,balance!AU:BD,10,FALSE)</f>
        <v>15620030</v>
      </c>
    </row>
    <row r="1223" spans="1:10" x14ac:dyDescent="0.3">
      <c r="A1223">
        <v>1221</v>
      </c>
      <c r="B1223">
        <f t="shared" si="37"/>
        <v>245</v>
      </c>
      <c r="C1223">
        <f t="shared" si="36"/>
        <v>2</v>
      </c>
      <c r="D1223">
        <v>9026</v>
      </c>
      <c r="E1223" s="1">
        <f>IF(C1223=1,VLOOKUP(B1223,balance!$AU:$AZ,2,FALSE),IF(C1223=2,VLOOKUP(B1223,balance!$AU:$AZ,3,FALSE),IF(C1223=3,VLOOKUP(B1223,balance!$AU:$AZ,4,FALSE),IF(C1223=4,VLOOKUP(B1223,balance!$AU:$AZ,5,FALSE),IF(C1223=5,VLOOKUP(B1223-1,balance!$AU:$AZ,6,FALSE),0)))))</f>
        <v>6000</v>
      </c>
      <c r="F1223">
        <v>53</v>
      </c>
      <c r="G1223">
        <f>IF(C1223=1,VLOOKUP(FoxFire!B1223,balance!$U:$Z,2,FALSE),IF(C1223=2,VLOOKUP(B1223,balance!$U:$Z,3,FALSE),IF(C1223=3,VLOOKUP(B1223,balance!$U:$Z,4,FALSE),IF(C1223=4,VLOOKUP(B1223,balance!$U:$Z,5,FALSE),IF(C1223=5,VLOOKUP(B1223-1,balance!$U:$Z,6,FALSE),0)))))/100</f>
        <v>3.4399999999999999E-3</v>
      </c>
      <c r="H1223">
        <v>2</v>
      </c>
      <c r="I1223" s="1">
        <f>IF(C1223=1,VLOOKUP(FoxFire!B1223,balance!$AF:$AJ,2,FALSE),IF(C1223=2,VLOOKUP(B1223,balance!$AF:$AJ,3,FALSE),IF(C1223=3,VLOOKUP(B1223,balance!$AF:$AJ,4,FALSE),IF(C1223=4,VLOOKUP(B1223,balance!$AF:$AJ,5,FALSE),IF(C1223=5,VLOOKUP(B1223,balance!$AF:$AK,6,FALSE),0)))))*1000000000000</f>
        <v>2940000000000</v>
      </c>
      <c r="J1223">
        <f>VLOOKUP(B1223,balance!AU:BD,10,FALSE)</f>
        <v>15620030</v>
      </c>
    </row>
    <row r="1224" spans="1:10" x14ac:dyDescent="0.3">
      <c r="A1224">
        <v>1222</v>
      </c>
      <c r="B1224">
        <f t="shared" si="37"/>
        <v>245</v>
      </c>
      <c r="C1224">
        <f t="shared" ref="C1224:C1287" si="38">C1219</f>
        <v>3</v>
      </c>
      <c r="D1224">
        <v>9026</v>
      </c>
      <c r="E1224" s="1">
        <f>IF(C1224=1,VLOOKUP(B1224,balance!$AU:$AZ,2,FALSE),IF(C1224=2,VLOOKUP(B1224,balance!$AU:$AZ,3,FALSE),IF(C1224=3,VLOOKUP(B1224,balance!$AU:$AZ,4,FALSE),IF(C1224=4,VLOOKUP(B1224,balance!$AU:$AZ,5,FALSE),IF(C1224=5,VLOOKUP(B1224-1,balance!$AU:$AZ,6,FALSE),0)))))</f>
        <v>6000</v>
      </c>
      <c r="F1224">
        <v>53</v>
      </c>
      <c r="G1224">
        <f>IF(C1224=1,VLOOKUP(FoxFire!B1224,balance!$U:$Z,2,FALSE),IF(C1224=2,VLOOKUP(B1224,balance!$U:$Z,3,FALSE),IF(C1224=3,VLOOKUP(B1224,balance!$U:$Z,4,FALSE),IF(C1224=4,VLOOKUP(B1224,balance!$U:$Z,5,FALSE),IF(C1224=5,VLOOKUP(B1224-1,balance!$U:$Z,6,FALSE),0)))))/100</f>
        <v>3.4399999999999999E-3</v>
      </c>
      <c r="H1224">
        <v>2</v>
      </c>
      <c r="I1224" s="1">
        <f>IF(C1224=1,VLOOKUP(FoxFire!B1224,balance!$AF:$AJ,2,FALSE),IF(C1224=2,VLOOKUP(B1224,balance!$AF:$AJ,3,FALSE),IF(C1224=3,VLOOKUP(B1224,balance!$AF:$AJ,4,FALSE),IF(C1224=4,VLOOKUP(B1224,balance!$AF:$AJ,5,FALSE),IF(C1224=5,VLOOKUP(B1224,balance!$AF:$AK,6,FALSE),0)))))*1000000000000</f>
        <v>2940000000000</v>
      </c>
      <c r="J1224">
        <f>VLOOKUP(B1224,balance!AU:BD,10,FALSE)</f>
        <v>15620030</v>
      </c>
    </row>
    <row r="1225" spans="1:10" x14ac:dyDescent="0.3">
      <c r="A1225">
        <v>1223</v>
      </c>
      <c r="B1225">
        <f t="shared" si="37"/>
        <v>245</v>
      </c>
      <c r="C1225">
        <f t="shared" si="38"/>
        <v>4</v>
      </c>
      <c r="D1225">
        <v>9026</v>
      </c>
      <c r="E1225" s="1">
        <f>IF(C1225=1,VLOOKUP(B1225,balance!$AU:$AZ,2,FALSE),IF(C1225=2,VLOOKUP(B1225,balance!$AU:$AZ,3,FALSE),IF(C1225=3,VLOOKUP(B1225,balance!$AU:$AZ,4,FALSE),IF(C1225=4,VLOOKUP(B1225,balance!$AU:$AZ,5,FALSE),IF(C1225=5,VLOOKUP(B1225-1,balance!$AU:$AZ,6,FALSE),0)))))</f>
        <v>6000</v>
      </c>
      <c r="F1225">
        <v>53</v>
      </c>
      <c r="G1225">
        <f>IF(C1225=1,VLOOKUP(FoxFire!B1225,balance!$U:$Z,2,FALSE),IF(C1225=2,VLOOKUP(B1225,balance!$U:$Z,3,FALSE),IF(C1225=3,VLOOKUP(B1225,balance!$U:$Z,4,FALSE),IF(C1225=4,VLOOKUP(B1225,balance!$U:$Z,5,FALSE),IF(C1225=5,VLOOKUP(B1225-1,balance!$U:$Z,6,FALSE),0)))))/100</f>
        <v>3.4399999999999999E-3</v>
      </c>
      <c r="H1225">
        <v>2</v>
      </c>
      <c r="I1225" s="1">
        <f>IF(C1225=1,VLOOKUP(FoxFire!B1225,balance!$AF:$AJ,2,FALSE),IF(C1225=2,VLOOKUP(B1225,balance!$AF:$AJ,3,FALSE),IF(C1225=3,VLOOKUP(B1225,balance!$AF:$AJ,4,FALSE),IF(C1225=4,VLOOKUP(B1225,balance!$AF:$AJ,5,FALSE),IF(C1225=5,VLOOKUP(B1225,balance!$AF:$AK,6,FALSE),0)))))*1000000000000</f>
        <v>2940000000000</v>
      </c>
      <c r="J1225">
        <f>VLOOKUP(B1225,balance!AU:BD,10,FALSE)</f>
        <v>15620030</v>
      </c>
    </row>
    <row r="1226" spans="1:10" x14ac:dyDescent="0.3">
      <c r="A1226">
        <v>1224</v>
      </c>
      <c r="B1226">
        <f t="shared" si="37"/>
        <v>246</v>
      </c>
      <c r="C1226">
        <f t="shared" si="38"/>
        <v>5</v>
      </c>
      <c r="D1226">
        <v>9026</v>
      </c>
      <c r="E1226" s="1">
        <f>IF(C1226=1,VLOOKUP(B1226,balance!$AU:$AZ,2,FALSE),IF(C1226=2,VLOOKUP(B1226,balance!$AU:$AZ,3,FALSE),IF(C1226=3,VLOOKUP(B1226,balance!$AU:$AZ,4,FALSE),IF(C1226=4,VLOOKUP(B1226,balance!$AU:$AZ,5,FALSE),IF(C1226=5,VLOOKUP(B1226-1,balance!$AU:$AZ,6,FALSE),0)))))</f>
        <v>120000</v>
      </c>
      <c r="F1226">
        <v>53</v>
      </c>
      <c r="G1226">
        <f>IF(C1226=1,VLOOKUP(FoxFire!B1226,balance!$U:$Z,2,FALSE),IF(C1226=2,VLOOKUP(B1226,balance!$U:$Z,3,FALSE),IF(C1226=3,VLOOKUP(B1226,balance!$U:$Z,4,FALSE),IF(C1226=4,VLOOKUP(B1226,balance!$U:$Z,5,FALSE),IF(C1226=5,VLOOKUP(B1226-1,balance!$U:$Z,6,FALSE),0)))))/100</f>
        <v>1200.0362</v>
      </c>
      <c r="H1226">
        <v>2</v>
      </c>
      <c r="I1226" s="1">
        <f>IF(C1226=1,VLOOKUP(FoxFire!B1226,balance!$AF:$AJ,2,FALSE),IF(C1226=2,VLOOKUP(B1226,balance!$AF:$AJ,3,FALSE),IF(C1226=3,VLOOKUP(B1226,balance!$AF:$AJ,4,FALSE),IF(C1226=4,VLOOKUP(B1226,balance!$AF:$AJ,5,FALSE),IF(C1226=5,VLOOKUP(B1226,balance!$AF:$AK,6,FALSE),0)))))*1000000000000</f>
        <v>11820000000000</v>
      </c>
      <c r="J1226">
        <f>VLOOKUP(B1226,balance!AU:BD,10,FALSE)</f>
        <v>15820290</v>
      </c>
    </row>
    <row r="1227" spans="1:10" x14ac:dyDescent="0.3">
      <c r="A1227">
        <v>1225</v>
      </c>
      <c r="B1227">
        <f t="shared" si="37"/>
        <v>246</v>
      </c>
      <c r="C1227">
        <f t="shared" si="38"/>
        <v>1</v>
      </c>
      <c r="D1227">
        <v>9026</v>
      </c>
      <c r="E1227" s="1">
        <f>IF(C1227=1,VLOOKUP(B1227,balance!$AU:$AZ,2,FALSE),IF(C1227=2,VLOOKUP(B1227,balance!$AU:$AZ,3,FALSE),IF(C1227=3,VLOOKUP(B1227,balance!$AU:$AZ,4,FALSE),IF(C1227=4,VLOOKUP(B1227,balance!$AU:$AZ,5,FALSE),IF(C1227=5,VLOOKUP(B1227-1,balance!$AU:$AZ,6,FALSE),0)))))</f>
        <v>6000</v>
      </c>
      <c r="F1227">
        <v>53</v>
      </c>
      <c r="G1227">
        <f>IF(C1227=1,VLOOKUP(FoxFire!B1227,balance!$U:$Z,2,FALSE),IF(C1227=2,VLOOKUP(B1227,balance!$U:$Z,3,FALSE),IF(C1227=3,VLOOKUP(B1227,balance!$U:$Z,4,FALSE),IF(C1227=4,VLOOKUP(B1227,balance!$U:$Z,5,FALSE),IF(C1227=5,VLOOKUP(B1227-1,balance!$U:$Z,6,FALSE),0)))))/100</f>
        <v>3.4499999999999999E-3</v>
      </c>
      <c r="H1227">
        <v>2</v>
      </c>
      <c r="I1227" s="1">
        <f>IF(C1227=1,VLOOKUP(FoxFire!B1227,balance!$AF:$AJ,2,FALSE),IF(C1227=2,VLOOKUP(B1227,balance!$AF:$AJ,3,FALSE),IF(C1227=3,VLOOKUP(B1227,balance!$AF:$AJ,4,FALSE),IF(C1227=4,VLOOKUP(B1227,balance!$AF:$AJ,5,FALSE),IF(C1227=5,VLOOKUP(B1227,balance!$AF:$AK,6,FALSE),0)))))*1000000000000</f>
        <v>2955000000000</v>
      </c>
      <c r="J1227">
        <f>VLOOKUP(B1227,balance!AU:BD,10,FALSE)</f>
        <v>15820290</v>
      </c>
    </row>
    <row r="1228" spans="1:10" x14ac:dyDescent="0.3">
      <c r="A1228">
        <v>1226</v>
      </c>
      <c r="B1228">
        <f t="shared" ref="B1228:B1291" si="39">B1223+1</f>
        <v>246</v>
      </c>
      <c r="C1228">
        <f t="shared" si="38"/>
        <v>2</v>
      </c>
      <c r="D1228">
        <v>9026</v>
      </c>
      <c r="E1228" s="1">
        <f>IF(C1228=1,VLOOKUP(B1228,balance!$AU:$AZ,2,FALSE),IF(C1228=2,VLOOKUP(B1228,balance!$AU:$AZ,3,FALSE),IF(C1228=3,VLOOKUP(B1228,balance!$AU:$AZ,4,FALSE),IF(C1228=4,VLOOKUP(B1228,balance!$AU:$AZ,5,FALSE),IF(C1228=5,VLOOKUP(B1228-1,balance!$AU:$AZ,6,FALSE),0)))))</f>
        <v>6000</v>
      </c>
      <c r="F1228">
        <v>53</v>
      </c>
      <c r="G1228">
        <f>IF(C1228=1,VLOOKUP(FoxFire!B1228,balance!$U:$Z,2,FALSE),IF(C1228=2,VLOOKUP(B1228,balance!$U:$Z,3,FALSE),IF(C1228=3,VLOOKUP(B1228,balance!$U:$Z,4,FALSE),IF(C1228=4,VLOOKUP(B1228,balance!$U:$Z,5,FALSE),IF(C1228=5,VLOOKUP(B1228-1,balance!$U:$Z,6,FALSE),0)))))/100</f>
        <v>3.4499999999999999E-3</v>
      </c>
      <c r="H1228">
        <v>2</v>
      </c>
      <c r="I1228" s="1">
        <f>IF(C1228=1,VLOOKUP(FoxFire!B1228,balance!$AF:$AJ,2,FALSE),IF(C1228=2,VLOOKUP(B1228,balance!$AF:$AJ,3,FALSE),IF(C1228=3,VLOOKUP(B1228,balance!$AF:$AJ,4,FALSE),IF(C1228=4,VLOOKUP(B1228,balance!$AF:$AJ,5,FALSE),IF(C1228=5,VLOOKUP(B1228,balance!$AF:$AK,6,FALSE),0)))))*1000000000000</f>
        <v>2955000000000</v>
      </c>
      <c r="J1228">
        <f>VLOOKUP(B1228,balance!AU:BD,10,FALSE)</f>
        <v>15820290</v>
      </c>
    </row>
    <row r="1229" spans="1:10" x14ac:dyDescent="0.3">
      <c r="A1229">
        <v>1227</v>
      </c>
      <c r="B1229">
        <f t="shared" si="39"/>
        <v>246</v>
      </c>
      <c r="C1229">
        <f t="shared" si="38"/>
        <v>3</v>
      </c>
      <c r="D1229">
        <v>9026</v>
      </c>
      <c r="E1229" s="1">
        <f>IF(C1229=1,VLOOKUP(B1229,balance!$AU:$AZ,2,FALSE),IF(C1229=2,VLOOKUP(B1229,balance!$AU:$AZ,3,FALSE),IF(C1229=3,VLOOKUP(B1229,balance!$AU:$AZ,4,FALSE),IF(C1229=4,VLOOKUP(B1229,balance!$AU:$AZ,5,FALSE),IF(C1229=5,VLOOKUP(B1229-1,balance!$AU:$AZ,6,FALSE),0)))))</f>
        <v>6000</v>
      </c>
      <c r="F1229">
        <v>53</v>
      </c>
      <c r="G1229">
        <f>IF(C1229=1,VLOOKUP(FoxFire!B1229,balance!$U:$Z,2,FALSE),IF(C1229=2,VLOOKUP(B1229,balance!$U:$Z,3,FALSE),IF(C1229=3,VLOOKUP(B1229,balance!$U:$Z,4,FALSE),IF(C1229=4,VLOOKUP(B1229,balance!$U:$Z,5,FALSE),IF(C1229=5,VLOOKUP(B1229-1,balance!$U:$Z,6,FALSE),0)))))/100</f>
        <v>3.4499999999999999E-3</v>
      </c>
      <c r="H1229">
        <v>2</v>
      </c>
      <c r="I1229" s="1">
        <f>IF(C1229=1,VLOOKUP(FoxFire!B1229,balance!$AF:$AJ,2,FALSE),IF(C1229=2,VLOOKUP(B1229,balance!$AF:$AJ,3,FALSE),IF(C1229=3,VLOOKUP(B1229,balance!$AF:$AJ,4,FALSE),IF(C1229=4,VLOOKUP(B1229,balance!$AF:$AJ,5,FALSE),IF(C1229=5,VLOOKUP(B1229,balance!$AF:$AK,6,FALSE),0)))))*1000000000000</f>
        <v>2955000000000</v>
      </c>
      <c r="J1229">
        <f>VLOOKUP(B1229,balance!AU:BD,10,FALSE)</f>
        <v>15820290</v>
      </c>
    </row>
    <row r="1230" spans="1:10" x14ac:dyDescent="0.3">
      <c r="A1230">
        <v>1228</v>
      </c>
      <c r="B1230">
        <f t="shared" si="39"/>
        <v>246</v>
      </c>
      <c r="C1230">
        <f t="shared" si="38"/>
        <v>4</v>
      </c>
      <c r="D1230">
        <v>9026</v>
      </c>
      <c r="E1230" s="1">
        <f>IF(C1230=1,VLOOKUP(B1230,balance!$AU:$AZ,2,FALSE),IF(C1230=2,VLOOKUP(B1230,balance!$AU:$AZ,3,FALSE),IF(C1230=3,VLOOKUP(B1230,balance!$AU:$AZ,4,FALSE),IF(C1230=4,VLOOKUP(B1230,balance!$AU:$AZ,5,FALSE),IF(C1230=5,VLOOKUP(B1230-1,balance!$AU:$AZ,6,FALSE),0)))))</f>
        <v>6000</v>
      </c>
      <c r="F1230">
        <v>53</v>
      </c>
      <c r="G1230">
        <f>IF(C1230=1,VLOOKUP(FoxFire!B1230,balance!$U:$Z,2,FALSE),IF(C1230=2,VLOOKUP(B1230,balance!$U:$Z,3,FALSE),IF(C1230=3,VLOOKUP(B1230,balance!$U:$Z,4,FALSE),IF(C1230=4,VLOOKUP(B1230,balance!$U:$Z,5,FALSE),IF(C1230=5,VLOOKUP(B1230-1,balance!$U:$Z,6,FALSE),0)))))/100</f>
        <v>3.4499999999999999E-3</v>
      </c>
      <c r="H1230">
        <v>2</v>
      </c>
      <c r="I1230" s="1">
        <f>IF(C1230=1,VLOOKUP(FoxFire!B1230,balance!$AF:$AJ,2,FALSE),IF(C1230=2,VLOOKUP(B1230,balance!$AF:$AJ,3,FALSE),IF(C1230=3,VLOOKUP(B1230,balance!$AF:$AJ,4,FALSE),IF(C1230=4,VLOOKUP(B1230,balance!$AF:$AJ,5,FALSE),IF(C1230=5,VLOOKUP(B1230,balance!$AF:$AK,6,FALSE),0)))))*1000000000000</f>
        <v>2955000000000</v>
      </c>
      <c r="J1230">
        <f>VLOOKUP(B1230,balance!AU:BD,10,FALSE)</f>
        <v>15820290</v>
      </c>
    </row>
    <row r="1231" spans="1:10" x14ac:dyDescent="0.3">
      <c r="A1231">
        <v>1229</v>
      </c>
      <c r="B1231">
        <f t="shared" si="39"/>
        <v>247</v>
      </c>
      <c r="C1231">
        <f t="shared" si="38"/>
        <v>5</v>
      </c>
      <c r="D1231">
        <v>9026</v>
      </c>
      <c r="E1231" s="1">
        <f>IF(C1231=1,VLOOKUP(B1231,balance!$AU:$AZ,2,FALSE),IF(C1231=2,VLOOKUP(B1231,balance!$AU:$AZ,3,FALSE),IF(C1231=3,VLOOKUP(B1231,balance!$AU:$AZ,4,FALSE),IF(C1231=4,VLOOKUP(B1231,balance!$AU:$AZ,5,FALSE),IF(C1231=5,VLOOKUP(B1231-1,balance!$AU:$AZ,6,FALSE),0)))))</f>
        <v>120000</v>
      </c>
      <c r="F1231">
        <v>53</v>
      </c>
      <c r="G1231">
        <f>IF(C1231=1,VLOOKUP(FoxFire!B1231,balance!$U:$Z,2,FALSE),IF(C1231=2,VLOOKUP(B1231,balance!$U:$Z,3,FALSE),IF(C1231=3,VLOOKUP(B1231,balance!$U:$Z,4,FALSE),IF(C1231=4,VLOOKUP(B1231,balance!$U:$Z,5,FALSE),IF(C1231=5,VLOOKUP(B1231-1,balance!$U:$Z,6,FALSE),0)))))/100</f>
        <v>1215.56</v>
      </c>
      <c r="H1231">
        <v>2</v>
      </c>
      <c r="I1231" s="1">
        <f>IF(C1231=1,VLOOKUP(FoxFire!B1231,balance!$AF:$AJ,2,FALSE),IF(C1231=2,VLOOKUP(B1231,balance!$AF:$AJ,3,FALSE),IF(C1231=3,VLOOKUP(B1231,balance!$AF:$AJ,4,FALSE),IF(C1231=4,VLOOKUP(B1231,balance!$AF:$AJ,5,FALSE),IF(C1231=5,VLOOKUP(B1231,balance!$AF:$AK,6,FALSE),0)))))*1000000000000</f>
        <v>11880000000000</v>
      </c>
      <c r="J1231">
        <f>VLOOKUP(B1231,balance!AU:BD,10,FALSE)</f>
        <v>16023180</v>
      </c>
    </row>
    <row r="1232" spans="1:10" x14ac:dyDescent="0.3">
      <c r="A1232">
        <v>1230</v>
      </c>
      <c r="B1232">
        <f t="shared" si="39"/>
        <v>247</v>
      </c>
      <c r="C1232">
        <f t="shared" si="38"/>
        <v>1</v>
      </c>
      <c r="D1232">
        <v>9026</v>
      </c>
      <c r="E1232" s="1">
        <f>IF(C1232=1,VLOOKUP(B1232,balance!$AU:$AZ,2,FALSE),IF(C1232=2,VLOOKUP(B1232,balance!$AU:$AZ,3,FALSE),IF(C1232=3,VLOOKUP(B1232,balance!$AU:$AZ,4,FALSE),IF(C1232=4,VLOOKUP(B1232,balance!$AU:$AZ,5,FALSE),IF(C1232=5,VLOOKUP(B1232-1,balance!$AU:$AZ,6,FALSE),0)))))</f>
        <v>6000</v>
      </c>
      <c r="F1232">
        <v>53</v>
      </c>
      <c r="G1232">
        <f>IF(C1232=1,VLOOKUP(FoxFire!B1232,balance!$U:$Z,2,FALSE),IF(C1232=2,VLOOKUP(B1232,balance!$U:$Z,3,FALSE),IF(C1232=3,VLOOKUP(B1232,balance!$U:$Z,4,FALSE),IF(C1232=4,VLOOKUP(B1232,balance!$U:$Z,5,FALSE),IF(C1232=5,VLOOKUP(B1232-1,balance!$U:$Z,6,FALSE),0)))))/100</f>
        <v>3.4599999999999995E-3</v>
      </c>
      <c r="H1232">
        <v>2</v>
      </c>
      <c r="I1232" s="1">
        <f>IF(C1232=1,VLOOKUP(FoxFire!B1232,balance!$AF:$AJ,2,FALSE),IF(C1232=2,VLOOKUP(B1232,balance!$AF:$AJ,3,FALSE),IF(C1232=3,VLOOKUP(B1232,balance!$AF:$AJ,4,FALSE),IF(C1232=4,VLOOKUP(B1232,balance!$AF:$AJ,5,FALSE),IF(C1232=5,VLOOKUP(B1232,balance!$AF:$AK,6,FALSE),0)))))*1000000000000</f>
        <v>2970000000000</v>
      </c>
      <c r="J1232">
        <f>VLOOKUP(B1232,balance!AU:BD,10,FALSE)</f>
        <v>16023180</v>
      </c>
    </row>
    <row r="1233" spans="1:10" x14ac:dyDescent="0.3">
      <c r="A1233">
        <v>1231</v>
      </c>
      <c r="B1233">
        <f t="shared" si="39"/>
        <v>247</v>
      </c>
      <c r="C1233">
        <f t="shared" si="38"/>
        <v>2</v>
      </c>
      <c r="D1233">
        <v>9026</v>
      </c>
      <c r="E1233" s="1">
        <f>IF(C1233=1,VLOOKUP(B1233,balance!$AU:$AZ,2,FALSE),IF(C1233=2,VLOOKUP(B1233,balance!$AU:$AZ,3,FALSE),IF(C1233=3,VLOOKUP(B1233,balance!$AU:$AZ,4,FALSE),IF(C1233=4,VLOOKUP(B1233,balance!$AU:$AZ,5,FALSE),IF(C1233=5,VLOOKUP(B1233-1,balance!$AU:$AZ,6,FALSE),0)))))</f>
        <v>6000</v>
      </c>
      <c r="F1233">
        <v>53</v>
      </c>
      <c r="G1233">
        <f>IF(C1233=1,VLOOKUP(FoxFire!B1233,balance!$U:$Z,2,FALSE),IF(C1233=2,VLOOKUP(B1233,balance!$U:$Z,3,FALSE),IF(C1233=3,VLOOKUP(B1233,balance!$U:$Z,4,FALSE),IF(C1233=4,VLOOKUP(B1233,balance!$U:$Z,5,FALSE),IF(C1233=5,VLOOKUP(B1233-1,balance!$U:$Z,6,FALSE),0)))))/100</f>
        <v>3.4599999999999995E-3</v>
      </c>
      <c r="H1233">
        <v>2</v>
      </c>
      <c r="I1233" s="1">
        <f>IF(C1233=1,VLOOKUP(FoxFire!B1233,balance!$AF:$AJ,2,FALSE),IF(C1233=2,VLOOKUP(B1233,balance!$AF:$AJ,3,FALSE),IF(C1233=3,VLOOKUP(B1233,balance!$AF:$AJ,4,FALSE),IF(C1233=4,VLOOKUP(B1233,balance!$AF:$AJ,5,FALSE),IF(C1233=5,VLOOKUP(B1233,balance!$AF:$AK,6,FALSE),0)))))*1000000000000</f>
        <v>2970000000000</v>
      </c>
      <c r="J1233">
        <f>VLOOKUP(B1233,balance!AU:BD,10,FALSE)</f>
        <v>16023180</v>
      </c>
    </row>
    <row r="1234" spans="1:10" x14ac:dyDescent="0.3">
      <c r="A1234">
        <v>1232</v>
      </c>
      <c r="B1234">
        <f t="shared" si="39"/>
        <v>247</v>
      </c>
      <c r="C1234">
        <f t="shared" si="38"/>
        <v>3</v>
      </c>
      <c r="D1234">
        <v>9026</v>
      </c>
      <c r="E1234" s="1">
        <f>IF(C1234=1,VLOOKUP(B1234,balance!$AU:$AZ,2,FALSE),IF(C1234=2,VLOOKUP(B1234,balance!$AU:$AZ,3,FALSE),IF(C1234=3,VLOOKUP(B1234,balance!$AU:$AZ,4,FALSE),IF(C1234=4,VLOOKUP(B1234,balance!$AU:$AZ,5,FALSE),IF(C1234=5,VLOOKUP(B1234-1,balance!$AU:$AZ,6,FALSE),0)))))</f>
        <v>6000</v>
      </c>
      <c r="F1234">
        <v>53</v>
      </c>
      <c r="G1234">
        <f>IF(C1234=1,VLOOKUP(FoxFire!B1234,balance!$U:$Z,2,FALSE),IF(C1234=2,VLOOKUP(B1234,balance!$U:$Z,3,FALSE),IF(C1234=3,VLOOKUP(B1234,balance!$U:$Z,4,FALSE),IF(C1234=4,VLOOKUP(B1234,balance!$U:$Z,5,FALSE),IF(C1234=5,VLOOKUP(B1234-1,balance!$U:$Z,6,FALSE),0)))))/100</f>
        <v>3.4599999999999995E-3</v>
      </c>
      <c r="H1234">
        <v>2</v>
      </c>
      <c r="I1234" s="1">
        <f>IF(C1234=1,VLOOKUP(FoxFire!B1234,balance!$AF:$AJ,2,FALSE),IF(C1234=2,VLOOKUP(B1234,balance!$AF:$AJ,3,FALSE),IF(C1234=3,VLOOKUP(B1234,balance!$AF:$AJ,4,FALSE),IF(C1234=4,VLOOKUP(B1234,balance!$AF:$AJ,5,FALSE),IF(C1234=5,VLOOKUP(B1234,balance!$AF:$AK,6,FALSE),0)))))*1000000000000</f>
        <v>2970000000000</v>
      </c>
      <c r="J1234">
        <f>VLOOKUP(B1234,balance!AU:BD,10,FALSE)</f>
        <v>16023180</v>
      </c>
    </row>
    <row r="1235" spans="1:10" x14ac:dyDescent="0.3">
      <c r="A1235">
        <v>1233</v>
      </c>
      <c r="B1235">
        <f t="shared" si="39"/>
        <v>247</v>
      </c>
      <c r="C1235">
        <f t="shared" si="38"/>
        <v>4</v>
      </c>
      <c r="D1235">
        <v>9026</v>
      </c>
      <c r="E1235" s="1">
        <f>IF(C1235=1,VLOOKUP(B1235,balance!$AU:$AZ,2,FALSE),IF(C1235=2,VLOOKUP(B1235,balance!$AU:$AZ,3,FALSE),IF(C1235=3,VLOOKUP(B1235,balance!$AU:$AZ,4,FALSE),IF(C1235=4,VLOOKUP(B1235,balance!$AU:$AZ,5,FALSE),IF(C1235=5,VLOOKUP(B1235-1,balance!$AU:$AZ,6,FALSE),0)))))</f>
        <v>6000</v>
      </c>
      <c r="F1235">
        <v>53</v>
      </c>
      <c r="G1235">
        <f>IF(C1235=1,VLOOKUP(FoxFire!B1235,balance!$U:$Z,2,FALSE),IF(C1235=2,VLOOKUP(B1235,balance!$U:$Z,3,FALSE),IF(C1235=3,VLOOKUP(B1235,balance!$U:$Z,4,FALSE),IF(C1235=4,VLOOKUP(B1235,balance!$U:$Z,5,FALSE),IF(C1235=5,VLOOKUP(B1235-1,balance!$U:$Z,6,FALSE),0)))))/100</f>
        <v>3.4599999999999995E-3</v>
      </c>
      <c r="H1235">
        <v>2</v>
      </c>
      <c r="I1235" s="1">
        <f>IF(C1235=1,VLOOKUP(FoxFire!B1235,balance!$AF:$AJ,2,FALSE),IF(C1235=2,VLOOKUP(B1235,balance!$AF:$AJ,3,FALSE),IF(C1235=3,VLOOKUP(B1235,balance!$AF:$AJ,4,FALSE),IF(C1235=4,VLOOKUP(B1235,balance!$AF:$AJ,5,FALSE),IF(C1235=5,VLOOKUP(B1235,balance!$AF:$AK,6,FALSE),0)))))*1000000000000</f>
        <v>2970000000000</v>
      </c>
      <c r="J1235">
        <f>VLOOKUP(B1235,balance!AU:BD,10,FALSE)</f>
        <v>16023180</v>
      </c>
    </row>
    <row r="1236" spans="1:10" x14ac:dyDescent="0.3">
      <c r="A1236">
        <v>1234</v>
      </c>
      <c r="B1236">
        <f t="shared" si="39"/>
        <v>248</v>
      </c>
      <c r="C1236">
        <f t="shared" si="38"/>
        <v>5</v>
      </c>
      <c r="D1236">
        <v>9026</v>
      </c>
      <c r="E1236" s="1">
        <f>IF(C1236=1,VLOOKUP(B1236,balance!$AU:$AZ,2,FALSE),IF(C1236=2,VLOOKUP(B1236,balance!$AU:$AZ,3,FALSE),IF(C1236=3,VLOOKUP(B1236,balance!$AU:$AZ,4,FALSE),IF(C1236=4,VLOOKUP(B1236,balance!$AU:$AZ,5,FALSE),IF(C1236=5,VLOOKUP(B1236-1,balance!$AU:$AZ,6,FALSE),0)))))</f>
        <v>120000</v>
      </c>
      <c r="F1236">
        <v>53</v>
      </c>
      <c r="G1236">
        <f>IF(C1236=1,VLOOKUP(FoxFire!B1236,balance!$U:$Z,2,FALSE),IF(C1236=2,VLOOKUP(B1236,balance!$U:$Z,3,FALSE),IF(C1236=3,VLOOKUP(B1236,balance!$U:$Z,4,FALSE),IF(C1236=4,VLOOKUP(B1236,balance!$U:$Z,5,FALSE),IF(C1236=5,VLOOKUP(B1236-1,balance!$U:$Z,6,FALSE),0)))))/100</f>
        <v>1231.2742000000001</v>
      </c>
      <c r="H1236">
        <v>2</v>
      </c>
      <c r="I1236" s="1">
        <f>IF(C1236=1,VLOOKUP(FoxFire!B1236,balance!$AF:$AJ,2,FALSE),IF(C1236=2,VLOOKUP(B1236,balance!$AF:$AJ,3,FALSE),IF(C1236=3,VLOOKUP(B1236,balance!$AF:$AJ,4,FALSE),IF(C1236=4,VLOOKUP(B1236,balance!$AF:$AJ,5,FALSE),IF(C1236=5,VLOOKUP(B1236,balance!$AF:$AK,6,FALSE),0)))))*1000000000000</f>
        <v>11940000000000</v>
      </c>
      <c r="J1236">
        <f>VLOOKUP(B1236,balance!AU:BD,10,FALSE)</f>
        <v>16228710</v>
      </c>
    </row>
    <row r="1237" spans="1:10" x14ac:dyDescent="0.3">
      <c r="A1237">
        <v>1235</v>
      </c>
      <c r="B1237">
        <f t="shared" si="39"/>
        <v>248</v>
      </c>
      <c r="C1237">
        <f t="shared" si="38"/>
        <v>1</v>
      </c>
      <c r="D1237">
        <v>9026</v>
      </c>
      <c r="E1237" s="1">
        <f>IF(C1237=1,VLOOKUP(B1237,balance!$AU:$AZ,2,FALSE),IF(C1237=2,VLOOKUP(B1237,balance!$AU:$AZ,3,FALSE),IF(C1237=3,VLOOKUP(B1237,balance!$AU:$AZ,4,FALSE),IF(C1237=4,VLOOKUP(B1237,balance!$AU:$AZ,5,FALSE),IF(C1237=5,VLOOKUP(B1237-1,balance!$AU:$AZ,6,FALSE),0)))))</f>
        <v>6000</v>
      </c>
      <c r="F1237">
        <v>53</v>
      </c>
      <c r="G1237">
        <f>IF(C1237=1,VLOOKUP(FoxFire!B1237,balance!$U:$Z,2,FALSE),IF(C1237=2,VLOOKUP(B1237,balance!$U:$Z,3,FALSE),IF(C1237=3,VLOOKUP(B1237,balance!$U:$Z,4,FALSE),IF(C1237=4,VLOOKUP(B1237,balance!$U:$Z,5,FALSE),IF(C1237=5,VLOOKUP(B1237-1,balance!$U:$Z,6,FALSE),0)))))/100</f>
        <v>3.4699999999999996E-3</v>
      </c>
      <c r="H1237">
        <v>2</v>
      </c>
      <c r="I1237" s="1">
        <f>IF(C1237=1,VLOOKUP(FoxFire!B1237,balance!$AF:$AJ,2,FALSE),IF(C1237=2,VLOOKUP(B1237,balance!$AF:$AJ,3,FALSE),IF(C1237=3,VLOOKUP(B1237,balance!$AF:$AJ,4,FALSE),IF(C1237=4,VLOOKUP(B1237,balance!$AF:$AJ,5,FALSE),IF(C1237=5,VLOOKUP(B1237,balance!$AF:$AK,6,FALSE),0)))))*1000000000000</f>
        <v>2985000000000</v>
      </c>
      <c r="J1237">
        <f>VLOOKUP(B1237,balance!AU:BD,10,FALSE)</f>
        <v>16228710</v>
      </c>
    </row>
    <row r="1238" spans="1:10" x14ac:dyDescent="0.3">
      <c r="A1238">
        <v>1236</v>
      </c>
      <c r="B1238">
        <f t="shared" si="39"/>
        <v>248</v>
      </c>
      <c r="C1238">
        <f t="shared" si="38"/>
        <v>2</v>
      </c>
      <c r="D1238">
        <v>9026</v>
      </c>
      <c r="E1238" s="1">
        <f>IF(C1238=1,VLOOKUP(B1238,balance!$AU:$AZ,2,FALSE),IF(C1238=2,VLOOKUP(B1238,balance!$AU:$AZ,3,FALSE),IF(C1238=3,VLOOKUP(B1238,balance!$AU:$AZ,4,FALSE),IF(C1238=4,VLOOKUP(B1238,balance!$AU:$AZ,5,FALSE),IF(C1238=5,VLOOKUP(B1238-1,balance!$AU:$AZ,6,FALSE),0)))))</f>
        <v>6000</v>
      </c>
      <c r="F1238">
        <v>53</v>
      </c>
      <c r="G1238">
        <f>IF(C1238=1,VLOOKUP(FoxFire!B1238,balance!$U:$Z,2,FALSE),IF(C1238=2,VLOOKUP(B1238,balance!$U:$Z,3,FALSE),IF(C1238=3,VLOOKUP(B1238,balance!$U:$Z,4,FALSE),IF(C1238=4,VLOOKUP(B1238,balance!$U:$Z,5,FALSE),IF(C1238=5,VLOOKUP(B1238-1,balance!$U:$Z,6,FALSE),0)))))/100</f>
        <v>3.4699999999999996E-3</v>
      </c>
      <c r="H1238">
        <v>2</v>
      </c>
      <c r="I1238" s="1">
        <f>IF(C1238=1,VLOOKUP(FoxFire!B1238,balance!$AF:$AJ,2,FALSE),IF(C1238=2,VLOOKUP(B1238,balance!$AF:$AJ,3,FALSE),IF(C1238=3,VLOOKUP(B1238,balance!$AF:$AJ,4,FALSE),IF(C1238=4,VLOOKUP(B1238,balance!$AF:$AJ,5,FALSE),IF(C1238=5,VLOOKUP(B1238,balance!$AF:$AK,6,FALSE),0)))))*1000000000000</f>
        <v>2985000000000</v>
      </c>
      <c r="J1238">
        <f>VLOOKUP(B1238,balance!AU:BD,10,FALSE)</f>
        <v>16228710</v>
      </c>
    </row>
    <row r="1239" spans="1:10" x14ac:dyDescent="0.3">
      <c r="A1239">
        <v>1237</v>
      </c>
      <c r="B1239">
        <f t="shared" si="39"/>
        <v>248</v>
      </c>
      <c r="C1239">
        <f t="shared" si="38"/>
        <v>3</v>
      </c>
      <c r="D1239">
        <v>9026</v>
      </c>
      <c r="E1239" s="1">
        <f>IF(C1239=1,VLOOKUP(B1239,balance!$AU:$AZ,2,FALSE),IF(C1239=2,VLOOKUP(B1239,balance!$AU:$AZ,3,FALSE),IF(C1239=3,VLOOKUP(B1239,balance!$AU:$AZ,4,FALSE),IF(C1239=4,VLOOKUP(B1239,balance!$AU:$AZ,5,FALSE),IF(C1239=5,VLOOKUP(B1239-1,balance!$AU:$AZ,6,FALSE),0)))))</f>
        <v>6000</v>
      </c>
      <c r="F1239">
        <v>53</v>
      </c>
      <c r="G1239">
        <f>IF(C1239=1,VLOOKUP(FoxFire!B1239,balance!$U:$Z,2,FALSE),IF(C1239=2,VLOOKUP(B1239,balance!$U:$Z,3,FALSE),IF(C1239=3,VLOOKUP(B1239,balance!$U:$Z,4,FALSE),IF(C1239=4,VLOOKUP(B1239,balance!$U:$Z,5,FALSE),IF(C1239=5,VLOOKUP(B1239-1,balance!$U:$Z,6,FALSE),0)))))/100</f>
        <v>3.4699999999999996E-3</v>
      </c>
      <c r="H1239">
        <v>2</v>
      </c>
      <c r="I1239" s="1">
        <f>IF(C1239=1,VLOOKUP(FoxFire!B1239,balance!$AF:$AJ,2,FALSE),IF(C1239=2,VLOOKUP(B1239,balance!$AF:$AJ,3,FALSE),IF(C1239=3,VLOOKUP(B1239,balance!$AF:$AJ,4,FALSE),IF(C1239=4,VLOOKUP(B1239,balance!$AF:$AJ,5,FALSE),IF(C1239=5,VLOOKUP(B1239,balance!$AF:$AK,6,FALSE),0)))))*1000000000000</f>
        <v>2985000000000</v>
      </c>
      <c r="J1239">
        <f>VLOOKUP(B1239,balance!AU:BD,10,FALSE)</f>
        <v>16228710</v>
      </c>
    </row>
    <row r="1240" spans="1:10" x14ac:dyDescent="0.3">
      <c r="A1240">
        <v>1238</v>
      </c>
      <c r="B1240">
        <f t="shared" si="39"/>
        <v>248</v>
      </c>
      <c r="C1240">
        <f t="shared" si="38"/>
        <v>4</v>
      </c>
      <c r="D1240">
        <v>9026</v>
      </c>
      <c r="E1240" s="1">
        <f>IF(C1240=1,VLOOKUP(B1240,balance!$AU:$AZ,2,FALSE),IF(C1240=2,VLOOKUP(B1240,balance!$AU:$AZ,3,FALSE),IF(C1240=3,VLOOKUP(B1240,balance!$AU:$AZ,4,FALSE),IF(C1240=4,VLOOKUP(B1240,balance!$AU:$AZ,5,FALSE),IF(C1240=5,VLOOKUP(B1240-1,balance!$AU:$AZ,6,FALSE),0)))))</f>
        <v>6000</v>
      </c>
      <c r="F1240">
        <v>53</v>
      </c>
      <c r="G1240">
        <f>IF(C1240=1,VLOOKUP(FoxFire!B1240,balance!$U:$Z,2,FALSE),IF(C1240=2,VLOOKUP(B1240,balance!$U:$Z,3,FALSE),IF(C1240=3,VLOOKUP(B1240,balance!$U:$Z,4,FALSE),IF(C1240=4,VLOOKUP(B1240,balance!$U:$Z,5,FALSE),IF(C1240=5,VLOOKUP(B1240-1,balance!$U:$Z,6,FALSE),0)))))/100</f>
        <v>3.4699999999999996E-3</v>
      </c>
      <c r="H1240">
        <v>2</v>
      </c>
      <c r="I1240" s="1">
        <f>IF(C1240=1,VLOOKUP(FoxFire!B1240,balance!$AF:$AJ,2,FALSE),IF(C1240=2,VLOOKUP(B1240,balance!$AF:$AJ,3,FALSE),IF(C1240=3,VLOOKUP(B1240,balance!$AF:$AJ,4,FALSE),IF(C1240=4,VLOOKUP(B1240,balance!$AF:$AJ,5,FALSE),IF(C1240=5,VLOOKUP(B1240,balance!$AF:$AK,6,FALSE),0)))))*1000000000000</f>
        <v>2985000000000</v>
      </c>
      <c r="J1240">
        <f>VLOOKUP(B1240,balance!AU:BD,10,FALSE)</f>
        <v>16228710</v>
      </c>
    </row>
    <row r="1241" spans="1:10" x14ac:dyDescent="0.3">
      <c r="A1241">
        <v>1239</v>
      </c>
      <c r="B1241">
        <f t="shared" si="39"/>
        <v>249</v>
      </c>
      <c r="C1241">
        <f t="shared" si="38"/>
        <v>5</v>
      </c>
      <c r="D1241">
        <v>9026</v>
      </c>
      <c r="E1241" s="1">
        <f>IF(C1241=1,VLOOKUP(B1241,balance!$AU:$AZ,2,FALSE),IF(C1241=2,VLOOKUP(B1241,balance!$AU:$AZ,3,FALSE),IF(C1241=3,VLOOKUP(B1241,balance!$AU:$AZ,4,FALSE),IF(C1241=4,VLOOKUP(B1241,balance!$AU:$AZ,5,FALSE),IF(C1241=5,VLOOKUP(B1241-1,balance!$AU:$AZ,6,FALSE),0)))))</f>
        <v>120000</v>
      </c>
      <c r="F1241">
        <v>53</v>
      </c>
      <c r="G1241">
        <f>IF(C1241=1,VLOOKUP(FoxFire!B1241,balance!$U:$Z,2,FALSE),IF(C1241=2,VLOOKUP(B1241,balance!$U:$Z,3,FALSE),IF(C1241=3,VLOOKUP(B1241,balance!$U:$Z,4,FALSE),IF(C1241=4,VLOOKUP(B1241,balance!$U:$Z,5,FALSE),IF(C1241=5,VLOOKUP(B1241-1,balance!$U:$Z,6,FALSE),0)))))/100</f>
        <v>1247.1811</v>
      </c>
      <c r="H1241">
        <v>2</v>
      </c>
      <c r="I1241" s="1">
        <f>IF(C1241=1,VLOOKUP(FoxFire!B1241,balance!$AF:$AJ,2,FALSE),IF(C1241=2,VLOOKUP(B1241,balance!$AF:$AJ,3,FALSE),IF(C1241=3,VLOOKUP(B1241,balance!$AF:$AJ,4,FALSE),IF(C1241=4,VLOOKUP(B1241,balance!$AF:$AJ,5,FALSE),IF(C1241=5,VLOOKUP(B1241,balance!$AF:$AK,6,FALSE),0)))))*1000000000000</f>
        <v>12000000000000</v>
      </c>
      <c r="J1241">
        <f>VLOOKUP(B1241,balance!AU:BD,10,FALSE)</f>
        <v>16436890</v>
      </c>
    </row>
    <row r="1242" spans="1:10" x14ac:dyDescent="0.3">
      <c r="A1242">
        <v>1240</v>
      </c>
      <c r="B1242">
        <f t="shared" si="39"/>
        <v>249</v>
      </c>
      <c r="C1242">
        <f t="shared" si="38"/>
        <v>1</v>
      </c>
      <c r="D1242">
        <v>9026</v>
      </c>
      <c r="E1242" s="1">
        <f>IF(C1242=1,VLOOKUP(B1242,balance!$AU:$AZ,2,FALSE),IF(C1242=2,VLOOKUP(B1242,balance!$AU:$AZ,3,FALSE),IF(C1242=3,VLOOKUP(B1242,balance!$AU:$AZ,4,FALSE),IF(C1242=4,VLOOKUP(B1242,balance!$AU:$AZ,5,FALSE),IF(C1242=5,VLOOKUP(B1242-1,balance!$AU:$AZ,6,FALSE),0)))))</f>
        <v>6000</v>
      </c>
      <c r="F1242">
        <v>53</v>
      </c>
      <c r="G1242">
        <f>IF(C1242=1,VLOOKUP(FoxFire!B1242,balance!$U:$Z,2,FALSE),IF(C1242=2,VLOOKUP(B1242,balance!$U:$Z,3,FALSE),IF(C1242=3,VLOOKUP(B1242,balance!$U:$Z,4,FALSE),IF(C1242=4,VLOOKUP(B1242,balance!$U:$Z,5,FALSE),IF(C1242=5,VLOOKUP(B1242-1,balance!$U:$Z,6,FALSE),0)))))/100</f>
        <v>3.4799999999999996E-3</v>
      </c>
      <c r="H1242">
        <v>2</v>
      </c>
      <c r="I1242" s="1">
        <f>IF(C1242=1,VLOOKUP(FoxFire!B1242,balance!$AF:$AJ,2,FALSE),IF(C1242=2,VLOOKUP(B1242,balance!$AF:$AJ,3,FALSE),IF(C1242=3,VLOOKUP(B1242,balance!$AF:$AJ,4,FALSE),IF(C1242=4,VLOOKUP(B1242,balance!$AF:$AJ,5,FALSE),IF(C1242=5,VLOOKUP(B1242,balance!$AF:$AK,6,FALSE),0)))))*1000000000000</f>
        <v>3000000000000</v>
      </c>
      <c r="J1242">
        <f>VLOOKUP(B1242,balance!AU:BD,10,FALSE)</f>
        <v>16436890</v>
      </c>
    </row>
    <row r="1243" spans="1:10" x14ac:dyDescent="0.3">
      <c r="A1243">
        <v>1241</v>
      </c>
      <c r="B1243">
        <f t="shared" si="39"/>
        <v>249</v>
      </c>
      <c r="C1243">
        <f t="shared" si="38"/>
        <v>2</v>
      </c>
      <c r="D1243">
        <v>9026</v>
      </c>
      <c r="E1243" s="1">
        <f>IF(C1243=1,VLOOKUP(B1243,balance!$AU:$AZ,2,FALSE),IF(C1243=2,VLOOKUP(B1243,balance!$AU:$AZ,3,FALSE),IF(C1243=3,VLOOKUP(B1243,balance!$AU:$AZ,4,FALSE),IF(C1243=4,VLOOKUP(B1243,balance!$AU:$AZ,5,FALSE),IF(C1243=5,VLOOKUP(B1243-1,balance!$AU:$AZ,6,FALSE),0)))))</f>
        <v>6000</v>
      </c>
      <c r="F1243">
        <v>53</v>
      </c>
      <c r="G1243">
        <f>IF(C1243=1,VLOOKUP(FoxFire!B1243,balance!$U:$Z,2,FALSE),IF(C1243=2,VLOOKUP(B1243,balance!$U:$Z,3,FALSE),IF(C1243=3,VLOOKUP(B1243,balance!$U:$Z,4,FALSE),IF(C1243=4,VLOOKUP(B1243,balance!$U:$Z,5,FALSE),IF(C1243=5,VLOOKUP(B1243-1,balance!$U:$Z,6,FALSE),0)))))/100</f>
        <v>3.4799999999999996E-3</v>
      </c>
      <c r="H1243">
        <v>2</v>
      </c>
      <c r="I1243" s="1">
        <f>IF(C1243=1,VLOOKUP(FoxFire!B1243,balance!$AF:$AJ,2,FALSE),IF(C1243=2,VLOOKUP(B1243,balance!$AF:$AJ,3,FALSE),IF(C1243=3,VLOOKUP(B1243,balance!$AF:$AJ,4,FALSE),IF(C1243=4,VLOOKUP(B1243,balance!$AF:$AJ,5,FALSE),IF(C1243=5,VLOOKUP(B1243,balance!$AF:$AK,6,FALSE),0)))))*1000000000000</f>
        <v>3000000000000</v>
      </c>
      <c r="J1243">
        <f>VLOOKUP(B1243,balance!AU:BD,10,FALSE)</f>
        <v>16436890</v>
      </c>
    </row>
    <row r="1244" spans="1:10" x14ac:dyDescent="0.3">
      <c r="A1244">
        <v>1242</v>
      </c>
      <c r="B1244">
        <f t="shared" si="39"/>
        <v>249</v>
      </c>
      <c r="C1244">
        <f t="shared" si="38"/>
        <v>3</v>
      </c>
      <c r="D1244">
        <v>9026</v>
      </c>
      <c r="E1244" s="1">
        <f>IF(C1244=1,VLOOKUP(B1244,balance!$AU:$AZ,2,FALSE),IF(C1244=2,VLOOKUP(B1244,balance!$AU:$AZ,3,FALSE),IF(C1244=3,VLOOKUP(B1244,balance!$AU:$AZ,4,FALSE),IF(C1244=4,VLOOKUP(B1244,balance!$AU:$AZ,5,FALSE),IF(C1244=5,VLOOKUP(B1244-1,balance!$AU:$AZ,6,FALSE),0)))))</f>
        <v>6000</v>
      </c>
      <c r="F1244">
        <v>53</v>
      </c>
      <c r="G1244">
        <f>IF(C1244=1,VLOOKUP(FoxFire!B1244,balance!$U:$Z,2,FALSE),IF(C1244=2,VLOOKUP(B1244,balance!$U:$Z,3,FALSE),IF(C1244=3,VLOOKUP(B1244,balance!$U:$Z,4,FALSE),IF(C1244=4,VLOOKUP(B1244,balance!$U:$Z,5,FALSE),IF(C1244=5,VLOOKUP(B1244-1,balance!$U:$Z,6,FALSE),0)))))/100</f>
        <v>3.4799999999999996E-3</v>
      </c>
      <c r="H1244">
        <v>2</v>
      </c>
      <c r="I1244" s="1">
        <f>IF(C1244=1,VLOOKUP(FoxFire!B1244,balance!$AF:$AJ,2,FALSE),IF(C1244=2,VLOOKUP(B1244,balance!$AF:$AJ,3,FALSE),IF(C1244=3,VLOOKUP(B1244,balance!$AF:$AJ,4,FALSE),IF(C1244=4,VLOOKUP(B1244,balance!$AF:$AJ,5,FALSE),IF(C1244=5,VLOOKUP(B1244,balance!$AF:$AK,6,FALSE),0)))))*1000000000000</f>
        <v>3000000000000</v>
      </c>
      <c r="J1244">
        <f>VLOOKUP(B1244,balance!AU:BD,10,FALSE)</f>
        <v>16436890</v>
      </c>
    </row>
    <row r="1245" spans="1:10" x14ac:dyDescent="0.3">
      <c r="A1245">
        <v>1243</v>
      </c>
      <c r="B1245">
        <f t="shared" si="39"/>
        <v>249</v>
      </c>
      <c r="C1245">
        <f t="shared" si="38"/>
        <v>4</v>
      </c>
      <c r="D1245">
        <v>9026</v>
      </c>
      <c r="E1245" s="1">
        <f>IF(C1245=1,VLOOKUP(B1245,balance!$AU:$AZ,2,FALSE),IF(C1245=2,VLOOKUP(B1245,balance!$AU:$AZ,3,FALSE),IF(C1245=3,VLOOKUP(B1245,balance!$AU:$AZ,4,FALSE),IF(C1245=4,VLOOKUP(B1245,balance!$AU:$AZ,5,FALSE),IF(C1245=5,VLOOKUP(B1245-1,balance!$AU:$AZ,6,FALSE),0)))))</f>
        <v>6000</v>
      </c>
      <c r="F1245">
        <v>53</v>
      </c>
      <c r="G1245">
        <f>IF(C1245=1,VLOOKUP(FoxFire!B1245,balance!$U:$Z,2,FALSE),IF(C1245=2,VLOOKUP(B1245,balance!$U:$Z,3,FALSE),IF(C1245=3,VLOOKUP(B1245,balance!$U:$Z,4,FALSE),IF(C1245=4,VLOOKUP(B1245,balance!$U:$Z,5,FALSE),IF(C1245=5,VLOOKUP(B1245-1,balance!$U:$Z,6,FALSE),0)))))/100</f>
        <v>3.4799999999999996E-3</v>
      </c>
      <c r="H1245">
        <v>2</v>
      </c>
      <c r="I1245" s="1">
        <f>IF(C1245=1,VLOOKUP(FoxFire!B1245,balance!$AF:$AJ,2,FALSE),IF(C1245=2,VLOOKUP(B1245,balance!$AF:$AJ,3,FALSE),IF(C1245=3,VLOOKUP(B1245,balance!$AF:$AJ,4,FALSE),IF(C1245=4,VLOOKUP(B1245,balance!$AF:$AJ,5,FALSE),IF(C1245=5,VLOOKUP(B1245,balance!$AF:$AK,6,FALSE),0)))))*1000000000000</f>
        <v>3000000000000</v>
      </c>
      <c r="J1245">
        <f>VLOOKUP(B1245,balance!AU:BD,10,FALSE)</f>
        <v>16436890</v>
      </c>
    </row>
    <row r="1246" spans="1:10" x14ac:dyDescent="0.3">
      <c r="A1246">
        <v>1244</v>
      </c>
      <c r="B1246">
        <f t="shared" si="39"/>
        <v>250</v>
      </c>
      <c r="C1246">
        <f t="shared" si="38"/>
        <v>5</v>
      </c>
      <c r="D1246">
        <v>9026</v>
      </c>
      <c r="E1246" s="1">
        <f>IF(C1246=1,VLOOKUP(B1246,balance!$AU:$AZ,2,FALSE),IF(C1246=2,VLOOKUP(B1246,balance!$AU:$AZ,3,FALSE),IF(C1246=3,VLOOKUP(B1246,balance!$AU:$AZ,4,FALSE),IF(C1246=4,VLOOKUP(B1246,balance!$AU:$AZ,5,FALSE),IF(C1246=5,VLOOKUP(B1246-1,balance!$AU:$AZ,6,FALSE),0)))))</f>
        <v>120000</v>
      </c>
      <c r="F1246">
        <v>53</v>
      </c>
      <c r="G1246">
        <f>IF(C1246=1,VLOOKUP(FoxFire!B1246,balance!$U:$Z,2,FALSE),IF(C1246=2,VLOOKUP(B1246,balance!$U:$Z,3,FALSE),IF(C1246=3,VLOOKUP(B1246,balance!$U:$Z,4,FALSE),IF(C1246=4,VLOOKUP(B1246,balance!$U:$Z,5,FALSE),IF(C1246=5,VLOOKUP(B1246-1,balance!$U:$Z,6,FALSE),0)))))/100</f>
        <v>1263.2829999999999</v>
      </c>
      <c r="H1246">
        <v>2</v>
      </c>
      <c r="I1246" s="1">
        <f>IF(C1246=1,VLOOKUP(FoxFire!B1246,balance!$AF:$AJ,2,FALSE),IF(C1246=2,VLOOKUP(B1246,balance!$AF:$AJ,3,FALSE),IF(C1246=3,VLOOKUP(B1246,balance!$AF:$AJ,4,FALSE),IF(C1246=4,VLOOKUP(B1246,balance!$AF:$AJ,5,FALSE),IF(C1246=5,VLOOKUP(B1246,balance!$AF:$AK,6,FALSE),0)))))*1000000000000</f>
        <v>12005000000000</v>
      </c>
      <c r="J1246">
        <f>VLOOKUP(B1246,balance!AU:BD,10,FALSE)</f>
        <v>16647730</v>
      </c>
    </row>
    <row r="1247" spans="1:10" x14ac:dyDescent="0.3">
      <c r="A1247">
        <v>1245</v>
      </c>
      <c r="B1247">
        <f t="shared" si="39"/>
        <v>250</v>
      </c>
      <c r="C1247">
        <f t="shared" si="38"/>
        <v>1</v>
      </c>
      <c r="D1247">
        <v>9026</v>
      </c>
      <c r="E1247" s="1">
        <f>IF(C1247=1,VLOOKUP(B1247,balance!$AU:$AZ,2,FALSE),IF(C1247=2,VLOOKUP(B1247,balance!$AU:$AZ,3,FALSE),IF(C1247=3,VLOOKUP(B1247,balance!$AU:$AZ,4,FALSE),IF(C1247=4,VLOOKUP(B1247,balance!$AU:$AZ,5,FALSE),IF(C1247=5,VLOOKUP(B1247-1,balance!$AU:$AZ,6,FALSE),0)))))</f>
        <v>6000</v>
      </c>
      <c r="F1247">
        <v>53</v>
      </c>
      <c r="G1247">
        <f>IF(C1247=1,VLOOKUP(FoxFire!B1247,balance!$U:$Z,2,FALSE),IF(C1247=2,VLOOKUP(B1247,balance!$U:$Z,3,FALSE),IF(C1247=3,VLOOKUP(B1247,balance!$U:$Z,4,FALSE),IF(C1247=4,VLOOKUP(B1247,balance!$U:$Z,5,FALSE),IF(C1247=5,VLOOKUP(B1247-1,balance!$U:$Z,6,FALSE),0)))))/100</f>
        <v>3.4899999999999996E-3</v>
      </c>
      <c r="H1247">
        <v>2</v>
      </c>
      <c r="I1247" s="1">
        <f>IF(C1247=1,VLOOKUP(FoxFire!B1247,balance!$AF:$AJ,2,FALSE),IF(C1247=2,VLOOKUP(B1247,balance!$AF:$AJ,3,FALSE),IF(C1247=3,VLOOKUP(B1247,balance!$AF:$AJ,4,FALSE),IF(C1247=4,VLOOKUP(B1247,balance!$AF:$AJ,5,FALSE),IF(C1247=5,VLOOKUP(B1247,balance!$AF:$AK,6,FALSE),0)))))*1000000000000</f>
        <v>3001250000000</v>
      </c>
      <c r="J1247">
        <f>VLOOKUP(B1247,balance!AU:BD,10,FALSE)</f>
        <v>16647730</v>
      </c>
    </row>
    <row r="1248" spans="1:10" x14ac:dyDescent="0.3">
      <c r="A1248">
        <v>1246</v>
      </c>
      <c r="B1248">
        <f t="shared" si="39"/>
        <v>250</v>
      </c>
      <c r="C1248">
        <f t="shared" si="38"/>
        <v>2</v>
      </c>
      <c r="D1248">
        <v>9026</v>
      </c>
      <c r="E1248" s="1">
        <f>IF(C1248=1,VLOOKUP(B1248,balance!$AU:$AZ,2,FALSE),IF(C1248=2,VLOOKUP(B1248,balance!$AU:$AZ,3,FALSE),IF(C1248=3,VLOOKUP(B1248,balance!$AU:$AZ,4,FALSE),IF(C1248=4,VLOOKUP(B1248,balance!$AU:$AZ,5,FALSE),IF(C1248=5,VLOOKUP(B1248-1,balance!$AU:$AZ,6,FALSE),0)))))</f>
        <v>6000</v>
      </c>
      <c r="F1248">
        <v>53</v>
      </c>
      <c r="G1248">
        <f>IF(C1248=1,VLOOKUP(FoxFire!B1248,balance!$U:$Z,2,FALSE),IF(C1248=2,VLOOKUP(B1248,balance!$U:$Z,3,FALSE),IF(C1248=3,VLOOKUP(B1248,balance!$U:$Z,4,FALSE),IF(C1248=4,VLOOKUP(B1248,balance!$U:$Z,5,FALSE),IF(C1248=5,VLOOKUP(B1248-1,balance!$U:$Z,6,FALSE),0)))))/100</f>
        <v>3.4899999999999996E-3</v>
      </c>
      <c r="H1248">
        <v>2</v>
      </c>
      <c r="I1248" s="1">
        <f>IF(C1248=1,VLOOKUP(FoxFire!B1248,balance!$AF:$AJ,2,FALSE),IF(C1248=2,VLOOKUP(B1248,balance!$AF:$AJ,3,FALSE),IF(C1248=3,VLOOKUP(B1248,balance!$AF:$AJ,4,FALSE),IF(C1248=4,VLOOKUP(B1248,balance!$AF:$AJ,5,FALSE),IF(C1248=5,VLOOKUP(B1248,balance!$AF:$AK,6,FALSE),0)))))*1000000000000</f>
        <v>3001250000000</v>
      </c>
      <c r="J1248">
        <f>VLOOKUP(B1248,balance!AU:BD,10,FALSE)</f>
        <v>16647730</v>
      </c>
    </row>
    <row r="1249" spans="1:10" x14ac:dyDescent="0.3">
      <c r="A1249">
        <v>1247</v>
      </c>
      <c r="B1249">
        <f t="shared" si="39"/>
        <v>250</v>
      </c>
      <c r="C1249">
        <f t="shared" si="38"/>
        <v>3</v>
      </c>
      <c r="D1249">
        <v>9026</v>
      </c>
      <c r="E1249" s="1">
        <f>IF(C1249=1,VLOOKUP(B1249,balance!$AU:$AZ,2,FALSE),IF(C1249=2,VLOOKUP(B1249,balance!$AU:$AZ,3,FALSE),IF(C1249=3,VLOOKUP(B1249,balance!$AU:$AZ,4,FALSE),IF(C1249=4,VLOOKUP(B1249,balance!$AU:$AZ,5,FALSE),IF(C1249=5,VLOOKUP(B1249-1,balance!$AU:$AZ,6,FALSE),0)))))</f>
        <v>6000</v>
      </c>
      <c r="F1249">
        <v>53</v>
      </c>
      <c r="G1249">
        <f>IF(C1249=1,VLOOKUP(FoxFire!B1249,balance!$U:$Z,2,FALSE),IF(C1249=2,VLOOKUP(B1249,balance!$U:$Z,3,FALSE),IF(C1249=3,VLOOKUP(B1249,balance!$U:$Z,4,FALSE),IF(C1249=4,VLOOKUP(B1249,balance!$U:$Z,5,FALSE),IF(C1249=5,VLOOKUP(B1249-1,balance!$U:$Z,6,FALSE),0)))))/100</f>
        <v>3.4899999999999996E-3</v>
      </c>
      <c r="H1249">
        <v>2</v>
      </c>
      <c r="I1249" s="1">
        <f>IF(C1249=1,VLOOKUP(FoxFire!B1249,balance!$AF:$AJ,2,FALSE),IF(C1249=2,VLOOKUP(B1249,balance!$AF:$AJ,3,FALSE),IF(C1249=3,VLOOKUP(B1249,balance!$AF:$AJ,4,FALSE),IF(C1249=4,VLOOKUP(B1249,balance!$AF:$AJ,5,FALSE),IF(C1249=5,VLOOKUP(B1249,balance!$AF:$AK,6,FALSE),0)))))*1000000000000</f>
        <v>3001250000000</v>
      </c>
      <c r="J1249">
        <f>VLOOKUP(B1249,balance!AU:BD,10,FALSE)</f>
        <v>16647730</v>
      </c>
    </row>
    <row r="1250" spans="1:10" x14ac:dyDescent="0.3">
      <c r="A1250">
        <v>1248</v>
      </c>
      <c r="B1250">
        <f t="shared" si="39"/>
        <v>250</v>
      </c>
      <c r="C1250">
        <f t="shared" si="38"/>
        <v>4</v>
      </c>
      <c r="D1250">
        <v>9026</v>
      </c>
      <c r="E1250" s="1">
        <f>IF(C1250=1,VLOOKUP(B1250,balance!$AU:$AZ,2,FALSE),IF(C1250=2,VLOOKUP(B1250,balance!$AU:$AZ,3,FALSE),IF(C1250=3,VLOOKUP(B1250,balance!$AU:$AZ,4,FALSE),IF(C1250=4,VLOOKUP(B1250,balance!$AU:$AZ,5,FALSE),IF(C1250=5,VLOOKUP(B1250-1,balance!$AU:$AZ,6,FALSE),0)))))</f>
        <v>6000</v>
      </c>
      <c r="F1250">
        <v>53</v>
      </c>
      <c r="G1250">
        <f>IF(C1250=1,VLOOKUP(FoxFire!B1250,balance!$U:$Z,2,FALSE),IF(C1250=2,VLOOKUP(B1250,balance!$U:$Z,3,FALSE),IF(C1250=3,VLOOKUP(B1250,balance!$U:$Z,4,FALSE),IF(C1250=4,VLOOKUP(B1250,balance!$U:$Z,5,FALSE),IF(C1250=5,VLOOKUP(B1250-1,balance!$U:$Z,6,FALSE),0)))))/100</f>
        <v>3.4899999999999996E-3</v>
      </c>
      <c r="H1250">
        <v>2</v>
      </c>
      <c r="I1250" s="1">
        <f>IF(C1250=1,VLOOKUP(FoxFire!B1250,balance!$AF:$AJ,2,FALSE),IF(C1250=2,VLOOKUP(B1250,balance!$AF:$AJ,3,FALSE),IF(C1250=3,VLOOKUP(B1250,balance!$AF:$AJ,4,FALSE),IF(C1250=4,VLOOKUP(B1250,balance!$AF:$AJ,5,FALSE),IF(C1250=5,VLOOKUP(B1250,balance!$AF:$AK,6,FALSE),0)))))*1000000000000</f>
        <v>3001250000000</v>
      </c>
      <c r="J1250">
        <f>VLOOKUP(B1250,balance!AU:BD,10,FALSE)</f>
        <v>16647730</v>
      </c>
    </row>
    <row r="1251" spans="1:10" x14ac:dyDescent="0.3">
      <c r="A1251">
        <v>1249</v>
      </c>
      <c r="B1251">
        <f t="shared" si="39"/>
        <v>251</v>
      </c>
      <c r="C1251">
        <f t="shared" si="38"/>
        <v>5</v>
      </c>
      <c r="D1251">
        <v>9026</v>
      </c>
      <c r="E1251" s="1">
        <f>IF(C1251=1,VLOOKUP(B1251,balance!$AU:$AZ,2,FALSE),IF(C1251=2,VLOOKUP(B1251,balance!$AU:$AZ,3,FALSE),IF(C1251=3,VLOOKUP(B1251,balance!$AU:$AZ,4,FALSE),IF(C1251=4,VLOOKUP(B1251,balance!$AU:$AZ,5,FALSE),IF(C1251=5,VLOOKUP(B1251-1,balance!$AU:$AZ,6,FALSE),0)))))</f>
        <v>120000</v>
      </c>
      <c r="F1251">
        <v>53</v>
      </c>
      <c r="G1251">
        <f>IF(C1251=1,VLOOKUP(FoxFire!B1251,balance!$U:$Z,2,FALSE),IF(C1251=2,VLOOKUP(B1251,balance!$U:$Z,3,FALSE),IF(C1251=3,VLOOKUP(B1251,balance!$U:$Z,4,FALSE),IF(C1251=4,VLOOKUP(B1251,balance!$U:$Z,5,FALSE),IF(C1251=5,VLOOKUP(B1251-1,balance!$U:$Z,6,FALSE),0)))))/100</f>
        <v>1268.1801</v>
      </c>
      <c r="H1251">
        <v>2</v>
      </c>
      <c r="I1251" s="1">
        <f>IF(C1251=1,VLOOKUP(FoxFire!B1251,balance!$AF:$AJ,2,FALSE),IF(C1251=2,VLOOKUP(B1251,balance!$AF:$AJ,3,FALSE),IF(C1251=3,VLOOKUP(B1251,balance!$AF:$AJ,4,FALSE),IF(C1251=4,VLOOKUP(B1251,balance!$AF:$AJ,5,FALSE),IF(C1251=5,VLOOKUP(B1251,balance!$AF:$AK,6,FALSE),0)))))*1000000000000</f>
        <v>12010000000000</v>
      </c>
      <c r="J1251">
        <f>VLOOKUP(B1251,balance!AU:BD,10,FALSE)</f>
        <v>16849240</v>
      </c>
    </row>
    <row r="1252" spans="1:10" x14ac:dyDescent="0.3">
      <c r="A1252">
        <v>1250</v>
      </c>
      <c r="B1252">
        <f t="shared" si="39"/>
        <v>251</v>
      </c>
      <c r="C1252">
        <f t="shared" si="38"/>
        <v>1</v>
      </c>
      <c r="D1252">
        <v>9026</v>
      </c>
      <c r="E1252" s="1">
        <f>IF(C1252=1,VLOOKUP(B1252,balance!$AU:$AZ,2,FALSE),IF(C1252=2,VLOOKUP(B1252,balance!$AU:$AZ,3,FALSE),IF(C1252=3,VLOOKUP(B1252,balance!$AU:$AZ,4,FALSE),IF(C1252=4,VLOOKUP(B1252,balance!$AU:$AZ,5,FALSE),IF(C1252=5,VLOOKUP(B1252-1,balance!$AU:$AZ,6,FALSE),0)))))</f>
        <v>6500</v>
      </c>
      <c r="F1252">
        <v>53</v>
      </c>
      <c r="G1252">
        <f>IF(C1252=1,VLOOKUP(FoxFire!B1252,balance!$U:$Z,2,FALSE),IF(C1252=2,VLOOKUP(B1252,balance!$U:$Z,3,FALSE),IF(C1252=3,VLOOKUP(B1252,balance!$U:$Z,4,FALSE),IF(C1252=4,VLOOKUP(B1252,balance!$U:$Z,5,FALSE),IF(C1252=5,VLOOKUP(B1252-1,balance!$U:$Z,6,FALSE),0)))))/100</f>
        <v>3.4999999999999996E-3</v>
      </c>
      <c r="H1252">
        <v>2</v>
      </c>
      <c r="I1252" s="1">
        <f>IF(C1252=1,VLOOKUP(FoxFire!B1252,balance!$AF:$AJ,2,FALSE),IF(C1252=2,VLOOKUP(B1252,balance!$AF:$AJ,3,FALSE),IF(C1252=3,VLOOKUP(B1252,balance!$AF:$AJ,4,FALSE),IF(C1252=4,VLOOKUP(B1252,balance!$AF:$AJ,5,FALSE),IF(C1252=5,VLOOKUP(B1252,balance!$AF:$AK,6,FALSE),0)))))*1000000000000</f>
        <v>3002500000000</v>
      </c>
      <c r="J1252">
        <f>VLOOKUP(B1252,balance!AU:BD,10,FALSE)</f>
        <v>16849240</v>
      </c>
    </row>
    <row r="1253" spans="1:10" x14ac:dyDescent="0.3">
      <c r="A1253">
        <v>1251</v>
      </c>
      <c r="B1253">
        <f t="shared" si="39"/>
        <v>251</v>
      </c>
      <c r="C1253">
        <f t="shared" si="38"/>
        <v>2</v>
      </c>
      <c r="D1253">
        <v>9026</v>
      </c>
      <c r="E1253" s="1">
        <f>IF(C1253=1,VLOOKUP(B1253,balance!$AU:$AZ,2,FALSE),IF(C1253=2,VLOOKUP(B1253,balance!$AU:$AZ,3,FALSE),IF(C1253=3,VLOOKUP(B1253,balance!$AU:$AZ,4,FALSE),IF(C1253=4,VLOOKUP(B1253,balance!$AU:$AZ,5,FALSE),IF(C1253=5,VLOOKUP(B1253-1,balance!$AU:$AZ,6,FALSE),0)))))</f>
        <v>6500</v>
      </c>
      <c r="F1253">
        <v>53</v>
      </c>
      <c r="G1253">
        <f>IF(C1253=1,VLOOKUP(FoxFire!B1253,balance!$U:$Z,2,FALSE),IF(C1253=2,VLOOKUP(B1253,balance!$U:$Z,3,FALSE),IF(C1253=3,VLOOKUP(B1253,balance!$U:$Z,4,FALSE),IF(C1253=4,VLOOKUP(B1253,balance!$U:$Z,5,FALSE),IF(C1253=5,VLOOKUP(B1253-1,balance!$U:$Z,6,FALSE),0)))))/100</f>
        <v>3.4999999999999996E-3</v>
      </c>
      <c r="H1253">
        <v>2</v>
      </c>
      <c r="I1253" s="1">
        <f>IF(C1253=1,VLOOKUP(FoxFire!B1253,balance!$AF:$AJ,2,FALSE),IF(C1253=2,VLOOKUP(B1253,balance!$AF:$AJ,3,FALSE),IF(C1253=3,VLOOKUP(B1253,balance!$AF:$AJ,4,FALSE),IF(C1253=4,VLOOKUP(B1253,balance!$AF:$AJ,5,FALSE),IF(C1253=5,VLOOKUP(B1253,balance!$AF:$AK,6,FALSE),0)))))*1000000000000</f>
        <v>3002500000000</v>
      </c>
      <c r="J1253">
        <f>VLOOKUP(B1253,balance!AU:BD,10,FALSE)</f>
        <v>16849240</v>
      </c>
    </row>
    <row r="1254" spans="1:10" x14ac:dyDescent="0.3">
      <c r="A1254">
        <v>1252</v>
      </c>
      <c r="B1254">
        <f t="shared" si="39"/>
        <v>251</v>
      </c>
      <c r="C1254">
        <f t="shared" si="38"/>
        <v>3</v>
      </c>
      <c r="D1254">
        <v>9026</v>
      </c>
      <c r="E1254" s="1">
        <f>IF(C1254=1,VLOOKUP(B1254,balance!$AU:$AZ,2,FALSE),IF(C1254=2,VLOOKUP(B1254,balance!$AU:$AZ,3,FALSE),IF(C1254=3,VLOOKUP(B1254,balance!$AU:$AZ,4,FALSE),IF(C1254=4,VLOOKUP(B1254,balance!$AU:$AZ,5,FALSE),IF(C1254=5,VLOOKUP(B1254-1,balance!$AU:$AZ,6,FALSE),0)))))</f>
        <v>6500</v>
      </c>
      <c r="F1254">
        <v>53</v>
      </c>
      <c r="G1254">
        <f>IF(C1254=1,VLOOKUP(FoxFire!B1254,balance!$U:$Z,2,FALSE),IF(C1254=2,VLOOKUP(B1254,balance!$U:$Z,3,FALSE),IF(C1254=3,VLOOKUP(B1254,balance!$U:$Z,4,FALSE),IF(C1254=4,VLOOKUP(B1254,balance!$U:$Z,5,FALSE),IF(C1254=5,VLOOKUP(B1254-1,balance!$U:$Z,6,FALSE),0)))))/100</f>
        <v>3.4999999999999996E-3</v>
      </c>
      <c r="H1254">
        <v>2</v>
      </c>
      <c r="I1254" s="1">
        <f>IF(C1254=1,VLOOKUP(FoxFire!B1254,balance!$AF:$AJ,2,FALSE),IF(C1254=2,VLOOKUP(B1254,balance!$AF:$AJ,3,FALSE),IF(C1254=3,VLOOKUP(B1254,balance!$AF:$AJ,4,FALSE),IF(C1254=4,VLOOKUP(B1254,balance!$AF:$AJ,5,FALSE),IF(C1254=5,VLOOKUP(B1254,balance!$AF:$AK,6,FALSE),0)))))*1000000000000</f>
        <v>3002500000000</v>
      </c>
      <c r="J1254">
        <f>VLOOKUP(B1254,balance!AU:BD,10,FALSE)</f>
        <v>16849240</v>
      </c>
    </row>
    <row r="1255" spans="1:10" x14ac:dyDescent="0.3">
      <c r="A1255">
        <v>1253</v>
      </c>
      <c r="B1255">
        <f t="shared" si="39"/>
        <v>251</v>
      </c>
      <c r="C1255">
        <f t="shared" si="38"/>
        <v>4</v>
      </c>
      <c r="D1255">
        <v>9026</v>
      </c>
      <c r="E1255" s="1">
        <f>IF(C1255=1,VLOOKUP(B1255,balance!$AU:$AZ,2,FALSE),IF(C1255=2,VLOOKUP(B1255,balance!$AU:$AZ,3,FALSE),IF(C1255=3,VLOOKUP(B1255,balance!$AU:$AZ,4,FALSE),IF(C1255=4,VLOOKUP(B1255,balance!$AU:$AZ,5,FALSE),IF(C1255=5,VLOOKUP(B1255-1,balance!$AU:$AZ,6,FALSE),0)))))</f>
        <v>6500</v>
      </c>
      <c r="F1255">
        <v>53</v>
      </c>
      <c r="G1255">
        <f>IF(C1255=1,VLOOKUP(FoxFire!B1255,balance!$U:$Z,2,FALSE),IF(C1255=2,VLOOKUP(B1255,balance!$U:$Z,3,FALSE),IF(C1255=3,VLOOKUP(B1255,balance!$U:$Z,4,FALSE),IF(C1255=4,VLOOKUP(B1255,balance!$U:$Z,5,FALSE),IF(C1255=5,VLOOKUP(B1255-1,balance!$U:$Z,6,FALSE),0)))))/100</f>
        <v>3.4999999999999996E-3</v>
      </c>
      <c r="H1255">
        <v>2</v>
      </c>
      <c r="I1255" s="1">
        <f>IF(C1255=1,VLOOKUP(FoxFire!B1255,balance!$AF:$AJ,2,FALSE),IF(C1255=2,VLOOKUP(B1255,balance!$AF:$AJ,3,FALSE),IF(C1255=3,VLOOKUP(B1255,balance!$AF:$AJ,4,FALSE),IF(C1255=4,VLOOKUP(B1255,balance!$AF:$AJ,5,FALSE),IF(C1255=5,VLOOKUP(B1255,balance!$AF:$AK,6,FALSE),0)))))*1000000000000</f>
        <v>3002500000000</v>
      </c>
      <c r="J1255">
        <f>VLOOKUP(B1255,balance!AU:BD,10,FALSE)</f>
        <v>16849240</v>
      </c>
    </row>
    <row r="1256" spans="1:10" x14ac:dyDescent="0.3">
      <c r="A1256">
        <v>1254</v>
      </c>
      <c r="B1256">
        <f t="shared" si="39"/>
        <v>252</v>
      </c>
      <c r="C1256">
        <f t="shared" si="38"/>
        <v>5</v>
      </c>
      <c r="D1256">
        <v>9026</v>
      </c>
      <c r="E1256" s="1">
        <f>IF(C1256=1,VLOOKUP(B1256,balance!$AU:$AZ,2,FALSE),IF(C1256=2,VLOOKUP(B1256,balance!$AU:$AZ,3,FALSE),IF(C1256=3,VLOOKUP(B1256,balance!$AU:$AZ,4,FALSE),IF(C1256=4,VLOOKUP(B1256,balance!$AU:$AZ,5,FALSE),IF(C1256=5,VLOOKUP(B1256-1,balance!$AU:$AZ,6,FALSE),0)))))</f>
        <v>130000</v>
      </c>
      <c r="F1256">
        <v>53</v>
      </c>
      <c r="G1256">
        <f>IF(C1256=1,VLOOKUP(FoxFire!B1256,balance!$U:$Z,2,FALSE),IF(C1256=2,VLOOKUP(B1256,balance!$U:$Z,3,FALSE),IF(C1256=3,VLOOKUP(B1256,balance!$U:$Z,4,FALSE),IF(C1256=4,VLOOKUP(B1256,balance!$U:$Z,5,FALSE),IF(C1256=5,VLOOKUP(B1256-1,balance!$U:$Z,6,FALSE),0)))))/100</f>
        <v>1273.0855999999999</v>
      </c>
      <c r="H1256">
        <v>2</v>
      </c>
      <c r="I1256" s="1">
        <f>IF(C1256=1,VLOOKUP(FoxFire!B1256,balance!$AF:$AJ,2,FALSE),IF(C1256=2,VLOOKUP(B1256,balance!$AF:$AJ,3,FALSE),IF(C1256=3,VLOOKUP(B1256,balance!$AF:$AJ,4,FALSE),IF(C1256=4,VLOOKUP(B1256,balance!$AF:$AJ,5,FALSE),IF(C1256=5,VLOOKUP(B1256,balance!$AF:$AK,6,FALSE),0)))))*1000000000000</f>
        <v>12015000000000</v>
      </c>
      <c r="J1256">
        <f>VLOOKUP(B1256,balance!AU:BD,10,FALSE)</f>
        <v>17053430</v>
      </c>
    </row>
    <row r="1257" spans="1:10" x14ac:dyDescent="0.3">
      <c r="A1257">
        <v>1255</v>
      </c>
      <c r="B1257">
        <f t="shared" si="39"/>
        <v>252</v>
      </c>
      <c r="C1257">
        <f t="shared" si="38"/>
        <v>1</v>
      </c>
      <c r="D1257">
        <v>9026</v>
      </c>
      <c r="E1257" s="1">
        <f>IF(C1257=1,VLOOKUP(B1257,balance!$AU:$AZ,2,FALSE),IF(C1257=2,VLOOKUP(B1257,balance!$AU:$AZ,3,FALSE),IF(C1257=3,VLOOKUP(B1257,balance!$AU:$AZ,4,FALSE),IF(C1257=4,VLOOKUP(B1257,balance!$AU:$AZ,5,FALSE),IF(C1257=5,VLOOKUP(B1257-1,balance!$AU:$AZ,6,FALSE),0)))))</f>
        <v>6500</v>
      </c>
      <c r="F1257">
        <v>53</v>
      </c>
      <c r="G1257">
        <f>IF(C1257=1,VLOOKUP(FoxFire!B1257,balance!$U:$Z,2,FALSE),IF(C1257=2,VLOOKUP(B1257,balance!$U:$Z,3,FALSE),IF(C1257=3,VLOOKUP(B1257,balance!$U:$Z,4,FALSE),IF(C1257=4,VLOOKUP(B1257,balance!$U:$Z,5,FALSE),IF(C1257=5,VLOOKUP(B1257-1,balance!$U:$Z,6,FALSE),0)))))/100</f>
        <v>3.5099999999999997E-3</v>
      </c>
      <c r="H1257">
        <v>2</v>
      </c>
      <c r="I1257" s="1">
        <f>IF(C1257=1,VLOOKUP(FoxFire!B1257,balance!$AF:$AJ,2,FALSE),IF(C1257=2,VLOOKUP(B1257,balance!$AF:$AJ,3,FALSE),IF(C1257=3,VLOOKUP(B1257,balance!$AF:$AJ,4,FALSE),IF(C1257=4,VLOOKUP(B1257,balance!$AF:$AJ,5,FALSE),IF(C1257=5,VLOOKUP(B1257,balance!$AF:$AK,6,FALSE),0)))))*1000000000000</f>
        <v>3003750000000</v>
      </c>
      <c r="J1257">
        <f>VLOOKUP(B1257,balance!AU:BD,10,FALSE)</f>
        <v>17053430</v>
      </c>
    </row>
    <row r="1258" spans="1:10" x14ac:dyDescent="0.3">
      <c r="A1258">
        <v>1256</v>
      </c>
      <c r="B1258">
        <f t="shared" si="39"/>
        <v>252</v>
      </c>
      <c r="C1258">
        <f t="shared" si="38"/>
        <v>2</v>
      </c>
      <c r="D1258">
        <v>9026</v>
      </c>
      <c r="E1258" s="1">
        <f>IF(C1258=1,VLOOKUP(B1258,balance!$AU:$AZ,2,FALSE),IF(C1258=2,VLOOKUP(B1258,balance!$AU:$AZ,3,FALSE),IF(C1258=3,VLOOKUP(B1258,balance!$AU:$AZ,4,FALSE),IF(C1258=4,VLOOKUP(B1258,balance!$AU:$AZ,5,FALSE),IF(C1258=5,VLOOKUP(B1258-1,balance!$AU:$AZ,6,FALSE),0)))))</f>
        <v>6500</v>
      </c>
      <c r="F1258">
        <v>53</v>
      </c>
      <c r="G1258">
        <f>IF(C1258=1,VLOOKUP(FoxFire!B1258,balance!$U:$Z,2,FALSE),IF(C1258=2,VLOOKUP(B1258,balance!$U:$Z,3,FALSE),IF(C1258=3,VLOOKUP(B1258,balance!$U:$Z,4,FALSE),IF(C1258=4,VLOOKUP(B1258,balance!$U:$Z,5,FALSE),IF(C1258=5,VLOOKUP(B1258-1,balance!$U:$Z,6,FALSE),0)))))/100</f>
        <v>3.5099999999999997E-3</v>
      </c>
      <c r="H1258">
        <v>2</v>
      </c>
      <c r="I1258" s="1">
        <f>IF(C1258=1,VLOOKUP(FoxFire!B1258,balance!$AF:$AJ,2,FALSE),IF(C1258=2,VLOOKUP(B1258,balance!$AF:$AJ,3,FALSE),IF(C1258=3,VLOOKUP(B1258,balance!$AF:$AJ,4,FALSE),IF(C1258=4,VLOOKUP(B1258,balance!$AF:$AJ,5,FALSE),IF(C1258=5,VLOOKUP(B1258,balance!$AF:$AK,6,FALSE),0)))))*1000000000000</f>
        <v>3003750000000</v>
      </c>
      <c r="J1258">
        <f>VLOOKUP(B1258,balance!AU:BD,10,FALSE)</f>
        <v>17053430</v>
      </c>
    </row>
    <row r="1259" spans="1:10" x14ac:dyDescent="0.3">
      <c r="A1259">
        <v>1257</v>
      </c>
      <c r="B1259">
        <f t="shared" si="39"/>
        <v>252</v>
      </c>
      <c r="C1259">
        <f t="shared" si="38"/>
        <v>3</v>
      </c>
      <c r="D1259">
        <v>9026</v>
      </c>
      <c r="E1259" s="1">
        <f>IF(C1259=1,VLOOKUP(B1259,balance!$AU:$AZ,2,FALSE),IF(C1259=2,VLOOKUP(B1259,balance!$AU:$AZ,3,FALSE),IF(C1259=3,VLOOKUP(B1259,balance!$AU:$AZ,4,FALSE),IF(C1259=4,VLOOKUP(B1259,balance!$AU:$AZ,5,FALSE),IF(C1259=5,VLOOKUP(B1259-1,balance!$AU:$AZ,6,FALSE),0)))))</f>
        <v>6500</v>
      </c>
      <c r="F1259">
        <v>53</v>
      </c>
      <c r="G1259">
        <f>IF(C1259=1,VLOOKUP(FoxFire!B1259,balance!$U:$Z,2,FALSE),IF(C1259=2,VLOOKUP(B1259,balance!$U:$Z,3,FALSE),IF(C1259=3,VLOOKUP(B1259,balance!$U:$Z,4,FALSE),IF(C1259=4,VLOOKUP(B1259,balance!$U:$Z,5,FALSE),IF(C1259=5,VLOOKUP(B1259-1,balance!$U:$Z,6,FALSE),0)))))/100</f>
        <v>3.5099999999999997E-3</v>
      </c>
      <c r="H1259">
        <v>2</v>
      </c>
      <c r="I1259" s="1">
        <f>IF(C1259=1,VLOOKUP(FoxFire!B1259,balance!$AF:$AJ,2,FALSE),IF(C1259=2,VLOOKUP(B1259,balance!$AF:$AJ,3,FALSE),IF(C1259=3,VLOOKUP(B1259,balance!$AF:$AJ,4,FALSE),IF(C1259=4,VLOOKUP(B1259,balance!$AF:$AJ,5,FALSE),IF(C1259=5,VLOOKUP(B1259,balance!$AF:$AK,6,FALSE),0)))))*1000000000000</f>
        <v>3003750000000</v>
      </c>
      <c r="J1259">
        <f>VLOOKUP(B1259,balance!AU:BD,10,FALSE)</f>
        <v>17053430</v>
      </c>
    </row>
    <row r="1260" spans="1:10" x14ac:dyDescent="0.3">
      <c r="A1260">
        <v>1258</v>
      </c>
      <c r="B1260">
        <f t="shared" si="39"/>
        <v>252</v>
      </c>
      <c r="C1260">
        <f t="shared" si="38"/>
        <v>4</v>
      </c>
      <c r="D1260">
        <v>9026</v>
      </c>
      <c r="E1260" s="1">
        <f>IF(C1260=1,VLOOKUP(B1260,balance!$AU:$AZ,2,FALSE),IF(C1260=2,VLOOKUP(B1260,balance!$AU:$AZ,3,FALSE),IF(C1260=3,VLOOKUP(B1260,balance!$AU:$AZ,4,FALSE),IF(C1260=4,VLOOKUP(B1260,balance!$AU:$AZ,5,FALSE),IF(C1260=5,VLOOKUP(B1260-1,balance!$AU:$AZ,6,FALSE),0)))))</f>
        <v>6500</v>
      </c>
      <c r="F1260">
        <v>53</v>
      </c>
      <c r="G1260">
        <f>IF(C1260=1,VLOOKUP(FoxFire!B1260,balance!$U:$Z,2,FALSE),IF(C1260=2,VLOOKUP(B1260,balance!$U:$Z,3,FALSE),IF(C1260=3,VLOOKUP(B1260,balance!$U:$Z,4,FALSE),IF(C1260=4,VLOOKUP(B1260,balance!$U:$Z,5,FALSE),IF(C1260=5,VLOOKUP(B1260-1,balance!$U:$Z,6,FALSE),0)))))/100</f>
        <v>3.5099999999999997E-3</v>
      </c>
      <c r="H1260">
        <v>2</v>
      </c>
      <c r="I1260" s="1">
        <f>IF(C1260=1,VLOOKUP(FoxFire!B1260,balance!$AF:$AJ,2,FALSE),IF(C1260=2,VLOOKUP(B1260,balance!$AF:$AJ,3,FALSE),IF(C1260=3,VLOOKUP(B1260,balance!$AF:$AJ,4,FALSE),IF(C1260=4,VLOOKUP(B1260,balance!$AF:$AJ,5,FALSE),IF(C1260=5,VLOOKUP(B1260,balance!$AF:$AK,6,FALSE),0)))))*1000000000000</f>
        <v>3003750000000</v>
      </c>
      <c r="J1260">
        <f>VLOOKUP(B1260,balance!AU:BD,10,FALSE)</f>
        <v>17053430</v>
      </c>
    </row>
    <row r="1261" spans="1:10" x14ac:dyDescent="0.3">
      <c r="A1261">
        <v>1259</v>
      </c>
      <c r="B1261">
        <f t="shared" si="39"/>
        <v>253</v>
      </c>
      <c r="C1261">
        <f t="shared" si="38"/>
        <v>5</v>
      </c>
      <c r="D1261">
        <v>9026</v>
      </c>
      <c r="E1261" s="1">
        <f>IF(C1261=1,VLOOKUP(B1261,balance!$AU:$AZ,2,FALSE),IF(C1261=2,VLOOKUP(B1261,balance!$AU:$AZ,3,FALSE),IF(C1261=3,VLOOKUP(B1261,balance!$AU:$AZ,4,FALSE),IF(C1261=4,VLOOKUP(B1261,balance!$AU:$AZ,5,FALSE),IF(C1261=5,VLOOKUP(B1261-1,balance!$AU:$AZ,6,FALSE),0)))))</f>
        <v>130000</v>
      </c>
      <c r="F1261">
        <v>53</v>
      </c>
      <c r="G1261">
        <f>IF(C1261=1,VLOOKUP(FoxFire!B1261,balance!$U:$Z,2,FALSE),IF(C1261=2,VLOOKUP(B1261,balance!$U:$Z,3,FALSE),IF(C1261=3,VLOOKUP(B1261,balance!$U:$Z,4,FALSE),IF(C1261=4,VLOOKUP(B1261,balance!$U:$Z,5,FALSE),IF(C1261=5,VLOOKUP(B1261-1,balance!$U:$Z,6,FALSE),0)))))/100</f>
        <v>1277.9997000000001</v>
      </c>
      <c r="H1261">
        <v>2</v>
      </c>
      <c r="I1261" s="1">
        <f>IF(C1261=1,VLOOKUP(FoxFire!B1261,balance!$AF:$AJ,2,FALSE),IF(C1261=2,VLOOKUP(B1261,balance!$AF:$AJ,3,FALSE),IF(C1261=3,VLOOKUP(B1261,balance!$AF:$AJ,4,FALSE),IF(C1261=4,VLOOKUP(B1261,balance!$AF:$AJ,5,FALSE),IF(C1261=5,VLOOKUP(B1261,balance!$AF:$AK,6,FALSE),0)))))*1000000000000</f>
        <v>12020000000000</v>
      </c>
      <c r="J1261">
        <f>VLOOKUP(B1261,balance!AU:BD,10,FALSE)</f>
        <v>17260310</v>
      </c>
    </row>
    <row r="1262" spans="1:10" x14ac:dyDescent="0.3">
      <c r="A1262">
        <v>1260</v>
      </c>
      <c r="B1262">
        <f t="shared" si="39"/>
        <v>253</v>
      </c>
      <c r="C1262">
        <f t="shared" si="38"/>
        <v>1</v>
      </c>
      <c r="D1262">
        <v>9026</v>
      </c>
      <c r="E1262" s="1">
        <f>IF(C1262=1,VLOOKUP(B1262,balance!$AU:$AZ,2,FALSE),IF(C1262=2,VLOOKUP(B1262,balance!$AU:$AZ,3,FALSE),IF(C1262=3,VLOOKUP(B1262,balance!$AU:$AZ,4,FALSE),IF(C1262=4,VLOOKUP(B1262,balance!$AU:$AZ,5,FALSE),IF(C1262=5,VLOOKUP(B1262-1,balance!$AU:$AZ,6,FALSE),0)))))</f>
        <v>6500</v>
      </c>
      <c r="F1262">
        <v>53</v>
      </c>
      <c r="G1262">
        <f>IF(C1262=1,VLOOKUP(FoxFire!B1262,balance!$U:$Z,2,FALSE),IF(C1262=2,VLOOKUP(B1262,balance!$U:$Z,3,FALSE),IF(C1262=3,VLOOKUP(B1262,balance!$U:$Z,4,FALSE),IF(C1262=4,VLOOKUP(B1262,balance!$U:$Z,5,FALSE),IF(C1262=5,VLOOKUP(B1262-1,balance!$U:$Z,6,FALSE),0)))))/100</f>
        <v>3.5199999999999997E-3</v>
      </c>
      <c r="H1262">
        <v>2</v>
      </c>
      <c r="I1262" s="1">
        <f>IF(C1262=1,VLOOKUP(FoxFire!B1262,balance!$AF:$AJ,2,FALSE),IF(C1262=2,VLOOKUP(B1262,balance!$AF:$AJ,3,FALSE),IF(C1262=3,VLOOKUP(B1262,balance!$AF:$AJ,4,FALSE),IF(C1262=4,VLOOKUP(B1262,balance!$AF:$AJ,5,FALSE),IF(C1262=5,VLOOKUP(B1262,balance!$AF:$AK,6,FALSE),0)))))*1000000000000</f>
        <v>3005000000000</v>
      </c>
      <c r="J1262">
        <f>VLOOKUP(B1262,balance!AU:BD,10,FALSE)</f>
        <v>17260310</v>
      </c>
    </row>
    <row r="1263" spans="1:10" x14ac:dyDescent="0.3">
      <c r="A1263">
        <v>1261</v>
      </c>
      <c r="B1263">
        <f t="shared" si="39"/>
        <v>253</v>
      </c>
      <c r="C1263">
        <f t="shared" si="38"/>
        <v>2</v>
      </c>
      <c r="D1263">
        <v>9026</v>
      </c>
      <c r="E1263" s="1">
        <f>IF(C1263=1,VLOOKUP(B1263,balance!$AU:$AZ,2,FALSE),IF(C1263=2,VLOOKUP(B1263,balance!$AU:$AZ,3,FALSE),IF(C1263=3,VLOOKUP(B1263,balance!$AU:$AZ,4,FALSE),IF(C1263=4,VLOOKUP(B1263,balance!$AU:$AZ,5,FALSE),IF(C1263=5,VLOOKUP(B1263-1,balance!$AU:$AZ,6,FALSE),0)))))</f>
        <v>6500</v>
      </c>
      <c r="F1263">
        <v>53</v>
      </c>
      <c r="G1263">
        <f>IF(C1263=1,VLOOKUP(FoxFire!B1263,balance!$U:$Z,2,FALSE),IF(C1263=2,VLOOKUP(B1263,balance!$U:$Z,3,FALSE),IF(C1263=3,VLOOKUP(B1263,balance!$U:$Z,4,FALSE),IF(C1263=4,VLOOKUP(B1263,balance!$U:$Z,5,FALSE),IF(C1263=5,VLOOKUP(B1263-1,balance!$U:$Z,6,FALSE),0)))))/100</f>
        <v>3.5199999999999997E-3</v>
      </c>
      <c r="H1263">
        <v>2</v>
      </c>
      <c r="I1263" s="1">
        <f>IF(C1263=1,VLOOKUP(FoxFire!B1263,balance!$AF:$AJ,2,FALSE),IF(C1263=2,VLOOKUP(B1263,balance!$AF:$AJ,3,FALSE),IF(C1263=3,VLOOKUP(B1263,balance!$AF:$AJ,4,FALSE),IF(C1263=4,VLOOKUP(B1263,balance!$AF:$AJ,5,FALSE),IF(C1263=5,VLOOKUP(B1263,balance!$AF:$AK,6,FALSE),0)))))*1000000000000</f>
        <v>3005000000000</v>
      </c>
      <c r="J1263">
        <f>VLOOKUP(B1263,balance!AU:BD,10,FALSE)</f>
        <v>17260310</v>
      </c>
    </row>
    <row r="1264" spans="1:10" x14ac:dyDescent="0.3">
      <c r="A1264">
        <v>1262</v>
      </c>
      <c r="B1264">
        <f t="shared" si="39"/>
        <v>253</v>
      </c>
      <c r="C1264">
        <f t="shared" si="38"/>
        <v>3</v>
      </c>
      <c r="D1264">
        <v>9026</v>
      </c>
      <c r="E1264" s="1">
        <f>IF(C1264=1,VLOOKUP(B1264,balance!$AU:$AZ,2,FALSE),IF(C1264=2,VLOOKUP(B1264,balance!$AU:$AZ,3,FALSE),IF(C1264=3,VLOOKUP(B1264,balance!$AU:$AZ,4,FALSE),IF(C1264=4,VLOOKUP(B1264,balance!$AU:$AZ,5,FALSE),IF(C1264=5,VLOOKUP(B1264-1,balance!$AU:$AZ,6,FALSE),0)))))</f>
        <v>6500</v>
      </c>
      <c r="F1264">
        <v>53</v>
      </c>
      <c r="G1264">
        <f>IF(C1264=1,VLOOKUP(FoxFire!B1264,balance!$U:$Z,2,FALSE),IF(C1264=2,VLOOKUP(B1264,balance!$U:$Z,3,FALSE),IF(C1264=3,VLOOKUP(B1264,balance!$U:$Z,4,FALSE),IF(C1264=4,VLOOKUP(B1264,balance!$U:$Z,5,FALSE),IF(C1264=5,VLOOKUP(B1264-1,balance!$U:$Z,6,FALSE),0)))))/100</f>
        <v>3.5199999999999997E-3</v>
      </c>
      <c r="H1264">
        <v>2</v>
      </c>
      <c r="I1264" s="1">
        <f>IF(C1264=1,VLOOKUP(FoxFire!B1264,balance!$AF:$AJ,2,FALSE),IF(C1264=2,VLOOKUP(B1264,balance!$AF:$AJ,3,FALSE),IF(C1264=3,VLOOKUP(B1264,balance!$AF:$AJ,4,FALSE),IF(C1264=4,VLOOKUP(B1264,balance!$AF:$AJ,5,FALSE),IF(C1264=5,VLOOKUP(B1264,balance!$AF:$AK,6,FALSE),0)))))*1000000000000</f>
        <v>3005000000000</v>
      </c>
      <c r="J1264">
        <f>VLOOKUP(B1264,balance!AU:BD,10,FALSE)</f>
        <v>17260310</v>
      </c>
    </row>
    <row r="1265" spans="1:10" x14ac:dyDescent="0.3">
      <c r="A1265">
        <v>1263</v>
      </c>
      <c r="B1265">
        <f t="shared" si="39"/>
        <v>253</v>
      </c>
      <c r="C1265">
        <f t="shared" si="38"/>
        <v>4</v>
      </c>
      <c r="D1265">
        <v>9026</v>
      </c>
      <c r="E1265" s="1">
        <f>IF(C1265=1,VLOOKUP(B1265,balance!$AU:$AZ,2,FALSE),IF(C1265=2,VLOOKUP(B1265,balance!$AU:$AZ,3,FALSE),IF(C1265=3,VLOOKUP(B1265,balance!$AU:$AZ,4,FALSE),IF(C1265=4,VLOOKUP(B1265,balance!$AU:$AZ,5,FALSE),IF(C1265=5,VLOOKUP(B1265-1,balance!$AU:$AZ,6,FALSE),0)))))</f>
        <v>6500</v>
      </c>
      <c r="F1265">
        <v>53</v>
      </c>
      <c r="G1265">
        <f>IF(C1265=1,VLOOKUP(FoxFire!B1265,balance!$U:$Z,2,FALSE),IF(C1265=2,VLOOKUP(B1265,balance!$U:$Z,3,FALSE),IF(C1265=3,VLOOKUP(B1265,balance!$U:$Z,4,FALSE),IF(C1265=4,VLOOKUP(B1265,balance!$U:$Z,5,FALSE),IF(C1265=5,VLOOKUP(B1265-1,balance!$U:$Z,6,FALSE),0)))))/100</f>
        <v>3.5199999999999997E-3</v>
      </c>
      <c r="H1265">
        <v>2</v>
      </c>
      <c r="I1265" s="1">
        <f>IF(C1265=1,VLOOKUP(FoxFire!B1265,balance!$AF:$AJ,2,FALSE),IF(C1265=2,VLOOKUP(B1265,balance!$AF:$AJ,3,FALSE),IF(C1265=3,VLOOKUP(B1265,balance!$AF:$AJ,4,FALSE),IF(C1265=4,VLOOKUP(B1265,balance!$AF:$AJ,5,FALSE),IF(C1265=5,VLOOKUP(B1265,balance!$AF:$AK,6,FALSE),0)))))*1000000000000</f>
        <v>3005000000000</v>
      </c>
      <c r="J1265">
        <f>VLOOKUP(B1265,balance!AU:BD,10,FALSE)</f>
        <v>17260310</v>
      </c>
    </row>
    <row r="1266" spans="1:10" x14ac:dyDescent="0.3">
      <c r="A1266">
        <v>1264</v>
      </c>
      <c r="B1266">
        <f t="shared" si="39"/>
        <v>254</v>
      </c>
      <c r="C1266">
        <f t="shared" si="38"/>
        <v>5</v>
      </c>
      <c r="D1266">
        <v>9026</v>
      </c>
      <c r="E1266" s="1">
        <f>IF(C1266=1,VLOOKUP(B1266,balance!$AU:$AZ,2,FALSE),IF(C1266=2,VLOOKUP(B1266,balance!$AU:$AZ,3,FALSE),IF(C1266=3,VLOOKUP(B1266,balance!$AU:$AZ,4,FALSE),IF(C1266=4,VLOOKUP(B1266,balance!$AU:$AZ,5,FALSE),IF(C1266=5,VLOOKUP(B1266-1,balance!$AU:$AZ,6,FALSE),0)))))</f>
        <v>130000</v>
      </c>
      <c r="F1266">
        <v>53</v>
      </c>
      <c r="G1266">
        <f>IF(C1266=1,VLOOKUP(FoxFire!B1266,balance!$U:$Z,2,FALSE),IF(C1266=2,VLOOKUP(B1266,balance!$U:$Z,3,FALSE),IF(C1266=3,VLOOKUP(B1266,balance!$U:$Z,4,FALSE),IF(C1266=4,VLOOKUP(B1266,balance!$U:$Z,5,FALSE),IF(C1266=5,VLOOKUP(B1266-1,balance!$U:$Z,6,FALSE),0)))))/100</f>
        <v>1282.9223999999999</v>
      </c>
      <c r="H1266">
        <v>2</v>
      </c>
      <c r="I1266" s="1">
        <f>IF(C1266=1,VLOOKUP(FoxFire!B1266,balance!$AF:$AJ,2,FALSE),IF(C1266=2,VLOOKUP(B1266,balance!$AF:$AJ,3,FALSE),IF(C1266=3,VLOOKUP(B1266,balance!$AF:$AJ,4,FALSE),IF(C1266=4,VLOOKUP(B1266,balance!$AF:$AJ,5,FALSE),IF(C1266=5,VLOOKUP(B1266,balance!$AF:$AK,6,FALSE),0)))))*1000000000000</f>
        <v>12025000000000</v>
      </c>
      <c r="J1266">
        <f>VLOOKUP(B1266,balance!AU:BD,10,FALSE)</f>
        <v>17469890</v>
      </c>
    </row>
    <row r="1267" spans="1:10" x14ac:dyDescent="0.3">
      <c r="A1267">
        <v>1265</v>
      </c>
      <c r="B1267">
        <f t="shared" si="39"/>
        <v>254</v>
      </c>
      <c r="C1267">
        <f t="shared" si="38"/>
        <v>1</v>
      </c>
      <c r="D1267">
        <v>9026</v>
      </c>
      <c r="E1267" s="1">
        <f>IF(C1267=1,VLOOKUP(B1267,balance!$AU:$AZ,2,FALSE),IF(C1267=2,VLOOKUP(B1267,balance!$AU:$AZ,3,FALSE),IF(C1267=3,VLOOKUP(B1267,balance!$AU:$AZ,4,FALSE),IF(C1267=4,VLOOKUP(B1267,balance!$AU:$AZ,5,FALSE),IF(C1267=5,VLOOKUP(B1267-1,balance!$AU:$AZ,6,FALSE),0)))))</f>
        <v>6500</v>
      </c>
      <c r="F1267">
        <v>53</v>
      </c>
      <c r="G1267">
        <f>IF(C1267=1,VLOOKUP(FoxFire!B1267,balance!$U:$Z,2,FALSE),IF(C1267=2,VLOOKUP(B1267,balance!$U:$Z,3,FALSE),IF(C1267=3,VLOOKUP(B1267,balance!$U:$Z,4,FALSE),IF(C1267=4,VLOOKUP(B1267,balance!$U:$Z,5,FALSE),IF(C1267=5,VLOOKUP(B1267-1,balance!$U:$Z,6,FALSE),0)))))/100</f>
        <v>3.5299999999999997E-3</v>
      </c>
      <c r="H1267">
        <v>2</v>
      </c>
      <c r="I1267" s="1">
        <f>IF(C1267=1,VLOOKUP(FoxFire!B1267,balance!$AF:$AJ,2,FALSE),IF(C1267=2,VLOOKUP(B1267,balance!$AF:$AJ,3,FALSE),IF(C1267=3,VLOOKUP(B1267,balance!$AF:$AJ,4,FALSE),IF(C1267=4,VLOOKUP(B1267,balance!$AF:$AJ,5,FALSE),IF(C1267=5,VLOOKUP(B1267,balance!$AF:$AK,6,FALSE),0)))))*1000000000000</f>
        <v>3006250000000</v>
      </c>
      <c r="J1267">
        <f>VLOOKUP(B1267,balance!AU:BD,10,FALSE)</f>
        <v>17469890</v>
      </c>
    </row>
    <row r="1268" spans="1:10" x14ac:dyDescent="0.3">
      <c r="A1268">
        <v>1266</v>
      </c>
      <c r="B1268">
        <f t="shared" si="39"/>
        <v>254</v>
      </c>
      <c r="C1268">
        <f t="shared" si="38"/>
        <v>2</v>
      </c>
      <c r="D1268">
        <v>9026</v>
      </c>
      <c r="E1268" s="1">
        <f>IF(C1268=1,VLOOKUP(B1268,balance!$AU:$AZ,2,FALSE),IF(C1268=2,VLOOKUP(B1268,balance!$AU:$AZ,3,FALSE),IF(C1268=3,VLOOKUP(B1268,balance!$AU:$AZ,4,FALSE),IF(C1268=4,VLOOKUP(B1268,balance!$AU:$AZ,5,FALSE),IF(C1268=5,VLOOKUP(B1268-1,balance!$AU:$AZ,6,FALSE),0)))))</f>
        <v>6500</v>
      </c>
      <c r="F1268">
        <v>53</v>
      </c>
      <c r="G1268">
        <f>IF(C1268=1,VLOOKUP(FoxFire!B1268,balance!$U:$Z,2,FALSE),IF(C1268=2,VLOOKUP(B1268,balance!$U:$Z,3,FALSE),IF(C1268=3,VLOOKUP(B1268,balance!$U:$Z,4,FALSE),IF(C1268=4,VLOOKUP(B1268,balance!$U:$Z,5,FALSE),IF(C1268=5,VLOOKUP(B1268-1,balance!$U:$Z,6,FALSE),0)))))/100</f>
        <v>3.5299999999999997E-3</v>
      </c>
      <c r="H1268">
        <v>2</v>
      </c>
      <c r="I1268" s="1">
        <f>IF(C1268=1,VLOOKUP(FoxFire!B1268,balance!$AF:$AJ,2,FALSE),IF(C1268=2,VLOOKUP(B1268,balance!$AF:$AJ,3,FALSE),IF(C1268=3,VLOOKUP(B1268,balance!$AF:$AJ,4,FALSE),IF(C1268=4,VLOOKUP(B1268,balance!$AF:$AJ,5,FALSE),IF(C1268=5,VLOOKUP(B1268,balance!$AF:$AK,6,FALSE),0)))))*1000000000000</f>
        <v>3006250000000</v>
      </c>
      <c r="J1268">
        <f>VLOOKUP(B1268,balance!AU:BD,10,FALSE)</f>
        <v>17469890</v>
      </c>
    </row>
    <row r="1269" spans="1:10" x14ac:dyDescent="0.3">
      <c r="A1269">
        <v>1267</v>
      </c>
      <c r="B1269">
        <f t="shared" si="39"/>
        <v>254</v>
      </c>
      <c r="C1269">
        <f t="shared" si="38"/>
        <v>3</v>
      </c>
      <c r="D1269">
        <v>9026</v>
      </c>
      <c r="E1269" s="1">
        <f>IF(C1269=1,VLOOKUP(B1269,balance!$AU:$AZ,2,FALSE),IF(C1269=2,VLOOKUP(B1269,balance!$AU:$AZ,3,FALSE),IF(C1269=3,VLOOKUP(B1269,balance!$AU:$AZ,4,FALSE),IF(C1269=4,VLOOKUP(B1269,balance!$AU:$AZ,5,FALSE),IF(C1269=5,VLOOKUP(B1269-1,balance!$AU:$AZ,6,FALSE),0)))))</f>
        <v>6500</v>
      </c>
      <c r="F1269">
        <v>53</v>
      </c>
      <c r="G1269">
        <f>IF(C1269=1,VLOOKUP(FoxFire!B1269,balance!$U:$Z,2,FALSE),IF(C1269=2,VLOOKUP(B1269,balance!$U:$Z,3,FALSE),IF(C1269=3,VLOOKUP(B1269,balance!$U:$Z,4,FALSE),IF(C1269=4,VLOOKUP(B1269,balance!$U:$Z,5,FALSE),IF(C1269=5,VLOOKUP(B1269-1,balance!$U:$Z,6,FALSE),0)))))/100</f>
        <v>3.5299999999999997E-3</v>
      </c>
      <c r="H1269">
        <v>2</v>
      </c>
      <c r="I1269" s="1">
        <f>IF(C1269=1,VLOOKUP(FoxFire!B1269,balance!$AF:$AJ,2,FALSE),IF(C1269=2,VLOOKUP(B1269,balance!$AF:$AJ,3,FALSE),IF(C1269=3,VLOOKUP(B1269,balance!$AF:$AJ,4,FALSE),IF(C1269=4,VLOOKUP(B1269,balance!$AF:$AJ,5,FALSE),IF(C1269=5,VLOOKUP(B1269,balance!$AF:$AK,6,FALSE),0)))))*1000000000000</f>
        <v>3006250000000</v>
      </c>
      <c r="J1269">
        <f>VLOOKUP(B1269,balance!AU:BD,10,FALSE)</f>
        <v>17469890</v>
      </c>
    </row>
    <row r="1270" spans="1:10" x14ac:dyDescent="0.3">
      <c r="A1270">
        <v>1268</v>
      </c>
      <c r="B1270">
        <f t="shared" si="39"/>
        <v>254</v>
      </c>
      <c r="C1270">
        <f t="shared" si="38"/>
        <v>4</v>
      </c>
      <c r="D1270">
        <v>9026</v>
      </c>
      <c r="E1270" s="1">
        <f>IF(C1270=1,VLOOKUP(B1270,balance!$AU:$AZ,2,FALSE),IF(C1270=2,VLOOKUP(B1270,balance!$AU:$AZ,3,FALSE),IF(C1270=3,VLOOKUP(B1270,balance!$AU:$AZ,4,FALSE),IF(C1270=4,VLOOKUP(B1270,balance!$AU:$AZ,5,FALSE),IF(C1270=5,VLOOKUP(B1270-1,balance!$AU:$AZ,6,FALSE),0)))))</f>
        <v>6500</v>
      </c>
      <c r="F1270">
        <v>53</v>
      </c>
      <c r="G1270">
        <f>IF(C1270=1,VLOOKUP(FoxFire!B1270,balance!$U:$Z,2,FALSE),IF(C1270=2,VLOOKUP(B1270,balance!$U:$Z,3,FALSE),IF(C1270=3,VLOOKUP(B1270,balance!$U:$Z,4,FALSE),IF(C1270=4,VLOOKUP(B1270,balance!$U:$Z,5,FALSE),IF(C1270=5,VLOOKUP(B1270-1,balance!$U:$Z,6,FALSE),0)))))/100</f>
        <v>3.5299999999999997E-3</v>
      </c>
      <c r="H1270">
        <v>2</v>
      </c>
      <c r="I1270" s="1">
        <f>IF(C1270=1,VLOOKUP(FoxFire!B1270,balance!$AF:$AJ,2,FALSE),IF(C1270=2,VLOOKUP(B1270,balance!$AF:$AJ,3,FALSE),IF(C1270=3,VLOOKUP(B1270,balance!$AF:$AJ,4,FALSE),IF(C1270=4,VLOOKUP(B1270,balance!$AF:$AJ,5,FALSE),IF(C1270=5,VLOOKUP(B1270,balance!$AF:$AK,6,FALSE),0)))))*1000000000000</f>
        <v>3006250000000</v>
      </c>
      <c r="J1270">
        <f>VLOOKUP(B1270,balance!AU:BD,10,FALSE)</f>
        <v>17469890</v>
      </c>
    </row>
    <row r="1271" spans="1:10" x14ac:dyDescent="0.3">
      <c r="A1271">
        <v>1269</v>
      </c>
      <c r="B1271">
        <f t="shared" si="39"/>
        <v>255</v>
      </c>
      <c r="C1271">
        <f t="shared" si="38"/>
        <v>5</v>
      </c>
      <c r="D1271">
        <v>9026</v>
      </c>
      <c r="E1271" s="1">
        <f>IF(C1271=1,VLOOKUP(B1271,balance!$AU:$AZ,2,FALSE),IF(C1271=2,VLOOKUP(B1271,balance!$AU:$AZ,3,FALSE),IF(C1271=3,VLOOKUP(B1271,balance!$AU:$AZ,4,FALSE),IF(C1271=4,VLOOKUP(B1271,balance!$AU:$AZ,5,FALSE),IF(C1271=5,VLOOKUP(B1271-1,balance!$AU:$AZ,6,FALSE),0)))))</f>
        <v>130000</v>
      </c>
      <c r="F1271">
        <v>53</v>
      </c>
      <c r="G1271">
        <f>IF(C1271=1,VLOOKUP(FoxFire!B1271,balance!$U:$Z,2,FALSE),IF(C1271=2,VLOOKUP(B1271,balance!$U:$Z,3,FALSE),IF(C1271=3,VLOOKUP(B1271,balance!$U:$Z,4,FALSE),IF(C1271=4,VLOOKUP(B1271,balance!$U:$Z,5,FALSE),IF(C1271=5,VLOOKUP(B1271-1,balance!$U:$Z,6,FALSE),0)))))/100</f>
        <v>1287.8535999999999</v>
      </c>
      <c r="H1271">
        <v>2</v>
      </c>
      <c r="I1271" s="1">
        <f>IF(C1271=1,VLOOKUP(FoxFire!B1271,balance!$AF:$AJ,2,FALSE),IF(C1271=2,VLOOKUP(B1271,balance!$AF:$AJ,3,FALSE),IF(C1271=3,VLOOKUP(B1271,balance!$AF:$AJ,4,FALSE),IF(C1271=4,VLOOKUP(B1271,balance!$AF:$AJ,5,FALSE),IF(C1271=5,VLOOKUP(B1271,balance!$AF:$AK,6,FALSE),0)))))*1000000000000</f>
        <v>12030000000000</v>
      </c>
      <c r="J1271">
        <f>VLOOKUP(B1271,balance!AU:BD,10,FALSE)</f>
        <v>17682180</v>
      </c>
    </row>
    <row r="1272" spans="1:10" x14ac:dyDescent="0.3">
      <c r="A1272">
        <v>1270</v>
      </c>
      <c r="B1272">
        <f t="shared" si="39"/>
        <v>255</v>
      </c>
      <c r="C1272">
        <f t="shared" si="38"/>
        <v>1</v>
      </c>
      <c r="D1272">
        <v>9026</v>
      </c>
      <c r="E1272" s="1">
        <f>IF(C1272=1,VLOOKUP(B1272,balance!$AU:$AZ,2,FALSE),IF(C1272=2,VLOOKUP(B1272,balance!$AU:$AZ,3,FALSE),IF(C1272=3,VLOOKUP(B1272,balance!$AU:$AZ,4,FALSE),IF(C1272=4,VLOOKUP(B1272,balance!$AU:$AZ,5,FALSE),IF(C1272=5,VLOOKUP(B1272-1,balance!$AU:$AZ,6,FALSE),0)))))</f>
        <v>6500</v>
      </c>
      <c r="F1272">
        <v>53</v>
      </c>
      <c r="G1272">
        <f>IF(C1272=1,VLOOKUP(FoxFire!B1272,balance!$U:$Z,2,FALSE),IF(C1272=2,VLOOKUP(B1272,balance!$U:$Z,3,FALSE),IF(C1272=3,VLOOKUP(B1272,balance!$U:$Z,4,FALSE),IF(C1272=4,VLOOKUP(B1272,balance!$U:$Z,5,FALSE),IF(C1272=5,VLOOKUP(B1272-1,balance!$U:$Z,6,FALSE),0)))))/100</f>
        <v>3.5399999999999997E-3</v>
      </c>
      <c r="H1272">
        <v>2</v>
      </c>
      <c r="I1272" s="1">
        <f>IF(C1272=1,VLOOKUP(FoxFire!B1272,balance!$AF:$AJ,2,FALSE),IF(C1272=2,VLOOKUP(B1272,balance!$AF:$AJ,3,FALSE),IF(C1272=3,VLOOKUP(B1272,balance!$AF:$AJ,4,FALSE),IF(C1272=4,VLOOKUP(B1272,balance!$AF:$AJ,5,FALSE),IF(C1272=5,VLOOKUP(B1272,balance!$AF:$AK,6,FALSE),0)))))*1000000000000</f>
        <v>3007500000000</v>
      </c>
      <c r="J1272">
        <f>VLOOKUP(B1272,balance!AU:BD,10,FALSE)</f>
        <v>17682180</v>
      </c>
    </row>
    <row r="1273" spans="1:10" x14ac:dyDescent="0.3">
      <c r="A1273">
        <v>1271</v>
      </c>
      <c r="B1273">
        <f t="shared" si="39"/>
        <v>255</v>
      </c>
      <c r="C1273">
        <f t="shared" si="38"/>
        <v>2</v>
      </c>
      <c r="D1273">
        <v>9026</v>
      </c>
      <c r="E1273" s="1">
        <f>IF(C1273=1,VLOOKUP(B1273,balance!$AU:$AZ,2,FALSE),IF(C1273=2,VLOOKUP(B1273,balance!$AU:$AZ,3,FALSE),IF(C1273=3,VLOOKUP(B1273,balance!$AU:$AZ,4,FALSE),IF(C1273=4,VLOOKUP(B1273,balance!$AU:$AZ,5,FALSE),IF(C1273=5,VLOOKUP(B1273-1,balance!$AU:$AZ,6,FALSE),0)))))</f>
        <v>6500</v>
      </c>
      <c r="F1273">
        <v>53</v>
      </c>
      <c r="G1273">
        <f>IF(C1273=1,VLOOKUP(FoxFire!B1273,balance!$U:$Z,2,FALSE),IF(C1273=2,VLOOKUP(B1273,balance!$U:$Z,3,FALSE),IF(C1273=3,VLOOKUP(B1273,balance!$U:$Z,4,FALSE),IF(C1273=4,VLOOKUP(B1273,balance!$U:$Z,5,FALSE),IF(C1273=5,VLOOKUP(B1273-1,balance!$U:$Z,6,FALSE),0)))))/100</f>
        <v>3.5399999999999997E-3</v>
      </c>
      <c r="H1273">
        <v>2</v>
      </c>
      <c r="I1273" s="1">
        <f>IF(C1273=1,VLOOKUP(FoxFire!B1273,balance!$AF:$AJ,2,FALSE),IF(C1273=2,VLOOKUP(B1273,balance!$AF:$AJ,3,FALSE),IF(C1273=3,VLOOKUP(B1273,balance!$AF:$AJ,4,FALSE),IF(C1273=4,VLOOKUP(B1273,balance!$AF:$AJ,5,FALSE),IF(C1273=5,VLOOKUP(B1273,balance!$AF:$AK,6,FALSE),0)))))*1000000000000</f>
        <v>3007500000000</v>
      </c>
      <c r="J1273">
        <f>VLOOKUP(B1273,balance!AU:BD,10,FALSE)</f>
        <v>17682180</v>
      </c>
    </row>
    <row r="1274" spans="1:10" x14ac:dyDescent="0.3">
      <c r="A1274">
        <v>1272</v>
      </c>
      <c r="B1274">
        <f t="shared" si="39"/>
        <v>255</v>
      </c>
      <c r="C1274">
        <f t="shared" si="38"/>
        <v>3</v>
      </c>
      <c r="D1274">
        <v>9026</v>
      </c>
      <c r="E1274" s="1">
        <f>IF(C1274=1,VLOOKUP(B1274,balance!$AU:$AZ,2,FALSE),IF(C1274=2,VLOOKUP(B1274,balance!$AU:$AZ,3,FALSE),IF(C1274=3,VLOOKUP(B1274,balance!$AU:$AZ,4,FALSE),IF(C1274=4,VLOOKUP(B1274,balance!$AU:$AZ,5,FALSE),IF(C1274=5,VLOOKUP(B1274-1,balance!$AU:$AZ,6,FALSE),0)))))</f>
        <v>6500</v>
      </c>
      <c r="F1274">
        <v>53</v>
      </c>
      <c r="G1274">
        <f>IF(C1274=1,VLOOKUP(FoxFire!B1274,balance!$U:$Z,2,FALSE),IF(C1274=2,VLOOKUP(B1274,balance!$U:$Z,3,FALSE),IF(C1274=3,VLOOKUP(B1274,balance!$U:$Z,4,FALSE),IF(C1274=4,VLOOKUP(B1274,balance!$U:$Z,5,FALSE),IF(C1274=5,VLOOKUP(B1274-1,balance!$U:$Z,6,FALSE),0)))))/100</f>
        <v>3.5399999999999997E-3</v>
      </c>
      <c r="H1274">
        <v>2</v>
      </c>
      <c r="I1274" s="1">
        <f>IF(C1274=1,VLOOKUP(FoxFire!B1274,balance!$AF:$AJ,2,FALSE),IF(C1274=2,VLOOKUP(B1274,balance!$AF:$AJ,3,FALSE),IF(C1274=3,VLOOKUP(B1274,balance!$AF:$AJ,4,FALSE),IF(C1274=4,VLOOKUP(B1274,balance!$AF:$AJ,5,FALSE),IF(C1274=5,VLOOKUP(B1274,balance!$AF:$AK,6,FALSE),0)))))*1000000000000</f>
        <v>3007500000000</v>
      </c>
      <c r="J1274">
        <f>VLOOKUP(B1274,balance!AU:BD,10,FALSE)</f>
        <v>17682180</v>
      </c>
    </row>
    <row r="1275" spans="1:10" x14ac:dyDescent="0.3">
      <c r="A1275">
        <v>1273</v>
      </c>
      <c r="B1275">
        <f t="shared" si="39"/>
        <v>255</v>
      </c>
      <c r="C1275">
        <f t="shared" si="38"/>
        <v>4</v>
      </c>
      <c r="D1275">
        <v>9026</v>
      </c>
      <c r="E1275" s="1">
        <f>IF(C1275=1,VLOOKUP(B1275,balance!$AU:$AZ,2,FALSE),IF(C1275=2,VLOOKUP(B1275,balance!$AU:$AZ,3,FALSE),IF(C1275=3,VLOOKUP(B1275,balance!$AU:$AZ,4,FALSE),IF(C1275=4,VLOOKUP(B1275,balance!$AU:$AZ,5,FALSE),IF(C1275=5,VLOOKUP(B1275-1,balance!$AU:$AZ,6,FALSE),0)))))</f>
        <v>6500</v>
      </c>
      <c r="F1275">
        <v>53</v>
      </c>
      <c r="G1275">
        <f>IF(C1275=1,VLOOKUP(FoxFire!B1275,balance!$U:$Z,2,FALSE),IF(C1275=2,VLOOKUP(B1275,balance!$U:$Z,3,FALSE),IF(C1275=3,VLOOKUP(B1275,balance!$U:$Z,4,FALSE),IF(C1275=4,VLOOKUP(B1275,balance!$U:$Z,5,FALSE),IF(C1275=5,VLOOKUP(B1275-1,balance!$U:$Z,6,FALSE),0)))))/100</f>
        <v>3.5399999999999997E-3</v>
      </c>
      <c r="H1275">
        <v>2</v>
      </c>
      <c r="I1275" s="1">
        <f>IF(C1275=1,VLOOKUP(FoxFire!B1275,balance!$AF:$AJ,2,FALSE),IF(C1275=2,VLOOKUP(B1275,balance!$AF:$AJ,3,FALSE),IF(C1275=3,VLOOKUP(B1275,balance!$AF:$AJ,4,FALSE),IF(C1275=4,VLOOKUP(B1275,balance!$AF:$AJ,5,FALSE),IF(C1275=5,VLOOKUP(B1275,balance!$AF:$AK,6,FALSE),0)))))*1000000000000</f>
        <v>3007500000000</v>
      </c>
      <c r="J1275">
        <f>VLOOKUP(B1275,balance!AU:BD,10,FALSE)</f>
        <v>17682180</v>
      </c>
    </row>
    <row r="1276" spans="1:10" x14ac:dyDescent="0.3">
      <c r="A1276">
        <v>1274</v>
      </c>
      <c r="B1276">
        <f t="shared" si="39"/>
        <v>256</v>
      </c>
      <c r="C1276">
        <f t="shared" si="38"/>
        <v>5</v>
      </c>
      <c r="D1276">
        <v>9026</v>
      </c>
      <c r="E1276" s="1">
        <f>IF(C1276=1,VLOOKUP(B1276,balance!$AU:$AZ,2,FALSE),IF(C1276=2,VLOOKUP(B1276,balance!$AU:$AZ,3,FALSE),IF(C1276=3,VLOOKUP(B1276,balance!$AU:$AZ,4,FALSE),IF(C1276=4,VLOOKUP(B1276,balance!$AU:$AZ,5,FALSE),IF(C1276=5,VLOOKUP(B1276-1,balance!$AU:$AZ,6,FALSE),0)))))</f>
        <v>130000</v>
      </c>
      <c r="F1276">
        <v>53</v>
      </c>
      <c r="G1276">
        <f>IF(C1276=1,VLOOKUP(FoxFire!B1276,balance!$U:$Z,2,FALSE),IF(C1276=2,VLOOKUP(B1276,balance!$U:$Z,3,FALSE),IF(C1276=3,VLOOKUP(B1276,balance!$U:$Z,4,FALSE),IF(C1276=4,VLOOKUP(B1276,balance!$U:$Z,5,FALSE),IF(C1276=5,VLOOKUP(B1276-1,balance!$U:$Z,6,FALSE),0)))))/100</f>
        <v>1292.7934</v>
      </c>
      <c r="H1276">
        <v>2</v>
      </c>
      <c r="I1276" s="1">
        <f>IF(C1276=1,VLOOKUP(FoxFire!B1276,balance!$AF:$AJ,2,FALSE),IF(C1276=2,VLOOKUP(B1276,balance!$AF:$AJ,3,FALSE),IF(C1276=3,VLOOKUP(B1276,balance!$AF:$AJ,4,FALSE),IF(C1276=4,VLOOKUP(B1276,balance!$AF:$AJ,5,FALSE),IF(C1276=5,VLOOKUP(B1276,balance!$AF:$AK,6,FALSE),0)))))*1000000000000</f>
        <v>12035000000000</v>
      </c>
      <c r="J1276">
        <f>VLOOKUP(B1276,balance!AU:BD,10,FALSE)</f>
        <v>17897190</v>
      </c>
    </row>
    <row r="1277" spans="1:10" x14ac:dyDescent="0.3">
      <c r="A1277">
        <v>1275</v>
      </c>
      <c r="B1277">
        <f t="shared" si="39"/>
        <v>256</v>
      </c>
      <c r="C1277">
        <f t="shared" si="38"/>
        <v>1</v>
      </c>
      <c r="D1277">
        <v>9026</v>
      </c>
      <c r="E1277" s="1">
        <f>IF(C1277=1,VLOOKUP(B1277,balance!$AU:$AZ,2,FALSE),IF(C1277=2,VLOOKUP(B1277,balance!$AU:$AZ,3,FALSE),IF(C1277=3,VLOOKUP(B1277,balance!$AU:$AZ,4,FALSE),IF(C1277=4,VLOOKUP(B1277,balance!$AU:$AZ,5,FALSE),IF(C1277=5,VLOOKUP(B1277-1,balance!$AU:$AZ,6,FALSE),0)))))</f>
        <v>6500</v>
      </c>
      <c r="F1277">
        <v>53</v>
      </c>
      <c r="G1277">
        <f>IF(C1277=1,VLOOKUP(FoxFire!B1277,balance!$U:$Z,2,FALSE),IF(C1277=2,VLOOKUP(B1277,balance!$U:$Z,3,FALSE),IF(C1277=3,VLOOKUP(B1277,balance!$U:$Z,4,FALSE),IF(C1277=4,VLOOKUP(B1277,balance!$U:$Z,5,FALSE),IF(C1277=5,VLOOKUP(B1277-1,balance!$U:$Z,6,FALSE),0)))))/100</f>
        <v>3.5499999999999998E-3</v>
      </c>
      <c r="H1277">
        <v>2</v>
      </c>
      <c r="I1277" s="1">
        <f>IF(C1277=1,VLOOKUP(FoxFire!B1277,balance!$AF:$AJ,2,FALSE),IF(C1277=2,VLOOKUP(B1277,balance!$AF:$AJ,3,FALSE),IF(C1277=3,VLOOKUP(B1277,balance!$AF:$AJ,4,FALSE),IF(C1277=4,VLOOKUP(B1277,balance!$AF:$AJ,5,FALSE),IF(C1277=5,VLOOKUP(B1277,balance!$AF:$AK,6,FALSE),0)))))*1000000000000</f>
        <v>3008750000000</v>
      </c>
      <c r="J1277">
        <f>VLOOKUP(B1277,balance!AU:BD,10,FALSE)</f>
        <v>17897190</v>
      </c>
    </row>
    <row r="1278" spans="1:10" x14ac:dyDescent="0.3">
      <c r="A1278">
        <v>1276</v>
      </c>
      <c r="B1278">
        <f t="shared" si="39"/>
        <v>256</v>
      </c>
      <c r="C1278">
        <f t="shared" si="38"/>
        <v>2</v>
      </c>
      <c r="D1278">
        <v>9026</v>
      </c>
      <c r="E1278" s="1">
        <f>IF(C1278=1,VLOOKUP(B1278,balance!$AU:$AZ,2,FALSE),IF(C1278=2,VLOOKUP(B1278,balance!$AU:$AZ,3,FALSE),IF(C1278=3,VLOOKUP(B1278,balance!$AU:$AZ,4,FALSE),IF(C1278=4,VLOOKUP(B1278,balance!$AU:$AZ,5,FALSE),IF(C1278=5,VLOOKUP(B1278-1,balance!$AU:$AZ,6,FALSE),0)))))</f>
        <v>6500</v>
      </c>
      <c r="F1278">
        <v>53</v>
      </c>
      <c r="G1278">
        <f>IF(C1278=1,VLOOKUP(FoxFire!B1278,balance!$U:$Z,2,FALSE),IF(C1278=2,VLOOKUP(B1278,balance!$U:$Z,3,FALSE),IF(C1278=3,VLOOKUP(B1278,balance!$U:$Z,4,FALSE),IF(C1278=4,VLOOKUP(B1278,balance!$U:$Z,5,FALSE),IF(C1278=5,VLOOKUP(B1278-1,balance!$U:$Z,6,FALSE),0)))))/100</f>
        <v>3.5499999999999998E-3</v>
      </c>
      <c r="H1278">
        <v>2</v>
      </c>
      <c r="I1278" s="1">
        <f>IF(C1278=1,VLOOKUP(FoxFire!B1278,balance!$AF:$AJ,2,FALSE),IF(C1278=2,VLOOKUP(B1278,balance!$AF:$AJ,3,FALSE),IF(C1278=3,VLOOKUP(B1278,balance!$AF:$AJ,4,FALSE),IF(C1278=4,VLOOKUP(B1278,balance!$AF:$AJ,5,FALSE),IF(C1278=5,VLOOKUP(B1278,balance!$AF:$AK,6,FALSE),0)))))*1000000000000</f>
        <v>3008750000000</v>
      </c>
      <c r="J1278">
        <f>VLOOKUP(B1278,balance!AU:BD,10,FALSE)</f>
        <v>17897190</v>
      </c>
    </row>
    <row r="1279" spans="1:10" x14ac:dyDescent="0.3">
      <c r="A1279">
        <v>1277</v>
      </c>
      <c r="B1279">
        <f t="shared" si="39"/>
        <v>256</v>
      </c>
      <c r="C1279">
        <f t="shared" si="38"/>
        <v>3</v>
      </c>
      <c r="D1279">
        <v>9026</v>
      </c>
      <c r="E1279" s="1">
        <f>IF(C1279=1,VLOOKUP(B1279,balance!$AU:$AZ,2,FALSE),IF(C1279=2,VLOOKUP(B1279,balance!$AU:$AZ,3,FALSE),IF(C1279=3,VLOOKUP(B1279,balance!$AU:$AZ,4,FALSE),IF(C1279=4,VLOOKUP(B1279,balance!$AU:$AZ,5,FALSE),IF(C1279=5,VLOOKUP(B1279-1,balance!$AU:$AZ,6,FALSE),0)))))</f>
        <v>6500</v>
      </c>
      <c r="F1279">
        <v>53</v>
      </c>
      <c r="G1279">
        <f>IF(C1279=1,VLOOKUP(FoxFire!B1279,balance!$U:$Z,2,FALSE),IF(C1279=2,VLOOKUP(B1279,balance!$U:$Z,3,FALSE),IF(C1279=3,VLOOKUP(B1279,balance!$U:$Z,4,FALSE),IF(C1279=4,VLOOKUP(B1279,balance!$U:$Z,5,FALSE),IF(C1279=5,VLOOKUP(B1279-1,balance!$U:$Z,6,FALSE),0)))))/100</f>
        <v>3.5499999999999998E-3</v>
      </c>
      <c r="H1279">
        <v>2</v>
      </c>
      <c r="I1279" s="1">
        <f>IF(C1279=1,VLOOKUP(FoxFire!B1279,balance!$AF:$AJ,2,FALSE),IF(C1279=2,VLOOKUP(B1279,balance!$AF:$AJ,3,FALSE),IF(C1279=3,VLOOKUP(B1279,balance!$AF:$AJ,4,FALSE),IF(C1279=4,VLOOKUP(B1279,balance!$AF:$AJ,5,FALSE),IF(C1279=5,VLOOKUP(B1279,balance!$AF:$AK,6,FALSE),0)))))*1000000000000</f>
        <v>3008750000000</v>
      </c>
      <c r="J1279">
        <f>VLOOKUP(B1279,balance!AU:BD,10,FALSE)</f>
        <v>17897190</v>
      </c>
    </row>
    <row r="1280" spans="1:10" x14ac:dyDescent="0.3">
      <c r="A1280">
        <v>1278</v>
      </c>
      <c r="B1280">
        <f t="shared" si="39"/>
        <v>256</v>
      </c>
      <c r="C1280">
        <f t="shared" si="38"/>
        <v>4</v>
      </c>
      <c r="D1280">
        <v>9026</v>
      </c>
      <c r="E1280" s="1">
        <f>IF(C1280=1,VLOOKUP(B1280,balance!$AU:$AZ,2,FALSE),IF(C1280=2,VLOOKUP(B1280,balance!$AU:$AZ,3,FALSE),IF(C1280=3,VLOOKUP(B1280,balance!$AU:$AZ,4,FALSE),IF(C1280=4,VLOOKUP(B1280,balance!$AU:$AZ,5,FALSE),IF(C1280=5,VLOOKUP(B1280-1,balance!$AU:$AZ,6,FALSE),0)))))</f>
        <v>6500</v>
      </c>
      <c r="F1280">
        <v>53</v>
      </c>
      <c r="G1280">
        <f>IF(C1280=1,VLOOKUP(FoxFire!B1280,balance!$U:$Z,2,FALSE),IF(C1280=2,VLOOKUP(B1280,balance!$U:$Z,3,FALSE),IF(C1280=3,VLOOKUP(B1280,balance!$U:$Z,4,FALSE),IF(C1280=4,VLOOKUP(B1280,balance!$U:$Z,5,FALSE),IF(C1280=5,VLOOKUP(B1280-1,balance!$U:$Z,6,FALSE),0)))))/100</f>
        <v>3.5499999999999998E-3</v>
      </c>
      <c r="H1280">
        <v>2</v>
      </c>
      <c r="I1280" s="1">
        <f>IF(C1280=1,VLOOKUP(FoxFire!B1280,balance!$AF:$AJ,2,FALSE),IF(C1280=2,VLOOKUP(B1280,balance!$AF:$AJ,3,FALSE),IF(C1280=3,VLOOKUP(B1280,balance!$AF:$AJ,4,FALSE),IF(C1280=4,VLOOKUP(B1280,balance!$AF:$AJ,5,FALSE),IF(C1280=5,VLOOKUP(B1280,balance!$AF:$AK,6,FALSE),0)))))*1000000000000</f>
        <v>3008750000000</v>
      </c>
      <c r="J1280">
        <f>VLOOKUP(B1280,balance!AU:BD,10,FALSE)</f>
        <v>17897190</v>
      </c>
    </row>
    <row r="1281" spans="1:10" x14ac:dyDescent="0.3">
      <c r="A1281">
        <v>1279</v>
      </c>
      <c r="B1281">
        <f t="shared" si="39"/>
        <v>257</v>
      </c>
      <c r="C1281">
        <f t="shared" si="38"/>
        <v>5</v>
      </c>
      <c r="D1281">
        <v>9026</v>
      </c>
      <c r="E1281" s="1">
        <f>IF(C1281=1,VLOOKUP(B1281,balance!$AU:$AZ,2,FALSE),IF(C1281=2,VLOOKUP(B1281,balance!$AU:$AZ,3,FALSE),IF(C1281=3,VLOOKUP(B1281,balance!$AU:$AZ,4,FALSE),IF(C1281=4,VLOOKUP(B1281,balance!$AU:$AZ,5,FALSE),IF(C1281=5,VLOOKUP(B1281-1,balance!$AU:$AZ,6,FALSE),0)))))</f>
        <v>130000</v>
      </c>
      <c r="F1281">
        <v>53</v>
      </c>
      <c r="G1281">
        <f>IF(C1281=1,VLOOKUP(FoxFire!B1281,balance!$U:$Z,2,FALSE),IF(C1281=2,VLOOKUP(B1281,balance!$U:$Z,3,FALSE),IF(C1281=3,VLOOKUP(B1281,balance!$U:$Z,4,FALSE),IF(C1281=4,VLOOKUP(B1281,balance!$U:$Z,5,FALSE),IF(C1281=5,VLOOKUP(B1281-1,balance!$U:$Z,6,FALSE),0)))))/100</f>
        <v>1297.7419</v>
      </c>
      <c r="H1281">
        <v>2</v>
      </c>
      <c r="I1281" s="1">
        <f>IF(C1281=1,VLOOKUP(FoxFire!B1281,balance!$AF:$AJ,2,FALSE),IF(C1281=2,VLOOKUP(B1281,balance!$AF:$AJ,3,FALSE),IF(C1281=3,VLOOKUP(B1281,balance!$AF:$AJ,4,FALSE),IF(C1281=4,VLOOKUP(B1281,balance!$AF:$AJ,5,FALSE),IF(C1281=5,VLOOKUP(B1281,balance!$AF:$AK,6,FALSE),0)))))*1000000000000</f>
        <v>12040000000000</v>
      </c>
      <c r="J1281">
        <f>VLOOKUP(B1281,balance!AU:BD,10,FALSE)</f>
        <v>18114930</v>
      </c>
    </row>
    <row r="1282" spans="1:10" x14ac:dyDescent="0.3">
      <c r="A1282">
        <v>1280</v>
      </c>
      <c r="B1282">
        <f t="shared" si="39"/>
        <v>257</v>
      </c>
      <c r="C1282">
        <f t="shared" si="38"/>
        <v>1</v>
      </c>
      <c r="D1282">
        <v>9026</v>
      </c>
      <c r="E1282" s="1">
        <f>IF(C1282=1,VLOOKUP(B1282,balance!$AU:$AZ,2,FALSE),IF(C1282=2,VLOOKUP(B1282,balance!$AU:$AZ,3,FALSE),IF(C1282=3,VLOOKUP(B1282,balance!$AU:$AZ,4,FALSE),IF(C1282=4,VLOOKUP(B1282,balance!$AU:$AZ,5,FALSE),IF(C1282=5,VLOOKUP(B1282-1,balance!$AU:$AZ,6,FALSE),0)))))</f>
        <v>6500</v>
      </c>
      <c r="F1282">
        <v>53</v>
      </c>
      <c r="G1282">
        <f>IF(C1282=1,VLOOKUP(FoxFire!B1282,balance!$U:$Z,2,FALSE),IF(C1282=2,VLOOKUP(B1282,balance!$U:$Z,3,FALSE),IF(C1282=3,VLOOKUP(B1282,balance!$U:$Z,4,FALSE),IF(C1282=4,VLOOKUP(B1282,balance!$U:$Z,5,FALSE),IF(C1282=5,VLOOKUP(B1282-1,balance!$U:$Z,6,FALSE),0)))))/100</f>
        <v>3.5599999999999998E-3</v>
      </c>
      <c r="H1282">
        <v>2</v>
      </c>
      <c r="I1282" s="1">
        <f>IF(C1282=1,VLOOKUP(FoxFire!B1282,balance!$AF:$AJ,2,FALSE),IF(C1282=2,VLOOKUP(B1282,balance!$AF:$AJ,3,FALSE),IF(C1282=3,VLOOKUP(B1282,balance!$AF:$AJ,4,FALSE),IF(C1282=4,VLOOKUP(B1282,balance!$AF:$AJ,5,FALSE),IF(C1282=5,VLOOKUP(B1282,balance!$AF:$AK,6,FALSE),0)))))*1000000000000</f>
        <v>3010000000000</v>
      </c>
      <c r="J1282">
        <f>VLOOKUP(B1282,balance!AU:BD,10,FALSE)</f>
        <v>18114930</v>
      </c>
    </row>
    <row r="1283" spans="1:10" x14ac:dyDescent="0.3">
      <c r="A1283">
        <v>1281</v>
      </c>
      <c r="B1283">
        <f t="shared" si="39"/>
        <v>257</v>
      </c>
      <c r="C1283">
        <f t="shared" si="38"/>
        <v>2</v>
      </c>
      <c r="D1283">
        <v>9026</v>
      </c>
      <c r="E1283" s="1">
        <f>IF(C1283=1,VLOOKUP(B1283,balance!$AU:$AZ,2,FALSE),IF(C1283=2,VLOOKUP(B1283,balance!$AU:$AZ,3,FALSE),IF(C1283=3,VLOOKUP(B1283,balance!$AU:$AZ,4,FALSE),IF(C1283=4,VLOOKUP(B1283,balance!$AU:$AZ,5,FALSE),IF(C1283=5,VLOOKUP(B1283-1,balance!$AU:$AZ,6,FALSE),0)))))</f>
        <v>6500</v>
      </c>
      <c r="F1283">
        <v>53</v>
      </c>
      <c r="G1283">
        <f>IF(C1283=1,VLOOKUP(FoxFire!B1283,balance!$U:$Z,2,FALSE),IF(C1283=2,VLOOKUP(B1283,balance!$U:$Z,3,FALSE),IF(C1283=3,VLOOKUP(B1283,balance!$U:$Z,4,FALSE),IF(C1283=4,VLOOKUP(B1283,balance!$U:$Z,5,FALSE),IF(C1283=5,VLOOKUP(B1283-1,balance!$U:$Z,6,FALSE),0)))))/100</f>
        <v>3.5599999999999998E-3</v>
      </c>
      <c r="H1283">
        <v>2</v>
      </c>
      <c r="I1283" s="1">
        <f>IF(C1283=1,VLOOKUP(FoxFire!B1283,balance!$AF:$AJ,2,FALSE),IF(C1283=2,VLOOKUP(B1283,balance!$AF:$AJ,3,FALSE),IF(C1283=3,VLOOKUP(B1283,balance!$AF:$AJ,4,FALSE),IF(C1283=4,VLOOKUP(B1283,balance!$AF:$AJ,5,FALSE),IF(C1283=5,VLOOKUP(B1283,balance!$AF:$AK,6,FALSE),0)))))*1000000000000</f>
        <v>3010000000000</v>
      </c>
      <c r="J1283">
        <f>VLOOKUP(B1283,balance!AU:BD,10,FALSE)</f>
        <v>18114930</v>
      </c>
    </row>
    <row r="1284" spans="1:10" x14ac:dyDescent="0.3">
      <c r="A1284">
        <v>1282</v>
      </c>
      <c r="B1284">
        <f t="shared" si="39"/>
        <v>257</v>
      </c>
      <c r="C1284">
        <f t="shared" si="38"/>
        <v>3</v>
      </c>
      <c r="D1284">
        <v>9026</v>
      </c>
      <c r="E1284" s="1">
        <f>IF(C1284=1,VLOOKUP(B1284,balance!$AU:$AZ,2,FALSE),IF(C1284=2,VLOOKUP(B1284,balance!$AU:$AZ,3,FALSE),IF(C1284=3,VLOOKUP(B1284,balance!$AU:$AZ,4,FALSE),IF(C1284=4,VLOOKUP(B1284,balance!$AU:$AZ,5,FALSE),IF(C1284=5,VLOOKUP(B1284-1,balance!$AU:$AZ,6,FALSE),0)))))</f>
        <v>6500</v>
      </c>
      <c r="F1284">
        <v>53</v>
      </c>
      <c r="G1284">
        <f>IF(C1284=1,VLOOKUP(FoxFire!B1284,balance!$U:$Z,2,FALSE),IF(C1284=2,VLOOKUP(B1284,balance!$U:$Z,3,FALSE),IF(C1284=3,VLOOKUP(B1284,balance!$U:$Z,4,FALSE),IF(C1284=4,VLOOKUP(B1284,balance!$U:$Z,5,FALSE),IF(C1284=5,VLOOKUP(B1284-1,balance!$U:$Z,6,FALSE),0)))))/100</f>
        <v>3.5599999999999998E-3</v>
      </c>
      <c r="H1284">
        <v>2</v>
      </c>
      <c r="I1284" s="1">
        <f>IF(C1284=1,VLOOKUP(FoxFire!B1284,balance!$AF:$AJ,2,FALSE),IF(C1284=2,VLOOKUP(B1284,balance!$AF:$AJ,3,FALSE),IF(C1284=3,VLOOKUP(B1284,balance!$AF:$AJ,4,FALSE),IF(C1284=4,VLOOKUP(B1284,balance!$AF:$AJ,5,FALSE),IF(C1284=5,VLOOKUP(B1284,balance!$AF:$AK,6,FALSE),0)))))*1000000000000</f>
        <v>3010000000000</v>
      </c>
      <c r="J1284">
        <f>VLOOKUP(B1284,balance!AU:BD,10,FALSE)</f>
        <v>18114930</v>
      </c>
    </row>
    <row r="1285" spans="1:10" x14ac:dyDescent="0.3">
      <c r="A1285">
        <v>1283</v>
      </c>
      <c r="B1285">
        <f t="shared" si="39"/>
        <v>257</v>
      </c>
      <c r="C1285">
        <f t="shared" si="38"/>
        <v>4</v>
      </c>
      <c r="D1285">
        <v>9026</v>
      </c>
      <c r="E1285" s="1">
        <f>IF(C1285=1,VLOOKUP(B1285,balance!$AU:$AZ,2,FALSE),IF(C1285=2,VLOOKUP(B1285,balance!$AU:$AZ,3,FALSE),IF(C1285=3,VLOOKUP(B1285,balance!$AU:$AZ,4,FALSE),IF(C1285=4,VLOOKUP(B1285,balance!$AU:$AZ,5,FALSE),IF(C1285=5,VLOOKUP(B1285-1,balance!$AU:$AZ,6,FALSE),0)))))</f>
        <v>6500</v>
      </c>
      <c r="F1285">
        <v>53</v>
      </c>
      <c r="G1285">
        <f>IF(C1285=1,VLOOKUP(FoxFire!B1285,balance!$U:$Z,2,FALSE),IF(C1285=2,VLOOKUP(B1285,balance!$U:$Z,3,FALSE),IF(C1285=3,VLOOKUP(B1285,balance!$U:$Z,4,FALSE),IF(C1285=4,VLOOKUP(B1285,balance!$U:$Z,5,FALSE),IF(C1285=5,VLOOKUP(B1285-1,balance!$U:$Z,6,FALSE),0)))))/100</f>
        <v>3.5599999999999998E-3</v>
      </c>
      <c r="H1285">
        <v>2</v>
      </c>
      <c r="I1285" s="1">
        <f>IF(C1285=1,VLOOKUP(FoxFire!B1285,balance!$AF:$AJ,2,FALSE),IF(C1285=2,VLOOKUP(B1285,balance!$AF:$AJ,3,FALSE),IF(C1285=3,VLOOKUP(B1285,balance!$AF:$AJ,4,FALSE),IF(C1285=4,VLOOKUP(B1285,balance!$AF:$AJ,5,FALSE),IF(C1285=5,VLOOKUP(B1285,balance!$AF:$AK,6,FALSE),0)))))*1000000000000</f>
        <v>3010000000000</v>
      </c>
      <c r="J1285">
        <f>VLOOKUP(B1285,balance!AU:BD,10,FALSE)</f>
        <v>18114930</v>
      </c>
    </row>
    <row r="1286" spans="1:10" x14ac:dyDescent="0.3">
      <c r="A1286">
        <v>1284</v>
      </c>
      <c r="B1286">
        <f t="shared" si="39"/>
        <v>258</v>
      </c>
      <c r="C1286">
        <f t="shared" si="38"/>
        <v>5</v>
      </c>
      <c r="D1286">
        <v>9026</v>
      </c>
      <c r="E1286" s="1">
        <f>IF(C1286=1,VLOOKUP(B1286,balance!$AU:$AZ,2,FALSE),IF(C1286=2,VLOOKUP(B1286,balance!$AU:$AZ,3,FALSE),IF(C1286=3,VLOOKUP(B1286,balance!$AU:$AZ,4,FALSE),IF(C1286=4,VLOOKUP(B1286,balance!$AU:$AZ,5,FALSE),IF(C1286=5,VLOOKUP(B1286-1,balance!$AU:$AZ,6,FALSE),0)))))</f>
        <v>130000</v>
      </c>
      <c r="F1286">
        <v>53</v>
      </c>
      <c r="G1286">
        <f>IF(C1286=1,VLOOKUP(FoxFire!B1286,balance!$U:$Z,2,FALSE),IF(C1286=2,VLOOKUP(B1286,balance!$U:$Z,3,FALSE),IF(C1286=3,VLOOKUP(B1286,balance!$U:$Z,4,FALSE),IF(C1286=4,VLOOKUP(B1286,balance!$U:$Z,5,FALSE),IF(C1286=5,VLOOKUP(B1286-1,balance!$U:$Z,6,FALSE),0)))))/100</f>
        <v>1302.6989000000001</v>
      </c>
      <c r="H1286">
        <v>2</v>
      </c>
      <c r="I1286" s="1">
        <f>IF(C1286=1,VLOOKUP(FoxFire!B1286,balance!$AF:$AJ,2,FALSE),IF(C1286=2,VLOOKUP(B1286,balance!$AF:$AJ,3,FALSE),IF(C1286=3,VLOOKUP(B1286,balance!$AF:$AJ,4,FALSE),IF(C1286=4,VLOOKUP(B1286,balance!$AF:$AJ,5,FALSE),IF(C1286=5,VLOOKUP(B1286,balance!$AF:$AK,6,FALSE),0)))))*1000000000000</f>
        <v>12045000000000</v>
      </c>
      <c r="J1286">
        <f>VLOOKUP(B1286,balance!AU:BD,10,FALSE)</f>
        <v>18335410</v>
      </c>
    </row>
    <row r="1287" spans="1:10" x14ac:dyDescent="0.3">
      <c r="A1287">
        <v>1285</v>
      </c>
      <c r="B1287">
        <f t="shared" si="39"/>
        <v>258</v>
      </c>
      <c r="C1287">
        <f t="shared" si="38"/>
        <v>1</v>
      </c>
      <c r="D1287">
        <v>9026</v>
      </c>
      <c r="E1287" s="1">
        <f>IF(C1287=1,VLOOKUP(B1287,balance!$AU:$AZ,2,FALSE),IF(C1287=2,VLOOKUP(B1287,balance!$AU:$AZ,3,FALSE),IF(C1287=3,VLOOKUP(B1287,balance!$AU:$AZ,4,FALSE),IF(C1287=4,VLOOKUP(B1287,balance!$AU:$AZ,5,FALSE),IF(C1287=5,VLOOKUP(B1287-1,balance!$AU:$AZ,6,FALSE),0)))))</f>
        <v>6500</v>
      </c>
      <c r="F1287">
        <v>53</v>
      </c>
      <c r="G1287">
        <f>IF(C1287=1,VLOOKUP(FoxFire!B1287,balance!$U:$Z,2,FALSE),IF(C1287=2,VLOOKUP(B1287,balance!$U:$Z,3,FALSE),IF(C1287=3,VLOOKUP(B1287,balance!$U:$Z,4,FALSE),IF(C1287=4,VLOOKUP(B1287,balance!$U:$Z,5,FALSE),IF(C1287=5,VLOOKUP(B1287-1,balance!$U:$Z,6,FALSE),0)))))/100</f>
        <v>3.5699999999999998E-3</v>
      </c>
      <c r="H1287">
        <v>2</v>
      </c>
      <c r="I1287" s="1">
        <f>IF(C1287=1,VLOOKUP(FoxFire!B1287,balance!$AF:$AJ,2,FALSE),IF(C1287=2,VLOOKUP(B1287,balance!$AF:$AJ,3,FALSE),IF(C1287=3,VLOOKUP(B1287,balance!$AF:$AJ,4,FALSE),IF(C1287=4,VLOOKUP(B1287,balance!$AF:$AJ,5,FALSE),IF(C1287=5,VLOOKUP(B1287,balance!$AF:$AK,6,FALSE),0)))))*1000000000000</f>
        <v>3011250000000</v>
      </c>
      <c r="J1287">
        <f>VLOOKUP(B1287,balance!AU:BD,10,FALSE)</f>
        <v>18335410</v>
      </c>
    </row>
    <row r="1288" spans="1:10" x14ac:dyDescent="0.3">
      <c r="A1288">
        <v>1286</v>
      </c>
      <c r="B1288">
        <f t="shared" si="39"/>
        <v>258</v>
      </c>
      <c r="C1288">
        <f t="shared" ref="C1288:C1351" si="40">C1283</f>
        <v>2</v>
      </c>
      <c r="D1288">
        <v>9026</v>
      </c>
      <c r="E1288" s="1">
        <f>IF(C1288=1,VLOOKUP(B1288,balance!$AU:$AZ,2,FALSE),IF(C1288=2,VLOOKUP(B1288,balance!$AU:$AZ,3,FALSE),IF(C1288=3,VLOOKUP(B1288,balance!$AU:$AZ,4,FALSE),IF(C1288=4,VLOOKUP(B1288,balance!$AU:$AZ,5,FALSE),IF(C1288=5,VLOOKUP(B1288-1,balance!$AU:$AZ,6,FALSE),0)))))</f>
        <v>6500</v>
      </c>
      <c r="F1288">
        <v>53</v>
      </c>
      <c r="G1288">
        <f>IF(C1288=1,VLOOKUP(FoxFire!B1288,balance!$U:$Z,2,FALSE),IF(C1288=2,VLOOKUP(B1288,balance!$U:$Z,3,FALSE),IF(C1288=3,VLOOKUP(B1288,balance!$U:$Z,4,FALSE),IF(C1288=4,VLOOKUP(B1288,balance!$U:$Z,5,FALSE),IF(C1288=5,VLOOKUP(B1288-1,balance!$U:$Z,6,FALSE),0)))))/100</f>
        <v>3.5699999999999998E-3</v>
      </c>
      <c r="H1288">
        <v>2</v>
      </c>
      <c r="I1288" s="1">
        <f>IF(C1288=1,VLOOKUP(FoxFire!B1288,balance!$AF:$AJ,2,FALSE),IF(C1288=2,VLOOKUP(B1288,balance!$AF:$AJ,3,FALSE),IF(C1288=3,VLOOKUP(B1288,balance!$AF:$AJ,4,FALSE),IF(C1288=4,VLOOKUP(B1288,balance!$AF:$AJ,5,FALSE),IF(C1288=5,VLOOKUP(B1288,balance!$AF:$AK,6,FALSE),0)))))*1000000000000</f>
        <v>3011250000000</v>
      </c>
      <c r="J1288">
        <f>VLOOKUP(B1288,balance!AU:BD,10,FALSE)</f>
        <v>18335410</v>
      </c>
    </row>
    <row r="1289" spans="1:10" x14ac:dyDescent="0.3">
      <c r="A1289">
        <v>1287</v>
      </c>
      <c r="B1289">
        <f t="shared" si="39"/>
        <v>258</v>
      </c>
      <c r="C1289">
        <f t="shared" si="40"/>
        <v>3</v>
      </c>
      <c r="D1289">
        <v>9026</v>
      </c>
      <c r="E1289" s="1">
        <f>IF(C1289=1,VLOOKUP(B1289,balance!$AU:$AZ,2,FALSE),IF(C1289=2,VLOOKUP(B1289,balance!$AU:$AZ,3,FALSE),IF(C1289=3,VLOOKUP(B1289,balance!$AU:$AZ,4,FALSE),IF(C1289=4,VLOOKUP(B1289,balance!$AU:$AZ,5,FALSE),IF(C1289=5,VLOOKUP(B1289-1,balance!$AU:$AZ,6,FALSE),0)))))</f>
        <v>6500</v>
      </c>
      <c r="F1289">
        <v>53</v>
      </c>
      <c r="G1289">
        <f>IF(C1289=1,VLOOKUP(FoxFire!B1289,balance!$U:$Z,2,FALSE),IF(C1289=2,VLOOKUP(B1289,balance!$U:$Z,3,FALSE),IF(C1289=3,VLOOKUP(B1289,balance!$U:$Z,4,FALSE),IF(C1289=4,VLOOKUP(B1289,balance!$U:$Z,5,FALSE),IF(C1289=5,VLOOKUP(B1289-1,balance!$U:$Z,6,FALSE),0)))))/100</f>
        <v>3.5699999999999998E-3</v>
      </c>
      <c r="H1289">
        <v>2</v>
      </c>
      <c r="I1289" s="1">
        <f>IF(C1289=1,VLOOKUP(FoxFire!B1289,balance!$AF:$AJ,2,FALSE),IF(C1289=2,VLOOKUP(B1289,balance!$AF:$AJ,3,FALSE),IF(C1289=3,VLOOKUP(B1289,balance!$AF:$AJ,4,FALSE),IF(C1289=4,VLOOKUP(B1289,balance!$AF:$AJ,5,FALSE),IF(C1289=5,VLOOKUP(B1289,balance!$AF:$AK,6,FALSE),0)))))*1000000000000</f>
        <v>3011250000000</v>
      </c>
      <c r="J1289">
        <f>VLOOKUP(B1289,balance!AU:BD,10,FALSE)</f>
        <v>18335410</v>
      </c>
    </row>
    <row r="1290" spans="1:10" x14ac:dyDescent="0.3">
      <c r="A1290">
        <v>1288</v>
      </c>
      <c r="B1290">
        <f t="shared" si="39"/>
        <v>258</v>
      </c>
      <c r="C1290">
        <f t="shared" si="40"/>
        <v>4</v>
      </c>
      <c r="D1290">
        <v>9026</v>
      </c>
      <c r="E1290" s="1">
        <f>IF(C1290=1,VLOOKUP(B1290,balance!$AU:$AZ,2,FALSE),IF(C1290=2,VLOOKUP(B1290,balance!$AU:$AZ,3,FALSE),IF(C1290=3,VLOOKUP(B1290,balance!$AU:$AZ,4,FALSE),IF(C1290=4,VLOOKUP(B1290,balance!$AU:$AZ,5,FALSE),IF(C1290=5,VLOOKUP(B1290-1,balance!$AU:$AZ,6,FALSE),0)))))</f>
        <v>6500</v>
      </c>
      <c r="F1290">
        <v>53</v>
      </c>
      <c r="G1290">
        <f>IF(C1290=1,VLOOKUP(FoxFire!B1290,balance!$U:$Z,2,FALSE),IF(C1290=2,VLOOKUP(B1290,balance!$U:$Z,3,FALSE),IF(C1290=3,VLOOKUP(B1290,balance!$U:$Z,4,FALSE),IF(C1290=4,VLOOKUP(B1290,balance!$U:$Z,5,FALSE),IF(C1290=5,VLOOKUP(B1290-1,balance!$U:$Z,6,FALSE),0)))))/100</f>
        <v>3.5699999999999998E-3</v>
      </c>
      <c r="H1290">
        <v>2</v>
      </c>
      <c r="I1290" s="1">
        <f>IF(C1290=1,VLOOKUP(FoxFire!B1290,balance!$AF:$AJ,2,FALSE),IF(C1290=2,VLOOKUP(B1290,balance!$AF:$AJ,3,FALSE),IF(C1290=3,VLOOKUP(B1290,balance!$AF:$AJ,4,FALSE),IF(C1290=4,VLOOKUP(B1290,balance!$AF:$AJ,5,FALSE),IF(C1290=5,VLOOKUP(B1290,balance!$AF:$AK,6,FALSE),0)))))*1000000000000</f>
        <v>3011250000000</v>
      </c>
      <c r="J1290">
        <f>VLOOKUP(B1290,balance!AU:BD,10,FALSE)</f>
        <v>18335410</v>
      </c>
    </row>
    <row r="1291" spans="1:10" x14ac:dyDescent="0.3">
      <c r="A1291">
        <v>1289</v>
      </c>
      <c r="B1291">
        <f t="shared" si="39"/>
        <v>259</v>
      </c>
      <c r="C1291">
        <f t="shared" si="40"/>
        <v>5</v>
      </c>
      <c r="D1291">
        <v>9026</v>
      </c>
      <c r="E1291" s="1">
        <f>IF(C1291=1,VLOOKUP(B1291,balance!$AU:$AZ,2,FALSE),IF(C1291=2,VLOOKUP(B1291,balance!$AU:$AZ,3,FALSE),IF(C1291=3,VLOOKUP(B1291,balance!$AU:$AZ,4,FALSE),IF(C1291=4,VLOOKUP(B1291,balance!$AU:$AZ,5,FALSE),IF(C1291=5,VLOOKUP(B1291-1,balance!$AU:$AZ,6,FALSE),0)))))</f>
        <v>130000</v>
      </c>
      <c r="F1291">
        <v>53</v>
      </c>
      <c r="G1291">
        <f>IF(C1291=1,VLOOKUP(FoxFire!B1291,balance!$U:$Z,2,FALSE),IF(C1291=2,VLOOKUP(B1291,balance!$U:$Z,3,FALSE),IF(C1291=3,VLOOKUP(B1291,balance!$U:$Z,4,FALSE),IF(C1291=4,VLOOKUP(B1291,balance!$U:$Z,5,FALSE),IF(C1291=5,VLOOKUP(B1291-1,balance!$U:$Z,6,FALSE),0)))))/100</f>
        <v>1307.6644999999999</v>
      </c>
      <c r="H1291">
        <v>2</v>
      </c>
      <c r="I1291" s="1">
        <f>IF(C1291=1,VLOOKUP(FoxFire!B1291,balance!$AF:$AJ,2,FALSE),IF(C1291=2,VLOOKUP(B1291,balance!$AF:$AJ,3,FALSE),IF(C1291=3,VLOOKUP(B1291,balance!$AF:$AJ,4,FALSE),IF(C1291=4,VLOOKUP(B1291,balance!$AF:$AJ,5,FALSE),IF(C1291=5,VLOOKUP(B1291,balance!$AF:$AK,6,FALSE),0)))))*1000000000000</f>
        <v>12050000000000</v>
      </c>
      <c r="J1291">
        <f>VLOOKUP(B1291,balance!AU:BD,10,FALSE)</f>
        <v>18558640</v>
      </c>
    </row>
    <row r="1292" spans="1:10" x14ac:dyDescent="0.3">
      <c r="A1292">
        <v>1290</v>
      </c>
      <c r="B1292">
        <f t="shared" ref="B1292:B1355" si="41">B1287+1</f>
        <v>259</v>
      </c>
      <c r="C1292">
        <f t="shared" si="40"/>
        <v>1</v>
      </c>
      <c r="D1292">
        <v>9026</v>
      </c>
      <c r="E1292" s="1">
        <f>IF(C1292=1,VLOOKUP(B1292,balance!$AU:$AZ,2,FALSE),IF(C1292=2,VLOOKUP(B1292,balance!$AU:$AZ,3,FALSE),IF(C1292=3,VLOOKUP(B1292,balance!$AU:$AZ,4,FALSE),IF(C1292=4,VLOOKUP(B1292,balance!$AU:$AZ,5,FALSE),IF(C1292=5,VLOOKUP(B1292-1,balance!$AU:$AZ,6,FALSE),0)))))</f>
        <v>6500</v>
      </c>
      <c r="F1292">
        <v>53</v>
      </c>
      <c r="G1292">
        <f>IF(C1292=1,VLOOKUP(FoxFire!B1292,balance!$U:$Z,2,FALSE),IF(C1292=2,VLOOKUP(B1292,balance!$U:$Z,3,FALSE),IF(C1292=3,VLOOKUP(B1292,balance!$U:$Z,4,FALSE),IF(C1292=4,VLOOKUP(B1292,balance!$U:$Z,5,FALSE),IF(C1292=5,VLOOKUP(B1292-1,balance!$U:$Z,6,FALSE),0)))))/100</f>
        <v>3.5799999999999998E-3</v>
      </c>
      <c r="H1292">
        <v>2</v>
      </c>
      <c r="I1292" s="1">
        <f>IF(C1292=1,VLOOKUP(FoxFire!B1292,balance!$AF:$AJ,2,FALSE),IF(C1292=2,VLOOKUP(B1292,balance!$AF:$AJ,3,FALSE),IF(C1292=3,VLOOKUP(B1292,balance!$AF:$AJ,4,FALSE),IF(C1292=4,VLOOKUP(B1292,balance!$AF:$AJ,5,FALSE),IF(C1292=5,VLOOKUP(B1292,balance!$AF:$AK,6,FALSE),0)))))*1000000000000</f>
        <v>3012500000000</v>
      </c>
      <c r="J1292">
        <f>VLOOKUP(B1292,balance!AU:BD,10,FALSE)</f>
        <v>18558640</v>
      </c>
    </row>
    <row r="1293" spans="1:10" x14ac:dyDescent="0.3">
      <c r="A1293">
        <v>1291</v>
      </c>
      <c r="B1293">
        <f t="shared" si="41"/>
        <v>259</v>
      </c>
      <c r="C1293">
        <f t="shared" si="40"/>
        <v>2</v>
      </c>
      <c r="D1293">
        <v>9026</v>
      </c>
      <c r="E1293" s="1">
        <f>IF(C1293=1,VLOOKUP(B1293,balance!$AU:$AZ,2,FALSE),IF(C1293=2,VLOOKUP(B1293,balance!$AU:$AZ,3,FALSE),IF(C1293=3,VLOOKUP(B1293,balance!$AU:$AZ,4,FALSE),IF(C1293=4,VLOOKUP(B1293,balance!$AU:$AZ,5,FALSE),IF(C1293=5,VLOOKUP(B1293-1,balance!$AU:$AZ,6,FALSE),0)))))</f>
        <v>6500</v>
      </c>
      <c r="F1293">
        <v>53</v>
      </c>
      <c r="G1293">
        <f>IF(C1293=1,VLOOKUP(FoxFire!B1293,balance!$U:$Z,2,FALSE),IF(C1293=2,VLOOKUP(B1293,balance!$U:$Z,3,FALSE),IF(C1293=3,VLOOKUP(B1293,balance!$U:$Z,4,FALSE),IF(C1293=4,VLOOKUP(B1293,balance!$U:$Z,5,FALSE),IF(C1293=5,VLOOKUP(B1293-1,balance!$U:$Z,6,FALSE),0)))))/100</f>
        <v>3.5799999999999998E-3</v>
      </c>
      <c r="H1293">
        <v>2</v>
      </c>
      <c r="I1293" s="1">
        <f>IF(C1293=1,VLOOKUP(FoxFire!B1293,balance!$AF:$AJ,2,FALSE),IF(C1293=2,VLOOKUP(B1293,balance!$AF:$AJ,3,FALSE),IF(C1293=3,VLOOKUP(B1293,balance!$AF:$AJ,4,FALSE),IF(C1293=4,VLOOKUP(B1293,balance!$AF:$AJ,5,FALSE),IF(C1293=5,VLOOKUP(B1293,balance!$AF:$AK,6,FALSE),0)))))*1000000000000</f>
        <v>3012500000000</v>
      </c>
      <c r="J1293">
        <f>VLOOKUP(B1293,balance!AU:BD,10,FALSE)</f>
        <v>18558640</v>
      </c>
    </row>
    <row r="1294" spans="1:10" x14ac:dyDescent="0.3">
      <c r="A1294">
        <v>1292</v>
      </c>
      <c r="B1294">
        <f t="shared" si="41"/>
        <v>259</v>
      </c>
      <c r="C1294">
        <f t="shared" si="40"/>
        <v>3</v>
      </c>
      <c r="D1294">
        <v>9026</v>
      </c>
      <c r="E1294" s="1">
        <f>IF(C1294=1,VLOOKUP(B1294,balance!$AU:$AZ,2,FALSE),IF(C1294=2,VLOOKUP(B1294,balance!$AU:$AZ,3,FALSE),IF(C1294=3,VLOOKUP(B1294,balance!$AU:$AZ,4,FALSE),IF(C1294=4,VLOOKUP(B1294,balance!$AU:$AZ,5,FALSE),IF(C1294=5,VLOOKUP(B1294-1,balance!$AU:$AZ,6,FALSE),0)))))</f>
        <v>6500</v>
      </c>
      <c r="F1294">
        <v>53</v>
      </c>
      <c r="G1294">
        <f>IF(C1294=1,VLOOKUP(FoxFire!B1294,balance!$U:$Z,2,FALSE),IF(C1294=2,VLOOKUP(B1294,balance!$U:$Z,3,FALSE),IF(C1294=3,VLOOKUP(B1294,balance!$U:$Z,4,FALSE),IF(C1294=4,VLOOKUP(B1294,balance!$U:$Z,5,FALSE),IF(C1294=5,VLOOKUP(B1294-1,balance!$U:$Z,6,FALSE),0)))))/100</f>
        <v>3.5799999999999998E-3</v>
      </c>
      <c r="H1294">
        <v>2</v>
      </c>
      <c r="I1294" s="1">
        <f>IF(C1294=1,VLOOKUP(FoxFire!B1294,balance!$AF:$AJ,2,FALSE),IF(C1294=2,VLOOKUP(B1294,balance!$AF:$AJ,3,FALSE),IF(C1294=3,VLOOKUP(B1294,balance!$AF:$AJ,4,FALSE),IF(C1294=4,VLOOKUP(B1294,balance!$AF:$AJ,5,FALSE),IF(C1294=5,VLOOKUP(B1294,balance!$AF:$AK,6,FALSE),0)))))*1000000000000</f>
        <v>3012500000000</v>
      </c>
      <c r="J1294">
        <f>VLOOKUP(B1294,balance!AU:BD,10,FALSE)</f>
        <v>18558640</v>
      </c>
    </row>
    <row r="1295" spans="1:10" x14ac:dyDescent="0.3">
      <c r="A1295">
        <v>1293</v>
      </c>
      <c r="B1295">
        <f t="shared" si="41"/>
        <v>259</v>
      </c>
      <c r="C1295">
        <f t="shared" si="40"/>
        <v>4</v>
      </c>
      <c r="D1295">
        <v>9026</v>
      </c>
      <c r="E1295" s="1">
        <f>IF(C1295=1,VLOOKUP(B1295,balance!$AU:$AZ,2,FALSE),IF(C1295=2,VLOOKUP(B1295,balance!$AU:$AZ,3,FALSE),IF(C1295=3,VLOOKUP(B1295,balance!$AU:$AZ,4,FALSE),IF(C1295=4,VLOOKUP(B1295,balance!$AU:$AZ,5,FALSE),IF(C1295=5,VLOOKUP(B1295-1,balance!$AU:$AZ,6,FALSE),0)))))</f>
        <v>6500</v>
      </c>
      <c r="F1295">
        <v>53</v>
      </c>
      <c r="G1295">
        <f>IF(C1295=1,VLOOKUP(FoxFire!B1295,balance!$U:$Z,2,FALSE),IF(C1295=2,VLOOKUP(B1295,balance!$U:$Z,3,FALSE),IF(C1295=3,VLOOKUP(B1295,balance!$U:$Z,4,FALSE),IF(C1295=4,VLOOKUP(B1295,balance!$U:$Z,5,FALSE),IF(C1295=5,VLOOKUP(B1295-1,balance!$U:$Z,6,FALSE),0)))))/100</f>
        <v>3.5799999999999998E-3</v>
      </c>
      <c r="H1295">
        <v>2</v>
      </c>
      <c r="I1295" s="1">
        <f>IF(C1295=1,VLOOKUP(FoxFire!B1295,balance!$AF:$AJ,2,FALSE),IF(C1295=2,VLOOKUP(B1295,balance!$AF:$AJ,3,FALSE),IF(C1295=3,VLOOKUP(B1295,balance!$AF:$AJ,4,FALSE),IF(C1295=4,VLOOKUP(B1295,balance!$AF:$AJ,5,FALSE),IF(C1295=5,VLOOKUP(B1295,balance!$AF:$AK,6,FALSE),0)))))*1000000000000</f>
        <v>3012500000000</v>
      </c>
      <c r="J1295">
        <f>VLOOKUP(B1295,balance!AU:BD,10,FALSE)</f>
        <v>18558640</v>
      </c>
    </row>
    <row r="1296" spans="1:10" x14ac:dyDescent="0.3">
      <c r="A1296">
        <v>1294</v>
      </c>
      <c r="B1296">
        <f t="shared" si="41"/>
        <v>260</v>
      </c>
      <c r="C1296">
        <f t="shared" si="40"/>
        <v>5</v>
      </c>
      <c r="D1296">
        <v>9026</v>
      </c>
      <c r="E1296" s="1">
        <f>IF(C1296=1,VLOOKUP(B1296,balance!$AU:$AZ,2,FALSE),IF(C1296=2,VLOOKUP(B1296,balance!$AU:$AZ,3,FALSE),IF(C1296=3,VLOOKUP(B1296,balance!$AU:$AZ,4,FALSE),IF(C1296=4,VLOOKUP(B1296,balance!$AU:$AZ,5,FALSE),IF(C1296=5,VLOOKUP(B1296-1,balance!$AU:$AZ,6,FALSE),0)))))</f>
        <v>130000</v>
      </c>
      <c r="F1296">
        <v>53</v>
      </c>
      <c r="G1296">
        <f>IF(C1296=1,VLOOKUP(FoxFire!B1296,balance!$U:$Z,2,FALSE),IF(C1296=2,VLOOKUP(B1296,balance!$U:$Z,3,FALSE),IF(C1296=3,VLOOKUP(B1296,balance!$U:$Z,4,FALSE),IF(C1296=4,VLOOKUP(B1296,balance!$U:$Z,5,FALSE),IF(C1296=5,VLOOKUP(B1296-1,balance!$U:$Z,6,FALSE),0)))))/100</f>
        <v>1312.6387</v>
      </c>
      <c r="H1296">
        <v>2</v>
      </c>
      <c r="I1296" s="1">
        <f>IF(C1296=1,VLOOKUP(FoxFire!B1296,balance!$AF:$AJ,2,FALSE),IF(C1296=2,VLOOKUP(B1296,balance!$AF:$AJ,3,FALSE),IF(C1296=3,VLOOKUP(B1296,balance!$AF:$AJ,4,FALSE),IF(C1296=4,VLOOKUP(B1296,balance!$AF:$AJ,5,FALSE),IF(C1296=5,VLOOKUP(B1296,balance!$AF:$AK,6,FALSE),0)))))*1000000000000</f>
        <v>12055000000000</v>
      </c>
      <c r="J1296">
        <f>VLOOKUP(B1296,balance!AU:BD,10,FALSE)</f>
        <v>18784630</v>
      </c>
    </row>
    <row r="1297" spans="1:10" x14ac:dyDescent="0.3">
      <c r="A1297">
        <v>1295</v>
      </c>
      <c r="B1297">
        <f t="shared" si="41"/>
        <v>260</v>
      </c>
      <c r="C1297">
        <f t="shared" si="40"/>
        <v>1</v>
      </c>
      <c r="D1297">
        <v>9026</v>
      </c>
      <c r="E1297" s="1">
        <f>IF(C1297=1,VLOOKUP(B1297,balance!$AU:$AZ,2,FALSE),IF(C1297=2,VLOOKUP(B1297,balance!$AU:$AZ,3,FALSE),IF(C1297=3,VLOOKUP(B1297,balance!$AU:$AZ,4,FALSE),IF(C1297=4,VLOOKUP(B1297,balance!$AU:$AZ,5,FALSE),IF(C1297=5,VLOOKUP(B1297-1,balance!$AU:$AZ,6,FALSE),0)))))</f>
        <v>6500</v>
      </c>
      <c r="F1297">
        <v>53</v>
      </c>
      <c r="G1297">
        <f>IF(C1297=1,VLOOKUP(FoxFire!B1297,balance!$U:$Z,2,FALSE),IF(C1297=2,VLOOKUP(B1297,balance!$U:$Z,3,FALSE),IF(C1297=3,VLOOKUP(B1297,balance!$U:$Z,4,FALSE),IF(C1297=4,VLOOKUP(B1297,balance!$U:$Z,5,FALSE),IF(C1297=5,VLOOKUP(B1297-1,balance!$U:$Z,6,FALSE),0)))))/100</f>
        <v>3.5899999999999999E-3</v>
      </c>
      <c r="H1297">
        <v>2</v>
      </c>
      <c r="I1297" s="1">
        <f>IF(C1297=1,VLOOKUP(FoxFire!B1297,balance!$AF:$AJ,2,FALSE),IF(C1297=2,VLOOKUP(B1297,balance!$AF:$AJ,3,FALSE),IF(C1297=3,VLOOKUP(B1297,balance!$AF:$AJ,4,FALSE),IF(C1297=4,VLOOKUP(B1297,balance!$AF:$AJ,5,FALSE),IF(C1297=5,VLOOKUP(B1297,balance!$AF:$AK,6,FALSE),0)))))*1000000000000</f>
        <v>3013750000000</v>
      </c>
      <c r="J1297">
        <f>VLOOKUP(B1297,balance!AU:BD,10,FALSE)</f>
        <v>18784630</v>
      </c>
    </row>
    <row r="1298" spans="1:10" x14ac:dyDescent="0.3">
      <c r="A1298">
        <v>1296</v>
      </c>
      <c r="B1298">
        <f t="shared" si="41"/>
        <v>260</v>
      </c>
      <c r="C1298">
        <f t="shared" si="40"/>
        <v>2</v>
      </c>
      <c r="D1298">
        <v>9026</v>
      </c>
      <c r="E1298" s="1">
        <f>IF(C1298=1,VLOOKUP(B1298,balance!$AU:$AZ,2,FALSE),IF(C1298=2,VLOOKUP(B1298,balance!$AU:$AZ,3,FALSE),IF(C1298=3,VLOOKUP(B1298,balance!$AU:$AZ,4,FALSE),IF(C1298=4,VLOOKUP(B1298,balance!$AU:$AZ,5,FALSE),IF(C1298=5,VLOOKUP(B1298-1,balance!$AU:$AZ,6,FALSE),0)))))</f>
        <v>6500</v>
      </c>
      <c r="F1298">
        <v>53</v>
      </c>
      <c r="G1298">
        <f>IF(C1298=1,VLOOKUP(FoxFire!B1298,balance!$U:$Z,2,FALSE),IF(C1298=2,VLOOKUP(B1298,balance!$U:$Z,3,FALSE),IF(C1298=3,VLOOKUP(B1298,balance!$U:$Z,4,FALSE),IF(C1298=4,VLOOKUP(B1298,balance!$U:$Z,5,FALSE),IF(C1298=5,VLOOKUP(B1298-1,balance!$U:$Z,6,FALSE),0)))))/100</f>
        <v>3.5899999999999999E-3</v>
      </c>
      <c r="H1298">
        <v>2</v>
      </c>
      <c r="I1298" s="1">
        <f>IF(C1298=1,VLOOKUP(FoxFire!B1298,balance!$AF:$AJ,2,FALSE),IF(C1298=2,VLOOKUP(B1298,balance!$AF:$AJ,3,FALSE),IF(C1298=3,VLOOKUP(B1298,balance!$AF:$AJ,4,FALSE),IF(C1298=4,VLOOKUP(B1298,balance!$AF:$AJ,5,FALSE),IF(C1298=5,VLOOKUP(B1298,balance!$AF:$AK,6,FALSE),0)))))*1000000000000</f>
        <v>3013750000000</v>
      </c>
      <c r="J1298">
        <f>VLOOKUP(B1298,balance!AU:BD,10,FALSE)</f>
        <v>18784630</v>
      </c>
    </row>
    <row r="1299" spans="1:10" x14ac:dyDescent="0.3">
      <c r="A1299">
        <v>1297</v>
      </c>
      <c r="B1299">
        <f t="shared" si="41"/>
        <v>260</v>
      </c>
      <c r="C1299">
        <f t="shared" si="40"/>
        <v>3</v>
      </c>
      <c r="D1299">
        <v>9026</v>
      </c>
      <c r="E1299" s="1">
        <f>IF(C1299=1,VLOOKUP(B1299,balance!$AU:$AZ,2,FALSE),IF(C1299=2,VLOOKUP(B1299,balance!$AU:$AZ,3,FALSE),IF(C1299=3,VLOOKUP(B1299,balance!$AU:$AZ,4,FALSE),IF(C1299=4,VLOOKUP(B1299,balance!$AU:$AZ,5,FALSE),IF(C1299=5,VLOOKUP(B1299-1,balance!$AU:$AZ,6,FALSE),0)))))</f>
        <v>6500</v>
      </c>
      <c r="F1299">
        <v>53</v>
      </c>
      <c r="G1299">
        <f>IF(C1299=1,VLOOKUP(FoxFire!B1299,balance!$U:$Z,2,FALSE),IF(C1299=2,VLOOKUP(B1299,balance!$U:$Z,3,FALSE),IF(C1299=3,VLOOKUP(B1299,balance!$U:$Z,4,FALSE),IF(C1299=4,VLOOKUP(B1299,balance!$U:$Z,5,FALSE),IF(C1299=5,VLOOKUP(B1299-1,balance!$U:$Z,6,FALSE),0)))))/100</f>
        <v>3.5899999999999999E-3</v>
      </c>
      <c r="H1299">
        <v>2</v>
      </c>
      <c r="I1299" s="1">
        <f>IF(C1299=1,VLOOKUP(FoxFire!B1299,balance!$AF:$AJ,2,FALSE),IF(C1299=2,VLOOKUP(B1299,balance!$AF:$AJ,3,FALSE),IF(C1299=3,VLOOKUP(B1299,balance!$AF:$AJ,4,FALSE),IF(C1299=4,VLOOKUP(B1299,balance!$AF:$AJ,5,FALSE),IF(C1299=5,VLOOKUP(B1299,balance!$AF:$AK,6,FALSE),0)))))*1000000000000</f>
        <v>3013750000000</v>
      </c>
      <c r="J1299">
        <f>VLOOKUP(B1299,balance!AU:BD,10,FALSE)</f>
        <v>18784630</v>
      </c>
    </row>
    <row r="1300" spans="1:10" x14ac:dyDescent="0.3">
      <c r="A1300">
        <v>1298</v>
      </c>
      <c r="B1300">
        <f t="shared" si="41"/>
        <v>260</v>
      </c>
      <c r="C1300">
        <f t="shared" si="40"/>
        <v>4</v>
      </c>
      <c r="D1300">
        <v>9026</v>
      </c>
      <c r="E1300" s="1">
        <f>IF(C1300=1,VLOOKUP(B1300,balance!$AU:$AZ,2,FALSE),IF(C1300=2,VLOOKUP(B1300,balance!$AU:$AZ,3,FALSE),IF(C1300=3,VLOOKUP(B1300,balance!$AU:$AZ,4,FALSE),IF(C1300=4,VLOOKUP(B1300,balance!$AU:$AZ,5,FALSE),IF(C1300=5,VLOOKUP(B1300-1,balance!$AU:$AZ,6,FALSE),0)))))</f>
        <v>6500</v>
      </c>
      <c r="F1300">
        <v>53</v>
      </c>
      <c r="G1300">
        <f>IF(C1300=1,VLOOKUP(FoxFire!B1300,balance!$U:$Z,2,FALSE),IF(C1300=2,VLOOKUP(B1300,balance!$U:$Z,3,FALSE),IF(C1300=3,VLOOKUP(B1300,balance!$U:$Z,4,FALSE),IF(C1300=4,VLOOKUP(B1300,balance!$U:$Z,5,FALSE),IF(C1300=5,VLOOKUP(B1300-1,balance!$U:$Z,6,FALSE),0)))))/100</f>
        <v>3.5899999999999999E-3</v>
      </c>
      <c r="H1300">
        <v>2</v>
      </c>
      <c r="I1300" s="1">
        <f>IF(C1300=1,VLOOKUP(FoxFire!B1300,balance!$AF:$AJ,2,FALSE),IF(C1300=2,VLOOKUP(B1300,balance!$AF:$AJ,3,FALSE),IF(C1300=3,VLOOKUP(B1300,balance!$AF:$AJ,4,FALSE),IF(C1300=4,VLOOKUP(B1300,balance!$AF:$AJ,5,FALSE),IF(C1300=5,VLOOKUP(B1300,balance!$AF:$AK,6,FALSE),0)))))*1000000000000</f>
        <v>3013750000000</v>
      </c>
      <c r="J1300">
        <f>VLOOKUP(B1300,balance!AU:BD,10,FALSE)</f>
        <v>18784630</v>
      </c>
    </row>
    <row r="1301" spans="1:10" x14ac:dyDescent="0.3">
      <c r="A1301">
        <v>1299</v>
      </c>
      <c r="B1301">
        <f t="shared" si="41"/>
        <v>261</v>
      </c>
      <c r="C1301">
        <f t="shared" si="40"/>
        <v>5</v>
      </c>
      <c r="D1301">
        <v>9026</v>
      </c>
      <c r="E1301" s="1">
        <f>IF(C1301=1,VLOOKUP(B1301,balance!$AU:$AZ,2,FALSE),IF(C1301=2,VLOOKUP(B1301,balance!$AU:$AZ,3,FALSE),IF(C1301=3,VLOOKUP(B1301,balance!$AU:$AZ,4,FALSE),IF(C1301=4,VLOOKUP(B1301,balance!$AU:$AZ,5,FALSE),IF(C1301=5,VLOOKUP(B1301-1,balance!$AU:$AZ,6,FALSE),0)))))</f>
        <v>130000</v>
      </c>
      <c r="F1301">
        <v>53</v>
      </c>
      <c r="G1301">
        <f>IF(C1301=1,VLOOKUP(FoxFire!B1301,balance!$U:$Z,2,FALSE),IF(C1301=2,VLOOKUP(B1301,balance!$U:$Z,3,FALSE),IF(C1301=3,VLOOKUP(B1301,balance!$U:$Z,4,FALSE),IF(C1301=4,VLOOKUP(B1301,balance!$U:$Z,5,FALSE),IF(C1301=5,VLOOKUP(B1301-1,balance!$U:$Z,6,FALSE),0)))))/100</f>
        <v>1317.6215999999999</v>
      </c>
      <c r="H1301">
        <v>2</v>
      </c>
      <c r="I1301" s="1">
        <f>IF(C1301=1,VLOOKUP(FoxFire!B1301,balance!$AF:$AJ,2,FALSE),IF(C1301=2,VLOOKUP(B1301,balance!$AF:$AJ,3,FALSE),IF(C1301=3,VLOOKUP(B1301,balance!$AF:$AJ,4,FALSE),IF(C1301=4,VLOOKUP(B1301,balance!$AF:$AJ,5,FALSE),IF(C1301=5,VLOOKUP(B1301,balance!$AF:$AK,6,FALSE),0)))))*1000000000000</f>
        <v>12060000000000</v>
      </c>
      <c r="J1301">
        <f>VLOOKUP(B1301,balance!AU:BD,10,FALSE)</f>
        <v>19013390</v>
      </c>
    </row>
    <row r="1302" spans="1:10" x14ac:dyDescent="0.3">
      <c r="A1302">
        <v>1300</v>
      </c>
      <c r="B1302">
        <f t="shared" si="41"/>
        <v>261</v>
      </c>
      <c r="C1302">
        <f t="shared" si="40"/>
        <v>1</v>
      </c>
      <c r="D1302">
        <v>9026</v>
      </c>
      <c r="E1302" s="1">
        <f>IF(C1302=1,VLOOKUP(B1302,balance!$AU:$AZ,2,FALSE),IF(C1302=2,VLOOKUP(B1302,balance!$AU:$AZ,3,FALSE),IF(C1302=3,VLOOKUP(B1302,balance!$AU:$AZ,4,FALSE),IF(C1302=4,VLOOKUP(B1302,balance!$AU:$AZ,5,FALSE),IF(C1302=5,VLOOKUP(B1302-1,balance!$AU:$AZ,6,FALSE),0)))))</f>
        <v>6500</v>
      </c>
      <c r="F1302">
        <v>53</v>
      </c>
      <c r="G1302">
        <f>IF(C1302=1,VLOOKUP(FoxFire!B1302,balance!$U:$Z,2,FALSE),IF(C1302=2,VLOOKUP(B1302,balance!$U:$Z,3,FALSE),IF(C1302=3,VLOOKUP(B1302,balance!$U:$Z,4,FALSE),IF(C1302=4,VLOOKUP(B1302,balance!$U:$Z,5,FALSE),IF(C1302=5,VLOOKUP(B1302-1,balance!$U:$Z,6,FALSE),0)))))/100</f>
        <v>3.5999999999999999E-3</v>
      </c>
      <c r="H1302">
        <v>2</v>
      </c>
      <c r="I1302" s="1">
        <f>IF(C1302=1,VLOOKUP(FoxFire!B1302,balance!$AF:$AJ,2,FALSE),IF(C1302=2,VLOOKUP(B1302,balance!$AF:$AJ,3,FALSE),IF(C1302=3,VLOOKUP(B1302,balance!$AF:$AJ,4,FALSE),IF(C1302=4,VLOOKUP(B1302,balance!$AF:$AJ,5,FALSE),IF(C1302=5,VLOOKUP(B1302,balance!$AF:$AK,6,FALSE),0)))))*1000000000000</f>
        <v>3015000000000</v>
      </c>
      <c r="J1302">
        <f>VLOOKUP(B1302,balance!AU:BD,10,FALSE)</f>
        <v>19013390</v>
      </c>
    </row>
    <row r="1303" spans="1:10" x14ac:dyDescent="0.3">
      <c r="A1303">
        <v>1301</v>
      </c>
      <c r="B1303">
        <f t="shared" si="41"/>
        <v>261</v>
      </c>
      <c r="C1303">
        <f t="shared" si="40"/>
        <v>2</v>
      </c>
      <c r="D1303">
        <v>9026</v>
      </c>
      <c r="E1303" s="1">
        <f>IF(C1303=1,VLOOKUP(B1303,balance!$AU:$AZ,2,FALSE),IF(C1303=2,VLOOKUP(B1303,balance!$AU:$AZ,3,FALSE),IF(C1303=3,VLOOKUP(B1303,balance!$AU:$AZ,4,FALSE),IF(C1303=4,VLOOKUP(B1303,balance!$AU:$AZ,5,FALSE),IF(C1303=5,VLOOKUP(B1303-1,balance!$AU:$AZ,6,FALSE),0)))))</f>
        <v>6500</v>
      </c>
      <c r="F1303">
        <v>53</v>
      </c>
      <c r="G1303">
        <f>IF(C1303=1,VLOOKUP(FoxFire!B1303,balance!$U:$Z,2,FALSE),IF(C1303=2,VLOOKUP(B1303,balance!$U:$Z,3,FALSE),IF(C1303=3,VLOOKUP(B1303,balance!$U:$Z,4,FALSE),IF(C1303=4,VLOOKUP(B1303,balance!$U:$Z,5,FALSE),IF(C1303=5,VLOOKUP(B1303-1,balance!$U:$Z,6,FALSE),0)))))/100</f>
        <v>3.5999999999999999E-3</v>
      </c>
      <c r="H1303">
        <v>2</v>
      </c>
      <c r="I1303" s="1">
        <f>IF(C1303=1,VLOOKUP(FoxFire!B1303,balance!$AF:$AJ,2,FALSE),IF(C1303=2,VLOOKUP(B1303,balance!$AF:$AJ,3,FALSE),IF(C1303=3,VLOOKUP(B1303,balance!$AF:$AJ,4,FALSE),IF(C1303=4,VLOOKUP(B1303,balance!$AF:$AJ,5,FALSE),IF(C1303=5,VLOOKUP(B1303,balance!$AF:$AK,6,FALSE),0)))))*1000000000000</f>
        <v>3015000000000</v>
      </c>
      <c r="J1303">
        <f>VLOOKUP(B1303,balance!AU:BD,10,FALSE)</f>
        <v>19013390</v>
      </c>
    </row>
    <row r="1304" spans="1:10" x14ac:dyDescent="0.3">
      <c r="A1304">
        <v>1302</v>
      </c>
      <c r="B1304">
        <f t="shared" si="41"/>
        <v>261</v>
      </c>
      <c r="C1304">
        <f t="shared" si="40"/>
        <v>3</v>
      </c>
      <c r="D1304">
        <v>9026</v>
      </c>
      <c r="E1304" s="1">
        <f>IF(C1304=1,VLOOKUP(B1304,balance!$AU:$AZ,2,FALSE),IF(C1304=2,VLOOKUP(B1304,balance!$AU:$AZ,3,FALSE),IF(C1304=3,VLOOKUP(B1304,balance!$AU:$AZ,4,FALSE),IF(C1304=4,VLOOKUP(B1304,balance!$AU:$AZ,5,FALSE),IF(C1304=5,VLOOKUP(B1304-1,balance!$AU:$AZ,6,FALSE),0)))))</f>
        <v>6500</v>
      </c>
      <c r="F1304">
        <v>53</v>
      </c>
      <c r="G1304">
        <f>IF(C1304=1,VLOOKUP(FoxFire!B1304,balance!$U:$Z,2,FALSE),IF(C1304=2,VLOOKUP(B1304,balance!$U:$Z,3,FALSE),IF(C1304=3,VLOOKUP(B1304,balance!$U:$Z,4,FALSE),IF(C1304=4,VLOOKUP(B1304,balance!$U:$Z,5,FALSE),IF(C1304=5,VLOOKUP(B1304-1,balance!$U:$Z,6,FALSE),0)))))/100</f>
        <v>3.5999999999999999E-3</v>
      </c>
      <c r="H1304">
        <v>2</v>
      </c>
      <c r="I1304" s="1">
        <f>IF(C1304=1,VLOOKUP(FoxFire!B1304,balance!$AF:$AJ,2,FALSE),IF(C1304=2,VLOOKUP(B1304,balance!$AF:$AJ,3,FALSE),IF(C1304=3,VLOOKUP(B1304,balance!$AF:$AJ,4,FALSE),IF(C1304=4,VLOOKUP(B1304,balance!$AF:$AJ,5,FALSE),IF(C1304=5,VLOOKUP(B1304,balance!$AF:$AK,6,FALSE),0)))))*1000000000000</f>
        <v>3015000000000</v>
      </c>
      <c r="J1304">
        <f>VLOOKUP(B1304,balance!AU:BD,10,FALSE)</f>
        <v>19013390</v>
      </c>
    </row>
    <row r="1305" spans="1:10" x14ac:dyDescent="0.3">
      <c r="A1305">
        <v>1303</v>
      </c>
      <c r="B1305">
        <f t="shared" si="41"/>
        <v>261</v>
      </c>
      <c r="C1305">
        <f t="shared" si="40"/>
        <v>4</v>
      </c>
      <c r="D1305">
        <v>9026</v>
      </c>
      <c r="E1305" s="1">
        <f>IF(C1305=1,VLOOKUP(B1305,balance!$AU:$AZ,2,FALSE),IF(C1305=2,VLOOKUP(B1305,balance!$AU:$AZ,3,FALSE),IF(C1305=3,VLOOKUP(B1305,balance!$AU:$AZ,4,FALSE),IF(C1305=4,VLOOKUP(B1305,balance!$AU:$AZ,5,FALSE),IF(C1305=5,VLOOKUP(B1305-1,balance!$AU:$AZ,6,FALSE),0)))))</f>
        <v>6500</v>
      </c>
      <c r="F1305">
        <v>53</v>
      </c>
      <c r="G1305">
        <f>IF(C1305=1,VLOOKUP(FoxFire!B1305,balance!$U:$Z,2,FALSE),IF(C1305=2,VLOOKUP(B1305,balance!$U:$Z,3,FALSE),IF(C1305=3,VLOOKUP(B1305,balance!$U:$Z,4,FALSE),IF(C1305=4,VLOOKUP(B1305,balance!$U:$Z,5,FALSE),IF(C1305=5,VLOOKUP(B1305-1,balance!$U:$Z,6,FALSE),0)))))/100</f>
        <v>3.5999999999999999E-3</v>
      </c>
      <c r="H1305">
        <v>2</v>
      </c>
      <c r="I1305" s="1">
        <f>IF(C1305=1,VLOOKUP(FoxFire!B1305,balance!$AF:$AJ,2,FALSE),IF(C1305=2,VLOOKUP(B1305,balance!$AF:$AJ,3,FALSE),IF(C1305=3,VLOOKUP(B1305,balance!$AF:$AJ,4,FALSE),IF(C1305=4,VLOOKUP(B1305,balance!$AF:$AJ,5,FALSE),IF(C1305=5,VLOOKUP(B1305,balance!$AF:$AK,6,FALSE),0)))))*1000000000000</f>
        <v>3015000000000</v>
      </c>
      <c r="J1305">
        <f>VLOOKUP(B1305,balance!AU:BD,10,FALSE)</f>
        <v>19013390</v>
      </c>
    </row>
    <row r="1306" spans="1:10" x14ac:dyDescent="0.3">
      <c r="A1306">
        <v>1304</v>
      </c>
      <c r="B1306">
        <f t="shared" si="41"/>
        <v>262</v>
      </c>
      <c r="C1306">
        <f t="shared" si="40"/>
        <v>5</v>
      </c>
      <c r="D1306">
        <v>9026</v>
      </c>
      <c r="E1306" s="1">
        <f>IF(C1306=1,VLOOKUP(B1306,balance!$AU:$AZ,2,FALSE),IF(C1306=2,VLOOKUP(B1306,balance!$AU:$AZ,3,FALSE),IF(C1306=3,VLOOKUP(B1306,balance!$AU:$AZ,4,FALSE),IF(C1306=4,VLOOKUP(B1306,balance!$AU:$AZ,5,FALSE),IF(C1306=5,VLOOKUP(B1306-1,balance!$AU:$AZ,6,FALSE),0)))))</f>
        <v>130000</v>
      </c>
      <c r="F1306">
        <v>53</v>
      </c>
      <c r="G1306">
        <f>IF(C1306=1,VLOOKUP(FoxFire!B1306,balance!$U:$Z,2,FALSE),IF(C1306=2,VLOOKUP(B1306,balance!$U:$Z,3,FALSE),IF(C1306=3,VLOOKUP(B1306,balance!$U:$Z,4,FALSE),IF(C1306=4,VLOOKUP(B1306,balance!$U:$Z,5,FALSE),IF(C1306=5,VLOOKUP(B1306-1,balance!$U:$Z,6,FALSE),0)))))/100</f>
        <v>1322.6132</v>
      </c>
      <c r="H1306">
        <v>2</v>
      </c>
      <c r="I1306" s="1">
        <f>IF(C1306=1,VLOOKUP(FoxFire!B1306,balance!$AF:$AJ,2,FALSE),IF(C1306=2,VLOOKUP(B1306,balance!$AF:$AJ,3,FALSE),IF(C1306=3,VLOOKUP(B1306,balance!$AF:$AJ,4,FALSE),IF(C1306=4,VLOOKUP(B1306,balance!$AF:$AJ,5,FALSE),IF(C1306=5,VLOOKUP(B1306,balance!$AF:$AK,6,FALSE),0)))))*1000000000000</f>
        <v>12065000000000</v>
      </c>
      <c r="J1306">
        <f>VLOOKUP(B1306,balance!AU:BD,10,FALSE)</f>
        <v>19244930</v>
      </c>
    </row>
    <row r="1307" spans="1:10" x14ac:dyDescent="0.3">
      <c r="A1307">
        <v>1305</v>
      </c>
      <c r="B1307">
        <f t="shared" si="41"/>
        <v>262</v>
      </c>
      <c r="C1307">
        <f t="shared" si="40"/>
        <v>1</v>
      </c>
      <c r="D1307">
        <v>9026</v>
      </c>
      <c r="E1307" s="1">
        <f>IF(C1307=1,VLOOKUP(B1307,balance!$AU:$AZ,2,FALSE),IF(C1307=2,VLOOKUP(B1307,balance!$AU:$AZ,3,FALSE),IF(C1307=3,VLOOKUP(B1307,balance!$AU:$AZ,4,FALSE),IF(C1307=4,VLOOKUP(B1307,balance!$AU:$AZ,5,FALSE),IF(C1307=5,VLOOKUP(B1307-1,balance!$AU:$AZ,6,FALSE),0)))))</f>
        <v>6500</v>
      </c>
      <c r="F1307">
        <v>53</v>
      </c>
      <c r="G1307">
        <f>IF(C1307=1,VLOOKUP(FoxFire!B1307,balance!$U:$Z,2,FALSE),IF(C1307=2,VLOOKUP(B1307,balance!$U:$Z,3,FALSE),IF(C1307=3,VLOOKUP(B1307,balance!$U:$Z,4,FALSE),IF(C1307=4,VLOOKUP(B1307,balance!$U:$Z,5,FALSE),IF(C1307=5,VLOOKUP(B1307-1,balance!$U:$Z,6,FALSE),0)))))/100</f>
        <v>3.6099999999999999E-3</v>
      </c>
      <c r="H1307">
        <v>2</v>
      </c>
      <c r="I1307" s="1">
        <f>IF(C1307=1,VLOOKUP(FoxFire!B1307,balance!$AF:$AJ,2,FALSE),IF(C1307=2,VLOOKUP(B1307,balance!$AF:$AJ,3,FALSE),IF(C1307=3,VLOOKUP(B1307,balance!$AF:$AJ,4,FALSE),IF(C1307=4,VLOOKUP(B1307,balance!$AF:$AJ,5,FALSE),IF(C1307=5,VLOOKUP(B1307,balance!$AF:$AK,6,FALSE),0)))))*1000000000000</f>
        <v>3016250000000</v>
      </c>
      <c r="J1307">
        <f>VLOOKUP(B1307,balance!AU:BD,10,FALSE)</f>
        <v>19244930</v>
      </c>
    </row>
    <row r="1308" spans="1:10" x14ac:dyDescent="0.3">
      <c r="A1308">
        <v>1306</v>
      </c>
      <c r="B1308">
        <f t="shared" si="41"/>
        <v>262</v>
      </c>
      <c r="C1308">
        <f t="shared" si="40"/>
        <v>2</v>
      </c>
      <c r="D1308">
        <v>9026</v>
      </c>
      <c r="E1308" s="1">
        <f>IF(C1308=1,VLOOKUP(B1308,balance!$AU:$AZ,2,FALSE),IF(C1308=2,VLOOKUP(B1308,balance!$AU:$AZ,3,FALSE),IF(C1308=3,VLOOKUP(B1308,balance!$AU:$AZ,4,FALSE),IF(C1308=4,VLOOKUP(B1308,balance!$AU:$AZ,5,FALSE),IF(C1308=5,VLOOKUP(B1308-1,balance!$AU:$AZ,6,FALSE),0)))))</f>
        <v>6500</v>
      </c>
      <c r="F1308">
        <v>53</v>
      </c>
      <c r="G1308">
        <f>IF(C1308=1,VLOOKUP(FoxFire!B1308,balance!$U:$Z,2,FALSE),IF(C1308=2,VLOOKUP(B1308,balance!$U:$Z,3,FALSE),IF(C1308=3,VLOOKUP(B1308,balance!$U:$Z,4,FALSE),IF(C1308=4,VLOOKUP(B1308,balance!$U:$Z,5,FALSE),IF(C1308=5,VLOOKUP(B1308-1,balance!$U:$Z,6,FALSE),0)))))/100</f>
        <v>3.6099999999999999E-3</v>
      </c>
      <c r="H1308">
        <v>2</v>
      </c>
      <c r="I1308" s="1">
        <f>IF(C1308=1,VLOOKUP(FoxFire!B1308,balance!$AF:$AJ,2,FALSE),IF(C1308=2,VLOOKUP(B1308,balance!$AF:$AJ,3,FALSE),IF(C1308=3,VLOOKUP(B1308,balance!$AF:$AJ,4,FALSE),IF(C1308=4,VLOOKUP(B1308,balance!$AF:$AJ,5,FALSE),IF(C1308=5,VLOOKUP(B1308,balance!$AF:$AK,6,FALSE),0)))))*1000000000000</f>
        <v>3016250000000</v>
      </c>
      <c r="J1308">
        <f>VLOOKUP(B1308,balance!AU:BD,10,FALSE)</f>
        <v>19244930</v>
      </c>
    </row>
    <row r="1309" spans="1:10" x14ac:dyDescent="0.3">
      <c r="A1309">
        <v>1307</v>
      </c>
      <c r="B1309">
        <f t="shared" si="41"/>
        <v>262</v>
      </c>
      <c r="C1309">
        <f t="shared" si="40"/>
        <v>3</v>
      </c>
      <c r="D1309">
        <v>9026</v>
      </c>
      <c r="E1309" s="1">
        <f>IF(C1309=1,VLOOKUP(B1309,balance!$AU:$AZ,2,FALSE),IF(C1309=2,VLOOKUP(B1309,balance!$AU:$AZ,3,FALSE),IF(C1309=3,VLOOKUP(B1309,balance!$AU:$AZ,4,FALSE),IF(C1309=4,VLOOKUP(B1309,balance!$AU:$AZ,5,FALSE),IF(C1309=5,VLOOKUP(B1309-1,balance!$AU:$AZ,6,FALSE),0)))))</f>
        <v>6500</v>
      </c>
      <c r="F1309">
        <v>53</v>
      </c>
      <c r="G1309">
        <f>IF(C1309=1,VLOOKUP(FoxFire!B1309,balance!$U:$Z,2,FALSE),IF(C1309=2,VLOOKUP(B1309,balance!$U:$Z,3,FALSE),IF(C1309=3,VLOOKUP(B1309,balance!$U:$Z,4,FALSE),IF(C1309=4,VLOOKUP(B1309,balance!$U:$Z,5,FALSE),IF(C1309=5,VLOOKUP(B1309-1,balance!$U:$Z,6,FALSE),0)))))/100</f>
        <v>3.6099999999999999E-3</v>
      </c>
      <c r="H1309">
        <v>2</v>
      </c>
      <c r="I1309" s="1">
        <f>IF(C1309=1,VLOOKUP(FoxFire!B1309,balance!$AF:$AJ,2,FALSE),IF(C1309=2,VLOOKUP(B1309,balance!$AF:$AJ,3,FALSE),IF(C1309=3,VLOOKUP(B1309,balance!$AF:$AJ,4,FALSE),IF(C1309=4,VLOOKUP(B1309,balance!$AF:$AJ,5,FALSE),IF(C1309=5,VLOOKUP(B1309,balance!$AF:$AK,6,FALSE),0)))))*1000000000000</f>
        <v>3016250000000</v>
      </c>
      <c r="J1309">
        <f>VLOOKUP(B1309,balance!AU:BD,10,FALSE)</f>
        <v>19244930</v>
      </c>
    </row>
    <row r="1310" spans="1:10" x14ac:dyDescent="0.3">
      <c r="A1310">
        <v>1308</v>
      </c>
      <c r="B1310">
        <f t="shared" si="41"/>
        <v>262</v>
      </c>
      <c r="C1310">
        <f t="shared" si="40"/>
        <v>4</v>
      </c>
      <c r="D1310">
        <v>9026</v>
      </c>
      <c r="E1310" s="1">
        <f>IF(C1310=1,VLOOKUP(B1310,balance!$AU:$AZ,2,FALSE),IF(C1310=2,VLOOKUP(B1310,balance!$AU:$AZ,3,FALSE),IF(C1310=3,VLOOKUP(B1310,balance!$AU:$AZ,4,FALSE),IF(C1310=4,VLOOKUP(B1310,balance!$AU:$AZ,5,FALSE),IF(C1310=5,VLOOKUP(B1310-1,balance!$AU:$AZ,6,FALSE),0)))))</f>
        <v>6500</v>
      </c>
      <c r="F1310">
        <v>53</v>
      </c>
      <c r="G1310">
        <f>IF(C1310=1,VLOOKUP(FoxFire!B1310,balance!$U:$Z,2,FALSE),IF(C1310=2,VLOOKUP(B1310,balance!$U:$Z,3,FALSE),IF(C1310=3,VLOOKUP(B1310,balance!$U:$Z,4,FALSE),IF(C1310=4,VLOOKUP(B1310,balance!$U:$Z,5,FALSE),IF(C1310=5,VLOOKUP(B1310-1,balance!$U:$Z,6,FALSE),0)))))/100</f>
        <v>3.6099999999999999E-3</v>
      </c>
      <c r="H1310">
        <v>2</v>
      </c>
      <c r="I1310" s="1">
        <f>IF(C1310=1,VLOOKUP(FoxFire!B1310,balance!$AF:$AJ,2,FALSE),IF(C1310=2,VLOOKUP(B1310,balance!$AF:$AJ,3,FALSE),IF(C1310=3,VLOOKUP(B1310,balance!$AF:$AJ,4,FALSE),IF(C1310=4,VLOOKUP(B1310,balance!$AF:$AJ,5,FALSE),IF(C1310=5,VLOOKUP(B1310,balance!$AF:$AK,6,FALSE),0)))))*1000000000000</f>
        <v>3016250000000</v>
      </c>
      <c r="J1310">
        <f>VLOOKUP(B1310,balance!AU:BD,10,FALSE)</f>
        <v>19244930</v>
      </c>
    </row>
    <row r="1311" spans="1:10" x14ac:dyDescent="0.3">
      <c r="A1311">
        <v>1309</v>
      </c>
      <c r="B1311">
        <f t="shared" si="41"/>
        <v>263</v>
      </c>
      <c r="C1311">
        <f t="shared" si="40"/>
        <v>5</v>
      </c>
      <c r="D1311">
        <v>9026</v>
      </c>
      <c r="E1311" s="1">
        <f>IF(C1311=1,VLOOKUP(B1311,balance!$AU:$AZ,2,FALSE),IF(C1311=2,VLOOKUP(B1311,balance!$AU:$AZ,3,FALSE),IF(C1311=3,VLOOKUP(B1311,balance!$AU:$AZ,4,FALSE),IF(C1311=4,VLOOKUP(B1311,balance!$AU:$AZ,5,FALSE),IF(C1311=5,VLOOKUP(B1311-1,balance!$AU:$AZ,6,FALSE),0)))))</f>
        <v>130000</v>
      </c>
      <c r="F1311">
        <v>53</v>
      </c>
      <c r="G1311">
        <f>IF(C1311=1,VLOOKUP(FoxFire!B1311,balance!$U:$Z,2,FALSE),IF(C1311=2,VLOOKUP(B1311,balance!$U:$Z,3,FALSE),IF(C1311=3,VLOOKUP(B1311,balance!$U:$Z,4,FALSE),IF(C1311=4,VLOOKUP(B1311,balance!$U:$Z,5,FALSE),IF(C1311=5,VLOOKUP(B1311-1,balance!$U:$Z,6,FALSE),0)))))/100</f>
        <v>1327.6134</v>
      </c>
      <c r="H1311">
        <v>2</v>
      </c>
      <c r="I1311" s="1">
        <f>IF(C1311=1,VLOOKUP(FoxFire!B1311,balance!$AF:$AJ,2,FALSE),IF(C1311=2,VLOOKUP(B1311,balance!$AF:$AJ,3,FALSE),IF(C1311=3,VLOOKUP(B1311,balance!$AF:$AJ,4,FALSE),IF(C1311=4,VLOOKUP(B1311,balance!$AF:$AJ,5,FALSE),IF(C1311=5,VLOOKUP(B1311,balance!$AF:$AK,6,FALSE),0)))))*1000000000000</f>
        <v>12070000000000</v>
      </c>
      <c r="J1311">
        <f>VLOOKUP(B1311,balance!AU:BD,10,FALSE)</f>
        <v>19479260</v>
      </c>
    </row>
    <row r="1312" spans="1:10" x14ac:dyDescent="0.3">
      <c r="A1312">
        <v>1310</v>
      </c>
      <c r="B1312">
        <f t="shared" si="41"/>
        <v>263</v>
      </c>
      <c r="C1312">
        <f t="shared" si="40"/>
        <v>1</v>
      </c>
      <c r="D1312">
        <v>9026</v>
      </c>
      <c r="E1312" s="1">
        <f>IF(C1312=1,VLOOKUP(B1312,balance!$AU:$AZ,2,FALSE),IF(C1312=2,VLOOKUP(B1312,balance!$AU:$AZ,3,FALSE),IF(C1312=3,VLOOKUP(B1312,balance!$AU:$AZ,4,FALSE),IF(C1312=4,VLOOKUP(B1312,balance!$AU:$AZ,5,FALSE),IF(C1312=5,VLOOKUP(B1312-1,balance!$AU:$AZ,6,FALSE),0)))))</f>
        <v>6500</v>
      </c>
      <c r="F1312">
        <v>53</v>
      </c>
      <c r="G1312">
        <f>IF(C1312=1,VLOOKUP(FoxFire!B1312,balance!$U:$Z,2,FALSE),IF(C1312=2,VLOOKUP(B1312,balance!$U:$Z,3,FALSE),IF(C1312=3,VLOOKUP(B1312,balance!$U:$Z,4,FALSE),IF(C1312=4,VLOOKUP(B1312,balance!$U:$Z,5,FALSE),IF(C1312=5,VLOOKUP(B1312-1,balance!$U:$Z,6,FALSE),0)))))/100</f>
        <v>3.62E-3</v>
      </c>
      <c r="H1312">
        <v>2</v>
      </c>
      <c r="I1312" s="1">
        <f>IF(C1312=1,VLOOKUP(FoxFire!B1312,balance!$AF:$AJ,2,FALSE),IF(C1312=2,VLOOKUP(B1312,balance!$AF:$AJ,3,FALSE),IF(C1312=3,VLOOKUP(B1312,balance!$AF:$AJ,4,FALSE),IF(C1312=4,VLOOKUP(B1312,balance!$AF:$AJ,5,FALSE),IF(C1312=5,VLOOKUP(B1312,balance!$AF:$AK,6,FALSE),0)))))*1000000000000</f>
        <v>3017500000000</v>
      </c>
      <c r="J1312">
        <f>VLOOKUP(B1312,balance!AU:BD,10,FALSE)</f>
        <v>19479260</v>
      </c>
    </row>
    <row r="1313" spans="1:10" x14ac:dyDescent="0.3">
      <c r="A1313">
        <v>1311</v>
      </c>
      <c r="B1313">
        <f t="shared" si="41"/>
        <v>263</v>
      </c>
      <c r="C1313">
        <f t="shared" si="40"/>
        <v>2</v>
      </c>
      <c r="D1313">
        <v>9026</v>
      </c>
      <c r="E1313" s="1">
        <f>IF(C1313=1,VLOOKUP(B1313,balance!$AU:$AZ,2,FALSE),IF(C1313=2,VLOOKUP(B1313,balance!$AU:$AZ,3,FALSE),IF(C1313=3,VLOOKUP(B1313,balance!$AU:$AZ,4,FALSE),IF(C1313=4,VLOOKUP(B1313,balance!$AU:$AZ,5,FALSE),IF(C1313=5,VLOOKUP(B1313-1,balance!$AU:$AZ,6,FALSE),0)))))</f>
        <v>6500</v>
      </c>
      <c r="F1313">
        <v>53</v>
      </c>
      <c r="G1313">
        <f>IF(C1313=1,VLOOKUP(FoxFire!B1313,balance!$U:$Z,2,FALSE),IF(C1313=2,VLOOKUP(B1313,balance!$U:$Z,3,FALSE),IF(C1313=3,VLOOKUP(B1313,balance!$U:$Z,4,FALSE),IF(C1313=4,VLOOKUP(B1313,balance!$U:$Z,5,FALSE),IF(C1313=5,VLOOKUP(B1313-1,balance!$U:$Z,6,FALSE),0)))))/100</f>
        <v>3.62E-3</v>
      </c>
      <c r="H1313">
        <v>2</v>
      </c>
      <c r="I1313" s="1">
        <f>IF(C1313=1,VLOOKUP(FoxFire!B1313,balance!$AF:$AJ,2,FALSE),IF(C1313=2,VLOOKUP(B1313,balance!$AF:$AJ,3,FALSE),IF(C1313=3,VLOOKUP(B1313,balance!$AF:$AJ,4,FALSE),IF(C1313=4,VLOOKUP(B1313,balance!$AF:$AJ,5,FALSE),IF(C1313=5,VLOOKUP(B1313,balance!$AF:$AK,6,FALSE),0)))))*1000000000000</f>
        <v>3017500000000</v>
      </c>
      <c r="J1313">
        <f>VLOOKUP(B1313,balance!AU:BD,10,FALSE)</f>
        <v>19479260</v>
      </c>
    </row>
    <row r="1314" spans="1:10" x14ac:dyDescent="0.3">
      <c r="A1314">
        <v>1312</v>
      </c>
      <c r="B1314">
        <f t="shared" si="41"/>
        <v>263</v>
      </c>
      <c r="C1314">
        <f t="shared" si="40"/>
        <v>3</v>
      </c>
      <c r="D1314">
        <v>9026</v>
      </c>
      <c r="E1314" s="1">
        <f>IF(C1314=1,VLOOKUP(B1314,balance!$AU:$AZ,2,FALSE),IF(C1314=2,VLOOKUP(B1314,balance!$AU:$AZ,3,FALSE),IF(C1314=3,VLOOKUP(B1314,balance!$AU:$AZ,4,FALSE),IF(C1314=4,VLOOKUP(B1314,balance!$AU:$AZ,5,FALSE),IF(C1314=5,VLOOKUP(B1314-1,balance!$AU:$AZ,6,FALSE),0)))))</f>
        <v>6500</v>
      </c>
      <c r="F1314">
        <v>53</v>
      </c>
      <c r="G1314">
        <f>IF(C1314=1,VLOOKUP(FoxFire!B1314,balance!$U:$Z,2,FALSE),IF(C1314=2,VLOOKUP(B1314,balance!$U:$Z,3,FALSE),IF(C1314=3,VLOOKUP(B1314,balance!$U:$Z,4,FALSE),IF(C1314=4,VLOOKUP(B1314,balance!$U:$Z,5,FALSE),IF(C1314=5,VLOOKUP(B1314-1,balance!$U:$Z,6,FALSE),0)))))/100</f>
        <v>3.62E-3</v>
      </c>
      <c r="H1314">
        <v>2</v>
      </c>
      <c r="I1314" s="1">
        <f>IF(C1314=1,VLOOKUP(FoxFire!B1314,balance!$AF:$AJ,2,FALSE),IF(C1314=2,VLOOKUP(B1314,balance!$AF:$AJ,3,FALSE),IF(C1314=3,VLOOKUP(B1314,balance!$AF:$AJ,4,FALSE),IF(C1314=4,VLOOKUP(B1314,balance!$AF:$AJ,5,FALSE),IF(C1314=5,VLOOKUP(B1314,balance!$AF:$AK,6,FALSE),0)))))*1000000000000</f>
        <v>3017500000000</v>
      </c>
      <c r="J1314">
        <f>VLOOKUP(B1314,balance!AU:BD,10,FALSE)</f>
        <v>19479260</v>
      </c>
    </row>
    <row r="1315" spans="1:10" x14ac:dyDescent="0.3">
      <c r="A1315">
        <v>1313</v>
      </c>
      <c r="B1315">
        <f t="shared" si="41"/>
        <v>263</v>
      </c>
      <c r="C1315">
        <f t="shared" si="40"/>
        <v>4</v>
      </c>
      <c r="D1315">
        <v>9026</v>
      </c>
      <c r="E1315" s="1">
        <f>IF(C1315=1,VLOOKUP(B1315,balance!$AU:$AZ,2,FALSE),IF(C1315=2,VLOOKUP(B1315,balance!$AU:$AZ,3,FALSE),IF(C1315=3,VLOOKUP(B1315,balance!$AU:$AZ,4,FALSE),IF(C1315=4,VLOOKUP(B1315,balance!$AU:$AZ,5,FALSE),IF(C1315=5,VLOOKUP(B1315-1,balance!$AU:$AZ,6,FALSE),0)))))</f>
        <v>6500</v>
      </c>
      <c r="F1315">
        <v>53</v>
      </c>
      <c r="G1315">
        <f>IF(C1315=1,VLOOKUP(FoxFire!B1315,balance!$U:$Z,2,FALSE),IF(C1315=2,VLOOKUP(B1315,balance!$U:$Z,3,FALSE),IF(C1315=3,VLOOKUP(B1315,balance!$U:$Z,4,FALSE),IF(C1315=4,VLOOKUP(B1315,balance!$U:$Z,5,FALSE),IF(C1315=5,VLOOKUP(B1315-1,balance!$U:$Z,6,FALSE),0)))))/100</f>
        <v>3.62E-3</v>
      </c>
      <c r="H1315">
        <v>2</v>
      </c>
      <c r="I1315" s="1">
        <f>IF(C1315=1,VLOOKUP(FoxFire!B1315,balance!$AF:$AJ,2,FALSE),IF(C1315=2,VLOOKUP(B1315,balance!$AF:$AJ,3,FALSE),IF(C1315=3,VLOOKUP(B1315,balance!$AF:$AJ,4,FALSE),IF(C1315=4,VLOOKUP(B1315,balance!$AF:$AJ,5,FALSE),IF(C1315=5,VLOOKUP(B1315,balance!$AF:$AK,6,FALSE),0)))))*1000000000000</f>
        <v>3017500000000</v>
      </c>
      <c r="J1315">
        <f>VLOOKUP(B1315,balance!AU:BD,10,FALSE)</f>
        <v>19479260</v>
      </c>
    </row>
    <row r="1316" spans="1:10" x14ac:dyDescent="0.3">
      <c r="A1316">
        <v>1314</v>
      </c>
      <c r="B1316">
        <f t="shared" si="41"/>
        <v>264</v>
      </c>
      <c r="C1316">
        <f t="shared" si="40"/>
        <v>5</v>
      </c>
      <c r="D1316">
        <v>9026</v>
      </c>
      <c r="E1316" s="1">
        <f>IF(C1316=1,VLOOKUP(B1316,balance!$AU:$AZ,2,FALSE),IF(C1316=2,VLOOKUP(B1316,balance!$AU:$AZ,3,FALSE),IF(C1316=3,VLOOKUP(B1316,balance!$AU:$AZ,4,FALSE),IF(C1316=4,VLOOKUP(B1316,balance!$AU:$AZ,5,FALSE),IF(C1316=5,VLOOKUP(B1316-1,balance!$AU:$AZ,6,FALSE),0)))))</f>
        <v>130000</v>
      </c>
      <c r="F1316">
        <v>53</v>
      </c>
      <c r="G1316">
        <f>IF(C1316=1,VLOOKUP(FoxFire!B1316,balance!$U:$Z,2,FALSE),IF(C1316=2,VLOOKUP(B1316,balance!$U:$Z,3,FALSE),IF(C1316=3,VLOOKUP(B1316,balance!$U:$Z,4,FALSE),IF(C1316=4,VLOOKUP(B1316,balance!$U:$Z,5,FALSE),IF(C1316=5,VLOOKUP(B1316-1,balance!$U:$Z,6,FALSE),0)))))/100</f>
        <v>1332.6223</v>
      </c>
      <c r="H1316">
        <v>2</v>
      </c>
      <c r="I1316" s="1">
        <f>IF(C1316=1,VLOOKUP(FoxFire!B1316,balance!$AF:$AJ,2,FALSE),IF(C1316=2,VLOOKUP(B1316,balance!$AF:$AJ,3,FALSE),IF(C1316=3,VLOOKUP(B1316,balance!$AF:$AJ,4,FALSE),IF(C1316=4,VLOOKUP(B1316,balance!$AF:$AJ,5,FALSE),IF(C1316=5,VLOOKUP(B1316,balance!$AF:$AK,6,FALSE),0)))))*1000000000000</f>
        <v>12075000000000</v>
      </c>
      <c r="J1316">
        <f>VLOOKUP(B1316,balance!AU:BD,10,FALSE)</f>
        <v>19716390</v>
      </c>
    </row>
    <row r="1317" spans="1:10" x14ac:dyDescent="0.3">
      <c r="A1317">
        <v>1315</v>
      </c>
      <c r="B1317">
        <f t="shared" si="41"/>
        <v>264</v>
      </c>
      <c r="C1317">
        <f t="shared" si="40"/>
        <v>1</v>
      </c>
      <c r="D1317">
        <v>9026</v>
      </c>
      <c r="E1317" s="1">
        <f>IF(C1317=1,VLOOKUP(B1317,balance!$AU:$AZ,2,FALSE),IF(C1317=2,VLOOKUP(B1317,balance!$AU:$AZ,3,FALSE),IF(C1317=3,VLOOKUP(B1317,balance!$AU:$AZ,4,FALSE),IF(C1317=4,VLOOKUP(B1317,balance!$AU:$AZ,5,FALSE),IF(C1317=5,VLOOKUP(B1317-1,balance!$AU:$AZ,6,FALSE),0)))))</f>
        <v>6500</v>
      </c>
      <c r="F1317">
        <v>53</v>
      </c>
      <c r="G1317">
        <f>IF(C1317=1,VLOOKUP(FoxFire!B1317,balance!$U:$Z,2,FALSE),IF(C1317=2,VLOOKUP(B1317,balance!$U:$Z,3,FALSE),IF(C1317=3,VLOOKUP(B1317,balance!$U:$Z,4,FALSE),IF(C1317=4,VLOOKUP(B1317,balance!$U:$Z,5,FALSE),IF(C1317=5,VLOOKUP(B1317-1,balance!$U:$Z,6,FALSE),0)))))/100</f>
        <v>3.63E-3</v>
      </c>
      <c r="H1317">
        <v>2</v>
      </c>
      <c r="I1317" s="1">
        <f>IF(C1317=1,VLOOKUP(FoxFire!B1317,balance!$AF:$AJ,2,FALSE),IF(C1317=2,VLOOKUP(B1317,balance!$AF:$AJ,3,FALSE),IF(C1317=3,VLOOKUP(B1317,balance!$AF:$AJ,4,FALSE),IF(C1317=4,VLOOKUP(B1317,balance!$AF:$AJ,5,FALSE),IF(C1317=5,VLOOKUP(B1317,balance!$AF:$AK,6,FALSE),0)))))*1000000000000</f>
        <v>3018750000000</v>
      </c>
      <c r="J1317">
        <f>VLOOKUP(B1317,balance!AU:BD,10,FALSE)</f>
        <v>19716390</v>
      </c>
    </row>
    <row r="1318" spans="1:10" x14ac:dyDescent="0.3">
      <c r="A1318">
        <v>1316</v>
      </c>
      <c r="B1318">
        <f t="shared" si="41"/>
        <v>264</v>
      </c>
      <c r="C1318">
        <f t="shared" si="40"/>
        <v>2</v>
      </c>
      <c r="D1318">
        <v>9026</v>
      </c>
      <c r="E1318" s="1">
        <f>IF(C1318=1,VLOOKUP(B1318,balance!$AU:$AZ,2,FALSE),IF(C1318=2,VLOOKUP(B1318,balance!$AU:$AZ,3,FALSE),IF(C1318=3,VLOOKUP(B1318,balance!$AU:$AZ,4,FALSE),IF(C1318=4,VLOOKUP(B1318,balance!$AU:$AZ,5,FALSE),IF(C1318=5,VLOOKUP(B1318-1,balance!$AU:$AZ,6,FALSE),0)))))</f>
        <v>6500</v>
      </c>
      <c r="F1318">
        <v>53</v>
      </c>
      <c r="G1318">
        <f>IF(C1318=1,VLOOKUP(FoxFire!B1318,balance!$U:$Z,2,FALSE),IF(C1318=2,VLOOKUP(B1318,balance!$U:$Z,3,FALSE),IF(C1318=3,VLOOKUP(B1318,balance!$U:$Z,4,FALSE),IF(C1318=4,VLOOKUP(B1318,balance!$U:$Z,5,FALSE),IF(C1318=5,VLOOKUP(B1318-1,balance!$U:$Z,6,FALSE),0)))))/100</f>
        <v>3.63E-3</v>
      </c>
      <c r="H1318">
        <v>2</v>
      </c>
      <c r="I1318" s="1">
        <f>IF(C1318=1,VLOOKUP(FoxFire!B1318,balance!$AF:$AJ,2,FALSE),IF(C1318=2,VLOOKUP(B1318,balance!$AF:$AJ,3,FALSE),IF(C1318=3,VLOOKUP(B1318,balance!$AF:$AJ,4,FALSE),IF(C1318=4,VLOOKUP(B1318,balance!$AF:$AJ,5,FALSE),IF(C1318=5,VLOOKUP(B1318,balance!$AF:$AK,6,FALSE),0)))))*1000000000000</f>
        <v>3018750000000</v>
      </c>
      <c r="J1318">
        <f>VLOOKUP(B1318,balance!AU:BD,10,FALSE)</f>
        <v>19716390</v>
      </c>
    </row>
    <row r="1319" spans="1:10" x14ac:dyDescent="0.3">
      <c r="A1319">
        <v>1317</v>
      </c>
      <c r="B1319">
        <f t="shared" si="41"/>
        <v>264</v>
      </c>
      <c r="C1319">
        <f t="shared" si="40"/>
        <v>3</v>
      </c>
      <c r="D1319">
        <v>9026</v>
      </c>
      <c r="E1319" s="1">
        <f>IF(C1319=1,VLOOKUP(B1319,balance!$AU:$AZ,2,FALSE),IF(C1319=2,VLOOKUP(B1319,balance!$AU:$AZ,3,FALSE),IF(C1319=3,VLOOKUP(B1319,balance!$AU:$AZ,4,FALSE),IF(C1319=4,VLOOKUP(B1319,balance!$AU:$AZ,5,FALSE),IF(C1319=5,VLOOKUP(B1319-1,balance!$AU:$AZ,6,FALSE),0)))))</f>
        <v>6500</v>
      </c>
      <c r="F1319">
        <v>53</v>
      </c>
      <c r="G1319">
        <f>IF(C1319=1,VLOOKUP(FoxFire!B1319,balance!$U:$Z,2,FALSE),IF(C1319=2,VLOOKUP(B1319,balance!$U:$Z,3,FALSE),IF(C1319=3,VLOOKUP(B1319,balance!$U:$Z,4,FALSE),IF(C1319=4,VLOOKUP(B1319,balance!$U:$Z,5,FALSE),IF(C1319=5,VLOOKUP(B1319-1,balance!$U:$Z,6,FALSE),0)))))/100</f>
        <v>3.63E-3</v>
      </c>
      <c r="H1319">
        <v>2</v>
      </c>
      <c r="I1319" s="1">
        <f>IF(C1319=1,VLOOKUP(FoxFire!B1319,balance!$AF:$AJ,2,FALSE),IF(C1319=2,VLOOKUP(B1319,balance!$AF:$AJ,3,FALSE),IF(C1319=3,VLOOKUP(B1319,balance!$AF:$AJ,4,FALSE),IF(C1319=4,VLOOKUP(B1319,balance!$AF:$AJ,5,FALSE),IF(C1319=5,VLOOKUP(B1319,balance!$AF:$AK,6,FALSE),0)))))*1000000000000</f>
        <v>3018750000000</v>
      </c>
      <c r="J1319">
        <f>VLOOKUP(B1319,balance!AU:BD,10,FALSE)</f>
        <v>19716390</v>
      </c>
    </row>
    <row r="1320" spans="1:10" x14ac:dyDescent="0.3">
      <c r="A1320">
        <v>1318</v>
      </c>
      <c r="B1320">
        <f t="shared" si="41"/>
        <v>264</v>
      </c>
      <c r="C1320">
        <f t="shared" si="40"/>
        <v>4</v>
      </c>
      <c r="D1320">
        <v>9026</v>
      </c>
      <c r="E1320" s="1">
        <f>IF(C1320=1,VLOOKUP(B1320,balance!$AU:$AZ,2,FALSE),IF(C1320=2,VLOOKUP(B1320,balance!$AU:$AZ,3,FALSE),IF(C1320=3,VLOOKUP(B1320,balance!$AU:$AZ,4,FALSE),IF(C1320=4,VLOOKUP(B1320,balance!$AU:$AZ,5,FALSE),IF(C1320=5,VLOOKUP(B1320-1,balance!$AU:$AZ,6,FALSE),0)))))</f>
        <v>6500</v>
      </c>
      <c r="F1320">
        <v>53</v>
      </c>
      <c r="G1320">
        <f>IF(C1320=1,VLOOKUP(FoxFire!B1320,balance!$U:$Z,2,FALSE),IF(C1320=2,VLOOKUP(B1320,balance!$U:$Z,3,FALSE),IF(C1320=3,VLOOKUP(B1320,balance!$U:$Z,4,FALSE),IF(C1320=4,VLOOKUP(B1320,balance!$U:$Z,5,FALSE),IF(C1320=5,VLOOKUP(B1320-1,balance!$U:$Z,6,FALSE),0)))))/100</f>
        <v>3.63E-3</v>
      </c>
      <c r="H1320">
        <v>2</v>
      </c>
      <c r="I1320" s="1">
        <f>IF(C1320=1,VLOOKUP(FoxFire!B1320,balance!$AF:$AJ,2,FALSE),IF(C1320=2,VLOOKUP(B1320,balance!$AF:$AJ,3,FALSE),IF(C1320=3,VLOOKUP(B1320,balance!$AF:$AJ,4,FALSE),IF(C1320=4,VLOOKUP(B1320,balance!$AF:$AJ,5,FALSE),IF(C1320=5,VLOOKUP(B1320,balance!$AF:$AK,6,FALSE),0)))))*1000000000000</f>
        <v>3018750000000</v>
      </c>
      <c r="J1320">
        <f>VLOOKUP(B1320,balance!AU:BD,10,FALSE)</f>
        <v>19716390</v>
      </c>
    </row>
    <row r="1321" spans="1:10" x14ac:dyDescent="0.3">
      <c r="A1321">
        <v>1319</v>
      </c>
      <c r="B1321">
        <f t="shared" si="41"/>
        <v>265</v>
      </c>
      <c r="C1321">
        <f t="shared" si="40"/>
        <v>5</v>
      </c>
      <c r="D1321">
        <v>9026</v>
      </c>
      <c r="E1321" s="1">
        <f>IF(C1321=1,VLOOKUP(B1321,balance!$AU:$AZ,2,FALSE),IF(C1321=2,VLOOKUP(B1321,balance!$AU:$AZ,3,FALSE),IF(C1321=3,VLOOKUP(B1321,balance!$AU:$AZ,4,FALSE),IF(C1321=4,VLOOKUP(B1321,balance!$AU:$AZ,5,FALSE),IF(C1321=5,VLOOKUP(B1321-1,balance!$AU:$AZ,6,FALSE),0)))))</f>
        <v>130000</v>
      </c>
      <c r="F1321">
        <v>53</v>
      </c>
      <c r="G1321">
        <f>IF(C1321=1,VLOOKUP(FoxFire!B1321,balance!$U:$Z,2,FALSE),IF(C1321=2,VLOOKUP(B1321,balance!$U:$Z,3,FALSE),IF(C1321=3,VLOOKUP(B1321,balance!$U:$Z,4,FALSE),IF(C1321=4,VLOOKUP(B1321,balance!$U:$Z,5,FALSE),IF(C1321=5,VLOOKUP(B1321-1,balance!$U:$Z,6,FALSE),0)))))/100</f>
        <v>1337.6399000000001</v>
      </c>
      <c r="H1321">
        <v>2</v>
      </c>
      <c r="I1321" s="1">
        <f>IF(C1321=1,VLOOKUP(FoxFire!B1321,balance!$AF:$AJ,2,FALSE),IF(C1321=2,VLOOKUP(B1321,balance!$AF:$AJ,3,FALSE),IF(C1321=3,VLOOKUP(B1321,balance!$AF:$AJ,4,FALSE),IF(C1321=4,VLOOKUP(B1321,balance!$AF:$AJ,5,FALSE),IF(C1321=5,VLOOKUP(B1321,balance!$AF:$AK,6,FALSE),0)))))*1000000000000</f>
        <v>12080000000000</v>
      </c>
      <c r="J1321">
        <f>VLOOKUP(B1321,balance!AU:BD,10,FALSE)</f>
        <v>19956330</v>
      </c>
    </row>
    <row r="1322" spans="1:10" x14ac:dyDescent="0.3">
      <c r="A1322">
        <v>1320</v>
      </c>
      <c r="B1322">
        <f t="shared" si="41"/>
        <v>265</v>
      </c>
      <c r="C1322">
        <f t="shared" si="40"/>
        <v>1</v>
      </c>
      <c r="D1322">
        <v>9026</v>
      </c>
      <c r="E1322" s="1">
        <f>IF(C1322=1,VLOOKUP(B1322,balance!$AU:$AZ,2,FALSE),IF(C1322=2,VLOOKUP(B1322,balance!$AU:$AZ,3,FALSE),IF(C1322=3,VLOOKUP(B1322,balance!$AU:$AZ,4,FALSE),IF(C1322=4,VLOOKUP(B1322,balance!$AU:$AZ,5,FALSE),IF(C1322=5,VLOOKUP(B1322-1,balance!$AU:$AZ,6,FALSE),0)))))</f>
        <v>6500</v>
      </c>
      <c r="F1322">
        <v>53</v>
      </c>
      <c r="G1322">
        <f>IF(C1322=1,VLOOKUP(FoxFire!B1322,balance!$U:$Z,2,FALSE),IF(C1322=2,VLOOKUP(B1322,balance!$U:$Z,3,FALSE),IF(C1322=3,VLOOKUP(B1322,balance!$U:$Z,4,FALSE),IF(C1322=4,VLOOKUP(B1322,balance!$U:$Z,5,FALSE),IF(C1322=5,VLOOKUP(B1322-1,balance!$U:$Z,6,FALSE),0)))))/100</f>
        <v>3.64E-3</v>
      </c>
      <c r="H1322">
        <v>2</v>
      </c>
      <c r="I1322" s="1">
        <f>IF(C1322=1,VLOOKUP(FoxFire!B1322,balance!$AF:$AJ,2,FALSE),IF(C1322=2,VLOOKUP(B1322,balance!$AF:$AJ,3,FALSE),IF(C1322=3,VLOOKUP(B1322,balance!$AF:$AJ,4,FALSE),IF(C1322=4,VLOOKUP(B1322,balance!$AF:$AJ,5,FALSE),IF(C1322=5,VLOOKUP(B1322,balance!$AF:$AK,6,FALSE),0)))))*1000000000000</f>
        <v>3020000000000</v>
      </c>
      <c r="J1322">
        <f>VLOOKUP(B1322,balance!AU:BD,10,FALSE)</f>
        <v>19956330</v>
      </c>
    </row>
    <row r="1323" spans="1:10" x14ac:dyDescent="0.3">
      <c r="A1323">
        <v>1321</v>
      </c>
      <c r="B1323">
        <f t="shared" si="41"/>
        <v>265</v>
      </c>
      <c r="C1323">
        <f t="shared" si="40"/>
        <v>2</v>
      </c>
      <c r="D1323">
        <v>9026</v>
      </c>
      <c r="E1323" s="1">
        <f>IF(C1323=1,VLOOKUP(B1323,balance!$AU:$AZ,2,FALSE),IF(C1323=2,VLOOKUP(B1323,balance!$AU:$AZ,3,FALSE),IF(C1323=3,VLOOKUP(B1323,balance!$AU:$AZ,4,FALSE),IF(C1323=4,VLOOKUP(B1323,balance!$AU:$AZ,5,FALSE),IF(C1323=5,VLOOKUP(B1323-1,balance!$AU:$AZ,6,FALSE),0)))))</f>
        <v>6500</v>
      </c>
      <c r="F1323">
        <v>53</v>
      </c>
      <c r="G1323">
        <f>IF(C1323=1,VLOOKUP(FoxFire!B1323,balance!$U:$Z,2,FALSE),IF(C1323=2,VLOOKUP(B1323,balance!$U:$Z,3,FALSE),IF(C1323=3,VLOOKUP(B1323,balance!$U:$Z,4,FALSE),IF(C1323=4,VLOOKUP(B1323,balance!$U:$Z,5,FALSE),IF(C1323=5,VLOOKUP(B1323-1,balance!$U:$Z,6,FALSE),0)))))/100</f>
        <v>3.64E-3</v>
      </c>
      <c r="H1323">
        <v>2</v>
      </c>
      <c r="I1323" s="1">
        <f>IF(C1323=1,VLOOKUP(FoxFire!B1323,balance!$AF:$AJ,2,FALSE),IF(C1323=2,VLOOKUP(B1323,balance!$AF:$AJ,3,FALSE),IF(C1323=3,VLOOKUP(B1323,balance!$AF:$AJ,4,FALSE),IF(C1323=4,VLOOKUP(B1323,balance!$AF:$AJ,5,FALSE),IF(C1323=5,VLOOKUP(B1323,balance!$AF:$AK,6,FALSE),0)))))*1000000000000</f>
        <v>3020000000000</v>
      </c>
      <c r="J1323">
        <f>VLOOKUP(B1323,balance!AU:BD,10,FALSE)</f>
        <v>19956330</v>
      </c>
    </row>
    <row r="1324" spans="1:10" x14ac:dyDescent="0.3">
      <c r="A1324">
        <v>1322</v>
      </c>
      <c r="B1324">
        <f t="shared" si="41"/>
        <v>265</v>
      </c>
      <c r="C1324">
        <f t="shared" si="40"/>
        <v>3</v>
      </c>
      <c r="D1324">
        <v>9026</v>
      </c>
      <c r="E1324" s="1">
        <f>IF(C1324=1,VLOOKUP(B1324,balance!$AU:$AZ,2,FALSE),IF(C1324=2,VLOOKUP(B1324,balance!$AU:$AZ,3,FALSE),IF(C1324=3,VLOOKUP(B1324,balance!$AU:$AZ,4,FALSE),IF(C1324=4,VLOOKUP(B1324,balance!$AU:$AZ,5,FALSE),IF(C1324=5,VLOOKUP(B1324-1,balance!$AU:$AZ,6,FALSE),0)))))</f>
        <v>6500</v>
      </c>
      <c r="F1324">
        <v>53</v>
      </c>
      <c r="G1324">
        <f>IF(C1324=1,VLOOKUP(FoxFire!B1324,balance!$U:$Z,2,FALSE),IF(C1324=2,VLOOKUP(B1324,balance!$U:$Z,3,FALSE),IF(C1324=3,VLOOKUP(B1324,balance!$U:$Z,4,FALSE),IF(C1324=4,VLOOKUP(B1324,balance!$U:$Z,5,FALSE),IF(C1324=5,VLOOKUP(B1324-1,balance!$U:$Z,6,FALSE),0)))))/100</f>
        <v>3.64E-3</v>
      </c>
      <c r="H1324">
        <v>2</v>
      </c>
      <c r="I1324" s="1">
        <f>IF(C1324=1,VLOOKUP(FoxFire!B1324,balance!$AF:$AJ,2,FALSE),IF(C1324=2,VLOOKUP(B1324,balance!$AF:$AJ,3,FALSE),IF(C1324=3,VLOOKUP(B1324,balance!$AF:$AJ,4,FALSE),IF(C1324=4,VLOOKUP(B1324,balance!$AF:$AJ,5,FALSE),IF(C1324=5,VLOOKUP(B1324,balance!$AF:$AK,6,FALSE),0)))))*1000000000000</f>
        <v>3020000000000</v>
      </c>
      <c r="J1324">
        <f>VLOOKUP(B1324,balance!AU:BD,10,FALSE)</f>
        <v>19956330</v>
      </c>
    </row>
    <row r="1325" spans="1:10" x14ac:dyDescent="0.3">
      <c r="A1325">
        <v>1323</v>
      </c>
      <c r="B1325">
        <f t="shared" si="41"/>
        <v>265</v>
      </c>
      <c r="C1325">
        <f t="shared" si="40"/>
        <v>4</v>
      </c>
      <c r="D1325">
        <v>9026</v>
      </c>
      <c r="E1325" s="1">
        <f>IF(C1325=1,VLOOKUP(B1325,balance!$AU:$AZ,2,FALSE),IF(C1325=2,VLOOKUP(B1325,balance!$AU:$AZ,3,FALSE),IF(C1325=3,VLOOKUP(B1325,balance!$AU:$AZ,4,FALSE),IF(C1325=4,VLOOKUP(B1325,balance!$AU:$AZ,5,FALSE),IF(C1325=5,VLOOKUP(B1325-1,balance!$AU:$AZ,6,FALSE),0)))))</f>
        <v>6500</v>
      </c>
      <c r="F1325">
        <v>53</v>
      </c>
      <c r="G1325">
        <f>IF(C1325=1,VLOOKUP(FoxFire!B1325,balance!$U:$Z,2,FALSE),IF(C1325=2,VLOOKUP(B1325,balance!$U:$Z,3,FALSE),IF(C1325=3,VLOOKUP(B1325,balance!$U:$Z,4,FALSE),IF(C1325=4,VLOOKUP(B1325,balance!$U:$Z,5,FALSE),IF(C1325=5,VLOOKUP(B1325-1,balance!$U:$Z,6,FALSE),0)))))/100</f>
        <v>3.64E-3</v>
      </c>
      <c r="H1325">
        <v>2</v>
      </c>
      <c r="I1325" s="1">
        <f>IF(C1325=1,VLOOKUP(FoxFire!B1325,balance!$AF:$AJ,2,FALSE),IF(C1325=2,VLOOKUP(B1325,balance!$AF:$AJ,3,FALSE),IF(C1325=3,VLOOKUP(B1325,balance!$AF:$AJ,4,FALSE),IF(C1325=4,VLOOKUP(B1325,balance!$AF:$AJ,5,FALSE),IF(C1325=5,VLOOKUP(B1325,balance!$AF:$AK,6,FALSE),0)))))*1000000000000</f>
        <v>3020000000000</v>
      </c>
      <c r="J1325">
        <f>VLOOKUP(B1325,balance!AU:BD,10,FALSE)</f>
        <v>19956330</v>
      </c>
    </row>
    <row r="1326" spans="1:10" x14ac:dyDescent="0.3">
      <c r="A1326">
        <v>1324</v>
      </c>
      <c r="B1326">
        <f t="shared" si="41"/>
        <v>266</v>
      </c>
      <c r="C1326">
        <f t="shared" si="40"/>
        <v>5</v>
      </c>
      <c r="D1326">
        <v>9026</v>
      </c>
      <c r="E1326" s="1">
        <f>IF(C1326=1,VLOOKUP(B1326,balance!$AU:$AZ,2,FALSE),IF(C1326=2,VLOOKUP(B1326,balance!$AU:$AZ,3,FALSE),IF(C1326=3,VLOOKUP(B1326,balance!$AU:$AZ,4,FALSE),IF(C1326=4,VLOOKUP(B1326,balance!$AU:$AZ,5,FALSE),IF(C1326=5,VLOOKUP(B1326-1,balance!$AU:$AZ,6,FALSE),0)))))</f>
        <v>130000</v>
      </c>
      <c r="F1326">
        <v>53</v>
      </c>
      <c r="G1326">
        <f>IF(C1326=1,VLOOKUP(FoxFire!B1326,balance!$U:$Z,2,FALSE),IF(C1326=2,VLOOKUP(B1326,balance!$U:$Z,3,FALSE),IF(C1326=3,VLOOKUP(B1326,balance!$U:$Z,4,FALSE),IF(C1326=4,VLOOKUP(B1326,balance!$U:$Z,5,FALSE),IF(C1326=5,VLOOKUP(B1326-1,balance!$U:$Z,6,FALSE),0)))))/100</f>
        <v>1342.6661000000001</v>
      </c>
      <c r="H1326">
        <v>2</v>
      </c>
      <c r="I1326" s="1">
        <f>IF(C1326=1,VLOOKUP(FoxFire!B1326,balance!$AF:$AJ,2,FALSE),IF(C1326=2,VLOOKUP(B1326,balance!$AF:$AJ,3,FALSE),IF(C1326=3,VLOOKUP(B1326,balance!$AF:$AJ,4,FALSE),IF(C1326=4,VLOOKUP(B1326,balance!$AF:$AJ,5,FALSE),IF(C1326=5,VLOOKUP(B1326,balance!$AF:$AK,6,FALSE),0)))))*1000000000000</f>
        <v>12085000000000</v>
      </c>
      <c r="J1326">
        <f>VLOOKUP(B1326,balance!AU:BD,10,FALSE)</f>
        <v>20199090</v>
      </c>
    </row>
    <row r="1327" spans="1:10" x14ac:dyDescent="0.3">
      <c r="A1327">
        <v>1325</v>
      </c>
      <c r="B1327">
        <f t="shared" si="41"/>
        <v>266</v>
      </c>
      <c r="C1327">
        <f t="shared" si="40"/>
        <v>1</v>
      </c>
      <c r="D1327">
        <v>9026</v>
      </c>
      <c r="E1327" s="1">
        <f>IF(C1327=1,VLOOKUP(B1327,balance!$AU:$AZ,2,FALSE),IF(C1327=2,VLOOKUP(B1327,balance!$AU:$AZ,3,FALSE),IF(C1327=3,VLOOKUP(B1327,balance!$AU:$AZ,4,FALSE),IF(C1327=4,VLOOKUP(B1327,balance!$AU:$AZ,5,FALSE),IF(C1327=5,VLOOKUP(B1327-1,balance!$AU:$AZ,6,FALSE),0)))))</f>
        <v>6500</v>
      </c>
      <c r="F1327">
        <v>53</v>
      </c>
      <c r="G1327">
        <f>IF(C1327=1,VLOOKUP(FoxFire!B1327,balance!$U:$Z,2,FALSE),IF(C1327=2,VLOOKUP(B1327,balance!$U:$Z,3,FALSE),IF(C1327=3,VLOOKUP(B1327,balance!$U:$Z,4,FALSE),IF(C1327=4,VLOOKUP(B1327,balance!$U:$Z,5,FALSE),IF(C1327=5,VLOOKUP(B1327-1,balance!$U:$Z,6,FALSE),0)))))/100</f>
        <v>3.65E-3</v>
      </c>
      <c r="H1327">
        <v>2</v>
      </c>
      <c r="I1327" s="1">
        <f>IF(C1327=1,VLOOKUP(FoxFire!B1327,balance!$AF:$AJ,2,FALSE),IF(C1327=2,VLOOKUP(B1327,balance!$AF:$AJ,3,FALSE),IF(C1327=3,VLOOKUP(B1327,balance!$AF:$AJ,4,FALSE),IF(C1327=4,VLOOKUP(B1327,balance!$AF:$AJ,5,FALSE),IF(C1327=5,VLOOKUP(B1327,balance!$AF:$AK,6,FALSE),0)))))*1000000000000</f>
        <v>3021250000000</v>
      </c>
      <c r="J1327">
        <f>VLOOKUP(B1327,balance!AU:BD,10,FALSE)</f>
        <v>20199090</v>
      </c>
    </row>
    <row r="1328" spans="1:10" x14ac:dyDescent="0.3">
      <c r="A1328">
        <v>1326</v>
      </c>
      <c r="B1328">
        <f t="shared" si="41"/>
        <v>266</v>
      </c>
      <c r="C1328">
        <f t="shared" si="40"/>
        <v>2</v>
      </c>
      <c r="D1328">
        <v>9026</v>
      </c>
      <c r="E1328" s="1">
        <f>IF(C1328=1,VLOOKUP(B1328,balance!$AU:$AZ,2,FALSE),IF(C1328=2,VLOOKUP(B1328,balance!$AU:$AZ,3,FALSE),IF(C1328=3,VLOOKUP(B1328,balance!$AU:$AZ,4,FALSE),IF(C1328=4,VLOOKUP(B1328,balance!$AU:$AZ,5,FALSE),IF(C1328=5,VLOOKUP(B1328-1,balance!$AU:$AZ,6,FALSE),0)))))</f>
        <v>6500</v>
      </c>
      <c r="F1328">
        <v>53</v>
      </c>
      <c r="G1328">
        <f>IF(C1328=1,VLOOKUP(FoxFire!B1328,balance!$U:$Z,2,FALSE),IF(C1328=2,VLOOKUP(B1328,balance!$U:$Z,3,FALSE),IF(C1328=3,VLOOKUP(B1328,balance!$U:$Z,4,FALSE),IF(C1328=4,VLOOKUP(B1328,balance!$U:$Z,5,FALSE),IF(C1328=5,VLOOKUP(B1328-1,balance!$U:$Z,6,FALSE),0)))))/100</f>
        <v>3.65E-3</v>
      </c>
      <c r="H1328">
        <v>2</v>
      </c>
      <c r="I1328" s="1">
        <f>IF(C1328=1,VLOOKUP(FoxFire!B1328,balance!$AF:$AJ,2,FALSE),IF(C1328=2,VLOOKUP(B1328,balance!$AF:$AJ,3,FALSE),IF(C1328=3,VLOOKUP(B1328,balance!$AF:$AJ,4,FALSE),IF(C1328=4,VLOOKUP(B1328,balance!$AF:$AJ,5,FALSE),IF(C1328=5,VLOOKUP(B1328,balance!$AF:$AK,6,FALSE),0)))))*1000000000000</f>
        <v>3021250000000</v>
      </c>
      <c r="J1328">
        <f>VLOOKUP(B1328,balance!AU:BD,10,FALSE)</f>
        <v>20199090</v>
      </c>
    </row>
    <row r="1329" spans="1:10" x14ac:dyDescent="0.3">
      <c r="A1329">
        <v>1327</v>
      </c>
      <c r="B1329">
        <f t="shared" si="41"/>
        <v>266</v>
      </c>
      <c r="C1329">
        <f t="shared" si="40"/>
        <v>3</v>
      </c>
      <c r="D1329">
        <v>9026</v>
      </c>
      <c r="E1329" s="1">
        <f>IF(C1329=1,VLOOKUP(B1329,balance!$AU:$AZ,2,FALSE),IF(C1329=2,VLOOKUP(B1329,balance!$AU:$AZ,3,FALSE),IF(C1329=3,VLOOKUP(B1329,balance!$AU:$AZ,4,FALSE),IF(C1329=4,VLOOKUP(B1329,balance!$AU:$AZ,5,FALSE),IF(C1329=5,VLOOKUP(B1329-1,balance!$AU:$AZ,6,FALSE),0)))))</f>
        <v>6500</v>
      </c>
      <c r="F1329">
        <v>53</v>
      </c>
      <c r="G1329">
        <f>IF(C1329=1,VLOOKUP(FoxFire!B1329,balance!$U:$Z,2,FALSE),IF(C1329=2,VLOOKUP(B1329,balance!$U:$Z,3,FALSE),IF(C1329=3,VLOOKUP(B1329,balance!$U:$Z,4,FALSE),IF(C1329=4,VLOOKUP(B1329,balance!$U:$Z,5,FALSE),IF(C1329=5,VLOOKUP(B1329-1,balance!$U:$Z,6,FALSE),0)))))/100</f>
        <v>3.65E-3</v>
      </c>
      <c r="H1329">
        <v>2</v>
      </c>
      <c r="I1329" s="1">
        <f>IF(C1329=1,VLOOKUP(FoxFire!B1329,balance!$AF:$AJ,2,FALSE),IF(C1329=2,VLOOKUP(B1329,balance!$AF:$AJ,3,FALSE),IF(C1329=3,VLOOKUP(B1329,balance!$AF:$AJ,4,FALSE),IF(C1329=4,VLOOKUP(B1329,balance!$AF:$AJ,5,FALSE),IF(C1329=5,VLOOKUP(B1329,balance!$AF:$AK,6,FALSE),0)))))*1000000000000</f>
        <v>3021250000000</v>
      </c>
      <c r="J1329">
        <f>VLOOKUP(B1329,balance!AU:BD,10,FALSE)</f>
        <v>20199090</v>
      </c>
    </row>
    <row r="1330" spans="1:10" x14ac:dyDescent="0.3">
      <c r="A1330">
        <v>1328</v>
      </c>
      <c r="B1330">
        <f t="shared" si="41"/>
        <v>266</v>
      </c>
      <c r="C1330">
        <f t="shared" si="40"/>
        <v>4</v>
      </c>
      <c r="D1330">
        <v>9026</v>
      </c>
      <c r="E1330" s="1">
        <f>IF(C1330=1,VLOOKUP(B1330,balance!$AU:$AZ,2,FALSE),IF(C1330=2,VLOOKUP(B1330,balance!$AU:$AZ,3,FALSE),IF(C1330=3,VLOOKUP(B1330,balance!$AU:$AZ,4,FALSE),IF(C1330=4,VLOOKUP(B1330,balance!$AU:$AZ,5,FALSE),IF(C1330=5,VLOOKUP(B1330-1,balance!$AU:$AZ,6,FALSE),0)))))</f>
        <v>6500</v>
      </c>
      <c r="F1330">
        <v>53</v>
      </c>
      <c r="G1330">
        <f>IF(C1330=1,VLOOKUP(FoxFire!B1330,balance!$U:$Z,2,FALSE),IF(C1330=2,VLOOKUP(B1330,balance!$U:$Z,3,FALSE),IF(C1330=3,VLOOKUP(B1330,balance!$U:$Z,4,FALSE),IF(C1330=4,VLOOKUP(B1330,balance!$U:$Z,5,FALSE),IF(C1330=5,VLOOKUP(B1330-1,balance!$U:$Z,6,FALSE),0)))))/100</f>
        <v>3.65E-3</v>
      </c>
      <c r="H1330">
        <v>2</v>
      </c>
      <c r="I1330" s="1">
        <f>IF(C1330=1,VLOOKUP(FoxFire!B1330,balance!$AF:$AJ,2,FALSE),IF(C1330=2,VLOOKUP(B1330,balance!$AF:$AJ,3,FALSE),IF(C1330=3,VLOOKUP(B1330,balance!$AF:$AJ,4,FALSE),IF(C1330=4,VLOOKUP(B1330,balance!$AF:$AJ,5,FALSE),IF(C1330=5,VLOOKUP(B1330,balance!$AF:$AK,6,FALSE),0)))))*1000000000000</f>
        <v>3021250000000</v>
      </c>
      <c r="J1330">
        <f>VLOOKUP(B1330,balance!AU:BD,10,FALSE)</f>
        <v>20199090</v>
      </c>
    </row>
    <row r="1331" spans="1:10" x14ac:dyDescent="0.3">
      <c r="A1331">
        <v>1329</v>
      </c>
      <c r="B1331">
        <f t="shared" si="41"/>
        <v>267</v>
      </c>
      <c r="C1331">
        <f t="shared" si="40"/>
        <v>5</v>
      </c>
      <c r="D1331">
        <v>9026</v>
      </c>
      <c r="E1331" s="1">
        <f>IF(C1331=1,VLOOKUP(B1331,balance!$AU:$AZ,2,FALSE),IF(C1331=2,VLOOKUP(B1331,balance!$AU:$AZ,3,FALSE),IF(C1331=3,VLOOKUP(B1331,balance!$AU:$AZ,4,FALSE),IF(C1331=4,VLOOKUP(B1331,balance!$AU:$AZ,5,FALSE),IF(C1331=5,VLOOKUP(B1331-1,balance!$AU:$AZ,6,FALSE),0)))))</f>
        <v>130000</v>
      </c>
      <c r="F1331">
        <v>53</v>
      </c>
      <c r="G1331">
        <f>IF(C1331=1,VLOOKUP(FoxFire!B1331,balance!$U:$Z,2,FALSE),IF(C1331=2,VLOOKUP(B1331,balance!$U:$Z,3,FALSE),IF(C1331=3,VLOOKUP(B1331,balance!$U:$Z,4,FALSE),IF(C1331=4,VLOOKUP(B1331,balance!$U:$Z,5,FALSE),IF(C1331=5,VLOOKUP(B1331-1,balance!$U:$Z,6,FALSE),0)))))/100</f>
        <v>1347.7011000000002</v>
      </c>
      <c r="H1331">
        <v>2</v>
      </c>
      <c r="I1331" s="1">
        <f>IF(C1331=1,VLOOKUP(FoxFire!B1331,balance!$AF:$AJ,2,FALSE),IF(C1331=2,VLOOKUP(B1331,balance!$AF:$AJ,3,FALSE),IF(C1331=3,VLOOKUP(B1331,balance!$AF:$AJ,4,FALSE),IF(C1331=4,VLOOKUP(B1331,balance!$AF:$AJ,5,FALSE),IF(C1331=5,VLOOKUP(B1331,balance!$AF:$AK,6,FALSE),0)))))*1000000000000</f>
        <v>12090000000000</v>
      </c>
      <c r="J1331">
        <f>VLOOKUP(B1331,balance!AU:BD,10,FALSE)</f>
        <v>20444680</v>
      </c>
    </row>
    <row r="1332" spans="1:10" x14ac:dyDescent="0.3">
      <c r="A1332">
        <v>1330</v>
      </c>
      <c r="B1332">
        <f t="shared" si="41"/>
        <v>267</v>
      </c>
      <c r="C1332">
        <f t="shared" si="40"/>
        <v>1</v>
      </c>
      <c r="D1332">
        <v>9026</v>
      </c>
      <c r="E1332" s="1">
        <f>IF(C1332=1,VLOOKUP(B1332,balance!$AU:$AZ,2,FALSE),IF(C1332=2,VLOOKUP(B1332,balance!$AU:$AZ,3,FALSE),IF(C1332=3,VLOOKUP(B1332,balance!$AU:$AZ,4,FALSE),IF(C1332=4,VLOOKUP(B1332,balance!$AU:$AZ,5,FALSE),IF(C1332=5,VLOOKUP(B1332-1,balance!$AU:$AZ,6,FALSE),0)))))</f>
        <v>6500</v>
      </c>
      <c r="F1332">
        <v>53</v>
      </c>
      <c r="G1332">
        <f>IF(C1332=1,VLOOKUP(FoxFire!B1332,balance!$U:$Z,2,FALSE),IF(C1332=2,VLOOKUP(B1332,balance!$U:$Z,3,FALSE),IF(C1332=3,VLOOKUP(B1332,balance!$U:$Z,4,FALSE),IF(C1332=4,VLOOKUP(B1332,balance!$U:$Z,5,FALSE),IF(C1332=5,VLOOKUP(B1332-1,balance!$U:$Z,6,FALSE),0)))))/100</f>
        <v>3.6600000000000001E-3</v>
      </c>
      <c r="H1332">
        <v>2</v>
      </c>
      <c r="I1332" s="1">
        <f>IF(C1332=1,VLOOKUP(FoxFire!B1332,balance!$AF:$AJ,2,FALSE),IF(C1332=2,VLOOKUP(B1332,balance!$AF:$AJ,3,FALSE),IF(C1332=3,VLOOKUP(B1332,balance!$AF:$AJ,4,FALSE),IF(C1332=4,VLOOKUP(B1332,balance!$AF:$AJ,5,FALSE),IF(C1332=5,VLOOKUP(B1332,balance!$AF:$AK,6,FALSE),0)))))*1000000000000</f>
        <v>3022500000000</v>
      </c>
      <c r="J1332">
        <f>VLOOKUP(B1332,balance!AU:BD,10,FALSE)</f>
        <v>20444680</v>
      </c>
    </row>
    <row r="1333" spans="1:10" x14ac:dyDescent="0.3">
      <c r="A1333">
        <v>1331</v>
      </c>
      <c r="B1333">
        <f t="shared" si="41"/>
        <v>267</v>
      </c>
      <c r="C1333">
        <f t="shared" si="40"/>
        <v>2</v>
      </c>
      <c r="D1333">
        <v>9026</v>
      </c>
      <c r="E1333" s="1">
        <f>IF(C1333=1,VLOOKUP(B1333,balance!$AU:$AZ,2,FALSE),IF(C1333=2,VLOOKUP(B1333,balance!$AU:$AZ,3,FALSE),IF(C1333=3,VLOOKUP(B1333,balance!$AU:$AZ,4,FALSE),IF(C1333=4,VLOOKUP(B1333,balance!$AU:$AZ,5,FALSE),IF(C1333=5,VLOOKUP(B1333-1,balance!$AU:$AZ,6,FALSE),0)))))</f>
        <v>6500</v>
      </c>
      <c r="F1333">
        <v>53</v>
      </c>
      <c r="G1333">
        <f>IF(C1333=1,VLOOKUP(FoxFire!B1333,balance!$U:$Z,2,FALSE),IF(C1333=2,VLOOKUP(B1333,balance!$U:$Z,3,FALSE),IF(C1333=3,VLOOKUP(B1333,balance!$U:$Z,4,FALSE),IF(C1333=4,VLOOKUP(B1333,balance!$U:$Z,5,FALSE),IF(C1333=5,VLOOKUP(B1333-1,balance!$U:$Z,6,FALSE),0)))))/100</f>
        <v>3.6600000000000001E-3</v>
      </c>
      <c r="H1333">
        <v>2</v>
      </c>
      <c r="I1333" s="1">
        <f>IF(C1333=1,VLOOKUP(FoxFire!B1333,balance!$AF:$AJ,2,FALSE),IF(C1333=2,VLOOKUP(B1333,balance!$AF:$AJ,3,FALSE),IF(C1333=3,VLOOKUP(B1333,balance!$AF:$AJ,4,FALSE),IF(C1333=4,VLOOKUP(B1333,balance!$AF:$AJ,5,FALSE),IF(C1333=5,VLOOKUP(B1333,balance!$AF:$AK,6,FALSE),0)))))*1000000000000</f>
        <v>3022500000000</v>
      </c>
      <c r="J1333">
        <f>VLOOKUP(B1333,balance!AU:BD,10,FALSE)</f>
        <v>20444680</v>
      </c>
    </row>
    <row r="1334" spans="1:10" x14ac:dyDescent="0.3">
      <c r="A1334">
        <v>1332</v>
      </c>
      <c r="B1334">
        <f t="shared" si="41"/>
        <v>267</v>
      </c>
      <c r="C1334">
        <f t="shared" si="40"/>
        <v>3</v>
      </c>
      <c r="D1334">
        <v>9026</v>
      </c>
      <c r="E1334" s="1">
        <f>IF(C1334=1,VLOOKUP(B1334,balance!$AU:$AZ,2,FALSE),IF(C1334=2,VLOOKUP(B1334,balance!$AU:$AZ,3,FALSE),IF(C1334=3,VLOOKUP(B1334,balance!$AU:$AZ,4,FALSE),IF(C1334=4,VLOOKUP(B1334,balance!$AU:$AZ,5,FALSE),IF(C1334=5,VLOOKUP(B1334-1,balance!$AU:$AZ,6,FALSE),0)))))</f>
        <v>6500</v>
      </c>
      <c r="F1334">
        <v>53</v>
      </c>
      <c r="G1334">
        <f>IF(C1334=1,VLOOKUP(FoxFire!B1334,balance!$U:$Z,2,FALSE),IF(C1334=2,VLOOKUP(B1334,balance!$U:$Z,3,FALSE),IF(C1334=3,VLOOKUP(B1334,balance!$U:$Z,4,FALSE),IF(C1334=4,VLOOKUP(B1334,balance!$U:$Z,5,FALSE),IF(C1334=5,VLOOKUP(B1334-1,balance!$U:$Z,6,FALSE),0)))))/100</f>
        <v>3.6600000000000001E-3</v>
      </c>
      <c r="H1334">
        <v>2</v>
      </c>
      <c r="I1334" s="1">
        <f>IF(C1334=1,VLOOKUP(FoxFire!B1334,balance!$AF:$AJ,2,FALSE),IF(C1334=2,VLOOKUP(B1334,balance!$AF:$AJ,3,FALSE),IF(C1334=3,VLOOKUP(B1334,balance!$AF:$AJ,4,FALSE),IF(C1334=4,VLOOKUP(B1334,balance!$AF:$AJ,5,FALSE),IF(C1334=5,VLOOKUP(B1334,balance!$AF:$AK,6,FALSE),0)))))*1000000000000</f>
        <v>3022500000000</v>
      </c>
      <c r="J1334">
        <f>VLOOKUP(B1334,balance!AU:BD,10,FALSE)</f>
        <v>20444680</v>
      </c>
    </row>
    <row r="1335" spans="1:10" x14ac:dyDescent="0.3">
      <c r="A1335">
        <v>1333</v>
      </c>
      <c r="B1335">
        <f t="shared" si="41"/>
        <v>267</v>
      </c>
      <c r="C1335">
        <f t="shared" si="40"/>
        <v>4</v>
      </c>
      <c r="D1335">
        <v>9026</v>
      </c>
      <c r="E1335" s="1">
        <f>IF(C1335=1,VLOOKUP(B1335,balance!$AU:$AZ,2,FALSE),IF(C1335=2,VLOOKUP(B1335,balance!$AU:$AZ,3,FALSE),IF(C1335=3,VLOOKUP(B1335,balance!$AU:$AZ,4,FALSE),IF(C1335=4,VLOOKUP(B1335,balance!$AU:$AZ,5,FALSE),IF(C1335=5,VLOOKUP(B1335-1,balance!$AU:$AZ,6,FALSE),0)))))</f>
        <v>6500</v>
      </c>
      <c r="F1335">
        <v>53</v>
      </c>
      <c r="G1335">
        <f>IF(C1335=1,VLOOKUP(FoxFire!B1335,balance!$U:$Z,2,FALSE),IF(C1335=2,VLOOKUP(B1335,balance!$U:$Z,3,FALSE),IF(C1335=3,VLOOKUP(B1335,balance!$U:$Z,4,FALSE),IF(C1335=4,VLOOKUP(B1335,balance!$U:$Z,5,FALSE),IF(C1335=5,VLOOKUP(B1335-1,balance!$U:$Z,6,FALSE),0)))))/100</f>
        <v>3.6600000000000001E-3</v>
      </c>
      <c r="H1335">
        <v>2</v>
      </c>
      <c r="I1335" s="1">
        <f>IF(C1335=1,VLOOKUP(FoxFire!B1335,balance!$AF:$AJ,2,FALSE),IF(C1335=2,VLOOKUP(B1335,balance!$AF:$AJ,3,FALSE),IF(C1335=3,VLOOKUP(B1335,balance!$AF:$AJ,4,FALSE),IF(C1335=4,VLOOKUP(B1335,balance!$AF:$AJ,5,FALSE),IF(C1335=5,VLOOKUP(B1335,balance!$AF:$AK,6,FALSE),0)))))*1000000000000</f>
        <v>3022500000000</v>
      </c>
      <c r="J1335">
        <f>VLOOKUP(B1335,balance!AU:BD,10,FALSE)</f>
        <v>20444680</v>
      </c>
    </row>
    <row r="1336" spans="1:10" x14ac:dyDescent="0.3">
      <c r="A1336">
        <v>1334</v>
      </c>
      <c r="B1336">
        <f t="shared" si="41"/>
        <v>268</v>
      </c>
      <c r="C1336">
        <f t="shared" si="40"/>
        <v>5</v>
      </c>
      <c r="D1336">
        <v>9026</v>
      </c>
      <c r="E1336" s="1">
        <f>IF(C1336=1,VLOOKUP(B1336,balance!$AU:$AZ,2,FALSE),IF(C1336=2,VLOOKUP(B1336,balance!$AU:$AZ,3,FALSE),IF(C1336=3,VLOOKUP(B1336,balance!$AU:$AZ,4,FALSE),IF(C1336=4,VLOOKUP(B1336,balance!$AU:$AZ,5,FALSE),IF(C1336=5,VLOOKUP(B1336-1,balance!$AU:$AZ,6,FALSE),0)))))</f>
        <v>130000</v>
      </c>
      <c r="F1336">
        <v>53</v>
      </c>
      <c r="G1336">
        <f>IF(C1336=1,VLOOKUP(FoxFire!B1336,balance!$U:$Z,2,FALSE),IF(C1336=2,VLOOKUP(B1336,balance!$U:$Z,3,FALSE),IF(C1336=3,VLOOKUP(B1336,balance!$U:$Z,4,FALSE),IF(C1336=4,VLOOKUP(B1336,balance!$U:$Z,5,FALSE),IF(C1336=5,VLOOKUP(B1336-1,balance!$U:$Z,6,FALSE),0)))))/100</f>
        <v>1352.7449000000001</v>
      </c>
      <c r="H1336">
        <v>2</v>
      </c>
      <c r="I1336" s="1">
        <f>IF(C1336=1,VLOOKUP(FoxFire!B1336,balance!$AF:$AJ,2,FALSE),IF(C1336=2,VLOOKUP(B1336,balance!$AF:$AJ,3,FALSE),IF(C1336=3,VLOOKUP(B1336,balance!$AF:$AJ,4,FALSE),IF(C1336=4,VLOOKUP(B1336,balance!$AF:$AJ,5,FALSE),IF(C1336=5,VLOOKUP(B1336,balance!$AF:$AK,6,FALSE),0)))))*1000000000000</f>
        <v>12095000000000</v>
      </c>
      <c r="J1336">
        <f>VLOOKUP(B1336,balance!AU:BD,10,FALSE)</f>
        <v>20693110</v>
      </c>
    </row>
    <row r="1337" spans="1:10" x14ac:dyDescent="0.3">
      <c r="A1337">
        <v>1335</v>
      </c>
      <c r="B1337">
        <f t="shared" si="41"/>
        <v>268</v>
      </c>
      <c r="C1337">
        <f t="shared" si="40"/>
        <v>1</v>
      </c>
      <c r="D1337">
        <v>9026</v>
      </c>
      <c r="E1337" s="1">
        <f>IF(C1337=1,VLOOKUP(B1337,balance!$AU:$AZ,2,FALSE),IF(C1337=2,VLOOKUP(B1337,balance!$AU:$AZ,3,FALSE),IF(C1337=3,VLOOKUP(B1337,balance!$AU:$AZ,4,FALSE),IF(C1337=4,VLOOKUP(B1337,balance!$AU:$AZ,5,FALSE),IF(C1337=5,VLOOKUP(B1337-1,balance!$AU:$AZ,6,FALSE),0)))))</f>
        <v>6500</v>
      </c>
      <c r="F1337">
        <v>53</v>
      </c>
      <c r="G1337">
        <f>IF(C1337=1,VLOOKUP(FoxFire!B1337,balance!$U:$Z,2,FALSE),IF(C1337=2,VLOOKUP(B1337,balance!$U:$Z,3,FALSE),IF(C1337=3,VLOOKUP(B1337,balance!$U:$Z,4,FALSE),IF(C1337=4,VLOOKUP(B1337,balance!$U:$Z,5,FALSE),IF(C1337=5,VLOOKUP(B1337-1,balance!$U:$Z,6,FALSE),0)))))/100</f>
        <v>3.6700000000000001E-3</v>
      </c>
      <c r="H1337">
        <v>2</v>
      </c>
      <c r="I1337" s="1">
        <f>IF(C1337=1,VLOOKUP(FoxFire!B1337,balance!$AF:$AJ,2,FALSE),IF(C1337=2,VLOOKUP(B1337,balance!$AF:$AJ,3,FALSE),IF(C1337=3,VLOOKUP(B1337,balance!$AF:$AJ,4,FALSE),IF(C1337=4,VLOOKUP(B1337,balance!$AF:$AJ,5,FALSE),IF(C1337=5,VLOOKUP(B1337,balance!$AF:$AK,6,FALSE),0)))))*1000000000000</f>
        <v>3023750000000</v>
      </c>
      <c r="J1337">
        <f>VLOOKUP(B1337,balance!AU:BD,10,FALSE)</f>
        <v>20693110</v>
      </c>
    </row>
    <row r="1338" spans="1:10" x14ac:dyDescent="0.3">
      <c r="A1338">
        <v>1336</v>
      </c>
      <c r="B1338">
        <f t="shared" si="41"/>
        <v>268</v>
      </c>
      <c r="C1338">
        <f t="shared" si="40"/>
        <v>2</v>
      </c>
      <c r="D1338">
        <v>9026</v>
      </c>
      <c r="E1338" s="1">
        <f>IF(C1338=1,VLOOKUP(B1338,balance!$AU:$AZ,2,FALSE),IF(C1338=2,VLOOKUP(B1338,balance!$AU:$AZ,3,FALSE),IF(C1338=3,VLOOKUP(B1338,balance!$AU:$AZ,4,FALSE),IF(C1338=4,VLOOKUP(B1338,balance!$AU:$AZ,5,FALSE),IF(C1338=5,VLOOKUP(B1338-1,balance!$AU:$AZ,6,FALSE),0)))))</f>
        <v>6500</v>
      </c>
      <c r="F1338">
        <v>53</v>
      </c>
      <c r="G1338">
        <f>IF(C1338=1,VLOOKUP(FoxFire!B1338,balance!$U:$Z,2,FALSE),IF(C1338=2,VLOOKUP(B1338,balance!$U:$Z,3,FALSE),IF(C1338=3,VLOOKUP(B1338,balance!$U:$Z,4,FALSE),IF(C1338=4,VLOOKUP(B1338,balance!$U:$Z,5,FALSE),IF(C1338=5,VLOOKUP(B1338-1,balance!$U:$Z,6,FALSE),0)))))/100</f>
        <v>3.6700000000000001E-3</v>
      </c>
      <c r="H1338">
        <v>2</v>
      </c>
      <c r="I1338" s="1">
        <f>IF(C1338=1,VLOOKUP(FoxFire!B1338,balance!$AF:$AJ,2,FALSE),IF(C1338=2,VLOOKUP(B1338,balance!$AF:$AJ,3,FALSE),IF(C1338=3,VLOOKUP(B1338,balance!$AF:$AJ,4,FALSE),IF(C1338=4,VLOOKUP(B1338,balance!$AF:$AJ,5,FALSE),IF(C1338=5,VLOOKUP(B1338,balance!$AF:$AK,6,FALSE),0)))))*1000000000000</f>
        <v>3023750000000</v>
      </c>
      <c r="J1338">
        <f>VLOOKUP(B1338,balance!AU:BD,10,FALSE)</f>
        <v>20693110</v>
      </c>
    </row>
    <row r="1339" spans="1:10" x14ac:dyDescent="0.3">
      <c r="A1339">
        <v>1337</v>
      </c>
      <c r="B1339">
        <f t="shared" si="41"/>
        <v>268</v>
      </c>
      <c r="C1339">
        <f t="shared" si="40"/>
        <v>3</v>
      </c>
      <c r="D1339">
        <v>9026</v>
      </c>
      <c r="E1339" s="1">
        <f>IF(C1339=1,VLOOKUP(B1339,balance!$AU:$AZ,2,FALSE),IF(C1339=2,VLOOKUP(B1339,balance!$AU:$AZ,3,FALSE),IF(C1339=3,VLOOKUP(B1339,balance!$AU:$AZ,4,FALSE),IF(C1339=4,VLOOKUP(B1339,balance!$AU:$AZ,5,FALSE),IF(C1339=5,VLOOKUP(B1339-1,balance!$AU:$AZ,6,FALSE),0)))))</f>
        <v>6500</v>
      </c>
      <c r="F1339">
        <v>53</v>
      </c>
      <c r="G1339">
        <f>IF(C1339=1,VLOOKUP(FoxFire!B1339,balance!$U:$Z,2,FALSE),IF(C1339=2,VLOOKUP(B1339,balance!$U:$Z,3,FALSE),IF(C1339=3,VLOOKUP(B1339,balance!$U:$Z,4,FALSE),IF(C1339=4,VLOOKUP(B1339,balance!$U:$Z,5,FALSE),IF(C1339=5,VLOOKUP(B1339-1,balance!$U:$Z,6,FALSE),0)))))/100</f>
        <v>3.6700000000000001E-3</v>
      </c>
      <c r="H1339">
        <v>2</v>
      </c>
      <c r="I1339" s="1">
        <f>IF(C1339=1,VLOOKUP(FoxFire!B1339,balance!$AF:$AJ,2,FALSE),IF(C1339=2,VLOOKUP(B1339,balance!$AF:$AJ,3,FALSE),IF(C1339=3,VLOOKUP(B1339,balance!$AF:$AJ,4,FALSE),IF(C1339=4,VLOOKUP(B1339,balance!$AF:$AJ,5,FALSE),IF(C1339=5,VLOOKUP(B1339,balance!$AF:$AK,6,FALSE),0)))))*1000000000000</f>
        <v>3023750000000</v>
      </c>
      <c r="J1339">
        <f>VLOOKUP(B1339,balance!AU:BD,10,FALSE)</f>
        <v>20693110</v>
      </c>
    </row>
    <row r="1340" spans="1:10" x14ac:dyDescent="0.3">
      <c r="A1340">
        <v>1338</v>
      </c>
      <c r="B1340">
        <f t="shared" si="41"/>
        <v>268</v>
      </c>
      <c r="C1340">
        <f t="shared" si="40"/>
        <v>4</v>
      </c>
      <c r="D1340">
        <v>9026</v>
      </c>
      <c r="E1340" s="1">
        <f>IF(C1340=1,VLOOKUP(B1340,balance!$AU:$AZ,2,FALSE),IF(C1340=2,VLOOKUP(B1340,balance!$AU:$AZ,3,FALSE),IF(C1340=3,VLOOKUP(B1340,balance!$AU:$AZ,4,FALSE),IF(C1340=4,VLOOKUP(B1340,balance!$AU:$AZ,5,FALSE),IF(C1340=5,VLOOKUP(B1340-1,balance!$AU:$AZ,6,FALSE),0)))))</f>
        <v>6500</v>
      </c>
      <c r="F1340">
        <v>53</v>
      </c>
      <c r="G1340">
        <f>IF(C1340=1,VLOOKUP(FoxFire!B1340,balance!$U:$Z,2,FALSE),IF(C1340=2,VLOOKUP(B1340,balance!$U:$Z,3,FALSE),IF(C1340=3,VLOOKUP(B1340,balance!$U:$Z,4,FALSE),IF(C1340=4,VLOOKUP(B1340,balance!$U:$Z,5,FALSE),IF(C1340=5,VLOOKUP(B1340-1,balance!$U:$Z,6,FALSE),0)))))/100</f>
        <v>3.6700000000000001E-3</v>
      </c>
      <c r="H1340">
        <v>2</v>
      </c>
      <c r="I1340" s="1">
        <f>IF(C1340=1,VLOOKUP(FoxFire!B1340,balance!$AF:$AJ,2,FALSE),IF(C1340=2,VLOOKUP(B1340,balance!$AF:$AJ,3,FALSE),IF(C1340=3,VLOOKUP(B1340,balance!$AF:$AJ,4,FALSE),IF(C1340=4,VLOOKUP(B1340,balance!$AF:$AJ,5,FALSE),IF(C1340=5,VLOOKUP(B1340,balance!$AF:$AK,6,FALSE),0)))))*1000000000000</f>
        <v>3023750000000</v>
      </c>
      <c r="J1340">
        <f>VLOOKUP(B1340,balance!AU:BD,10,FALSE)</f>
        <v>20693110</v>
      </c>
    </row>
    <row r="1341" spans="1:10" x14ac:dyDescent="0.3">
      <c r="A1341">
        <v>1339</v>
      </c>
      <c r="B1341">
        <f t="shared" si="41"/>
        <v>269</v>
      </c>
      <c r="C1341">
        <f t="shared" si="40"/>
        <v>5</v>
      </c>
      <c r="D1341">
        <v>9026</v>
      </c>
      <c r="E1341" s="1">
        <f>IF(C1341=1,VLOOKUP(B1341,balance!$AU:$AZ,2,FALSE),IF(C1341=2,VLOOKUP(B1341,balance!$AU:$AZ,3,FALSE),IF(C1341=3,VLOOKUP(B1341,balance!$AU:$AZ,4,FALSE),IF(C1341=4,VLOOKUP(B1341,balance!$AU:$AZ,5,FALSE),IF(C1341=5,VLOOKUP(B1341-1,balance!$AU:$AZ,6,FALSE),0)))))</f>
        <v>130000</v>
      </c>
      <c r="F1341">
        <v>53</v>
      </c>
      <c r="G1341">
        <f>IF(C1341=1,VLOOKUP(FoxFire!B1341,balance!$U:$Z,2,FALSE),IF(C1341=2,VLOOKUP(B1341,balance!$U:$Z,3,FALSE),IF(C1341=3,VLOOKUP(B1341,balance!$U:$Z,4,FALSE),IF(C1341=4,VLOOKUP(B1341,balance!$U:$Z,5,FALSE),IF(C1341=5,VLOOKUP(B1341-1,balance!$U:$Z,6,FALSE),0)))))/100</f>
        <v>1357.7973000000002</v>
      </c>
      <c r="H1341">
        <v>2</v>
      </c>
      <c r="I1341" s="1">
        <f>IF(C1341=1,VLOOKUP(FoxFire!B1341,balance!$AF:$AJ,2,FALSE),IF(C1341=2,VLOOKUP(B1341,balance!$AF:$AJ,3,FALSE),IF(C1341=3,VLOOKUP(B1341,balance!$AF:$AJ,4,FALSE),IF(C1341=4,VLOOKUP(B1341,balance!$AF:$AJ,5,FALSE),IF(C1341=5,VLOOKUP(B1341,balance!$AF:$AK,6,FALSE),0)))))*1000000000000</f>
        <v>12100000000000</v>
      </c>
      <c r="J1341">
        <f>VLOOKUP(B1341,balance!AU:BD,10,FALSE)</f>
        <v>20944390</v>
      </c>
    </row>
    <row r="1342" spans="1:10" x14ac:dyDescent="0.3">
      <c r="A1342">
        <v>1340</v>
      </c>
      <c r="B1342">
        <f t="shared" si="41"/>
        <v>269</v>
      </c>
      <c r="C1342">
        <f t="shared" si="40"/>
        <v>1</v>
      </c>
      <c r="D1342">
        <v>9026</v>
      </c>
      <c r="E1342" s="1">
        <f>IF(C1342=1,VLOOKUP(B1342,balance!$AU:$AZ,2,FALSE),IF(C1342=2,VLOOKUP(B1342,balance!$AU:$AZ,3,FALSE),IF(C1342=3,VLOOKUP(B1342,balance!$AU:$AZ,4,FALSE),IF(C1342=4,VLOOKUP(B1342,balance!$AU:$AZ,5,FALSE),IF(C1342=5,VLOOKUP(B1342-1,balance!$AU:$AZ,6,FALSE),0)))))</f>
        <v>6500</v>
      </c>
      <c r="F1342">
        <v>53</v>
      </c>
      <c r="G1342">
        <f>IF(C1342=1,VLOOKUP(FoxFire!B1342,balance!$U:$Z,2,FALSE),IF(C1342=2,VLOOKUP(B1342,balance!$U:$Z,3,FALSE),IF(C1342=3,VLOOKUP(B1342,balance!$U:$Z,4,FALSE),IF(C1342=4,VLOOKUP(B1342,balance!$U:$Z,5,FALSE),IF(C1342=5,VLOOKUP(B1342-1,balance!$U:$Z,6,FALSE),0)))))/100</f>
        <v>3.6800000000000001E-3</v>
      </c>
      <c r="H1342">
        <v>2</v>
      </c>
      <c r="I1342" s="1">
        <f>IF(C1342=1,VLOOKUP(FoxFire!B1342,balance!$AF:$AJ,2,FALSE),IF(C1342=2,VLOOKUP(B1342,balance!$AF:$AJ,3,FALSE),IF(C1342=3,VLOOKUP(B1342,balance!$AF:$AJ,4,FALSE),IF(C1342=4,VLOOKUP(B1342,balance!$AF:$AJ,5,FALSE),IF(C1342=5,VLOOKUP(B1342,balance!$AF:$AK,6,FALSE),0)))))*1000000000000</f>
        <v>3025000000000</v>
      </c>
      <c r="J1342">
        <f>VLOOKUP(B1342,balance!AU:BD,10,FALSE)</f>
        <v>20944390</v>
      </c>
    </row>
    <row r="1343" spans="1:10" x14ac:dyDescent="0.3">
      <c r="A1343">
        <v>1341</v>
      </c>
      <c r="B1343">
        <f t="shared" si="41"/>
        <v>269</v>
      </c>
      <c r="C1343">
        <f t="shared" si="40"/>
        <v>2</v>
      </c>
      <c r="D1343">
        <v>9026</v>
      </c>
      <c r="E1343" s="1">
        <f>IF(C1343=1,VLOOKUP(B1343,balance!$AU:$AZ,2,FALSE),IF(C1343=2,VLOOKUP(B1343,balance!$AU:$AZ,3,FALSE),IF(C1343=3,VLOOKUP(B1343,balance!$AU:$AZ,4,FALSE),IF(C1343=4,VLOOKUP(B1343,balance!$AU:$AZ,5,FALSE),IF(C1343=5,VLOOKUP(B1343-1,balance!$AU:$AZ,6,FALSE),0)))))</f>
        <v>6500</v>
      </c>
      <c r="F1343">
        <v>53</v>
      </c>
      <c r="G1343">
        <f>IF(C1343=1,VLOOKUP(FoxFire!B1343,balance!$U:$Z,2,FALSE),IF(C1343=2,VLOOKUP(B1343,balance!$U:$Z,3,FALSE),IF(C1343=3,VLOOKUP(B1343,balance!$U:$Z,4,FALSE),IF(C1343=4,VLOOKUP(B1343,balance!$U:$Z,5,FALSE),IF(C1343=5,VLOOKUP(B1343-1,balance!$U:$Z,6,FALSE),0)))))/100</f>
        <v>3.6800000000000001E-3</v>
      </c>
      <c r="H1343">
        <v>2</v>
      </c>
      <c r="I1343" s="1">
        <f>IF(C1343=1,VLOOKUP(FoxFire!B1343,balance!$AF:$AJ,2,FALSE),IF(C1343=2,VLOOKUP(B1343,balance!$AF:$AJ,3,FALSE),IF(C1343=3,VLOOKUP(B1343,balance!$AF:$AJ,4,FALSE),IF(C1343=4,VLOOKUP(B1343,balance!$AF:$AJ,5,FALSE),IF(C1343=5,VLOOKUP(B1343,balance!$AF:$AK,6,FALSE),0)))))*1000000000000</f>
        <v>3025000000000</v>
      </c>
      <c r="J1343">
        <f>VLOOKUP(B1343,balance!AU:BD,10,FALSE)</f>
        <v>20944390</v>
      </c>
    </row>
    <row r="1344" spans="1:10" x14ac:dyDescent="0.3">
      <c r="A1344">
        <v>1342</v>
      </c>
      <c r="B1344">
        <f t="shared" si="41"/>
        <v>269</v>
      </c>
      <c r="C1344">
        <f t="shared" si="40"/>
        <v>3</v>
      </c>
      <c r="D1344">
        <v>9026</v>
      </c>
      <c r="E1344" s="1">
        <f>IF(C1344=1,VLOOKUP(B1344,balance!$AU:$AZ,2,FALSE),IF(C1344=2,VLOOKUP(B1344,balance!$AU:$AZ,3,FALSE),IF(C1344=3,VLOOKUP(B1344,balance!$AU:$AZ,4,FALSE),IF(C1344=4,VLOOKUP(B1344,balance!$AU:$AZ,5,FALSE),IF(C1344=5,VLOOKUP(B1344-1,balance!$AU:$AZ,6,FALSE),0)))))</f>
        <v>6500</v>
      </c>
      <c r="F1344">
        <v>53</v>
      </c>
      <c r="G1344">
        <f>IF(C1344=1,VLOOKUP(FoxFire!B1344,balance!$U:$Z,2,FALSE),IF(C1344=2,VLOOKUP(B1344,balance!$U:$Z,3,FALSE),IF(C1344=3,VLOOKUP(B1344,balance!$U:$Z,4,FALSE),IF(C1344=4,VLOOKUP(B1344,balance!$U:$Z,5,FALSE),IF(C1344=5,VLOOKUP(B1344-1,balance!$U:$Z,6,FALSE),0)))))/100</f>
        <v>3.6800000000000001E-3</v>
      </c>
      <c r="H1344">
        <v>2</v>
      </c>
      <c r="I1344" s="1">
        <f>IF(C1344=1,VLOOKUP(FoxFire!B1344,balance!$AF:$AJ,2,FALSE),IF(C1344=2,VLOOKUP(B1344,balance!$AF:$AJ,3,FALSE),IF(C1344=3,VLOOKUP(B1344,balance!$AF:$AJ,4,FALSE),IF(C1344=4,VLOOKUP(B1344,balance!$AF:$AJ,5,FALSE),IF(C1344=5,VLOOKUP(B1344,balance!$AF:$AK,6,FALSE),0)))))*1000000000000</f>
        <v>3025000000000</v>
      </c>
      <c r="J1344">
        <f>VLOOKUP(B1344,balance!AU:BD,10,FALSE)</f>
        <v>20944390</v>
      </c>
    </row>
    <row r="1345" spans="1:10" x14ac:dyDescent="0.3">
      <c r="A1345">
        <v>1343</v>
      </c>
      <c r="B1345">
        <f t="shared" si="41"/>
        <v>269</v>
      </c>
      <c r="C1345">
        <f t="shared" si="40"/>
        <v>4</v>
      </c>
      <c r="D1345">
        <v>9026</v>
      </c>
      <c r="E1345" s="1">
        <f>IF(C1345=1,VLOOKUP(B1345,balance!$AU:$AZ,2,FALSE),IF(C1345=2,VLOOKUP(B1345,balance!$AU:$AZ,3,FALSE),IF(C1345=3,VLOOKUP(B1345,balance!$AU:$AZ,4,FALSE),IF(C1345=4,VLOOKUP(B1345,balance!$AU:$AZ,5,FALSE),IF(C1345=5,VLOOKUP(B1345-1,balance!$AU:$AZ,6,FALSE),0)))))</f>
        <v>6500</v>
      </c>
      <c r="F1345">
        <v>53</v>
      </c>
      <c r="G1345">
        <f>IF(C1345=1,VLOOKUP(FoxFire!B1345,balance!$U:$Z,2,FALSE),IF(C1345=2,VLOOKUP(B1345,balance!$U:$Z,3,FALSE),IF(C1345=3,VLOOKUP(B1345,balance!$U:$Z,4,FALSE),IF(C1345=4,VLOOKUP(B1345,balance!$U:$Z,5,FALSE),IF(C1345=5,VLOOKUP(B1345-1,balance!$U:$Z,6,FALSE),0)))))/100</f>
        <v>3.6800000000000001E-3</v>
      </c>
      <c r="H1345">
        <v>2</v>
      </c>
      <c r="I1345" s="1">
        <f>IF(C1345=1,VLOOKUP(FoxFire!B1345,balance!$AF:$AJ,2,FALSE),IF(C1345=2,VLOOKUP(B1345,balance!$AF:$AJ,3,FALSE),IF(C1345=3,VLOOKUP(B1345,balance!$AF:$AJ,4,FALSE),IF(C1345=4,VLOOKUP(B1345,balance!$AF:$AJ,5,FALSE),IF(C1345=5,VLOOKUP(B1345,balance!$AF:$AK,6,FALSE),0)))))*1000000000000</f>
        <v>3025000000000</v>
      </c>
      <c r="J1345">
        <f>VLOOKUP(B1345,balance!AU:BD,10,FALSE)</f>
        <v>20944390</v>
      </c>
    </row>
    <row r="1346" spans="1:10" x14ac:dyDescent="0.3">
      <c r="A1346">
        <v>1344</v>
      </c>
      <c r="B1346">
        <f t="shared" si="41"/>
        <v>270</v>
      </c>
      <c r="C1346">
        <f t="shared" si="40"/>
        <v>5</v>
      </c>
      <c r="D1346">
        <v>9026</v>
      </c>
      <c r="E1346" s="1">
        <f>IF(C1346=1,VLOOKUP(B1346,balance!$AU:$AZ,2,FALSE),IF(C1346=2,VLOOKUP(B1346,balance!$AU:$AZ,3,FALSE),IF(C1346=3,VLOOKUP(B1346,balance!$AU:$AZ,4,FALSE),IF(C1346=4,VLOOKUP(B1346,balance!$AU:$AZ,5,FALSE),IF(C1346=5,VLOOKUP(B1346-1,balance!$AU:$AZ,6,FALSE),0)))))</f>
        <v>130000</v>
      </c>
      <c r="F1346">
        <v>53</v>
      </c>
      <c r="G1346">
        <f>IF(C1346=1,VLOOKUP(FoxFire!B1346,balance!$U:$Z,2,FALSE),IF(C1346=2,VLOOKUP(B1346,balance!$U:$Z,3,FALSE),IF(C1346=3,VLOOKUP(B1346,balance!$U:$Z,4,FALSE),IF(C1346=4,VLOOKUP(B1346,balance!$U:$Z,5,FALSE),IF(C1346=5,VLOOKUP(B1346-1,balance!$U:$Z,6,FALSE),0)))))/100</f>
        <v>1362.8586000000003</v>
      </c>
      <c r="H1346">
        <v>2</v>
      </c>
      <c r="I1346" s="1">
        <f>IF(C1346=1,VLOOKUP(FoxFire!B1346,balance!$AF:$AJ,2,FALSE),IF(C1346=2,VLOOKUP(B1346,balance!$AF:$AJ,3,FALSE),IF(C1346=3,VLOOKUP(B1346,balance!$AF:$AJ,4,FALSE),IF(C1346=4,VLOOKUP(B1346,balance!$AF:$AJ,5,FALSE),IF(C1346=5,VLOOKUP(B1346,balance!$AF:$AK,6,FALSE),0)))))*1000000000000</f>
        <v>12105000000000</v>
      </c>
      <c r="J1346">
        <f>VLOOKUP(B1346,balance!AU:BD,10,FALSE)</f>
        <v>21198530</v>
      </c>
    </row>
    <row r="1347" spans="1:10" x14ac:dyDescent="0.3">
      <c r="A1347">
        <v>1345</v>
      </c>
      <c r="B1347">
        <f t="shared" si="41"/>
        <v>270</v>
      </c>
      <c r="C1347">
        <f t="shared" si="40"/>
        <v>1</v>
      </c>
      <c r="D1347">
        <v>9026</v>
      </c>
      <c r="E1347" s="1">
        <f>IF(C1347=1,VLOOKUP(B1347,balance!$AU:$AZ,2,FALSE),IF(C1347=2,VLOOKUP(B1347,balance!$AU:$AZ,3,FALSE),IF(C1347=3,VLOOKUP(B1347,balance!$AU:$AZ,4,FALSE),IF(C1347=4,VLOOKUP(B1347,balance!$AU:$AZ,5,FALSE),IF(C1347=5,VLOOKUP(B1347-1,balance!$AU:$AZ,6,FALSE),0)))))</f>
        <v>6500</v>
      </c>
      <c r="F1347">
        <v>53</v>
      </c>
      <c r="G1347">
        <f>IF(C1347=1,VLOOKUP(FoxFire!B1347,balance!$U:$Z,2,FALSE),IF(C1347=2,VLOOKUP(B1347,balance!$U:$Z,3,FALSE),IF(C1347=3,VLOOKUP(B1347,balance!$U:$Z,4,FALSE),IF(C1347=4,VLOOKUP(B1347,balance!$U:$Z,5,FALSE),IF(C1347=5,VLOOKUP(B1347-1,balance!$U:$Z,6,FALSE),0)))))/100</f>
        <v>3.6900000000000001E-3</v>
      </c>
      <c r="H1347">
        <v>2</v>
      </c>
      <c r="I1347" s="1">
        <f>IF(C1347=1,VLOOKUP(FoxFire!B1347,balance!$AF:$AJ,2,FALSE),IF(C1347=2,VLOOKUP(B1347,balance!$AF:$AJ,3,FALSE),IF(C1347=3,VLOOKUP(B1347,balance!$AF:$AJ,4,FALSE),IF(C1347=4,VLOOKUP(B1347,balance!$AF:$AJ,5,FALSE),IF(C1347=5,VLOOKUP(B1347,balance!$AF:$AK,6,FALSE),0)))))*1000000000000</f>
        <v>3026250000000</v>
      </c>
      <c r="J1347">
        <f>VLOOKUP(B1347,balance!AU:BD,10,FALSE)</f>
        <v>21198530</v>
      </c>
    </row>
    <row r="1348" spans="1:10" x14ac:dyDescent="0.3">
      <c r="A1348">
        <v>1346</v>
      </c>
      <c r="B1348">
        <f t="shared" si="41"/>
        <v>270</v>
      </c>
      <c r="C1348">
        <f t="shared" si="40"/>
        <v>2</v>
      </c>
      <c r="D1348">
        <v>9026</v>
      </c>
      <c r="E1348" s="1">
        <f>IF(C1348=1,VLOOKUP(B1348,balance!$AU:$AZ,2,FALSE),IF(C1348=2,VLOOKUP(B1348,balance!$AU:$AZ,3,FALSE),IF(C1348=3,VLOOKUP(B1348,balance!$AU:$AZ,4,FALSE),IF(C1348=4,VLOOKUP(B1348,balance!$AU:$AZ,5,FALSE),IF(C1348=5,VLOOKUP(B1348-1,balance!$AU:$AZ,6,FALSE),0)))))</f>
        <v>6500</v>
      </c>
      <c r="F1348">
        <v>53</v>
      </c>
      <c r="G1348">
        <f>IF(C1348=1,VLOOKUP(FoxFire!B1348,balance!$U:$Z,2,FALSE),IF(C1348=2,VLOOKUP(B1348,balance!$U:$Z,3,FALSE),IF(C1348=3,VLOOKUP(B1348,balance!$U:$Z,4,FALSE),IF(C1348=4,VLOOKUP(B1348,balance!$U:$Z,5,FALSE),IF(C1348=5,VLOOKUP(B1348-1,balance!$U:$Z,6,FALSE),0)))))/100</f>
        <v>3.6900000000000001E-3</v>
      </c>
      <c r="H1348">
        <v>2</v>
      </c>
      <c r="I1348" s="1">
        <f>IF(C1348=1,VLOOKUP(FoxFire!B1348,balance!$AF:$AJ,2,FALSE),IF(C1348=2,VLOOKUP(B1348,balance!$AF:$AJ,3,FALSE),IF(C1348=3,VLOOKUP(B1348,balance!$AF:$AJ,4,FALSE),IF(C1348=4,VLOOKUP(B1348,balance!$AF:$AJ,5,FALSE),IF(C1348=5,VLOOKUP(B1348,balance!$AF:$AK,6,FALSE),0)))))*1000000000000</f>
        <v>3026250000000</v>
      </c>
      <c r="J1348">
        <f>VLOOKUP(B1348,balance!AU:BD,10,FALSE)</f>
        <v>21198530</v>
      </c>
    </row>
    <row r="1349" spans="1:10" x14ac:dyDescent="0.3">
      <c r="A1349">
        <v>1347</v>
      </c>
      <c r="B1349">
        <f t="shared" si="41"/>
        <v>270</v>
      </c>
      <c r="C1349">
        <f t="shared" si="40"/>
        <v>3</v>
      </c>
      <c r="D1349">
        <v>9026</v>
      </c>
      <c r="E1349" s="1">
        <f>IF(C1349=1,VLOOKUP(B1349,balance!$AU:$AZ,2,FALSE),IF(C1349=2,VLOOKUP(B1349,balance!$AU:$AZ,3,FALSE),IF(C1349=3,VLOOKUP(B1349,balance!$AU:$AZ,4,FALSE),IF(C1349=4,VLOOKUP(B1349,balance!$AU:$AZ,5,FALSE),IF(C1349=5,VLOOKUP(B1349-1,balance!$AU:$AZ,6,FALSE),0)))))</f>
        <v>6500</v>
      </c>
      <c r="F1349">
        <v>53</v>
      </c>
      <c r="G1349">
        <f>IF(C1349=1,VLOOKUP(FoxFire!B1349,balance!$U:$Z,2,FALSE),IF(C1349=2,VLOOKUP(B1349,balance!$U:$Z,3,FALSE),IF(C1349=3,VLOOKUP(B1349,balance!$U:$Z,4,FALSE),IF(C1349=4,VLOOKUP(B1349,balance!$U:$Z,5,FALSE),IF(C1349=5,VLOOKUP(B1349-1,balance!$U:$Z,6,FALSE),0)))))/100</f>
        <v>3.6900000000000001E-3</v>
      </c>
      <c r="H1349">
        <v>2</v>
      </c>
      <c r="I1349" s="1">
        <f>IF(C1349=1,VLOOKUP(FoxFire!B1349,balance!$AF:$AJ,2,FALSE),IF(C1349=2,VLOOKUP(B1349,balance!$AF:$AJ,3,FALSE),IF(C1349=3,VLOOKUP(B1349,balance!$AF:$AJ,4,FALSE),IF(C1349=4,VLOOKUP(B1349,balance!$AF:$AJ,5,FALSE),IF(C1349=5,VLOOKUP(B1349,balance!$AF:$AK,6,FALSE),0)))))*1000000000000</f>
        <v>3026250000000</v>
      </c>
      <c r="J1349">
        <f>VLOOKUP(B1349,balance!AU:BD,10,FALSE)</f>
        <v>21198530</v>
      </c>
    </row>
    <row r="1350" spans="1:10" x14ac:dyDescent="0.3">
      <c r="A1350">
        <v>1348</v>
      </c>
      <c r="B1350">
        <f t="shared" si="41"/>
        <v>270</v>
      </c>
      <c r="C1350">
        <f t="shared" si="40"/>
        <v>4</v>
      </c>
      <c r="D1350">
        <v>9026</v>
      </c>
      <c r="E1350" s="1">
        <f>IF(C1350=1,VLOOKUP(B1350,balance!$AU:$AZ,2,FALSE),IF(C1350=2,VLOOKUP(B1350,balance!$AU:$AZ,3,FALSE),IF(C1350=3,VLOOKUP(B1350,balance!$AU:$AZ,4,FALSE),IF(C1350=4,VLOOKUP(B1350,balance!$AU:$AZ,5,FALSE),IF(C1350=5,VLOOKUP(B1350-1,balance!$AU:$AZ,6,FALSE),0)))))</f>
        <v>6500</v>
      </c>
      <c r="F1350">
        <v>53</v>
      </c>
      <c r="G1350">
        <f>IF(C1350=1,VLOOKUP(FoxFire!B1350,balance!$U:$Z,2,FALSE),IF(C1350=2,VLOOKUP(B1350,balance!$U:$Z,3,FALSE),IF(C1350=3,VLOOKUP(B1350,balance!$U:$Z,4,FALSE),IF(C1350=4,VLOOKUP(B1350,balance!$U:$Z,5,FALSE),IF(C1350=5,VLOOKUP(B1350-1,balance!$U:$Z,6,FALSE),0)))))/100</f>
        <v>3.6900000000000001E-3</v>
      </c>
      <c r="H1350">
        <v>2</v>
      </c>
      <c r="I1350" s="1">
        <f>IF(C1350=1,VLOOKUP(FoxFire!B1350,balance!$AF:$AJ,2,FALSE),IF(C1350=2,VLOOKUP(B1350,balance!$AF:$AJ,3,FALSE),IF(C1350=3,VLOOKUP(B1350,balance!$AF:$AJ,4,FALSE),IF(C1350=4,VLOOKUP(B1350,balance!$AF:$AJ,5,FALSE),IF(C1350=5,VLOOKUP(B1350,balance!$AF:$AK,6,FALSE),0)))))*1000000000000</f>
        <v>3026250000000</v>
      </c>
      <c r="J1350">
        <f>VLOOKUP(B1350,balance!AU:BD,10,FALSE)</f>
        <v>21198530</v>
      </c>
    </row>
    <row r="1351" spans="1:10" x14ac:dyDescent="0.3">
      <c r="A1351">
        <v>1349</v>
      </c>
      <c r="B1351">
        <f t="shared" si="41"/>
        <v>271</v>
      </c>
      <c r="C1351">
        <f t="shared" si="40"/>
        <v>5</v>
      </c>
      <c r="D1351">
        <v>9026</v>
      </c>
      <c r="E1351" s="1">
        <f>IF(C1351=1,VLOOKUP(B1351,balance!$AU:$AZ,2,FALSE),IF(C1351=2,VLOOKUP(B1351,balance!$AU:$AZ,3,FALSE),IF(C1351=3,VLOOKUP(B1351,balance!$AU:$AZ,4,FALSE),IF(C1351=4,VLOOKUP(B1351,balance!$AU:$AZ,5,FALSE),IF(C1351=5,VLOOKUP(B1351-1,balance!$AU:$AZ,6,FALSE),0)))))</f>
        <v>130000</v>
      </c>
      <c r="F1351">
        <v>53</v>
      </c>
      <c r="G1351">
        <f>IF(C1351=1,VLOOKUP(FoxFire!B1351,balance!$U:$Z,2,FALSE),IF(C1351=2,VLOOKUP(B1351,balance!$U:$Z,3,FALSE),IF(C1351=3,VLOOKUP(B1351,balance!$U:$Z,4,FALSE),IF(C1351=4,VLOOKUP(B1351,balance!$U:$Z,5,FALSE),IF(C1351=5,VLOOKUP(B1351-1,balance!$U:$Z,6,FALSE),0)))))/100</f>
        <v>1367.9285</v>
      </c>
      <c r="H1351">
        <v>2</v>
      </c>
      <c r="I1351" s="1">
        <f>IF(C1351=1,VLOOKUP(FoxFire!B1351,balance!$AF:$AJ,2,FALSE),IF(C1351=2,VLOOKUP(B1351,balance!$AF:$AJ,3,FALSE),IF(C1351=3,VLOOKUP(B1351,balance!$AF:$AJ,4,FALSE),IF(C1351=4,VLOOKUP(B1351,balance!$AF:$AJ,5,FALSE),IF(C1351=5,VLOOKUP(B1351,balance!$AF:$AK,6,FALSE),0)))))*1000000000000</f>
        <v>12110000000000</v>
      </c>
      <c r="J1351">
        <f>VLOOKUP(B1351,balance!AU:BD,10,FALSE)</f>
        <v>21443540</v>
      </c>
    </row>
    <row r="1352" spans="1:10" x14ac:dyDescent="0.3">
      <c r="A1352">
        <v>1350</v>
      </c>
      <c r="B1352">
        <f t="shared" si="41"/>
        <v>271</v>
      </c>
      <c r="C1352">
        <f t="shared" ref="C1352:C1415" si="42">C1347</f>
        <v>1</v>
      </c>
      <c r="D1352">
        <v>9026</v>
      </c>
      <c r="E1352" s="1">
        <f>IF(C1352=1,VLOOKUP(B1352,balance!$AU:$AZ,2,FALSE),IF(C1352=2,VLOOKUP(B1352,balance!$AU:$AZ,3,FALSE),IF(C1352=3,VLOOKUP(B1352,balance!$AU:$AZ,4,FALSE),IF(C1352=4,VLOOKUP(B1352,balance!$AU:$AZ,5,FALSE),IF(C1352=5,VLOOKUP(B1352-1,balance!$AU:$AZ,6,FALSE),0)))))</f>
        <v>7000</v>
      </c>
      <c r="F1352">
        <v>53</v>
      </c>
      <c r="G1352">
        <f>IF(C1352=1,VLOOKUP(FoxFire!B1352,balance!$U:$Z,2,FALSE),IF(C1352=2,VLOOKUP(B1352,balance!$U:$Z,3,FALSE),IF(C1352=3,VLOOKUP(B1352,balance!$U:$Z,4,FALSE),IF(C1352=4,VLOOKUP(B1352,balance!$U:$Z,5,FALSE),IF(C1352=5,VLOOKUP(B1352-1,balance!$U:$Z,6,FALSE),0)))))/100</f>
        <v>3.7000000000000002E-3</v>
      </c>
      <c r="H1352">
        <v>2</v>
      </c>
      <c r="I1352" s="1">
        <f>IF(C1352=1,VLOOKUP(FoxFire!B1352,balance!$AF:$AJ,2,FALSE),IF(C1352=2,VLOOKUP(B1352,balance!$AF:$AJ,3,FALSE),IF(C1352=3,VLOOKUP(B1352,balance!$AF:$AJ,4,FALSE),IF(C1352=4,VLOOKUP(B1352,balance!$AF:$AJ,5,FALSE),IF(C1352=5,VLOOKUP(B1352,balance!$AF:$AK,6,FALSE),0)))))*1000000000000</f>
        <v>3027500000000</v>
      </c>
      <c r="J1352">
        <f>VLOOKUP(B1352,balance!AU:BD,10,FALSE)</f>
        <v>21443540</v>
      </c>
    </row>
    <row r="1353" spans="1:10" x14ac:dyDescent="0.3">
      <c r="A1353">
        <v>1351</v>
      </c>
      <c r="B1353">
        <f t="shared" si="41"/>
        <v>271</v>
      </c>
      <c r="C1353">
        <f t="shared" si="42"/>
        <v>2</v>
      </c>
      <c r="D1353">
        <v>9026</v>
      </c>
      <c r="E1353" s="1">
        <f>IF(C1353=1,VLOOKUP(B1353,balance!$AU:$AZ,2,FALSE),IF(C1353=2,VLOOKUP(B1353,balance!$AU:$AZ,3,FALSE),IF(C1353=3,VLOOKUP(B1353,balance!$AU:$AZ,4,FALSE),IF(C1353=4,VLOOKUP(B1353,balance!$AU:$AZ,5,FALSE),IF(C1353=5,VLOOKUP(B1353-1,balance!$AU:$AZ,6,FALSE),0)))))</f>
        <v>7000</v>
      </c>
      <c r="F1353">
        <v>53</v>
      </c>
      <c r="G1353">
        <f>IF(C1353=1,VLOOKUP(FoxFire!B1353,balance!$U:$Z,2,FALSE),IF(C1353=2,VLOOKUP(B1353,balance!$U:$Z,3,FALSE),IF(C1353=3,VLOOKUP(B1353,balance!$U:$Z,4,FALSE),IF(C1353=4,VLOOKUP(B1353,balance!$U:$Z,5,FALSE),IF(C1353=5,VLOOKUP(B1353-1,balance!$U:$Z,6,FALSE),0)))))/100</f>
        <v>3.7000000000000002E-3</v>
      </c>
      <c r="H1353">
        <v>2</v>
      </c>
      <c r="I1353" s="1">
        <f>IF(C1353=1,VLOOKUP(FoxFire!B1353,balance!$AF:$AJ,2,FALSE),IF(C1353=2,VLOOKUP(B1353,balance!$AF:$AJ,3,FALSE),IF(C1353=3,VLOOKUP(B1353,balance!$AF:$AJ,4,FALSE),IF(C1353=4,VLOOKUP(B1353,balance!$AF:$AJ,5,FALSE),IF(C1353=5,VLOOKUP(B1353,balance!$AF:$AK,6,FALSE),0)))))*1000000000000</f>
        <v>3027500000000</v>
      </c>
      <c r="J1353">
        <f>VLOOKUP(B1353,balance!AU:BD,10,FALSE)</f>
        <v>21443540</v>
      </c>
    </row>
    <row r="1354" spans="1:10" x14ac:dyDescent="0.3">
      <c r="A1354">
        <v>1352</v>
      </c>
      <c r="B1354">
        <f t="shared" si="41"/>
        <v>271</v>
      </c>
      <c r="C1354">
        <f t="shared" si="42"/>
        <v>3</v>
      </c>
      <c r="D1354">
        <v>9026</v>
      </c>
      <c r="E1354" s="1">
        <f>IF(C1354=1,VLOOKUP(B1354,balance!$AU:$AZ,2,FALSE),IF(C1354=2,VLOOKUP(B1354,balance!$AU:$AZ,3,FALSE),IF(C1354=3,VLOOKUP(B1354,balance!$AU:$AZ,4,FALSE),IF(C1354=4,VLOOKUP(B1354,balance!$AU:$AZ,5,FALSE),IF(C1354=5,VLOOKUP(B1354-1,balance!$AU:$AZ,6,FALSE),0)))))</f>
        <v>7000</v>
      </c>
      <c r="F1354">
        <v>53</v>
      </c>
      <c r="G1354">
        <f>IF(C1354=1,VLOOKUP(FoxFire!B1354,balance!$U:$Z,2,FALSE),IF(C1354=2,VLOOKUP(B1354,balance!$U:$Z,3,FALSE),IF(C1354=3,VLOOKUP(B1354,balance!$U:$Z,4,FALSE),IF(C1354=4,VLOOKUP(B1354,balance!$U:$Z,5,FALSE),IF(C1354=5,VLOOKUP(B1354-1,balance!$U:$Z,6,FALSE),0)))))/100</f>
        <v>3.7000000000000002E-3</v>
      </c>
      <c r="H1354">
        <v>2</v>
      </c>
      <c r="I1354" s="1">
        <f>IF(C1354=1,VLOOKUP(FoxFire!B1354,balance!$AF:$AJ,2,FALSE),IF(C1354=2,VLOOKUP(B1354,balance!$AF:$AJ,3,FALSE),IF(C1354=3,VLOOKUP(B1354,balance!$AF:$AJ,4,FALSE),IF(C1354=4,VLOOKUP(B1354,balance!$AF:$AJ,5,FALSE),IF(C1354=5,VLOOKUP(B1354,balance!$AF:$AK,6,FALSE),0)))))*1000000000000</f>
        <v>3027500000000</v>
      </c>
      <c r="J1354">
        <f>VLOOKUP(B1354,balance!AU:BD,10,FALSE)</f>
        <v>21443540</v>
      </c>
    </row>
    <row r="1355" spans="1:10" x14ac:dyDescent="0.3">
      <c r="A1355">
        <v>1353</v>
      </c>
      <c r="B1355">
        <f t="shared" si="41"/>
        <v>271</v>
      </c>
      <c r="C1355">
        <f t="shared" si="42"/>
        <v>4</v>
      </c>
      <c r="D1355">
        <v>9026</v>
      </c>
      <c r="E1355" s="1">
        <f>IF(C1355=1,VLOOKUP(B1355,balance!$AU:$AZ,2,FALSE),IF(C1355=2,VLOOKUP(B1355,balance!$AU:$AZ,3,FALSE),IF(C1355=3,VLOOKUP(B1355,balance!$AU:$AZ,4,FALSE),IF(C1355=4,VLOOKUP(B1355,balance!$AU:$AZ,5,FALSE),IF(C1355=5,VLOOKUP(B1355-1,balance!$AU:$AZ,6,FALSE),0)))))</f>
        <v>7000</v>
      </c>
      <c r="F1355">
        <v>53</v>
      </c>
      <c r="G1355">
        <f>IF(C1355=1,VLOOKUP(FoxFire!B1355,balance!$U:$Z,2,FALSE),IF(C1355=2,VLOOKUP(B1355,balance!$U:$Z,3,FALSE),IF(C1355=3,VLOOKUP(B1355,balance!$U:$Z,4,FALSE),IF(C1355=4,VLOOKUP(B1355,balance!$U:$Z,5,FALSE),IF(C1355=5,VLOOKUP(B1355-1,balance!$U:$Z,6,FALSE),0)))))/100</f>
        <v>3.7000000000000002E-3</v>
      </c>
      <c r="H1355">
        <v>2</v>
      </c>
      <c r="I1355" s="1">
        <f>IF(C1355=1,VLOOKUP(FoxFire!B1355,balance!$AF:$AJ,2,FALSE),IF(C1355=2,VLOOKUP(B1355,balance!$AF:$AJ,3,FALSE),IF(C1355=3,VLOOKUP(B1355,balance!$AF:$AJ,4,FALSE),IF(C1355=4,VLOOKUP(B1355,balance!$AF:$AJ,5,FALSE),IF(C1355=5,VLOOKUP(B1355,balance!$AF:$AK,6,FALSE),0)))))*1000000000000</f>
        <v>3027500000000</v>
      </c>
      <c r="J1355">
        <f>VLOOKUP(B1355,balance!AU:BD,10,FALSE)</f>
        <v>21443540</v>
      </c>
    </row>
    <row r="1356" spans="1:10" x14ac:dyDescent="0.3">
      <c r="A1356">
        <v>1354</v>
      </c>
      <c r="B1356">
        <f t="shared" ref="B1356:B1419" si="43">B1351+1</f>
        <v>272</v>
      </c>
      <c r="C1356">
        <f t="shared" si="42"/>
        <v>5</v>
      </c>
      <c r="D1356">
        <v>9026</v>
      </c>
      <c r="E1356" s="1">
        <f>IF(C1356=1,VLOOKUP(B1356,balance!$AU:$AZ,2,FALSE),IF(C1356=2,VLOOKUP(B1356,balance!$AU:$AZ,3,FALSE),IF(C1356=3,VLOOKUP(B1356,balance!$AU:$AZ,4,FALSE),IF(C1356=4,VLOOKUP(B1356,balance!$AU:$AZ,5,FALSE),IF(C1356=5,VLOOKUP(B1356-1,balance!$AU:$AZ,6,FALSE),0)))))</f>
        <v>140000</v>
      </c>
      <c r="F1356">
        <v>53</v>
      </c>
      <c r="G1356">
        <f>IF(C1356=1,VLOOKUP(FoxFire!B1356,balance!$U:$Z,2,FALSE),IF(C1356=2,VLOOKUP(B1356,balance!$U:$Z,3,FALSE),IF(C1356=3,VLOOKUP(B1356,balance!$U:$Z,4,FALSE),IF(C1356=4,VLOOKUP(B1356,balance!$U:$Z,5,FALSE),IF(C1356=5,VLOOKUP(B1356-1,balance!$U:$Z,6,FALSE),0)))))/100</f>
        <v>1373.0073000000002</v>
      </c>
      <c r="H1356">
        <v>2</v>
      </c>
      <c r="I1356" s="1">
        <f>IF(C1356=1,VLOOKUP(FoxFire!B1356,balance!$AF:$AJ,2,FALSE),IF(C1356=2,VLOOKUP(B1356,balance!$AF:$AJ,3,FALSE),IF(C1356=3,VLOOKUP(B1356,balance!$AF:$AJ,4,FALSE),IF(C1356=4,VLOOKUP(B1356,balance!$AF:$AJ,5,FALSE),IF(C1356=5,VLOOKUP(B1356,balance!$AF:$AK,6,FALSE),0)))))*1000000000000</f>
        <v>12115000000000</v>
      </c>
      <c r="J1356">
        <f>VLOOKUP(B1356,balance!AU:BD,10,FALSE)</f>
        <v>21691430</v>
      </c>
    </row>
    <row r="1357" spans="1:10" x14ac:dyDescent="0.3">
      <c r="A1357">
        <v>1355</v>
      </c>
      <c r="B1357">
        <f t="shared" si="43"/>
        <v>272</v>
      </c>
      <c r="C1357">
        <f t="shared" si="42"/>
        <v>1</v>
      </c>
      <c r="D1357">
        <v>9026</v>
      </c>
      <c r="E1357" s="1">
        <f>IF(C1357=1,VLOOKUP(B1357,balance!$AU:$AZ,2,FALSE),IF(C1357=2,VLOOKUP(B1357,balance!$AU:$AZ,3,FALSE),IF(C1357=3,VLOOKUP(B1357,balance!$AU:$AZ,4,FALSE),IF(C1357=4,VLOOKUP(B1357,balance!$AU:$AZ,5,FALSE),IF(C1357=5,VLOOKUP(B1357-1,balance!$AU:$AZ,6,FALSE),0)))))</f>
        <v>7000</v>
      </c>
      <c r="F1357">
        <v>53</v>
      </c>
      <c r="G1357">
        <f>IF(C1357=1,VLOOKUP(FoxFire!B1357,balance!$U:$Z,2,FALSE),IF(C1357=2,VLOOKUP(B1357,balance!$U:$Z,3,FALSE),IF(C1357=3,VLOOKUP(B1357,balance!$U:$Z,4,FALSE),IF(C1357=4,VLOOKUP(B1357,balance!$U:$Z,5,FALSE),IF(C1357=5,VLOOKUP(B1357-1,balance!$U:$Z,6,FALSE),0)))))/100</f>
        <v>3.7099999999999998E-3</v>
      </c>
      <c r="H1357">
        <v>2</v>
      </c>
      <c r="I1357" s="1">
        <f>IF(C1357=1,VLOOKUP(FoxFire!B1357,balance!$AF:$AJ,2,FALSE),IF(C1357=2,VLOOKUP(B1357,balance!$AF:$AJ,3,FALSE),IF(C1357=3,VLOOKUP(B1357,balance!$AF:$AJ,4,FALSE),IF(C1357=4,VLOOKUP(B1357,balance!$AF:$AJ,5,FALSE),IF(C1357=5,VLOOKUP(B1357,balance!$AF:$AK,6,FALSE),0)))))*1000000000000</f>
        <v>3028750000000</v>
      </c>
      <c r="J1357">
        <f>VLOOKUP(B1357,balance!AU:BD,10,FALSE)</f>
        <v>21691430</v>
      </c>
    </row>
    <row r="1358" spans="1:10" x14ac:dyDescent="0.3">
      <c r="A1358">
        <v>1356</v>
      </c>
      <c r="B1358">
        <f t="shared" si="43"/>
        <v>272</v>
      </c>
      <c r="C1358">
        <f t="shared" si="42"/>
        <v>2</v>
      </c>
      <c r="D1358">
        <v>9026</v>
      </c>
      <c r="E1358" s="1">
        <f>IF(C1358=1,VLOOKUP(B1358,balance!$AU:$AZ,2,FALSE),IF(C1358=2,VLOOKUP(B1358,balance!$AU:$AZ,3,FALSE),IF(C1358=3,VLOOKUP(B1358,balance!$AU:$AZ,4,FALSE),IF(C1358=4,VLOOKUP(B1358,balance!$AU:$AZ,5,FALSE),IF(C1358=5,VLOOKUP(B1358-1,balance!$AU:$AZ,6,FALSE),0)))))</f>
        <v>7000</v>
      </c>
      <c r="F1358">
        <v>53</v>
      </c>
      <c r="G1358">
        <f>IF(C1358=1,VLOOKUP(FoxFire!B1358,balance!$U:$Z,2,FALSE),IF(C1358=2,VLOOKUP(B1358,balance!$U:$Z,3,FALSE),IF(C1358=3,VLOOKUP(B1358,balance!$U:$Z,4,FALSE),IF(C1358=4,VLOOKUP(B1358,balance!$U:$Z,5,FALSE),IF(C1358=5,VLOOKUP(B1358-1,balance!$U:$Z,6,FALSE),0)))))/100</f>
        <v>3.7099999999999998E-3</v>
      </c>
      <c r="H1358">
        <v>2</v>
      </c>
      <c r="I1358" s="1">
        <f>IF(C1358=1,VLOOKUP(FoxFire!B1358,balance!$AF:$AJ,2,FALSE),IF(C1358=2,VLOOKUP(B1358,balance!$AF:$AJ,3,FALSE),IF(C1358=3,VLOOKUP(B1358,balance!$AF:$AJ,4,FALSE),IF(C1358=4,VLOOKUP(B1358,balance!$AF:$AJ,5,FALSE),IF(C1358=5,VLOOKUP(B1358,balance!$AF:$AK,6,FALSE),0)))))*1000000000000</f>
        <v>3028750000000</v>
      </c>
      <c r="J1358">
        <f>VLOOKUP(B1358,balance!AU:BD,10,FALSE)</f>
        <v>21691430</v>
      </c>
    </row>
    <row r="1359" spans="1:10" x14ac:dyDescent="0.3">
      <c r="A1359">
        <v>1357</v>
      </c>
      <c r="B1359">
        <f t="shared" si="43"/>
        <v>272</v>
      </c>
      <c r="C1359">
        <f t="shared" si="42"/>
        <v>3</v>
      </c>
      <c r="D1359">
        <v>9026</v>
      </c>
      <c r="E1359" s="1">
        <f>IF(C1359=1,VLOOKUP(B1359,balance!$AU:$AZ,2,FALSE),IF(C1359=2,VLOOKUP(B1359,balance!$AU:$AZ,3,FALSE),IF(C1359=3,VLOOKUP(B1359,balance!$AU:$AZ,4,FALSE),IF(C1359=4,VLOOKUP(B1359,balance!$AU:$AZ,5,FALSE),IF(C1359=5,VLOOKUP(B1359-1,balance!$AU:$AZ,6,FALSE),0)))))</f>
        <v>7000</v>
      </c>
      <c r="F1359">
        <v>53</v>
      </c>
      <c r="G1359">
        <f>IF(C1359=1,VLOOKUP(FoxFire!B1359,balance!$U:$Z,2,FALSE),IF(C1359=2,VLOOKUP(B1359,balance!$U:$Z,3,FALSE),IF(C1359=3,VLOOKUP(B1359,balance!$U:$Z,4,FALSE),IF(C1359=4,VLOOKUP(B1359,balance!$U:$Z,5,FALSE),IF(C1359=5,VLOOKUP(B1359-1,balance!$U:$Z,6,FALSE),0)))))/100</f>
        <v>3.7099999999999998E-3</v>
      </c>
      <c r="H1359">
        <v>2</v>
      </c>
      <c r="I1359" s="1">
        <f>IF(C1359=1,VLOOKUP(FoxFire!B1359,balance!$AF:$AJ,2,FALSE),IF(C1359=2,VLOOKUP(B1359,balance!$AF:$AJ,3,FALSE),IF(C1359=3,VLOOKUP(B1359,balance!$AF:$AJ,4,FALSE),IF(C1359=4,VLOOKUP(B1359,balance!$AF:$AJ,5,FALSE),IF(C1359=5,VLOOKUP(B1359,balance!$AF:$AK,6,FALSE),0)))))*1000000000000</f>
        <v>3028750000000</v>
      </c>
      <c r="J1359">
        <f>VLOOKUP(B1359,balance!AU:BD,10,FALSE)</f>
        <v>21691430</v>
      </c>
    </row>
    <row r="1360" spans="1:10" x14ac:dyDescent="0.3">
      <c r="A1360">
        <v>1358</v>
      </c>
      <c r="B1360">
        <f t="shared" si="43"/>
        <v>272</v>
      </c>
      <c r="C1360">
        <f t="shared" si="42"/>
        <v>4</v>
      </c>
      <c r="D1360">
        <v>9026</v>
      </c>
      <c r="E1360" s="1">
        <f>IF(C1360=1,VLOOKUP(B1360,balance!$AU:$AZ,2,FALSE),IF(C1360=2,VLOOKUP(B1360,balance!$AU:$AZ,3,FALSE),IF(C1360=3,VLOOKUP(B1360,balance!$AU:$AZ,4,FALSE),IF(C1360=4,VLOOKUP(B1360,balance!$AU:$AZ,5,FALSE),IF(C1360=5,VLOOKUP(B1360-1,balance!$AU:$AZ,6,FALSE),0)))))</f>
        <v>7000</v>
      </c>
      <c r="F1360">
        <v>53</v>
      </c>
      <c r="G1360">
        <f>IF(C1360=1,VLOOKUP(FoxFire!B1360,balance!$U:$Z,2,FALSE),IF(C1360=2,VLOOKUP(B1360,balance!$U:$Z,3,FALSE),IF(C1360=3,VLOOKUP(B1360,balance!$U:$Z,4,FALSE),IF(C1360=4,VLOOKUP(B1360,balance!$U:$Z,5,FALSE),IF(C1360=5,VLOOKUP(B1360-1,balance!$U:$Z,6,FALSE),0)))))/100</f>
        <v>3.7099999999999998E-3</v>
      </c>
      <c r="H1360">
        <v>2</v>
      </c>
      <c r="I1360" s="1">
        <f>IF(C1360=1,VLOOKUP(FoxFire!B1360,balance!$AF:$AJ,2,FALSE),IF(C1360=2,VLOOKUP(B1360,balance!$AF:$AJ,3,FALSE),IF(C1360=3,VLOOKUP(B1360,balance!$AF:$AJ,4,FALSE),IF(C1360=4,VLOOKUP(B1360,balance!$AF:$AJ,5,FALSE),IF(C1360=5,VLOOKUP(B1360,balance!$AF:$AK,6,FALSE),0)))))*1000000000000</f>
        <v>3028750000000</v>
      </c>
      <c r="J1360">
        <f>VLOOKUP(B1360,balance!AU:BD,10,FALSE)</f>
        <v>21691430</v>
      </c>
    </row>
    <row r="1361" spans="1:10" x14ac:dyDescent="0.3">
      <c r="A1361">
        <v>1359</v>
      </c>
      <c r="B1361">
        <f t="shared" si="43"/>
        <v>273</v>
      </c>
      <c r="C1361">
        <f t="shared" si="42"/>
        <v>5</v>
      </c>
      <c r="D1361">
        <v>9026</v>
      </c>
      <c r="E1361" s="1">
        <f>IF(C1361=1,VLOOKUP(B1361,balance!$AU:$AZ,2,FALSE),IF(C1361=2,VLOOKUP(B1361,balance!$AU:$AZ,3,FALSE),IF(C1361=3,VLOOKUP(B1361,balance!$AU:$AZ,4,FALSE),IF(C1361=4,VLOOKUP(B1361,balance!$AU:$AZ,5,FALSE),IF(C1361=5,VLOOKUP(B1361-1,balance!$AU:$AZ,6,FALSE),0)))))</f>
        <v>140000</v>
      </c>
      <c r="F1361">
        <v>53</v>
      </c>
      <c r="G1361">
        <f>IF(C1361=1,VLOOKUP(FoxFire!B1361,balance!$U:$Z,2,FALSE),IF(C1361=2,VLOOKUP(B1361,balance!$U:$Z,3,FALSE),IF(C1361=3,VLOOKUP(B1361,balance!$U:$Z,4,FALSE),IF(C1361=4,VLOOKUP(B1361,balance!$U:$Z,5,FALSE),IF(C1361=5,VLOOKUP(B1361-1,balance!$U:$Z,6,FALSE),0)))))/100</f>
        <v>1378.0948000000001</v>
      </c>
      <c r="H1361">
        <v>2</v>
      </c>
      <c r="I1361" s="1">
        <f>IF(C1361=1,VLOOKUP(FoxFire!B1361,balance!$AF:$AJ,2,FALSE),IF(C1361=2,VLOOKUP(B1361,balance!$AF:$AJ,3,FALSE),IF(C1361=3,VLOOKUP(B1361,balance!$AF:$AJ,4,FALSE),IF(C1361=4,VLOOKUP(B1361,balance!$AF:$AJ,5,FALSE),IF(C1361=5,VLOOKUP(B1361,balance!$AF:$AK,6,FALSE),0)))))*1000000000000</f>
        <v>12120000000000</v>
      </c>
      <c r="J1361">
        <f>VLOOKUP(B1361,balance!AU:BD,10,FALSE)</f>
        <v>21942210</v>
      </c>
    </row>
    <row r="1362" spans="1:10" x14ac:dyDescent="0.3">
      <c r="A1362">
        <v>1360</v>
      </c>
      <c r="B1362">
        <f t="shared" si="43"/>
        <v>273</v>
      </c>
      <c r="C1362">
        <f t="shared" si="42"/>
        <v>1</v>
      </c>
      <c r="D1362">
        <v>9026</v>
      </c>
      <c r="E1362" s="1">
        <f>IF(C1362=1,VLOOKUP(B1362,balance!$AU:$AZ,2,FALSE),IF(C1362=2,VLOOKUP(B1362,balance!$AU:$AZ,3,FALSE),IF(C1362=3,VLOOKUP(B1362,balance!$AU:$AZ,4,FALSE),IF(C1362=4,VLOOKUP(B1362,balance!$AU:$AZ,5,FALSE),IF(C1362=5,VLOOKUP(B1362-1,balance!$AU:$AZ,6,FALSE),0)))))</f>
        <v>7000</v>
      </c>
      <c r="F1362">
        <v>53</v>
      </c>
      <c r="G1362">
        <f>IF(C1362=1,VLOOKUP(FoxFire!B1362,balance!$U:$Z,2,FALSE),IF(C1362=2,VLOOKUP(B1362,balance!$U:$Z,3,FALSE),IF(C1362=3,VLOOKUP(B1362,balance!$U:$Z,4,FALSE),IF(C1362=4,VLOOKUP(B1362,balance!$U:$Z,5,FALSE),IF(C1362=5,VLOOKUP(B1362-1,balance!$U:$Z,6,FALSE),0)))))/100</f>
        <v>3.7199999999999998E-3</v>
      </c>
      <c r="H1362">
        <v>2</v>
      </c>
      <c r="I1362" s="1">
        <f>IF(C1362=1,VLOOKUP(FoxFire!B1362,balance!$AF:$AJ,2,FALSE),IF(C1362=2,VLOOKUP(B1362,balance!$AF:$AJ,3,FALSE),IF(C1362=3,VLOOKUP(B1362,balance!$AF:$AJ,4,FALSE),IF(C1362=4,VLOOKUP(B1362,balance!$AF:$AJ,5,FALSE),IF(C1362=5,VLOOKUP(B1362,balance!$AF:$AK,6,FALSE),0)))))*1000000000000</f>
        <v>3030000000000</v>
      </c>
      <c r="J1362">
        <f>VLOOKUP(B1362,balance!AU:BD,10,FALSE)</f>
        <v>21942210</v>
      </c>
    </row>
    <row r="1363" spans="1:10" x14ac:dyDescent="0.3">
      <c r="A1363">
        <v>1361</v>
      </c>
      <c r="B1363">
        <f t="shared" si="43"/>
        <v>273</v>
      </c>
      <c r="C1363">
        <f t="shared" si="42"/>
        <v>2</v>
      </c>
      <c r="D1363">
        <v>9026</v>
      </c>
      <c r="E1363" s="1">
        <f>IF(C1363=1,VLOOKUP(B1363,balance!$AU:$AZ,2,FALSE),IF(C1363=2,VLOOKUP(B1363,balance!$AU:$AZ,3,FALSE),IF(C1363=3,VLOOKUP(B1363,balance!$AU:$AZ,4,FALSE),IF(C1363=4,VLOOKUP(B1363,balance!$AU:$AZ,5,FALSE),IF(C1363=5,VLOOKUP(B1363-1,balance!$AU:$AZ,6,FALSE),0)))))</f>
        <v>7000</v>
      </c>
      <c r="F1363">
        <v>53</v>
      </c>
      <c r="G1363">
        <f>IF(C1363=1,VLOOKUP(FoxFire!B1363,balance!$U:$Z,2,FALSE),IF(C1363=2,VLOOKUP(B1363,balance!$U:$Z,3,FALSE),IF(C1363=3,VLOOKUP(B1363,balance!$U:$Z,4,FALSE),IF(C1363=4,VLOOKUP(B1363,balance!$U:$Z,5,FALSE),IF(C1363=5,VLOOKUP(B1363-1,balance!$U:$Z,6,FALSE),0)))))/100</f>
        <v>3.7199999999999998E-3</v>
      </c>
      <c r="H1363">
        <v>2</v>
      </c>
      <c r="I1363" s="1">
        <f>IF(C1363=1,VLOOKUP(FoxFire!B1363,balance!$AF:$AJ,2,FALSE),IF(C1363=2,VLOOKUP(B1363,balance!$AF:$AJ,3,FALSE),IF(C1363=3,VLOOKUP(B1363,balance!$AF:$AJ,4,FALSE),IF(C1363=4,VLOOKUP(B1363,balance!$AF:$AJ,5,FALSE),IF(C1363=5,VLOOKUP(B1363,balance!$AF:$AK,6,FALSE),0)))))*1000000000000</f>
        <v>3030000000000</v>
      </c>
      <c r="J1363">
        <f>VLOOKUP(B1363,balance!AU:BD,10,FALSE)</f>
        <v>21942210</v>
      </c>
    </row>
    <row r="1364" spans="1:10" x14ac:dyDescent="0.3">
      <c r="A1364">
        <v>1362</v>
      </c>
      <c r="B1364">
        <f t="shared" si="43"/>
        <v>273</v>
      </c>
      <c r="C1364">
        <f t="shared" si="42"/>
        <v>3</v>
      </c>
      <c r="D1364">
        <v>9026</v>
      </c>
      <c r="E1364" s="1">
        <f>IF(C1364=1,VLOOKUP(B1364,balance!$AU:$AZ,2,FALSE),IF(C1364=2,VLOOKUP(B1364,balance!$AU:$AZ,3,FALSE),IF(C1364=3,VLOOKUP(B1364,balance!$AU:$AZ,4,FALSE),IF(C1364=4,VLOOKUP(B1364,balance!$AU:$AZ,5,FALSE),IF(C1364=5,VLOOKUP(B1364-1,balance!$AU:$AZ,6,FALSE),0)))))</f>
        <v>7000</v>
      </c>
      <c r="F1364">
        <v>53</v>
      </c>
      <c r="G1364">
        <f>IF(C1364=1,VLOOKUP(FoxFire!B1364,balance!$U:$Z,2,FALSE),IF(C1364=2,VLOOKUP(B1364,balance!$U:$Z,3,FALSE),IF(C1364=3,VLOOKUP(B1364,balance!$U:$Z,4,FALSE),IF(C1364=4,VLOOKUP(B1364,balance!$U:$Z,5,FALSE),IF(C1364=5,VLOOKUP(B1364-1,balance!$U:$Z,6,FALSE),0)))))/100</f>
        <v>3.7199999999999998E-3</v>
      </c>
      <c r="H1364">
        <v>2</v>
      </c>
      <c r="I1364" s="1">
        <f>IF(C1364=1,VLOOKUP(FoxFire!B1364,balance!$AF:$AJ,2,FALSE),IF(C1364=2,VLOOKUP(B1364,balance!$AF:$AJ,3,FALSE),IF(C1364=3,VLOOKUP(B1364,balance!$AF:$AJ,4,FALSE),IF(C1364=4,VLOOKUP(B1364,balance!$AF:$AJ,5,FALSE),IF(C1364=5,VLOOKUP(B1364,balance!$AF:$AK,6,FALSE),0)))))*1000000000000</f>
        <v>3030000000000</v>
      </c>
      <c r="J1364">
        <f>VLOOKUP(B1364,balance!AU:BD,10,FALSE)</f>
        <v>21942210</v>
      </c>
    </row>
    <row r="1365" spans="1:10" x14ac:dyDescent="0.3">
      <c r="A1365">
        <v>1363</v>
      </c>
      <c r="B1365">
        <f t="shared" si="43"/>
        <v>273</v>
      </c>
      <c r="C1365">
        <f t="shared" si="42"/>
        <v>4</v>
      </c>
      <c r="D1365">
        <v>9026</v>
      </c>
      <c r="E1365" s="1">
        <f>IF(C1365=1,VLOOKUP(B1365,balance!$AU:$AZ,2,FALSE),IF(C1365=2,VLOOKUP(B1365,balance!$AU:$AZ,3,FALSE),IF(C1365=3,VLOOKUP(B1365,balance!$AU:$AZ,4,FALSE),IF(C1365=4,VLOOKUP(B1365,balance!$AU:$AZ,5,FALSE),IF(C1365=5,VLOOKUP(B1365-1,balance!$AU:$AZ,6,FALSE),0)))))</f>
        <v>7000</v>
      </c>
      <c r="F1365">
        <v>53</v>
      </c>
      <c r="G1365">
        <f>IF(C1365=1,VLOOKUP(FoxFire!B1365,balance!$U:$Z,2,FALSE),IF(C1365=2,VLOOKUP(B1365,balance!$U:$Z,3,FALSE),IF(C1365=3,VLOOKUP(B1365,balance!$U:$Z,4,FALSE),IF(C1365=4,VLOOKUP(B1365,balance!$U:$Z,5,FALSE),IF(C1365=5,VLOOKUP(B1365-1,balance!$U:$Z,6,FALSE),0)))))/100</f>
        <v>3.7199999999999998E-3</v>
      </c>
      <c r="H1365">
        <v>2</v>
      </c>
      <c r="I1365" s="1">
        <f>IF(C1365=1,VLOOKUP(FoxFire!B1365,balance!$AF:$AJ,2,FALSE),IF(C1365=2,VLOOKUP(B1365,balance!$AF:$AJ,3,FALSE),IF(C1365=3,VLOOKUP(B1365,balance!$AF:$AJ,4,FALSE),IF(C1365=4,VLOOKUP(B1365,balance!$AF:$AJ,5,FALSE),IF(C1365=5,VLOOKUP(B1365,balance!$AF:$AK,6,FALSE),0)))))*1000000000000</f>
        <v>3030000000000</v>
      </c>
      <c r="J1365">
        <f>VLOOKUP(B1365,balance!AU:BD,10,FALSE)</f>
        <v>21942210</v>
      </c>
    </row>
    <row r="1366" spans="1:10" x14ac:dyDescent="0.3">
      <c r="A1366">
        <v>1364</v>
      </c>
      <c r="B1366">
        <f t="shared" si="43"/>
        <v>274</v>
      </c>
      <c r="C1366">
        <f t="shared" si="42"/>
        <v>5</v>
      </c>
      <c r="D1366">
        <v>9026</v>
      </c>
      <c r="E1366" s="1">
        <f>IF(C1366=1,VLOOKUP(B1366,balance!$AU:$AZ,2,FALSE),IF(C1366=2,VLOOKUP(B1366,balance!$AU:$AZ,3,FALSE),IF(C1366=3,VLOOKUP(B1366,balance!$AU:$AZ,4,FALSE),IF(C1366=4,VLOOKUP(B1366,balance!$AU:$AZ,5,FALSE),IF(C1366=5,VLOOKUP(B1366-1,balance!$AU:$AZ,6,FALSE),0)))))</f>
        <v>140000</v>
      </c>
      <c r="F1366">
        <v>53</v>
      </c>
      <c r="G1366">
        <f>IF(C1366=1,VLOOKUP(FoxFire!B1366,balance!$U:$Z,2,FALSE),IF(C1366=2,VLOOKUP(B1366,balance!$U:$Z,3,FALSE),IF(C1366=3,VLOOKUP(B1366,balance!$U:$Z,4,FALSE),IF(C1366=4,VLOOKUP(B1366,balance!$U:$Z,5,FALSE),IF(C1366=5,VLOOKUP(B1366-1,balance!$U:$Z,6,FALSE),0)))))/100</f>
        <v>1383.1912</v>
      </c>
      <c r="H1366">
        <v>2</v>
      </c>
      <c r="I1366" s="1">
        <f>IF(C1366=1,VLOOKUP(FoxFire!B1366,balance!$AF:$AJ,2,FALSE),IF(C1366=2,VLOOKUP(B1366,balance!$AF:$AJ,3,FALSE),IF(C1366=3,VLOOKUP(B1366,balance!$AF:$AJ,4,FALSE),IF(C1366=4,VLOOKUP(B1366,balance!$AF:$AJ,5,FALSE),IF(C1366=5,VLOOKUP(B1366,balance!$AF:$AK,6,FALSE),0)))))*1000000000000</f>
        <v>12125000000000</v>
      </c>
      <c r="J1366">
        <f>VLOOKUP(B1366,balance!AU:BD,10,FALSE)</f>
        <v>22195890</v>
      </c>
    </row>
    <row r="1367" spans="1:10" x14ac:dyDescent="0.3">
      <c r="A1367">
        <v>1365</v>
      </c>
      <c r="B1367">
        <f t="shared" si="43"/>
        <v>274</v>
      </c>
      <c r="C1367">
        <f t="shared" si="42"/>
        <v>1</v>
      </c>
      <c r="D1367">
        <v>9026</v>
      </c>
      <c r="E1367" s="1">
        <f>IF(C1367=1,VLOOKUP(B1367,balance!$AU:$AZ,2,FALSE),IF(C1367=2,VLOOKUP(B1367,balance!$AU:$AZ,3,FALSE),IF(C1367=3,VLOOKUP(B1367,balance!$AU:$AZ,4,FALSE),IF(C1367=4,VLOOKUP(B1367,balance!$AU:$AZ,5,FALSE),IF(C1367=5,VLOOKUP(B1367-1,balance!$AU:$AZ,6,FALSE),0)))))</f>
        <v>7000</v>
      </c>
      <c r="F1367">
        <v>53</v>
      </c>
      <c r="G1367">
        <f>IF(C1367=1,VLOOKUP(FoxFire!B1367,balance!$U:$Z,2,FALSE),IF(C1367=2,VLOOKUP(B1367,balance!$U:$Z,3,FALSE),IF(C1367=3,VLOOKUP(B1367,balance!$U:$Z,4,FALSE),IF(C1367=4,VLOOKUP(B1367,balance!$U:$Z,5,FALSE),IF(C1367=5,VLOOKUP(B1367-1,balance!$U:$Z,6,FALSE),0)))))/100</f>
        <v>3.7299999999999998E-3</v>
      </c>
      <c r="H1367">
        <v>2</v>
      </c>
      <c r="I1367" s="1">
        <f>IF(C1367=1,VLOOKUP(FoxFire!B1367,balance!$AF:$AJ,2,FALSE),IF(C1367=2,VLOOKUP(B1367,balance!$AF:$AJ,3,FALSE),IF(C1367=3,VLOOKUP(B1367,balance!$AF:$AJ,4,FALSE),IF(C1367=4,VLOOKUP(B1367,balance!$AF:$AJ,5,FALSE),IF(C1367=5,VLOOKUP(B1367,balance!$AF:$AK,6,FALSE),0)))))*1000000000000</f>
        <v>3031250000000</v>
      </c>
      <c r="J1367">
        <f>VLOOKUP(B1367,balance!AU:BD,10,FALSE)</f>
        <v>22195890</v>
      </c>
    </row>
    <row r="1368" spans="1:10" x14ac:dyDescent="0.3">
      <c r="A1368">
        <v>1366</v>
      </c>
      <c r="B1368">
        <f t="shared" si="43"/>
        <v>274</v>
      </c>
      <c r="C1368">
        <f t="shared" si="42"/>
        <v>2</v>
      </c>
      <c r="D1368">
        <v>9026</v>
      </c>
      <c r="E1368" s="1">
        <f>IF(C1368=1,VLOOKUP(B1368,balance!$AU:$AZ,2,FALSE),IF(C1368=2,VLOOKUP(B1368,balance!$AU:$AZ,3,FALSE),IF(C1368=3,VLOOKUP(B1368,balance!$AU:$AZ,4,FALSE),IF(C1368=4,VLOOKUP(B1368,balance!$AU:$AZ,5,FALSE),IF(C1368=5,VLOOKUP(B1368-1,balance!$AU:$AZ,6,FALSE),0)))))</f>
        <v>7000</v>
      </c>
      <c r="F1368">
        <v>53</v>
      </c>
      <c r="G1368">
        <f>IF(C1368=1,VLOOKUP(FoxFire!B1368,balance!$U:$Z,2,FALSE),IF(C1368=2,VLOOKUP(B1368,balance!$U:$Z,3,FALSE),IF(C1368=3,VLOOKUP(B1368,balance!$U:$Z,4,FALSE),IF(C1368=4,VLOOKUP(B1368,balance!$U:$Z,5,FALSE),IF(C1368=5,VLOOKUP(B1368-1,balance!$U:$Z,6,FALSE),0)))))/100</f>
        <v>3.7299999999999998E-3</v>
      </c>
      <c r="H1368">
        <v>2</v>
      </c>
      <c r="I1368" s="1">
        <f>IF(C1368=1,VLOOKUP(FoxFire!B1368,balance!$AF:$AJ,2,FALSE),IF(C1368=2,VLOOKUP(B1368,balance!$AF:$AJ,3,FALSE),IF(C1368=3,VLOOKUP(B1368,balance!$AF:$AJ,4,FALSE),IF(C1368=4,VLOOKUP(B1368,balance!$AF:$AJ,5,FALSE),IF(C1368=5,VLOOKUP(B1368,balance!$AF:$AK,6,FALSE),0)))))*1000000000000</f>
        <v>3031250000000</v>
      </c>
      <c r="J1368">
        <f>VLOOKUP(B1368,balance!AU:BD,10,FALSE)</f>
        <v>22195890</v>
      </c>
    </row>
    <row r="1369" spans="1:10" x14ac:dyDescent="0.3">
      <c r="A1369">
        <v>1367</v>
      </c>
      <c r="B1369">
        <f t="shared" si="43"/>
        <v>274</v>
      </c>
      <c r="C1369">
        <f t="shared" si="42"/>
        <v>3</v>
      </c>
      <c r="D1369">
        <v>9026</v>
      </c>
      <c r="E1369" s="1">
        <f>IF(C1369=1,VLOOKUP(B1369,balance!$AU:$AZ,2,FALSE),IF(C1369=2,VLOOKUP(B1369,balance!$AU:$AZ,3,FALSE),IF(C1369=3,VLOOKUP(B1369,balance!$AU:$AZ,4,FALSE),IF(C1369=4,VLOOKUP(B1369,balance!$AU:$AZ,5,FALSE),IF(C1369=5,VLOOKUP(B1369-1,balance!$AU:$AZ,6,FALSE),0)))))</f>
        <v>7000</v>
      </c>
      <c r="F1369">
        <v>53</v>
      </c>
      <c r="G1369">
        <f>IF(C1369=1,VLOOKUP(FoxFire!B1369,balance!$U:$Z,2,FALSE),IF(C1369=2,VLOOKUP(B1369,balance!$U:$Z,3,FALSE),IF(C1369=3,VLOOKUP(B1369,balance!$U:$Z,4,FALSE),IF(C1369=4,VLOOKUP(B1369,balance!$U:$Z,5,FALSE),IF(C1369=5,VLOOKUP(B1369-1,balance!$U:$Z,6,FALSE),0)))))/100</f>
        <v>3.7299999999999998E-3</v>
      </c>
      <c r="H1369">
        <v>2</v>
      </c>
      <c r="I1369" s="1">
        <f>IF(C1369=1,VLOOKUP(FoxFire!B1369,balance!$AF:$AJ,2,FALSE),IF(C1369=2,VLOOKUP(B1369,balance!$AF:$AJ,3,FALSE),IF(C1369=3,VLOOKUP(B1369,balance!$AF:$AJ,4,FALSE),IF(C1369=4,VLOOKUP(B1369,balance!$AF:$AJ,5,FALSE),IF(C1369=5,VLOOKUP(B1369,balance!$AF:$AK,6,FALSE),0)))))*1000000000000</f>
        <v>3031250000000</v>
      </c>
      <c r="J1369">
        <f>VLOOKUP(B1369,balance!AU:BD,10,FALSE)</f>
        <v>22195890</v>
      </c>
    </row>
    <row r="1370" spans="1:10" x14ac:dyDescent="0.3">
      <c r="A1370">
        <v>1368</v>
      </c>
      <c r="B1370">
        <f t="shared" si="43"/>
        <v>274</v>
      </c>
      <c r="C1370">
        <f t="shared" si="42"/>
        <v>4</v>
      </c>
      <c r="D1370">
        <v>9026</v>
      </c>
      <c r="E1370" s="1">
        <f>IF(C1370=1,VLOOKUP(B1370,balance!$AU:$AZ,2,FALSE),IF(C1370=2,VLOOKUP(B1370,balance!$AU:$AZ,3,FALSE),IF(C1370=3,VLOOKUP(B1370,balance!$AU:$AZ,4,FALSE),IF(C1370=4,VLOOKUP(B1370,balance!$AU:$AZ,5,FALSE),IF(C1370=5,VLOOKUP(B1370-1,balance!$AU:$AZ,6,FALSE),0)))))</f>
        <v>7000</v>
      </c>
      <c r="F1370">
        <v>53</v>
      </c>
      <c r="G1370">
        <f>IF(C1370=1,VLOOKUP(FoxFire!B1370,balance!$U:$Z,2,FALSE),IF(C1370=2,VLOOKUP(B1370,balance!$U:$Z,3,FALSE),IF(C1370=3,VLOOKUP(B1370,balance!$U:$Z,4,FALSE),IF(C1370=4,VLOOKUP(B1370,balance!$U:$Z,5,FALSE),IF(C1370=5,VLOOKUP(B1370-1,balance!$U:$Z,6,FALSE),0)))))/100</f>
        <v>3.7299999999999998E-3</v>
      </c>
      <c r="H1370">
        <v>2</v>
      </c>
      <c r="I1370" s="1">
        <f>IF(C1370=1,VLOOKUP(FoxFire!B1370,balance!$AF:$AJ,2,FALSE),IF(C1370=2,VLOOKUP(B1370,balance!$AF:$AJ,3,FALSE),IF(C1370=3,VLOOKUP(B1370,balance!$AF:$AJ,4,FALSE),IF(C1370=4,VLOOKUP(B1370,balance!$AF:$AJ,5,FALSE),IF(C1370=5,VLOOKUP(B1370,balance!$AF:$AK,6,FALSE),0)))))*1000000000000</f>
        <v>3031250000000</v>
      </c>
      <c r="J1370">
        <f>VLOOKUP(B1370,balance!AU:BD,10,FALSE)</f>
        <v>22195890</v>
      </c>
    </row>
    <row r="1371" spans="1:10" x14ac:dyDescent="0.3">
      <c r="A1371">
        <v>1369</v>
      </c>
      <c r="B1371">
        <f t="shared" si="43"/>
        <v>275</v>
      </c>
      <c r="C1371">
        <f t="shared" si="42"/>
        <v>5</v>
      </c>
      <c r="D1371">
        <v>9026</v>
      </c>
      <c r="E1371" s="1">
        <f>IF(C1371=1,VLOOKUP(B1371,balance!$AU:$AZ,2,FALSE),IF(C1371=2,VLOOKUP(B1371,balance!$AU:$AZ,3,FALSE),IF(C1371=3,VLOOKUP(B1371,balance!$AU:$AZ,4,FALSE),IF(C1371=4,VLOOKUP(B1371,balance!$AU:$AZ,5,FALSE),IF(C1371=5,VLOOKUP(B1371-1,balance!$AU:$AZ,6,FALSE),0)))))</f>
        <v>140000</v>
      </c>
      <c r="F1371">
        <v>53</v>
      </c>
      <c r="G1371">
        <f>IF(C1371=1,VLOOKUP(FoxFire!B1371,balance!$U:$Z,2,FALSE),IF(C1371=2,VLOOKUP(B1371,balance!$U:$Z,3,FALSE),IF(C1371=3,VLOOKUP(B1371,balance!$U:$Z,4,FALSE),IF(C1371=4,VLOOKUP(B1371,balance!$U:$Z,5,FALSE),IF(C1371=5,VLOOKUP(B1371-1,balance!$U:$Z,6,FALSE),0)))))/100</f>
        <v>1388.2964000000002</v>
      </c>
      <c r="H1371">
        <v>2</v>
      </c>
      <c r="I1371" s="1">
        <f>IF(C1371=1,VLOOKUP(FoxFire!B1371,balance!$AF:$AJ,2,FALSE),IF(C1371=2,VLOOKUP(B1371,balance!$AF:$AJ,3,FALSE),IF(C1371=3,VLOOKUP(B1371,balance!$AF:$AJ,4,FALSE),IF(C1371=4,VLOOKUP(B1371,balance!$AF:$AJ,5,FALSE),IF(C1371=5,VLOOKUP(B1371,balance!$AF:$AK,6,FALSE),0)))))*1000000000000</f>
        <v>12130000000000</v>
      </c>
      <c r="J1371">
        <f>VLOOKUP(B1371,balance!AU:BD,10,FALSE)</f>
        <v>22452480</v>
      </c>
    </row>
    <row r="1372" spans="1:10" x14ac:dyDescent="0.3">
      <c r="A1372">
        <v>1370</v>
      </c>
      <c r="B1372">
        <f t="shared" si="43"/>
        <v>275</v>
      </c>
      <c r="C1372">
        <f t="shared" si="42"/>
        <v>1</v>
      </c>
      <c r="D1372">
        <v>9026</v>
      </c>
      <c r="E1372" s="1">
        <f>IF(C1372=1,VLOOKUP(B1372,balance!$AU:$AZ,2,FALSE),IF(C1372=2,VLOOKUP(B1372,balance!$AU:$AZ,3,FALSE),IF(C1372=3,VLOOKUP(B1372,balance!$AU:$AZ,4,FALSE),IF(C1372=4,VLOOKUP(B1372,balance!$AU:$AZ,5,FALSE),IF(C1372=5,VLOOKUP(B1372-1,balance!$AU:$AZ,6,FALSE),0)))))</f>
        <v>7000</v>
      </c>
      <c r="F1372">
        <v>53</v>
      </c>
      <c r="G1372">
        <f>IF(C1372=1,VLOOKUP(FoxFire!B1372,balance!$U:$Z,2,FALSE),IF(C1372=2,VLOOKUP(B1372,balance!$U:$Z,3,FALSE),IF(C1372=3,VLOOKUP(B1372,balance!$U:$Z,4,FALSE),IF(C1372=4,VLOOKUP(B1372,balance!$U:$Z,5,FALSE),IF(C1372=5,VLOOKUP(B1372-1,balance!$U:$Z,6,FALSE),0)))))/100</f>
        <v>3.7399999999999998E-3</v>
      </c>
      <c r="H1372">
        <v>2</v>
      </c>
      <c r="I1372" s="1">
        <f>IF(C1372=1,VLOOKUP(FoxFire!B1372,balance!$AF:$AJ,2,FALSE),IF(C1372=2,VLOOKUP(B1372,balance!$AF:$AJ,3,FALSE),IF(C1372=3,VLOOKUP(B1372,balance!$AF:$AJ,4,FALSE),IF(C1372=4,VLOOKUP(B1372,balance!$AF:$AJ,5,FALSE),IF(C1372=5,VLOOKUP(B1372,balance!$AF:$AK,6,FALSE),0)))))*1000000000000</f>
        <v>3032500000000</v>
      </c>
      <c r="J1372">
        <f>VLOOKUP(B1372,balance!AU:BD,10,FALSE)</f>
        <v>22452480</v>
      </c>
    </row>
    <row r="1373" spans="1:10" x14ac:dyDescent="0.3">
      <c r="A1373">
        <v>1371</v>
      </c>
      <c r="B1373">
        <f t="shared" si="43"/>
        <v>275</v>
      </c>
      <c r="C1373">
        <f t="shared" si="42"/>
        <v>2</v>
      </c>
      <c r="D1373">
        <v>9026</v>
      </c>
      <c r="E1373" s="1">
        <f>IF(C1373=1,VLOOKUP(B1373,balance!$AU:$AZ,2,FALSE),IF(C1373=2,VLOOKUP(B1373,balance!$AU:$AZ,3,FALSE),IF(C1373=3,VLOOKUP(B1373,balance!$AU:$AZ,4,FALSE),IF(C1373=4,VLOOKUP(B1373,balance!$AU:$AZ,5,FALSE),IF(C1373=5,VLOOKUP(B1373-1,balance!$AU:$AZ,6,FALSE),0)))))</f>
        <v>7000</v>
      </c>
      <c r="F1373">
        <v>53</v>
      </c>
      <c r="G1373">
        <f>IF(C1373=1,VLOOKUP(FoxFire!B1373,balance!$U:$Z,2,FALSE),IF(C1373=2,VLOOKUP(B1373,balance!$U:$Z,3,FALSE),IF(C1373=3,VLOOKUP(B1373,balance!$U:$Z,4,FALSE),IF(C1373=4,VLOOKUP(B1373,balance!$U:$Z,5,FALSE),IF(C1373=5,VLOOKUP(B1373-1,balance!$U:$Z,6,FALSE),0)))))/100</f>
        <v>3.7399999999999998E-3</v>
      </c>
      <c r="H1373">
        <v>2</v>
      </c>
      <c r="I1373" s="1">
        <f>IF(C1373=1,VLOOKUP(FoxFire!B1373,balance!$AF:$AJ,2,FALSE),IF(C1373=2,VLOOKUP(B1373,balance!$AF:$AJ,3,FALSE),IF(C1373=3,VLOOKUP(B1373,balance!$AF:$AJ,4,FALSE),IF(C1373=4,VLOOKUP(B1373,balance!$AF:$AJ,5,FALSE),IF(C1373=5,VLOOKUP(B1373,balance!$AF:$AK,6,FALSE),0)))))*1000000000000</f>
        <v>3032500000000</v>
      </c>
      <c r="J1373">
        <f>VLOOKUP(B1373,balance!AU:BD,10,FALSE)</f>
        <v>22452480</v>
      </c>
    </row>
    <row r="1374" spans="1:10" x14ac:dyDescent="0.3">
      <c r="A1374">
        <v>1372</v>
      </c>
      <c r="B1374">
        <f t="shared" si="43"/>
        <v>275</v>
      </c>
      <c r="C1374">
        <f t="shared" si="42"/>
        <v>3</v>
      </c>
      <c r="D1374">
        <v>9026</v>
      </c>
      <c r="E1374" s="1">
        <f>IF(C1374=1,VLOOKUP(B1374,balance!$AU:$AZ,2,FALSE),IF(C1374=2,VLOOKUP(B1374,balance!$AU:$AZ,3,FALSE),IF(C1374=3,VLOOKUP(B1374,balance!$AU:$AZ,4,FALSE),IF(C1374=4,VLOOKUP(B1374,balance!$AU:$AZ,5,FALSE),IF(C1374=5,VLOOKUP(B1374-1,balance!$AU:$AZ,6,FALSE),0)))))</f>
        <v>7000</v>
      </c>
      <c r="F1374">
        <v>53</v>
      </c>
      <c r="G1374">
        <f>IF(C1374=1,VLOOKUP(FoxFire!B1374,balance!$U:$Z,2,FALSE),IF(C1374=2,VLOOKUP(B1374,balance!$U:$Z,3,FALSE),IF(C1374=3,VLOOKUP(B1374,balance!$U:$Z,4,FALSE),IF(C1374=4,VLOOKUP(B1374,balance!$U:$Z,5,FALSE),IF(C1374=5,VLOOKUP(B1374-1,balance!$U:$Z,6,FALSE),0)))))/100</f>
        <v>3.7399999999999998E-3</v>
      </c>
      <c r="H1374">
        <v>2</v>
      </c>
      <c r="I1374" s="1">
        <f>IF(C1374=1,VLOOKUP(FoxFire!B1374,balance!$AF:$AJ,2,FALSE),IF(C1374=2,VLOOKUP(B1374,balance!$AF:$AJ,3,FALSE),IF(C1374=3,VLOOKUP(B1374,balance!$AF:$AJ,4,FALSE),IF(C1374=4,VLOOKUP(B1374,balance!$AF:$AJ,5,FALSE),IF(C1374=5,VLOOKUP(B1374,balance!$AF:$AK,6,FALSE),0)))))*1000000000000</f>
        <v>3032500000000</v>
      </c>
      <c r="J1374">
        <f>VLOOKUP(B1374,balance!AU:BD,10,FALSE)</f>
        <v>22452480</v>
      </c>
    </row>
    <row r="1375" spans="1:10" x14ac:dyDescent="0.3">
      <c r="A1375">
        <v>1373</v>
      </c>
      <c r="B1375">
        <f t="shared" si="43"/>
        <v>275</v>
      </c>
      <c r="C1375">
        <f t="shared" si="42"/>
        <v>4</v>
      </c>
      <c r="D1375">
        <v>9026</v>
      </c>
      <c r="E1375" s="1">
        <f>IF(C1375=1,VLOOKUP(B1375,balance!$AU:$AZ,2,FALSE),IF(C1375=2,VLOOKUP(B1375,balance!$AU:$AZ,3,FALSE),IF(C1375=3,VLOOKUP(B1375,balance!$AU:$AZ,4,FALSE),IF(C1375=4,VLOOKUP(B1375,balance!$AU:$AZ,5,FALSE),IF(C1375=5,VLOOKUP(B1375-1,balance!$AU:$AZ,6,FALSE),0)))))</f>
        <v>7000</v>
      </c>
      <c r="F1375">
        <v>53</v>
      </c>
      <c r="G1375">
        <f>IF(C1375=1,VLOOKUP(FoxFire!B1375,balance!$U:$Z,2,FALSE),IF(C1375=2,VLOOKUP(B1375,balance!$U:$Z,3,FALSE),IF(C1375=3,VLOOKUP(B1375,balance!$U:$Z,4,FALSE),IF(C1375=4,VLOOKUP(B1375,balance!$U:$Z,5,FALSE),IF(C1375=5,VLOOKUP(B1375-1,balance!$U:$Z,6,FALSE),0)))))/100</f>
        <v>3.7399999999999998E-3</v>
      </c>
      <c r="H1375">
        <v>2</v>
      </c>
      <c r="I1375" s="1">
        <f>IF(C1375=1,VLOOKUP(FoxFire!B1375,balance!$AF:$AJ,2,FALSE),IF(C1375=2,VLOOKUP(B1375,balance!$AF:$AJ,3,FALSE),IF(C1375=3,VLOOKUP(B1375,balance!$AF:$AJ,4,FALSE),IF(C1375=4,VLOOKUP(B1375,balance!$AF:$AJ,5,FALSE),IF(C1375=5,VLOOKUP(B1375,balance!$AF:$AK,6,FALSE),0)))))*1000000000000</f>
        <v>3032500000000</v>
      </c>
      <c r="J1375">
        <f>VLOOKUP(B1375,balance!AU:BD,10,FALSE)</f>
        <v>22452480</v>
      </c>
    </row>
    <row r="1376" spans="1:10" x14ac:dyDescent="0.3">
      <c r="A1376">
        <v>1374</v>
      </c>
      <c r="B1376">
        <f t="shared" si="43"/>
        <v>276</v>
      </c>
      <c r="C1376">
        <f t="shared" si="42"/>
        <v>5</v>
      </c>
      <c r="D1376">
        <v>9026</v>
      </c>
      <c r="E1376" s="1">
        <f>IF(C1376=1,VLOOKUP(B1376,balance!$AU:$AZ,2,FALSE),IF(C1376=2,VLOOKUP(B1376,balance!$AU:$AZ,3,FALSE),IF(C1376=3,VLOOKUP(B1376,balance!$AU:$AZ,4,FALSE),IF(C1376=4,VLOOKUP(B1376,balance!$AU:$AZ,5,FALSE),IF(C1376=5,VLOOKUP(B1376-1,balance!$AU:$AZ,6,FALSE),0)))))</f>
        <v>140000</v>
      </c>
      <c r="F1376">
        <v>53</v>
      </c>
      <c r="G1376">
        <f>IF(C1376=1,VLOOKUP(FoxFire!B1376,balance!$U:$Z,2,FALSE),IF(C1376=2,VLOOKUP(B1376,balance!$U:$Z,3,FALSE),IF(C1376=3,VLOOKUP(B1376,balance!$U:$Z,4,FALSE),IF(C1376=4,VLOOKUP(B1376,balance!$U:$Z,5,FALSE),IF(C1376=5,VLOOKUP(B1376-1,balance!$U:$Z,6,FALSE),0)))))/100</f>
        <v>1393.4103</v>
      </c>
      <c r="H1376">
        <v>2</v>
      </c>
      <c r="I1376" s="1">
        <f>IF(C1376=1,VLOOKUP(FoxFire!B1376,balance!$AF:$AJ,2,FALSE),IF(C1376=2,VLOOKUP(B1376,balance!$AF:$AJ,3,FALSE),IF(C1376=3,VLOOKUP(B1376,balance!$AF:$AJ,4,FALSE),IF(C1376=4,VLOOKUP(B1376,balance!$AF:$AJ,5,FALSE),IF(C1376=5,VLOOKUP(B1376,balance!$AF:$AK,6,FALSE),0)))))*1000000000000</f>
        <v>12135000000000</v>
      </c>
      <c r="J1376">
        <f>VLOOKUP(B1376,balance!AU:BD,10,FALSE)</f>
        <v>22711990</v>
      </c>
    </row>
    <row r="1377" spans="1:10" x14ac:dyDescent="0.3">
      <c r="A1377">
        <v>1375</v>
      </c>
      <c r="B1377">
        <f t="shared" si="43"/>
        <v>276</v>
      </c>
      <c r="C1377">
        <f t="shared" si="42"/>
        <v>1</v>
      </c>
      <c r="D1377">
        <v>9026</v>
      </c>
      <c r="E1377" s="1">
        <f>IF(C1377=1,VLOOKUP(B1377,balance!$AU:$AZ,2,FALSE),IF(C1377=2,VLOOKUP(B1377,balance!$AU:$AZ,3,FALSE),IF(C1377=3,VLOOKUP(B1377,balance!$AU:$AZ,4,FALSE),IF(C1377=4,VLOOKUP(B1377,balance!$AU:$AZ,5,FALSE),IF(C1377=5,VLOOKUP(B1377-1,balance!$AU:$AZ,6,FALSE),0)))))</f>
        <v>7000</v>
      </c>
      <c r="F1377">
        <v>53</v>
      </c>
      <c r="G1377">
        <f>IF(C1377=1,VLOOKUP(FoxFire!B1377,balance!$U:$Z,2,FALSE),IF(C1377=2,VLOOKUP(B1377,balance!$U:$Z,3,FALSE),IF(C1377=3,VLOOKUP(B1377,balance!$U:$Z,4,FALSE),IF(C1377=4,VLOOKUP(B1377,balance!$U:$Z,5,FALSE),IF(C1377=5,VLOOKUP(B1377-1,balance!$U:$Z,6,FALSE),0)))))/100</f>
        <v>3.7499999999999999E-3</v>
      </c>
      <c r="H1377">
        <v>2</v>
      </c>
      <c r="I1377" s="1">
        <f>IF(C1377=1,VLOOKUP(FoxFire!B1377,balance!$AF:$AJ,2,FALSE),IF(C1377=2,VLOOKUP(B1377,balance!$AF:$AJ,3,FALSE),IF(C1377=3,VLOOKUP(B1377,balance!$AF:$AJ,4,FALSE),IF(C1377=4,VLOOKUP(B1377,balance!$AF:$AJ,5,FALSE),IF(C1377=5,VLOOKUP(B1377,balance!$AF:$AK,6,FALSE),0)))))*1000000000000</f>
        <v>3033750000000</v>
      </c>
      <c r="J1377">
        <f>VLOOKUP(B1377,balance!AU:BD,10,FALSE)</f>
        <v>22711990</v>
      </c>
    </row>
    <row r="1378" spans="1:10" x14ac:dyDescent="0.3">
      <c r="A1378">
        <v>1376</v>
      </c>
      <c r="B1378">
        <f t="shared" si="43"/>
        <v>276</v>
      </c>
      <c r="C1378">
        <f t="shared" si="42"/>
        <v>2</v>
      </c>
      <c r="D1378">
        <v>9026</v>
      </c>
      <c r="E1378" s="1">
        <f>IF(C1378=1,VLOOKUP(B1378,balance!$AU:$AZ,2,FALSE),IF(C1378=2,VLOOKUP(B1378,balance!$AU:$AZ,3,FALSE),IF(C1378=3,VLOOKUP(B1378,balance!$AU:$AZ,4,FALSE),IF(C1378=4,VLOOKUP(B1378,balance!$AU:$AZ,5,FALSE),IF(C1378=5,VLOOKUP(B1378-1,balance!$AU:$AZ,6,FALSE),0)))))</f>
        <v>7000</v>
      </c>
      <c r="F1378">
        <v>53</v>
      </c>
      <c r="G1378">
        <f>IF(C1378=1,VLOOKUP(FoxFire!B1378,balance!$U:$Z,2,FALSE),IF(C1378=2,VLOOKUP(B1378,balance!$U:$Z,3,FALSE),IF(C1378=3,VLOOKUP(B1378,balance!$U:$Z,4,FALSE),IF(C1378=4,VLOOKUP(B1378,balance!$U:$Z,5,FALSE),IF(C1378=5,VLOOKUP(B1378-1,balance!$U:$Z,6,FALSE),0)))))/100</f>
        <v>3.7499999999999999E-3</v>
      </c>
      <c r="H1378">
        <v>2</v>
      </c>
      <c r="I1378" s="1">
        <f>IF(C1378=1,VLOOKUP(FoxFire!B1378,balance!$AF:$AJ,2,FALSE),IF(C1378=2,VLOOKUP(B1378,balance!$AF:$AJ,3,FALSE),IF(C1378=3,VLOOKUP(B1378,balance!$AF:$AJ,4,FALSE),IF(C1378=4,VLOOKUP(B1378,balance!$AF:$AJ,5,FALSE),IF(C1378=5,VLOOKUP(B1378,balance!$AF:$AK,6,FALSE),0)))))*1000000000000</f>
        <v>3033750000000</v>
      </c>
      <c r="J1378">
        <f>VLOOKUP(B1378,balance!AU:BD,10,FALSE)</f>
        <v>22711990</v>
      </c>
    </row>
    <row r="1379" spans="1:10" x14ac:dyDescent="0.3">
      <c r="A1379">
        <v>1377</v>
      </c>
      <c r="B1379">
        <f t="shared" si="43"/>
        <v>276</v>
      </c>
      <c r="C1379">
        <f t="shared" si="42"/>
        <v>3</v>
      </c>
      <c r="D1379">
        <v>9026</v>
      </c>
      <c r="E1379" s="1">
        <f>IF(C1379=1,VLOOKUP(B1379,balance!$AU:$AZ,2,FALSE),IF(C1379=2,VLOOKUP(B1379,balance!$AU:$AZ,3,FALSE),IF(C1379=3,VLOOKUP(B1379,balance!$AU:$AZ,4,FALSE),IF(C1379=4,VLOOKUP(B1379,balance!$AU:$AZ,5,FALSE),IF(C1379=5,VLOOKUP(B1379-1,balance!$AU:$AZ,6,FALSE),0)))))</f>
        <v>7000</v>
      </c>
      <c r="F1379">
        <v>53</v>
      </c>
      <c r="G1379">
        <f>IF(C1379=1,VLOOKUP(FoxFire!B1379,balance!$U:$Z,2,FALSE),IF(C1379=2,VLOOKUP(B1379,balance!$U:$Z,3,FALSE),IF(C1379=3,VLOOKUP(B1379,balance!$U:$Z,4,FALSE),IF(C1379=4,VLOOKUP(B1379,balance!$U:$Z,5,FALSE),IF(C1379=5,VLOOKUP(B1379-1,balance!$U:$Z,6,FALSE),0)))))/100</f>
        <v>3.7499999999999999E-3</v>
      </c>
      <c r="H1379">
        <v>2</v>
      </c>
      <c r="I1379" s="1">
        <f>IF(C1379=1,VLOOKUP(FoxFire!B1379,balance!$AF:$AJ,2,FALSE),IF(C1379=2,VLOOKUP(B1379,balance!$AF:$AJ,3,FALSE),IF(C1379=3,VLOOKUP(B1379,balance!$AF:$AJ,4,FALSE),IF(C1379=4,VLOOKUP(B1379,balance!$AF:$AJ,5,FALSE),IF(C1379=5,VLOOKUP(B1379,balance!$AF:$AK,6,FALSE),0)))))*1000000000000</f>
        <v>3033750000000</v>
      </c>
      <c r="J1379">
        <f>VLOOKUP(B1379,balance!AU:BD,10,FALSE)</f>
        <v>22711990</v>
      </c>
    </row>
    <row r="1380" spans="1:10" x14ac:dyDescent="0.3">
      <c r="A1380">
        <v>1378</v>
      </c>
      <c r="B1380">
        <f t="shared" si="43"/>
        <v>276</v>
      </c>
      <c r="C1380">
        <f t="shared" si="42"/>
        <v>4</v>
      </c>
      <c r="D1380">
        <v>9026</v>
      </c>
      <c r="E1380" s="1">
        <f>IF(C1380=1,VLOOKUP(B1380,balance!$AU:$AZ,2,FALSE),IF(C1380=2,VLOOKUP(B1380,balance!$AU:$AZ,3,FALSE),IF(C1380=3,VLOOKUP(B1380,balance!$AU:$AZ,4,FALSE),IF(C1380=4,VLOOKUP(B1380,balance!$AU:$AZ,5,FALSE),IF(C1380=5,VLOOKUP(B1380-1,balance!$AU:$AZ,6,FALSE),0)))))</f>
        <v>7000</v>
      </c>
      <c r="F1380">
        <v>53</v>
      </c>
      <c r="G1380">
        <f>IF(C1380=1,VLOOKUP(FoxFire!B1380,balance!$U:$Z,2,FALSE),IF(C1380=2,VLOOKUP(B1380,balance!$U:$Z,3,FALSE),IF(C1380=3,VLOOKUP(B1380,balance!$U:$Z,4,FALSE),IF(C1380=4,VLOOKUP(B1380,balance!$U:$Z,5,FALSE),IF(C1380=5,VLOOKUP(B1380-1,balance!$U:$Z,6,FALSE),0)))))/100</f>
        <v>3.7499999999999999E-3</v>
      </c>
      <c r="H1380">
        <v>2</v>
      </c>
      <c r="I1380" s="1">
        <f>IF(C1380=1,VLOOKUP(FoxFire!B1380,balance!$AF:$AJ,2,FALSE),IF(C1380=2,VLOOKUP(B1380,balance!$AF:$AJ,3,FALSE),IF(C1380=3,VLOOKUP(B1380,balance!$AF:$AJ,4,FALSE),IF(C1380=4,VLOOKUP(B1380,balance!$AF:$AJ,5,FALSE),IF(C1380=5,VLOOKUP(B1380,balance!$AF:$AK,6,FALSE),0)))))*1000000000000</f>
        <v>3033750000000</v>
      </c>
      <c r="J1380">
        <f>VLOOKUP(B1380,balance!AU:BD,10,FALSE)</f>
        <v>22711990</v>
      </c>
    </row>
    <row r="1381" spans="1:10" x14ac:dyDescent="0.3">
      <c r="A1381">
        <v>1379</v>
      </c>
      <c r="B1381">
        <f t="shared" si="43"/>
        <v>277</v>
      </c>
      <c r="C1381">
        <f t="shared" si="42"/>
        <v>5</v>
      </c>
      <c r="D1381">
        <v>9026</v>
      </c>
      <c r="E1381" s="1">
        <f>IF(C1381=1,VLOOKUP(B1381,balance!$AU:$AZ,2,FALSE),IF(C1381=2,VLOOKUP(B1381,balance!$AU:$AZ,3,FALSE),IF(C1381=3,VLOOKUP(B1381,balance!$AU:$AZ,4,FALSE),IF(C1381=4,VLOOKUP(B1381,balance!$AU:$AZ,5,FALSE),IF(C1381=5,VLOOKUP(B1381-1,balance!$AU:$AZ,6,FALSE),0)))))</f>
        <v>140000</v>
      </c>
      <c r="F1381">
        <v>53</v>
      </c>
      <c r="G1381">
        <f>IF(C1381=1,VLOOKUP(FoxFire!B1381,balance!$U:$Z,2,FALSE),IF(C1381=2,VLOOKUP(B1381,balance!$U:$Z,3,FALSE),IF(C1381=3,VLOOKUP(B1381,balance!$U:$Z,4,FALSE),IF(C1381=4,VLOOKUP(B1381,balance!$U:$Z,5,FALSE),IF(C1381=5,VLOOKUP(B1381-1,balance!$U:$Z,6,FALSE),0)))))/100</f>
        <v>1398.5332000000001</v>
      </c>
      <c r="H1381">
        <v>2</v>
      </c>
      <c r="I1381" s="1">
        <f>IF(C1381=1,VLOOKUP(FoxFire!B1381,balance!$AF:$AJ,2,FALSE),IF(C1381=2,VLOOKUP(B1381,balance!$AF:$AJ,3,FALSE),IF(C1381=3,VLOOKUP(B1381,balance!$AF:$AJ,4,FALSE),IF(C1381=4,VLOOKUP(B1381,balance!$AF:$AJ,5,FALSE),IF(C1381=5,VLOOKUP(B1381,balance!$AF:$AK,6,FALSE),0)))))*1000000000000</f>
        <v>12140000000000</v>
      </c>
      <c r="J1381">
        <f>VLOOKUP(B1381,balance!AU:BD,10,FALSE)</f>
        <v>22974430</v>
      </c>
    </row>
    <row r="1382" spans="1:10" x14ac:dyDescent="0.3">
      <c r="A1382">
        <v>1380</v>
      </c>
      <c r="B1382">
        <f t="shared" si="43"/>
        <v>277</v>
      </c>
      <c r="C1382">
        <f t="shared" si="42"/>
        <v>1</v>
      </c>
      <c r="D1382">
        <v>9026</v>
      </c>
      <c r="E1382" s="1">
        <f>IF(C1382=1,VLOOKUP(B1382,balance!$AU:$AZ,2,FALSE),IF(C1382=2,VLOOKUP(B1382,balance!$AU:$AZ,3,FALSE),IF(C1382=3,VLOOKUP(B1382,balance!$AU:$AZ,4,FALSE),IF(C1382=4,VLOOKUP(B1382,balance!$AU:$AZ,5,FALSE),IF(C1382=5,VLOOKUP(B1382-1,balance!$AU:$AZ,6,FALSE),0)))))</f>
        <v>7000</v>
      </c>
      <c r="F1382">
        <v>53</v>
      </c>
      <c r="G1382">
        <f>IF(C1382=1,VLOOKUP(FoxFire!B1382,balance!$U:$Z,2,FALSE),IF(C1382=2,VLOOKUP(B1382,balance!$U:$Z,3,FALSE),IF(C1382=3,VLOOKUP(B1382,balance!$U:$Z,4,FALSE),IF(C1382=4,VLOOKUP(B1382,balance!$U:$Z,5,FALSE),IF(C1382=5,VLOOKUP(B1382-1,balance!$U:$Z,6,FALSE),0)))))/100</f>
        <v>3.7599999999999999E-3</v>
      </c>
      <c r="H1382">
        <v>2</v>
      </c>
      <c r="I1382" s="1">
        <f>IF(C1382=1,VLOOKUP(FoxFire!B1382,balance!$AF:$AJ,2,FALSE),IF(C1382=2,VLOOKUP(B1382,balance!$AF:$AJ,3,FALSE),IF(C1382=3,VLOOKUP(B1382,balance!$AF:$AJ,4,FALSE),IF(C1382=4,VLOOKUP(B1382,balance!$AF:$AJ,5,FALSE),IF(C1382=5,VLOOKUP(B1382,balance!$AF:$AK,6,FALSE),0)))))*1000000000000</f>
        <v>3035000000000</v>
      </c>
      <c r="J1382">
        <f>VLOOKUP(B1382,balance!AU:BD,10,FALSE)</f>
        <v>22974430</v>
      </c>
    </row>
    <row r="1383" spans="1:10" x14ac:dyDescent="0.3">
      <c r="A1383">
        <v>1381</v>
      </c>
      <c r="B1383">
        <f t="shared" si="43"/>
        <v>277</v>
      </c>
      <c r="C1383">
        <f t="shared" si="42"/>
        <v>2</v>
      </c>
      <c r="D1383">
        <v>9026</v>
      </c>
      <c r="E1383" s="1">
        <f>IF(C1383=1,VLOOKUP(B1383,balance!$AU:$AZ,2,FALSE),IF(C1383=2,VLOOKUP(B1383,balance!$AU:$AZ,3,FALSE),IF(C1383=3,VLOOKUP(B1383,balance!$AU:$AZ,4,FALSE),IF(C1383=4,VLOOKUP(B1383,balance!$AU:$AZ,5,FALSE),IF(C1383=5,VLOOKUP(B1383-1,balance!$AU:$AZ,6,FALSE),0)))))</f>
        <v>7000</v>
      </c>
      <c r="F1383">
        <v>53</v>
      </c>
      <c r="G1383">
        <f>IF(C1383=1,VLOOKUP(FoxFire!B1383,balance!$U:$Z,2,FALSE),IF(C1383=2,VLOOKUP(B1383,balance!$U:$Z,3,FALSE),IF(C1383=3,VLOOKUP(B1383,balance!$U:$Z,4,FALSE),IF(C1383=4,VLOOKUP(B1383,balance!$U:$Z,5,FALSE),IF(C1383=5,VLOOKUP(B1383-1,balance!$U:$Z,6,FALSE),0)))))/100</f>
        <v>3.7599999999999999E-3</v>
      </c>
      <c r="H1383">
        <v>2</v>
      </c>
      <c r="I1383" s="1">
        <f>IF(C1383=1,VLOOKUP(FoxFire!B1383,balance!$AF:$AJ,2,FALSE),IF(C1383=2,VLOOKUP(B1383,balance!$AF:$AJ,3,FALSE),IF(C1383=3,VLOOKUP(B1383,balance!$AF:$AJ,4,FALSE),IF(C1383=4,VLOOKUP(B1383,balance!$AF:$AJ,5,FALSE),IF(C1383=5,VLOOKUP(B1383,balance!$AF:$AK,6,FALSE),0)))))*1000000000000</f>
        <v>3035000000000</v>
      </c>
      <c r="J1383">
        <f>VLOOKUP(B1383,balance!AU:BD,10,FALSE)</f>
        <v>22974430</v>
      </c>
    </row>
    <row r="1384" spans="1:10" x14ac:dyDescent="0.3">
      <c r="A1384">
        <v>1382</v>
      </c>
      <c r="B1384">
        <f t="shared" si="43"/>
        <v>277</v>
      </c>
      <c r="C1384">
        <f t="shared" si="42"/>
        <v>3</v>
      </c>
      <c r="D1384">
        <v>9026</v>
      </c>
      <c r="E1384" s="1">
        <f>IF(C1384=1,VLOOKUP(B1384,balance!$AU:$AZ,2,FALSE),IF(C1384=2,VLOOKUP(B1384,balance!$AU:$AZ,3,FALSE),IF(C1384=3,VLOOKUP(B1384,balance!$AU:$AZ,4,FALSE),IF(C1384=4,VLOOKUP(B1384,balance!$AU:$AZ,5,FALSE),IF(C1384=5,VLOOKUP(B1384-1,balance!$AU:$AZ,6,FALSE),0)))))</f>
        <v>7000</v>
      </c>
      <c r="F1384">
        <v>53</v>
      </c>
      <c r="G1384">
        <f>IF(C1384=1,VLOOKUP(FoxFire!B1384,balance!$U:$Z,2,FALSE),IF(C1384=2,VLOOKUP(B1384,balance!$U:$Z,3,FALSE),IF(C1384=3,VLOOKUP(B1384,balance!$U:$Z,4,FALSE),IF(C1384=4,VLOOKUP(B1384,balance!$U:$Z,5,FALSE),IF(C1384=5,VLOOKUP(B1384-1,balance!$U:$Z,6,FALSE),0)))))/100</f>
        <v>3.7599999999999999E-3</v>
      </c>
      <c r="H1384">
        <v>2</v>
      </c>
      <c r="I1384" s="1">
        <f>IF(C1384=1,VLOOKUP(FoxFire!B1384,balance!$AF:$AJ,2,FALSE),IF(C1384=2,VLOOKUP(B1384,balance!$AF:$AJ,3,FALSE),IF(C1384=3,VLOOKUP(B1384,balance!$AF:$AJ,4,FALSE),IF(C1384=4,VLOOKUP(B1384,balance!$AF:$AJ,5,FALSE),IF(C1384=5,VLOOKUP(B1384,balance!$AF:$AK,6,FALSE),0)))))*1000000000000</f>
        <v>3035000000000</v>
      </c>
      <c r="J1384">
        <f>VLOOKUP(B1384,balance!AU:BD,10,FALSE)</f>
        <v>22974430</v>
      </c>
    </row>
    <row r="1385" spans="1:10" x14ac:dyDescent="0.3">
      <c r="A1385">
        <v>1383</v>
      </c>
      <c r="B1385">
        <f t="shared" si="43"/>
        <v>277</v>
      </c>
      <c r="C1385">
        <f t="shared" si="42"/>
        <v>4</v>
      </c>
      <c r="D1385">
        <v>9026</v>
      </c>
      <c r="E1385" s="1">
        <f>IF(C1385=1,VLOOKUP(B1385,balance!$AU:$AZ,2,FALSE),IF(C1385=2,VLOOKUP(B1385,balance!$AU:$AZ,3,FALSE),IF(C1385=3,VLOOKUP(B1385,balance!$AU:$AZ,4,FALSE),IF(C1385=4,VLOOKUP(B1385,balance!$AU:$AZ,5,FALSE),IF(C1385=5,VLOOKUP(B1385-1,balance!$AU:$AZ,6,FALSE),0)))))</f>
        <v>7000</v>
      </c>
      <c r="F1385">
        <v>53</v>
      </c>
      <c r="G1385">
        <f>IF(C1385=1,VLOOKUP(FoxFire!B1385,balance!$U:$Z,2,FALSE),IF(C1385=2,VLOOKUP(B1385,balance!$U:$Z,3,FALSE),IF(C1385=3,VLOOKUP(B1385,balance!$U:$Z,4,FALSE),IF(C1385=4,VLOOKUP(B1385,balance!$U:$Z,5,FALSE),IF(C1385=5,VLOOKUP(B1385-1,balance!$U:$Z,6,FALSE),0)))))/100</f>
        <v>3.7599999999999999E-3</v>
      </c>
      <c r="H1385">
        <v>2</v>
      </c>
      <c r="I1385" s="1">
        <f>IF(C1385=1,VLOOKUP(FoxFire!B1385,balance!$AF:$AJ,2,FALSE),IF(C1385=2,VLOOKUP(B1385,balance!$AF:$AJ,3,FALSE),IF(C1385=3,VLOOKUP(B1385,balance!$AF:$AJ,4,FALSE),IF(C1385=4,VLOOKUP(B1385,balance!$AF:$AJ,5,FALSE),IF(C1385=5,VLOOKUP(B1385,balance!$AF:$AK,6,FALSE),0)))))*1000000000000</f>
        <v>3035000000000</v>
      </c>
      <c r="J1385">
        <f>VLOOKUP(B1385,balance!AU:BD,10,FALSE)</f>
        <v>22974430</v>
      </c>
    </row>
    <row r="1386" spans="1:10" x14ac:dyDescent="0.3">
      <c r="A1386">
        <v>1384</v>
      </c>
      <c r="B1386">
        <f t="shared" si="43"/>
        <v>278</v>
      </c>
      <c r="C1386">
        <f t="shared" si="42"/>
        <v>5</v>
      </c>
      <c r="D1386">
        <v>9026</v>
      </c>
      <c r="E1386" s="1">
        <f>IF(C1386=1,VLOOKUP(B1386,balance!$AU:$AZ,2,FALSE),IF(C1386=2,VLOOKUP(B1386,balance!$AU:$AZ,3,FALSE),IF(C1386=3,VLOOKUP(B1386,balance!$AU:$AZ,4,FALSE),IF(C1386=4,VLOOKUP(B1386,balance!$AU:$AZ,5,FALSE),IF(C1386=5,VLOOKUP(B1386-1,balance!$AU:$AZ,6,FALSE),0)))))</f>
        <v>140000</v>
      </c>
      <c r="F1386">
        <v>53</v>
      </c>
      <c r="G1386">
        <f>IF(C1386=1,VLOOKUP(FoxFire!B1386,balance!$U:$Z,2,FALSE),IF(C1386=2,VLOOKUP(B1386,balance!$U:$Z,3,FALSE),IF(C1386=3,VLOOKUP(B1386,balance!$U:$Z,4,FALSE),IF(C1386=4,VLOOKUP(B1386,balance!$U:$Z,5,FALSE),IF(C1386=5,VLOOKUP(B1386-1,balance!$U:$Z,6,FALSE),0)))))/100</f>
        <v>1403.6649000000002</v>
      </c>
      <c r="H1386">
        <v>2</v>
      </c>
      <c r="I1386" s="1">
        <f>IF(C1386=1,VLOOKUP(FoxFire!B1386,balance!$AF:$AJ,2,FALSE),IF(C1386=2,VLOOKUP(B1386,balance!$AF:$AJ,3,FALSE),IF(C1386=3,VLOOKUP(B1386,balance!$AF:$AJ,4,FALSE),IF(C1386=4,VLOOKUP(B1386,balance!$AF:$AJ,5,FALSE),IF(C1386=5,VLOOKUP(B1386,balance!$AF:$AK,6,FALSE),0)))))*1000000000000</f>
        <v>12145000000000</v>
      </c>
      <c r="J1386">
        <f>VLOOKUP(B1386,balance!AU:BD,10,FALSE)</f>
        <v>23239810</v>
      </c>
    </row>
    <row r="1387" spans="1:10" x14ac:dyDescent="0.3">
      <c r="A1387">
        <v>1385</v>
      </c>
      <c r="B1387">
        <f t="shared" si="43"/>
        <v>278</v>
      </c>
      <c r="C1387">
        <f t="shared" si="42"/>
        <v>1</v>
      </c>
      <c r="D1387">
        <v>9026</v>
      </c>
      <c r="E1387" s="1">
        <f>IF(C1387=1,VLOOKUP(B1387,balance!$AU:$AZ,2,FALSE),IF(C1387=2,VLOOKUP(B1387,balance!$AU:$AZ,3,FALSE),IF(C1387=3,VLOOKUP(B1387,balance!$AU:$AZ,4,FALSE),IF(C1387=4,VLOOKUP(B1387,balance!$AU:$AZ,5,FALSE),IF(C1387=5,VLOOKUP(B1387-1,balance!$AU:$AZ,6,FALSE),0)))))</f>
        <v>7000</v>
      </c>
      <c r="F1387">
        <v>53</v>
      </c>
      <c r="G1387">
        <f>IF(C1387=1,VLOOKUP(FoxFire!B1387,balance!$U:$Z,2,FALSE),IF(C1387=2,VLOOKUP(B1387,balance!$U:$Z,3,FALSE),IF(C1387=3,VLOOKUP(B1387,balance!$U:$Z,4,FALSE),IF(C1387=4,VLOOKUP(B1387,balance!$U:$Z,5,FALSE),IF(C1387=5,VLOOKUP(B1387-1,balance!$U:$Z,6,FALSE),0)))))/100</f>
        <v>3.7699999999999999E-3</v>
      </c>
      <c r="H1387">
        <v>2</v>
      </c>
      <c r="I1387" s="1">
        <f>IF(C1387=1,VLOOKUP(FoxFire!B1387,balance!$AF:$AJ,2,FALSE),IF(C1387=2,VLOOKUP(B1387,balance!$AF:$AJ,3,FALSE),IF(C1387=3,VLOOKUP(B1387,balance!$AF:$AJ,4,FALSE),IF(C1387=4,VLOOKUP(B1387,balance!$AF:$AJ,5,FALSE),IF(C1387=5,VLOOKUP(B1387,balance!$AF:$AK,6,FALSE),0)))))*1000000000000</f>
        <v>3036250000000</v>
      </c>
      <c r="J1387">
        <f>VLOOKUP(B1387,balance!AU:BD,10,FALSE)</f>
        <v>23239810</v>
      </c>
    </row>
    <row r="1388" spans="1:10" x14ac:dyDescent="0.3">
      <c r="A1388">
        <v>1386</v>
      </c>
      <c r="B1388">
        <f t="shared" si="43"/>
        <v>278</v>
      </c>
      <c r="C1388">
        <f t="shared" si="42"/>
        <v>2</v>
      </c>
      <c r="D1388">
        <v>9026</v>
      </c>
      <c r="E1388" s="1">
        <f>IF(C1388=1,VLOOKUP(B1388,balance!$AU:$AZ,2,FALSE),IF(C1388=2,VLOOKUP(B1388,balance!$AU:$AZ,3,FALSE),IF(C1388=3,VLOOKUP(B1388,balance!$AU:$AZ,4,FALSE),IF(C1388=4,VLOOKUP(B1388,balance!$AU:$AZ,5,FALSE),IF(C1388=5,VLOOKUP(B1388-1,balance!$AU:$AZ,6,FALSE),0)))))</f>
        <v>7000</v>
      </c>
      <c r="F1388">
        <v>53</v>
      </c>
      <c r="G1388">
        <f>IF(C1388=1,VLOOKUP(FoxFire!B1388,balance!$U:$Z,2,FALSE),IF(C1388=2,VLOOKUP(B1388,balance!$U:$Z,3,FALSE),IF(C1388=3,VLOOKUP(B1388,balance!$U:$Z,4,FALSE),IF(C1388=4,VLOOKUP(B1388,balance!$U:$Z,5,FALSE),IF(C1388=5,VLOOKUP(B1388-1,balance!$U:$Z,6,FALSE),0)))))/100</f>
        <v>3.7699999999999999E-3</v>
      </c>
      <c r="H1388">
        <v>2</v>
      </c>
      <c r="I1388" s="1">
        <f>IF(C1388=1,VLOOKUP(FoxFire!B1388,balance!$AF:$AJ,2,FALSE),IF(C1388=2,VLOOKUP(B1388,balance!$AF:$AJ,3,FALSE),IF(C1388=3,VLOOKUP(B1388,balance!$AF:$AJ,4,FALSE),IF(C1388=4,VLOOKUP(B1388,balance!$AF:$AJ,5,FALSE),IF(C1388=5,VLOOKUP(B1388,balance!$AF:$AK,6,FALSE),0)))))*1000000000000</f>
        <v>3036250000000</v>
      </c>
      <c r="J1388">
        <f>VLOOKUP(B1388,balance!AU:BD,10,FALSE)</f>
        <v>23239810</v>
      </c>
    </row>
    <row r="1389" spans="1:10" x14ac:dyDescent="0.3">
      <c r="A1389">
        <v>1387</v>
      </c>
      <c r="B1389">
        <f t="shared" si="43"/>
        <v>278</v>
      </c>
      <c r="C1389">
        <f t="shared" si="42"/>
        <v>3</v>
      </c>
      <c r="D1389">
        <v>9026</v>
      </c>
      <c r="E1389" s="1">
        <f>IF(C1389=1,VLOOKUP(B1389,balance!$AU:$AZ,2,FALSE),IF(C1389=2,VLOOKUP(B1389,balance!$AU:$AZ,3,FALSE),IF(C1389=3,VLOOKUP(B1389,balance!$AU:$AZ,4,FALSE),IF(C1389=4,VLOOKUP(B1389,balance!$AU:$AZ,5,FALSE),IF(C1389=5,VLOOKUP(B1389-1,balance!$AU:$AZ,6,FALSE),0)))))</f>
        <v>7000</v>
      </c>
      <c r="F1389">
        <v>53</v>
      </c>
      <c r="G1389">
        <f>IF(C1389=1,VLOOKUP(FoxFire!B1389,balance!$U:$Z,2,FALSE),IF(C1389=2,VLOOKUP(B1389,balance!$U:$Z,3,FALSE),IF(C1389=3,VLOOKUP(B1389,balance!$U:$Z,4,FALSE),IF(C1389=4,VLOOKUP(B1389,balance!$U:$Z,5,FALSE),IF(C1389=5,VLOOKUP(B1389-1,balance!$U:$Z,6,FALSE),0)))))/100</f>
        <v>3.7699999999999999E-3</v>
      </c>
      <c r="H1389">
        <v>2</v>
      </c>
      <c r="I1389" s="1">
        <f>IF(C1389=1,VLOOKUP(FoxFire!B1389,balance!$AF:$AJ,2,FALSE),IF(C1389=2,VLOOKUP(B1389,balance!$AF:$AJ,3,FALSE),IF(C1389=3,VLOOKUP(B1389,balance!$AF:$AJ,4,FALSE),IF(C1389=4,VLOOKUP(B1389,balance!$AF:$AJ,5,FALSE),IF(C1389=5,VLOOKUP(B1389,balance!$AF:$AK,6,FALSE),0)))))*1000000000000</f>
        <v>3036250000000</v>
      </c>
      <c r="J1389">
        <f>VLOOKUP(B1389,balance!AU:BD,10,FALSE)</f>
        <v>23239810</v>
      </c>
    </row>
    <row r="1390" spans="1:10" x14ac:dyDescent="0.3">
      <c r="A1390">
        <v>1388</v>
      </c>
      <c r="B1390">
        <f t="shared" si="43"/>
        <v>278</v>
      </c>
      <c r="C1390">
        <f t="shared" si="42"/>
        <v>4</v>
      </c>
      <c r="D1390">
        <v>9026</v>
      </c>
      <c r="E1390" s="1">
        <f>IF(C1390=1,VLOOKUP(B1390,balance!$AU:$AZ,2,FALSE),IF(C1390=2,VLOOKUP(B1390,balance!$AU:$AZ,3,FALSE),IF(C1390=3,VLOOKUP(B1390,balance!$AU:$AZ,4,FALSE),IF(C1390=4,VLOOKUP(B1390,balance!$AU:$AZ,5,FALSE),IF(C1390=5,VLOOKUP(B1390-1,balance!$AU:$AZ,6,FALSE),0)))))</f>
        <v>7000</v>
      </c>
      <c r="F1390">
        <v>53</v>
      </c>
      <c r="G1390">
        <f>IF(C1390=1,VLOOKUP(FoxFire!B1390,balance!$U:$Z,2,FALSE),IF(C1390=2,VLOOKUP(B1390,balance!$U:$Z,3,FALSE),IF(C1390=3,VLOOKUP(B1390,balance!$U:$Z,4,FALSE),IF(C1390=4,VLOOKUP(B1390,balance!$U:$Z,5,FALSE),IF(C1390=5,VLOOKUP(B1390-1,balance!$U:$Z,6,FALSE),0)))))/100</f>
        <v>3.7699999999999999E-3</v>
      </c>
      <c r="H1390">
        <v>2</v>
      </c>
      <c r="I1390" s="1">
        <f>IF(C1390=1,VLOOKUP(FoxFire!B1390,balance!$AF:$AJ,2,FALSE),IF(C1390=2,VLOOKUP(B1390,balance!$AF:$AJ,3,FALSE),IF(C1390=3,VLOOKUP(B1390,balance!$AF:$AJ,4,FALSE),IF(C1390=4,VLOOKUP(B1390,balance!$AF:$AJ,5,FALSE),IF(C1390=5,VLOOKUP(B1390,balance!$AF:$AK,6,FALSE),0)))))*1000000000000</f>
        <v>3036250000000</v>
      </c>
      <c r="J1390">
        <f>VLOOKUP(B1390,balance!AU:BD,10,FALSE)</f>
        <v>23239810</v>
      </c>
    </row>
    <row r="1391" spans="1:10" x14ac:dyDescent="0.3">
      <c r="A1391">
        <v>1389</v>
      </c>
      <c r="B1391">
        <f t="shared" si="43"/>
        <v>279</v>
      </c>
      <c r="C1391">
        <f t="shared" si="42"/>
        <v>5</v>
      </c>
      <c r="D1391">
        <v>9026</v>
      </c>
      <c r="E1391" s="1">
        <f>IF(C1391=1,VLOOKUP(B1391,balance!$AU:$AZ,2,FALSE),IF(C1391=2,VLOOKUP(B1391,balance!$AU:$AZ,3,FALSE),IF(C1391=3,VLOOKUP(B1391,balance!$AU:$AZ,4,FALSE),IF(C1391=4,VLOOKUP(B1391,balance!$AU:$AZ,5,FALSE),IF(C1391=5,VLOOKUP(B1391-1,balance!$AU:$AZ,6,FALSE),0)))))</f>
        <v>140000</v>
      </c>
      <c r="F1391">
        <v>53</v>
      </c>
      <c r="G1391">
        <f>IF(C1391=1,VLOOKUP(FoxFire!B1391,balance!$U:$Z,2,FALSE),IF(C1391=2,VLOOKUP(B1391,balance!$U:$Z,3,FALSE),IF(C1391=3,VLOOKUP(B1391,balance!$U:$Z,4,FALSE),IF(C1391=4,VLOOKUP(B1391,balance!$U:$Z,5,FALSE),IF(C1391=5,VLOOKUP(B1391-1,balance!$U:$Z,6,FALSE),0)))))/100</f>
        <v>1408.8054000000002</v>
      </c>
      <c r="H1391">
        <v>2</v>
      </c>
      <c r="I1391" s="1">
        <f>IF(C1391=1,VLOOKUP(FoxFire!B1391,balance!$AF:$AJ,2,FALSE),IF(C1391=2,VLOOKUP(B1391,balance!$AF:$AJ,3,FALSE),IF(C1391=3,VLOOKUP(B1391,balance!$AF:$AJ,4,FALSE),IF(C1391=4,VLOOKUP(B1391,balance!$AF:$AJ,5,FALSE),IF(C1391=5,VLOOKUP(B1391,balance!$AF:$AK,6,FALSE),0)))))*1000000000000</f>
        <v>12150000000000</v>
      </c>
      <c r="J1391">
        <f>VLOOKUP(B1391,balance!AU:BD,10,FALSE)</f>
        <v>23508140</v>
      </c>
    </row>
    <row r="1392" spans="1:10" x14ac:dyDescent="0.3">
      <c r="A1392">
        <v>1390</v>
      </c>
      <c r="B1392">
        <f t="shared" si="43"/>
        <v>279</v>
      </c>
      <c r="C1392">
        <f t="shared" si="42"/>
        <v>1</v>
      </c>
      <c r="D1392">
        <v>9026</v>
      </c>
      <c r="E1392" s="1">
        <f>IF(C1392=1,VLOOKUP(B1392,balance!$AU:$AZ,2,FALSE),IF(C1392=2,VLOOKUP(B1392,balance!$AU:$AZ,3,FALSE),IF(C1392=3,VLOOKUP(B1392,balance!$AU:$AZ,4,FALSE),IF(C1392=4,VLOOKUP(B1392,balance!$AU:$AZ,5,FALSE),IF(C1392=5,VLOOKUP(B1392-1,balance!$AU:$AZ,6,FALSE),0)))))</f>
        <v>7000</v>
      </c>
      <c r="F1392">
        <v>53</v>
      </c>
      <c r="G1392">
        <f>IF(C1392=1,VLOOKUP(FoxFire!B1392,balance!$U:$Z,2,FALSE),IF(C1392=2,VLOOKUP(B1392,balance!$U:$Z,3,FALSE),IF(C1392=3,VLOOKUP(B1392,balance!$U:$Z,4,FALSE),IF(C1392=4,VLOOKUP(B1392,balance!$U:$Z,5,FALSE),IF(C1392=5,VLOOKUP(B1392-1,balance!$U:$Z,6,FALSE),0)))))/100</f>
        <v>3.7799999999999999E-3</v>
      </c>
      <c r="H1392">
        <v>2</v>
      </c>
      <c r="I1392" s="1">
        <f>IF(C1392=1,VLOOKUP(FoxFire!B1392,balance!$AF:$AJ,2,FALSE),IF(C1392=2,VLOOKUP(B1392,balance!$AF:$AJ,3,FALSE),IF(C1392=3,VLOOKUP(B1392,balance!$AF:$AJ,4,FALSE),IF(C1392=4,VLOOKUP(B1392,balance!$AF:$AJ,5,FALSE),IF(C1392=5,VLOOKUP(B1392,balance!$AF:$AK,6,FALSE),0)))))*1000000000000</f>
        <v>3037500000000</v>
      </c>
      <c r="J1392">
        <f>VLOOKUP(B1392,balance!AU:BD,10,FALSE)</f>
        <v>23508140</v>
      </c>
    </row>
    <row r="1393" spans="1:10" x14ac:dyDescent="0.3">
      <c r="A1393">
        <v>1391</v>
      </c>
      <c r="B1393">
        <f t="shared" si="43"/>
        <v>279</v>
      </c>
      <c r="C1393">
        <f t="shared" si="42"/>
        <v>2</v>
      </c>
      <c r="D1393">
        <v>9026</v>
      </c>
      <c r="E1393" s="1">
        <f>IF(C1393=1,VLOOKUP(B1393,balance!$AU:$AZ,2,FALSE),IF(C1393=2,VLOOKUP(B1393,balance!$AU:$AZ,3,FALSE),IF(C1393=3,VLOOKUP(B1393,balance!$AU:$AZ,4,FALSE),IF(C1393=4,VLOOKUP(B1393,balance!$AU:$AZ,5,FALSE),IF(C1393=5,VLOOKUP(B1393-1,balance!$AU:$AZ,6,FALSE),0)))))</f>
        <v>7000</v>
      </c>
      <c r="F1393">
        <v>53</v>
      </c>
      <c r="G1393">
        <f>IF(C1393=1,VLOOKUP(FoxFire!B1393,balance!$U:$Z,2,FALSE),IF(C1393=2,VLOOKUP(B1393,balance!$U:$Z,3,FALSE),IF(C1393=3,VLOOKUP(B1393,balance!$U:$Z,4,FALSE),IF(C1393=4,VLOOKUP(B1393,balance!$U:$Z,5,FALSE),IF(C1393=5,VLOOKUP(B1393-1,balance!$U:$Z,6,FALSE),0)))))/100</f>
        <v>3.7799999999999999E-3</v>
      </c>
      <c r="H1393">
        <v>2</v>
      </c>
      <c r="I1393" s="1">
        <f>IF(C1393=1,VLOOKUP(FoxFire!B1393,balance!$AF:$AJ,2,FALSE),IF(C1393=2,VLOOKUP(B1393,balance!$AF:$AJ,3,FALSE),IF(C1393=3,VLOOKUP(B1393,balance!$AF:$AJ,4,FALSE),IF(C1393=4,VLOOKUP(B1393,balance!$AF:$AJ,5,FALSE),IF(C1393=5,VLOOKUP(B1393,balance!$AF:$AK,6,FALSE),0)))))*1000000000000</f>
        <v>3037500000000</v>
      </c>
      <c r="J1393">
        <f>VLOOKUP(B1393,balance!AU:BD,10,FALSE)</f>
        <v>23508140</v>
      </c>
    </row>
    <row r="1394" spans="1:10" x14ac:dyDescent="0.3">
      <c r="A1394">
        <v>1392</v>
      </c>
      <c r="B1394">
        <f t="shared" si="43"/>
        <v>279</v>
      </c>
      <c r="C1394">
        <f t="shared" si="42"/>
        <v>3</v>
      </c>
      <c r="D1394">
        <v>9026</v>
      </c>
      <c r="E1394" s="1">
        <f>IF(C1394=1,VLOOKUP(B1394,balance!$AU:$AZ,2,FALSE),IF(C1394=2,VLOOKUP(B1394,balance!$AU:$AZ,3,FALSE),IF(C1394=3,VLOOKUP(B1394,balance!$AU:$AZ,4,FALSE),IF(C1394=4,VLOOKUP(B1394,balance!$AU:$AZ,5,FALSE),IF(C1394=5,VLOOKUP(B1394-1,balance!$AU:$AZ,6,FALSE),0)))))</f>
        <v>7000</v>
      </c>
      <c r="F1394">
        <v>53</v>
      </c>
      <c r="G1394">
        <f>IF(C1394=1,VLOOKUP(FoxFire!B1394,balance!$U:$Z,2,FALSE),IF(C1394=2,VLOOKUP(B1394,balance!$U:$Z,3,FALSE),IF(C1394=3,VLOOKUP(B1394,balance!$U:$Z,4,FALSE),IF(C1394=4,VLOOKUP(B1394,balance!$U:$Z,5,FALSE),IF(C1394=5,VLOOKUP(B1394-1,balance!$U:$Z,6,FALSE),0)))))/100</f>
        <v>3.7799999999999999E-3</v>
      </c>
      <c r="H1394">
        <v>2</v>
      </c>
      <c r="I1394" s="1">
        <f>IF(C1394=1,VLOOKUP(FoxFire!B1394,balance!$AF:$AJ,2,FALSE),IF(C1394=2,VLOOKUP(B1394,balance!$AF:$AJ,3,FALSE),IF(C1394=3,VLOOKUP(B1394,balance!$AF:$AJ,4,FALSE),IF(C1394=4,VLOOKUP(B1394,balance!$AF:$AJ,5,FALSE),IF(C1394=5,VLOOKUP(B1394,balance!$AF:$AK,6,FALSE),0)))))*1000000000000</f>
        <v>3037500000000</v>
      </c>
      <c r="J1394">
        <f>VLOOKUP(B1394,balance!AU:BD,10,FALSE)</f>
        <v>23508140</v>
      </c>
    </row>
    <row r="1395" spans="1:10" x14ac:dyDescent="0.3">
      <c r="A1395">
        <v>1393</v>
      </c>
      <c r="B1395">
        <f t="shared" si="43"/>
        <v>279</v>
      </c>
      <c r="C1395">
        <f t="shared" si="42"/>
        <v>4</v>
      </c>
      <c r="D1395">
        <v>9026</v>
      </c>
      <c r="E1395" s="1">
        <f>IF(C1395=1,VLOOKUP(B1395,balance!$AU:$AZ,2,FALSE),IF(C1395=2,VLOOKUP(B1395,balance!$AU:$AZ,3,FALSE),IF(C1395=3,VLOOKUP(B1395,balance!$AU:$AZ,4,FALSE),IF(C1395=4,VLOOKUP(B1395,balance!$AU:$AZ,5,FALSE),IF(C1395=5,VLOOKUP(B1395-1,balance!$AU:$AZ,6,FALSE),0)))))</f>
        <v>7000</v>
      </c>
      <c r="F1395">
        <v>53</v>
      </c>
      <c r="G1395">
        <f>IF(C1395=1,VLOOKUP(FoxFire!B1395,balance!$U:$Z,2,FALSE),IF(C1395=2,VLOOKUP(B1395,balance!$U:$Z,3,FALSE),IF(C1395=3,VLOOKUP(B1395,balance!$U:$Z,4,FALSE),IF(C1395=4,VLOOKUP(B1395,balance!$U:$Z,5,FALSE),IF(C1395=5,VLOOKUP(B1395-1,balance!$U:$Z,6,FALSE),0)))))/100</f>
        <v>3.7799999999999999E-3</v>
      </c>
      <c r="H1395">
        <v>2</v>
      </c>
      <c r="I1395" s="1">
        <f>IF(C1395=1,VLOOKUP(FoxFire!B1395,balance!$AF:$AJ,2,FALSE),IF(C1395=2,VLOOKUP(B1395,balance!$AF:$AJ,3,FALSE),IF(C1395=3,VLOOKUP(B1395,balance!$AF:$AJ,4,FALSE),IF(C1395=4,VLOOKUP(B1395,balance!$AF:$AJ,5,FALSE),IF(C1395=5,VLOOKUP(B1395,balance!$AF:$AK,6,FALSE),0)))))*1000000000000</f>
        <v>3037500000000</v>
      </c>
      <c r="J1395">
        <f>VLOOKUP(B1395,balance!AU:BD,10,FALSE)</f>
        <v>23508140</v>
      </c>
    </row>
    <row r="1396" spans="1:10" x14ac:dyDescent="0.3">
      <c r="A1396">
        <v>1394</v>
      </c>
      <c r="B1396">
        <f t="shared" si="43"/>
        <v>280</v>
      </c>
      <c r="C1396">
        <f t="shared" si="42"/>
        <v>5</v>
      </c>
      <c r="D1396">
        <v>9026</v>
      </c>
      <c r="E1396" s="1">
        <f>IF(C1396=1,VLOOKUP(B1396,balance!$AU:$AZ,2,FALSE),IF(C1396=2,VLOOKUP(B1396,balance!$AU:$AZ,3,FALSE),IF(C1396=3,VLOOKUP(B1396,balance!$AU:$AZ,4,FALSE),IF(C1396=4,VLOOKUP(B1396,balance!$AU:$AZ,5,FALSE),IF(C1396=5,VLOOKUP(B1396-1,balance!$AU:$AZ,6,FALSE),0)))))</f>
        <v>140000</v>
      </c>
      <c r="F1396">
        <v>53</v>
      </c>
      <c r="G1396">
        <f>IF(C1396=1,VLOOKUP(FoxFire!B1396,balance!$U:$Z,2,FALSE),IF(C1396=2,VLOOKUP(B1396,balance!$U:$Z,3,FALSE),IF(C1396=3,VLOOKUP(B1396,balance!$U:$Z,4,FALSE),IF(C1396=4,VLOOKUP(B1396,balance!$U:$Z,5,FALSE),IF(C1396=5,VLOOKUP(B1396-1,balance!$U:$Z,6,FALSE),0)))))/100</f>
        <v>1413.9548000000002</v>
      </c>
      <c r="H1396">
        <v>2</v>
      </c>
      <c r="I1396" s="1">
        <f>IF(C1396=1,VLOOKUP(FoxFire!B1396,balance!$AF:$AJ,2,FALSE),IF(C1396=2,VLOOKUP(B1396,balance!$AF:$AJ,3,FALSE),IF(C1396=3,VLOOKUP(B1396,balance!$AF:$AJ,4,FALSE),IF(C1396=4,VLOOKUP(B1396,balance!$AF:$AJ,5,FALSE),IF(C1396=5,VLOOKUP(B1396,balance!$AF:$AK,6,FALSE),0)))))*1000000000000</f>
        <v>12155000000000</v>
      </c>
      <c r="J1396">
        <f>VLOOKUP(B1396,balance!AU:BD,10,FALSE)</f>
        <v>23779430</v>
      </c>
    </row>
    <row r="1397" spans="1:10" x14ac:dyDescent="0.3">
      <c r="A1397">
        <v>1395</v>
      </c>
      <c r="B1397">
        <f t="shared" si="43"/>
        <v>280</v>
      </c>
      <c r="C1397">
        <f t="shared" si="42"/>
        <v>1</v>
      </c>
      <c r="D1397">
        <v>9026</v>
      </c>
      <c r="E1397" s="1">
        <f>IF(C1397=1,VLOOKUP(B1397,balance!$AU:$AZ,2,FALSE),IF(C1397=2,VLOOKUP(B1397,balance!$AU:$AZ,3,FALSE),IF(C1397=3,VLOOKUP(B1397,balance!$AU:$AZ,4,FALSE),IF(C1397=4,VLOOKUP(B1397,balance!$AU:$AZ,5,FALSE),IF(C1397=5,VLOOKUP(B1397-1,balance!$AU:$AZ,6,FALSE),0)))))</f>
        <v>7000</v>
      </c>
      <c r="F1397">
        <v>53</v>
      </c>
      <c r="G1397">
        <f>IF(C1397=1,VLOOKUP(FoxFire!B1397,balance!$U:$Z,2,FALSE),IF(C1397=2,VLOOKUP(B1397,balance!$U:$Z,3,FALSE),IF(C1397=3,VLOOKUP(B1397,balance!$U:$Z,4,FALSE),IF(C1397=4,VLOOKUP(B1397,balance!$U:$Z,5,FALSE),IF(C1397=5,VLOOKUP(B1397-1,balance!$U:$Z,6,FALSE),0)))))/100</f>
        <v>3.79E-3</v>
      </c>
      <c r="H1397">
        <v>2</v>
      </c>
      <c r="I1397" s="1">
        <f>IF(C1397=1,VLOOKUP(FoxFire!B1397,balance!$AF:$AJ,2,FALSE),IF(C1397=2,VLOOKUP(B1397,balance!$AF:$AJ,3,FALSE),IF(C1397=3,VLOOKUP(B1397,balance!$AF:$AJ,4,FALSE),IF(C1397=4,VLOOKUP(B1397,balance!$AF:$AJ,5,FALSE),IF(C1397=5,VLOOKUP(B1397,balance!$AF:$AK,6,FALSE),0)))))*1000000000000</f>
        <v>3038750000000</v>
      </c>
      <c r="J1397">
        <f>VLOOKUP(B1397,balance!AU:BD,10,FALSE)</f>
        <v>23779430</v>
      </c>
    </row>
    <row r="1398" spans="1:10" x14ac:dyDescent="0.3">
      <c r="A1398">
        <v>1396</v>
      </c>
      <c r="B1398">
        <f t="shared" si="43"/>
        <v>280</v>
      </c>
      <c r="C1398">
        <f t="shared" si="42"/>
        <v>2</v>
      </c>
      <c r="D1398">
        <v>9026</v>
      </c>
      <c r="E1398" s="1">
        <f>IF(C1398=1,VLOOKUP(B1398,balance!$AU:$AZ,2,FALSE),IF(C1398=2,VLOOKUP(B1398,balance!$AU:$AZ,3,FALSE),IF(C1398=3,VLOOKUP(B1398,balance!$AU:$AZ,4,FALSE),IF(C1398=4,VLOOKUP(B1398,balance!$AU:$AZ,5,FALSE),IF(C1398=5,VLOOKUP(B1398-1,balance!$AU:$AZ,6,FALSE),0)))))</f>
        <v>7000</v>
      </c>
      <c r="F1398">
        <v>53</v>
      </c>
      <c r="G1398">
        <f>IF(C1398=1,VLOOKUP(FoxFire!B1398,balance!$U:$Z,2,FALSE),IF(C1398=2,VLOOKUP(B1398,balance!$U:$Z,3,FALSE),IF(C1398=3,VLOOKUP(B1398,balance!$U:$Z,4,FALSE),IF(C1398=4,VLOOKUP(B1398,balance!$U:$Z,5,FALSE),IF(C1398=5,VLOOKUP(B1398-1,balance!$U:$Z,6,FALSE),0)))))/100</f>
        <v>3.79E-3</v>
      </c>
      <c r="H1398">
        <v>2</v>
      </c>
      <c r="I1398" s="1">
        <f>IF(C1398=1,VLOOKUP(FoxFire!B1398,balance!$AF:$AJ,2,FALSE),IF(C1398=2,VLOOKUP(B1398,balance!$AF:$AJ,3,FALSE),IF(C1398=3,VLOOKUP(B1398,balance!$AF:$AJ,4,FALSE),IF(C1398=4,VLOOKUP(B1398,balance!$AF:$AJ,5,FALSE),IF(C1398=5,VLOOKUP(B1398,balance!$AF:$AK,6,FALSE),0)))))*1000000000000</f>
        <v>3038750000000</v>
      </c>
      <c r="J1398">
        <f>VLOOKUP(B1398,balance!AU:BD,10,FALSE)</f>
        <v>23779430</v>
      </c>
    </row>
    <row r="1399" spans="1:10" x14ac:dyDescent="0.3">
      <c r="A1399">
        <v>1397</v>
      </c>
      <c r="B1399">
        <f t="shared" si="43"/>
        <v>280</v>
      </c>
      <c r="C1399">
        <f t="shared" si="42"/>
        <v>3</v>
      </c>
      <c r="D1399">
        <v>9026</v>
      </c>
      <c r="E1399" s="1">
        <f>IF(C1399=1,VLOOKUP(B1399,balance!$AU:$AZ,2,FALSE),IF(C1399=2,VLOOKUP(B1399,balance!$AU:$AZ,3,FALSE),IF(C1399=3,VLOOKUP(B1399,balance!$AU:$AZ,4,FALSE),IF(C1399=4,VLOOKUP(B1399,balance!$AU:$AZ,5,FALSE),IF(C1399=5,VLOOKUP(B1399-1,balance!$AU:$AZ,6,FALSE),0)))))</f>
        <v>7000</v>
      </c>
      <c r="F1399">
        <v>53</v>
      </c>
      <c r="G1399">
        <f>IF(C1399=1,VLOOKUP(FoxFire!B1399,balance!$U:$Z,2,FALSE),IF(C1399=2,VLOOKUP(B1399,balance!$U:$Z,3,FALSE),IF(C1399=3,VLOOKUP(B1399,balance!$U:$Z,4,FALSE),IF(C1399=4,VLOOKUP(B1399,balance!$U:$Z,5,FALSE),IF(C1399=5,VLOOKUP(B1399-1,balance!$U:$Z,6,FALSE),0)))))/100</f>
        <v>3.79E-3</v>
      </c>
      <c r="H1399">
        <v>2</v>
      </c>
      <c r="I1399" s="1">
        <f>IF(C1399=1,VLOOKUP(FoxFire!B1399,balance!$AF:$AJ,2,FALSE),IF(C1399=2,VLOOKUP(B1399,balance!$AF:$AJ,3,FALSE),IF(C1399=3,VLOOKUP(B1399,balance!$AF:$AJ,4,FALSE),IF(C1399=4,VLOOKUP(B1399,balance!$AF:$AJ,5,FALSE),IF(C1399=5,VLOOKUP(B1399,balance!$AF:$AK,6,FALSE),0)))))*1000000000000</f>
        <v>3038750000000</v>
      </c>
      <c r="J1399">
        <f>VLOOKUP(B1399,balance!AU:BD,10,FALSE)</f>
        <v>23779430</v>
      </c>
    </row>
    <row r="1400" spans="1:10" x14ac:dyDescent="0.3">
      <c r="A1400">
        <v>1398</v>
      </c>
      <c r="B1400">
        <f t="shared" si="43"/>
        <v>280</v>
      </c>
      <c r="C1400">
        <f t="shared" si="42"/>
        <v>4</v>
      </c>
      <c r="D1400">
        <v>9026</v>
      </c>
      <c r="E1400" s="1">
        <f>IF(C1400=1,VLOOKUP(B1400,balance!$AU:$AZ,2,FALSE),IF(C1400=2,VLOOKUP(B1400,balance!$AU:$AZ,3,FALSE),IF(C1400=3,VLOOKUP(B1400,balance!$AU:$AZ,4,FALSE),IF(C1400=4,VLOOKUP(B1400,balance!$AU:$AZ,5,FALSE),IF(C1400=5,VLOOKUP(B1400-1,balance!$AU:$AZ,6,FALSE),0)))))</f>
        <v>7000</v>
      </c>
      <c r="F1400">
        <v>53</v>
      </c>
      <c r="G1400">
        <f>IF(C1400=1,VLOOKUP(FoxFire!B1400,balance!$U:$Z,2,FALSE),IF(C1400=2,VLOOKUP(B1400,balance!$U:$Z,3,FALSE),IF(C1400=3,VLOOKUP(B1400,balance!$U:$Z,4,FALSE),IF(C1400=4,VLOOKUP(B1400,balance!$U:$Z,5,FALSE),IF(C1400=5,VLOOKUP(B1400-1,balance!$U:$Z,6,FALSE),0)))))/100</f>
        <v>3.79E-3</v>
      </c>
      <c r="H1400">
        <v>2</v>
      </c>
      <c r="I1400" s="1">
        <f>IF(C1400=1,VLOOKUP(FoxFire!B1400,balance!$AF:$AJ,2,FALSE),IF(C1400=2,VLOOKUP(B1400,balance!$AF:$AJ,3,FALSE),IF(C1400=3,VLOOKUP(B1400,balance!$AF:$AJ,4,FALSE),IF(C1400=4,VLOOKUP(B1400,balance!$AF:$AJ,5,FALSE),IF(C1400=5,VLOOKUP(B1400,balance!$AF:$AK,6,FALSE),0)))))*1000000000000</f>
        <v>3038750000000</v>
      </c>
      <c r="J1400">
        <f>VLOOKUP(B1400,balance!AU:BD,10,FALSE)</f>
        <v>23779430</v>
      </c>
    </row>
    <row r="1401" spans="1:10" x14ac:dyDescent="0.3">
      <c r="A1401">
        <v>1399</v>
      </c>
      <c r="B1401">
        <f t="shared" si="43"/>
        <v>281</v>
      </c>
      <c r="C1401">
        <f t="shared" si="42"/>
        <v>5</v>
      </c>
      <c r="D1401">
        <v>9026</v>
      </c>
      <c r="E1401" s="1">
        <f>IF(C1401=1,VLOOKUP(B1401,balance!$AU:$AZ,2,FALSE),IF(C1401=2,VLOOKUP(B1401,balance!$AU:$AZ,3,FALSE),IF(C1401=3,VLOOKUP(B1401,balance!$AU:$AZ,4,FALSE),IF(C1401=4,VLOOKUP(B1401,balance!$AU:$AZ,5,FALSE),IF(C1401=5,VLOOKUP(B1401-1,balance!$AU:$AZ,6,FALSE),0)))))</f>
        <v>140000</v>
      </c>
      <c r="F1401">
        <v>53</v>
      </c>
      <c r="G1401">
        <f>IF(C1401=1,VLOOKUP(FoxFire!B1401,balance!$U:$Z,2,FALSE),IF(C1401=2,VLOOKUP(B1401,balance!$U:$Z,3,FALSE),IF(C1401=3,VLOOKUP(B1401,balance!$U:$Z,4,FALSE),IF(C1401=4,VLOOKUP(B1401,balance!$U:$Z,5,FALSE),IF(C1401=5,VLOOKUP(B1401-1,balance!$U:$Z,6,FALSE),0)))))/100</f>
        <v>1419.1132</v>
      </c>
      <c r="H1401">
        <v>2</v>
      </c>
      <c r="I1401" s="1">
        <f>IF(C1401=1,VLOOKUP(FoxFire!B1401,balance!$AF:$AJ,2,FALSE),IF(C1401=2,VLOOKUP(B1401,balance!$AF:$AJ,3,FALSE),IF(C1401=3,VLOOKUP(B1401,balance!$AF:$AJ,4,FALSE),IF(C1401=4,VLOOKUP(B1401,balance!$AF:$AJ,5,FALSE),IF(C1401=5,VLOOKUP(B1401,balance!$AF:$AK,6,FALSE),0)))))*1000000000000</f>
        <v>12160000000000.051</v>
      </c>
      <c r="J1401">
        <f>VLOOKUP(B1401,balance!AU:BD,10,FALSE)</f>
        <v>24053690</v>
      </c>
    </row>
    <row r="1402" spans="1:10" x14ac:dyDescent="0.3">
      <c r="A1402">
        <v>1400</v>
      </c>
      <c r="B1402">
        <f t="shared" si="43"/>
        <v>281</v>
      </c>
      <c r="C1402">
        <f t="shared" si="42"/>
        <v>1</v>
      </c>
      <c r="D1402">
        <v>9026</v>
      </c>
      <c r="E1402" s="1">
        <f>IF(C1402=1,VLOOKUP(B1402,balance!$AU:$AZ,2,FALSE),IF(C1402=2,VLOOKUP(B1402,balance!$AU:$AZ,3,FALSE),IF(C1402=3,VLOOKUP(B1402,balance!$AU:$AZ,4,FALSE),IF(C1402=4,VLOOKUP(B1402,balance!$AU:$AZ,5,FALSE),IF(C1402=5,VLOOKUP(B1402-1,balance!$AU:$AZ,6,FALSE),0)))))</f>
        <v>7000</v>
      </c>
      <c r="F1402">
        <v>53</v>
      </c>
      <c r="G1402">
        <f>IF(C1402=1,VLOOKUP(FoxFire!B1402,balance!$U:$Z,2,FALSE),IF(C1402=2,VLOOKUP(B1402,balance!$U:$Z,3,FALSE),IF(C1402=3,VLOOKUP(B1402,balance!$U:$Z,4,FALSE),IF(C1402=4,VLOOKUP(B1402,balance!$U:$Z,5,FALSE),IF(C1402=5,VLOOKUP(B1402-1,balance!$U:$Z,6,FALSE),0)))))/100</f>
        <v>3.8E-3</v>
      </c>
      <c r="H1402">
        <v>2</v>
      </c>
      <c r="I1402" s="1">
        <f>IF(C1402=1,VLOOKUP(FoxFire!B1402,balance!$AF:$AJ,2,FALSE),IF(C1402=2,VLOOKUP(B1402,balance!$AF:$AJ,3,FALSE),IF(C1402=3,VLOOKUP(B1402,balance!$AF:$AJ,4,FALSE),IF(C1402=4,VLOOKUP(B1402,balance!$AF:$AJ,5,FALSE),IF(C1402=5,VLOOKUP(B1402,balance!$AF:$AK,6,FALSE),0)))))*1000000000000</f>
        <v>3040000000000.0127</v>
      </c>
      <c r="J1402">
        <f>VLOOKUP(B1402,balance!AU:BD,10,FALSE)</f>
        <v>24053690</v>
      </c>
    </row>
    <row r="1403" spans="1:10" x14ac:dyDescent="0.3">
      <c r="A1403">
        <v>1401</v>
      </c>
      <c r="B1403">
        <f t="shared" si="43"/>
        <v>281</v>
      </c>
      <c r="C1403">
        <f t="shared" si="42"/>
        <v>2</v>
      </c>
      <c r="D1403">
        <v>9026</v>
      </c>
      <c r="E1403" s="1">
        <f>IF(C1403=1,VLOOKUP(B1403,balance!$AU:$AZ,2,FALSE),IF(C1403=2,VLOOKUP(B1403,balance!$AU:$AZ,3,FALSE),IF(C1403=3,VLOOKUP(B1403,balance!$AU:$AZ,4,FALSE),IF(C1403=4,VLOOKUP(B1403,balance!$AU:$AZ,5,FALSE),IF(C1403=5,VLOOKUP(B1403-1,balance!$AU:$AZ,6,FALSE),0)))))</f>
        <v>7000</v>
      </c>
      <c r="F1403">
        <v>53</v>
      </c>
      <c r="G1403">
        <f>IF(C1403=1,VLOOKUP(FoxFire!B1403,balance!$U:$Z,2,FALSE),IF(C1403=2,VLOOKUP(B1403,balance!$U:$Z,3,FALSE),IF(C1403=3,VLOOKUP(B1403,balance!$U:$Z,4,FALSE),IF(C1403=4,VLOOKUP(B1403,balance!$U:$Z,5,FALSE),IF(C1403=5,VLOOKUP(B1403-1,balance!$U:$Z,6,FALSE),0)))))/100</f>
        <v>3.8E-3</v>
      </c>
      <c r="H1403">
        <v>2</v>
      </c>
      <c r="I1403" s="1">
        <f>IF(C1403=1,VLOOKUP(FoxFire!B1403,balance!$AF:$AJ,2,FALSE),IF(C1403=2,VLOOKUP(B1403,balance!$AF:$AJ,3,FALSE),IF(C1403=3,VLOOKUP(B1403,balance!$AF:$AJ,4,FALSE),IF(C1403=4,VLOOKUP(B1403,balance!$AF:$AJ,5,FALSE),IF(C1403=5,VLOOKUP(B1403,balance!$AF:$AK,6,FALSE),0)))))*1000000000000</f>
        <v>3040000000000.0127</v>
      </c>
      <c r="J1403">
        <f>VLOOKUP(B1403,balance!AU:BD,10,FALSE)</f>
        <v>24053690</v>
      </c>
    </row>
    <row r="1404" spans="1:10" x14ac:dyDescent="0.3">
      <c r="A1404">
        <v>1402</v>
      </c>
      <c r="B1404">
        <f t="shared" si="43"/>
        <v>281</v>
      </c>
      <c r="C1404">
        <f t="shared" si="42"/>
        <v>3</v>
      </c>
      <c r="D1404">
        <v>9026</v>
      </c>
      <c r="E1404" s="1">
        <f>IF(C1404=1,VLOOKUP(B1404,balance!$AU:$AZ,2,FALSE),IF(C1404=2,VLOOKUP(B1404,balance!$AU:$AZ,3,FALSE),IF(C1404=3,VLOOKUP(B1404,balance!$AU:$AZ,4,FALSE),IF(C1404=4,VLOOKUP(B1404,balance!$AU:$AZ,5,FALSE),IF(C1404=5,VLOOKUP(B1404-1,balance!$AU:$AZ,6,FALSE),0)))))</f>
        <v>7000</v>
      </c>
      <c r="F1404">
        <v>53</v>
      </c>
      <c r="G1404">
        <f>IF(C1404=1,VLOOKUP(FoxFire!B1404,balance!$U:$Z,2,FALSE),IF(C1404=2,VLOOKUP(B1404,balance!$U:$Z,3,FALSE),IF(C1404=3,VLOOKUP(B1404,balance!$U:$Z,4,FALSE),IF(C1404=4,VLOOKUP(B1404,balance!$U:$Z,5,FALSE),IF(C1404=5,VLOOKUP(B1404-1,balance!$U:$Z,6,FALSE),0)))))/100</f>
        <v>3.8E-3</v>
      </c>
      <c r="H1404">
        <v>2</v>
      </c>
      <c r="I1404" s="1">
        <f>IF(C1404=1,VLOOKUP(FoxFire!B1404,balance!$AF:$AJ,2,FALSE),IF(C1404=2,VLOOKUP(B1404,balance!$AF:$AJ,3,FALSE),IF(C1404=3,VLOOKUP(B1404,balance!$AF:$AJ,4,FALSE),IF(C1404=4,VLOOKUP(B1404,balance!$AF:$AJ,5,FALSE),IF(C1404=5,VLOOKUP(B1404,balance!$AF:$AK,6,FALSE),0)))))*1000000000000</f>
        <v>3040000000000.0127</v>
      </c>
      <c r="J1404">
        <f>VLOOKUP(B1404,balance!AU:BD,10,FALSE)</f>
        <v>24053690</v>
      </c>
    </row>
    <row r="1405" spans="1:10" x14ac:dyDescent="0.3">
      <c r="A1405">
        <v>1403</v>
      </c>
      <c r="B1405">
        <f t="shared" si="43"/>
        <v>281</v>
      </c>
      <c r="C1405">
        <f t="shared" si="42"/>
        <v>4</v>
      </c>
      <c r="D1405">
        <v>9026</v>
      </c>
      <c r="E1405" s="1">
        <f>IF(C1405=1,VLOOKUP(B1405,balance!$AU:$AZ,2,FALSE),IF(C1405=2,VLOOKUP(B1405,balance!$AU:$AZ,3,FALSE),IF(C1405=3,VLOOKUP(B1405,balance!$AU:$AZ,4,FALSE),IF(C1405=4,VLOOKUP(B1405,balance!$AU:$AZ,5,FALSE),IF(C1405=5,VLOOKUP(B1405-1,balance!$AU:$AZ,6,FALSE),0)))))</f>
        <v>7000</v>
      </c>
      <c r="F1405">
        <v>53</v>
      </c>
      <c r="G1405">
        <f>IF(C1405=1,VLOOKUP(FoxFire!B1405,balance!$U:$Z,2,FALSE),IF(C1405=2,VLOOKUP(B1405,balance!$U:$Z,3,FALSE),IF(C1405=3,VLOOKUP(B1405,balance!$U:$Z,4,FALSE),IF(C1405=4,VLOOKUP(B1405,balance!$U:$Z,5,FALSE),IF(C1405=5,VLOOKUP(B1405-1,balance!$U:$Z,6,FALSE),0)))))/100</f>
        <v>3.8E-3</v>
      </c>
      <c r="H1405">
        <v>2</v>
      </c>
      <c r="I1405" s="1">
        <f>IF(C1405=1,VLOOKUP(FoxFire!B1405,balance!$AF:$AJ,2,FALSE),IF(C1405=2,VLOOKUP(B1405,balance!$AF:$AJ,3,FALSE),IF(C1405=3,VLOOKUP(B1405,balance!$AF:$AJ,4,FALSE),IF(C1405=4,VLOOKUP(B1405,balance!$AF:$AJ,5,FALSE),IF(C1405=5,VLOOKUP(B1405,balance!$AF:$AK,6,FALSE),0)))))*1000000000000</f>
        <v>3040000000000.0127</v>
      </c>
      <c r="J1405">
        <f>VLOOKUP(B1405,balance!AU:BD,10,FALSE)</f>
        <v>24053690</v>
      </c>
    </row>
    <row r="1406" spans="1:10" x14ac:dyDescent="0.3">
      <c r="A1406">
        <v>1404</v>
      </c>
      <c r="B1406">
        <f t="shared" si="43"/>
        <v>282</v>
      </c>
      <c r="C1406">
        <f t="shared" si="42"/>
        <v>5</v>
      </c>
      <c r="D1406">
        <v>9026</v>
      </c>
      <c r="E1406" s="1">
        <f>IF(C1406=1,VLOOKUP(B1406,balance!$AU:$AZ,2,FALSE),IF(C1406=2,VLOOKUP(B1406,balance!$AU:$AZ,3,FALSE),IF(C1406=3,VLOOKUP(B1406,balance!$AU:$AZ,4,FALSE),IF(C1406=4,VLOOKUP(B1406,balance!$AU:$AZ,5,FALSE),IF(C1406=5,VLOOKUP(B1406-1,balance!$AU:$AZ,6,FALSE),0)))))</f>
        <v>140000</v>
      </c>
      <c r="F1406">
        <v>53</v>
      </c>
      <c r="G1406">
        <f>IF(C1406=1,VLOOKUP(FoxFire!B1406,balance!$U:$Z,2,FALSE),IF(C1406=2,VLOOKUP(B1406,balance!$U:$Z,3,FALSE),IF(C1406=3,VLOOKUP(B1406,balance!$U:$Z,4,FALSE),IF(C1406=4,VLOOKUP(B1406,balance!$U:$Z,5,FALSE),IF(C1406=5,VLOOKUP(B1406-1,balance!$U:$Z,6,FALSE),0)))))/100</f>
        <v>1424.2804000000001</v>
      </c>
      <c r="H1406">
        <v>2</v>
      </c>
      <c r="I1406" s="1">
        <f>IF(C1406=1,VLOOKUP(FoxFire!B1406,balance!$AF:$AJ,2,FALSE),IF(C1406=2,VLOOKUP(B1406,balance!$AF:$AJ,3,FALSE),IF(C1406=3,VLOOKUP(B1406,balance!$AF:$AJ,4,FALSE),IF(C1406=4,VLOOKUP(B1406,balance!$AF:$AJ,5,FALSE),IF(C1406=5,VLOOKUP(B1406,balance!$AF:$AK,6,FALSE),0)))))*1000000000000</f>
        <v>12165000000000.051</v>
      </c>
      <c r="J1406">
        <f>VLOOKUP(B1406,balance!AU:BD,10,FALSE)</f>
        <v>24330930</v>
      </c>
    </row>
    <row r="1407" spans="1:10" x14ac:dyDescent="0.3">
      <c r="A1407">
        <v>1405</v>
      </c>
      <c r="B1407">
        <f t="shared" si="43"/>
        <v>282</v>
      </c>
      <c r="C1407">
        <f t="shared" si="42"/>
        <v>1</v>
      </c>
      <c r="D1407">
        <v>9026</v>
      </c>
      <c r="E1407" s="1">
        <f>IF(C1407=1,VLOOKUP(B1407,balance!$AU:$AZ,2,FALSE),IF(C1407=2,VLOOKUP(B1407,balance!$AU:$AZ,3,FALSE),IF(C1407=3,VLOOKUP(B1407,balance!$AU:$AZ,4,FALSE),IF(C1407=4,VLOOKUP(B1407,balance!$AU:$AZ,5,FALSE),IF(C1407=5,VLOOKUP(B1407-1,balance!$AU:$AZ,6,FALSE),0)))))</f>
        <v>7000</v>
      </c>
      <c r="F1407">
        <v>53</v>
      </c>
      <c r="G1407">
        <f>IF(C1407=1,VLOOKUP(FoxFire!B1407,balance!$U:$Z,2,FALSE),IF(C1407=2,VLOOKUP(B1407,balance!$U:$Z,3,FALSE),IF(C1407=3,VLOOKUP(B1407,balance!$U:$Z,4,FALSE),IF(C1407=4,VLOOKUP(B1407,balance!$U:$Z,5,FALSE),IF(C1407=5,VLOOKUP(B1407-1,balance!$U:$Z,6,FALSE),0)))))/100</f>
        <v>3.81E-3</v>
      </c>
      <c r="H1407">
        <v>2</v>
      </c>
      <c r="I1407" s="1">
        <f>IF(C1407=1,VLOOKUP(FoxFire!B1407,balance!$AF:$AJ,2,FALSE),IF(C1407=2,VLOOKUP(B1407,balance!$AF:$AJ,3,FALSE),IF(C1407=3,VLOOKUP(B1407,balance!$AF:$AJ,4,FALSE),IF(C1407=4,VLOOKUP(B1407,balance!$AF:$AJ,5,FALSE),IF(C1407=5,VLOOKUP(B1407,balance!$AF:$AK,6,FALSE),0)))))*1000000000000</f>
        <v>3041250000000.0127</v>
      </c>
      <c r="J1407">
        <f>VLOOKUP(B1407,balance!AU:BD,10,FALSE)</f>
        <v>24330930</v>
      </c>
    </row>
    <row r="1408" spans="1:10" x14ac:dyDescent="0.3">
      <c r="A1408">
        <v>1406</v>
      </c>
      <c r="B1408">
        <f t="shared" si="43"/>
        <v>282</v>
      </c>
      <c r="C1408">
        <f t="shared" si="42"/>
        <v>2</v>
      </c>
      <c r="D1408">
        <v>9026</v>
      </c>
      <c r="E1408" s="1">
        <f>IF(C1408=1,VLOOKUP(B1408,balance!$AU:$AZ,2,FALSE),IF(C1408=2,VLOOKUP(B1408,balance!$AU:$AZ,3,FALSE),IF(C1408=3,VLOOKUP(B1408,balance!$AU:$AZ,4,FALSE),IF(C1408=4,VLOOKUP(B1408,balance!$AU:$AZ,5,FALSE),IF(C1408=5,VLOOKUP(B1408-1,balance!$AU:$AZ,6,FALSE),0)))))</f>
        <v>7000</v>
      </c>
      <c r="F1408">
        <v>53</v>
      </c>
      <c r="G1408">
        <f>IF(C1408=1,VLOOKUP(FoxFire!B1408,balance!$U:$Z,2,FALSE),IF(C1408=2,VLOOKUP(B1408,balance!$U:$Z,3,FALSE),IF(C1408=3,VLOOKUP(B1408,balance!$U:$Z,4,FALSE),IF(C1408=4,VLOOKUP(B1408,balance!$U:$Z,5,FALSE),IF(C1408=5,VLOOKUP(B1408-1,balance!$U:$Z,6,FALSE),0)))))/100</f>
        <v>3.81E-3</v>
      </c>
      <c r="H1408">
        <v>2</v>
      </c>
      <c r="I1408" s="1">
        <f>IF(C1408=1,VLOOKUP(FoxFire!B1408,balance!$AF:$AJ,2,FALSE),IF(C1408=2,VLOOKUP(B1408,balance!$AF:$AJ,3,FALSE),IF(C1408=3,VLOOKUP(B1408,balance!$AF:$AJ,4,FALSE),IF(C1408=4,VLOOKUP(B1408,balance!$AF:$AJ,5,FALSE),IF(C1408=5,VLOOKUP(B1408,balance!$AF:$AK,6,FALSE),0)))))*1000000000000</f>
        <v>3041250000000.0127</v>
      </c>
      <c r="J1408">
        <f>VLOOKUP(B1408,balance!AU:BD,10,FALSE)</f>
        <v>24330930</v>
      </c>
    </row>
    <row r="1409" spans="1:10" x14ac:dyDescent="0.3">
      <c r="A1409">
        <v>1407</v>
      </c>
      <c r="B1409">
        <f t="shared" si="43"/>
        <v>282</v>
      </c>
      <c r="C1409">
        <f t="shared" si="42"/>
        <v>3</v>
      </c>
      <c r="D1409">
        <v>9026</v>
      </c>
      <c r="E1409" s="1">
        <f>IF(C1409=1,VLOOKUP(B1409,balance!$AU:$AZ,2,FALSE),IF(C1409=2,VLOOKUP(B1409,balance!$AU:$AZ,3,FALSE),IF(C1409=3,VLOOKUP(B1409,balance!$AU:$AZ,4,FALSE),IF(C1409=4,VLOOKUP(B1409,balance!$AU:$AZ,5,FALSE),IF(C1409=5,VLOOKUP(B1409-1,balance!$AU:$AZ,6,FALSE),0)))))</f>
        <v>7000</v>
      </c>
      <c r="F1409">
        <v>53</v>
      </c>
      <c r="G1409">
        <f>IF(C1409=1,VLOOKUP(FoxFire!B1409,balance!$U:$Z,2,FALSE),IF(C1409=2,VLOOKUP(B1409,balance!$U:$Z,3,FALSE),IF(C1409=3,VLOOKUP(B1409,balance!$U:$Z,4,FALSE),IF(C1409=4,VLOOKUP(B1409,balance!$U:$Z,5,FALSE),IF(C1409=5,VLOOKUP(B1409-1,balance!$U:$Z,6,FALSE),0)))))/100</f>
        <v>3.81E-3</v>
      </c>
      <c r="H1409">
        <v>2</v>
      </c>
      <c r="I1409" s="1">
        <f>IF(C1409=1,VLOOKUP(FoxFire!B1409,balance!$AF:$AJ,2,FALSE),IF(C1409=2,VLOOKUP(B1409,balance!$AF:$AJ,3,FALSE),IF(C1409=3,VLOOKUP(B1409,balance!$AF:$AJ,4,FALSE),IF(C1409=4,VLOOKUP(B1409,balance!$AF:$AJ,5,FALSE),IF(C1409=5,VLOOKUP(B1409,balance!$AF:$AK,6,FALSE),0)))))*1000000000000</f>
        <v>3041250000000.0127</v>
      </c>
      <c r="J1409">
        <f>VLOOKUP(B1409,balance!AU:BD,10,FALSE)</f>
        <v>24330930</v>
      </c>
    </row>
    <row r="1410" spans="1:10" x14ac:dyDescent="0.3">
      <c r="A1410">
        <v>1408</v>
      </c>
      <c r="B1410">
        <f t="shared" si="43"/>
        <v>282</v>
      </c>
      <c r="C1410">
        <f t="shared" si="42"/>
        <v>4</v>
      </c>
      <c r="D1410">
        <v>9026</v>
      </c>
      <c r="E1410" s="1">
        <f>IF(C1410=1,VLOOKUP(B1410,balance!$AU:$AZ,2,FALSE),IF(C1410=2,VLOOKUP(B1410,balance!$AU:$AZ,3,FALSE),IF(C1410=3,VLOOKUP(B1410,balance!$AU:$AZ,4,FALSE),IF(C1410=4,VLOOKUP(B1410,balance!$AU:$AZ,5,FALSE),IF(C1410=5,VLOOKUP(B1410-1,balance!$AU:$AZ,6,FALSE),0)))))</f>
        <v>7000</v>
      </c>
      <c r="F1410">
        <v>53</v>
      </c>
      <c r="G1410">
        <f>IF(C1410=1,VLOOKUP(FoxFire!B1410,balance!$U:$Z,2,FALSE),IF(C1410=2,VLOOKUP(B1410,balance!$U:$Z,3,FALSE),IF(C1410=3,VLOOKUP(B1410,balance!$U:$Z,4,FALSE),IF(C1410=4,VLOOKUP(B1410,balance!$U:$Z,5,FALSE),IF(C1410=5,VLOOKUP(B1410-1,balance!$U:$Z,6,FALSE),0)))))/100</f>
        <v>3.81E-3</v>
      </c>
      <c r="H1410">
        <v>2</v>
      </c>
      <c r="I1410" s="1">
        <f>IF(C1410=1,VLOOKUP(FoxFire!B1410,balance!$AF:$AJ,2,FALSE),IF(C1410=2,VLOOKUP(B1410,balance!$AF:$AJ,3,FALSE),IF(C1410=3,VLOOKUP(B1410,balance!$AF:$AJ,4,FALSE),IF(C1410=4,VLOOKUP(B1410,balance!$AF:$AJ,5,FALSE),IF(C1410=5,VLOOKUP(B1410,balance!$AF:$AK,6,FALSE),0)))))*1000000000000</f>
        <v>3041250000000.0127</v>
      </c>
      <c r="J1410">
        <f>VLOOKUP(B1410,balance!AU:BD,10,FALSE)</f>
        <v>24330930</v>
      </c>
    </row>
    <row r="1411" spans="1:10" x14ac:dyDescent="0.3">
      <c r="A1411">
        <v>1409</v>
      </c>
      <c r="B1411">
        <f t="shared" si="43"/>
        <v>283</v>
      </c>
      <c r="C1411">
        <f t="shared" si="42"/>
        <v>5</v>
      </c>
      <c r="D1411">
        <v>9026</v>
      </c>
      <c r="E1411" s="1">
        <f>IF(C1411=1,VLOOKUP(B1411,balance!$AU:$AZ,2,FALSE),IF(C1411=2,VLOOKUP(B1411,balance!$AU:$AZ,3,FALSE),IF(C1411=3,VLOOKUP(B1411,balance!$AU:$AZ,4,FALSE),IF(C1411=4,VLOOKUP(B1411,balance!$AU:$AZ,5,FALSE),IF(C1411=5,VLOOKUP(B1411-1,balance!$AU:$AZ,6,FALSE),0)))))</f>
        <v>140000</v>
      </c>
      <c r="F1411">
        <v>53</v>
      </c>
      <c r="G1411">
        <f>IF(C1411=1,VLOOKUP(FoxFire!B1411,balance!$U:$Z,2,FALSE),IF(C1411=2,VLOOKUP(B1411,balance!$U:$Z,3,FALSE),IF(C1411=3,VLOOKUP(B1411,balance!$U:$Z,4,FALSE),IF(C1411=4,VLOOKUP(B1411,balance!$U:$Z,5,FALSE),IF(C1411=5,VLOOKUP(B1411-1,balance!$U:$Z,6,FALSE),0)))))/100</f>
        <v>1429.4565000000002</v>
      </c>
      <c r="H1411">
        <v>2</v>
      </c>
      <c r="I1411" s="1">
        <f>IF(C1411=1,VLOOKUP(FoxFire!B1411,balance!$AF:$AJ,2,FALSE),IF(C1411=2,VLOOKUP(B1411,balance!$AF:$AJ,3,FALSE),IF(C1411=3,VLOOKUP(B1411,balance!$AF:$AJ,4,FALSE),IF(C1411=4,VLOOKUP(B1411,balance!$AF:$AJ,5,FALSE),IF(C1411=5,VLOOKUP(B1411,balance!$AF:$AK,6,FALSE),0)))))*1000000000000</f>
        <v>12170000000000.049</v>
      </c>
      <c r="J1411">
        <f>VLOOKUP(B1411,balance!AU:BD,10,FALSE)</f>
        <v>24611160</v>
      </c>
    </row>
    <row r="1412" spans="1:10" x14ac:dyDescent="0.3">
      <c r="A1412">
        <v>1410</v>
      </c>
      <c r="B1412">
        <f t="shared" si="43"/>
        <v>283</v>
      </c>
      <c r="C1412">
        <f t="shared" si="42"/>
        <v>1</v>
      </c>
      <c r="D1412">
        <v>9026</v>
      </c>
      <c r="E1412" s="1">
        <f>IF(C1412=1,VLOOKUP(B1412,balance!$AU:$AZ,2,FALSE),IF(C1412=2,VLOOKUP(B1412,balance!$AU:$AZ,3,FALSE),IF(C1412=3,VLOOKUP(B1412,balance!$AU:$AZ,4,FALSE),IF(C1412=4,VLOOKUP(B1412,balance!$AU:$AZ,5,FALSE),IF(C1412=5,VLOOKUP(B1412-1,balance!$AU:$AZ,6,FALSE),0)))))</f>
        <v>7000</v>
      </c>
      <c r="F1412">
        <v>53</v>
      </c>
      <c r="G1412">
        <f>IF(C1412=1,VLOOKUP(FoxFire!B1412,balance!$U:$Z,2,FALSE),IF(C1412=2,VLOOKUP(B1412,balance!$U:$Z,3,FALSE),IF(C1412=3,VLOOKUP(B1412,balance!$U:$Z,4,FALSE),IF(C1412=4,VLOOKUP(B1412,balance!$U:$Z,5,FALSE),IF(C1412=5,VLOOKUP(B1412-1,balance!$U:$Z,6,FALSE),0)))))/100</f>
        <v>3.82E-3</v>
      </c>
      <c r="H1412">
        <v>2</v>
      </c>
      <c r="I1412" s="1">
        <f>IF(C1412=1,VLOOKUP(FoxFire!B1412,balance!$AF:$AJ,2,FALSE),IF(C1412=2,VLOOKUP(B1412,balance!$AF:$AJ,3,FALSE),IF(C1412=3,VLOOKUP(B1412,balance!$AF:$AJ,4,FALSE),IF(C1412=4,VLOOKUP(B1412,balance!$AF:$AJ,5,FALSE),IF(C1412=5,VLOOKUP(B1412,balance!$AF:$AK,6,FALSE),0)))))*1000000000000</f>
        <v>3042500000000.0122</v>
      </c>
      <c r="J1412">
        <f>VLOOKUP(B1412,balance!AU:BD,10,FALSE)</f>
        <v>24611160</v>
      </c>
    </row>
    <row r="1413" spans="1:10" x14ac:dyDescent="0.3">
      <c r="A1413">
        <v>1411</v>
      </c>
      <c r="B1413">
        <f t="shared" si="43"/>
        <v>283</v>
      </c>
      <c r="C1413">
        <f t="shared" si="42"/>
        <v>2</v>
      </c>
      <c r="D1413">
        <v>9026</v>
      </c>
      <c r="E1413" s="1">
        <f>IF(C1413=1,VLOOKUP(B1413,balance!$AU:$AZ,2,FALSE),IF(C1413=2,VLOOKUP(B1413,balance!$AU:$AZ,3,FALSE),IF(C1413=3,VLOOKUP(B1413,balance!$AU:$AZ,4,FALSE),IF(C1413=4,VLOOKUP(B1413,balance!$AU:$AZ,5,FALSE),IF(C1413=5,VLOOKUP(B1413-1,balance!$AU:$AZ,6,FALSE),0)))))</f>
        <v>7000</v>
      </c>
      <c r="F1413">
        <v>53</v>
      </c>
      <c r="G1413">
        <f>IF(C1413=1,VLOOKUP(FoxFire!B1413,balance!$U:$Z,2,FALSE),IF(C1413=2,VLOOKUP(B1413,balance!$U:$Z,3,FALSE),IF(C1413=3,VLOOKUP(B1413,balance!$U:$Z,4,FALSE),IF(C1413=4,VLOOKUP(B1413,balance!$U:$Z,5,FALSE),IF(C1413=5,VLOOKUP(B1413-1,balance!$U:$Z,6,FALSE),0)))))/100</f>
        <v>3.82E-3</v>
      </c>
      <c r="H1413">
        <v>2</v>
      </c>
      <c r="I1413" s="1">
        <f>IF(C1413=1,VLOOKUP(FoxFire!B1413,balance!$AF:$AJ,2,FALSE),IF(C1413=2,VLOOKUP(B1413,balance!$AF:$AJ,3,FALSE),IF(C1413=3,VLOOKUP(B1413,balance!$AF:$AJ,4,FALSE),IF(C1413=4,VLOOKUP(B1413,balance!$AF:$AJ,5,FALSE),IF(C1413=5,VLOOKUP(B1413,balance!$AF:$AK,6,FALSE),0)))))*1000000000000</f>
        <v>3042500000000.0122</v>
      </c>
      <c r="J1413">
        <f>VLOOKUP(B1413,balance!AU:BD,10,FALSE)</f>
        <v>24611160</v>
      </c>
    </row>
    <row r="1414" spans="1:10" x14ac:dyDescent="0.3">
      <c r="A1414">
        <v>1412</v>
      </c>
      <c r="B1414">
        <f t="shared" si="43"/>
        <v>283</v>
      </c>
      <c r="C1414">
        <f t="shared" si="42"/>
        <v>3</v>
      </c>
      <c r="D1414">
        <v>9026</v>
      </c>
      <c r="E1414" s="1">
        <f>IF(C1414=1,VLOOKUP(B1414,balance!$AU:$AZ,2,FALSE),IF(C1414=2,VLOOKUP(B1414,balance!$AU:$AZ,3,FALSE),IF(C1414=3,VLOOKUP(B1414,balance!$AU:$AZ,4,FALSE),IF(C1414=4,VLOOKUP(B1414,balance!$AU:$AZ,5,FALSE),IF(C1414=5,VLOOKUP(B1414-1,balance!$AU:$AZ,6,FALSE),0)))))</f>
        <v>7000</v>
      </c>
      <c r="F1414">
        <v>53</v>
      </c>
      <c r="G1414">
        <f>IF(C1414=1,VLOOKUP(FoxFire!B1414,balance!$U:$Z,2,FALSE),IF(C1414=2,VLOOKUP(B1414,balance!$U:$Z,3,FALSE),IF(C1414=3,VLOOKUP(B1414,balance!$U:$Z,4,FALSE),IF(C1414=4,VLOOKUP(B1414,balance!$U:$Z,5,FALSE),IF(C1414=5,VLOOKUP(B1414-1,balance!$U:$Z,6,FALSE),0)))))/100</f>
        <v>3.82E-3</v>
      </c>
      <c r="H1414">
        <v>2</v>
      </c>
      <c r="I1414" s="1">
        <f>IF(C1414=1,VLOOKUP(FoxFire!B1414,balance!$AF:$AJ,2,FALSE),IF(C1414=2,VLOOKUP(B1414,balance!$AF:$AJ,3,FALSE),IF(C1414=3,VLOOKUP(B1414,balance!$AF:$AJ,4,FALSE),IF(C1414=4,VLOOKUP(B1414,balance!$AF:$AJ,5,FALSE),IF(C1414=5,VLOOKUP(B1414,balance!$AF:$AK,6,FALSE),0)))))*1000000000000</f>
        <v>3042500000000.0122</v>
      </c>
      <c r="J1414">
        <f>VLOOKUP(B1414,balance!AU:BD,10,FALSE)</f>
        <v>24611160</v>
      </c>
    </row>
    <row r="1415" spans="1:10" x14ac:dyDescent="0.3">
      <c r="A1415">
        <v>1413</v>
      </c>
      <c r="B1415">
        <f t="shared" si="43"/>
        <v>283</v>
      </c>
      <c r="C1415">
        <f t="shared" si="42"/>
        <v>4</v>
      </c>
      <c r="D1415">
        <v>9026</v>
      </c>
      <c r="E1415" s="1">
        <f>IF(C1415=1,VLOOKUP(B1415,balance!$AU:$AZ,2,FALSE),IF(C1415=2,VLOOKUP(B1415,balance!$AU:$AZ,3,FALSE),IF(C1415=3,VLOOKUP(B1415,balance!$AU:$AZ,4,FALSE),IF(C1415=4,VLOOKUP(B1415,balance!$AU:$AZ,5,FALSE),IF(C1415=5,VLOOKUP(B1415-1,balance!$AU:$AZ,6,FALSE),0)))))</f>
        <v>7000</v>
      </c>
      <c r="F1415">
        <v>53</v>
      </c>
      <c r="G1415">
        <f>IF(C1415=1,VLOOKUP(FoxFire!B1415,balance!$U:$Z,2,FALSE),IF(C1415=2,VLOOKUP(B1415,balance!$U:$Z,3,FALSE),IF(C1415=3,VLOOKUP(B1415,balance!$U:$Z,4,FALSE),IF(C1415=4,VLOOKUP(B1415,balance!$U:$Z,5,FALSE),IF(C1415=5,VLOOKUP(B1415-1,balance!$U:$Z,6,FALSE),0)))))/100</f>
        <v>3.82E-3</v>
      </c>
      <c r="H1415">
        <v>2</v>
      </c>
      <c r="I1415" s="1">
        <f>IF(C1415=1,VLOOKUP(FoxFire!B1415,balance!$AF:$AJ,2,FALSE),IF(C1415=2,VLOOKUP(B1415,balance!$AF:$AJ,3,FALSE),IF(C1415=3,VLOOKUP(B1415,balance!$AF:$AJ,4,FALSE),IF(C1415=4,VLOOKUP(B1415,balance!$AF:$AJ,5,FALSE),IF(C1415=5,VLOOKUP(B1415,balance!$AF:$AK,6,FALSE),0)))))*1000000000000</f>
        <v>3042500000000.0122</v>
      </c>
      <c r="J1415">
        <f>VLOOKUP(B1415,balance!AU:BD,10,FALSE)</f>
        <v>24611160</v>
      </c>
    </row>
    <row r="1416" spans="1:10" x14ac:dyDescent="0.3">
      <c r="A1416">
        <v>1414</v>
      </c>
      <c r="B1416">
        <f t="shared" si="43"/>
        <v>284</v>
      </c>
      <c r="C1416">
        <f t="shared" ref="C1416:C1479" si="44">C1411</f>
        <v>5</v>
      </c>
      <c r="D1416">
        <v>9026</v>
      </c>
      <c r="E1416" s="1">
        <f>IF(C1416=1,VLOOKUP(B1416,balance!$AU:$AZ,2,FALSE),IF(C1416=2,VLOOKUP(B1416,balance!$AU:$AZ,3,FALSE),IF(C1416=3,VLOOKUP(B1416,balance!$AU:$AZ,4,FALSE),IF(C1416=4,VLOOKUP(B1416,balance!$AU:$AZ,5,FALSE),IF(C1416=5,VLOOKUP(B1416-1,balance!$AU:$AZ,6,FALSE),0)))))</f>
        <v>140000</v>
      </c>
      <c r="F1416">
        <v>53</v>
      </c>
      <c r="G1416">
        <f>IF(C1416=1,VLOOKUP(FoxFire!B1416,balance!$U:$Z,2,FALSE),IF(C1416=2,VLOOKUP(B1416,balance!$U:$Z,3,FALSE),IF(C1416=3,VLOOKUP(B1416,balance!$U:$Z,4,FALSE),IF(C1416=4,VLOOKUP(B1416,balance!$U:$Z,5,FALSE),IF(C1416=5,VLOOKUP(B1416-1,balance!$U:$Z,6,FALSE),0)))))/100</f>
        <v>1434.6415999999999</v>
      </c>
      <c r="H1416">
        <v>2</v>
      </c>
      <c r="I1416" s="1">
        <f>IF(C1416=1,VLOOKUP(FoxFire!B1416,balance!$AF:$AJ,2,FALSE),IF(C1416=2,VLOOKUP(B1416,balance!$AF:$AJ,3,FALSE),IF(C1416=3,VLOOKUP(B1416,balance!$AF:$AJ,4,FALSE),IF(C1416=4,VLOOKUP(B1416,balance!$AF:$AJ,5,FALSE),IF(C1416=5,VLOOKUP(B1416,balance!$AF:$AK,6,FALSE),0)))))*1000000000000</f>
        <v>12175000000000.051</v>
      </c>
      <c r="J1416">
        <f>VLOOKUP(B1416,balance!AU:BD,10,FALSE)</f>
        <v>24894390</v>
      </c>
    </row>
    <row r="1417" spans="1:10" x14ac:dyDescent="0.3">
      <c r="A1417">
        <v>1415</v>
      </c>
      <c r="B1417">
        <f t="shared" si="43"/>
        <v>284</v>
      </c>
      <c r="C1417">
        <f t="shared" si="44"/>
        <v>1</v>
      </c>
      <c r="D1417">
        <v>9026</v>
      </c>
      <c r="E1417" s="1">
        <f>IF(C1417=1,VLOOKUP(B1417,balance!$AU:$AZ,2,FALSE),IF(C1417=2,VLOOKUP(B1417,balance!$AU:$AZ,3,FALSE),IF(C1417=3,VLOOKUP(B1417,balance!$AU:$AZ,4,FALSE),IF(C1417=4,VLOOKUP(B1417,balance!$AU:$AZ,5,FALSE),IF(C1417=5,VLOOKUP(B1417-1,balance!$AU:$AZ,6,FALSE),0)))))</f>
        <v>7000</v>
      </c>
      <c r="F1417">
        <v>53</v>
      </c>
      <c r="G1417">
        <f>IF(C1417=1,VLOOKUP(FoxFire!B1417,balance!$U:$Z,2,FALSE),IF(C1417=2,VLOOKUP(B1417,balance!$U:$Z,3,FALSE),IF(C1417=3,VLOOKUP(B1417,balance!$U:$Z,4,FALSE),IF(C1417=4,VLOOKUP(B1417,balance!$U:$Z,5,FALSE),IF(C1417=5,VLOOKUP(B1417-1,balance!$U:$Z,6,FALSE),0)))))/100</f>
        <v>3.8300000000000001E-3</v>
      </c>
      <c r="H1417">
        <v>2</v>
      </c>
      <c r="I1417" s="1">
        <f>IF(C1417=1,VLOOKUP(FoxFire!B1417,balance!$AF:$AJ,2,FALSE),IF(C1417=2,VLOOKUP(B1417,balance!$AF:$AJ,3,FALSE),IF(C1417=3,VLOOKUP(B1417,balance!$AF:$AJ,4,FALSE),IF(C1417=4,VLOOKUP(B1417,balance!$AF:$AJ,5,FALSE),IF(C1417=5,VLOOKUP(B1417,balance!$AF:$AK,6,FALSE),0)))))*1000000000000</f>
        <v>3043750000000.0127</v>
      </c>
      <c r="J1417">
        <f>VLOOKUP(B1417,balance!AU:BD,10,FALSE)</f>
        <v>24894390</v>
      </c>
    </row>
    <row r="1418" spans="1:10" x14ac:dyDescent="0.3">
      <c r="A1418">
        <v>1416</v>
      </c>
      <c r="B1418">
        <f t="shared" si="43"/>
        <v>284</v>
      </c>
      <c r="C1418">
        <f t="shared" si="44"/>
        <v>2</v>
      </c>
      <c r="D1418">
        <v>9026</v>
      </c>
      <c r="E1418" s="1">
        <f>IF(C1418=1,VLOOKUP(B1418,balance!$AU:$AZ,2,FALSE),IF(C1418=2,VLOOKUP(B1418,balance!$AU:$AZ,3,FALSE),IF(C1418=3,VLOOKUP(B1418,balance!$AU:$AZ,4,FALSE),IF(C1418=4,VLOOKUP(B1418,balance!$AU:$AZ,5,FALSE),IF(C1418=5,VLOOKUP(B1418-1,balance!$AU:$AZ,6,FALSE),0)))))</f>
        <v>7000</v>
      </c>
      <c r="F1418">
        <v>53</v>
      </c>
      <c r="G1418">
        <f>IF(C1418=1,VLOOKUP(FoxFire!B1418,balance!$U:$Z,2,FALSE),IF(C1418=2,VLOOKUP(B1418,balance!$U:$Z,3,FALSE),IF(C1418=3,VLOOKUP(B1418,balance!$U:$Z,4,FALSE),IF(C1418=4,VLOOKUP(B1418,balance!$U:$Z,5,FALSE),IF(C1418=5,VLOOKUP(B1418-1,balance!$U:$Z,6,FALSE),0)))))/100</f>
        <v>3.8300000000000001E-3</v>
      </c>
      <c r="H1418">
        <v>2</v>
      </c>
      <c r="I1418" s="1">
        <f>IF(C1418=1,VLOOKUP(FoxFire!B1418,balance!$AF:$AJ,2,FALSE),IF(C1418=2,VLOOKUP(B1418,balance!$AF:$AJ,3,FALSE),IF(C1418=3,VLOOKUP(B1418,balance!$AF:$AJ,4,FALSE),IF(C1418=4,VLOOKUP(B1418,balance!$AF:$AJ,5,FALSE),IF(C1418=5,VLOOKUP(B1418,balance!$AF:$AK,6,FALSE),0)))))*1000000000000</f>
        <v>3043750000000.0127</v>
      </c>
      <c r="J1418">
        <f>VLOOKUP(B1418,balance!AU:BD,10,FALSE)</f>
        <v>24894390</v>
      </c>
    </row>
    <row r="1419" spans="1:10" x14ac:dyDescent="0.3">
      <c r="A1419">
        <v>1417</v>
      </c>
      <c r="B1419">
        <f t="shared" si="43"/>
        <v>284</v>
      </c>
      <c r="C1419">
        <f t="shared" si="44"/>
        <v>3</v>
      </c>
      <c r="D1419">
        <v>9026</v>
      </c>
      <c r="E1419" s="1">
        <f>IF(C1419=1,VLOOKUP(B1419,balance!$AU:$AZ,2,FALSE),IF(C1419=2,VLOOKUP(B1419,balance!$AU:$AZ,3,FALSE),IF(C1419=3,VLOOKUP(B1419,balance!$AU:$AZ,4,FALSE),IF(C1419=4,VLOOKUP(B1419,balance!$AU:$AZ,5,FALSE),IF(C1419=5,VLOOKUP(B1419-1,balance!$AU:$AZ,6,FALSE),0)))))</f>
        <v>7000</v>
      </c>
      <c r="F1419">
        <v>53</v>
      </c>
      <c r="G1419">
        <f>IF(C1419=1,VLOOKUP(FoxFire!B1419,balance!$U:$Z,2,FALSE),IF(C1419=2,VLOOKUP(B1419,balance!$U:$Z,3,FALSE),IF(C1419=3,VLOOKUP(B1419,balance!$U:$Z,4,FALSE),IF(C1419=4,VLOOKUP(B1419,balance!$U:$Z,5,FALSE),IF(C1419=5,VLOOKUP(B1419-1,balance!$U:$Z,6,FALSE),0)))))/100</f>
        <v>3.8300000000000001E-3</v>
      </c>
      <c r="H1419">
        <v>2</v>
      </c>
      <c r="I1419" s="1">
        <f>IF(C1419=1,VLOOKUP(FoxFire!B1419,balance!$AF:$AJ,2,FALSE),IF(C1419=2,VLOOKUP(B1419,balance!$AF:$AJ,3,FALSE),IF(C1419=3,VLOOKUP(B1419,balance!$AF:$AJ,4,FALSE),IF(C1419=4,VLOOKUP(B1419,balance!$AF:$AJ,5,FALSE),IF(C1419=5,VLOOKUP(B1419,balance!$AF:$AK,6,FALSE),0)))))*1000000000000</f>
        <v>3043750000000.0127</v>
      </c>
      <c r="J1419">
        <f>VLOOKUP(B1419,balance!AU:BD,10,FALSE)</f>
        <v>24894390</v>
      </c>
    </row>
    <row r="1420" spans="1:10" x14ac:dyDescent="0.3">
      <c r="A1420">
        <v>1418</v>
      </c>
      <c r="B1420">
        <f t="shared" ref="B1420:B1483" si="45">B1415+1</f>
        <v>284</v>
      </c>
      <c r="C1420">
        <f t="shared" si="44"/>
        <v>4</v>
      </c>
      <c r="D1420">
        <v>9026</v>
      </c>
      <c r="E1420" s="1">
        <f>IF(C1420=1,VLOOKUP(B1420,balance!$AU:$AZ,2,FALSE),IF(C1420=2,VLOOKUP(B1420,balance!$AU:$AZ,3,FALSE),IF(C1420=3,VLOOKUP(B1420,balance!$AU:$AZ,4,FALSE),IF(C1420=4,VLOOKUP(B1420,balance!$AU:$AZ,5,FALSE),IF(C1420=5,VLOOKUP(B1420-1,balance!$AU:$AZ,6,FALSE),0)))))</f>
        <v>7000</v>
      </c>
      <c r="F1420">
        <v>53</v>
      </c>
      <c r="G1420">
        <f>IF(C1420=1,VLOOKUP(FoxFire!B1420,balance!$U:$Z,2,FALSE),IF(C1420=2,VLOOKUP(B1420,balance!$U:$Z,3,FALSE),IF(C1420=3,VLOOKUP(B1420,balance!$U:$Z,4,FALSE),IF(C1420=4,VLOOKUP(B1420,balance!$U:$Z,5,FALSE),IF(C1420=5,VLOOKUP(B1420-1,balance!$U:$Z,6,FALSE),0)))))/100</f>
        <v>3.8300000000000001E-3</v>
      </c>
      <c r="H1420">
        <v>2</v>
      </c>
      <c r="I1420" s="1">
        <f>IF(C1420=1,VLOOKUP(FoxFire!B1420,balance!$AF:$AJ,2,FALSE),IF(C1420=2,VLOOKUP(B1420,balance!$AF:$AJ,3,FALSE),IF(C1420=3,VLOOKUP(B1420,balance!$AF:$AJ,4,FALSE),IF(C1420=4,VLOOKUP(B1420,balance!$AF:$AJ,5,FALSE),IF(C1420=5,VLOOKUP(B1420,balance!$AF:$AK,6,FALSE),0)))))*1000000000000</f>
        <v>3043750000000.0127</v>
      </c>
      <c r="J1420">
        <f>VLOOKUP(B1420,balance!AU:BD,10,FALSE)</f>
        <v>24894390</v>
      </c>
    </row>
    <row r="1421" spans="1:10" x14ac:dyDescent="0.3">
      <c r="A1421">
        <v>1419</v>
      </c>
      <c r="B1421">
        <f t="shared" si="45"/>
        <v>285</v>
      </c>
      <c r="C1421">
        <f t="shared" si="44"/>
        <v>5</v>
      </c>
      <c r="D1421">
        <v>9026</v>
      </c>
      <c r="E1421" s="1">
        <f>IF(C1421=1,VLOOKUP(B1421,balance!$AU:$AZ,2,FALSE),IF(C1421=2,VLOOKUP(B1421,balance!$AU:$AZ,3,FALSE),IF(C1421=3,VLOOKUP(B1421,balance!$AU:$AZ,4,FALSE),IF(C1421=4,VLOOKUP(B1421,balance!$AU:$AZ,5,FALSE),IF(C1421=5,VLOOKUP(B1421-1,balance!$AU:$AZ,6,FALSE),0)))))</f>
        <v>140000</v>
      </c>
      <c r="F1421">
        <v>53</v>
      </c>
      <c r="G1421">
        <f>IF(C1421=1,VLOOKUP(FoxFire!B1421,balance!$U:$Z,2,FALSE),IF(C1421=2,VLOOKUP(B1421,balance!$U:$Z,3,FALSE),IF(C1421=3,VLOOKUP(B1421,balance!$U:$Z,4,FALSE),IF(C1421=4,VLOOKUP(B1421,balance!$U:$Z,5,FALSE),IF(C1421=5,VLOOKUP(B1421-1,balance!$U:$Z,6,FALSE),0)))))/100</f>
        <v>1439.8355999999999</v>
      </c>
      <c r="H1421">
        <v>2</v>
      </c>
      <c r="I1421" s="1">
        <f>IF(C1421=1,VLOOKUP(FoxFire!B1421,balance!$AF:$AJ,2,FALSE),IF(C1421=2,VLOOKUP(B1421,balance!$AF:$AJ,3,FALSE),IF(C1421=3,VLOOKUP(B1421,balance!$AF:$AJ,4,FALSE),IF(C1421=4,VLOOKUP(B1421,balance!$AF:$AJ,5,FALSE),IF(C1421=5,VLOOKUP(B1421,balance!$AF:$AK,6,FALSE),0)))))*1000000000000</f>
        <v>12180000000000.049</v>
      </c>
      <c r="J1421">
        <f>VLOOKUP(B1421,balance!AU:BD,10,FALSE)</f>
        <v>25180630</v>
      </c>
    </row>
    <row r="1422" spans="1:10" x14ac:dyDescent="0.3">
      <c r="A1422">
        <v>1420</v>
      </c>
      <c r="B1422">
        <f t="shared" si="45"/>
        <v>285</v>
      </c>
      <c r="C1422">
        <f t="shared" si="44"/>
        <v>1</v>
      </c>
      <c r="D1422">
        <v>9026</v>
      </c>
      <c r="E1422" s="1">
        <f>IF(C1422=1,VLOOKUP(B1422,balance!$AU:$AZ,2,FALSE),IF(C1422=2,VLOOKUP(B1422,balance!$AU:$AZ,3,FALSE),IF(C1422=3,VLOOKUP(B1422,balance!$AU:$AZ,4,FALSE),IF(C1422=4,VLOOKUP(B1422,balance!$AU:$AZ,5,FALSE),IF(C1422=5,VLOOKUP(B1422-1,balance!$AU:$AZ,6,FALSE),0)))))</f>
        <v>7000</v>
      </c>
      <c r="F1422">
        <v>53</v>
      </c>
      <c r="G1422">
        <f>IF(C1422=1,VLOOKUP(FoxFire!B1422,balance!$U:$Z,2,FALSE),IF(C1422=2,VLOOKUP(B1422,balance!$U:$Z,3,FALSE),IF(C1422=3,VLOOKUP(B1422,balance!$U:$Z,4,FALSE),IF(C1422=4,VLOOKUP(B1422,balance!$U:$Z,5,FALSE),IF(C1422=5,VLOOKUP(B1422-1,balance!$U:$Z,6,FALSE),0)))))/100</f>
        <v>3.8400000000000001E-3</v>
      </c>
      <c r="H1422">
        <v>2</v>
      </c>
      <c r="I1422" s="1">
        <f>IF(C1422=1,VLOOKUP(FoxFire!B1422,balance!$AF:$AJ,2,FALSE),IF(C1422=2,VLOOKUP(B1422,balance!$AF:$AJ,3,FALSE),IF(C1422=3,VLOOKUP(B1422,balance!$AF:$AJ,4,FALSE),IF(C1422=4,VLOOKUP(B1422,balance!$AF:$AJ,5,FALSE),IF(C1422=5,VLOOKUP(B1422,balance!$AF:$AK,6,FALSE),0)))))*1000000000000</f>
        <v>3045000000000.0122</v>
      </c>
      <c r="J1422">
        <f>VLOOKUP(B1422,balance!AU:BD,10,FALSE)</f>
        <v>25180630</v>
      </c>
    </row>
    <row r="1423" spans="1:10" x14ac:dyDescent="0.3">
      <c r="A1423">
        <v>1421</v>
      </c>
      <c r="B1423">
        <f t="shared" si="45"/>
        <v>285</v>
      </c>
      <c r="C1423">
        <f t="shared" si="44"/>
        <v>2</v>
      </c>
      <c r="D1423">
        <v>9026</v>
      </c>
      <c r="E1423" s="1">
        <f>IF(C1423=1,VLOOKUP(B1423,balance!$AU:$AZ,2,FALSE),IF(C1423=2,VLOOKUP(B1423,balance!$AU:$AZ,3,FALSE),IF(C1423=3,VLOOKUP(B1423,balance!$AU:$AZ,4,FALSE),IF(C1423=4,VLOOKUP(B1423,balance!$AU:$AZ,5,FALSE),IF(C1423=5,VLOOKUP(B1423-1,balance!$AU:$AZ,6,FALSE),0)))))</f>
        <v>7000</v>
      </c>
      <c r="F1423">
        <v>53</v>
      </c>
      <c r="G1423">
        <f>IF(C1423=1,VLOOKUP(FoxFire!B1423,balance!$U:$Z,2,FALSE),IF(C1423=2,VLOOKUP(B1423,balance!$U:$Z,3,FALSE),IF(C1423=3,VLOOKUP(B1423,balance!$U:$Z,4,FALSE),IF(C1423=4,VLOOKUP(B1423,balance!$U:$Z,5,FALSE),IF(C1423=5,VLOOKUP(B1423-1,balance!$U:$Z,6,FALSE),0)))))/100</f>
        <v>3.8400000000000001E-3</v>
      </c>
      <c r="H1423">
        <v>2</v>
      </c>
      <c r="I1423" s="1">
        <f>IF(C1423=1,VLOOKUP(FoxFire!B1423,balance!$AF:$AJ,2,FALSE),IF(C1423=2,VLOOKUP(B1423,balance!$AF:$AJ,3,FALSE),IF(C1423=3,VLOOKUP(B1423,balance!$AF:$AJ,4,FALSE),IF(C1423=4,VLOOKUP(B1423,balance!$AF:$AJ,5,FALSE),IF(C1423=5,VLOOKUP(B1423,balance!$AF:$AK,6,FALSE),0)))))*1000000000000</f>
        <v>3045000000000.0122</v>
      </c>
      <c r="J1423">
        <f>VLOOKUP(B1423,balance!AU:BD,10,FALSE)</f>
        <v>25180630</v>
      </c>
    </row>
    <row r="1424" spans="1:10" x14ac:dyDescent="0.3">
      <c r="A1424">
        <v>1422</v>
      </c>
      <c r="B1424">
        <f t="shared" si="45"/>
        <v>285</v>
      </c>
      <c r="C1424">
        <f t="shared" si="44"/>
        <v>3</v>
      </c>
      <c r="D1424">
        <v>9026</v>
      </c>
      <c r="E1424" s="1">
        <f>IF(C1424=1,VLOOKUP(B1424,balance!$AU:$AZ,2,FALSE),IF(C1424=2,VLOOKUP(B1424,balance!$AU:$AZ,3,FALSE),IF(C1424=3,VLOOKUP(B1424,balance!$AU:$AZ,4,FALSE),IF(C1424=4,VLOOKUP(B1424,balance!$AU:$AZ,5,FALSE),IF(C1424=5,VLOOKUP(B1424-1,balance!$AU:$AZ,6,FALSE),0)))))</f>
        <v>7000</v>
      </c>
      <c r="F1424">
        <v>53</v>
      </c>
      <c r="G1424">
        <f>IF(C1424=1,VLOOKUP(FoxFire!B1424,balance!$U:$Z,2,FALSE),IF(C1424=2,VLOOKUP(B1424,balance!$U:$Z,3,FALSE),IF(C1424=3,VLOOKUP(B1424,balance!$U:$Z,4,FALSE),IF(C1424=4,VLOOKUP(B1424,balance!$U:$Z,5,FALSE),IF(C1424=5,VLOOKUP(B1424-1,balance!$U:$Z,6,FALSE),0)))))/100</f>
        <v>3.8400000000000001E-3</v>
      </c>
      <c r="H1424">
        <v>2</v>
      </c>
      <c r="I1424" s="1">
        <f>IF(C1424=1,VLOOKUP(FoxFire!B1424,balance!$AF:$AJ,2,FALSE),IF(C1424=2,VLOOKUP(B1424,balance!$AF:$AJ,3,FALSE),IF(C1424=3,VLOOKUP(B1424,balance!$AF:$AJ,4,FALSE),IF(C1424=4,VLOOKUP(B1424,balance!$AF:$AJ,5,FALSE),IF(C1424=5,VLOOKUP(B1424,balance!$AF:$AK,6,FALSE),0)))))*1000000000000</f>
        <v>3045000000000.0122</v>
      </c>
      <c r="J1424">
        <f>VLOOKUP(B1424,balance!AU:BD,10,FALSE)</f>
        <v>25180630</v>
      </c>
    </row>
    <row r="1425" spans="1:10" x14ac:dyDescent="0.3">
      <c r="A1425">
        <v>1423</v>
      </c>
      <c r="B1425">
        <f t="shared" si="45"/>
        <v>285</v>
      </c>
      <c r="C1425">
        <f t="shared" si="44"/>
        <v>4</v>
      </c>
      <c r="D1425">
        <v>9026</v>
      </c>
      <c r="E1425" s="1">
        <f>IF(C1425=1,VLOOKUP(B1425,balance!$AU:$AZ,2,FALSE),IF(C1425=2,VLOOKUP(B1425,balance!$AU:$AZ,3,FALSE),IF(C1425=3,VLOOKUP(B1425,balance!$AU:$AZ,4,FALSE),IF(C1425=4,VLOOKUP(B1425,balance!$AU:$AZ,5,FALSE),IF(C1425=5,VLOOKUP(B1425-1,balance!$AU:$AZ,6,FALSE),0)))))</f>
        <v>7000</v>
      </c>
      <c r="F1425">
        <v>53</v>
      </c>
      <c r="G1425">
        <f>IF(C1425=1,VLOOKUP(FoxFire!B1425,balance!$U:$Z,2,FALSE),IF(C1425=2,VLOOKUP(B1425,balance!$U:$Z,3,FALSE),IF(C1425=3,VLOOKUP(B1425,balance!$U:$Z,4,FALSE),IF(C1425=4,VLOOKUP(B1425,balance!$U:$Z,5,FALSE),IF(C1425=5,VLOOKUP(B1425-1,balance!$U:$Z,6,FALSE),0)))))/100</f>
        <v>3.8400000000000001E-3</v>
      </c>
      <c r="H1425">
        <v>2</v>
      </c>
      <c r="I1425" s="1">
        <f>IF(C1425=1,VLOOKUP(FoxFire!B1425,balance!$AF:$AJ,2,FALSE),IF(C1425=2,VLOOKUP(B1425,balance!$AF:$AJ,3,FALSE),IF(C1425=3,VLOOKUP(B1425,balance!$AF:$AJ,4,FALSE),IF(C1425=4,VLOOKUP(B1425,balance!$AF:$AJ,5,FALSE),IF(C1425=5,VLOOKUP(B1425,balance!$AF:$AK,6,FALSE),0)))))*1000000000000</f>
        <v>3045000000000.0122</v>
      </c>
      <c r="J1425">
        <f>VLOOKUP(B1425,balance!AU:BD,10,FALSE)</f>
        <v>25180630</v>
      </c>
    </row>
    <row r="1426" spans="1:10" x14ac:dyDescent="0.3">
      <c r="A1426">
        <v>1424</v>
      </c>
      <c r="B1426">
        <f t="shared" si="45"/>
        <v>286</v>
      </c>
      <c r="C1426">
        <f t="shared" si="44"/>
        <v>5</v>
      </c>
      <c r="D1426">
        <v>9026</v>
      </c>
      <c r="E1426" s="1">
        <f>IF(C1426=1,VLOOKUP(B1426,balance!$AU:$AZ,2,FALSE),IF(C1426=2,VLOOKUP(B1426,balance!$AU:$AZ,3,FALSE),IF(C1426=3,VLOOKUP(B1426,balance!$AU:$AZ,4,FALSE),IF(C1426=4,VLOOKUP(B1426,balance!$AU:$AZ,5,FALSE),IF(C1426=5,VLOOKUP(B1426-1,balance!$AU:$AZ,6,FALSE),0)))))</f>
        <v>140000</v>
      </c>
      <c r="F1426">
        <v>53</v>
      </c>
      <c r="G1426">
        <f>IF(C1426=1,VLOOKUP(FoxFire!B1426,balance!$U:$Z,2,FALSE),IF(C1426=2,VLOOKUP(B1426,balance!$U:$Z,3,FALSE),IF(C1426=3,VLOOKUP(B1426,balance!$U:$Z,4,FALSE),IF(C1426=4,VLOOKUP(B1426,balance!$U:$Z,5,FALSE),IF(C1426=5,VLOOKUP(B1426-1,balance!$U:$Z,6,FALSE),0)))))/100</f>
        <v>1445.0385000000001</v>
      </c>
      <c r="H1426">
        <v>2</v>
      </c>
      <c r="I1426" s="1">
        <f>IF(C1426=1,VLOOKUP(FoxFire!B1426,balance!$AF:$AJ,2,FALSE),IF(C1426=2,VLOOKUP(B1426,balance!$AF:$AJ,3,FALSE),IF(C1426=3,VLOOKUP(B1426,balance!$AF:$AJ,4,FALSE),IF(C1426=4,VLOOKUP(B1426,balance!$AF:$AJ,5,FALSE),IF(C1426=5,VLOOKUP(B1426,balance!$AF:$AK,6,FALSE),0)))))*1000000000000</f>
        <v>12185000000000.051</v>
      </c>
      <c r="J1426">
        <f>VLOOKUP(B1426,balance!AU:BD,10,FALSE)</f>
        <v>25469890</v>
      </c>
    </row>
    <row r="1427" spans="1:10" x14ac:dyDescent="0.3">
      <c r="A1427">
        <v>1425</v>
      </c>
      <c r="B1427">
        <f t="shared" si="45"/>
        <v>286</v>
      </c>
      <c r="C1427">
        <f t="shared" si="44"/>
        <v>1</v>
      </c>
      <c r="D1427">
        <v>9026</v>
      </c>
      <c r="E1427" s="1">
        <f>IF(C1427=1,VLOOKUP(B1427,balance!$AU:$AZ,2,FALSE),IF(C1427=2,VLOOKUP(B1427,balance!$AU:$AZ,3,FALSE),IF(C1427=3,VLOOKUP(B1427,balance!$AU:$AZ,4,FALSE),IF(C1427=4,VLOOKUP(B1427,balance!$AU:$AZ,5,FALSE),IF(C1427=5,VLOOKUP(B1427-1,balance!$AU:$AZ,6,FALSE),0)))))</f>
        <v>7000</v>
      </c>
      <c r="F1427">
        <v>53</v>
      </c>
      <c r="G1427">
        <f>IF(C1427=1,VLOOKUP(FoxFire!B1427,balance!$U:$Z,2,FALSE),IF(C1427=2,VLOOKUP(B1427,balance!$U:$Z,3,FALSE),IF(C1427=3,VLOOKUP(B1427,balance!$U:$Z,4,FALSE),IF(C1427=4,VLOOKUP(B1427,balance!$U:$Z,5,FALSE),IF(C1427=5,VLOOKUP(B1427-1,balance!$U:$Z,6,FALSE),0)))))/100</f>
        <v>3.8500000000000001E-3</v>
      </c>
      <c r="H1427">
        <v>2</v>
      </c>
      <c r="I1427" s="1">
        <f>IF(C1427=1,VLOOKUP(FoxFire!B1427,balance!$AF:$AJ,2,FALSE),IF(C1427=2,VLOOKUP(B1427,balance!$AF:$AJ,3,FALSE),IF(C1427=3,VLOOKUP(B1427,balance!$AF:$AJ,4,FALSE),IF(C1427=4,VLOOKUP(B1427,balance!$AF:$AJ,5,FALSE),IF(C1427=5,VLOOKUP(B1427,balance!$AF:$AK,6,FALSE),0)))))*1000000000000</f>
        <v>3046250000000.0127</v>
      </c>
      <c r="J1427">
        <f>VLOOKUP(B1427,balance!AU:BD,10,FALSE)</f>
        <v>25469890</v>
      </c>
    </row>
    <row r="1428" spans="1:10" x14ac:dyDescent="0.3">
      <c r="A1428">
        <v>1426</v>
      </c>
      <c r="B1428">
        <f t="shared" si="45"/>
        <v>286</v>
      </c>
      <c r="C1428">
        <f t="shared" si="44"/>
        <v>2</v>
      </c>
      <c r="D1428">
        <v>9026</v>
      </c>
      <c r="E1428" s="1">
        <f>IF(C1428=1,VLOOKUP(B1428,balance!$AU:$AZ,2,FALSE),IF(C1428=2,VLOOKUP(B1428,balance!$AU:$AZ,3,FALSE),IF(C1428=3,VLOOKUP(B1428,balance!$AU:$AZ,4,FALSE),IF(C1428=4,VLOOKUP(B1428,balance!$AU:$AZ,5,FALSE),IF(C1428=5,VLOOKUP(B1428-1,balance!$AU:$AZ,6,FALSE),0)))))</f>
        <v>7000</v>
      </c>
      <c r="F1428">
        <v>53</v>
      </c>
      <c r="G1428">
        <f>IF(C1428=1,VLOOKUP(FoxFire!B1428,balance!$U:$Z,2,FALSE),IF(C1428=2,VLOOKUP(B1428,balance!$U:$Z,3,FALSE),IF(C1428=3,VLOOKUP(B1428,balance!$U:$Z,4,FALSE),IF(C1428=4,VLOOKUP(B1428,balance!$U:$Z,5,FALSE),IF(C1428=5,VLOOKUP(B1428-1,balance!$U:$Z,6,FALSE),0)))))/100</f>
        <v>3.8500000000000001E-3</v>
      </c>
      <c r="H1428">
        <v>2</v>
      </c>
      <c r="I1428" s="1">
        <f>IF(C1428=1,VLOOKUP(FoxFire!B1428,balance!$AF:$AJ,2,FALSE),IF(C1428=2,VLOOKUP(B1428,balance!$AF:$AJ,3,FALSE),IF(C1428=3,VLOOKUP(B1428,balance!$AF:$AJ,4,FALSE),IF(C1428=4,VLOOKUP(B1428,balance!$AF:$AJ,5,FALSE),IF(C1428=5,VLOOKUP(B1428,balance!$AF:$AK,6,FALSE),0)))))*1000000000000</f>
        <v>3046250000000.0127</v>
      </c>
      <c r="J1428">
        <f>VLOOKUP(B1428,balance!AU:BD,10,FALSE)</f>
        <v>25469890</v>
      </c>
    </row>
    <row r="1429" spans="1:10" x14ac:dyDescent="0.3">
      <c r="A1429">
        <v>1427</v>
      </c>
      <c r="B1429">
        <f t="shared" si="45"/>
        <v>286</v>
      </c>
      <c r="C1429">
        <f t="shared" si="44"/>
        <v>3</v>
      </c>
      <c r="D1429">
        <v>9026</v>
      </c>
      <c r="E1429" s="1">
        <f>IF(C1429=1,VLOOKUP(B1429,balance!$AU:$AZ,2,FALSE),IF(C1429=2,VLOOKUP(B1429,balance!$AU:$AZ,3,FALSE),IF(C1429=3,VLOOKUP(B1429,balance!$AU:$AZ,4,FALSE),IF(C1429=4,VLOOKUP(B1429,balance!$AU:$AZ,5,FALSE),IF(C1429=5,VLOOKUP(B1429-1,balance!$AU:$AZ,6,FALSE),0)))))</f>
        <v>7000</v>
      </c>
      <c r="F1429">
        <v>53</v>
      </c>
      <c r="G1429">
        <f>IF(C1429=1,VLOOKUP(FoxFire!B1429,balance!$U:$Z,2,FALSE),IF(C1429=2,VLOOKUP(B1429,balance!$U:$Z,3,FALSE),IF(C1429=3,VLOOKUP(B1429,balance!$U:$Z,4,FALSE),IF(C1429=4,VLOOKUP(B1429,balance!$U:$Z,5,FALSE),IF(C1429=5,VLOOKUP(B1429-1,balance!$U:$Z,6,FALSE),0)))))/100</f>
        <v>3.8500000000000001E-3</v>
      </c>
      <c r="H1429">
        <v>2</v>
      </c>
      <c r="I1429" s="1">
        <f>IF(C1429=1,VLOOKUP(FoxFire!B1429,balance!$AF:$AJ,2,FALSE),IF(C1429=2,VLOOKUP(B1429,balance!$AF:$AJ,3,FALSE),IF(C1429=3,VLOOKUP(B1429,balance!$AF:$AJ,4,FALSE),IF(C1429=4,VLOOKUP(B1429,balance!$AF:$AJ,5,FALSE),IF(C1429=5,VLOOKUP(B1429,balance!$AF:$AK,6,FALSE),0)))))*1000000000000</f>
        <v>3046250000000.0127</v>
      </c>
      <c r="J1429">
        <f>VLOOKUP(B1429,balance!AU:BD,10,FALSE)</f>
        <v>25469890</v>
      </c>
    </row>
    <row r="1430" spans="1:10" x14ac:dyDescent="0.3">
      <c r="A1430">
        <v>1428</v>
      </c>
      <c r="B1430">
        <f t="shared" si="45"/>
        <v>286</v>
      </c>
      <c r="C1430">
        <f t="shared" si="44"/>
        <v>4</v>
      </c>
      <c r="D1430">
        <v>9026</v>
      </c>
      <c r="E1430" s="1">
        <f>IF(C1430=1,VLOOKUP(B1430,balance!$AU:$AZ,2,FALSE),IF(C1430=2,VLOOKUP(B1430,balance!$AU:$AZ,3,FALSE),IF(C1430=3,VLOOKUP(B1430,balance!$AU:$AZ,4,FALSE),IF(C1430=4,VLOOKUP(B1430,balance!$AU:$AZ,5,FALSE),IF(C1430=5,VLOOKUP(B1430-1,balance!$AU:$AZ,6,FALSE),0)))))</f>
        <v>7000</v>
      </c>
      <c r="F1430">
        <v>53</v>
      </c>
      <c r="G1430">
        <f>IF(C1430=1,VLOOKUP(FoxFire!B1430,balance!$U:$Z,2,FALSE),IF(C1430=2,VLOOKUP(B1430,balance!$U:$Z,3,FALSE),IF(C1430=3,VLOOKUP(B1430,balance!$U:$Z,4,FALSE),IF(C1430=4,VLOOKUP(B1430,balance!$U:$Z,5,FALSE),IF(C1430=5,VLOOKUP(B1430-1,balance!$U:$Z,6,FALSE),0)))))/100</f>
        <v>3.8500000000000001E-3</v>
      </c>
      <c r="H1430">
        <v>2</v>
      </c>
      <c r="I1430" s="1">
        <f>IF(C1430=1,VLOOKUP(FoxFire!B1430,balance!$AF:$AJ,2,FALSE),IF(C1430=2,VLOOKUP(B1430,balance!$AF:$AJ,3,FALSE),IF(C1430=3,VLOOKUP(B1430,balance!$AF:$AJ,4,FALSE),IF(C1430=4,VLOOKUP(B1430,balance!$AF:$AJ,5,FALSE),IF(C1430=5,VLOOKUP(B1430,balance!$AF:$AK,6,FALSE),0)))))*1000000000000</f>
        <v>3046250000000.0127</v>
      </c>
      <c r="J1430">
        <f>VLOOKUP(B1430,balance!AU:BD,10,FALSE)</f>
        <v>25469890</v>
      </c>
    </row>
    <row r="1431" spans="1:10" x14ac:dyDescent="0.3">
      <c r="A1431">
        <v>1429</v>
      </c>
      <c r="B1431">
        <f t="shared" si="45"/>
        <v>287</v>
      </c>
      <c r="C1431">
        <f t="shared" si="44"/>
        <v>5</v>
      </c>
      <c r="D1431">
        <v>9026</v>
      </c>
      <c r="E1431" s="1">
        <f>IF(C1431=1,VLOOKUP(B1431,balance!$AU:$AZ,2,FALSE),IF(C1431=2,VLOOKUP(B1431,balance!$AU:$AZ,3,FALSE),IF(C1431=3,VLOOKUP(B1431,balance!$AU:$AZ,4,FALSE),IF(C1431=4,VLOOKUP(B1431,balance!$AU:$AZ,5,FALSE),IF(C1431=5,VLOOKUP(B1431-1,balance!$AU:$AZ,6,FALSE),0)))))</f>
        <v>140000</v>
      </c>
      <c r="F1431">
        <v>53</v>
      </c>
      <c r="G1431">
        <f>IF(C1431=1,VLOOKUP(FoxFire!B1431,balance!$U:$Z,2,FALSE),IF(C1431=2,VLOOKUP(B1431,balance!$U:$Z,3,FALSE),IF(C1431=3,VLOOKUP(B1431,balance!$U:$Z,4,FALSE),IF(C1431=4,VLOOKUP(B1431,balance!$U:$Z,5,FALSE),IF(C1431=5,VLOOKUP(B1431-1,balance!$U:$Z,6,FALSE),0)))))/100</f>
        <v>1450.2505000000001</v>
      </c>
      <c r="H1431">
        <v>2</v>
      </c>
      <c r="I1431" s="1">
        <f>IF(C1431=1,VLOOKUP(FoxFire!B1431,balance!$AF:$AJ,2,FALSE),IF(C1431=2,VLOOKUP(B1431,balance!$AF:$AJ,3,FALSE),IF(C1431=3,VLOOKUP(B1431,balance!$AF:$AJ,4,FALSE),IF(C1431=4,VLOOKUP(B1431,balance!$AF:$AJ,5,FALSE),IF(C1431=5,VLOOKUP(B1431,balance!$AF:$AK,6,FALSE),0)))))*1000000000000</f>
        <v>12190000000000.049</v>
      </c>
      <c r="J1431">
        <f>VLOOKUP(B1431,balance!AU:BD,10,FALSE)</f>
        <v>25762180</v>
      </c>
    </row>
    <row r="1432" spans="1:10" x14ac:dyDescent="0.3">
      <c r="A1432">
        <v>1430</v>
      </c>
      <c r="B1432">
        <f t="shared" si="45"/>
        <v>287</v>
      </c>
      <c r="C1432">
        <f t="shared" si="44"/>
        <v>1</v>
      </c>
      <c r="D1432">
        <v>9026</v>
      </c>
      <c r="E1432" s="1">
        <f>IF(C1432=1,VLOOKUP(B1432,balance!$AU:$AZ,2,FALSE),IF(C1432=2,VLOOKUP(B1432,balance!$AU:$AZ,3,FALSE),IF(C1432=3,VLOOKUP(B1432,balance!$AU:$AZ,4,FALSE),IF(C1432=4,VLOOKUP(B1432,balance!$AU:$AZ,5,FALSE),IF(C1432=5,VLOOKUP(B1432-1,balance!$AU:$AZ,6,FALSE),0)))))</f>
        <v>7000</v>
      </c>
      <c r="F1432">
        <v>53</v>
      </c>
      <c r="G1432">
        <f>IF(C1432=1,VLOOKUP(FoxFire!B1432,balance!$U:$Z,2,FALSE),IF(C1432=2,VLOOKUP(B1432,balance!$U:$Z,3,FALSE),IF(C1432=3,VLOOKUP(B1432,balance!$U:$Z,4,FALSE),IF(C1432=4,VLOOKUP(B1432,balance!$U:$Z,5,FALSE),IF(C1432=5,VLOOKUP(B1432-1,balance!$U:$Z,6,FALSE),0)))))/100</f>
        <v>3.8600000000000001E-3</v>
      </c>
      <c r="H1432">
        <v>2</v>
      </c>
      <c r="I1432" s="1">
        <f>IF(C1432=1,VLOOKUP(FoxFire!B1432,balance!$AF:$AJ,2,FALSE),IF(C1432=2,VLOOKUP(B1432,balance!$AF:$AJ,3,FALSE),IF(C1432=3,VLOOKUP(B1432,balance!$AF:$AJ,4,FALSE),IF(C1432=4,VLOOKUP(B1432,balance!$AF:$AJ,5,FALSE),IF(C1432=5,VLOOKUP(B1432,balance!$AF:$AK,6,FALSE),0)))))*1000000000000</f>
        <v>3047500000000.0122</v>
      </c>
      <c r="J1432">
        <f>VLOOKUP(B1432,balance!AU:BD,10,FALSE)</f>
        <v>25762180</v>
      </c>
    </row>
    <row r="1433" spans="1:10" x14ac:dyDescent="0.3">
      <c r="A1433">
        <v>1431</v>
      </c>
      <c r="B1433">
        <f t="shared" si="45"/>
        <v>287</v>
      </c>
      <c r="C1433">
        <f t="shared" si="44"/>
        <v>2</v>
      </c>
      <c r="D1433">
        <v>9026</v>
      </c>
      <c r="E1433" s="1">
        <f>IF(C1433=1,VLOOKUP(B1433,balance!$AU:$AZ,2,FALSE),IF(C1433=2,VLOOKUP(B1433,balance!$AU:$AZ,3,FALSE),IF(C1433=3,VLOOKUP(B1433,balance!$AU:$AZ,4,FALSE),IF(C1433=4,VLOOKUP(B1433,balance!$AU:$AZ,5,FALSE),IF(C1433=5,VLOOKUP(B1433-1,balance!$AU:$AZ,6,FALSE),0)))))</f>
        <v>7000</v>
      </c>
      <c r="F1433">
        <v>53</v>
      </c>
      <c r="G1433">
        <f>IF(C1433=1,VLOOKUP(FoxFire!B1433,balance!$U:$Z,2,FALSE),IF(C1433=2,VLOOKUP(B1433,balance!$U:$Z,3,FALSE),IF(C1433=3,VLOOKUP(B1433,balance!$U:$Z,4,FALSE),IF(C1433=4,VLOOKUP(B1433,balance!$U:$Z,5,FALSE),IF(C1433=5,VLOOKUP(B1433-1,balance!$U:$Z,6,FALSE),0)))))/100</f>
        <v>3.8600000000000001E-3</v>
      </c>
      <c r="H1433">
        <v>2</v>
      </c>
      <c r="I1433" s="1">
        <f>IF(C1433=1,VLOOKUP(FoxFire!B1433,balance!$AF:$AJ,2,FALSE),IF(C1433=2,VLOOKUP(B1433,balance!$AF:$AJ,3,FALSE),IF(C1433=3,VLOOKUP(B1433,balance!$AF:$AJ,4,FALSE),IF(C1433=4,VLOOKUP(B1433,balance!$AF:$AJ,5,FALSE),IF(C1433=5,VLOOKUP(B1433,balance!$AF:$AK,6,FALSE),0)))))*1000000000000</f>
        <v>3047500000000.0122</v>
      </c>
      <c r="J1433">
        <f>VLOOKUP(B1433,balance!AU:BD,10,FALSE)</f>
        <v>25762180</v>
      </c>
    </row>
    <row r="1434" spans="1:10" x14ac:dyDescent="0.3">
      <c r="A1434">
        <v>1432</v>
      </c>
      <c r="B1434">
        <f t="shared" si="45"/>
        <v>287</v>
      </c>
      <c r="C1434">
        <f t="shared" si="44"/>
        <v>3</v>
      </c>
      <c r="D1434">
        <v>9026</v>
      </c>
      <c r="E1434" s="1">
        <f>IF(C1434=1,VLOOKUP(B1434,balance!$AU:$AZ,2,FALSE),IF(C1434=2,VLOOKUP(B1434,balance!$AU:$AZ,3,FALSE),IF(C1434=3,VLOOKUP(B1434,balance!$AU:$AZ,4,FALSE),IF(C1434=4,VLOOKUP(B1434,balance!$AU:$AZ,5,FALSE),IF(C1434=5,VLOOKUP(B1434-1,balance!$AU:$AZ,6,FALSE),0)))))</f>
        <v>7000</v>
      </c>
      <c r="F1434">
        <v>53</v>
      </c>
      <c r="G1434">
        <f>IF(C1434=1,VLOOKUP(FoxFire!B1434,balance!$U:$Z,2,FALSE),IF(C1434=2,VLOOKUP(B1434,balance!$U:$Z,3,FALSE),IF(C1434=3,VLOOKUP(B1434,balance!$U:$Z,4,FALSE),IF(C1434=4,VLOOKUP(B1434,balance!$U:$Z,5,FALSE),IF(C1434=5,VLOOKUP(B1434-1,balance!$U:$Z,6,FALSE),0)))))/100</f>
        <v>3.8600000000000001E-3</v>
      </c>
      <c r="H1434">
        <v>2</v>
      </c>
      <c r="I1434" s="1">
        <f>IF(C1434=1,VLOOKUP(FoxFire!B1434,balance!$AF:$AJ,2,FALSE),IF(C1434=2,VLOOKUP(B1434,balance!$AF:$AJ,3,FALSE),IF(C1434=3,VLOOKUP(B1434,balance!$AF:$AJ,4,FALSE),IF(C1434=4,VLOOKUP(B1434,balance!$AF:$AJ,5,FALSE),IF(C1434=5,VLOOKUP(B1434,balance!$AF:$AK,6,FALSE),0)))))*1000000000000</f>
        <v>3047500000000.0122</v>
      </c>
      <c r="J1434">
        <f>VLOOKUP(B1434,balance!AU:BD,10,FALSE)</f>
        <v>25762180</v>
      </c>
    </row>
    <row r="1435" spans="1:10" x14ac:dyDescent="0.3">
      <c r="A1435">
        <v>1433</v>
      </c>
      <c r="B1435">
        <f t="shared" si="45"/>
        <v>287</v>
      </c>
      <c r="C1435">
        <f t="shared" si="44"/>
        <v>4</v>
      </c>
      <c r="D1435">
        <v>9026</v>
      </c>
      <c r="E1435" s="1">
        <f>IF(C1435=1,VLOOKUP(B1435,balance!$AU:$AZ,2,FALSE),IF(C1435=2,VLOOKUP(B1435,balance!$AU:$AZ,3,FALSE),IF(C1435=3,VLOOKUP(B1435,balance!$AU:$AZ,4,FALSE),IF(C1435=4,VLOOKUP(B1435,balance!$AU:$AZ,5,FALSE),IF(C1435=5,VLOOKUP(B1435-1,balance!$AU:$AZ,6,FALSE),0)))))</f>
        <v>7000</v>
      </c>
      <c r="F1435">
        <v>53</v>
      </c>
      <c r="G1435">
        <f>IF(C1435=1,VLOOKUP(FoxFire!B1435,balance!$U:$Z,2,FALSE),IF(C1435=2,VLOOKUP(B1435,balance!$U:$Z,3,FALSE),IF(C1435=3,VLOOKUP(B1435,balance!$U:$Z,4,FALSE),IF(C1435=4,VLOOKUP(B1435,balance!$U:$Z,5,FALSE),IF(C1435=5,VLOOKUP(B1435-1,balance!$U:$Z,6,FALSE),0)))))/100</f>
        <v>3.8600000000000001E-3</v>
      </c>
      <c r="H1435">
        <v>2</v>
      </c>
      <c r="I1435" s="1">
        <f>IF(C1435=1,VLOOKUP(FoxFire!B1435,balance!$AF:$AJ,2,FALSE),IF(C1435=2,VLOOKUP(B1435,balance!$AF:$AJ,3,FALSE),IF(C1435=3,VLOOKUP(B1435,balance!$AF:$AJ,4,FALSE),IF(C1435=4,VLOOKUP(B1435,balance!$AF:$AJ,5,FALSE),IF(C1435=5,VLOOKUP(B1435,balance!$AF:$AK,6,FALSE),0)))))*1000000000000</f>
        <v>3047500000000.0122</v>
      </c>
      <c r="J1435">
        <f>VLOOKUP(B1435,balance!AU:BD,10,FALSE)</f>
        <v>25762180</v>
      </c>
    </row>
    <row r="1436" spans="1:10" x14ac:dyDescent="0.3">
      <c r="A1436">
        <v>1434</v>
      </c>
      <c r="B1436">
        <f t="shared" si="45"/>
        <v>288</v>
      </c>
      <c r="C1436">
        <f t="shared" si="44"/>
        <v>5</v>
      </c>
      <c r="D1436">
        <v>9026</v>
      </c>
      <c r="E1436" s="1">
        <f>IF(C1436=1,VLOOKUP(B1436,balance!$AU:$AZ,2,FALSE),IF(C1436=2,VLOOKUP(B1436,balance!$AU:$AZ,3,FALSE),IF(C1436=3,VLOOKUP(B1436,balance!$AU:$AZ,4,FALSE),IF(C1436=4,VLOOKUP(B1436,balance!$AU:$AZ,5,FALSE),IF(C1436=5,VLOOKUP(B1436-1,balance!$AU:$AZ,6,FALSE),0)))))</f>
        <v>140000</v>
      </c>
      <c r="F1436">
        <v>53</v>
      </c>
      <c r="G1436">
        <f>IF(C1436=1,VLOOKUP(FoxFire!B1436,balance!$U:$Z,2,FALSE),IF(C1436=2,VLOOKUP(B1436,balance!$U:$Z,3,FALSE),IF(C1436=3,VLOOKUP(B1436,balance!$U:$Z,4,FALSE),IF(C1436=4,VLOOKUP(B1436,balance!$U:$Z,5,FALSE),IF(C1436=5,VLOOKUP(B1436-1,balance!$U:$Z,6,FALSE),0)))))/100</f>
        <v>1455.4714000000001</v>
      </c>
      <c r="H1436">
        <v>2</v>
      </c>
      <c r="I1436" s="1">
        <f>IF(C1436=1,VLOOKUP(FoxFire!B1436,balance!$AF:$AJ,2,FALSE),IF(C1436=2,VLOOKUP(B1436,balance!$AF:$AJ,3,FALSE),IF(C1436=3,VLOOKUP(B1436,balance!$AF:$AJ,4,FALSE),IF(C1436=4,VLOOKUP(B1436,balance!$AF:$AJ,5,FALSE),IF(C1436=5,VLOOKUP(B1436,balance!$AF:$AK,6,FALSE),0)))))*1000000000000</f>
        <v>12195000000000.051</v>
      </c>
      <c r="J1436">
        <f>VLOOKUP(B1436,balance!AU:BD,10,FALSE)</f>
        <v>26057510</v>
      </c>
    </row>
    <row r="1437" spans="1:10" x14ac:dyDescent="0.3">
      <c r="A1437">
        <v>1435</v>
      </c>
      <c r="B1437">
        <f t="shared" si="45"/>
        <v>288</v>
      </c>
      <c r="C1437">
        <f t="shared" si="44"/>
        <v>1</v>
      </c>
      <c r="D1437">
        <v>9026</v>
      </c>
      <c r="E1437" s="1">
        <f>IF(C1437=1,VLOOKUP(B1437,balance!$AU:$AZ,2,FALSE),IF(C1437=2,VLOOKUP(B1437,balance!$AU:$AZ,3,FALSE),IF(C1437=3,VLOOKUP(B1437,balance!$AU:$AZ,4,FALSE),IF(C1437=4,VLOOKUP(B1437,balance!$AU:$AZ,5,FALSE),IF(C1437=5,VLOOKUP(B1437-1,balance!$AU:$AZ,6,FALSE),0)))))</f>
        <v>7000</v>
      </c>
      <c r="F1437">
        <v>53</v>
      </c>
      <c r="G1437">
        <f>IF(C1437=1,VLOOKUP(FoxFire!B1437,balance!$U:$Z,2,FALSE),IF(C1437=2,VLOOKUP(B1437,balance!$U:$Z,3,FALSE),IF(C1437=3,VLOOKUP(B1437,balance!$U:$Z,4,FALSE),IF(C1437=4,VLOOKUP(B1437,balance!$U:$Z,5,FALSE),IF(C1437=5,VLOOKUP(B1437-1,balance!$U:$Z,6,FALSE),0)))))/100</f>
        <v>3.8700000000000002E-3</v>
      </c>
      <c r="H1437">
        <v>2</v>
      </c>
      <c r="I1437" s="1">
        <f>IF(C1437=1,VLOOKUP(FoxFire!B1437,balance!$AF:$AJ,2,FALSE),IF(C1437=2,VLOOKUP(B1437,balance!$AF:$AJ,3,FALSE),IF(C1437=3,VLOOKUP(B1437,balance!$AF:$AJ,4,FALSE),IF(C1437=4,VLOOKUP(B1437,balance!$AF:$AJ,5,FALSE),IF(C1437=5,VLOOKUP(B1437,balance!$AF:$AK,6,FALSE),0)))))*1000000000000</f>
        <v>3048750000000.0127</v>
      </c>
      <c r="J1437">
        <f>VLOOKUP(B1437,balance!AU:BD,10,FALSE)</f>
        <v>26057510</v>
      </c>
    </row>
    <row r="1438" spans="1:10" x14ac:dyDescent="0.3">
      <c r="A1438">
        <v>1436</v>
      </c>
      <c r="B1438">
        <f t="shared" si="45"/>
        <v>288</v>
      </c>
      <c r="C1438">
        <f t="shared" si="44"/>
        <v>2</v>
      </c>
      <c r="D1438">
        <v>9026</v>
      </c>
      <c r="E1438" s="1">
        <f>IF(C1438=1,VLOOKUP(B1438,balance!$AU:$AZ,2,FALSE),IF(C1438=2,VLOOKUP(B1438,balance!$AU:$AZ,3,FALSE),IF(C1438=3,VLOOKUP(B1438,balance!$AU:$AZ,4,FALSE),IF(C1438=4,VLOOKUP(B1438,balance!$AU:$AZ,5,FALSE),IF(C1438=5,VLOOKUP(B1438-1,balance!$AU:$AZ,6,FALSE),0)))))</f>
        <v>7000</v>
      </c>
      <c r="F1438">
        <v>53</v>
      </c>
      <c r="G1438">
        <f>IF(C1438=1,VLOOKUP(FoxFire!B1438,balance!$U:$Z,2,FALSE),IF(C1438=2,VLOOKUP(B1438,balance!$U:$Z,3,FALSE),IF(C1438=3,VLOOKUP(B1438,balance!$U:$Z,4,FALSE),IF(C1438=4,VLOOKUP(B1438,balance!$U:$Z,5,FALSE),IF(C1438=5,VLOOKUP(B1438-1,balance!$U:$Z,6,FALSE),0)))))/100</f>
        <v>3.8700000000000002E-3</v>
      </c>
      <c r="H1438">
        <v>2</v>
      </c>
      <c r="I1438" s="1">
        <f>IF(C1438=1,VLOOKUP(FoxFire!B1438,balance!$AF:$AJ,2,FALSE),IF(C1438=2,VLOOKUP(B1438,balance!$AF:$AJ,3,FALSE),IF(C1438=3,VLOOKUP(B1438,balance!$AF:$AJ,4,FALSE),IF(C1438=4,VLOOKUP(B1438,balance!$AF:$AJ,5,FALSE),IF(C1438=5,VLOOKUP(B1438,balance!$AF:$AK,6,FALSE),0)))))*1000000000000</f>
        <v>3048750000000.0127</v>
      </c>
      <c r="J1438">
        <f>VLOOKUP(B1438,balance!AU:BD,10,FALSE)</f>
        <v>26057510</v>
      </c>
    </row>
    <row r="1439" spans="1:10" x14ac:dyDescent="0.3">
      <c r="A1439">
        <v>1437</v>
      </c>
      <c r="B1439">
        <f t="shared" si="45"/>
        <v>288</v>
      </c>
      <c r="C1439">
        <f t="shared" si="44"/>
        <v>3</v>
      </c>
      <c r="D1439">
        <v>9026</v>
      </c>
      <c r="E1439" s="1">
        <f>IF(C1439=1,VLOOKUP(B1439,balance!$AU:$AZ,2,FALSE),IF(C1439=2,VLOOKUP(B1439,balance!$AU:$AZ,3,FALSE),IF(C1439=3,VLOOKUP(B1439,balance!$AU:$AZ,4,FALSE),IF(C1439=4,VLOOKUP(B1439,balance!$AU:$AZ,5,FALSE),IF(C1439=5,VLOOKUP(B1439-1,balance!$AU:$AZ,6,FALSE),0)))))</f>
        <v>7000</v>
      </c>
      <c r="F1439">
        <v>53</v>
      </c>
      <c r="G1439">
        <f>IF(C1439=1,VLOOKUP(FoxFire!B1439,balance!$U:$Z,2,FALSE),IF(C1439=2,VLOOKUP(B1439,balance!$U:$Z,3,FALSE),IF(C1439=3,VLOOKUP(B1439,balance!$U:$Z,4,FALSE),IF(C1439=4,VLOOKUP(B1439,balance!$U:$Z,5,FALSE),IF(C1439=5,VLOOKUP(B1439-1,balance!$U:$Z,6,FALSE),0)))))/100</f>
        <v>3.8700000000000002E-3</v>
      </c>
      <c r="H1439">
        <v>2</v>
      </c>
      <c r="I1439" s="1">
        <f>IF(C1439=1,VLOOKUP(FoxFire!B1439,balance!$AF:$AJ,2,FALSE),IF(C1439=2,VLOOKUP(B1439,balance!$AF:$AJ,3,FALSE),IF(C1439=3,VLOOKUP(B1439,balance!$AF:$AJ,4,FALSE),IF(C1439=4,VLOOKUP(B1439,balance!$AF:$AJ,5,FALSE),IF(C1439=5,VLOOKUP(B1439,balance!$AF:$AK,6,FALSE),0)))))*1000000000000</f>
        <v>3048750000000.0127</v>
      </c>
      <c r="J1439">
        <f>VLOOKUP(B1439,balance!AU:BD,10,FALSE)</f>
        <v>26057510</v>
      </c>
    </row>
    <row r="1440" spans="1:10" x14ac:dyDescent="0.3">
      <c r="A1440">
        <v>1438</v>
      </c>
      <c r="B1440">
        <f t="shared" si="45"/>
        <v>288</v>
      </c>
      <c r="C1440">
        <f t="shared" si="44"/>
        <v>4</v>
      </c>
      <c r="D1440">
        <v>9026</v>
      </c>
      <c r="E1440" s="1">
        <f>IF(C1440=1,VLOOKUP(B1440,balance!$AU:$AZ,2,FALSE),IF(C1440=2,VLOOKUP(B1440,balance!$AU:$AZ,3,FALSE),IF(C1440=3,VLOOKUP(B1440,balance!$AU:$AZ,4,FALSE),IF(C1440=4,VLOOKUP(B1440,balance!$AU:$AZ,5,FALSE),IF(C1440=5,VLOOKUP(B1440-1,balance!$AU:$AZ,6,FALSE),0)))))</f>
        <v>7000</v>
      </c>
      <c r="F1440">
        <v>53</v>
      </c>
      <c r="G1440">
        <f>IF(C1440=1,VLOOKUP(FoxFire!B1440,balance!$U:$Z,2,FALSE),IF(C1440=2,VLOOKUP(B1440,balance!$U:$Z,3,FALSE),IF(C1440=3,VLOOKUP(B1440,balance!$U:$Z,4,FALSE),IF(C1440=4,VLOOKUP(B1440,balance!$U:$Z,5,FALSE),IF(C1440=5,VLOOKUP(B1440-1,balance!$U:$Z,6,FALSE),0)))))/100</f>
        <v>3.8700000000000002E-3</v>
      </c>
      <c r="H1440">
        <v>2</v>
      </c>
      <c r="I1440" s="1">
        <f>IF(C1440=1,VLOOKUP(FoxFire!B1440,balance!$AF:$AJ,2,FALSE),IF(C1440=2,VLOOKUP(B1440,balance!$AF:$AJ,3,FALSE),IF(C1440=3,VLOOKUP(B1440,balance!$AF:$AJ,4,FALSE),IF(C1440=4,VLOOKUP(B1440,balance!$AF:$AJ,5,FALSE),IF(C1440=5,VLOOKUP(B1440,balance!$AF:$AK,6,FALSE),0)))))*1000000000000</f>
        <v>3048750000000.0127</v>
      </c>
      <c r="J1440">
        <f>VLOOKUP(B1440,balance!AU:BD,10,FALSE)</f>
        <v>26057510</v>
      </c>
    </row>
    <row r="1441" spans="1:10" x14ac:dyDescent="0.3">
      <c r="A1441">
        <v>1439</v>
      </c>
      <c r="B1441">
        <f t="shared" si="45"/>
        <v>289</v>
      </c>
      <c r="C1441">
        <f t="shared" si="44"/>
        <v>5</v>
      </c>
      <c r="D1441">
        <v>9026</v>
      </c>
      <c r="E1441" s="1">
        <f>IF(C1441=1,VLOOKUP(B1441,balance!$AU:$AZ,2,FALSE),IF(C1441=2,VLOOKUP(B1441,balance!$AU:$AZ,3,FALSE),IF(C1441=3,VLOOKUP(B1441,balance!$AU:$AZ,4,FALSE),IF(C1441=4,VLOOKUP(B1441,balance!$AU:$AZ,5,FALSE),IF(C1441=5,VLOOKUP(B1441-1,balance!$AU:$AZ,6,FALSE),0)))))</f>
        <v>140000</v>
      </c>
      <c r="F1441">
        <v>53</v>
      </c>
      <c r="G1441">
        <f>IF(C1441=1,VLOOKUP(FoxFire!B1441,balance!$U:$Z,2,FALSE),IF(C1441=2,VLOOKUP(B1441,balance!$U:$Z,3,FALSE),IF(C1441=3,VLOOKUP(B1441,balance!$U:$Z,4,FALSE),IF(C1441=4,VLOOKUP(B1441,balance!$U:$Z,5,FALSE),IF(C1441=5,VLOOKUP(B1441-1,balance!$U:$Z,6,FALSE),0)))))/100</f>
        <v>1460.7012</v>
      </c>
      <c r="H1441">
        <v>2</v>
      </c>
      <c r="I1441" s="1">
        <f>IF(C1441=1,VLOOKUP(FoxFire!B1441,balance!$AF:$AJ,2,FALSE),IF(C1441=2,VLOOKUP(B1441,balance!$AF:$AJ,3,FALSE),IF(C1441=3,VLOOKUP(B1441,balance!$AF:$AJ,4,FALSE),IF(C1441=4,VLOOKUP(B1441,balance!$AF:$AJ,5,FALSE),IF(C1441=5,VLOOKUP(B1441,balance!$AF:$AK,6,FALSE),0)))))*1000000000000</f>
        <v>12200000000000.051</v>
      </c>
      <c r="J1441">
        <f>VLOOKUP(B1441,balance!AU:BD,10,FALSE)</f>
        <v>26355890</v>
      </c>
    </row>
    <row r="1442" spans="1:10" x14ac:dyDescent="0.3">
      <c r="A1442">
        <v>1440</v>
      </c>
      <c r="B1442">
        <f t="shared" si="45"/>
        <v>289</v>
      </c>
      <c r="C1442">
        <f t="shared" si="44"/>
        <v>1</v>
      </c>
      <c r="D1442">
        <v>9026</v>
      </c>
      <c r="E1442" s="1">
        <f>IF(C1442=1,VLOOKUP(B1442,balance!$AU:$AZ,2,FALSE),IF(C1442=2,VLOOKUP(B1442,balance!$AU:$AZ,3,FALSE),IF(C1442=3,VLOOKUP(B1442,balance!$AU:$AZ,4,FALSE),IF(C1442=4,VLOOKUP(B1442,balance!$AU:$AZ,5,FALSE),IF(C1442=5,VLOOKUP(B1442-1,balance!$AU:$AZ,6,FALSE),0)))))</f>
        <v>7000</v>
      </c>
      <c r="F1442">
        <v>53</v>
      </c>
      <c r="G1442">
        <f>IF(C1442=1,VLOOKUP(FoxFire!B1442,balance!$U:$Z,2,FALSE),IF(C1442=2,VLOOKUP(B1442,balance!$U:$Z,3,FALSE),IF(C1442=3,VLOOKUP(B1442,balance!$U:$Z,4,FALSE),IF(C1442=4,VLOOKUP(B1442,balance!$U:$Z,5,FALSE),IF(C1442=5,VLOOKUP(B1442-1,balance!$U:$Z,6,FALSE),0)))))/100</f>
        <v>3.8800000000000002E-3</v>
      </c>
      <c r="H1442">
        <v>2</v>
      </c>
      <c r="I1442" s="1">
        <f>IF(C1442=1,VLOOKUP(FoxFire!B1442,balance!$AF:$AJ,2,FALSE),IF(C1442=2,VLOOKUP(B1442,balance!$AF:$AJ,3,FALSE),IF(C1442=3,VLOOKUP(B1442,balance!$AF:$AJ,4,FALSE),IF(C1442=4,VLOOKUP(B1442,balance!$AF:$AJ,5,FALSE),IF(C1442=5,VLOOKUP(B1442,balance!$AF:$AK,6,FALSE),0)))))*1000000000000</f>
        <v>3050000000000.0127</v>
      </c>
      <c r="J1442">
        <f>VLOOKUP(B1442,balance!AU:BD,10,FALSE)</f>
        <v>26355890</v>
      </c>
    </row>
    <row r="1443" spans="1:10" x14ac:dyDescent="0.3">
      <c r="A1443">
        <v>1441</v>
      </c>
      <c r="B1443">
        <f t="shared" si="45"/>
        <v>289</v>
      </c>
      <c r="C1443">
        <f t="shared" si="44"/>
        <v>2</v>
      </c>
      <c r="D1443">
        <v>9026</v>
      </c>
      <c r="E1443" s="1">
        <f>IF(C1443=1,VLOOKUP(B1443,balance!$AU:$AZ,2,FALSE),IF(C1443=2,VLOOKUP(B1443,balance!$AU:$AZ,3,FALSE),IF(C1443=3,VLOOKUP(B1443,balance!$AU:$AZ,4,FALSE),IF(C1443=4,VLOOKUP(B1443,balance!$AU:$AZ,5,FALSE),IF(C1443=5,VLOOKUP(B1443-1,balance!$AU:$AZ,6,FALSE),0)))))</f>
        <v>7000</v>
      </c>
      <c r="F1443">
        <v>53</v>
      </c>
      <c r="G1443">
        <f>IF(C1443=1,VLOOKUP(FoxFire!B1443,balance!$U:$Z,2,FALSE),IF(C1443=2,VLOOKUP(B1443,balance!$U:$Z,3,FALSE),IF(C1443=3,VLOOKUP(B1443,balance!$U:$Z,4,FALSE),IF(C1443=4,VLOOKUP(B1443,balance!$U:$Z,5,FALSE),IF(C1443=5,VLOOKUP(B1443-1,balance!$U:$Z,6,FALSE),0)))))/100</f>
        <v>3.8800000000000002E-3</v>
      </c>
      <c r="H1443">
        <v>2</v>
      </c>
      <c r="I1443" s="1">
        <f>IF(C1443=1,VLOOKUP(FoxFire!B1443,balance!$AF:$AJ,2,FALSE),IF(C1443=2,VLOOKUP(B1443,balance!$AF:$AJ,3,FALSE),IF(C1443=3,VLOOKUP(B1443,balance!$AF:$AJ,4,FALSE),IF(C1443=4,VLOOKUP(B1443,balance!$AF:$AJ,5,FALSE),IF(C1443=5,VLOOKUP(B1443,balance!$AF:$AK,6,FALSE),0)))))*1000000000000</f>
        <v>3050000000000.0127</v>
      </c>
      <c r="J1443">
        <f>VLOOKUP(B1443,balance!AU:BD,10,FALSE)</f>
        <v>26355890</v>
      </c>
    </row>
    <row r="1444" spans="1:10" x14ac:dyDescent="0.3">
      <c r="A1444">
        <v>1442</v>
      </c>
      <c r="B1444">
        <f t="shared" si="45"/>
        <v>289</v>
      </c>
      <c r="C1444">
        <f t="shared" si="44"/>
        <v>3</v>
      </c>
      <c r="D1444">
        <v>9026</v>
      </c>
      <c r="E1444" s="1">
        <f>IF(C1444=1,VLOOKUP(B1444,balance!$AU:$AZ,2,FALSE),IF(C1444=2,VLOOKUP(B1444,balance!$AU:$AZ,3,FALSE),IF(C1444=3,VLOOKUP(B1444,balance!$AU:$AZ,4,FALSE),IF(C1444=4,VLOOKUP(B1444,balance!$AU:$AZ,5,FALSE),IF(C1444=5,VLOOKUP(B1444-1,balance!$AU:$AZ,6,FALSE),0)))))</f>
        <v>7000</v>
      </c>
      <c r="F1444">
        <v>53</v>
      </c>
      <c r="G1444">
        <f>IF(C1444=1,VLOOKUP(FoxFire!B1444,balance!$U:$Z,2,FALSE),IF(C1444=2,VLOOKUP(B1444,balance!$U:$Z,3,FALSE),IF(C1444=3,VLOOKUP(B1444,balance!$U:$Z,4,FALSE),IF(C1444=4,VLOOKUP(B1444,balance!$U:$Z,5,FALSE),IF(C1444=5,VLOOKUP(B1444-1,balance!$U:$Z,6,FALSE),0)))))/100</f>
        <v>3.8800000000000002E-3</v>
      </c>
      <c r="H1444">
        <v>2</v>
      </c>
      <c r="I1444" s="1">
        <f>IF(C1444=1,VLOOKUP(FoxFire!B1444,balance!$AF:$AJ,2,FALSE),IF(C1444=2,VLOOKUP(B1444,balance!$AF:$AJ,3,FALSE),IF(C1444=3,VLOOKUP(B1444,balance!$AF:$AJ,4,FALSE),IF(C1444=4,VLOOKUP(B1444,balance!$AF:$AJ,5,FALSE),IF(C1444=5,VLOOKUP(B1444,balance!$AF:$AK,6,FALSE),0)))))*1000000000000</f>
        <v>3050000000000.0127</v>
      </c>
      <c r="J1444">
        <f>VLOOKUP(B1444,balance!AU:BD,10,FALSE)</f>
        <v>26355890</v>
      </c>
    </row>
    <row r="1445" spans="1:10" x14ac:dyDescent="0.3">
      <c r="A1445">
        <v>1443</v>
      </c>
      <c r="B1445">
        <f t="shared" si="45"/>
        <v>289</v>
      </c>
      <c r="C1445">
        <f t="shared" si="44"/>
        <v>4</v>
      </c>
      <c r="D1445">
        <v>9026</v>
      </c>
      <c r="E1445" s="1">
        <f>IF(C1445=1,VLOOKUP(B1445,balance!$AU:$AZ,2,FALSE),IF(C1445=2,VLOOKUP(B1445,balance!$AU:$AZ,3,FALSE),IF(C1445=3,VLOOKUP(B1445,balance!$AU:$AZ,4,FALSE),IF(C1445=4,VLOOKUP(B1445,balance!$AU:$AZ,5,FALSE),IF(C1445=5,VLOOKUP(B1445-1,balance!$AU:$AZ,6,FALSE),0)))))</f>
        <v>7000</v>
      </c>
      <c r="F1445">
        <v>53</v>
      </c>
      <c r="G1445">
        <f>IF(C1445=1,VLOOKUP(FoxFire!B1445,balance!$U:$Z,2,FALSE),IF(C1445=2,VLOOKUP(B1445,balance!$U:$Z,3,FALSE),IF(C1445=3,VLOOKUP(B1445,balance!$U:$Z,4,FALSE),IF(C1445=4,VLOOKUP(B1445,balance!$U:$Z,5,FALSE),IF(C1445=5,VLOOKUP(B1445-1,balance!$U:$Z,6,FALSE),0)))))/100</f>
        <v>3.8800000000000002E-3</v>
      </c>
      <c r="H1445">
        <v>2</v>
      </c>
      <c r="I1445" s="1">
        <f>IF(C1445=1,VLOOKUP(FoxFire!B1445,balance!$AF:$AJ,2,FALSE),IF(C1445=2,VLOOKUP(B1445,balance!$AF:$AJ,3,FALSE),IF(C1445=3,VLOOKUP(B1445,balance!$AF:$AJ,4,FALSE),IF(C1445=4,VLOOKUP(B1445,balance!$AF:$AJ,5,FALSE),IF(C1445=5,VLOOKUP(B1445,balance!$AF:$AK,6,FALSE),0)))))*1000000000000</f>
        <v>3050000000000.0127</v>
      </c>
      <c r="J1445">
        <f>VLOOKUP(B1445,balance!AU:BD,10,FALSE)</f>
        <v>26355890</v>
      </c>
    </row>
    <row r="1446" spans="1:10" x14ac:dyDescent="0.3">
      <c r="A1446">
        <v>1444</v>
      </c>
      <c r="B1446">
        <f t="shared" si="45"/>
        <v>290</v>
      </c>
      <c r="C1446">
        <f t="shared" si="44"/>
        <v>5</v>
      </c>
      <c r="D1446">
        <v>9026</v>
      </c>
      <c r="E1446" s="1">
        <f>IF(C1446=1,VLOOKUP(B1446,balance!$AU:$AZ,2,FALSE),IF(C1446=2,VLOOKUP(B1446,balance!$AU:$AZ,3,FALSE),IF(C1446=3,VLOOKUP(B1446,balance!$AU:$AZ,4,FALSE),IF(C1446=4,VLOOKUP(B1446,balance!$AU:$AZ,5,FALSE),IF(C1446=5,VLOOKUP(B1446-1,balance!$AU:$AZ,6,FALSE),0)))))</f>
        <v>140000</v>
      </c>
      <c r="F1446">
        <v>53</v>
      </c>
      <c r="G1446">
        <f>IF(C1446=1,VLOOKUP(FoxFire!B1446,balance!$U:$Z,2,FALSE),IF(C1446=2,VLOOKUP(B1446,balance!$U:$Z,3,FALSE),IF(C1446=3,VLOOKUP(B1446,balance!$U:$Z,4,FALSE),IF(C1446=4,VLOOKUP(B1446,balance!$U:$Z,5,FALSE),IF(C1446=5,VLOOKUP(B1446-1,balance!$U:$Z,6,FALSE),0)))))/100</f>
        <v>1465.9401</v>
      </c>
      <c r="H1446">
        <v>2</v>
      </c>
      <c r="I1446" s="1">
        <f>IF(C1446=1,VLOOKUP(FoxFire!B1446,balance!$AF:$AJ,2,FALSE),IF(C1446=2,VLOOKUP(B1446,balance!$AF:$AJ,3,FALSE),IF(C1446=3,VLOOKUP(B1446,balance!$AF:$AJ,4,FALSE),IF(C1446=4,VLOOKUP(B1446,balance!$AF:$AJ,5,FALSE),IF(C1446=5,VLOOKUP(B1446,balance!$AF:$AK,6,FALSE),0)))))*1000000000000</f>
        <v>12205000000000.051</v>
      </c>
      <c r="J1446">
        <f>VLOOKUP(B1446,balance!AU:BD,10,FALSE)</f>
        <v>26657330</v>
      </c>
    </row>
    <row r="1447" spans="1:10" x14ac:dyDescent="0.3">
      <c r="A1447">
        <v>1445</v>
      </c>
      <c r="B1447">
        <f t="shared" si="45"/>
        <v>290</v>
      </c>
      <c r="C1447">
        <f t="shared" si="44"/>
        <v>1</v>
      </c>
      <c r="D1447">
        <v>9026</v>
      </c>
      <c r="E1447" s="1">
        <f>IF(C1447=1,VLOOKUP(B1447,balance!$AU:$AZ,2,FALSE),IF(C1447=2,VLOOKUP(B1447,balance!$AU:$AZ,3,FALSE),IF(C1447=3,VLOOKUP(B1447,balance!$AU:$AZ,4,FALSE),IF(C1447=4,VLOOKUP(B1447,balance!$AU:$AZ,5,FALSE),IF(C1447=5,VLOOKUP(B1447-1,balance!$AU:$AZ,6,FALSE),0)))))</f>
        <v>7000</v>
      </c>
      <c r="F1447">
        <v>53</v>
      </c>
      <c r="G1447">
        <f>IF(C1447=1,VLOOKUP(FoxFire!B1447,balance!$U:$Z,2,FALSE),IF(C1447=2,VLOOKUP(B1447,balance!$U:$Z,3,FALSE),IF(C1447=3,VLOOKUP(B1447,balance!$U:$Z,4,FALSE),IF(C1447=4,VLOOKUP(B1447,balance!$U:$Z,5,FALSE),IF(C1447=5,VLOOKUP(B1447-1,balance!$U:$Z,6,FALSE),0)))))/100</f>
        <v>3.8900000000000002E-3</v>
      </c>
      <c r="H1447">
        <v>2</v>
      </c>
      <c r="I1447" s="1">
        <f>IF(C1447=1,VLOOKUP(FoxFire!B1447,balance!$AF:$AJ,2,FALSE),IF(C1447=2,VLOOKUP(B1447,balance!$AF:$AJ,3,FALSE),IF(C1447=3,VLOOKUP(B1447,balance!$AF:$AJ,4,FALSE),IF(C1447=4,VLOOKUP(B1447,balance!$AF:$AJ,5,FALSE),IF(C1447=5,VLOOKUP(B1447,balance!$AF:$AK,6,FALSE),0)))))*1000000000000</f>
        <v>3051250000000.0127</v>
      </c>
      <c r="J1447">
        <f>VLOOKUP(B1447,balance!AU:BD,10,FALSE)</f>
        <v>26657330</v>
      </c>
    </row>
    <row r="1448" spans="1:10" x14ac:dyDescent="0.3">
      <c r="A1448">
        <v>1446</v>
      </c>
      <c r="B1448">
        <f t="shared" si="45"/>
        <v>290</v>
      </c>
      <c r="C1448">
        <f t="shared" si="44"/>
        <v>2</v>
      </c>
      <c r="D1448">
        <v>9026</v>
      </c>
      <c r="E1448" s="1">
        <f>IF(C1448=1,VLOOKUP(B1448,balance!$AU:$AZ,2,FALSE),IF(C1448=2,VLOOKUP(B1448,balance!$AU:$AZ,3,FALSE),IF(C1448=3,VLOOKUP(B1448,balance!$AU:$AZ,4,FALSE),IF(C1448=4,VLOOKUP(B1448,balance!$AU:$AZ,5,FALSE),IF(C1448=5,VLOOKUP(B1448-1,balance!$AU:$AZ,6,FALSE),0)))))</f>
        <v>7000</v>
      </c>
      <c r="F1448">
        <v>53</v>
      </c>
      <c r="G1448">
        <f>IF(C1448=1,VLOOKUP(FoxFire!B1448,balance!$U:$Z,2,FALSE),IF(C1448=2,VLOOKUP(B1448,balance!$U:$Z,3,FALSE),IF(C1448=3,VLOOKUP(B1448,balance!$U:$Z,4,FALSE),IF(C1448=4,VLOOKUP(B1448,balance!$U:$Z,5,FALSE),IF(C1448=5,VLOOKUP(B1448-1,balance!$U:$Z,6,FALSE),0)))))/100</f>
        <v>3.8900000000000002E-3</v>
      </c>
      <c r="H1448">
        <v>2</v>
      </c>
      <c r="I1448" s="1">
        <f>IF(C1448=1,VLOOKUP(FoxFire!B1448,balance!$AF:$AJ,2,FALSE),IF(C1448=2,VLOOKUP(B1448,balance!$AF:$AJ,3,FALSE),IF(C1448=3,VLOOKUP(B1448,balance!$AF:$AJ,4,FALSE),IF(C1448=4,VLOOKUP(B1448,balance!$AF:$AJ,5,FALSE),IF(C1448=5,VLOOKUP(B1448,balance!$AF:$AK,6,FALSE),0)))))*1000000000000</f>
        <v>3051250000000.0127</v>
      </c>
      <c r="J1448">
        <f>VLOOKUP(B1448,balance!AU:BD,10,FALSE)</f>
        <v>26657330</v>
      </c>
    </row>
    <row r="1449" spans="1:10" x14ac:dyDescent="0.3">
      <c r="A1449">
        <v>1447</v>
      </c>
      <c r="B1449">
        <f t="shared" si="45"/>
        <v>290</v>
      </c>
      <c r="C1449">
        <f t="shared" si="44"/>
        <v>3</v>
      </c>
      <c r="D1449">
        <v>9026</v>
      </c>
      <c r="E1449" s="1">
        <f>IF(C1449=1,VLOOKUP(B1449,balance!$AU:$AZ,2,FALSE),IF(C1449=2,VLOOKUP(B1449,balance!$AU:$AZ,3,FALSE),IF(C1449=3,VLOOKUP(B1449,balance!$AU:$AZ,4,FALSE),IF(C1449=4,VLOOKUP(B1449,balance!$AU:$AZ,5,FALSE),IF(C1449=5,VLOOKUP(B1449-1,balance!$AU:$AZ,6,FALSE),0)))))</f>
        <v>7000</v>
      </c>
      <c r="F1449">
        <v>53</v>
      </c>
      <c r="G1449">
        <f>IF(C1449=1,VLOOKUP(FoxFire!B1449,balance!$U:$Z,2,FALSE),IF(C1449=2,VLOOKUP(B1449,balance!$U:$Z,3,FALSE),IF(C1449=3,VLOOKUP(B1449,balance!$U:$Z,4,FALSE),IF(C1449=4,VLOOKUP(B1449,balance!$U:$Z,5,FALSE),IF(C1449=5,VLOOKUP(B1449-1,balance!$U:$Z,6,FALSE),0)))))/100</f>
        <v>3.8900000000000002E-3</v>
      </c>
      <c r="H1449">
        <v>2</v>
      </c>
      <c r="I1449" s="1">
        <f>IF(C1449=1,VLOOKUP(FoxFire!B1449,balance!$AF:$AJ,2,FALSE),IF(C1449=2,VLOOKUP(B1449,balance!$AF:$AJ,3,FALSE),IF(C1449=3,VLOOKUP(B1449,balance!$AF:$AJ,4,FALSE),IF(C1449=4,VLOOKUP(B1449,balance!$AF:$AJ,5,FALSE),IF(C1449=5,VLOOKUP(B1449,balance!$AF:$AK,6,FALSE),0)))))*1000000000000</f>
        <v>3051250000000.0127</v>
      </c>
      <c r="J1449">
        <f>VLOOKUP(B1449,balance!AU:BD,10,FALSE)</f>
        <v>26657330</v>
      </c>
    </row>
    <row r="1450" spans="1:10" x14ac:dyDescent="0.3">
      <c r="A1450">
        <v>1448</v>
      </c>
      <c r="B1450">
        <f t="shared" si="45"/>
        <v>290</v>
      </c>
      <c r="C1450">
        <f t="shared" si="44"/>
        <v>4</v>
      </c>
      <c r="D1450">
        <v>9026</v>
      </c>
      <c r="E1450" s="1">
        <f>IF(C1450=1,VLOOKUP(B1450,balance!$AU:$AZ,2,FALSE),IF(C1450=2,VLOOKUP(B1450,balance!$AU:$AZ,3,FALSE),IF(C1450=3,VLOOKUP(B1450,balance!$AU:$AZ,4,FALSE),IF(C1450=4,VLOOKUP(B1450,balance!$AU:$AZ,5,FALSE),IF(C1450=5,VLOOKUP(B1450-1,balance!$AU:$AZ,6,FALSE),0)))))</f>
        <v>7000</v>
      </c>
      <c r="F1450">
        <v>53</v>
      </c>
      <c r="G1450">
        <f>IF(C1450=1,VLOOKUP(FoxFire!B1450,balance!$U:$Z,2,FALSE),IF(C1450=2,VLOOKUP(B1450,balance!$U:$Z,3,FALSE),IF(C1450=3,VLOOKUP(B1450,balance!$U:$Z,4,FALSE),IF(C1450=4,VLOOKUP(B1450,balance!$U:$Z,5,FALSE),IF(C1450=5,VLOOKUP(B1450-1,balance!$U:$Z,6,FALSE),0)))))/100</f>
        <v>3.8900000000000002E-3</v>
      </c>
      <c r="H1450">
        <v>2</v>
      </c>
      <c r="I1450" s="1">
        <f>IF(C1450=1,VLOOKUP(FoxFire!B1450,balance!$AF:$AJ,2,FALSE),IF(C1450=2,VLOOKUP(B1450,balance!$AF:$AJ,3,FALSE),IF(C1450=3,VLOOKUP(B1450,balance!$AF:$AJ,4,FALSE),IF(C1450=4,VLOOKUP(B1450,balance!$AF:$AJ,5,FALSE),IF(C1450=5,VLOOKUP(B1450,balance!$AF:$AK,6,FALSE),0)))))*1000000000000</f>
        <v>3051250000000.0127</v>
      </c>
      <c r="J1450">
        <f>VLOOKUP(B1450,balance!AU:BD,10,FALSE)</f>
        <v>26657330</v>
      </c>
    </row>
    <row r="1451" spans="1:10" x14ac:dyDescent="0.3">
      <c r="A1451">
        <v>1449</v>
      </c>
      <c r="B1451">
        <f t="shared" si="45"/>
        <v>291</v>
      </c>
      <c r="C1451">
        <f t="shared" si="44"/>
        <v>5</v>
      </c>
      <c r="D1451">
        <v>9026</v>
      </c>
      <c r="E1451" s="1">
        <f>IF(C1451=1,VLOOKUP(B1451,balance!$AU:$AZ,2,FALSE),IF(C1451=2,VLOOKUP(B1451,balance!$AU:$AZ,3,FALSE),IF(C1451=3,VLOOKUP(B1451,balance!$AU:$AZ,4,FALSE),IF(C1451=4,VLOOKUP(B1451,balance!$AU:$AZ,5,FALSE),IF(C1451=5,VLOOKUP(B1451-1,balance!$AU:$AZ,6,FALSE),0)))))</f>
        <v>140000</v>
      </c>
      <c r="F1451">
        <v>53</v>
      </c>
      <c r="G1451">
        <f>IF(C1451=1,VLOOKUP(FoxFire!B1451,balance!$U:$Z,2,FALSE),IF(C1451=2,VLOOKUP(B1451,balance!$U:$Z,3,FALSE),IF(C1451=3,VLOOKUP(B1451,balance!$U:$Z,4,FALSE),IF(C1451=4,VLOOKUP(B1451,balance!$U:$Z,5,FALSE),IF(C1451=5,VLOOKUP(B1451-1,balance!$U:$Z,6,FALSE),0)))))/100</f>
        <v>1471.1881000000001</v>
      </c>
      <c r="H1451">
        <v>2</v>
      </c>
      <c r="I1451" s="1">
        <f>IF(C1451=1,VLOOKUP(FoxFire!B1451,balance!$AF:$AJ,2,FALSE),IF(C1451=2,VLOOKUP(B1451,balance!$AF:$AJ,3,FALSE),IF(C1451=3,VLOOKUP(B1451,balance!$AF:$AJ,4,FALSE),IF(C1451=4,VLOOKUP(B1451,balance!$AF:$AJ,5,FALSE),IF(C1451=5,VLOOKUP(B1451,balance!$AF:$AK,6,FALSE),0)))))*1000000000000</f>
        <v>12210000000000.051</v>
      </c>
      <c r="J1451">
        <f>VLOOKUP(B1451,balance!AU:BD,10,FALSE)</f>
        <v>26949840</v>
      </c>
    </row>
    <row r="1452" spans="1:10" x14ac:dyDescent="0.3">
      <c r="A1452">
        <v>1450</v>
      </c>
      <c r="B1452">
        <f t="shared" si="45"/>
        <v>291</v>
      </c>
      <c r="C1452">
        <f t="shared" si="44"/>
        <v>1</v>
      </c>
      <c r="D1452">
        <v>9026</v>
      </c>
      <c r="E1452" s="1">
        <f>IF(C1452=1,VLOOKUP(B1452,balance!$AU:$AZ,2,FALSE),IF(C1452=2,VLOOKUP(B1452,balance!$AU:$AZ,3,FALSE),IF(C1452=3,VLOOKUP(B1452,balance!$AU:$AZ,4,FALSE),IF(C1452=4,VLOOKUP(B1452,balance!$AU:$AZ,5,FALSE),IF(C1452=5,VLOOKUP(B1452-1,balance!$AU:$AZ,6,FALSE),0)))))</f>
        <v>7500</v>
      </c>
      <c r="F1452">
        <v>53</v>
      </c>
      <c r="G1452">
        <f>IF(C1452=1,VLOOKUP(FoxFire!B1452,balance!$U:$Z,2,FALSE),IF(C1452=2,VLOOKUP(B1452,balance!$U:$Z,3,FALSE),IF(C1452=3,VLOOKUP(B1452,balance!$U:$Z,4,FALSE),IF(C1452=4,VLOOKUP(B1452,balance!$U:$Z,5,FALSE),IF(C1452=5,VLOOKUP(B1452-1,balance!$U:$Z,6,FALSE),0)))))/100</f>
        <v>3.9000000000000003E-3</v>
      </c>
      <c r="H1452">
        <v>2</v>
      </c>
      <c r="I1452" s="1">
        <f>IF(C1452=1,VLOOKUP(FoxFire!B1452,balance!$AF:$AJ,2,FALSE),IF(C1452=2,VLOOKUP(B1452,balance!$AF:$AJ,3,FALSE),IF(C1452=3,VLOOKUP(B1452,balance!$AF:$AJ,4,FALSE),IF(C1452=4,VLOOKUP(B1452,balance!$AF:$AJ,5,FALSE),IF(C1452=5,VLOOKUP(B1452,balance!$AF:$AK,6,FALSE),0)))))*1000000000000</f>
        <v>3052500000000.0127</v>
      </c>
      <c r="J1452">
        <f>VLOOKUP(B1452,balance!AU:BD,10,FALSE)</f>
        <v>26949840</v>
      </c>
    </row>
    <row r="1453" spans="1:10" x14ac:dyDescent="0.3">
      <c r="A1453">
        <v>1451</v>
      </c>
      <c r="B1453">
        <f t="shared" si="45"/>
        <v>291</v>
      </c>
      <c r="C1453">
        <f t="shared" si="44"/>
        <v>2</v>
      </c>
      <c r="D1453">
        <v>9026</v>
      </c>
      <c r="E1453" s="1">
        <f>IF(C1453=1,VLOOKUP(B1453,balance!$AU:$AZ,2,FALSE),IF(C1453=2,VLOOKUP(B1453,balance!$AU:$AZ,3,FALSE),IF(C1453=3,VLOOKUP(B1453,balance!$AU:$AZ,4,FALSE),IF(C1453=4,VLOOKUP(B1453,balance!$AU:$AZ,5,FALSE),IF(C1453=5,VLOOKUP(B1453-1,balance!$AU:$AZ,6,FALSE),0)))))</f>
        <v>7500</v>
      </c>
      <c r="F1453">
        <v>53</v>
      </c>
      <c r="G1453">
        <f>IF(C1453=1,VLOOKUP(FoxFire!B1453,balance!$U:$Z,2,FALSE),IF(C1453=2,VLOOKUP(B1453,balance!$U:$Z,3,FALSE),IF(C1453=3,VLOOKUP(B1453,balance!$U:$Z,4,FALSE),IF(C1453=4,VLOOKUP(B1453,balance!$U:$Z,5,FALSE),IF(C1453=5,VLOOKUP(B1453-1,balance!$U:$Z,6,FALSE),0)))))/100</f>
        <v>3.9000000000000003E-3</v>
      </c>
      <c r="H1453">
        <v>2</v>
      </c>
      <c r="I1453" s="1">
        <f>IF(C1453=1,VLOOKUP(FoxFire!B1453,balance!$AF:$AJ,2,FALSE),IF(C1453=2,VLOOKUP(B1453,balance!$AF:$AJ,3,FALSE),IF(C1453=3,VLOOKUP(B1453,balance!$AF:$AJ,4,FALSE),IF(C1453=4,VLOOKUP(B1453,balance!$AF:$AJ,5,FALSE),IF(C1453=5,VLOOKUP(B1453,balance!$AF:$AK,6,FALSE),0)))))*1000000000000</f>
        <v>3052500000000.0127</v>
      </c>
      <c r="J1453">
        <f>VLOOKUP(B1453,balance!AU:BD,10,FALSE)</f>
        <v>26949840</v>
      </c>
    </row>
    <row r="1454" spans="1:10" x14ac:dyDescent="0.3">
      <c r="A1454">
        <v>1452</v>
      </c>
      <c r="B1454">
        <f t="shared" si="45"/>
        <v>291</v>
      </c>
      <c r="C1454">
        <f t="shared" si="44"/>
        <v>3</v>
      </c>
      <c r="D1454">
        <v>9026</v>
      </c>
      <c r="E1454" s="1">
        <f>IF(C1454=1,VLOOKUP(B1454,balance!$AU:$AZ,2,FALSE),IF(C1454=2,VLOOKUP(B1454,balance!$AU:$AZ,3,FALSE),IF(C1454=3,VLOOKUP(B1454,balance!$AU:$AZ,4,FALSE),IF(C1454=4,VLOOKUP(B1454,balance!$AU:$AZ,5,FALSE),IF(C1454=5,VLOOKUP(B1454-1,balance!$AU:$AZ,6,FALSE),0)))))</f>
        <v>7500</v>
      </c>
      <c r="F1454">
        <v>53</v>
      </c>
      <c r="G1454">
        <f>IF(C1454=1,VLOOKUP(FoxFire!B1454,balance!$U:$Z,2,FALSE),IF(C1454=2,VLOOKUP(B1454,balance!$U:$Z,3,FALSE),IF(C1454=3,VLOOKUP(B1454,balance!$U:$Z,4,FALSE),IF(C1454=4,VLOOKUP(B1454,balance!$U:$Z,5,FALSE),IF(C1454=5,VLOOKUP(B1454-1,balance!$U:$Z,6,FALSE),0)))))/100</f>
        <v>3.9000000000000003E-3</v>
      </c>
      <c r="H1454">
        <v>2</v>
      </c>
      <c r="I1454" s="1">
        <f>IF(C1454=1,VLOOKUP(FoxFire!B1454,balance!$AF:$AJ,2,FALSE),IF(C1454=2,VLOOKUP(B1454,balance!$AF:$AJ,3,FALSE),IF(C1454=3,VLOOKUP(B1454,balance!$AF:$AJ,4,FALSE),IF(C1454=4,VLOOKUP(B1454,balance!$AF:$AJ,5,FALSE),IF(C1454=5,VLOOKUP(B1454,balance!$AF:$AK,6,FALSE),0)))))*1000000000000</f>
        <v>3052500000000.0127</v>
      </c>
      <c r="J1454">
        <f>VLOOKUP(B1454,balance!AU:BD,10,FALSE)</f>
        <v>26949840</v>
      </c>
    </row>
    <row r="1455" spans="1:10" x14ac:dyDescent="0.3">
      <c r="A1455">
        <v>1453</v>
      </c>
      <c r="B1455">
        <f t="shared" si="45"/>
        <v>291</v>
      </c>
      <c r="C1455">
        <f t="shared" si="44"/>
        <v>4</v>
      </c>
      <c r="D1455">
        <v>9026</v>
      </c>
      <c r="E1455" s="1">
        <f>IF(C1455=1,VLOOKUP(B1455,balance!$AU:$AZ,2,FALSE),IF(C1455=2,VLOOKUP(B1455,balance!$AU:$AZ,3,FALSE),IF(C1455=3,VLOOKUP(B1455,balance!$AU:$AZ,4,FALSE),IF(C1455=4,VLOOKUP(B1455,balance!$AU:$AZ,5,FALSE),IF(C1455=5,VLOOKUP(B1455-1,balance!$AU:$AZ,6,FALSE),0)))))</f>
        <v>7500</v>
      </c>
      <c r="F1455">
        <v>53</v>
      </c>
      <c r="G1455">
        <f>IF(C1455=1,VLOOKUP(FoxFire!B1455,balance!$U:$Z,2,FALSE),IF(C1455=2,VLOOKUP(B1455,balance!$U:$Z,3,FALSE),IF(C1455=3,VLOOKUP(B1455,balance!$U:$Z,4,FALSE),IF(C1455=4,VLOOKUP(B1455,balance!$U:$Z,5,FALSE),IF(C1455=5,VLOOKUP(B1455-1,balance!$U:$Z,6,FALSE),0)))))/100</f>
        <v>3.9000000000000003E-3</v>
      </c>
      <c r="H1455">
        <v>2</v>
      </c>
      <c r="I1455" s="1">
        <f>IF(C1455=1,VLOOKUP(FoxFire!B1455,balance!$AF:$AJ,2,FALSE),IF(C1455=2,VLOOKUP(B1455,balance!$AF:$AJ,3,FALSE),IF(C1455=3,VLOOKUP(B1455,balance!$AF:$AJ,4,FALSE),IF(C1455=4,VLOOKUP(B1455,balance!$AF:$AJ,5,FALSE),IF(C1455=5,VLOOKUP(B1455,balance!$AF:$AK,6,FALSE),0)))))*1000000000000</f>
        <v>3052500000000.0127</v>
      </c>
      <c r="J1455">
        <f>VLOOKUP(B1455,balance!AU:BD,10,FALSE)</f>
        <v>26949840</v>
      </c>
    </row>
    <row r="1456" spans="1:10" x14ac:dyDescent="0.3">
      <c r="A1456">
        <v>1454</v>
      </c>
      <c r="B1456">
        <f t="shared" si="45"/>
        <v>292</v>
      </c>
      <c r="C1456">
        <f t="shared" si="44"/>
        <v>5</v>
      </c>
      <c r="D1456">
        <v>9026</v>
      </c>
      <c r="E1456" s="1">
        <f>IF(C1456=1,VLOOKUP(B1456,balance!$AU:$AZ,2,FALSE),IF(C1456=2,VLOOKUP(B1456,balance!$AU:$AZ,3,FALSE),IF(C1456=3,VLOOKUP(B1456,balance!$AU:$AZ,4,FALSE),IF(C1456=4,VLOOKUP(B1456,balance!$AU:$AZ,5,FALSE),IF(C1456=5,VLOOKUP(B1456-1,balance!$AU:$AZ,6,FALSE),0)))))</f>
        <v>150000</v>
      </c>
      <c r="F1456">
        <v>53</v>
      </c>
      <c r="G1456">
        <f>IF(C1456=1,VLOOKUP(FoxFire!B1456,balance!$U:$Z,2,FALSE),IF(C1456=2,VLOOKUP(B1456,balance!$U:$Z,3,FALSE),IF(C1456=3,VLOOKUP(B1456,balance!$U:$Z,4,FALSE),IF(C1456=4,VLOOKUP(B1456,balance!$U:$Z,5,FALSE),IF(C1456=5,VLOOKUP(B1456-1,balance!$U:$Z,6,FALSE),0)))))/100</f>
        <v>1476.4449999999999</v>
      </c>
      <c r="H1456">
        <v>2</v>
      </c>
      <c r="I1456" s="1">
        <f>IF(C1456=1,VLOOKUP(FoxFire!B1456,balance!$AF:$AJ,2,FALSE),IF(C1456=2,VLOOKUP(B1456,balance!$AF:$AJ,3,FALSE),IF(C1456=3,VLOOKUP(B1456,balance!$AF:$AJ,4,FALSE),IF(C1456=4,VLOOKUP(B1456,balance!$AF:$AJ,5,FALSE),IF(C1456=5,VLOOKUP(B1456,balance!$AF:$AK,6,FALSE),0)))))*1000000000000</f>
        <v>12215000000000.049</v>
      </c>
      <c r="J1456">
        <f>VLOOKUP(B1456,balance!AU:BD,10,FALSE)</f>
        <v>27245430</v>
      </c>
    </row>
    <row r="1457" spans="1:10" x14ac:dyDescent="0.3">
      <c r="A1457">
        <v>1455</v>
      </c>
      <c r="B1457">
        <f t="shared" si="45"/>
        <v>292</v>
      </c>
      <c r="C1457">
        <f t="shared" si="44"/>
        <v>1</v>
      </c>
      <c r="D1457">
        <v>9026</v>
      </c>
      <c r="E1457" s="1">
        <f>IF(C1457=1,VLOOKUP(B1457,balance!$AU:$AZ,2,FALSE),IF(C1457=2,VLOOKUP(B1457,balance!$AU:$AZ,3,FALSE),IF(C1457=3,VLOOKUP(B1457,balance!$AU:$AZ,4,FALSE),IF(C1457=4,VLOOKUP(B1457,balance!$AU:$AZ,5,FALSE),IF(C1457=5,VLOOKUP(B1457-1,balance!$AU:$AZ,6,FALSE),0)))))</f>
        <v>7500</v>
      </c>
      <c r="F1457">
        <v>53</v>
      </c>
      <c r="G1457">
        <f>IF(C1457=1,VLOOKUP(FoxFire!B1457,balance!$U:$Z,2,FALSE),IF(C1457=2,VLOOKUP(B1457,balance!$U:$Z,3,FALSE),IF(C1457=3,VLOOKUP(B1457,balance!$U:$Z,4,FALSE),IF(C1457=4,VLOOKUP(B1457,balance!$U:$Z,5,FALSE),IF(C1457=5,VLOOKUP(B1457-1,balance!$U:$Z,6,FALSE),0)))))/100</f>
        <v>3.9100000000000003E-3</v>
      </c>
      <c r="H1457">
        <v>2</v>
      </c>
      <c r="I1457" s="1">
        <f>IF(C1457=1,VLOOKUP(FoxFire!B1457,balance!$AF:$AJ,2,FALSE),IF(C1457=2,VLOOKUP(B1457,balance!$AF:$AJ,3,FALSE),IF(C1457=3,VLOOKUP(B1457,balance!$AF:$AJ,4,FALSE),IF(C1457=4,VLOOKUP(B1457,balance!$AF:$AJ,5,FALSE),IF(C1457=5,VLOOKUP(B1457,balance!$AF:$AK,6,FALSE),0)))))*1000000000000</f>
        <v>3053750000000.0122</v>
      </c>
      <c r="J1457">
        <f>VLOOKUP(B1457,balance!AU:BD,10,FALSE)</f>
        <v>27245430</v>
      </c>
    </row>
    <row r="1458" spans="1:10" x14ac:dyDescent="0.3">
      <c r="A1458">
        <v>1456</v>
      </c>
      <c r="B1458">
        <f t="shared" si="45"/>
        <v>292</v>
      </c>
      <c r="C1458">
        <f t="shared" si="44"/>
        <v>2</v>
      </c>
      <c r="D1458">
        <v>9026</v>
      </c>
      <c r="E1458" s="1">
        <f>IF(C1458=1,VLOOKUP(B1458,balance!$AU:$AZ,2,FALSE),IF(C1458=2,VLOOKUP(B1458,balance!$AU:$AZ,3,FALSE),IF(C1458=3,VLOOKUP(B1458,balance!$AU:$AZ,4,FALSE),IF(C1458=4,VLOOKUP(B1458,balance!$AU:$AZ,5,FALSE),IF(C1458=5,VLOOKUP(B1458-1,balance!$AU:$AZ,6,FALSE),0)))))</f>
        <v>7500</v>
      </c>
      <c r="F1458">
        <v>53</v>
      </c>
      <c r="G1458">
        <f>IF(C1458=1,VLOOKUP(FoxFire!B1458,balance!$U:$Z,2,FALSE),IF(C1458=2,VLOOKUP(B1458,balance!$U:$Z,3,FALSE),IF(C1458=3,VLOOKUP(B1458,balance!$U:$Z,4,FALSE),IF(C1458=4,VLOOKUP(B1458,balance!$U:$Z,5,FALSE),IF(C1458=5,VLOOKUP(B1458-1,balance!$U:$Z,6,FALSE),0)))))/100</f>
        <v>3.9100000000000003E-3</v>
      </c>
      <c r="H1458">
        <v>2</v>
      </c>
      <c r="I1458" s="1">
        <f>IF(C1458=1,VLOOKUP(FoxFire!B1458,balance!$AF:$AJ,2,FALSE),IF(C1458=2,VLOOKUP(B1458,balance!$AF:$AJ,3,FALSE),IF(C1458=3,VLOOKUP(B1458,balance!$AF:$AJ,4,FALSE),IF(C1458=4,VLOOKUP(B1458,balance!$AF:$AJ,5,FALSE),IF(C1458=5,VLOOKUP(B1458,balance!$AF:$AK,6,FALSE),0)))))*1000000000000</f>
        <v>3053750000000.0122</v>
      </c>
      <c r="J1458">
        <f>VLOOKUP(B1458,balance!AU:BD,10,FALSE)</f>
        <v>27245430</v>
      </c>
    </row>
    <row r="1459" spans="1:10" x14ac:dyDescent="0.3">
      <c r="A1459">
        <v>1457</v>
      </c>
      <c r="B1459">
        <f t="shared" si="45"/>
        <v>292</v>
      </c>
      <c r="C1459">
        <f t="shared" si="44"/>
        <v>3</v>
      </c>
      <c r="D1459">
        <v>9026</v>
      </c>
      <c r="E1459" s="1">
        <f>IF(C1459=1,VLOOKUP(B1459,balance!$AU:$AZ,2,FALSE),IF(C1459=2,VLOOKUP(B1459,balance!$AU:$AZ,3,FALSE),IF(C1459=3,VLOOKUP(B1459,balance!$AU:$AZ,4,FALSE),IF(C1459=4,VLOOKUP(B1459,balance!$AU:$AZ,5,FALSE),IF(C1459=5,VLOOKUP(B1459-1,balance!$AU:$AZ,6,FALSE),0)))))</f>
        <v>7500</v>
      </c>
      <c r="F1459">
        <v>53</v>
      </c>
      <c r="G1459">
        <f>IF(C1459=1,VLOOKUP(FoxFire!B1459,balance!$U:$Z,2,FALSE),IF(C1459=2,VLOOKUP(B1459,balance!$U:$Z,3,FALSE),IF(C1459=3,VLOOKUP(B1459,balance!$U:$Z,4,FALSE),IF(C1459=4,VLOOKUP(B1459,balance!$U:$Z,5,FALSE),IF(C1459=5,VLOOKUP(B1459-1,balance!$U:$Z,6,FALSE),0)))))/100</f>
        <v>3.9100000000000003E-3</v>
      </c>
      <c r="H1459">
        <v>2</v>
      </c>
      <c r="I1459" s="1">
        <f>IF(C1459=1,VLOOKUP(FoxFire!B1459,balance!$AF:$AJ,2,FALSE),IF(C1459=2,VLOOKUP(B1459,balance!$AF:$AJ,3,FALSE),IF(C1459=3,VLOOKUP(B1459,balance!$AF:$AJ,4,FALSE),IF(C1459=4,VLOOKUP(B1459,balance!$AF:$AJ,5,FALSE),IF(C1459=5,VLOOKUP(B1459,balance!$AF:$AK,6,FALSE),0)))))*1000000000000</f>
        <v>3053750000000.0122</v>
      </c>
      <c r="J1459">
        <f>VLOOKUP(B1459,balance!AU:BD,10,FALSE)</f>
        <v>27245430</v>
      </c>
    </row>
    <row r="1460" spans="1:10" x14ac:dyDescent="0.3">
      <c r="A1460">
        <v>1458</v>
      </c>
      <c r="B1460">
        <f t="shared" si="45"/>
        <v>292</v>
      </c>
      <c r="C1460">
        <f t="shared" si="44"/>
        <v>4</v>
      </c>
      <c r="D1460">
        <v>9026</v>
      </c>
      <c r="E1460" s="1">
        <f>IF(C1460=1,VLOOKUP(B1460,balance!$AU:$AZ,2,FALSE),IF(C1460=2,VLOOKUP(B1460,balance!$AU:$AZ,3,FALSE),IF(C1460=3,VLOOKUP(B1460,balance!$AU:$AZ,4,FALSE),IF(C1460=4,VLOOKUP(B1460,balance!$AU:$AZ,5,FALSE),IF(C1460=5,VLOOKUP(B1460-1,balance!$AU:$AZ,6,FALSE),0)))))</f>
        <v>7500</v>
      </c>
      <c r="F1460">
        <v>53</v>
      </c>
      <c r="G1460">
        <f>IF(C1460=1,VLOOKUP(FoxFire!B1460,balance!$U:$Z,2,FALSE),IF(C1460=2,VLOOKUP(B1460,balance!$U:$Z,3,FALSE),IF(C1460=3,VLOOKUP(B1460,balance!$U:$Z,4,FALSE),IF(C1460=4,VLOOKUP(B1460,balance!$U:$Z,5,FALSE),IF(C1460=5,VLOOKUP(B1460-1,balance!$U:$Z,6,FALSE),0)))))/100</f>
        <v>3.9100000000000003E-3</v>
      </c>
      <c r="H1460">
        <v>2</v>
      </c>
      <c r="I1460" s="1">
        <f>IF(C1460=1,VLOOKUP(FoxFire!B1460,balance!$AF:$AJ,2,FALSE),IF(C1460=2,VLOOKUP(B1460,balance!$AF:$AJ,3,FALSE),IF(C1460=3,VLOOKUP(B1460,balance!$AF:$AJ,4,FALSE),IF(C1460=4,VLOOKUP(B1460,balance!$AF:$AJ,5,FALSE),IF(C1460=5,VLOOKUP(B1460,balance!$AF:$AK,6,FALSE),0)))))*1000000000000</f>
        <v>3053750000000.0122</v>
      </c>
      <c r="J1460">
        <f>VLOOKUP(B1460,balance!AU:BD,10,FALSE)</f>
        <v>27245430</v>
      </c>
    </row>
    <row r="1461" spans="1:10" x14ac:dyDescent="0.3">
      <c r="A1461">
        <v>1459</v>
      </c>
      <c r="B1461">
        <f t="shared" si="45"/>
        <v>293</v>
      </c>
      <c r="C1461">
        <f t="shared" si="44"/>
        <v>5</v>
      </c>
      <c r="D1461">
        <v>9026</v>
      </c>
      <c r="E1461" s="1">
        <f>IF(C1461=1,VLOOKUP(B1461,balance!$AU:$AZ,2,FALSE),IF(C1461=2,VLOOKUP(B1461,balance!$AU:$AZ,3,FALSE),IF(C1461=3,VLOOKUP(B1461,balance!$AU:$AZ,4,FALSE),IF(C1461=4,VLOOKUP(B1461,balance!$AU:$AZ,5,FALSE),IF(C1461=5,VLOOKUP(B1461-1,balance!$AU:$AZ,6,FALSE),0)))))</f>
        <v>150000</v>
      </c>
      <c r="F1461">
        <v>53</v>
      </c>
      <c r="G1461">
        <f>IF(C1461=1,VLOOKUP(FoxFire!B1461,balance!$U:$Z,2,FALSE),IF(C1461=2,VLOOKUP(B1461,balance!$U:$Z,3,FALSE),IF(C1461=3,VLOOKUP(B1461,balance!$U:$Z,4,FALSE),IF(C1461=4,VLOOKUP(B1461,balance!$U:$Z,5,FALSE),IF(C1461=5,VLOOKUP(B1461-1,balance!$U:$Z,6,FALSE),0)))))/100</f>
        <v>1481.711</v>
      </c>
      <c r="H1461">
        <v>2</v>
      </c>
      <c r="I1461" s="1">
        <f>IF(C1461=1,VLOOKUP(FoxFire!B1461,balance!$AF:$AJ,2,FALSE),IF(C1461=2,VLOOKUP(B1461,balance!$AF:$AJ,3,FALSE),IF(C1461=3,VLOOKUP(B1461,balance!$AF:$AJ,4,FALSE),IF(C1461=4,VLOOKUP(B1461,balance!$AF:$AJ,5,FALSE),IF(C1461=5,VLOOKUP(B1461,balance!$AF:$AK,6,FALSE),0)))))*1000000000000</f>
        <v>12220000000000.051</v>
      </c>
      <c r="J1461">
        <f>VLOOKUP(B1461,balance!AU:BD,10,FALSE)</f>
        <v>27544110</v>
      </c>
    </row>
    <row r="1462" spans="1:10" x14ac:dyDescent="0.3">
      <c r="A1462">
        <v>1460</v>
      </c>
      <c r="B1462">
        <f t="shared" si="45"/>
        <v>293</v>
      </c>
      <c r="C1462">
        <f t="shared" si="44"/>
        <v>1</v>
      </c>
      <c r="D1462">
        <v>9026</v>
      </c>
      <c r="E1462" s="1">
        <f>IF(C1462=1,VLOOKUP(B1462,balance!$AU:$AZ,2,FALSE),IF(C1462=2,VLOOKUP(B1462,balance!$AU:$AZ,3,FALSE),IF(C1462=3,VLOOKUP(B1462,balance!$AU:$AZ,4,FALSE),IF(C1462=4,VLOOKUP(B1462,balance!$AU:$AZ,5,FALSE),IF(C1462=5,VLOOKUP(B1462-1,balance!$AU:$AZ,6,FALSE),0)))))</f>
        <v>7500</v>
      </c>
      <c r="F1462">
        <v>53</v>
      </c>
      <c r="G1462">
        <f>IF(C1462=1,VLOOKUP(FoxFire!B1462,balance!$U:$Z,2,FALSE),IF(C1462=2,VLOOKUP(B1462,balance!$U:$Z,3,FALSE),IF(C1462=3,VLOOKUP(B1462,balance!$U:$Z,4,FALSE),IF(C1462=4,VLOOKUP(B1462,balance!$U:$Z,5,FALSE),IF(C1462=5,VLOOKUP(B1462-1,balance!$U:$Z,6,FALSE),0)))))/100</f>
        <v>3.9199999999999999E-3</v>
      </c>
      <c r="H1462">
        <v>2</v>
      </c>
      <c r="I1462" s="1">
        <f>IF(C1462=1,VLOOKUP(FoxFire!B1462,balance!$AF:$AJ,2,FALSE),IF(C1462=2,VLOOKUP(B1462,balance!$AF:$AJ,3,FALSE),IF(C1462=3,VLOOKUP(B1462,balance!$AF:$AJ,4,FALSE),IF(C1462=4,VLOOKUP(B1462,balance!$AF:$AJ,5,FALSE),IF(C1462=5,VLOOKUP(B1462,balance!$AF:$AK,6,FALSE),0)))))*1000000000000</f>
        <v>3055000000000.0127</v>
      </c>
      <c r="J1462">
        <f>VLOOKUP(B1462,balance!AU:BD,10,FALSE)</f>
        <v>27544110</v>
      </c>
    </row>
    <row r="1463" spans="1:10" x14ac:dyDescent="0.3">
      <c r="A1463">
        <v>1461</v>
      </c>
      <c r="B1463">
        <f t="shared" si="45"/>
        <v>293</v>
      </c>
      <c r="C1463">
        <f t="shared" si="44"/>
        <v>2</v>
      </c>
      <c r="D1463">
        <v>9026</v>
      </c>
      <c r="E1463" s="1">
        <f>IF(C1463=1,VLOOKUP(B1463,balance!$AU:$AZ,2,FALSE),IF(C1463=2,VLOOKUP(B1463,balance!$AU:$AZ,3,FALSE),IF(C1463=3,VLOOKUP(B1463,balance!$AU:$AZ,4,FALSE),IF(C1463=4,VLOOKUP(B1463,balance!$AU:$AZ,5,FALSE),IF(C1463=5,VLOOKUP(B1463-1,balance!$AU:$AZ,6,FALSE),0)))))</f>
        <v>7500</v>
      </c>
      <c r="F1463">
        <v>53</v>
      </c>
      <c r="G1463">
        <f>IF(C1463=1,VLOOKUP(FoxFire!B1463,balance!$U:$Z,2,FALSE),IF(C1463=2,VLOOKUP(B1463,balance!$U:$Z,3,FALSE),IF(C1463=3,VLOOKUP(B1463,balance!$U:$Z,4,FALSE),IF(C1463=4,VLOOKUP(B1463,balance!$U:$Z,5,FALSE),IF(C1463=5,VLOOKUP(B1463-1,balance!$U:$Z,6,FALSE),0)))))/100</f>
        <v>3.9199999999999999E-3</v>
      </c>
      <c r="H1463">
        <v>2</v>
      </c>
      <c r="I1463" s="1">
        <f>IF(C1463=1,VLOOKUP(FoxFire!B1463,balance!$AF:$AJ,2,FALSE),IF(C1463=2,VLOOKUP(B1463,balance!$AF:$AJ,3,FALSE),IF(C1463=3,VLOOKUP(B1463,balance!$AF:$AJ,4,FALSE),IF(C1463=4,VLOOKUP(B1463,balance!$AF:$AJ,5,FALSE),IF(C1463=5,VLOOKUP(B1463,balance!$AF:$AK,6,FALSE),0)))))*1000000000000</f>
        <v>3055000000000.0127</v>
      </c>
      <c r="J1463">
        <f>VLOOKUP(B1463,balance!AU:BD,10,FALSE)</f>
        <v>27544110</v>
      </c>
    </row>
    <row r="1464" spans="1:10" x14ac:dyDescent="0.3">
      <c r="A1464">
        <v>1462</v>
      </c>
      <c r="B1464">
        <f t="shared" si="45"/>
        <v>293</v>
      </c>
      <c r="C1464">
        <f t="shared" si="44"/>
        <v>3</v>
      </c>
      <c r="D1464">
        <v>9026</v>
      </c>
      <c r="E1464" s="1">
        <f>IF(C1464=1,VLOOKUP(B1464,balance!$AU:$AZ,2,FALSE),IF(C1464=2,VLOOKUP(B1464,balance!$AU:$AZ,3,FALSE),IF(C1464=3,VLOOKUP(B1464,balance!$AU:$AZ,4,FALSE),IF(C1464=4,VLOOKUP(B1464,balance!$AU:$AZ,5,FALSE),IF(C1464=5,VLOOKUP(B1464-1,balance!$AU:$AZ,6,FALSE),0)))))</f>
        <v>7500</v>
      </c>
      <c r="F1464">
        <v>53</v>
      </c>
      <c r="G1464">
        <f>IF(C1464=1,VLOOKUP(FoxFire!B1464,balance!$U:$Z,2,FALSE),IF(C1464=2,VLOOKUP(B1464,balance!$U:$Z,3,FALSE),IF(C1464=3,VLOOKUP(B1464,balance!$U:$Z,4,FALSE),IF(C1464=4,VLOOKUP(B1464,balance!$U:$Z,5,FALSE),IF(C1464=5,VLOOKUP(B1464-1,balance!$U:$Z,6,FALSE),0)))))/100</f>
        <v>3.9199999999999999E-3</v>
      </c>
      <c r="H1464">
        <v>2</v>
      </c>
      <c r="I1464" s="1">
        <f>IF(C1464=1,VLOOKUP(FoxFire!B1464,balance!$AF:$AJ,2,FALSE),IF(C1464=2,VLOOKUP(B1464,balance!$AF:$AJ,3,FALSE),IF(C1464=3,VLOOKUP(B1464,balance!$AF:$AJ,4,FALSE),IF(C1464=4,VLOOKUP(B1464,balance!$AF:$AJ,5,FALSE),IF(C1464=5,VLOOKUP(B1464,balance!$AF:$AK,6,FALSE),0)))))*1000000000000</f>
        <v>3055000000000.0127</v>
      </c>
      <c r="J1464">
        <f>VLOOKUP(B1464,balance!AU:BD,10,FALSE)</f>
        <v>27544110</v>
      </c>
    </row>
    <row r="1465" spans="1:10" x14ac:dyDescent="0.3">
      <c r="A1465">
        <v>1463</v>
      </c>
      <c r="B1465">
        <f t="shared" si="45"/>
        <v>293</v>
      </c>
      <c r="C1465">
        <f t="shared" si="44"/>
        <v>4</v>
      </c>
      <c r="D1465">
        <v>9026</v>
      </c>
      <c r="E1465" s="1">
        <f>IF(C1465=1,VLOOKUP(B1465,balance!$AU:$AZ,2,FALSE),IF(C1465=2,VLOOKUP(B1465,balance!$AU:$AZ,3,FALSE),IF(C1465=3,VLOOKUP(B1465,balance!$AU:$AZ,4,FALSE),IF(C1465=4,VLOOKUP(B1465,balance!$AU:$AZ,5,FALSE),IF(C1465=5,VLOOKUP(B1465-1,balance!$AU:$AZ,6,FALSE),0)))))</f>
        <v>7500</v>
      </c>
      <c r="F1465">
        <v>53</v>
      </c>
      <c r="G1465">
        <f>IF(C1465=1,VLOOKUP(FoxFire!B1465,balance!$U:$Z,2,FALSE),IF(C1465=2,VLOOKUP(B1465,balance!$U:$Z,3,FALSE),IF(C1465=3,VLOOKUP(B1465,balance!$U:$Z,4,FALSE),IF(C1465=4,VLOOKUP(B1465,balance!$U:$Z,5,FALSE),IF(C1465=5,VLOOKUP(B1465-1,balance!$U:$Z,6,FALSE),0)))))/100</f>
        <v>3.9199999999999999E-3</v>
      </c>
      <c r="H1465">
        <v>2</v>
      </c>
      <c r="I1465" s="1">
        <f>IF(C1465=1,VLOOKUP(FoxFire!B1465,balance!$AF:$AJ,2,FALSE),IF(C1465=2,VLOOKUP(B1465,balance!$AF:$AJ,3,FALSE),IF(C1465=3,VLOOKUP(B1465,balance!$AF:$AJ,4,FALSE),IF(C1465=4,VLOOKUP(B1465,balance!$AF:$AJ,5,FALSE),IF(C1465=5,VLOOKUP(B1465,balance!$AF:$AK,6,FALSE),0)))))*1000000000000</f>
        <v>3055000000000.0127</v>
      </c>
      <c r="J1465">
        <f>VLOOKUP(B1465,balance!AU:BD,10,FALSE)</f>
        <v>27544110</v>
      </c>
    </row>
    <row r="1466" spans="1:10" x14ac:dyDescent="0.3">
      <c r="A1466">
        <v>1464</v>
      </c>
      <c r="B1466">
        <f t="shared" si="45"/>
        <v>294</v>
      </c>
      <c r="C1466">
        <f t="shared" si="44"/>
        <v>5</v>
      </c>
      <c r="D1466">
        <v>9026</v>
      </c>
      <c r="E1466" s="1">
        <f>IF(C1466=1,VLOOKUP(B1466,balance!$AU:$AZ,2,FALSE),IF(C1466=2,VLOOKUP(B1466,balance!$AU:$AZ,3,FALSE),IF(C1466=3,VLOOKUP(B1466,balance!$AU:$AZ,4,FALSE),IF(C1466=4,VLOOKUP(B1466,balance!$AU:$AZ,5,FALSE),IF(C1466=5,VLOOKUP(B1466-1,balance!$AU:$AZ,6,FALSE),0)))))</f>
        <v>150000</v>
      </c>
      <c r="F1466">
        <v>53</v>
      </c>
      <c r="G1466">
        <f>IF(C1466=1,VLOOKUP(FoxFire!B1466,balance!$U:$Z,2,FALSE),IF(C1466=2,VLOOKUP(B1466,balance!$U:$Z,3,FALSE),IF(C1466=3,VLOOKUP(B1466,balance!$U:$Z,4,FALSE),IF(C1466=4,VLOOKUP(B1466,balance!$U:$Z,5,FALSE),IF(C1466=5,VLOOKUP(B1466-1,balance!$U:$Z,6,FALSE),0)))))/100</f>
        <v>1486.9860000000001</v>
      </c>
      <c r="H1466">
        <v>2</v>
      </c>
      <c r="I1466" s="1">
        <f>IF(C1466=1,VLOOKUP(FoxFire!B1466,balance!$AF:$AJ,2,FALSE),IF(C1466=2,VLOOKUP(B1466,balance!$AF:$AJ,3,FALSE),IF(C1466=3,VLOOKUP(B1466,balance!$AF:$AJ,4,FALSE),IF(C1466=4,VLOOKUP(B1466,balance!$AF:$AJ,5,FALSE),IF(C1466=5,VLOOKUP(B1466,balance!$AF:$AK,6,FALSE),0)))))*1000000000000</f>
        <v>12225000000000.049</v>
      </c>
      <c r="J1466">
        <f>VLOOKUP(B1466,balance!AU:BD,10,FALSE)</f>
        <v>27845890</v>
      </c>
    </row>
    <row r="1467" spans="1:10" x14ac:dyDescent="0.3">
      <c r="A1467">
        <v>1465</v>
      </c>
      <c r="B1467">
        <f t="shared" si="45"/>
        <v>294</v>
      </c>
      <c r="C1467">
        <f t="shared" si="44"/>
        <v>1</v>
      </c>
      <c r="D1467">
        <v>9026</v>
      </c>
      <c r="E1467" s="1">
        <f>IF(C1467=1,VLOOKUP(B1467,balance!$AU:$AZ,2,FALSE),IF(C1467=2,VLOOKUP(B1467,balance!$AU:$AZ,3,FALSE),IF(C1467=3,VLOOKUP(B1467,balance!$AU:$AZ,4,FALSE),IF(C1467=4,VLOOKUP(B1467,balance!$AU:$AZ,5,FALSE),IF(C1467=5,VLOOKUP(B1467-1,balance!$AU:$AZ,6,FALSE),0)))))</f>
        <v>7500</v>
      </c>
      <c r="F1467">
        <v>53</v>
      </c>
      <c r="G1467">
        <f>IF(C1467=1,VLOOKUP(FoxFire!B1467,balance!$U:$Z,2,FALSE),IF(C1467=2,VLOOKUP(B1467,balance!$U:$Z,3,FALSE),IF(C1467=3,VLOOKUP(B1467,balance!$U:$Z,4,FALSE),IF(C1467=4,VLOOKUP(B1467,balance!$U:$Z,5,FALSE),IF(C1467=5,VLOOKUP(B1467-1,balance!$U:$Z,6,FALSE),0)))))/100</f>
        <v>3.9300000000000003E-3</v>
      </c>
      <c r="H1467">
        <v>2</v>
      </c>
      <c r="I1467" s="1">
        <f>IF(C1467=1,VLOOKUP(FoxFire!B1467,balance!$AF:$AJ,2,FALSE),IF(C1467=2,VLOOKUP(B1467,balance!$AF:$AJ,3,FALSE),IF(C1467=3,VLOOKUP(B1467,balance!$AF:$AJ,4,FALSE),IF(C1467=4,VLOOKUP(B1467,balance!$AF:$AJ,5,FALSE),IF(C1467=5,VLOOKUP(B1467,balance!$AF:$AK,6,FALSE),0)))))*1000000000000</f>
        <v>3056250000000.0122</v>
      </c>
      <c r="J1467">
        <f>VLOOKUP(B1467,balance!AU:BD,10,FALSE)</f>
        <v>27845890</v>
      </c>
    </row>
    <row r="1468" spans="1:10" x14ac:dyDescent="0.3">
      <c r="A1468">
        <v>1466</v>
      </c>
      <c r="B1468">
        <f t="shared" si="45"/>
        <v>294</v>
      </c>
      <c r="C1468">
        <f t="shared" si="44"/>
        <v>2</v>
      </c>
      <c r="D1468">
        <v>9026</v>
      </c>
      <c r="E1468" s="1">
        <f>IF(C1468=1,VLOOKUP(B1468,balance!$AU:$AZ,2,FALSE),IF(C1468=2,VLOOKUP(B1468,balance!$AU:$AZ,3,FALSE),IF(C1468=3,VLOOKUP(B1468,balance!$AU:$AZ,4,FALSE),IF(C1468=4,VLOOKUP(B1468,balance!$AU:$AZ,5,FALSE),IF(C1468=5,VLOOKUP(B1468-1,balance!$AU:$AZ,6,FALSE),0)))))</f>
        <v>7500</v>
      </c>
      <c r="F1468">
        <v>53</v>
      </c>
      <c r="G1468">
        <f>IF(C1468=1,VLOOKUP(FoxFire!B1468,balance!$U:$Z,2,FALSE),IF(C1468=2,VLOOKUP(B1468,balance!$U:$Z,3,FALSE),IF(C1468=3,VLOOKUP(B1468,balance!$U:$Z,4,FALSE),IF(C1468=4,VLOOKUP(B1468,balance!$U:$Z,5,FALSE),IF(C1468=5,VLOOKUP(B1468-1,balance!$U:$Z,6,FALSE),0)))))/100</f>
        <v>3.9300000000000003E-3</v>
      </c>
      <c r="H1468">
        <v>2</v>
      </c>
      <c r="I1468" s="1">
        <f>IF(C1468=1,VLOOKUP(FoxFire!B1468,balance!$AF:$AJ,2,FALSE),IF(C1468=2,VLOOKUP(B1468,balance!$AF:$AJ,3,FALSE),IF(C1468=3,VLOOKUP(B1468,balance!$AF:$AJ,4,FALSE),IF(C1468=4,VLOOKUP(B1468,balance!$AF:$AJ,5,FALSE),IF(C1468=5,VLOOKUP(B1468,balance!$AF:$AK,6,FALSE),0)))))*1000000000000</f>
        <v>3056250000000.0122</v>
      </c>
      <c r="J1468">
        <f>VLOOKUP(B1468,balance!AU:BD,10,FALSE)</f>
        <v>27845890</v>
      </c>
    </row>
    <row r="1469" spans="1:10" x14ac:dyDescent="0.3">
      <c r="A1469">
        <v>1467</v>
      </c>
      <c r="B1469">
        <f t="shared" si="45"/>
        <v>294</v>
      </c>
      <c r="C1469">
        <f t="shared" si="44"/>
        <v>3</v>
      </c>
      <c r="D1469">
        <v>9026</v>
      </c>
      <c r="E1469" s="1">
        <f>IF(C1469=1,VLOOKUP(B1469,balance!$AU:$AZ,2,FALSE),IF(C1469=2,VLOOKUP(B1469,balance!$AU:$AZ,3,FALSE),IF(C1469=3,VLOOKUP(B1469,balance!$AU:$AZ,4,FALSE),IF(C1469=4,VLOOKUP(B1469,balance!$AU:$AZ,5,FALSE),IF(C1469=5,VLOOKUP(B1469-1,balance!$AU:$AZ,6,FALSE),0)))))</f>
        <v>7500</v>
      </c>
      <c r="F1469">
        <v>53</v>
      </c>
      <c r="G1469">
        <f>IF(C1469=1,VLOOKUP(FoxFire!B1469,balance!$U:$Z,2,FALSE),IF(C1469=2,VLOOKUP(B1469,balance!$U:$Z,3,FALSE),IF(C1469=3,VLOOKUP(B1469,balance!$U:$Z,4,FALSE),IF(C1469=4,VLOOKUP(B1469,balance!$U:$Z,5,FALSE),IF(C1469=5,VLOOKUP(B1469-1,balance!$U:$Z,6,FALSE),0)))))/100</f>
        <v>3.9300000000000003E-3</v>
      </c>
      <c r="H1469">
        <v>2</v>
      </c>
      <c r="I1469" s="1">
        <f>IF(C1469=1,VLOOKUP(FoxFire!B1469,balance!$AF:$AJ,2,FALSE),IF(C1469=2,VLOOKUP(B1469,balance!$AF:$AJ,3,FALSE),IF(C1469=3,VLOOKUP(B1469,balance!$AF:$AJ,4,FALSE),IF(C1469=4,VLOOKUP(B1469,balance!$AF:$AJ,5,FALSE),IF(C1469=5,VLOOKUP(B1469,balance!$AF:$AK,6,FALSE),0)))))*1000000000000</f>
        <v>3056250000000.0122</v>
      </c>
      <c r="J1469">
        <f>VLOOKUP(B1469,balance!AU:BD,10,FALSE)</f>
        <v>27845890</v>
      </c>
    </row>
    <row r="1470" spans="1:10" x14ac:dyDescent="0.3">
      <c r="A1470">
        <v>1468</v>
      </c>
      <c r="B1470">
        <f t="shared" si="45"/>
        <v>294</v>
      </c>
      <c r="C1470">
        <f t="shared" si="44"/>
        <v>4</v>
      </c>
      <c r="D1470">
        <v>9026</v>
      </c>
      <c r="E1470" s="1">
        <f>IF(C1470=1,VLOOKUP(B1470,balance!$AU:$AZ,2,FALSE),IF(C1470=2,VLOOKUP(B1470,balance!$AU:$AZ,3,FALSE),IF(C1470=3,VLOOKUP(B1470,balance!$AU:$AZ,4,FALSE),IF(C1470=4,VLOOKUP(B1470,balance!$AU:$AZ,5,FALSE),IF(C1470=5,VLOOKUP(B1470-1,balance!$AU:$AZ,6,FALSE),0)))))</f>
        <v>7500</v>
      </c>
      <c r="F1470">
        <v>53</v>
      </c>
      <c r="G1470">
        <f>IF(C1470=1,VLOOKUP(FoxFire!B1470,balance!$U:$Z,2,FALSE),IF(C1470=2,VLOOKUP(B1470,balance!$U:$Z,3,FALSE),IF(C1470=3,VLOOKUP(B1470,balance!$U:$Z,4,FALSE),IF(C1470=4,VLOOKUP(B1470,balance!$U:$Z,5,FALSE),IF(C1470=5,VLOOKUP(B1470-1,balance!$U:$Z,6,FALSE),0)))))/100</f>
        <v>3.9300000000000003E-3</v>
      </c>
      <c r="H1470">
        <v>2</v>
      </c>
      <c r="I1470" s="1">
        <f>IF(C1470=1,VLOOKUP(FoxFire!B1470,balance!$AF:$AJ,2,FALSE),IF(C1470=2,VLOOKUP(B1470,balance!$AF:$AJ,3,FALSE),IF(C1470=3,VLOOKUP(B1470,balance!$AF:$AJ,4,FALSE),IF(C1470=4,VLOOKUP(B1470,balance!$AF:$AJ,5,FALSE),IF(C1470=5,VLOOKUP(B1470,balance!$AF:$AK,6,FALSE),0)))))*1000000000000</f>
        <v>3056250000000.0122</v>
      </c>
      <c r="J1470">
        <f>VLOOKUP(B1470,balance!AU:BD,10,FALSE)</f>
        <v>27845890</v>
      </c>
    </row>
    <row r="1471" spans="1:10" x14ac:dyDescent="0.3">
      <c r="A1471">
        <v>1469</v>
      </c>
      <c r="B1471">
        <f t="shared" si="45"/>
        <v>295</v>
      </c>
      <c r="C1471">
        <f t="shared" si="44"/>
        <v>5</v>
      </c>
      <c r="D1471">
        <v>9026</v>
      </c>
      <c r="E1471" s="1">
        <f>IF(C1471=1,VLOOKUP(B1471,balance!$AU:$AZ,2,FALSE),IF(C1471=2,VLOOKUP(B1471,balance!$AU:$AZ,3,FALSE),IF(C1471=3,VLOOKUP(B1471,balance!$AU:$AZ,4,FALSE),IF(C1471=4,VLOOKUP(B1471,balance!$AU:$AZ,5,FALSE),IF(C1471=5,VLOOKUP(B1471-1,balance!$AU:$AZ,6,FALSE),0)))))</f>
        <v>150000</v>
      </c>
      <c r="F1471">
        <v>53</v>
      </c>
      <c r="G1471">
        <f>IF(C1471=1,VLOOKUP(FoxFire!B1471,balance!$U:$Z,2,FALSE),IF(C1471=2,VLOOKUP(B1471,balance!$U:$Z,3,FALSE),IF(C1471=3,VLOOKUP(B1471,balance!$U:$Z,4,FALSE),IF(C1471=4,VLOOKUP(B1471,balance!$U:$Z,5,FALSE),IF(C1471=5,VLOOKUP(B1471-1,balance!$U:$Z,6,FALSE),0)))))/100</f>
        <v>1492.2701000000002</v>
      </c>
      <c r="H1471">
        <v>2</v>
      </c>
      <c r="I1471" s="1">
        <f>IF(C1471=1,VLOOKUP(FoxFire!B1471,balance!$AF:$AJ,2,FALSE),IF(C1471=2,VLOOKUP(B1471,balance!$AF:$AJ,3,FALSE),IF(C1471=3,VLOOKUP(B1471,balance!$AF:$AJ,4,FALSE),IF(C1471=4,VLOOKUP(B1471,balance!$AF:$AJ,5,FALSE),IF(C1471=5,VLOOKUP(B1471,balance!$AF:$AK,6,FALSE),0)))))*1000000000000</f>
        <v>12230000000000.051</v>
      </c>
      <c r="J1471">
        <f>VLOOKUP(B1471,balance!AU:BD,10,FALSE)</f>
        <v>28150780</v>
      </c>
    </row>
    <row r="1472" spans="1:10" x14ac:dyDescent="0.3">
      <c r="A1472">
        <v>1470</v>
      </c>
      <c r="B1472">
        <f t="shared" si="45"/>
        <v>295</v>
      </c>
      <c r="C1472">
        <f t="shared" si="44"/>
        <v>1</v>
      </c>
      <c r="D1472">
        <v>9026</v>
      </c>
      <c r="E1472" s="1">
        <f>IF(C1472=1,VLOOKUP(B1472,balance!$AU:$AZ,2,FALSE),IF(C1472=2,VLOOKUP(B1472,balance!$AU:$AZ,3,FALSE),IF(C1472=3,VLOOKUP(B1472,balance!$AU:$AZ,4,FALSE),IF(C1472=4,VLOOKUP(B1472,balance!$AU:$AZ,5,FALSE),IF(C1472=5,VLOOKUP(B1472-1,balance!$AU:$AZ,6,FALSE),0)))))</f>
        <v>7500</v>
      </c>
      <c r="F1472">
        <v>53</v>
      </c>
      <c r="G1472">
        <f>IF(C1472=1,VLOOKUP(FoxFire!B1472,balance!$U:$Z,2,FALSE),IF(C1472=2,VLOOKUP(B1472,balance!$U:$Z,3,FALSE),IF(C1472=3,VLOOKUP(B1472,balance!$U:$Z,4,FALSE),IF(C1472=4,VLOOKUP(B1472,balance!$U:$Z,5,FALSE),IF(C1472=5,VLOOKUP(B1472-1,balance!$U:$Z,6,FALSE),0)))))/100</f>
        <v>3.9399999999999999E-3</v>
      </c>
      <c r="H1472">
        <v>2</v>
      </c>
      <c r="I1472" s="1">
        <f>IF(C1472=1,VLOOKUP(FoxFire!B1472,balance!$AF:$AJ,2,FALSE),IF(C1472=2,VLOOKUP(B1472,balance!$AF:$AJ,3,FALSE),IF(C1472=3,VLOOKUP(B1472,balance!$AF:$AJ,4,FALSE),IF(C1472=4,VLOOKUP(B1472,balance!$AF:$AJ,5,FALSE),IF(C1472=5,VLOOKUP(B1472,balance!$AF:$AK,6,FALSE),0)))))*1000000000000</f>
        <v>3057500000000.0127</v>
      </c>
      <c r="J1472">
        <f>VLOOKUP(B1472,balance!AU:BD,10,FALSE)</f>
        <v>28150780</v>
      </c>
    </row>
    <row r="1473" spans="1:10" x14ac:dyDescent="0.3">
      <c r="A1473">
        <v>1471</v>
      </c>
      <c r="B1473">
        <f t="shared" si="45"/>
        <v>295</v>
      </c>
      <c r="C1473">
        <f t="shared" si="44"/>
        <v>2</v>
      </c>
      <c r="D1473">
        <v>9026</v>
      </c>
      <c r="E1473" s="1">
        <f>IF(C1473=1,VLOOKUP(B1473,balance!$AU:$AZ,2,FALSE),IF(C1473=2,VLOOKUP(B1473,balance!$AU:$AZ,3,FALSE),IF(C1473=3,VLOOKUP(B1473,balance!$AU:$AZ,4,FALSE),IF(C1473=4,VLOOKUP(B1473,balance!$AU:$AZ,5,FALSE),IF(C1473=5,VLOOKUP(B1473-1,balance!$AU:$AZ,6,FALSE),0)))))</f>
        <v>7500</v>
      </c>
      <c r="F1473">
        <v>53</v>
      </c>
      <c r="G1473">
        <f>IF(C1473=1,VLOOKUP(FoxFire!B1473,balance!$U:$Z,2,FALSE),IF(C1473=2,VLOOKUP(B1473,balance!$U:$Z,3,FALSE),IF(C1473=3,VLOOKUP(B1473,balance!$U:$Z,4,FALSE),IF(C1473=4,VLOOKUP(B1473,balance!$U:$Z,5,FALSE),IF(C1473=5,VLOOKUP(B1473-1,balance!$U:$Z,6,FALSE),0)))))/100</f>
        <v>3.9399999999999999E-3</v>
      </c>
      <c r="H1473">
        <v>2</v>
      </c>
      <c r="I1473" s="1">
        <f>IF(C1473=1,VLOOKUP(FoxFire!B1473,balance!$AF:$AJ,2,FALSE),IF(C1473=2,VLOOKUP(B1473,balance!$AF:$AJ,3,FALSE),IF(C1473=3,VLOOKUP(B1473,balance!$AF:$AJ,4,FALSE),IF(C1473=4,VLOOKUP(B1473,balance!$AF:$AJ,5,FALSE),IF(C1473=5,VLOOKUP(B1473,balance!$AF:$AK,6,FALSE),0)))))*1000000000000</f>
        <v>3057500000000.0127</v>
      </c>
      <c r="J1473">
        <f>VLOOKUP(B1473,balance!AU:BD,10,FALSE)</f>
        <v>28150780</v>
      </c>
    </row>
    <row r="1474" spans="1:10" x14ac:dyDescent="0.3">
      <c r="A1474">
        <v>1472</v>
      </c>
      <c r="B1474">
        <f t="shared" si="45"/>
        <v>295</v>
      </c>
      <c r="C1474">
        <f t="shared" si="44"/>
        <v>3</v>
      </c>
      <c r="D1474">
        <v>9026</v>
      </c>
      <c r="E1474" s="1">
        <f>IF(C1474=1,VLOOKUP(B1474,balance!$AU:$AZ,2,FALSE),IF(C1474=2,VLOOKUP(B1474,balance!$AU:$AZ,3,FALSE),IF(C1474=3,VLOOKUP(B1474,balance!$AU:$AZ,4,FALSE),IF(C1474=4,VLOOKUP(B1474,balance!$AU:$AZ,5,FALSE),IF(C1474=5,VLOOKUP(B1474-1,balance!$AU:$AZ,6,FALSE),0)))))</f>
        <v>7500</v>
      </c>
      <c r="F1474">
        <v>53</v>
      </c>
      <c r="G1474">
        <f>IF(C1474=1,VLOOKUP(FoxFire!B1474,balance!$U:$Z,2,FALSE),IF(C1474=2,VLOOKUP(B1474,balance!$U:$Z,3,FALSE),IF(C1474=3,VLOOKUP(B1474,balance!$U:$Z,4,FALSE),IF(C1474=4,VLOOKUP(B1474,balance!$U:$Z,5,FALSE),IF(C1474=5,VLOOKUP(B1474-1,balance!$U:$Z,6,FALSE),0)))))/100</f>
        <v>3.9399999999999999E-3</v>
      </c>
      <c r="H1474">
        <v>2</v>
      </c>
      <c r="I1474" s="1">
        <f>IF(C1474=1,VLOOKUP(FoxFire!B1474,balance!$AF:$AJ,2,FALSE),IF(C1474=2,VLOOKUP(B1474,balance!$AF:$AJ,3,FALSE),IF(C1474=3,VLOOKUP(B1474,balance!$AF:$AJ,4,FALSE),IF(C1474=4,VLOOKUP(B1474,balance!$AF:$AJ,5,FALSE),IF(C1474=5,VLOOKUP(B1474,balance!$AF:$AK,6,FALSE),0)))))*1000000000000</f>
        <v>3057500000000.0127</v>
      </c>
      <c r="J1474">
        <f>VLOOKUP(B1474,balance!AU:BD,10,FALSE)</f>
        <v>28150780</v>
      </c>
    </row>
    <row r="1475" spans="1:10" x14ac:dyDescent="0.3">
      <c r="A1475">
        <v>1473</v>
      </c>
      <c r="B1475">
        <f t="shared" si="45"/>
        <v>295</v>
      </c>
      <c r="C1475">
        <f t="shared" si="44"/>
        <v>4</v>
      </c>
      <c r="D1475">
        <v>9026</v>
      </c>
      <c r="E1475" s="1">
        <f>IF(C1475=1,VLOOKUP(B1475,balance!$AU:$AZ,2,FALSE),IF(C1475=2,VLOOKUP(B1475,balance!$AU:$AZ,3,FALSE),IF(C1475=3,VLOOKUP(B1475,balance!$AU:$AZ,4,FALSE),IF(C1475=4,VLOOKUP(B1475,balance!$AU:$AZ,5,FALSE),IF(C1475=5,VLOOKUP(B1475-1,balance!$AU:$AZ,6,FALSE),0)))))</f>
        <v>7500</v>
      </c>
      <c r="F1475">
        <v>53</v>
      </c>
      <c r="G1475">
        <f>IF(C1475=1,VLOOKUP(FoxFire!B1475,balance!$U:$Z,2,FALSE),IF(C1475=2,VLOOKUP(B1475,balance!$U:$Z,3,FALSE),IF(C1475=3,VLOOKUP(B1475,balance!$U:$Z,4,FALSE),IF(C1475=4,VLOOKUP(B1475,balance!$U:$Z,5,FALSE),IF(C1475=5,VLOOKUP(B1475-1,balance!$U:$Z,6,FALSE),0)))))/100</f>
        <v>3.9399999999999999E-3</v>
      </c>
      <c r="H1475">
        <v>2</v>
      </c>
      <c r="I1475" s="1">
        <f>IF(C1475=1,VLOOKUP(FoxFire!B1475,balance!$AF:$AJ,2,FALSE),IF(C1475=2,VLOOKUP(B1475,balance!$AF:$AJ,3,FALSE),IF(C1475=3,VLOOKUP(B1475,balance!$AF:$AJ,4,FALSE),IF(C1475=4,VLOOKUP(B1475,balance!$AF:$AJ,5,FALSE),IF(C1475=5,VLOOKUP(B1475,balance!$AF:$AK,6,FALSE),0)))))*1000000000000</f>
        <v>3057500000000.0127</v>
      </c>
      <c r="J1475">
        <f>VLOOKUP(B1475,balance!AU:BD,10,FALSE)</f>
        <v>28150780</v>
      </c>
    </row>
    <row r="1476" spans="1:10" x14ac:dyDescent="0.3">
      <c r="A1476">
        <v>1474</v>
      </c>
      <c r="B1476">
        <f t="shared" si="45"/>
        <v>296</v>
      </c>
      <c r="C1476">
        <f t="shared" si="44"/>
        <v>5</v>
      </c>
      <c r="D1476">
        <v>9026</v>
      </c>
      <c r="E1476" s="1">
        <f>IF(C1476=1,VLOOKUP(B1476,balance!$AU:$AZ,2,FALSE),IF(C1476=2,VLOOKUP(B1476,balance!$AU:$AZ,3,FALSE),IF(C1476=3,VLOOKUP(B1476,balance!$AU:$AZ,4,FALSE),IF(C1476=4,VLOOKUP(B1476,balance!$AU:$AZ,5,FALSE),IF(C1476=5,VLOOKUP(B1476-1,balance!$AU:$AZ,6,FALSE),0)))))</f>
        <v>150000</v>
      </c>
      <c r="F1476">
        <v>53</v>
      </c>
      <c r="G1476">
        <f>IF(C1476=1,VLOOKUP(FoxFire!B1476,balance!$U:$Z,2,FALSE),IF(C1476=2,VLOOKUP(B1476,balance!$U:$Z,3,FALSE),IF(C1476=3,VLOOKUP(B1476,balance!$U:$Z,4,FALSE),IF(C1476=4,VLOOKUP(B1476,balance!$U:$Z,5,FALSE),IF(C1476=5,VLOOKUP(B1476-1,balance!$U:$Z,6,FALSE),0)))))/100</f>
        <v>1497.5633000000003</v>
      </c>
      <c r="H1476">
        <v>2</v>
      </c>
      <c r="I1476" s="1">
        <f>IF(C1476=1,VLOOKUP(FoxFire!B1476,balance!$AF:$AJ,2,FALSE),IF(C1476=2,VLOOKUP(B1476,balance!$AF:$AJ,3,FALSE),IF(C1476=3,VLOOKUP(B1476,balance!$AF:$AJ,4,FALSE),IF(C1476=4,VLOOKUP(B1476,balance!$AF:$AJ,5,FALSE),IF(C1476=5,VLOOKUP(B1476,balance!$AF:$AK,6,FALSE),0)))))*1000000000000</f>
        <v>12235000000000.049</v>
      </c>
      <c r="J1476">
        <f>VLOOKUP(B1476,balance!AU:BD,10,FALSE)</f>
        <v>28458790</v>
      </c>
    </row>
    <row r="1477" spans="1:10" x14ac:dyDescent="0.3">
      <c r="A1477">
        <v>1475</v>
      </c>
      <c r="B1477">
        <f t="shared" si="45"/>
        <v>296</v>
      </c>
      <c r="C1477">
        <f t="shared" si="44"/>
        <v>1</v>
      </c>
      <c r="D1477">
        <v>9026</v>
      </c>
      <c r="E1477" s="1">
        <f>IF(C1477=1,VLOOKUP(B1477,balance!$AU:$AZ,2,FALSE),IF(C1477=2,VLOOKUP(B1477,balance!$AU:$AZ,3,FALSE),IF(C1477=3,VLOOKUP(B1477,balance!$AU:$AZ,4,FALSE),IF(C1477=4,VLOOKUP(B1477,balance!$AU:$AZ,5,FALSE),IF(C1477=5,VLOOKUP(B1477-1,balance!$AU:$AZ,6,FALSE),0)))))</f>
        <v>7500</v>
      </c>
      <c r="F1477">
        <v>53</v>
      </c>
      <c r="G1477">
        <f>IF(C1477=1,VLOOKUP(FoxFire!B1477,balance!$U:$Z,2,FALSE),IF(C1477=2,VLOOKUP(B1477,balance!$U:$Z,3,FALSE),IF(C1477=3,VLOOKUP(B1477,balance!$U:$Z,4,FALSE),IF(C1477=4,VLOOKUP(B1477,balance!$U:$Z,5,FALSE),IF(C1477=5,VLOOKUP(B1477-1,balance!$U:$Z,6,FALSE),0)))))/100</f>
        <v>3.9500000000000004E-3</v>
      </c>
      <c r="H1477">
        <v>2</v>
      </c>
      <c r="I1477" s="1">
        <f>IF(C1477=1,VLOOKUP(FoxFire!B1477,balance!$AF:$AJ,2,FALSE),IF(C1477=2,VLOOKUP(B1477,balance!$AF:$AJ,3,FALSE),IF(C1477=3,VLOOKUP(B1477,balance!$AF:$AJ,4,FALSE),IF(C1477=4,VLOOKUP(B1477,balance!$AF:$AJ,5,FALSE),IF(C1477=5,VLOOKUP(B1477,balance!$AF:$AK,6,FALSE),0)))))*1000000000000</f>
        <v>3058750000000.0122</v>
      </c>
      <c r="J1477">
        <f>VLOOKUP(B1477,balance!AU:BD,10,FALSE)</f>
        <v>28458790</v>
      </c>
    </row>
    <row r="1478" spans="1:10" x14ac:dyDescent="0.3">
      <c r="A1478">
        <v>1476</v>
      </c>
      <c r="B1478">
        <f t="shared" si="45"/>
        <v>296</v>
      </c>
      <c r="C1478">
        <f t="shared" si="44"/>
        <v>2</v>
      </c>
      <c r="D1478">
        <v>9026</v>
      </c>
      <c r="E1478" s="1">
        <f>IF(C1478=1,VLOOKUP(B1478,balance!$AU:$AZ,2,FALSE),IF(C1478=2,VLOOKUP(B1478,balance!$AU:$AZ,3,FALSE),IF(C1478=3,VLOOKUP(B1478,balance!$AU:$AZ,4,FALSE),IF(C1478=4,VLOOKUP(B1478,balance!$AU:$AZ,5,FALSE),IF(C1478=5,VLOOKUP(B1478-1,balance!$AU:$AZ,6,FALSE),0)))))</f>
        <v>7500</v>
      </c>
      <c r="F1478">
        <v>53</v>
      </c>
      <c r="G1478">
        <f>IF(C1478=1,VLOOKUP(FoxFire!B1478,balance!$U:$Z,2,FALSE),IF(C1478=2,VLOOKUP(B1478,balance!$U:$Z,3,FALSE),IF(C1478=3,VLOOKUP(B1478,balance!$U:$Z,4,FALSE),IF(C1478=4,VLOOKUP(B1478,balance!$U:$Z,5,FALSE),IF(C1478=5,VLOOKUP(B1478-1,balance!$U:$Z,6,FALSE),0)))))/100</f>
        <v>3.9500000000000004E-3</v>
      </c>
      <c r="H1478">
        <v>2</v>
      </c>
      <c r="I1478" s="1">
        <f>IF(C1478=1,VLOOKUP(FoxFire!B1478,balance!$AF:$AJ,2,FALSE),IF(C1478=2,VLOOKUP(B1478,balance!$AF:$AJ,3,FALSE),IF(C1478=3,VLOOKUP(B1478,balance!$AF:$AJ,4,FALSE),IF(C1478=4,VLOOKUP(B1478,balance!$AF:$AJ,5,FALSE),IF(C1478=5,VLOOKUP(B1478,balance!$AF:$AK,6,FALSE),0)))))*1000000000000</f>
        <v>3058750000000.0122</v>
      </c>
      <c r="J1478">
        <f>VLOOKUP(B1478,balance!AU:BD,10,FALSE)</f>
        <v>28458790</v>
      </c>
    </row>
    <row r="1479" spans="1:10" x14ac:dyDescent="0.3">
      <c r="A1479">
        <v>1477</v>
      </c>
      <c r="B1479">
        <f t="shared" si="45"/>
        <v>296</v>
      </c>
      <c r="C1479">
        <f t="shared" si="44"/>
        <v>3</v>
      </c>
      <c r="D1479">
        <v>9026</v>
      </c>
      <c r="E1479" s="1">
        <f>IF(C1479=1,VLOOKUP(B1479,balance!$AU:$AZ,2,FALSE),IF(C1479=2,VLOOKUP(B1479,balance!$AU:$AZ,3,FALSE),IF(C1479=3,VLOOKUP(B1479,balance!$AU:$AZ,4,FALSE),IF(C1479=4,VLOOKUP(B1479,balance!$AU:$AZ,5,FALSE),IF(C1479=5,VLOOKUP(B1479-1,balance!$AU:$AZ,6,FALSE),0)))))</f>
        <v>7500</v>
      </c>
      <c r="F1479">
        <v>53</v>
      </c>
      <c r="G1479">
        <f>IF(C1479=1,VLOOKUP(FoxFire!B1479,balance!$U:$Z,2,FALSE),IF(C1479=2,VLOOKUP(B1479,balance!$U:$Z,3,FALSE),IF(C1479=3,VLOOKUP(B1479,balance!$U:$Z,4,FALSE),IF(C1479=4,VLOOKUP(B1479,balance!$U:$Z,5,FALSE),IF(C1479=5,VLOOKUP(B1479-1,balance!$U:$Z,6,FALSE),0)))))/100</f>
        <v>3.9500000000000004E-3</v>
      </c>
      <c r="H1479">
        <v>2</v>
      </c>
      <c r="I1479" s="1">
        <f>IF(C1479=1,VLOOKUP(FoxFire!B1479,balance!$AF:$AJ,2,FALSE),IF(C1479=2,VLOOKUP(B1479,balance!$AF:$AJ,3,FALSE),IF(C1479=3,VLOOKUP(B1479,balance!$AF:$AJ,4,FALSE),IF(C1479=4,VLOOKUP(B1479,balance!$AF:$AJ,5,FALSE),IF(C1479=5,VLOOKUP(B1479,balance!$AF:$AK,6,FALSE),0)))))*1000000000000</f>
        <v>3058750000000.0122</v>
      </c>
      <c r="J1479">
        <f>VLOOKUP(B1479,balance!AU:BD,10,FALSE)</f>
        <v>28458790</v>
      </c>
    </row>
    <row r="1480" spans="1:10" x14ac:dyDescent="0.3">
      <c r="A1480">
        <v>1478</v>
      </c>
      <c r="B1480">
        <f t="shared" si="45"/>
        <v>296</v>
      </c>
      <c r="C1480">
        <f t="shared" ref="C1480:C1543" si="46">C1475</f>
        <v>4</v>
      </c>
      <c r="D1480">
        <v>9026</v>
      </c>
      <c r="E1480" s="1">
        <f>IF(C1480=1,VLOOKUP(B1480,balance!$AU:$AZ,2,FALSE),IF(C1480=2,VLOOKUP(B1480,balance!$AU:$AZ,3,FALSE),IF(C1480=3,VLOOKUP(B1480,balance!$AU:$AZ,4,FALSE),IF(C1480=4,VLOOKUP(B1480,balance!$AU:$AZ,5,FALSE),IF(C1480=5,VLOOKUP(B1480-1,balance!$AU:$AZ,6,FALSE),0)))))</f>
        <v>7500</v>
      </c>
      <c r="F1480">
        <v>53</v>
      </c>
      <c r="G1480">
        <f>IF(C1480=1,VLOOKUP(FoxFire!B1480,balance!$U:$Z,2,FALSE),IF(C1480=2,VLOOKUP(B1480,balance!$U:$Z,3,FALSE),IF(C1480=3,VLOOKUP(B1480,balance!$U:$Z,4,FALSE),IF(C1480=4,VLOOKUP(B1480,balance!$U:$Z,5,FALSE),IF(C1480=5,VLOOKUP(B1480-1,balance!$U:$Z,6,FALSE),0)))))/100</f>
        <v>3.9500000000000004E-3</v>
      </c>
      <c r="H1480">
        <v>2</v>
      </c>
      <c r="I1480" s="1">
        <f>IF(C1480=1,VLOOKUP(FoxFire!B1480,balance!$AF:$AJ,2,FALSE),IF(C1480=2,VLOOKUP(B1480,balance!$AF:$AJ,3,FALSE),IF(C1480=3,VLOOKUP(B1480,balance!$AF:$AJ,4,FALSE),IF(C1480=4,VLOOKUP(B1480,balance!$AF:$AJ,5,FALSE),IF(C1480=5,VLOOKUP(B1480,balance!$AF:$AK,6,FALSE),0)))))*1000000000000</f>
        <v>3058750000000.0122</v>
      </c>
      <c r="J1480">
        <f>VLOOKUP(B1480,balance!AU:BD,10,FALSE)</f>
        <v>28458790</v>
      </c>
    </row>
    <row r="1481" spans="1:10" x14ac:dyDescent="0.3">
      <c r="A1481">
        <v>1479</v>
      </c>
      <c r="B1481">
        <f t="shared" si="45"/>
        <v>297</v>
      </c>
      <c r="C1481">
        <f t="shared" si="46"/>
        <v>5</v>
      </c>
      <c r="D1481">
        <v>9026</v>
      </c>
      <c r="E1481" s="1">
        <f>IF(C1481=1,VLOOKUP(B1481,balance!$AU:$AZ,2,FALSE),IF(C1481=2,VLOOKUP(B1481,balance!$AU:$AZ,3,FALSE),IF(C1481=3,VLOOKUP(B1481,balance!$AU:$AZ,4,FALSE),IF(C1481=4,VLOOKUP(B1481,balance!$AU:$AZ,5,FALSE),IF(C1481=5,VLOOKUP(B1481-1,balance!$AU:$AZ,6,FALSE),0)))))</f>
        <v>150000</v>
      </c>
      <c r="F1481">
        <v>53</v>
      </c>
      <c r="G1481">
        <f>IF(C1481=1,VLOOKUP(FoxFire!B1481,balance!$U:$Z,2,FALSE),IF(C1481=2,VLOOKUP(B1481,balance!$U:$Z,3,FALSE),IF(C1481=3,VLOOKUP(B1481,balance!$U:$Z,4,FALSE),IF(C1481=4,VLOOKUP(B1481,balance!$U:$Z,5,FALSE),IF(C1481=5,VLOOKUP(B1481-1,balance!$U:$Z,6,FALSE),0)))))/100</f>
        <v>1502.8656000000001</v>
      </c>
      <c r="H1481">
        <v>2</v>
      </c>
      <c r="I1481" s="1">
        <f>IF(C1481=1,VLOOKUP(FoxFire!B1481,balance!$AF:$AJ,2,FALSE),IF(C1481=2,VLOOKUP(B1481,balance!$AF:$AJ,3,FALSE),IF(C1481=3,VLOOKUP(B1481,balance!$AF:$AJ,4,FALSE),IF(C1481=4,VLOOKUP(B1481,balance!$AF:$AJ,5,FALSE),IF(C1481=5,VLOOKUP(B1481,balance!$AF:$AK,6,FALSE),0)))))*1000000000000</f>
        <v>12240000000000.051</v>
      </c>
      <c r="J1481">
        <f>VLOOKUP(B1481,balance!AU:BD,10,FALSE)</f>
        <v>28769930</v>
      </c>
    </row>
    <row r="1482" spans="1:10" x14ac:dyDescent="0.3">
      <c r="A1482">
        <v>1480</v>
      </c>
      <c r="B1482">
        <f t="shared" si="45"/>
        <v>297</v>
      </c>
      <c r="C1482">
        <f t="shared" si="46"/>
        <v>1</v>
      </c>
      <c r="D1482">
        <v>9026</v>
      </c>
      <c r="E1482" s="1">
        <f>IF(C1482=1,VLOOKUP(B1482,balance!$AU:$AZ,2,FALSE),IF(C1482=2,VLOOKUP(B1482,balance!$AU:$AZ,3,FALSE),IF(C1482=3,VLOOKUP(B1482,balance!$AU:$AZ,4,FALSE),IF(C1482=4,VLOOKUP(B1482,balance!$AU:$AZ,5,FALSE),IF(C1482=5,VLOOKUP(B1482-1,balance!$AU:$AZ,6,FALSE),0)))))</f>
        <v>7500</v>
      </c>
      <c r="F1482">
        <v>53</v>
      </c>
      <c r="G1482">
        <f>IF(C1482=1,VLOOKUP(FoxFire!B1482,balance!$U:$Z,2,FALSE),IF(C1482=2,VLOOKUP(B1482,balance!$U:$Z,3,FALSE),IF(C1482=3,VLOOKUP(B1482,balance!$U:$Z,4,FALSE),IF(C1482=4,VLOOKUP(B1482,balance!$U:$Z,5,FALSE),IF(C1482=5,VLOOKUP(B1482-1,balance!$U:$Z,6,FALSE),0)))))/100</f>
        <v>3.96E-3</v>
      </c>
      <c r="H1482">
        <v>2</v>
      </c>
      <c r="I1482" s="1">
        <f>IF(C1482=1,VLOOKUP(FoxFire!B1482,balance!$AF:$AJ,2,FALSE),IF(C1482=2,VLOOKUP(B1482,balance!$AF:$AJ,3,FALSE),IF(C1482=3,VLOOKUP(B1482,balance!$AF:$AJ,4,FALSE),IF(C1482=4,VLOOKUP(B1482,balance!$AF:$AJ,5,FALSE),IF(C1482=5,VLOOKUP(B1482,balance!$AF:$AK,6,FALSE),0)))))*1000000000000</f>
        <v>3060000000000.0127</v>
      </c>
      <c r="J1482">
        <f>VLOOKUP(B1482,balance!AU:BD,10,FALSE)</f>
        <v>28769930</v>
      </c>
    </row>
    <row r="1483" spans="1:10" x14ac:dyDescent="0.3">
      <c r="A1483">
        <v>1481</v>
      </c>
      <c r="B1483">
        <f t="shared" si="45"/>
        <v>297</v>
      </c>
      <c r="C1483">
        <f t="shared" si="46"/>
        <v>2</v>
      </c>
      <c r="D1483">
        <v>9026</v>
      </c>
      <c r="E1483" s="1">
        <f>IF(C1483=1,VLOOKUP(B1483,balance!$AU:$AZ,2,FALSE),IF(C1483=2,VLOOKUP(B1483,balance!$AU:$AZ,3,FALSE),IF(C1483=3,VLOOKUP(B1483,balance!$AU:$AZ,4,FALSE),IF(C1483=4,VLOOKUP(B1483,balance!$AU:$AZ,5,FALSE),IF(C1483=5,VLOOKUP(B1483-1,balance!$AU:$AZ,6,FALSE),0)))))</f>
        <v>7500</v>
      </c>
      <c r="F1483">
        <v>53</v>
      </c>
      <c r="G1483">
        <f>IF(C1483=1,VLOOKUP(FoxFire!B1483,balance!$U:$Z,2,FALSE),IF(C1483=2,VLOOKUP(B1483,balance!$U:$Z,3,FALSE),IF(C1483=3,VLOOKUP(B1483,balance!$U:$Z,4,FALSE),IF(C1483=4,VLOOKUP(B1483,balance!$U:$Z,5,FALSE),IF(C1483=5,VLOOKUP(B1483-1,balance!$U:$Z,6,FALSE),0)))))/100</f>
        <v>3.96E-3</v>
      </c>
      <c r="H1483">
        <v>2</v>
      </c>
      <c r="I1483" s="1">
        <f>IF(C1483=1,VLOOKUP(FoxFire!B1483,balance!$AF:$AJ,2,FALSE),IF(C1483=2,VLOOKUP(B1483,balance!$AF:$AJ,3,FALSE),IF(C1483=3,VLOOKUP(B1483,balance!$AF:$AJ,4,FALSE),IF(C1483=4,VLOOKUP(B1483,balance!$AF:$AJ,5,FALSE),IF(C1483=5,VLOOKUP(B1483,balance!$AF:$AK,6,FALSE),0)))))*1000000000000</f>
        <v>3060000000000.0127</v>
      </c>
      <c r="J1483">
        <f>VLOOKUP(B1483,balance!AU:BD,10,FALSE)</f>
        <v>28769930</v>
      </c>
    </row>
    <row r="1484" spans="1:10" x14ac:dyDescent="0.3">
      <c r="A1484">
        <v>1482</v>
      </c>
      <c r="B1484">
        <f t="shared" ref="B1484:B1547" si="47">B1479+1</f>
        <v>297</v>
      </c>
      <c r="C1484">
        <f t="shared" si="46"/>
        <v>3</v>
      </c>
      <c r="D1484">
        <v>9026</v>
      </c>
      <c r="E1484" s="1">
        <f>IF(C1484=1,VLOOKUP(B1484,balance!$AU:$AZ,2,FALSE),IF(C1484=2,VLOOKUP(B1484,balance!$AU:$AZ,3,FALSE),IF(C1484=3,VLOOKUP(B1484,balance!$AU:$AZ,4,FALSE),IF(C1484=4,VLOOKUP(B1484,balance!$AU:$AZ,5,FALSE),IF(C1484=5,VLOOKUP(B1484-1,balance!$AU:$AZ,6,FALSE),0)))))</f>
        <v>7500</v>
      </c>
      <c r="F1484">
        <v>53</v>
      </c>
      <c r="G1484">
        <f>IF(C1484=1,VLOOKUP(FoxFire!B1484,balance!$U:$Z,2,FALSE),IF(C1484=2,VLOOKUP(B1484,balance!$U:$Z,3,FALSE),IF(C1484=3,VLOOKUP(B1484,balance!$U:$Z,4,FALSE),IF(C1484=4,VLOOKUP(B1484,balance!$U:$Z,5,FALSE),IF(C1484=5,VLOOKUP(B1484-1,balance!$U:$Z,6,FALSE),0)))))/100</f>
        <v>3.96E-3</v>
      </c>
      <c r="H1484">
        <v>2</v>
      </c>
      <c r="I1484" s="1">
        <f>IF(C1484=1,VLOOKUP(FoxFire!B1484,balance!$AF:$AJ,2,FALSE),IF(C1484=2,VLOOKUP(B1484,balance!$AF:$AJ,3,FALSE),IF(C1484=3,VLOOKUP(B1484,balance!$AF:$AJ,4,FALSE),IF(C1484=4,VLOOKUP(B1484,balance!$AF:$AJ,5,FALSE),IF(C1484=5,VLOOKUP(B1484,balance!$AF:$AK,6,FALSE),0)))))*1000000000000</f>
        <v>3060000000000.0127</v>
      </c>
      <c r="J1484">
        <f>VLOOKUP(B1484,balance!AU:BD,10,FALSE)</f>
        <v>28769930</v>
      </c>
    </row>
    <row r="1485" spans="1:10" x14ac:dyDescent="0.3">
      <c r="A1485">
        <v>1483</v>
      </c>
      <c r="B1485">
        <f t="shared" si="47"/>
        <v>297</v>
      </c>
      <c r="C1485">
        <f t="shared" si="46"/>
        <v>4</v>
      </c>
      <c r="D1485">
        <v>9026</v>
      </c>
      <c r="E1485" s="1">
        <f>IF(C1485=1,VLOOKUP(B1485,balance!$AU:$AZ,2,FALSE),IF(C1485=2,VLOOKUP(B1485,balance!$AU:$AZ,3,FALSE),IF(C1485=3,VLOOKUP(B1485,balance!$AU:$AZ,4,FALSE),IF(C1485=4,VLOOKUP(B1485,balance!$AU:$AZ,5,FALSE),IF(C1485=5,VLOOKUP(B1485-1,balance!$AU:$AZ,6,FALSE),0)))))</f>
        <v>7500</v>
      </c>
      <c r="F1485">
        <v>53</v>
      </c>
      <c r="G1485">
        <f>IF(C1485=1,VLOOKUP(FoxFire!B1485,balance!$U:$Z,2,FALSE),IF(C1485=2,VLOOKUP(B1485,balance!$U:$Z,3,FALSE),IF(C1485=3,VLOOKUP(B1485,balance!$U:$Z,4,FALSE),IF(C1485=4,VLOOKUP(B1485,balance!$U:$Z,5,FALSE),IF(C1485=5,VLOOKUP(B1485-1,balance!$U:$Z,6,FALSE),0)))))/100</f>
        <v>3.96E-3</v>
      </c>
      <c r="H1485">
        <v>2</v>
      </c>
      <c r="I1485" s="1">
        <f>IF(C1485=1,VLOOKUP(FoxFire!B1485,balance!$AF:$AJ,2,FALSE),IF(C1485=2,VLOOKUP(B1485,balance!$AF:$AJ,3,FALSE),IF(C1485=3,VLOOKUP(B1485,balance!$AF:$AJ,4,FALSE),IF(C1485=4,VLOOKUP(B1485,balance!$AF:$AJ,5,FALSE),IF(C1485=5,VLOOKUP(B1485,balance!$AF:$AK,6,FALSE),0)))))*1000000000000</f>
        <v>3060000000000.0127</v>
      </c>
      <c r="J1485">
        <f>VLOOKUP(B1485,balance!AU:BD,10,FALSE)</f>
        <v>28769930</v>
      </c>
    </row>
    <row r="1486" spans="1:10" x14ac:dyDescent="0.3">
      <c r="A1486">
        <v>1484</v>
      </c>
      <c r="B1486">
        <f t="shared" si="47"/>
        <v>298</v>
      </c>
      <c r="C1486">
        <f t="shared" si="46"/>
        <v>5</v>
      </c>
      <c r="D1486">
        <v>9026</v>
      </c>
      <c r="E1486" s="1">
        <f>IF(C1486=1,VLOOKUP(B1486,balance!$AU:$AZ,2,FALSE),IF(C1486=2,VLOOKUP(B1486,balance!$AU:$AZ,3,FALSE),IF(C1486=3,VLOOKUP(B1486,balance!$AU:$AZ,4,FALSE),IF(C1486=4,VLOOKUP(B1486,balance!$AU:$AZ,5,FALSE),IF(C1486=5,VLOOKUP(B1486-1,balance!$AU:$AZ,6,FALSE),0)))))</f>
        <v>150000</v>
      </c>
      <c r="F1486">
        <v>53</v>
      </c>
      <c r="G1486">
        <f>IF(C1486=1,VLOOKUP(FoxFire!B1486,balance!$U:$Z,2,FALSE),IF(C1486=2,VLOOKUP(B1486,balance!$U:$Z,3,FALSE),IF(C1486=3,VLOOKUP(B1486,balance!$U:$Z,4,FALSE),IF(C1486=4,VLOOKUP(B1486,balance!$U:$Z,5,FALSE),IF(C1486=5,VLOOKUP(B1486-1,balance!$U:$Z,6,FALSE),0)))))/100</f>
        <v>1508.1770000000001</v>
      </c>
      <c r="H1486">
        <v>2</v>
      </c>
      <c r="I1486" s="1">
        <f>IF(C1486=1,VLOOKUP(FoxFire!B1486,balance!$AF:$AJ,2,FALSE),IF(C1486=2,VLOOKUP(B1486,balance!$AF:$AJ,3,FALSE),IF(C1486=3,VLOOKUP(B1486,balance!$AF:$AJ,4,FALSE),IF(C1486=4,VLOOKUP(B1486,balance!$AF:$AJ,5,FALSE),IF(C1486=5,VLOOKUP(B1486,balance!$AF:$AK,6,FALSE),0)))))*1000000000000</f>
        <v>12245000000000.051</v>
      </c>
      <c r="J1486">
        <f>VLOOKUP(B1486,balance!AU:BD,10,FALSE)</f>
        <v>29084210</v>
      </c>
    </row>
    <row r="1487" spans="1:10" x14ac:dyDescent="0.3">
      <c r="A1487">
        <v>1485</v>
      </c>
      <c r="B1487">
        <f t="shared" si="47"/>
        <v>298</v>
      </c>
      <c r="C1487">
        <f t="shared" si="46"/>
        <v>1</v>
      </c>
      <c r="D1487">
        <v>9026</v>
      </c>
      <c r="E1487" s="1">
        <f>IF(C1487=1,VLOOKUP(B1487,balance!$AU:$AZ,2,FALSE),IF(C1487=2,VLOOKUP(B1487,balance!$AU:$AZ,3,FALSE),IF(C1487=3,VLOOKUP(B1487,balance!$AU:$AZ,4,FALSE),IF(C1487=4,VLOOKUP(B1487,balance!$AU:$AZ,5,FALSE),IF(C1487=5,VLOOKUP(B1487-1,balance!$AU:$AZ,6,FALSE),0)))))</f>
        <v>7500</v>
      </c>
      <c r="F1487">
        <v>53</v>
      </c>
      <c r="G1487">
        <f>IF(C1487=1,VLOOKUP(FoxFire!B1487,balance!$U:$Z,2,FALSE),IF(C1487=2,VLOOKUP(B1487,balance!$U:$Z,3,FALSE),IF(C1487=3,VLOOKUP(B1487,balance!$U:$Z,4,FALSE),IF(C1487=4,VLOOKUP(B1487,balance!$U:$Z,5,FALSE),IF(C1487=5,VLOOKUP(B1487-1,balance!$U:$Z,6,FALSE),0)))))/100</f>
        <v>3.9700000000000004E-3</v>
      </c>
      <c r="H1487">
        <v>2</v>
      </c>
      <c r="I1487" s="1">
        <f>IF(C1487=1,VLOOKUP(FoxFire!B1487,balance!$AF:$AJ,2,FALSE),IF(C1487=2,VLOOKUP(B1487,balance!$AF:$AJ,3,FALSE),IF(C1487=3,VLOOKUP(B1487,balance!$AF:$AJ,4,FALSE),IF(C1487=4,VLOOKUP(B1487,balance!$AF:$AJ,5,FALSE),IF(C1487=5,VLOOKUP(B1487,balance!$AF:$AK,6,FALSE),0)))))*1000000000000</f>
        <v>3061250000000.0127</v>
      </c>
      <c r="J1487">
        <f>VLOOKUP(B1487,balance!AU:BD,10,FALSE)</f>
        <v>29084210</v>
      </c>
    </row>
    <row r="1488" spans="1:10" x14ac:dyDescent="0.3">
      <c r="A1488">
        <v>1486</v>
      </c>
      <c r="B1488">
        <f t="shared" si="47"/>
        <v>298</v>
      </c>
      <c r="C1488">
        <f t="shared" si="46"/>
        <v>2</v>
      </c>
      <c r="D1488">
        <v>9026</v>
      </c>
      <c r="E1488" s="1">
        <f>IF(C1488=1,VLOOKUP(B1488,balance!$AU:$AZ,2,FALSE),IF(C1488=2,VLOOKUP(B1488,balance!$AU:$AZ,3,FALSE),IF(C1488=3,VLOOKUP(B1488,balance!$AU:$AZ,4,FALSE),IF(C1488=4,VLOOKUP(B1488,balance!$AU:$AZ,5,FALSE),IF(C1488=5,VLOOKUP(B1488-1,balance!$AU:$AZ,6,FALSE),0)))))</f>
        <v>7500</v>
      </c>
      <c r="F1488">
        <v>53</v>
      </c>
      <c r="G1488">
        <f>IF(C1488=1,VLOOKUP(FoxFire!B1488,balance!$U:$Z,2,FALSE),IF(C1488=2,VLOOKUP(B1488,balance!$U:$Z,3,FALSE),IF(C1488=3,VLOOKUP(B1488,balance!$U:$Z,4,FALSE),IF(C1488=4,VLOOKUP(B1488,balance!$U:$Z,5,FALSE),IF(C1488=5,VLOOKUP(B1488-1,balance!$U:$Z,6,FALSE),0)))))/100</f>
        <v>3.9700000000000004E-3</v>
      </c>
      <c r="H1488">
        <v>2</v>
      </c>
      <c r="I1488" s="1">
        <f>IF(C1488=1,VLOOKUP(FoxFire!B1488,balance!$AF:$AJ,2,FALSE),IF(C1488=2,VLOOKUP(B1488,balance!$AF:$AJ,3,FALSE),IF(C1488=3,VLOOKUP(B1488,balance!$AF:$AJ,4,FALSE),IF(C1488=4,VLOOKUP(B1488,balance!$AF:$AJ,5,FALSE),IF(C1488=5,VLOOKUP(B1488,balance!$AF:$AK,6,FALSE),0)))))*1000000000000</f>
        <v>3061250000000.0127</v>
      </c>
      <c r="J1488">
        <f>VLOOKUP(B1488,balance!AU:BD,10,FALSE)</f>
        <v>29084210</v>
      </c>
    </row>
    <row r="1489" spans="1:10" x14ac:dyDescent="0.3">
      <c r="A1489">
        <v>1487</v>
      </c>
      <c r="B1489">
        <f t="shared" si="47"/>
        <v>298</v>
      </c>
      <c r="C1489">
        <f t="shared" si="46"/>
        <v>3</v>
      </c>
      <c r="D1489">
        <v>9026</v>
      </c>
      <c r="E1489" s="1">
        <f>IF(C1489=1,VLOOKUP(B1489,balance!$AU:$AZ,2,FALSE),IF(C1489=2,VLOOKUP(B1489,balance!$AU:$AZ,3,FALSE),IF(C1489=3,VLOOKUP(B1489,balance!$AU:$AZ,4,FALSE),IF(C1489=4,VLOOKUP(B1489,balance!$AU:$AZ,5,FALSE),IF(C1489=5,VLOOKUP(B1489-1,balance!$AU:$AZ,6,FALSE),0)))))</f>
        <v>7500</v>
      </c>
      <c r="F1489">
        <v>53</v>
      </c>
      <c r="G1489">
        <f>IF(C1489=1,VLOOKUP(FoxFire!B1489,balance!$U:$Z,2,FALSE),IF(C1489=2,VLOOKUP(B1489,balance!$U:$Z,3,FALSE),IF(C1489=3,VLOOKUP(B1489,balance!$U:$Z,4,FALSE),IF(C1489=4,VLOOKUP(B1489,balance!$U:$Z,5,FALSE),IF(C1489=5,VLOOKUP(B1489-1,balance!$U:$Z,6,FALSE),0)))))/100</f>
        <v>3.9700000000000004E-3</v>
      </c>
      <c r="H1489">
        <v>2</v>
      </c>
      <c r="I1489" s="1">
        <f>IF(C1489=1,VLOOKUP(FoxFire!B1489,balance!$AF:$AJ,2,FALSE),IF(C1489=2,VLOOKUP(B1489,balance!$AF:$AJ,3,FALSE),IF(C1489=3,VLOOKUP(B1489,balance!$AF:$AJ,4,FALSE),IF(C1489=4,VLOOKUP(B1489,balance!$AF:$AJ,5,FALSE),IF(C1489=5,VLOOKUP(B1489,balance!$AF:$AK,6,FALSE),0)))))*1000000000000</f>
        <v>3061250000000.0127</v>
      </c>
      <c r="J1489">
        <f>VLOOKUP(B1489,balance!AU:BD,10,FALSE)</f>
        <v>29084210</v>
      </c>
    </row>
    <row r="1490" spans="1:10" x14ac:dyDescent="0.3">
      <c r="A1490">
        <v>1488</v>
      </c>
      <c r="B1490">
        <f t="shared" si="47"/>
        <v>298</v>
      </c>
      <c r="C1490">
        <f t="shared" si="46"/>
        <v>4</v>
      </c>
      <c r="D1490">
        <v>9026</v>
      </c>
      <c r="E1490" s="1">
        <f>IF(C1490=1,VLOOKUP(B1490,balance!$AU:$AZ,2,FALSE),IF(C1490=2,VLOOKUP(B1490,balance!$AU:$AZ,3,FALSE),IF(C1490=3,VLOOKUP(B1490,balance!$AU:$AZ,4,FALSE),IF(C1490=4,VLOOKUP(B1490,balance!$AU:$AZ,5,FALSE),IF(C1490=5,VLOOKUP(B1490-1,balance!$AU:$AZ,6,FALSE),0)))))</f>
        <v>7500</v>
      </c>
      <c r="F1490">
        <v>53</v>
      </c>
      <c r="G1490">
        <f>IF(C1490=1,VLOOKUP(FoxFire!B1490,balance!$U:$Z,2,FALSE),IF(C1490=2,VLOOKUP(B1490,balance!$U:$Z,3,FALSE),IF(C1490=3,VLOOKUP(B1490,balance!$U:$Z,4,FALSE),IF(C1490=4,VLOOKUP(B1490,balance!$U:$Z,5,FALSE),IF(C1490=5,VLOOKUP(B1490-1,balance!$U:$Z,6,FALSE),0)))))/100</f>
        <v>3.9700000000000004E-3</v>
      </c>
      <c r="H1490">
        <v>2</v>
      </c>
      <c r="I1490" s="1">
        <f>IF(C1490=1,VLOOKUP(FoxFire!B1490,balance!$AF:$AJ,2,FALSE),IF(C1490=2,VLOOKUP(B1490,balance!$AF:$AJ,3,FALSE),IF(C1490=3,VLOOKUP(B1490,balance!$AF:$AJ,4,FALSE),IF(C1490=4,VLOOKUP(B1490,balance!$AF:$AJ,5,FALSE),IF(C1490=5,VLOOKUP(B1490,balance!$AF:$AK,6,FALSE),0)))))*1000000000000</f>
        <v>3061250000000.0127</v>
      </c>
      <c r="J1490">
        <f>VLOOKUP(B1490,balance!AU:BD,10,FALSE)</f>
        <v>29084210</v>
      </c>
    </row>
    <row r="1491" spans="1:10" x14ac:dyDescent="0.3">
      <c r="A1491">
        <v>1489</v>
      </c>
      <c r="B1491">
        <f t="shared" si="47"/>
        <v>299</v>
      </c>
      <c r="C1491">
        <f t="shared" si="46"/>
        <v>5</v>
      </c>
      <c r="D1491">
        <v>9026</v>
      </c>
      <c r="E1491" s="1">
        <f>IF(C1491=1,VLOOKUP(B1491,balance!$AU:$AZ,2,FALSE),IF(C1491=2,VLOOKUP(B1491,balance!$AU:$AZ,3,FALSE),IF(C1491=3,VLOOKUP(B1491,balance!$AU:$AZ,4,FALSE),IF(C1491=4,VLOOKUP(B1491,balance!$AU:$AZ,5,FALSE),IF(C1491=5,VLOOKUP(B1491-1,balance!$AU:$AZ,6,FALSE),0)))))</f>
        <v>150000</v>
      </c>
      <c r="F1491">
        <v>53</v>
      </c>
      <c r="G1491">
        <f>IF(C1491=1,VLOOKUP(FoxFire!B1491,balance!$U:$Z,2,FALSE),IF(C1491=2,VLOOKUP(B1491,balance!$U:$Z,3,FALSE),IF(C1491=3,VLOOKUP(B1491,balance!$U:$Z,4,FALSE),IF(C1491=4,VLOOKUP(B1491,balance!$U:$Z,5,FALSE),IF(C1491=5,VLOOKUP(B1491-1,balance!$U:$Z,6,FALSE),0)))))/100</f>
        <v>1513.4974999999999</v>
      </c>
      <c r="H1491">
        <v>2</v>
      </c>
      <c r="I1491" s="1">
        <f>IF(C1491=1,VLOOKUP(FoxFire!B1491,balance!$AF:$AJ,2,FALSE),IF(C1491=2,VLOOKUP(B1491,balance!$AF:$AJ,3,FALSE),IF(C1491=3,VLOOKUP(B1491,balance!$AF:$AJ,4,FALSE),IF(C1491=4,VLOOKUP(B1491,balance!$AF:$AJ,5,FALSE),IF(C1491=5,VLOOKUP(B1491,balance!$AF:$AK,6,FALSE),0)))))*1000000000000</f>
        <v>12250000000000.049</v>
      </c>
      <c r="J1491">
        <f>VLOOKUP(B1491,balance!AU:BD,10,FALSE)</f>
        <v>29401640</v>
      </c>
    </row>
    <row r="1492" spans="1:10" x14ac:dyDescent="0.3">
      <c r="A1492">
        <v>1490</v>
      </c>
      <c r="B1492">
        <f t="shared" si="47"/>
        <v>299</v>
      </c>
      <c r="C1492">
        <f t="shared" si="46"/>
        <v>1</v>
      </c>
      <c r="D1492">
        <v>9026</v>
      </c>
      <c r="E1492" s="1">
        <f>IF(C1492=1,VLOOKUP(B1492,balance!$AU:$AZ,2,FALSE),IF(C1492=2,VLOOKUP(B1492,balance!$AU:$AZ,3,FALSE),IF(C1492=3,VLOOKUP(B1492,balance!$AU:$AZ,4,FALSE),IF(C1492=4,VLOOKUP(B1492,balance!$AU:$AZ,5,FALSE),IF(C1492=5,VLOOKUP(B1492-1,balance!$AU:$AZ,6,FALSE),0)))))</f>
        <v>7500</v>
      </c>
      <c r="F1492">
        <v>53</v>
      </c>
      <c r="G1492">
        <f>IF(C1492=1,VLOOKUP(FoxFire!B1492,balance!$U:$Z,2,FALSE),IF(C1492=2,VLOOKUP(B1492,balance!$U:$Z,3,FALSE),IF(C1492=3,VLOOKUP(B1492,balance!$U:$Z,4,FALSE),IF(C1492=4,VLOOKUP(B1492,balance!$U:$Z,5,FALSE),IF(C1492=5,VLOOKUP(B1492-1,balance!$U:$Z,6,FALSE),0)))))/100</f>
        <v>3.98E-3</v>
      </c>
      <c r="H1492">
        <v>2</v>
      </c>
      <c r="I1492" s="1">
        <f>IF(C1492=1,VLOOKUP(FoxFire!B1492,balance!$AF:$AJ,2,FALSE),IF(C1492=2,VLOOKUP(B1492,balance!$AF:$AJ,3,FALSE),IF(C1492=3,VLOOKUP(B1492,balance!$AF:$AJ,4,FALSE),IF(C1492=4,VLOOKUP(B1492,balance!$AF:$AJ,5,FALSE),IF(C1492=5,VLOOKUP(B1492,balance!$AF:$AK,6,FALSE),0)))))*1000000000000</f>
        <v>3062500000000.0122</v>
      </c>
      <c r="J1492">
        <f>VLOOKUP(B1492,balance!AU:BD,10,FALSE)</f>
        <v>29401640</v>
      </c>
    </row>
    <row r="1493" spans="1:10" x14ac:dyDescent="0.3">
      <c r="A1493">
        <v>1491</v>
      </c>
      <c r="B1493">
        <f t="shared" si="47"/>
        <v>299</v>
      </c>
      <c r="C1493">
        <f t="shared" si="46"/>
        <v>2</v>
      </c>
      <c r="D1493">
        <v>9026</v>
      </c>
      <c r="E1493" s="1">
        <f>IF(C1493=1,VLOOKUP(B1493,balance!$AU:$AZ,2,FALSE),IF(C1493=2,VLOOKUP(B1493,balance!$AU:$AZ,3,FALSE),IF(C1493=3,VLOOKUP(B1493,balance!$AU:$AZ,4,FALSE),IF(C1493=4,VLOOKUP(B1493,balance!$AU:$AZ,5,FALSE),IF(C1493=5,VLOOKUP(B1493-1,balance!$AU:$AZ,6,FALSE),0)))))</f>
        <v>7500</v>
      </c>
      <c r="F1493">
        <v>53</v>
      </c>
      <c r="G1493">
        <f>IF(C1493=1,VLOOKUP(FoxFire!B1493,balance!$U:$Z,2,FALSE),IF(C1493=2,VLOOKUP(B1493,balance!$U:$Z,3,FALSE),IF(C1493=3,VLOOKUP(B1493,balance!$U:$Z,4,FALSE),IF(C1493=4,VLOOKUP(B1493,balance!$U:$Z,5,FALSE),IF(C1493=5,VLOOKUP(B1493-1,balance!$U:$Z,6,FALSE),0)))))/100</f>
        <v>3.98E-3</v>
      </c>
      <c r="H1493">
        <v>2</v>
      </c>
      <c r="I1493" s="1">
        <f>IF(C1493=1,VLOOKUP(FoxFire!B1493,balance!$AF:$AJ,2,FALSE),IF(C1493=2,VLOOKUP(B1493,balance!$AF:$AJ,3,FALSE),IF(C1493=3,VLOOKUP(B1493,balance!$AF:$AJ,4,FALSE),IF(C1493=4,VLOOKUP(B1493,balance!$AF:$AJ,5,FALSE),IF(C1493=5,VLOOKUP(B1493,balance!$AF:$AK,6,FALSE),0)))))*1000000000000</f>
        <v>3062500000000.0122</v>
      </c>
      <c r="J1493">
        <f>VLOOKUP(B1493,balance!AU:BD,10,FALSE)</f>
        <v>29401640</v>
      </c>
    </row>
    <row r="1494" spans="1:10" x14ac:dyDescent="0.3">
      <c r="A1494">
        <v>1492</v>
      </c>
      <c r="B1494">
        <f t="shared" si="47"/>
        <v>299</v>
      </c>
      <c r="C1494">
        <f t="shared" si="46"/>
        <v>3</v>
      </c>
      <c r="D1494">
        <v>9026</v>
      </c>
      <c r="E1494" s="1">
        <f>IF(C1494=1,VLOOKUP(B1494,balance!$AU:$AZ,2,FALSE),IF(C1494=2,VLOOKUP(B1494,balance!$AU:$AZ,3,FALSE),IF(C1494=3,VLOOKUP(B1494,balance!$AU:$AZ,4,FALSE),IF(C1494=4,VLOOKUP(B1494,balance!$AU:$AZ,5,FALSE),IF(C1494=5,VLOOKUP(B1494-1,balance!$AU:$AZ,6,FALSE),0)))))</f>
        <v>7500</v>
      </c>
      <c r="F1494">
        <v>53</v>
      </c>
      <c r="G1494">
        <f>IF(C1494=1,VLOOKUP(FoxFire!B1494,balance!$U:$Z,2,FALSE),IF(C1494=2,VLOOKUP(B1494,balance!$U:$Z,3,FALSE),IF(C1494=3,VLOOKUP(B1494,balance!$U:$Z,4,FALSE),IF(C1494=4,VLOOKUP(B1494,balance!$U:$Z,5,FALSE),IF(C1494=5,VLOOKUP(B1494-1,balance!$U:$Z,6,FALSE),0)))))/100</f>
        <v>3.98E-3</v>
      </c>
      <c r="H1494">
        <v>2</v>
      </c>
      <c r="I1494" s="1">
        <f>IF(C1494=1,VLOOKUP(FoxFire!B1494,balance!$AF:$AJ,2,FALSE),IF(C1494=2,VLOOKUP(B1494,balance!$AF:$AJ,3,FALSE),IF(C1494=3,VLOOKUP(B1494,balance!$AF:$AJ,4,FALSE),IF(C1494=4,VLOOKUP(B1494,balance!$AF:$AJ,5,FALSE),IF(C1494=5,VLOOKUP(B1494,balance!$AF:$AK,6,FALSE),0)))))*1000000000000</f>
        <v>3062500000000.0122</v>
      </c>
      <c r="J1494">
        <f>VLOOKUP(B1494,balance!AU:BD,10,FALSE)</f>
        <v>29401640</v>
      </c>
    </row>
    <row r="1495" spans="1:10" x14ac:dyDescent="0.3">
      <c r="A1495">
        <v>1493</v>
      </c>
      <c r="B1495">
        <f t="shared" si="47"/>
        <v>299</v>
      </c>
      <c r="C1495">
        <f t="shared" si="46"/>
        <v>4</v>
      </c>
      <c r="D1495">
        <v>9026</v>
      </c>
      <c r="E1495" s="1">
        <f>IF(C1495=1,VLOOKUP(B1495,balance!$AU:$AZ,2,FALSE),IF(C1495=2,VLOOKUP(B1495,balance!$AU:$AZ,3,FALSE),IF(C1495=3,VLOOKUP(B1495,balance!$AU:$AZ,4,FALSE),IF(C1495=4,VLOOKUP(B1495,balance!$AU:$AZ,5,FALSE),IF(C1495=5,VLOOKUP(B1495-1,balance!$AU:$AZ,6,FALSE),0)))))</f>
        <v>7500</v>
      </c>
      <c r="F1495">
        <v>53</v>
      </c>
      <c r="G1495">
        <f>IF(C1495=1,VLOOKUP(FoxFire!B1495,balance!$U:$Z,2,FALSE),IF(C1495=2,VLOOKUP(B1495,balance!$U:$Z,3,FALSE),IF(C1495=3,VLOOKUP(B1495,balance!$U:$Z,4,FALSE),IF(C1495=4,VLOOKUP(B1495,balance!$U:$Z,5,FALSE),IF(C1495=5,VLOOKUP(B1495-1,balance!$U:$Z,6,FALSE),0)))))/100</f>
        <v>3.98E-3</v>
      </c>
      <c r="H1495">
        <v>2</v>
      </c>
      <c r="I1495" s="1">
        <f>IF(C1495=1,VLOOKUP(FoxFire!B1495,balance!$AF:$AJ,2,FALSE),IF(C1495=2,VLOOKUP(B1495,balance!$AF:$AJ,3,FALSE),IF(C1495=3,VLOOKUP(B1495,balance!$AF:$AJ,4,FALSE),IF(C1495=4,VLOOKUP(B1495,balance!$AF:$AJ,5,FALSE),IF(C1495=5,VLOOKUP(B1495,balance!$AF:$AK,6,FALSE),0)))))*1000000000000</f>
        <v>3062500000000.0122</v>
      </c>
      <c r="J1495">
        <f>VLOOKUP(B1495,balance!AU:BD,10,FALSE)</f>
        <v>29401640</v>
      </c>
    </row>
    <row r="1496" spans="1:10" x14ac:dyDescent="0.3">
      <c r="A1496">
        <v>1494</v>
      </c>
      <c r="B1496">
        <f t="shared" si="47"/>
        <v>300</v>
      </c>
      <c r="C1496">
        <f t="shared" si="46"/>
        <v>5</v>
      </c>
      <c r="D1496">
        <v>9026</v>
      </c>
      <c r="E1496" s="1">
        <f>IF(C1496=1,VLOOKUP(B1496,balance!$AU:$AZ,2,FALSE),IF(C1496=2,VLOOKUP(B1496,balance!$AU:$AZ,3,FALSE),IF(C1496=3,VLOOKUP(B1496,balance!$AU:$AZ,4,FALSE),IF(C1496=4,VLOOKUP(B1496,balance!$AU:$AZ,5,FALSE),IF(C1496=5,VLOOKUP(B1496-1,balance!$AU:$AZ,6,FALSE),0)))))</f>
        <v>150000</v>
      </c>
      <c r="F1496">
        <v>53</v>
      </c>
      <c r="G1496">
        <f>IF(C1496=1,VLOOKUP(FoxFire!B1496,balance!$U:$Z,2,FALSE),IF(C1496=2,VLOOKUP(B1496,balance!$U:$Z,3,FALSE),IF(C1496=3,VLOOKUP(B1496,balance!$U:$Z,4,FALSE),IF(C1496=4,VLOOKUP(B1496,balance!$U:$Z,5,FALSE),IF(C1496=5,VLOOKUP(B1496-1,balance!$U:$Z,6,FALSE),0)))))/100</f>
        <v>1518.8271999999999</v>
      </c>
      <c r="H1496">
        <v>2</v>
      </c>
      <c r="I1496" s="1">
        <f>IF(C1496=1,VLOOKUP(FoxFire!B1496,balance!$AF:$AJ,2,FALSE),IF(C1496=2,VLOOKUP(B1496,balance!$AF:$AJ,3,FALSE),IF(C1496=3,VLOOKUP(B1496,balance!$AF:$AJ,4,FALSE),IF(C1496=4,VLOOKUP(B1496,balance!$AF:$AJ,5,FALSE),IF(C1496=5,VLOOKUP(B1496,balance!$AF:$AK,6,FALSE),0)))))*1000000000000</f>
        <v>12255000000000.051</v>
      </c>
      <c r="J1496">
        <f>VLOOKUP(B1496,balance!AU:BD,10,FALSE)</f>
        <v>0</v>
      </c>
    </row>
    <row r="1497" spans="1:10" x14ac:dyDescent="0.3">
      <c r="A1497">
        <v>1495</v>
      </c>
      <c r="B1497">
        <f t="shared" si="47"/>
        <v>300</v>
      </c>
      <c r="C1497">
        <f t="shared" si="46"/>
        <v>1</v>
      </c>
      <c r="D1497">
        <v>9026</v>
      </c>
      <c r="E1497" s="1">
        <f>IF(C1497=1,VLOOKUP(B1497,balance!$AU:$AZ,2,FALSE),IF(C1497=2,VLOOKUP(B1497,balance!$AU:$AZ,3,FALSE),IF(C1497=3,VLOOKUP(B1497,balance!$AU:$AZ,4,FALSE),IF(C1497=4,VLOOKUP(B1497,balance!$AU:$AZ,5,FALSE),IF(C1497=5,VLOOKUP(B1497-1,balance!$AU:$AZ,6,FALSE),0)))))</f>
        <v>7500</v>
      </c>
      <c r="F1497">
        <v>53</v>
      </c>
      <c r="G1497">
        <f>IF(C1497=1,VLOOKUP(FoxFire!B1497,balance!$U:$Z,2,FALSE),IF(C1497=2,VLOOKUP(B1497,balance!$U:$Z,3,FALSE),IF(C1497=3,VLOOKUP(B1497,balance!$U:$Z,4,FALSE),IF(C1497=4,VLOOKUP(B1497,balance!$U:$Z,5,FALSE),IF(C1497=5,VLOOKUP(B1497-1,balance!$U:$Z,6,FALSE),0)))))/100</f>
        <v>3.9900000000000005E-3</v>
      </c>
      <c r="H1497">
        <v>2</v>
      </c>
      <c r="I1497" s="1">
        <f>IF(C1497=1,VLOOKUP(FoxFire!B1497,balance!$AF:$AJ,2,FALSE),IF(C1497=2,VLOOKUP(B1497,balance!$AF:$AJ,3,FALSE),IF(C1497=3,VLOOKUP(B1497,balance!$AF:$AJ,4,FALSE),IF(C1497=4,VLOOKUP(B1497,balance!$AF:$AJ,5,FALSE),IF(C1497=5,VLOOKUP(B1497,balance!$AF:$AK,6,FALSE),0)))))*1000000000000</f>
        <v>3063750000000.0127</v>
      </c>
      <c r="J1497">
        <f>VLOOKUP(B1497,balance!AU:BD,10,FALSE)</f>
        <v>0</v>
      </c>
    </row>
    <row r="1498" spans="1:10" x14ac:dyDescent="0.3">
      <c r="A1498">
        <v>1496</v>
      </c>
      <c r="B1498">
        <f t="shared" si="47"/>
        <v>300</v>
      </c>
      <c r="C1498">
        <f t="shared" si="46"/>
        <v>2</v>
      </c>
      <c r="D1498">
        <v>9026</v>
      </c>
      <c r="E1498" s="1">
        <f>IF(C1498=1,VLOOKUP(B1498,balance!$AU:$AZ,2,FALSE),IF(C1498=2,VLOOKUP(B1498,balance!$AU:$AZ,3,FALSE),IF(C1498=3,VLOOKUP(B1498,balance!$AU:$AZ,4,FALSE),IF(C1498=4,VLOOKUP(B1498,balance!$AU:$AZ,5,FALSE),IF(C1498=5,VLOOKUP(B1498-1,balance!$AU:$AZ,6,FALSE),0)))))</f>
        <v>7500</v>
      </c>
      <c r="F1498">
        <v>53</v>
      </c>
      <c r="G1498">
        <f>IF(C1498=1,VLOOKUP(FoxFire!B1498,balance!$U:$Z,2,FALSE),IF(C1498=2,VLOOKUP(B1498,balance!$U:$Z,3,FALSE),IF(C1498=3,VLOOKUP(B1498,balance!$U:$Z,4,FALSE),IF(C1498=4,VLOOKUP(B1498,balance!$U:$Z,5,FALSE),IF(C1498=5,VLOOKUP(B1498-1,balance!$U:$Z,6,FALSE),0)))))/100</f>
        <v>3.9900000000000005E-3</v>
      </c>
      <c r="H1498">
        <v>2</v>
      </c>
      <c r="I1498" s="1">
        <f>IF(C1498=1,VLOOKUP(FoxFire!B1498,balance!$AF:$AJ,2,FALSE),IF(C1498=2,VLOOKUP(B1498,balance!$AF:$AJ,3,FALSE),IF(C1498=3,VLOOKUP(B1498,balance!$AF:$AJ,4,FALSE),IF(C1498=4,VLOOKUP(B1498,balance!$AF:$AJ,5,FALSE),IF(C1498=5,VLOOKUP(B1498,balance!$AF:$AK,6,FALSE),0)))))*1000000000000</f>
        <v>3063750000000.0127</v>
      </c>
      <c r="J1498">
        <f>VLOOKUP(B1498,balance!AU:BD,10,FALSE)</f>
        <v>0</v>
      </c>
    </row>
    <row r="1499" spans="1:10" x14ac:dyDescent="0.3">
      <c r="A1499">
        <v>1497</v>
      </c>
      <c r="B1499">
        <f t="shared" si="47"/>
        <v>300</v>
      </c>
      <c r="C1499">
        <f t="shared" si="46"/>
        <v>3</v>
      </c>
      <c r="D1499">
        <v>9026</v>
      </c>
      <c r="E1499" s="1">
        <f>IF(C1499=1,VLOOKUP(B1499,balance!$AU:$AZ,2,FALSE),IF(C1499=2,VLOOKUP(B1499,balance!$AU:$AZ,3,FALSE),IF(C1499=3,VLOOKUP(B1499,balance!$AU:$AZ,4,FALSE),IF(C1499=4,VLOOKUP(B1499,balance!$AU:$AZ,5,FALSE),IF(C1499=5,VLOOKUP(B1499-1,balance!$AU:$AZ,6,FALSE),0)))))</f>
        <v>7500</v>
      </c>
      <c r="F1499">
        <v>53</v>
      </c>
      <c r="G1499">
        <f>IF(C1499=1,VLOOKUP(FoxFire!B1499,balance!$U:$Z,2,FALSE),IF(C1499=2,VLOOKUP(B1499,balance!$U:$Z,3,FALSE),IF(C1499=3,VLOOKUP(B1499,balance!$U:$Z,4,FALSE),IF(C1499=4,VLOOKUP(B1499,balance!$U:$Z,5,FALSE),IF(C1499=5,VLOOKUP(B1499-1,balance!$U:$Z,6,FALSE),0)))))/100</f>
        <v>3.9900000000000005E-3</v>
      </c>
      <c r="H1499">
        <v>2</v>
      </c>
      <c r="I1499" s="1">
        <f>IF(C1499=1,VLOOKUP(FoxFire!B1499,balance!$AF:$AJ,2,FALSE),IF(C1499=2,VLOOKUP(B1499,balance!$AF:$AJ,3,FALSE),IF(C1499=3,VLOOKUP(B1499,balance!$AF:$AJ,4,FALSE),IF(C1499=4,VLOOKUP(B1499,balance!$AF:$AJ,5,FALSE),IF(C1499=5,VLOOKUP(B1499,balance!$AF:$AK,6,FALSE),0)))))*1000000000000</f>
        <v>3063750000000.0127</v>
      </c>
      <c r="J1499">
        <f>VLOOKUP(B1499,balance!AU:BD,10,FALSE)</f>
        <v>0</v>
      </c>
    </row>
    <row r="1500" spans="1:10" x14ac:dyDescent="0.3">
      <c r="A1500">
        <v>1498</v>
      </c>
      <c r="B1500">
        <f t="shared" si="47"/>
        <v>300</v>
      </c>
      <c r="C1500">
        <f t="shared" si="46"/>
        <v>4</v>
      </c>
      <c r="D1500">
        <v>9026</v>
      </c>
      <c r="E1500" s="1">
        <f>IF(C1500=1,VLOOKUP(B1500,balance!$AU:$AZ,2,FALSE),IF(C1500=2,VLOOKUP(B1500,balance!$AU:$AZ,3,FALSE),IF(C1500=3,VLOOKUP(B1500,balance!$AU:$AZ,4,FALSE),IF(C1500=4,VLOOKUP(B1500,balance!$AU:$AZ,5,FALSE),IF(C1500=5,VLOOKUP(B1500-1,balance!$AU:$AZ,6,FALSE),0)))))</f>
        <v>7500</v>
      </c>
      <c r="F1500">
        <v>53</v>
      </c>
      <c r="G1500">
        <f>IF(C1500=1,VLOOKUP(FoxFire!B1500,balance!$U:$Z,2,FALSE),IF(C1500=2,VLOOKUP(B1500,balance!$U:$Z,3,FALSE),IF(C1500=3,VLOOKUP(B1500,balance!$U:$Z,4,FALSE),IF(C1500=4,VLOOKUP(B1500,balance!$U:$Z,5,FALSE),IF(C1500=5,VLOOKUP(B1500-1,balance!$U:$Z,6,FALSE),0)))))/100</f>
        <v>3.9900000000000005E-3</v>
      </c>
      <c r="H1500">
        <v>2</v>
      </c>
      <c r="I1500" s="1">
        <f>IF(C1500=1,VLOOKUP(FoxFire!B1500,balance!$AF:$AJ,2,FALSE),IF(C1500=2,VLOOKUP(B1500,balance!$AF:$AJ,3,FALSE),IF(C1500=3,VLOOKUP(B1500,balance!$AF:$AJ,4,FALSE),IF(C1500=4,VLOOKUP(B1500,balance!$AF:$AJ,5,FALSE),IF(C1500=5,VLOOKUP(B1500,balance!$AF:$AK,6,FALSE),0)))))*1000000000000</f>
        <v>3063750000000.0127</v>
      </c>
      <c r="J1500">
        <f>VLOOKUP(B1500,balance!AU:BD,10,FALSE)</f>
        <v>0</v>
      </c>
    </row>
    <row r="1501" spans="1:10" x14ac:dyDescent="0.3">
      <c r="A1501">
        <v>1499</v>
      </c>
      <c r="B1501">
        <f t="shared" si="47"/>
        <v>301</v>
      </c>
      <c r="C1501">
        <f t="shared" si="46"/>
        <v>5</v>
      </c>
      <c r="D1501">
        <v>9026</v>
      </c>
      <c r="E1501" s="1">
        <f>IF(C1501=1,VLOOKUP(B1501,balance!$AU:$AZ,2,FALSE),IF(C1501=2,VLOOKUP(B1501,balance!$AU:$AZ,3,FALSE),IF(C1501=3,VLOOKUP(B1501,balance!$AU:$AZ,4,FALSE),IF(C1501=4,VLOOKUP(B1501,balance!$AU:$AZ,5,FALSE),IF(C1501=5,VLOOKUP(B1501-1,balance!$AU:$AZ,6,FALSE),0)))))</f>
        <v>150000</v>
      </c>
      <c r="F1501">
        <v>53</v>
      </c>
      <c r="G1501">
        <f>IF(C1501=1,VLOOKUP(FoxFire!B1501,balance!$U:$Z,2,FALSE),IF(C1501=2,VLOOKUP(B1501,balance!$U:$Z,3,FALSE),IF(C1501=3,VLOOKUP(B1501,balance!$U:$Z,4,FALSE),IF(C1501=4,VLOOKUP(B1501,balance!$U:$Z,5,FALSE),IF(C1501=5,VLOOKUP(B1501-1,balance!$U:$Z,6,FALSE),0)))))/100</f>
        <v>1524.1660000000002</v>
      </c>
      <c r="H1501">
        <v>2</v>
      </c>
      <c r="I1501" s="1">
        <f>IF(C1501=1,VLOOKUP(FoxFire!B1501,balance!$AF:$AJ,2,FALSE),IF(C1501=2,VLOOKUP(B1501,balance!$AF:$AJ,3,FALSE),IF(C1501=3,VLOOKUP(B1501,balance!$AF:$AJ,4,FALSE),IF(C1501=4,VLOOKUP(B1501,balance!$AF:$AJ,5,FALSE),IF(C1501=5,VLOOKUP(B1501,balance!$AF:$AK,6,FALSE),0)))))*1000000000000</f>
        <v>12260000000000.049</v>
      </c>
      <c r="J1501">
        <f>VLOOKUP(B1501,balance!AU:BD,10,FALSE)</f>
        <v>0</v>
      </c>
    </row>
    <row r="1502" spans="1:10" x14ac:dyDescent="0.3">
      <c r="A1502">
        <v>1500</v>
      </c>
      <c r="B1502">
        <f t="shared" si="47"/>
        <v>301</v>
      </c>
      <c r="C1502">
        <f t="shared" si="46"/>
        <v>1</v>
      </c>
      <c r="D1502">
        <v>9026</v>
      </c>
      <c r="E1502" s="1">
        <f>IF(C1502=1,VLOOKUP(B1502,balance!$AU:$AZ,2,FALSE),IF(C1502=2,VLOOKUP(B1502,balance!$AU:$AZ,3,FALSE),IF(C1502=3,VLOOKUP(B1502,balance!$AU:$AZ,4,FALSE),IF(C1502=4,VLOOKUP(B1502,balance!$AU:$AZ,5,FALSE),IF(C1502=5,VLOOKUP(B1502-1,balance!$AU:$AZ,6,FALSE),0)))))</f>
        <v>7500</v>
      </c>
      <c r="F1502">
        <v>53</v>
      </c>
      <c r="G1502">
        <f>IF(C1502=1,VLOOKUP(FoxFire!B1502,balance!$U:$Z,2,FALSE),IF(C1502=2,VLOOKUP(B1502,balance!$U:$Z,3,FALSE),IF(C1502=3,VLOOKUP(B1502,balance!$U:$Z,4,FALSE),IF(C1502=4,VLOOKUP(B1502,balance!$U:$Z,5,FALSE),IF(C1502=5,VLOOKUP(B1502-1,balance!$U:$Z,6,FALSE),0)))))/100</f>
        <v>4.0000000000000001E-3</v>
      </c>
      <c r="H1502">
        <v>2</v>
      </c>
      <c r="I1502" s="1">
        <f>IF(C1502=1,VLOOKUP(FoxFire!B1502,balance!$AF:$AJ,2,FALSE),IF(C1502=2,VLOOKUP(B1502,balance!$AF:$AJ,3,FALSE),IF(C1502=3,VLOOKUP(B1502,balance!$AF:$AJ,4,FALSE),IF(C1502=4,VLOOKUP(B1502,balance!$AF:$AJ,5,FALSE),IF(C1502=5,VLOOKUP(B1502,balance!$AF:$AK,6,FALSE),0)))))*1000000000000</f>
        <v>3065000000000.0122</v>
      </c>
      <c r="J1502">
        <f>VLOOKUP(B1502,balance!AU:BD,10,FALSE)</f>
        <v>0</v>
      </c>
    </row>
    <row r="1503" spans="1:10" x14ac:dyDescent="0.3">
      <c r="A1503">
        <v>1501</v>
      </c>
      <c r="B1503">
        <f t="shared" si="47"/>
        <v>301</v>
      </c>
      <c r="C1503">
        <f t="shared" si="46"/>
        <v>2</v>
      </c>
      <c r="D1503">
        <v>9026</v>
      </c>
      <c r="E1503" s="1">
        <f>IF(C1503=1,VLOOKUP(B1503,balance!$AU:$AZ,2,FALSE),IF(C1503=2,VLOOKUP(B1503,balance!$AU:$AZ,3,FALSE),IF(C1503=3,VLOOKUP(B1503,balance!$AU:$AZ,4,FALSE),IF(C1503=4,VLOOKUP(B1503,balance!$AU:$AZ,5,FALSE),IF(C1503=5,VLOOKUP(B1503-1,balance!$AU:$AZ,6,FALSE),0)))))</f>
        <v>7500</v>
      </c>
      <c r="F1503">
        <v>53</v>
      </c>
      <c r="G1503">
        <f>IF(C1503=1,VLOOKUP(FoxFire!B1503,balance!$U:$Z,2,FALSE),IF(C1503=2,VLOOKUP(B1503,balance!$U:$Z,3,FALSE),IF(C1503=3,VLOOKUP(B1503,balance!$U:$Z,4,FALSE),IF(C1503=4,VLOOKUP(B1503,balance!$U:$Z,5,FALSE),IF(C1503=5,VLOOKUP(B1503-1,balance!$U:$Z,6,FALSE),0)))))/100</f>
        <v>4.0000000000000001E-3</v>
      </c>
      <c r="H1503">
        <v>2</v>
      </c>
      <c r="I1503" s="1">
        <f>IF(C1503=1,VLOOKUP(FoxFire!B1503,balance!$AF:$AJ,2,FALSE),IF(C1503=2,VLOOKUP(B1503,balance!$AF:$AJ,3,FALSE),IF(C1503=3,VLOOKUP(B1503,balance!$AF:$AJ,4,FALSE),IF(C1503=4,VLOOKUP(B1503,balance!$AF:$AJ,5,FALSE),IF(C1503=5,VLOOKUP(B1503,balance!$AF:$AK,6,FALSE),0)))))*1000000000000</f>
        <v>3065000000000.0122</v>
      </c>
      <c r="J1503">
        <f>VLOOKUP(B1503,balance!AU:BD,10,FALSE)</f>
        <v>0</v>
      </c>
    </row>
    <row r="1504" spans="1:10" x14ac:dyDescent="0.3">
      <c r="A1504">
        <v>1502</v>
      </c>
      <c r="B1504">
        <f t="shared" si="47"/>
        <v>301</v>
      </c>
      <c r="C1504">
        <f t="shared" si="46"/>
        <v>3</v>
      </c>
      <c r="D1504">
        <v>9026</v>
      </c>
      <c r="E1504" s="1">
        <f>IF(C1504=1,VLOOKUP(B1504,balance!$AU:$AZ,2,FALSE),IF(C1504=2,VLOOKUP(B1504,balance!$AU:$AZ,3,FALSE),IF(C1504=3,VLOOKUP(B1504,balance!$AU:$AZ,4,FALSE),IF(C1504=4,VLOOKUP(B1504,balance!$AU:$AZ,5,FALSE),IF(C1504=5,VLOOKUP(B1504-1,balance!$AU:$AZ,6,FALSE),0)))))</f>
        <v>7500</v>
      </c>
      <c r="F1504">
        <v>53</v>
      </c>
      <c r="G1504">
        <f>IF(C1504=1,VLOOKUP(FoxFire!B1504,balance!$U:$Z,2,FALSE),IF(C1504=2,VLOOKUP(B1504,balance!$U:$Z,3,FALSE),IF(C1504=3,VLOOKUP(B1504,balance!$U:$Z,4,FALSE),IF(C1504=4,VLOOKUP(B1504,balance!$U:$Z,5,FALSE),IF(C1504=5,VLOOKUP(B1504-1,balance!$U:$Z,6,FALSE),0)))))/100</f>
        <v>4.0000000000000001E-3</v>
      </c>
      <c r="H1504">
        <v>2</v>
      </c>
      <c r="I1504" s="1">
        <f>IF(C1504=1,VLOOKUP(FoxFire!B1504,balance!$AF:$AJ,2,FALSE),IF(C1504=2,VLOOKUP(B1504,balance!$AF:$AJ,3,FALSE),IF(C1504=3,VLOOKUP(B1504,balance!$AF:$AJ,4,FALSE),IF(C1504=4,VLOOKUP(B1504,balance!$AF:$AJ,5,FALSE),IF(C1504=5,VLOOKUP(B1504,balance!$AF:$AK,6,FALSE),0)))))*1000000000000</f>
        <v>3065000000000.0122</v>
      </c>
      <c r="J1504">
        <f>VLOOKUP(B1504,balance!AU:BD,10,FALSE)</f>
        <v>0</v>
      </c>
    </row>
    <row r="1505" spans="1:10" x14ac:dyDescent="0.3">
      <c r="A1505">
        <v>1503</v>
      </c>
      <c r="B1505">
        <f t="shared" si="47"/>
        <v>301</v>
      </c>
      <c r="C1505">
        <f t="shared" si="46"/>
        <v>4</v>
      </c>
      <c r="D1505">
        <v>9026</v>
      </c>
      <c r="E1505" s="1">
        <f>IF(C1505=1,VLOOKUP(B1505,balance!$AU:$AZ,2,FALSE),IF(C1505=2,VLOOKUP(B1505,balance!$AU:$AZ,3,FALSE),IF(C1505=3,VLOOKUP(B1505,balance!$AU:$AZ,4,FALSE),IF(C1505=4,VLOOKUP(B1505,balance!$AU:$AZ,5,FALSE),IF(C1505=5,VLOOKUP(B1505-1,balance!$AU:$AZ,6,FALSE),0)))))</f>
        <v>7500</v>
      </c>
      <c r="F1505">
        <v>53</v>
      </c>
      <c r="G1505">
        <f>IF(C1505=1,VLOOKUP(FoxFire!B1505,balance!$U:$Z,2,FALSE),IF(C1505=2,VLOOKUP(B1505,balance!$U:$Z,3,FALSE),IF(C1505=3,VLOOKUP(B1505,balance!$U:$Z,4,FALSE),IF(C1505=4,VLOOKUP(B1505,balance!$U:$Z,5,FALSE),IF(C1505=5,VLOOKUP(B1505-1,balance!$U:$Z,6,FALSE),0)))))/100</f>
        <v>4.0000000000000001E-3</v>
      </c>
      <c r="H1505">
        <v>2</v>
      </c>
      <c r="I1505" s="1">
        <f>IF(C1505=1,VLOOKUP(FoxFire!B1505,balance!$AF:$AJ,2,FALSE),IF(C1505=2,VLOOKUP(B1505,balance!$AF:$AJ,3,FALSE),IF(C1505=3,VLOOKUP(B1505,balance!$AF:$AJ,4,FALSE),IF(C1505=4,VLOOKUP(B1505,balance!$AF:$AJ,5,FALSE),IF(C1505=5,VLOOKUP(B1505,balance!$AF:$AK,6,FALSE),0)))))*1000000000000</f>
        <v>3065000000000.0122</v>
      </c>
      <c r="J1505">
        <f>VLOOKUP(B1505,balance!AU:BD,10,FALSE)</f>
        <v>0</v>
      </c>
    </row>
    <row r="1506" spans="1:10" x14ac:dyDescent="0.3">
      <c r="A1506">
        <v>1504</v>
      </c>
      <c r="B1506">
        <f t="shared" si="47"/>
        <v>302</v>
      </c>
      <c r="C1506">
        <f t="shared" si="46"/>
        <v>5</v>
      </c>
      <c r="D1506">
        <v>9026</v>
      </c>
      <c r="E1506" s="1">
        <f>IF(C1506=1,VLOOKUP(B1506,balance!$AU:$AZ,2,FALSE),IF(C1506=2,VLOOKUP(B1506,balance!$AU:$AZ,3,FALSE),IF(C1506=3,VLOOKUP(B1506,balance!$AU:$AZ,4,FALSE),IF(C1506=4,VLOOKUP(B1506,balance!$AU:$AZ,5,FALSE),IF(C1506=5,VLOOKUP(B1506-1,balance!$AU:$AZ,6,FALSE),0)))))</f>
        <v>150000</v>
      </c>
      <c r="F1506">
        <v>53</v>
      </c>
      <c r="G1506">
        <f>IF(C1506=1,VLOOKUP(FoxFire!B1506,balance!$U:$Z,2,FALSE),IF(C1506=2,VLOOKUP(B1506,balance!$U:$Z,3,FALSE),IF(C1506=3,VLOOKUP(B1506,balance!$U:$Z,4,FALSE),IF(C1506=4,VLOOKUP(B1506,balance!$U:$Z,5,FALSE),IF(C1506=5,VLOOKUP(B1506-1,balance!$U:$Z,6,FALSE),0)))))/100</f>
        <v>1529.5139000000001</v>
      </c>
      <c r="H1506">
        <v>2</v>
      </c>
      <c r="I1506" s="1">
        <f>IF(C1506=1,VLOOKUP(FoxFire!B1506,balance!$AF:$AJ,2,FALSE),IF(C1506=2,VLOOKUP(B1506,balance!$AF:$AJ,3,FALSE),IF(C1506=3,VLOOKUP(B1506,balance!$AF:$AJ,4,FALSE),IF(C1506=4,VLOOKUP(B1506,balance!$AF:$AJ,5,FALSE),IF(C1506=5,VLOOKUP(B1506,balance!$AF:$AK,6,FALSE),0)))))*1000000000000</f>
        <v>12265000000000.051</v>
      </c>
      <c r="J1506">
        <f>VLOOKUP(B1506,balance!AU:BD,10,FALSE)</f>
        <v>0</v>
      </c>
    </row>
    <row r="1507" spans="1:10" x14ac:dyDescent="0.3">
      <c r="A1507">
        <v>1505</v>
      </c>
      <c r="B1507">
        <f t="shared" si="47"/>
        <v>302</v>
      </c>
      <c r="C1507">
        <f t="shared" si="46"/>
        <v>1</v>
      </c>
      <c r="D1507">
        <v>9026</v>
      </c>
      <c r="E1507" s="1">
        <f>IF(C1507=1,VLOOKUP(B1507,balance!$AU:$AZ,2,FALSE),IF(C1507=2,VLOOKUP(B1507,balance!$AU:$AZ,3,FALSE),IF(C1507=3,VLOOKUP(B1507,balance!$AU:$AZ,4,FALSE),IF(C1507=4,VLOOKUP(B1507,balance!$AU:$AZ,5,FALSE),IF(C1507=5,VLOOKUP(B1507-1,balance!$AU:$AZ,6,FALSE),0)))))</f>
        <v>7500</v>
      </c>
      <c r="F1507">
        <v>53</v>
      </c>
      <c r="G1507">
        <f>IF(C1507=1,VLOOKUP(FoxFire!B1507,balance!$U:$Z,2,FALSE),IF(C1507=2,VLOOKUP(B1507,balance!$U:$Z,3,FALSE),IF(C1507=3,VLOOKUP(B1507,balance!$U:$Z,4,FALSE),IF(C1507=4,VLOOKUP(B1507,balance!$U:$Z,5,FALSE),IF(C1507=5,VLOOKUP(B1507-1,balance!$U:$Z,6,FALSE),0)))))/100</f>
        <v>4.0100000000000005E-3</v>
      </c>
      <c r="H1507">
        <v>2</v>
      </c>
      <c r="I1507" s="1">
        <f>IF(C1507=1,VLOOKUP(FoxFire!B1507,balance!$AF:$AJ,2,FALSE),IF(C1507=2,VLOOKUP(B1507,balance!$AF:$AJ,3,FALSE),IF(C1507=3,VLOOKUP(B1507,balance!$AF:$AJ,4,FALSE),IF(C1507=4,VLOOKUP(B1507,balance!$AF:$AJ,5,FALSE),IF(C1507=5,VLOOKUP(B1507,balance!$AF:$AK,6,FALSE),0)))))*1000000000000</f>
        <v>3066250000000.0127</v>
      </c>
      <c r="J1507">
        <f>VLOOKUP(B1507,balance!AU:BD,10,FALSE)</f>
        <v>0</v>
      </c>
    </row>
    <row r="1508" spans="1:10" x14ac:dyDescent="0.3">
      <c r="A1508">
        <v>1506</v>
      </c>
      <c r="B1508">
        <f t="shared" si="47"/>
        <v>302</v>
      </c>
      <c r="C1508">
        <f t="shared" si="46"/>
        <v>2</v>
      </c>
      <c r="D1508">
        <v>9026</v>
      </c>
      <c r="E1508" s="1">
        <f>IF(C1508=1,VLOOKUP(B1508,balance!$AU:$AZ,2,FALSE),IF(C1508=2,VLOOKUP(B1508,balance!$AU:$AZ,3,FALSE),IF(C1508=3,VLOOKUP(B1508,balance!$AU:$AZ,4,FALSE),IF(C1508=4,VLOOKUP(B1508,balance!$AU:$AZ,5,FALSE),IF(C1508=5,VLOOKUP(B1508-1,balance!$AU:$AZ,6,FALSE),0)))))</f>
        <v>7500</v>
      </c>
      <c r="F1508">
        <v>53</v>
      </c>
      <c r="G1508">
        <f>IF(C1508=1,VLOOKUP(FoxFire!B1508,balance!$U:$Z,2,FALSE),IF(C1508=2,VLOOKUP(B1508,balance!$U:$Z,3,FALSE),IF(C1508=3,VLOOKUP(B1508,balance!$U:$Z,4,FALSE),IF(C1508=4,VLOOKUP(B1508,balance!$U:$Z,5,FALSE),IF(C1508=5,VLOOKUP(B1508-1,balance!$U:$Z,6,FALSE),0)))))/100</f>
        <v>4.0100000000000005E-3</v>
      </c>
      <c r="H1508">
        <v>2</v>
      </c>
      <c r="I1508" s="1">
        <f>IF(C1508=1,VLOOKUP(FoxFire!B1508,balance!$AF:$AJ,2,FALSE),IF(C1508=2,VLOOKUP(B1508,balance!$AF:$AJ,3,FALSE),IF(C1508=3,VLOOKUP(B1508,balance!$AF:$AJ,4,FALSE),IF(C1508=4,VLOOKUP(B1508,balance!$AF:$AJ,5,FALSE),IF(C1508=5,VLOOKUP(B1508,balance!$AF:$AK,6,FALSE),0)))))*1000000000000</f>
        <v>3066250000000.0127</v>
      </c>
      <c r="J1508">
        <f>VLOOKUP(B1508,balance!AU:BD,10,FALSE)</f>
        <v>0</v>
      </c>
    </row>
    <row r="1509" spans="1:10" x14ac:dyDescent="0.3">
      <c r="A1509">
        <v>1507</v>
      </c>
      <c r="B1509">
        <f t="shared" si="47"/>
        <v>302</v>
      </c>
      <c r="C1509">
        <f t="shared" si="46"/>
        <v>3</v>
      </c>
      <c r="D1509">
        <v>9026</v>
      </c>
      <c r="E1509" s="1">
        <f>IF(C1509=1,VLOOKUP(B1509,balance!$AU:$AZ,2,FALSE),IF(C1509=2,VLOOKUP(B1509,balance!$AU:$AZ,3,FALSE),IF(C1509=3,VLOOKUP(B1509,balance!$AU:$AZ,4,FALSE),IF(C1509=4,VLOOKUP(B1509,balance!$AU:$AZ,5,FALSE),IF(C1509=5,VLOOKUP(B1509-1,balance!$AU:$AZ,6,FALSE),0)))))</f>
        <v>7500</v>
      </c>
      <c r="F1509">
        <v>53</v>
      </c>
      <c r="G1509">
        <f>IF(C1509=1,VLOOKUP(FoxFire!B1509,balance!$U:$Z,2,FALSE),IF(C1509=2,VLOOKUP(B1509,balance!$U:$Z,3,FALSE),IF(C1509=3,VLOOKUP(B1509,balance!$U:$Z,4,FALSE),IF(C1509=4,VLOOKUP(B1509,balance!$U:$Z,5,FALSE),IF(C1509=5,VLOOKUP(B1509-1,balance!$U:$Z,6,FALSE),0)))))/100</f>
        <v>4.0100000000000005E-3</v>
      </c>
      <c r="H1509">
        <v>2</v>
      </c>
      <c r="I1509" s="1">
        <f>IF(C1509=1,VLOOKUP(FoxFire!B1509,balance!$AF:$AJ,2,FALSE),IF(C1509=2,VLOOKUP(B1509,balance!$AF:$AJ,3,FALSE),IF(C1509=3,VLOOKUP(B1509,balance!$AF:$AJ,4,FALSE),IF(C1509=4,VLOOKUP(B1509,balance!$AF:$AJ,5,FALSE),IF(C1509=5,VLOOKUP(B1509,balance!$AF:$AK,6,FALSE),0)))))*1000000000000</f>
        <v>3066250000000.0127</v>
      </c>
      <c r="J1509">
        <f>VLOOKUP(B1509,balance!AU:BD,10,FALSE)</f>
        <v>0</v>
      </c>
    </row>
    <row r="1510" spans="1:10" x14ac:dyDescent="0.3">
      <c r="A1510">
        <v>1508</v>
      </c>
      <c r="B1510">
        <f t="shared" si="47"/>
        <v>302</v>
      </c>
      <c r="C1510">
        <f t="shared" si="46"/>
        <v>4</v>
      </c>
      <c r="D1510">
        <v>9026</v>
      </c>
      <c r="E1510" s="1">
        <f>IF(C1510=1,VLOOKUP(B1510,balance!$AU:$AZ,2,FALSE),IF(C1510=2,VLOOKUP(B1510,balance!$AU:$AZ,3,FALSE),IF(C1510=3,VLOOKUP(B1510,balance!$AU:$AZ,4,FALSE),IF(C1510=4,VLOOKUP(B1510,balance!$AU:$AZ,5,FALSE),IF(C1510=5,VLOOKUP(B1510-1,balance!$AU:$AZ,6,FALSE),0)))))</f>
        <v>7500</v>
      </c>
      <c r="F1510">
        <v>53</v>
      </c>
      <c r="G1510">
        <f>IF(C1510=1,VLOOKUP(FoxFire!B1510,balance!$U:$Z,2,FALSE),IF(C1510=2,VLOOKUP(B1510,balance!$U:$Z,3,FALSE),IF(C1510=3,VLOOKUP(B1510,balance!$U:$Z,4,FALSE),IF(C1510=4,VLOOKUP(B1510,balance!$U:$Z,5,FALSE),IF(C1510=5,VLOOKUP(B1510-1,balance!$U:$Z,6,FALSE),0)))))/100</f>
        <v>4.0100000000000005E-3</v>
      </c>
      <c r="H1510">
        <v>2</v>
      </c>
      <c r="I1510" s="1">
        <f>IF(C1510=1,VLOOKUP(FoxFire!B1510,balance!$AF:$AJ,2,FALSE),IF(C1510=2,VLOOKUP(B1510,balance!$AF:$AJ,3,FALSE),IF(C1510=3,VLOOKUP(B1510,balance!$AF:$AJ,4,FALSE),IF(C1510=4,VLOOKUP(B1510,balance!$AF:$AJ,5,FALSE),IF(C1510=5,VLOOKUP(B1510,balance!$AF:$AK,6,FALSE),0)))))*1000000000000</f>
        <v>3066250000000.0127</v>
      </c>
      <c r="J1510">
        <f>VLOOKUP(B1510,balance!AU:BD,10,FALSE)</f>
        <v>0</v>
      </c>
    </row>
    <row r="1511" spans="1:10" x14ac:dyDescent="0.3">
      <c r="A1511">
        <v>1509</v>
      </c>
      <c r="B1511">
        <f t="shared" si="47"/>
        <v>303</v>
      </c>
      <c r="C1511">
        <f t="shared" si="46"/>
        <v>5</v>
      </c>
      <c r="D1511">
        <v>9026</v>
      </c>
      <c r="E1511" s="1">
        <f>IF(C1511=1,VLOOKUP(B1511,balance!$AU:$AZ,2,FALSE),IF(C1511=2,VLOOKUP(B1511,balance!$AU:$AZ,3,FALSE),IF(C1511=3,VLOOKUP(B1511,balance!$AU:$AZ,4,FALSE),IF(C1511=4,VLOOKUP(B1511,balance!$AU:$AZ,5,FALSE),IF(C1511=5,VLOOKUP(B1511-1,balance!$AU:$AZ,6,FALSE),0)))))</f>
        <v>150000</v>
      </c>
      <c r="F1511">
        <v>53</v>
      </c>
      <c r="G1511">
        <f>IF(C1511=1,VLOOKUP(FoxFire!B1511,balance!$U:$Z,2,FALSE),IF(C1511=2,VLOOKUP(B1511,balance!$U:$Z,3,FALSE),IF(C1511=3,VLOOKUP(B1511,balance!$U:$Z,4,FALSE),IF(C1511=4,VLOOKUP(B1511,balance!$U:$Z,5,FALSE),IF(C1511=5,VLOOKUP(B1511-1,balance!$U:$Z,6,FALSE),0)))))/100</f>
        <v>1534.8710000000001</v>
      </c>
      <c r="H1511">
        <v>2</v>
      </c>
      <c r="I1511" s="1">
        <f>IF(C1511=1,VLOOKUP(FoxFire!B1511,balance!$AF:$AJ,2,FALSE),IF(C1511=2,VLOOKUP(B1511,balance!$AF:$AJ,3,FALSE),IF(C1511=3,VLOOKUP(B1511,balance!$AF:$AJ,4,FALSE),IF(C1511=4,VLOOKUP(B1511,balance!$AF:$AJ,5,FALSE),IF(C1511=5,VLOOKUP(B1511,balance!$AF:$AK,6,FALSE),0)))))*1000000000000</f>
        <v>12270000000000.049</v>
      </c>
      <c r="J1511">
        <f>VLOOKUP(B1511,balance!AU:BD,10,FALSE)</f>
        <v>0</v>
      </c>
    </row>
    <row r="1512" spans="1:10" x14ac:dyDescent="0.3">
      <c r="A1512">
        <v>1510</v>
      </c>
      <c r="B1512">
        <f t="shared" si="47"/>
        <v>303</v>
      </c>
      <c r="C1512">
        <f t="shared" si="46"/>
        <v>1</v>
      </c>
      <c r="D1512">
        <v>9026</v>
      </c>
      <c r="E1512" s="1">
        <f>IF(C1512=1,VLOOKUP(B1512,balance!$AU:$AZ,2,FALSE),IF(C1512=2,VLOOKUP(B1512,balance!$AU:$AZ,3,FALSE),IF(C1512=3,VLOOKUP(B1512,balance!$AU:$AZ,4,FALSE),IF(C1512=4,VLOOKUP(B1512,balance!$AU:$AZ,5,FALSE),IF(C1512=5,VLOOKUP(B1512-1,balance!$AU:$AZ,6,FALSE),0)))))</f>
        <v>7500</v>
      </c>
      <c r="F1512">
        <v>53</v>
      </c>
      <c r="G1512">
        <f>IF(C1512=1,VLOOKUP(FoxFire!B1512,balance!$U:$Z,2,FALSE),IF(C1512=2,VLOOKUP(B1512,balance!$U:$Z,3,FALSE),IF(C1512=3,VLOOKUP(B1512,balance!$U:$Z,4,FALSE),IF(C1512=4,VLOOKUP(B1512,balance!$U:$Z,5,FALSE),IF(C1512=5,VLOOKUP(B1512-1,balance!$U:$Z,6,FALSE),0)))))/100</f>
        <v>4.0200000000000001E-3</v>
      </c>
      <c r="H1512">
        <v>2</v>
      </c>
      <c r="I1512" s="1">
        <f>IF(C1512=1,VLOOKUP(FoxFire!B1512,balance!$AF:$AJ,2,FALSE),IF(C1512=2,VLOOKUP(B1512,balance!$AF:$AJ,3,FALSE),IF(C1512=3,VLOOKUP(B1512,balance!$AF:$AJ,4,FALSE),IF(C1512=4,VLOOKUP(B1512,balance!$AF:$AJ,5,FALSE),IF(C1512=5,VLOOKUP(B1512,balance!$AF:$AK,6,FALSE),0)))))*1000000000000</f>
        <v>3067500000000.0122</v>
      </c>
      <c r="J1512">
        <f>VLOOKUP(B1512,balance!AU:BD,10,FALSE)</f>
        <v>0</v>
      </c>
    </row>
    <row r="1513" spans="1:10" x14ac:dyDescent="0.3">
      <c r="A1513">
        <v>1511</v>
      </c>
      <c r="B1513">
        <f t="shared" si="47"/>
        <v>303</v>
      </c>
      <c r="C1513">
        <f t="shared" si="46"/>
        <v>2</v>
      </c>
      <c r="D1513">
        <v>9026</v>
      </c>
      <c r="E1513" s="1">
        <f>IF(C1513=1,VLOOKUP(B1513,balance!$AU:$AZ,2,FALSE),IF(C1513=2,VLOOKUP(B1513,balance!$AU:$AZ,3,FALSE),IF(C1513=3,VLOOKUP(B1513,balance!$AU:$AZ,4,FALSE),IF(C1513=4,VLOOKUP(B1513,balance!$AU:$AZ,5,FALSE),IF(C1513=5,VLOOKUP(B1513-1,balance!$AU:$AZ,6,FALSE),0)))))</f>
        <v>7500</v>
      </c>
      <c r="F1513">
        <v>53</v>
      </c>
      <c r="G1513">
        <f>IF(C1513=1,VLOOKUP(FoxFire!B1513,balance!$U:$Z,2,FALSE),IF(C1513=2,VLOOKUP(B1513,balance!$U:$Z,3,FALSE),IF(C1513=3,VLOOKUP(B1513,balance!$U:$Z,4,FALSE),IF(C1513=4,VLOOKUP(B1513,balance!$U:$Z,5,FALSE),IF(C1513=5,VLOOKUP(B1513-1,balance!$U:$Z,6,FALSE),0)))))/100</f>
        <v>4.0200000000000001E-3</v>
      </c>
      <c r="H1513">
        <v>2</v>
      </c>
      <c r="I1513" s="1">
        <f>IF(C1513=1,VLOOKUP(FoxFire!B1513,balance!$AF:$AJ,2,FALSE),IF(C1513=2,VLOOKUP(B1513,balance!$AF:$AJ,3,FALSE),IF(C1513=3,VLOOKUP(B1513,balance!$AF:$AJ,4,FALSE),IF(C1513=4,VLOOKUP(B1513,balance!$AF:$AJ,5,FALSE),IF(C1513=5,VLOOKUP(B1513,balance!$AF:$AK,6,FALSE),0)))))*1000000000000</f>
        <v>3067500000000.0122</v>
      </c>
      <c r="J1513">
        <f>VLOOKUP(B1513,balance!AU:BD,10,FALSE)</f>
        <v>0</v>
      </c>
    </row>
    <row r="1514" spans="1:10" x14ac:dyDescent="0.3">
      <c r="A1514">
        <v>1512</v>
      </c>
      <c r="B1514">
        <f t="shared" si="47"/>
        <v>303</v>
      </c>
      <c r="C1514">
        <f t="shared" si="46"/>
        <v>3</v>
      </c>
      <c r="D1514">
        <v>9026</v>
      </c>
      <c r="E1514" s="1">
        <f>IF(C1514=1,VLOOKUP(B1514,balance!$AU:$AZ,2,FALSE),IF(C1514=2,VLOOKUP(B1514,balance!$AU:$AZ,3,FALSE),IF(C1514=3,VLOOKUP(B1514,balance!$AU:$AZ,4,FALSE),IF(C1514=4,VLOOKUP(B1514,balance!$AU:$AZ,5,FALSE),IF(C1514=5,VLOOKUP(B1514-1,balance!$AU:$AZ,6,FALSE),0)))))</f>
        <v>7500</v>
      </c>
      <c r="F1514">
        <v>53</v>
      </c>
      <c r="G1514">
        <f>IF(C1514=1,VLOOKUP(FoxFire!B1514,balance!$U:$Z,2,FALSE),IF(C1514=2,VLOOKUP(B1514,balance!$U:$Z,3,FALSE),IF(C1514=3,VLOOKUP(B1514,balance!$U:$Z,4,FALSE),IF(C1514=4,VLOOKUP(B1514,balance!$U:$Z,5,FALSE),IF(C1514=5,VLOOKUP(B1514-1,balance!$U:$Z,6,FALSE),0)))))/100</f>
        <v>4.0200000000000001E-3</v>
      </c>
      <c r="H1514">
        <v>2</v>
      </c>
      <c r="I1514" s="1">
        <f>IF(C1514=1,VLOOKUP(FoxFire!B1514,balance!$AF:$AJ,2,FALSE),IF(C1514=2,VLOOKUP(B1514,balance!$AF:$AJ,3,FALSE),IF(C1514=3,VLOOKUP(B1514,balance!$AF:$AJ,4,FALSE),IF(C1514=4,VLOOKUP(B1514,balance!$AF:$AJ,5,FALSE),IF(C1514=5,VLOOKUP(B1514,balance!$AF:$AK,6,FALSE),0)))))*1000000000000</f>
        <v>3067500000000.0122</v>
      </c>
      <c r="J1514">
        <f>VLOOKUP(B1514,balance!AU:BD,10,FALSE)</f>
        <v>0</v>
      </c>
    </row>
    <row r="1515" spans="1:10" x14ac:dyDescent="0.3">
      <c r="A1515">
        <v>1513</v>
      </c>
      <c r="B1515">
        <f t="shared" si="47"/>
        <v>303</v>
      </c>
      <c r="C1515">
        <f t="shared" si="46"/>
        <v>4</v>
      </c>
      <c r="D1515">
        <v>9026</v>
      </c>
      <c r="E1515" s="1">
        <f>IF(C1515=1,VLOOKUP(B1515,balance!$AU:$AZ,2,FALSE),IF(C1515=2,VLOOKUP(B1515,balance!$AU:$AZ,3,FALSE),IF(C1515=3,VLOOKUP(B1515,balance!$AU:$AZ,4,FALSE),IF(C1515=4,VLOOKUP(B1515,balance!$AU:$AZ,5,FALSE),IF(C1515=5,VLOOKUP(B1515-1,balance!$AU:$AZ,6,FALSE),0)))))</f>
        <v>7500</v>
      </c>
      <c r="F1515">
        <v>53</v>
      </c>
      <c r="G1515">
        <f>IF(C1515=1,VLOOKUP(FoxFire!B1515,balance!$U:$Z,2,FALSE),IF(C1515=2,VLOOKUP(B1515,balance!$U:$Z,3,FALSE),IF(C1515=3,VLOOKUP(B1515,balance!$U:$Z,4,FALSE),IF(C1515=4,VLOOKUP(B1515,balance!$U:$Z,5,FALSE),IF(C1515=5,VLOOKUP(B1515-1,balance!$U:$Z,6,FALSE),0)))))/100</f>
        <v>4.0200000000000001E-3</v>
      </c>
      <c r="H1515">
        <v>2</v>
      </c>
      <c r="I1515" s="1">
        <f>IF(C1515=1,VLOOKUP(FoxFire!B1515,balance!$AF:$AJ,2,FALSE),IF(C1515=2,VLOOKUP(B1515,balance!$AF:$AJ,3,FALSE),IF(C1515=3,VLOOKUP(B1515,balance!$AF:$AJ,4,FALSE),IF(C1515=4,VLOOKUP(B1515,balance!$AF:$AJ,5,FALSE),IF(C1515=5,VLOOKUP(B1515,balance!$AF:$AK,6,FALSE),0)))))*1000000000000</f>
        <v>3067500000000.0122</v>
      </c>
      <c r="J1515">
        <f>VLOOKUP(B1515,balance!AU:BD,10,FALSE)</f>
        <v>0</v>
      </c>
    </row>
    <row r="1516" spans="1:10" x14ac:dyDescent="0.3">
      <c r="A1516">
        <v>1514</v>
      </c>
      <c r="B1516">
        <f t="shared" si="47"/>
        <v>304</v>
      </c>
      <c r="C1516">
        <f t="shared" si="46"/>
        <v>5</v>
      </c>
      <c r="D1516">
        <v>9026</v>
      </c>
      <c r="E1516" s="1">
        <f>IF(C1516=1,VLOOKUP(B1516,balance!$AU:$AZ,2,FALSE),IF(C1516=2,VLOOKUP(B1516,balance!$AU:$AZ,3,FALSE),IF(C1516=3,VLOOKUP(B1516,balance!$AU:$AZ,4,FALSE),IF(C1516=4,VLOOKUP(B1516,balance!$AU:$AZ,5,FALSE),IF(C1516=5,VLOOKUP(B1516-1,balance!$AU:$AZ,6,FALSE),0)))))</f>
        <v>150000</v>
      </c>
      <c r="F1516">
        <v>53</v>
      </c>
      <c r="G1516">
        <f>IF(C1516=1,VLOOKUP(FoxFire!B1516,balance!$U:$Z,2,FALSE),IF(C1516=2,VLOOKUP(B1516,balance!$U:$Z,3,FALSE),IF(C1516=3,VLOOKUP(B1516,balance!$U:$Z,4,FALSE),IF(C1516=4,VLOOKUP(B1516,balance!$U:$Z,5,FALSE),IF(C1516=5,VLOOKUP(B1516-1,balance!$U:$Z,6,FALSE),0)))))/100</f>
        <v>1540.2373</v>
      </c>
      <c r="H1516">
        <v>2</v>
      </c>
      <c r="I1516" s="1">
        <f>IF(C1516=1,VLOOKUP(FoxFire!B1516,balance!$AF:$AJ,2,FALSE),IF(C1516=2,VLOOKUP(B1516,balance!$AF:$AJ,3,FALSE),IF(C1516=3,VLOOKUP(B1516,balance!$AF:$AJ,4,FALSE),IF(C1516=4,VLOOKUP(B1516,balance!$AF:$AJ,5,FALSE),IF(C1516=5,VLOOKUP(B1516,balance!$AF:$AK,6,FALSE),0)))))*1000000000000</f>
        <v>12275000000000.051</v>
      </c>
      <c r="J1516">
        <f>VLOOKUP(B1516,balance!AU:BD,10,FALSE)</f>
        <v>0</v>
      </c>
    </row>
    <row r="1517" spans="1:10" x14ac:dyDescent="0.3">
      <c r="A1517">
        <v>1515</v>
      </c>
      <c r="B1517">
        <f t="shared" si="47"/>
        <v>304</v>
      </c>
      <c r="C1517">
        <f t="shared" si="46"/>
        <v>1</v>
      </c>
      <c r="D1517">
        <v>9026</v>
      </c>
      <c r="E1517" s="1">
        <f>IF(C1517=1,VLOOKUP(B1517,balance!$AU:$AZ,2,FALSE),IF(C1517=2,VLOOKUP(B1517,balance!$AU:$AZ,3,FALSE),IF(C1517=3,VLOOKUP(B1517,balance!$AU:$AZ,4,FALSE),IF(C1517=4,VLOOKUP(B1517,balance!$AU:$AZ,5,FALSE),IF(C1517=5,VLOOKUP(B1517-1,balance!$AU:$AZ,6,FALSE),0)))))</f>
        <v>7500</v>
      </c>
      <c r="F1517">
        <v>53</v>
      </c>
      <c r="G1517">
        <f>IF(C1517=1,VLOOKUP(FoxFire!B1517,balance!$U:$Z,2,FALSE),IF(C1517=2,VLOOKUP(B1517,balance!$U:$Z,3,FALSE),IF(C1517=3,VLOOKUP(B1517,balance!$U:$Z,4,FALSE),IF(C1517=4,VLOOKUP(B1517,balance!$U:$Z,5,FALSE),IF(C1517=5,VLOOKUP(B1517-1,balance!$U:$Z,6,FALSE),0)))))/100</f>
        <v>4.0300000000000006E-3</v>
      </c>
      <c r="H1517">
        <v>2</v>
      </c>
      <c r="I1517" s="1">
        <f>IF(C1517=1,VLOOKUP(FoxFire!B1517,balance!$AF:$AJ,2,FALSE),IF(C1517=2,VLOOKUP(B1517,balance!$AF:$AJ,3,FALSE),IF(C1517=3,VLOOKUP(B1517,balance!$AF:$AJ,4,FALSE),IF(C1517=4,VLOOKUP(B1517,balance!$AF:$AJ,5,FALSE),IF(C1517=5,VLOOKUP(B1517,balance!$AF:$AK,6,FALSE),0)))))*1000000000000</f>
        <v>3068750000000.0127</v>
      </c>
      <c r="J1517">
        <f>VLOOKUP(B1517,balance!AU:BD,10,FALSE)</f>
        <v>0</v>
      </c>
    </row>
    <row r="1518" spans="1:10" x14ac:dyDescent="0.3">
      <c r="A1518">
        <v>1516</v>
      </c>
      <c r="B1518">
        <f t="shared" si="47"/>
        <v>304</v>
      </c>
      <c r="C1518">
        <f t="shared" si="46"/>
        <v>2</v>
      </c>
      <c r="D1518">
        <v>9026</v>
      </c>
      <c r="E1518" s="1">
        <f>IF(C1518=1,VLOOKUP(B1518,balance!$AU:$AZ,2,FALSE),IF(C1518=2,VLOOKUP(B1518,balance!$AU:$AZ,3,FALSE),IF(C1518=3,VLOOKUP(B1518,balance!$AU:$AZ,4,FALSE),IF(C1518=4,VLOOKUP(B1518,balance!$AU:$AZ,5,FALSE),IF(C1518=5,VLOOKUP(B1518-1,balance!$AU:$AZ,6,FALSE),0)))))</f>
        <v>7500</v>
      </c>
      <c r="F1518">
        <v>53</v>
      </c>
      <c r="G1518">
        <f>IF(C1518=1,VLOOKUP(FoxFire!B1518,balance!$U:$Z,2,FALSE),IF(C1518=2,VLOOKUP(B1518,balance!$U:$Z,3,FALSE),IF(C1518=3,VLOOKUP(B1518,balance!$U:$Z,4,FALSE),IF(C1518=4,VLOOKUP(B1518,balance!$U:$Z,5,FALSE),IF(C1518=5,VLOOKUP(B1518-1,balance!$U:$Z,6,FALSE),0)))))/100</f>
        <v>4.0300000000000006E-3</v>
      </c>
      <c r="H1518">
        <v>2</v>
      </c>
      <c r="I1518" s="1">
        <f>IF(C1518=1,VLOOKUP(FoxFire!B1518,balance!$AF:$AJ,2,FALSE),IF(C1518=2,VLOOKUP(B1518,balance!$AF:$AJ,3,FALSE),IF(C1518=3,VLOOKUP(B1518,balance!$AF:$AJ,4,FALSE),IF(C1518=4,VLOOKUP(B1518,balance!$AF:$AJ,5,FALSE),IF(C1518=5,VLOOKUP(B1518,balance!$AF:$AK,6,FALSE),0)))))*1000000000000</f>
        <v>3068750000000.0127</v>
      </c>
      <c r="J1518">
        <f>VLOOKUP(B1518,balance!AU:BD,10,FALSE)</f>
        <v>0</v>
      </c>
    </row>
    <row r="1519" spans="1:10" x14ac:dyDescent="0.3">
      <c r="A1519">
        <v>1517</v>
      </c>
      <c r="B1519">
        <f t="shared" si="47"/>
        <v>304</v>
      </c>
      <c r="C1519">
        <f t="shared" si="46"/>
        <v>3</v>
      </c>
      <c r="D1519">
        <v>9026</v>
      </c>
      <c r="E1519" s="1">
        <f>IF(C1519=1,VLOOKUP(B1519,balance!$AU:$AZ,2,FALSE),IF(C1519=2,VLOOKUP(B1519,balance!$AU:$AZ,3,FALSE),IF(C1519=3,VLOOKUP(B1519,balance!$AU:$AZ,4,FALSE),IF(C1519=4,VLOOKUP(B1519,balance!$AU:$AZ,5,FALSE),IF(C1519=5,VLOOKUP(B1519-1,balance!$AU:$AZ,6,FALSE),0)))))</f>
        <v>7500</v>
      </c>
      <c r="F1519">
        <v>53</v>
      </c>
      <c r="G1519">
        <f>IF(C1519=1,VLOOKUP(FoxFire!B1519,balance!$U:$Z,2,FALSE),IF(C1519=2,VLOOKUP(B1519,balance!$U:$Z,3,FALSE),IF(C1519=3,VLOOKUP(B1519,balance!$U:$Z,4,FALSE),IF(C1519=4,VLOOKUP(B1519,balance!$U:$Z,5,FALSE),IF(C1519=5,VLOOKUP(B1519-1,balance!$U:$Z,6,FALSE),0)))))/100</f>
        <v>4.0300000000000006E-3</v>
      </c>
      <c r="H1519">
        <v>2</v>
      </c>
      <c r="I1519" s="1">
        <f>IF(C1519=1,VLOOKUP(FoxFire!B1519,balance!$AF:$AJ,2,FALSE),IF(C1519=2,VLOOKUP(B1519,balance!$AF:$AJ,3,FALSE),IF(C1519=3,VLOOKUP(B1519,balance!$AF:$AJ,4,FALSE),IF(C1519=4,VLOOKUP(B1519,balance!$AF:$AJ,5,FALSE),IF(C1519=5,VLOOKUP(B1519,balance!$AF:$AK,6,FALSE),0)))))*1000000000000</f>
        <v>3068750000000.0127</v>
      </c>
      <c r="J1519">
        <f>VLOOKUP(B1519,balance!AU:BD,10,FALSE)</f>
        <v>0</v>
      </c>
    </row>
    <row r="1520" spans="1:10" x14ac:dyDescent="0.3">
      <c r="A1520">
        <v>1518</v>
      </c>
      <c r="B1520">
        <f t="shared" si="47"/>
        <v>304</v>
      </c>
      <c r="C1520">
        <f t="shared" si="46"/>
        <v>4</v>
      </c>
      <c r="D1520">
        <v>9026</v>
      </c>
      <c r="E1520" s="1">
        <f>IF(C1520=1,VLOOKUP(B1520,balance!$AU:$AZ,2,FALSE),IF(C1520=2,VLOOKUP(B1520,balance!$AU:$AZ,3,FALSE),IF(C1520=3,VLOOKUP(B1520,balance!$AU:$AZ,4,FALSE),IF(C1520=4,VLOOKUP(B1520,balance!$AU:$AZ,5,FALSE),IF(C1520=5,VLOOKUP(B1520-1,balance!$AU:$AZ,6,FALSE),0)))))</f>
        <v>7500</v>
      </c>
      <c r="F1520">
        <v>53</v>
      </c>
      <c r="G1520">
        <f>IF(C1520=1,VLOOKUP(FoxFire!B1520,balance!$U:$Z,2,FALSE),IF(C1520=2,VLOOKUP(B1520,balance!$U:$Z,3,FALSE),IF(C1520=3,VLOOKUP(B1520,balance!$U:$Z,4,FALSE),IF(C1520=4,VLOOKUP(B1520,balance!$U:$Z,5,FALSE),IF(C1520=5,VLOOKUP(B1520-1,balance!$U:$Z,6,FALSE),0)))))/100</f>
        <v>4.0300000000000006E-3</v>
      </c>
      <c r="H1520">
        <v>2</v>
      </c>
      <c r="I1520" s="1">
        <f>IF(C1520=1,VLOOKUP(FoxFire!B1520,balance!$AF:$AJ,2,FALSE),IF(C1520=2,VLOOKUP(B1520,balance!$AF:$AJ,3,FALSE),IF(C1520=3,VLOOKUP(B1520,balance!$AF:$AJ,4,FALSE),IF(C1520=4,VLOOKUP(B1520,balance!$AF:$AJ,5,FALSE),IF(C1520=5,VLOOKUP(B1520,balance!$AF:$AK,6,FALSE),0)))))*1000000000000</f>
        <v>3068750000000.0127</v>
      </c>
      <c r="J1520">
        <f>VLOOKUP(B1520,balance!AU:BD,10,FALSE)</f>
        <v>0</v>
      </c>
    </row>
    <row r="1521" spans="1:10" x14ac:dyDescent="0.3">
      <c r="A1521">
        <v>1519</v>
      </c>
      <c r="B1521">
        <f t="shared" si="47"/>
        <v>305</v>
      </c>
      <c r="C1521">
        <f t="shared" si="46"/>
        <v>5</v>
      </c>
      <c r="D1521">
        <v>9026</v>
      </c>
      <c r="E1521" s="1">
        <f>IF(C1521=1,VLOOKUP(B1521,balance!$AU:$AZ,2,FALSE),IF(C1521=2,VLOOKUP(B1521,balance!$AU:$AZ,3,FALSE),IF(C1521=3,VLOOKUP(B1521,balance!$AU:$AZ,4,FALSE),IF(C1521=4,VLOOKUP(B1521,balance!$AU:$AZ,5,FALSE),IF(C1521=5,VLOOKUP(B1521-1,balance!$AU:$AZ,6,FALSE),0)))))</f>
        <v>150000</v>
      </c>
      <c r="F1521">
        <v>53</v>
      </c>
      <c r="G1521">
        <f>IF(C1521=1,VLOOKUP(FoxFire!B1521,balance!$U:$Z,2,FALSE),IF(C1521=2,VLOOKUP(B1521,balance!$U:$Z,3,FALSE),IF(C1521=3,VLOOKUP(B1521,balance!$U:$Z,4,FALSE),IF(C1521=4,VLOOKUP(B1521,balance!$U:$Z,5,FALSE),IF(C1521=5,VLOOKUP(B1521-1,balance!$U:$Z,6,FALSE),0)))))/100</f>
        <v>1545.6129000000001</v>
      </c>
      <c r="H1521">
        <v>2</v>
      </c>
      <c r="I1521" s="1">
        <f>IF(C1521=1,VLOOKUP(FoxFire!B1521,balance!$AF:$AJ,2,FALSE),IF(C1521=2,VLOOKUP(B1521,balance!$AF:$AJ,3,FALSE),IF(C1521=3,VLOOKUP(B1521,balance!$AF:$AJ,4,FALSE),IF(C1521=4,VLOOKUP(B1521,balance!$AF:$AJ,5,FALSE),IF(C1521=5,VLOOKUP(B1521,balance!$AF:$AK,6,FALSE),0)))))*1000000000000</f>
        <v>12280000000000.051</v>
      </c>
      <c r="J1521">
        <f>VLOOKUP(B1521,balance!AU:BD,10,FALSE)</f>
        <v>0</v>
      </c>
    </row>
    <row r="1522" spans="1:10" x14ac:dyDescent="0.3">
      <c r="A1522">
        <v>1520</v>
      </c>
      <c r="B1522">
        <f t="shared" si="47"/>
        <v>305</v>
      </c>
      <c r="C1522">
        <f t="shared" si="46"/>
        <v>1</v>
      </c>
      <c r="D1522">
        <v>9026</v>
      </c>
      <c r="E1522" s="1">
        <f>IF(C1522=1,VLOOKUP(B1522,balance!$AU:$AZ,2,FALSE),IF(C1522=2,VLOOKUP(B1522,balance!$AU:$AZ,3,FALSE),IF(C1522=3,VLOOKUP(B1522,balance!$AU:$AZ,4,FALSE),IF(C1522=4,VLOOKUP(B1522,balance!$AU:$AZ,5,FALSE),IF(C1522=5,VLOOKUP(B1522-1,balance!$AU:$AZ,6,FALSE),0)))))</f>
        <v>7500</v>
      </c>
      <c r="F1522">
        <v>53</v>
      </c>
      <c r="G1522">
        <f>IF(C1522=1,VLOOKUP(FoxFire!B1522,balance!$U:$Z,2,FALSE),IF(C1522=2,VLOOKUP(B1522,balance!$U:$Z,3,FALSE),IF(C1522=3,VLOOKUP(B1522,balance!$U:$Z,4,FALSE),IF(C1522=4,VLOOKUP(B1522,balance!$U:$Z,5,FALSE),IF(C1522=5,VLOOKUP(B1522-1,balance!$U:$Z,6,FALSE),0)))))/100</f>
        <v>4.0400000000000002E-3</v>
      </c>
      <c r="H1522">
        <v>2</v>
      </c>
      <c r="I1522" s="1">
        <f>IF(C1522=1,VLOOKUP(FoxFire!B1522,balance!$AF:$AJ,2,FALSE),IF(C1522=2,VLOOKUP(B1522,balance!$AF:$AJ,3,FALSE),IF(C1522=3,VLOOKUP(B1522,balance!$AF:$AJ,4,FALSE),IF(C1522=4,VLOOKUP(B1522,balance!$AF:$AJ,5,FALSE),IF(C1522=5,VLOOKUP(B1522,balance!$AF:$AK,6,FALSE),0)))))*1000000000000</f>
        <v>3070000000000.0127</v>
      </c>
      <c r="J1522">
        <f>VLOOKUP(B1522,balance!AU:BD,10,FALSE)</f>
        <v>0</v>
      </c>
    </row>
    <row r="1523" spans="1:10" x14ac:dyDescent="0.3">
      <c r="A1523">
        <v>1521</v>
      </c>
      <c r="B1523">
        <f t="shared" si="47"/>
        <v>305</v>
      </c>
      <c r="C1523">
        <f t="shared" si="46"/>
        <v>2</v>
      </c>
      <c r="D1523">
        <v>9026</v>
      </c>
      <c r="E1523" s="1">
        <f>IF(C1523=1,VLOOKUP(B1523,balance!$AU:$AZ,2,FALSE),IF(C1523=2,VLOOKUP(B1523,balance!$AU:$AZ,3,FALSE),IF(C1523=3,VLOOKUP(B1523,balance!$AU:$AZ,4,FALSE),IF(C1523=4,VLOOKUP(B1523,balance!$AU:$AZ,5,FALSE),IF(C1523=5,VLOOKUP(B1523-1,balance!$AU:$AZ,6,FALSE),0)))))</f>
        <v>7500</v>
      </c>
      <c r="F1523">
        <v>53</v>
      </c>
      <c r="G1523">
        <f>IF(C1523=1,VLOOKUP(FoxFire!B1523,balance!$U:$Z,2,FALSE),IF(C1523=2,VLOOKUP(B1523,balance!$U:$Z,3,FALSE),IF(C1523=3,VLOOKUP(B1523,balance!$U:$Z,4,FALSE),IF(C1523=4,VLOOKUP(B1523,balance!$U:$Z,5,FALSE),IF(C1523=5,VLOOKUP(B1523-1,balance!$U:$Z,6,FALSE),0)))))/100</f>
        <v>4.0400000000000002E-3</v>
      </c>
      <c r="H1523">
        <v>2</v>
      </c>
      <c r="I1523" s="1">
        <f>IF(C1523=1,VLOOKUP(FoxFire!B1523,balance!$AF:$AJ,2,FALSE),IF(C1523=2,VLOOKUP(B1523,balance!$AF:$AJ,3,FALSE),IF(C1523=3,VLOOKUP(B1523,balance!$AF:$AJ,4,FALSE),IF(C1523=4,VLOOKUP(B1523,balance!$AF:$AJ,5,FALSE),IF(C1523=5,VLOOKUP(B1523,balance!$AF:$AK,6,FALSE),0)))))*1000000000000</f>
        <v>3070000000000.0127</v>
      </c>
      <c r="J1523">
        <f>VLOOKUP(B1523,balance!AU:BD,10,FALSE)</f>
        <v>0</v>
      </c>
    </row>
    <row r="1524" spans="1:10" x14ac:dyDescent="0.3">
      <c r="A1524">
        <v>1522</v>
      </c>
      <c r="B1524">
        <f t="shared" si="47"/>
        <v>305</v>
      </c>
      <c r="C1524">
        <f t="shared" si="46"/>
        <v>3</v>
      </c>
      <c r="D1524">
        <v>9026</v>
      </c>
      <c r="E1524" s="1">
        <f>IF(C1524=1,VLOOKUP(B1524,balance!$AU:$AZ,2,FALSE),IF(C1524=2,VLOOKUP(B1524,balance!$AU:$AZ,3,FALSE),IF(C1524=3,VLOOKUP(B1524,balance!$AU:$AZ,4,FALSE),IF(C1524=4,VLOOKUP(B1524,balance!$AU:$AZ,5,FALSE),IF(C1524=5,VLOOKUP(B1524-1,balance!$AU:$AZ,6,FALSE),0)))))</f>
        <v>7500</v>
      </c>
      <c r="F1524">
        <v>53</v>
      </c>
      <c r="G1524">
        <f>IF(C1524=1,VLOOKUP(FoxFire!B1524,balance!$U:$Z,2,FALSE),IF(C1524=2,VLOOKUP(B1524,balance!$U:$Z,3,FALSE),IF(C1524=3,VLOOKUP(B1524,balance!$U:$Z,4,FALSE),IF(C1524=4,VLOOKUP(B1524,balance!$U:$Z,5,FALSE),IF(C1524=5,VLOOKUP(B1524-1,balance!$U:$Z,6,FALSE),0)))))/100</f>
        <v>4.0400000000000002E-3</v>
      </c>
      <c r="H1524">
        <v>2</v>
      </c>
      <c r="I1524" s="1">
        <f>IF(C1524=1,VLOOKUP(FoxFire!B1524,balance!$AF:$AJ,2,FALSE),IF(C1524=2,VLOOKUP(B1524,balance!$AF:$AJ,3,FALSE),IF(C1524=3,VLOOKUP(B1524,balance!$AF:$AJ,4,FALSE),IF(C1524=4,VLOOKUP(B1524,balance!$AF:$AJ,5,FALSE),IF(C1524=5,VLOOKUP(B1524,balance!$AF:$AK,6,FALSE),0)))))*1000000000000</f>
        <v>3070000000000.0127</v>
      </c>
      <c r="J1524">
        <f>VLOOKUP(B1524,balance!AU:BD,10,FALSE)</f>
        <v>0</v>
      </c>
    </row>
    <row r="1525" spans="1:10" x14ac:dyDescent="0.3">
      <c r="A1525">
        <v>1523</v>
      </c>
      <c r="B1525">
        <f t="shared" si="47"/>
        <v>305</v>
      </c>
      <c r="C1525">
        <f t="shared" si="46"/>
        <v>4</v>
      </c>
      <c r="D1525">
        <v>9026</v>
      </c>
      <c r="E1525" s="1">
        <f>IF(C1525=1,VLOOKUP(B1525,balance!$AU:$AZ,2,FALSE),IF(C1525=2,VLOOKUP(B1525,balance!$AU:$AZ,3,FALSE),IF(C1525=3,VLOOKUP(B1525,balance!$AU:$AZ,4,FALSE),IF(C1525=4,VLOOKUP(B1525,balance!$AU:$AZ,5,FALSE),IF(C1525=5,VLOOKUP(B1525-1,balance!$AU:$AZ,6,FALSE),0)))))</f>
        <v>7500</v>
      </c>
      <c r="F1525">
        <v>53</v>
      </c>
      <c r="G1525">
        <f>IF(C1525=1,VLOOKUP(FoxFire!B1525,balance!$U:$Z,2,FALSE),IF(C1525=2,VLOOKUP(B1525,balance!$U:$Z,3,FALSE),IF(C1525=3,VLOOKUP(B1525,balance!$U:$Z,4,FALSE),IF(C1525=4,VLOOKUP(B1525,balance!$U:$Z,5,FALSE),IF(C1525=5,VLOOKUP(B1525-1,balance!$U:$Z,6,FALSE),0)))))/100</f>
        <v>4.0400000000000002E-3</v>
      </c>
      <c r="H1525">
        <v>2</v>
      </c>
      <c r="I1525" s="1">
        <f>IF(C1525=1,VLOOKUP(FoxFire!B1525,balance!$AF:$AJ,2,FALSE),IF(C1525=2,VLOOKUP(B1525,balance!$AF:$AJ,3,FALSE),IF(C1525=3,VLOOKUP(B1525,balance!$AF:$AJ,4,FALSE),IF(C1525=4,VLOOKUP(B1525,balance!$AF:$AJ,5,FALSE),IF(C1525=5,VLOOKUP(B1525,balance!$AF:$AK,6,FALSE),0)))))*1000000000000</f>
        <v>3070000000000.0127</v>
      </c>
      <c r="J1525">
        <f>VLOOKUP(B1525,balance!AU:BD,10,FALSE)</f>
        <v>0</v>
      </c>
    </row>
    <row r="1526" spans="1:10" x14ac:dyDescent="0.3">
      <c r="A1526">
        <v>1524</v>
      </c>
      <c r="B1526">
        <f t="shared" si="47"/>
        <v>306</v>
      </c>
      <c r="C1526">
        <f t="shared" si="46"/>
        <v>5</v>
      </c>
      <c r="D1526">
        <v>9026</v>
      </c>
      <c r="E1526" s="1">
        <f>IF(C1526=1,VLOOKUP(B1526,balance!$AU:$AZ,2,FALSE),IF(C1526=2,VLOOKUP(B1526,balance!$AU:$AZ,3,FALSE),IF(C1526=3,VLOOKUP(B1526,balance!$AU:$AZ,4,FALSE),IF(C1526=4,VLOOKUP(B1526,balance!$AU:$AZ,5,FALSE),IF(C1526=5,VLOOKUP(B1526-1,balance!$AU:$AZ,6,FALSE),0)))))</f>
        <v>150000</v>
      </c>
      <c r="F1526">
        <v>53</v>
      </c>
      <c r="G1526">
        <f>IF(C1526=1,VLOOKUP(FoxFire!B1526,balance!$U:$Z,2,FALSE),IF(C1526=2,VLOOKUP(B1526,balance!$U:$Z,3,FALSE),IF(C1526=3,VLOOKUP(B1526,balance!$U:$Z,4,FALSE),IF(C1526=4,VLOOKUP(B1526,balance!$U:$Z,5,FALSE),IF(C1526=5,VLOOKUP(B1526-1,balance!$U:$Z,6,FALSE),0)))))/100</f>
        <v>1550.9976000000001</v>
      </c>
      <c r="H1526">
        <v>2</v>
      </c>
      <c r="I1526" s="1">
        <f>IF(C1526=1,VLOOKUP(FoxFire!B1526,balance!$AF:$AJ,2,FALSE),IF(C1526=2,VLOOKUP(B1526,balance!$AF:$AJ,3,FALSE),IF(C1526=3,VLOOKUP(B1526,balance!$AF:$AJ,4,FALSE),IF(C1526=4,VLOOKUP(B1526,balance!$AF:$AJ,5,FALSE),IF(C1526=5,VLOOKUP(B1526,balance!$AF:$AK,6,FALSE),0)))))*1000000000000</f>
        <v>12285000000000.051</v>
      </c>
      <c r="J1526">
        <f>VLOOKUP(B1526,balance!AU:BD,10,FALSE)</f>
        <v>0</v>
      </c>
    </row>
    <row r="1527" spans="1:10" x14ac:dyDescent="0.3">
      <c r="A1527">
        <v>1525</v>
      </c>
      <c r="B1527">
        <f t="shared" si="47"/>
        <v>306</v>
      </c>
      <c r="C1527">
        <f t="shared" si="46"/>
        <v>1</v>
      </c>
      <c r="D1527">
        <v>9026</v>
      </c>
      <c r="E1527" s="1">
        <f>IF(C1527=1,VLOOKUP(B1527,balance!$AU:$AZ,2,FALSE),IF(C1527=2,VLOOKUP(B1527,balance!$AU:$AZ,3,FALSE),IF(C1527=3,VLOOKUP(B1527,balance!$AU:$AZ,4,FALSE),IF(C1527=4,VLOOKUP(B1527,balance!$AU:$AZ,5,FALSE),IF(C1527=5,VLOOKUP(B1527-1,balance!$AU:$AZ,6,FALSE),0)))))</f>
        <v>7500</v>
      </c>
      <c r="F1527">
        <v>53</v>
      </c>
      <c r="G1527">
        <f>IF(C1527=1,VLOOKUP(FoxFire!B1527,balance!$U:$Z,2,FALSE),IF(C1527=2,VLOOKUP(B1527,balance!$U:$Z,3,FALSE),IF(C1527=3,VLOOKUP(B1527,balance!$U:$Z,4,FALSE),IF(C1527=4,VLOOKUP(B1527,balance!$U:$Z,5,FALSE),IF(C1527=5,VLOOKUP(B1527-1,balance!$U:$Z,6,FALSE),0)))))/100</f>
        <v>4.0500000000000006E-3</v>
      </c>
      <c r="H1527">
        <v>2</v>
      </c>
      <c r="I1527" s="1">
        <f>IF(C1527=1,VLOOKUP(FoxFire!B1527,balance!$AF:$AJ,2,FALSE),IF(C1527=2,VLOOKUP(B1527,balance!$AF:$AJ,3,FALSE),IF(C1527=3,VLOOKUP(B1527,balance!$AF:$AJ,4,FALSE),IF(C1527=4,VLOOKUP(B1527,balance!$AF:$AJ,5,FALSE),IF(C1527=5,VLOOKUP(B1527,balance!$AF:$AK,6,FALSE),0)))))*1000000000000</f>
        <v>3071250000000.0127</v>
      </c>
      <c r="J1527">
        <f>VLOOKUP(B1527,balance!AU:BD,10,FALSE)</f>
        <v>0</v>
      </c>
    </row>
    <row r="1528" spans="1:10" x14ac:dyDescent="0.3">
      <c r="A1528">
        <v>1526</v>
      </c>
      <c r="B1528">
        <f t="shared" si="47"/>
        <v>306</v>
      </c>
      <c r="C1528">
        <f t="shared" si="46"/>
        <v>2</v>
      </c>
      <c r="D1528">
        <v>9026</v>
      </c>
      <c r="E1528" s="1">
        <f>IF(C1528=1,VLOOKUP(B1528,balance!$AU:$AZ,2,FALSE),IF(C1528=2,VLOOKUP(B1528,balance!$AU:$AZ,3,FALSE),IF(C1528=3,VLOOKUP(B1528,balance!$AU:$AZ,4,FALSE),IF(C1528=4,VLOOKUP(B1528,balance!$AU:$AZ,5,FALSE),IF(C1528=5,VLOOKUP(B1528-1,balance!$AU:$AZ,6,FALSE),0)))))</f>
        <v>7500</v>
      </c>
      <c r="F1528">
        <v>53</v>
      </c>
      <c r="G1528">
        <f>IF(C1528=1,VLOOKUP(FoxFire!B1528,balance!$U:$Z,2,FALSE),IF(C1528=2,VLOOKUP(B1528,balance!$U:$Z,3,FALSE),IF(C1528=3,VLOOKUP(B1528,balance!$U:$Z,4,FALSE),IF(C1528=4,VLOOKUP(B1528,balance!$U:$Z,5,FALSE),IF(C1528=5,VLOOKUP(B1528-1,balance!$U:$Z,6,FALSE),0)))))/100</f>
        <v>4.0500000000000006E-3</v>
      </c>
      <c r="H1528">
        <v>2</v>
      </c>
      <c r="I1528" s="1">
        <f>IF(C1528=1,VLOOKUP(FoxFire!B1528,balance!$AF:$AJ,2,FALSE),IF(C1528=2,VLOOKUP(B1528,balance!$AF:$AJ,3,FALSE),IF(C1528=3,VLOOKUP(B1528,balance!$AF:$AJ,4,FALSE),IF(C1528=4,VLOOKUP(B1528,balance!$AF:$AJ,5,FALSE),IF(C1528=5,VLOOKUP(B1528,balance!$AF:$AK,6,FALSE),0)))))*1000000000000</f>
        <v>3071250000000.0127</v>
      </c>
      <c r="J1528">
        <f>VLOOKUP(B1528,balance!AU:BD,10,FALSE)</f>
        <v>0</v>
      </c>
    </row>
    <row r="1529" spans="1:10" x14ac:dyDescent="0.3">
      <c r="A1529">
        <v>1527</v>
      </c>
      <c r="B1529">
        <f t="shared" si="47"/>
        <v>306</v>
      </c>
      <c r="C1529">
        <f t="shared" si="46"/>
        <v>3</v>
      </c>
      <c r="D1529">
        <v>9026</v>
      </c>
      <c r="E1529" s="1">
        <f>IF(C1529=1,VLOOKUP(B1529,balance!$AU:$AZ,2,FALSE),IF(C1529=2,VLOOKUP(B1529,balance!$AU:$AZ,3,FALSE),IF(C1529=3,VLOOKUP(B1529,balance!$AU:$AZ,4,FALSE),IF(C1529=4,VLOOKUP(B1529,balance!$AU:$AZ,5,FALSE),IF(C1529=5,VLOOKUP(B1529-1,balance!$AU:$AZ,6,FALSE),0)))))</f>
        <v>7500</v>
      </c>
      <c r="F1529">
        <v>53</v>
      </c>
      <c r="G1529">
        <f>IF(C1529=1,VLOOKUP(FoxFire!B1529,balance!$U:$Z,2,FALSE),IF(C1529=2,VLOOKUP(B1529,balance!$U:$Z,3,FALSE),IF(C1529=3,VLOOKUP(B1529,balance!$U:$Z,4,FALSE),IF(C1529=4,VLOOKUP(B1529,balance!$U:$Z,5,FALSE),IF(C1529=5,VLOOKUP(B1529-1,balance!$U:$Z,6,FALSE),0)))))/100</f>
        <v>4.0500000000000006E-3</v>
      </c>
      <c r="H1529">
        <v>2</v>
      </c>
      <c r="I1529" s="1">
        <f>IF(C1529=1,VLOOKUP(FoxFire!B1529,balance!$AF:$AJ,2,FALSE),IF(C1529=2,VLOOKUP(B1529,balance!$AF:$AJ,3,FALSE),IF(C1529=3,VLOOKUP(B1529,balance!$AF:$AJ,4,FALSE),IF(C1529=4,VLOOKUP(B1529,balance!$AF:$AJ,5,FALSE),IF(C1529=5,VLOOKUP(B1529,balance!$AF:$AK,6,FALSE),0)))))*1000000000000</f>
        <v>3071250000000.0127</v>
      </c>
      <c r="J1529">
        <f>VLOOKUP(B1529,balance!AU:BD,10,FALSE)</f>
        <v>0</v>
      </c>
    </row>
    <row r="1530" spans="1:10" x14ac:dyDescent="0.3">
      <c r="A1530">
        <v>1528</v>
      </c>
      <c r="B1530">
        <f t="shared" si="47"/>
        <v>306</v>
      </c>
      <c r="C1530">
        <f t="shared" si="46"/>
        <v>4</v>
      </c>
      <c r="D1530">
        <v>9026</v>
      </c>
      <c r="E1530" s="1">
        <f>IF(C1530=1,VLOOKUP(B1530,balance!$AU:$AZ,2,FALSE),IF(C1530=2,VLOOKUP(B1530,balance!$AU:$AZ,3,FALSE),IF(C1530=3,VLOOKUP(B1530,balance!$AU:$AZ,4,FALSE),IF(C1530=4,VLOOKUP(B1530,balance!$AU:$AZ,5,FALSE),IF(C1530=5,VLOOKUP(B1530-1,balance!$AU:$AZ,6,FALSE),0)))))</f>
        <v>7500</v>
      </c>
      <c r="F1530">
        <v>53</v>
      </c>
      <c r="G1530">
        <f>IF(C1530=1,VLOOKUP(FoxFire!B1530,balance!$U:$Z,2,FALSE),IF(C1530=2,VLOOKUP(B1530,balance!$U:$Z,3,FALSE),IF(C1530=3,VLOOKUP(B1530,balance!$U:$Z,4,FALSE),IF(C1530=4,VLOOKUP(B1530,balance!$U:$Z,5,FALSE),IF(C1530=5,VLOOKUP(B1530-1,balance!$U:$Z,6,FALSE),0)))))/100</f>
        <v>4.0500000000000006E-3</v>
      </c>
      <c r="H1530">
        <v>2</v>
      </c>
      <c r="I1530" s="1">
        <f>IF(C1530=1,VLOOKUP(FoxFire!B1530,balance!$AF:$AJ,2,FALSE),IF(C1530=2,VLOOKUP(B1530,balance!$AF:$AJ,3,FALSE),IF(C1530=3,VLOOKUP(B1530,balance!$AF:$AJ,4,FALSE),IF(C1530=4,VLOOKUP(B1530,balance!$AF:$AJ,5,FALSE),IF(C1530=5,VLOOKUP(B1530,balance!$AF:$AK,6,FALSE),0)))))*1000000000000</f>
        <v>3071250000000.0127</v>
      </c>
      <c r="J1530">
        <f>VLOOKUP(B1530,balance!AU:BD,10,FALSE)</f>
        <v>0</v>
      </c>
    </row>
    <row r="1531" spans="1:10" x14ac:dyDescent="0.3">
      <c r="A1531">
        <v>1529</v>
      </c>
      <c r="B1531">
        <f t="shared" si="47"/>
        <v>307</v>
      </c>
      <c r="C1531">
        <f t="shared" si="46"/>
        <v>5</v>
      </c>
      <c r="D1531">
        <v>9026</v>
      </c>
      <c r="E1531" s="1">
        <f>IF(C1531=1,VLOOKUP(B1531,balance!$AU:$AZ,2,FALSE),IF(C1531=2,VLOOKUP(B1531,balance!$AU:$AZ,3,FALSE),IF(C1531=3,VLOOKUP(B1531,balance!$AU:$AZ,4,FALSE),IF(C1531=4,VLOOKUP(B1531,balance!$AU:$AZ,5,FALSE),IF(C1531=5,VLOOKUP(B1531-1,balance!$AU:$AZ,6,FALSE),0)))))</f>
        <v>150000</v>
      </c>
      <c r="F1531">
        <v>53</v>
      </c>
      <c r="G1531">
        <f>IF(C1531=1,VLOOKUP(FoxFire!B1531,balance!$U:$Z,2,FALSE),IF(C1531=2,VLOOKUP(B1531,balance!$U:$Z,3,FALSE),IF(C1531=3,VLOOKUP(B1531,balance!$U:$Z,4,FALSE),IF(C1531=4,VLOOKUP(B1531,balance!$U:$Z,5,FALSE),IF(C1531=5,VLOOKUP(B1531-1,balance!$U:$Z,6,FALSE),0)))))/100</f>
        <v>1556.3915000000002</v>
      </c>
      <c r="H1531">
        <v>2</v>
      </c>
      <c r="I1531" s="1">
        <f>IF(C1531=1,VLOOKUP(FoxFire!B1531,balance!$AF:$AJ,2,FALSE),IF(C1531=2,VLOOKUP(B1531,balance!$AF:$AJ,3,FALSE),IF(C1531=3,VLOOKUP(B1531,balance!$AF:$AJ,4,FALSE),IF(C1531=4,VLOOKUP(B1531,balance!$AF:$AJ,5,FALSE),IF(C1531=5,VLOOKUP(B1531,balance!$AF:$AK,6,FALSE),0)))))*1000000000000</f>
        <v>12290000000000.051</v>
      </c>
      <c r="J1531">
        <f>VLOOKUP(B1531,balance!AU:BD,10,FALSE)</f>
        <v>0</v>
      </c>
    </row>
    <row r="1532" spans="1:10" x14ac:dyDescent="0.3">
      <c r="A1532">
        <v>1530</v>
      </c>
      <c r="B1532">
        <f t="shared" si="47"/>
        <v>307</v>
      </c>
      <c r="C1532">
        <f t="shared" si="46"/>
        <v>1</v>
      </c>
      <c r="D1532">
        <v>9026</v>
      </c>
      <c r="E1532" s="1">
        <f>IF(C1532=1,VLOOKUP(B1532,balance!$AU:$AZ,2,FALSE),IF(C1532=2,VLOOKUP(B1532,balance!$AU:$AZ,3,FALSE),IF(C1532=3,VLOOKUP(B1532,balance!$AU:$AZ,4,FALSE),IF(C1532=4,VLOOKUP(B1532,balance!$AU:$AZ,5,FALSE),IF(C1532=5,VLOOKUP(B1532-1,balance!$AU:$AZ,6,FALSE),0)))))</f>
        <v>7500</v>
      </c>
      <c r="F1532">
        <v>53</v>
      </c>
      <c r="G1532">
        <f>IF(C1532=1,VLOOKUP(FoxFire!B1532,balance!$U:$Z,2,FALSE),IF(C1532=2,VLOOKUP(B1532,balance!$U:$Z,3,FALSE),IF(C1532=3,VLOOKUP(B1532,balance!$U:$Z,4,FALSE),IF(C1532=4,VLOOKUP(B1532,balance!$U:$Z,5,FALSE),IF(C1532=5,VLOOKUP(B1532-1,balance!$U:$Z,6,FALSE),0)))))/100</f>
        <v>4.0600000000000002E-3</v>
      </c>
      <c r="H1532">
        <v>2</v>
      </c>
      <c r="I1532" s="1">
        <f>IF(C1532=1,VLOOKUP(FoxFire!B1532,balance!$AF:$AJ,2,FALSE),IF(C1532=2,VLOOKUP(B1532,balance!$AF:$AJ,3,FALSE),IF(C1532=3,VLOOKUP(B1532,balance!$AF:$AJ,4,FALSE),IF(C1532=4,VLOOKUP(B1532,balance!$AF:$AJ,5,FALSE),IF(C1532=5,VLOOKUP(B1532,balance!$AF:$AK,6,FALSE),0)))))*1000000000000</f>
        <v>3072500000000.0127</v>
      </c>
      <c r="J1532">
        <f>VLOOKUP(B1532,balance!AU:BD,10,FALSE)</f>
        <v>0</v>
      </c>
    </row>
    <row r="1533" spans="1:10" x14ac:dyDescent="0.3">
      <c r="A1533">
        <v>1531</v>
      </c>
      <c r="B1533">
        <f t="shared" si="47"/>
        <v>307</v>
      </c>
      <c r="C1533">
        <f t="shared" si="46"/>
        <v>2</v>
      </c>
      <c r="D1533">
        <v>9026</v>
      </c>
      <c r="E1533" s="1">
        <f>IF(C1533=1,VLOOKUP(B1533,balance!$AU:$AZ,2,FALSE),IF(C1533=2,VLOOKUP(B1533,balance!$AU:$AZ,3,FALSE),IF(C1533=3,VLOOKUP(B1533,balance!$AU:$AZ,4,FALSE),IF(C1533=4,VLOOKUP(B1533,balance!$AU:$AZ,5,FALSE),IF(C1533=5,VLOOKUP(B1533-1,balance!$AU:$AZ,6,FALSE),0)))))</f>
        <v>7500</v>
      </c>
      <c r="F1533">
        <v>53</v>
      </c>
      <c r="G1533">
        <f>IF(C1533=1,VLOOKUP(FoxFire!B1533,balance!$U:$Z,2,FALSE),IF(C1533=2,VLOOKUP(B1533,balance!$U:$Z,3,FALSE),IF(C1533=3,VLOOKUP(B1533,balance!$U:$Z,4,FALSE),IF(C1533=4,VLOOKUP(B1533,balance!$U:$Z,5,FALSE),IF(C1533=5,VLOOKUP(B1533-1,balance!$U:$Z,6,FALSE),0)))))/100</f>
        <v>4.0600000000000002E-3</v>
      </c>
      <c r="H1533">
        <v>2</v>
      </c>
      <c r="I1533" s="1">
        <f>IF(C1533=1,VLOOKUP(FoxFire!B1533,balance!$AF:$AJ,2,FALSE),IF(C1533=2,VLOOKUP(B1533,balance!$AF:$AJ,3,FALSE),IF(C1533=3,VLOOKUP(B1533,balance!$AF:$AJ,4,FALSE),IF(C1533=4,VLOOKUP(B1533,balance!$AF:$AJ,5,FALSE),IF(C1533=5,VLOOKUP(B1533,balance!$AF:$AK,6,FALSE),0)))))*1000000000000</f>
        <v>3072500000000.0127</v>
      </c>
      <c r="J1533">
        <f>VLOOKUP(B1533,balance!AU:BD,10,FALSE)</f>
        <v>0</v>
      </c>
    </row>
    <row r="1534" spans="1:10" x14ac:dyDescent="0.3">
      <c r="A1534">
        <v>1532</v>
      </c>
      <c r="B1534">
        <f t="shared" si="47"/>
        <v>307</v>
      </c>
      <c r="C1534">
        <f t="shared" si="46"/>
        <v>3</v>
      </c>
      <c r="D1534">
        <v>9026</v>
      </c>
      <c r="E1534" s="1">
        <f>IF(C1534=1,VLOOKUP(B1534,balance!$AU:$AZ,2,FALSE),IF(C1534=2,VLOOKUP(B1534,balance!$AU:$AZ,3,FALSE),IF(C1534=3,VLOOKUP(B1534,balance!$AU:$AZ,4,FALSE),IF(C1534=4,VLOOKUP(B1534,balance!$AU:$AZ,5,FALSE),IF(C1534=5,VLOOKUP(B1534-1,balance!$AU:$AZ,6,FALSE),0)))))</f>
        <v>7500</v>
      </c>
      <c r="F1534">
        <v>53</v>
      </c>
      <c r="G1534">
        <f>IF(C1534=1,VLOOKUP(FoxFire!B1534,balance!$U:$Z,2,FALSE),IF(C1534=2,VLOOKUP(B1534,balance!$U:$Z,3,FALSE),IF(C1534=3,VLOOKUP(B1534,balance!$U:$Z,4,FALSE),IF(C1534=4,VLOOKUP(B1534,balance!$U:$Z,5,FALSE),IF(C1534=5,VLOOKUP(B1534-1,balance!$U:$Z,6,FALSE),0)))))/100</f>
        <v>4.0600000000000002E-3</v>
      </c>
      <c r="H1534">
        <v>2</v>
      </c>
      <c r="I1534" s="1">
        <f>IF(C1534=1,VLOOKUP(FoxFire!B1534,balance!$AF:$AJ,2,FALSE),IF(C1534=2,VLOOKUP(B1534,balance!$AF:$AJ,3,FALSE),IF(C1534=3,VLOOKUP(B1534,balance!$AF:$AJ,4,FALSE),IF(C1534=4,VLOOKUP(B1534,balance!$AF:$AJ,5,FALSE),IF(C1534=5,VLOOKUP(B1534,balance!$AF:$AK,6,FALSE),0)))))*1000000000000</f>
        <v>3072500000000.0127</v>
      </c>
      <c r="J1534">
        <f>VLOOKUP(B1534,balance!AU:BD,10,FALSE)</f>
        <v>0</v>
      </c>
    </row>
    <row r="1535" spans="1:10" x14ac:dyDescent="0.3">
      <c r="A1535">
        <v>1533</v>
      </c>
      <c r="B1535">
        <f t="shared" si="47"/>
        <v>307</v>
      </c>
      <c r="C1535">
        <f t="shared" si="46"/>
        <v>4</v>
      </c>
      <c r="D1535">
        <v>9026</v>
      </c>
      <c r="E1535" s="1">
        <f>IF(C1535=1,VLOOKUP(B1535,balance!$AU:$AZ,2,FALSE),IF(C1535=2,VLOOKUP(B1535,balance!$AU:$AZ,3,FALSE),IF(C1535=3,VLOOKUP(B1535,balance!$AU:$AZ,4,FALSE),IF(C1535=4,VLOOKUP(B1535,balance!$AU:$AZ,5,FALSE),IF(C1535=5,VLOOKUP(B1535-1,balance!$AU:$AZ,6,FALSE),0)))))</f>
        <v>7500</v>
      </c>
      <c r="F1535">
        <v>53</v>
      </c>
      <c r="G1535">
        <f>IF(C1535=1,VLOOKUP(FoxFire!B1535,balance!$U:$Z,2,FALSE),IF(C1535=2,VLOOKUP(B1535,balance!$U:$Z,3,FALSE),IF(C1535=3,VLOOKUP(B1535,balance!$U:$Z,4,FALSE),IF(C1535=4,VLOOKUP(B1535,balance!$U:$Z,5,FALSE),IF(C1535=5,VLOOKUP(B1535-1,balance!$U:$Z,6,FALSE),0)))))/100</f>
        <v>4.0600000000000002E-3</v>
      </c>
      <c r="H1535">
        <v>2</v>
      </c>
      <c r="I1535" s="1">
        <f>IF(C1535=1,VLOOKUP(FoxFire!B1535,balance!$AF:$AJ,2,FALSE),IF(C1535=2,VLOOKUP(B1535,balance!$AF:$AJ,3,FALSE),IF(C1535=3,VLOOKUP(B1535,balance!$AF:$AJ,4,FALSE),IF(C1535=4,VLOOKUP(B1535,balance!$AF:$AJ,5,FALSE),IF(C1535=5,VLOOKUP(B1535,balance!$AF:$AK,6,FALSE),0)))))*1000000000000</f>
        <v>3072500000000.0127</v>
      </c>
      <c r="J1535">
        <f>VLOOKUP(B1535,balance!AU:BD,10,FALSE)</f>
        <v>0</v>
      </c>
    </row>
    <row r="1536" spans="1:10" x14ac:dyDescent="0.3">
      <c r="A1536">
        <v>1534</v>
      </c>
      <c r="B1536">
        <f t="shared" si="47"/>
        <v>308</v>
      </c>
      <c r="C1536">
        <f t="shared" si="46"/>
        <v>5</v>
      </c>
      <c r="D1536">
        <v>9026</v>
      </c>
      <c r="E1536" s="1">
        <f>IF(C1536=1,VLOOKUP(B1536,balance!$AU:$AZ,2,FALSE),IF(C1536=2,VLOOKUP(B1536,balance!$AU:$AZ,3,FALSE),IF(C1536=3,VLOOKUP(B1536,balance!$AU:$AZ,4,FALSE),IF(C1536=4,VLOOKUP(B1536,balance!$AU:$AZ,5,FALSE),IF(C1536=5,VLOOKUP(B1536-1,balance!$AU:$AZ,6,FALSE),0)))))</f>
        <v>150000</v>
      </c>
      <c r="F1536">
        <v>53</v>
      </c>
      <c r="G1536">
        <f>IF(C1536=1,VLOOKUP(FoxFire!B1536,balance!$U:$Z,2,FALSE),IF(C1536=2,VLOOKUP(B1536,balance!$U:$Z,3,FALSE),IF(C1536=3,VLOOKUP(B1536,balance!$U:$Z,4,FALSE),IF(C1536=4,VLOOKUP(B1536,balance!$U:$Z,5,FALSE),IF(C1536=5,VLOOKUP(B1536-1,balance!$U:$Z,6,FALSE),0)))))/100</f>
        <v>1561.7946999999999</v>
      </c>
      <c r="H1536">
        <v>2</v>
      </c>
      <c r="I1536" s="1">
        <f>IF(C1536=1,VLOOKUP(FoxFire!B1536,balance!$AF:$AJ,2,FALSE),IF(C1536=2,VLOOKUP(B1536,balance!$AF:$AJ,3,FALSE),IF(C1536=3,VLOOKUP(B1536,balance!$AF:$AJ,4,FALSE),IF(C1536=4,VLOOKUP(B1536,balance!$AF:$AJ,5,FALSE),IF(C1536=5,VLOOKUP(B1536,balance!$AF:$AK,6,FALSE),0)))))*1000000000000</f>
        <v>12295000000000.049</v>
      </c>
      <c r="J1536">
        <f>VLOOKUP(B1536,balance!AU:BD,10,FALSE)</f>
        <v>0</v>
      </c>
    </row>
    <row r="1537" spans="1:10" x14ac:dyDescent="0.3">
      <c r="A1537">
        <v>1535</v>
      </c>
      <c r="B1537">
        <f t="shared" si="47"/>
        <v>308</v>
      </c>
      <c r="C1537">
        <f t="shared" si="46"/>
        <v>1</v>
      </c>
      <c r="D1537">
        <v>9026</v>
      </c>
      <c r="E1537" s="1">
        <f>IF(C1537=1,VLOOKUP(B1537,balance!$AU:$AZ,2,FALSE),IF(C1537=2,VLOOKUP(B1537,balance!$AU:$AZ,3,FALSE),IF(C1537=3,VLOOKUP(B1537,balance!$AU:$AZ,4,FALSE),IF(C1537=4,VLOOKUP(B1537,balance!$AU:$AZ,5,FALSE),IF(C1537=5,VLOOKUP(B1537-1,balance!$AU:$AZ,6,FALSE),0)))))</f>
        <v>7500</v>
      </c>
      <c r="F1537">
        <v>53</v>
      </c>
      <c r="G1537">
        <f>IF(C1537=1,VLOOKUP(FoxFire!B1537,balance!$U:$Z,2,FALSE),IF(C1537=2,VLOOKUP(B1537,balance!$U:$Z,3,FALSE),IF(C1537=3,VLOOKUP(B1537,balance!$U:$Z,4,FALSE),IF(C1537=4,VLOOKUP(B1537,balance!$U:$Z,5,FALSE),IF(C1537=5,VLOOKUP(B1537-1,balance!$U:$Z,6,FALSE),0)))))/100</f>
        <v>4.0699999999999998E-3</v>
      </c>
      <c r="H1537">
        <v>2</v>
      </c>
      <c r="I1537" s="1">
        <f>IF(C1537=1,VLOOKUP(FoxFire!B1537,balance!$AF:$AJ,2,FALSE),IF(C1537=2,VLOOKUP(B1537,balance!$AF:$AJ,3,FALSE),IF(C1537=3,VLOOKUP(B1537,balance!$AF:$AJ,4,FALSE),IF(C1537=4,VLOOKUP(B1537,balance!$AF:$AJ,5,FALSE),IF(C1537=5,VLOOKUP(B1537,balance!$AF:$AK,6,FALSE),0)))))*1000000000000</f>
        <v>3073750000000.0122</v>
      </c>
      <c r="J1537">
        <f>VLOOKUP(B1537,balance!AU:BD,10,FALSE)</f>
        <v>0</v>
      </c>
    </row>
    <row r="1538" spans="1:10" x14ac:dyDescent="0.3">
      <c r="A1538">
        <v>1536</v>
      </c>
      <c r="B1538">
        <f t="shared" si="47"/>
        <v>308</v>
      </c>
      <c r="C1538">
        <f t="shared" si="46"/>
        <v>2</v>
      </c>
      <c r="D1538">
        <v>9026</v>
      </c>
      <c r="E1538" s="1">
        <f>IF(C1538=1,VLOOKUP(B1538,balance!$AU:$AZ,2,FALSE),IF(C1538=2,VLOOKUP(B1538,balance!$AU:$AZ,3,FALSE),IF(C1538=3,VLOOKUP(B1538,balance!$AU:$AZ,4,FALSE),IF(C1538=4,VLOOKUP(B1538,balance!$AU:$AZ,5,FALSE),IF(C1538=5,VLOOKUP(B1538-1,balance!$AU:$AZ,6,FALSE),0)))))</f>
        <v>7500</v>
      </c>
      <c r="F1538">
        <v>53</v>
      </c>
      <c r="G1538">
        <f>IF(C1538=1,VLOOKUP(FoxFire!B1538,balance!$U:$Z,2,FALSE),IF(C1538=2,VLOOKUP(B1538,balance!$U:$Z,3,FALSE),IF(C1538=3,VLOOKUP(B1538,balance!$U:$Z,4,FALSE),IF(C1538=4,VLOOKUP(B1538,balance!$U:$Z,5,FALSE),IF(C1538=5,VLOOKUP(B1538-1,balance!$U:$Z,6,FALSE),0)))))/100</f>
        <v>4.0699999999999998E-3</v>
      </c>
      <c r="H1538">
        <v>2</v>
      </c>
      <c r="I1538" s="1">
        <f>IF(C1538=1,VLOOKUP(FoxFire!B1538,balance!$AF:$AJ,2,FALSE),IF(C1538=2,VLOOKUP(B1538,balance!$AF:$AJ,3,FALSE),IF(C1538=3,VLOOKUP(B1538,balance!$AF:$AJ,4,FALSE),IF(C1538=4,VLOOKUP(B1538,balance!$AF:$AJ,5,FALSE),IF(C1538=5,VLOOKUP(B1538,balance!$AF:$AK,6,FALSE),0)))))*1000000000000</f>
        <v>3073750000000.0122</v>
      </c>
      <c r="J1538">
        <f>VLOOKUP(B1538,balance!AU:BD,10,FALSE)</f>
        <v>0</v>
      </c>
    </row>
    <row r="1539" spans="1:10" x14ac:dyDescent="0.3">
      <c r="A1539">
        <v>1537</v>
      </c>
      <c r="B1539">
        <f t="shared" si="47"/>
        <v>308</v>
      </c>
      <c r="C1539">
        <f t="shared" si="46"/>
        <v>3</v>
      </c>
      <c r="D1539">
        <v>9026</v>
      </c>
      <c r="E1539" s="1">
        <f>IF(C1539=1,VLOOKUP(B1539,balance!$AU:$AZ,2,FALSE),IF(C1539=2,VLOOKUP(B1539,balance!$AU:$AZ,3,FALSE),IF(C1539=3,VLOOKUP(B1539,balance!$AU:$AZ,4,FALSE),IF(C1539=4,VLOOKUP(B1539,balance!$AU:$AZ,5,FALSE),IF(C1539=5,VLOOKUP(B1539-1,balance!$AU:$AZ,6,FALSE),0)))))</f>
        <v>7500</v>
      </c>
      <c r="F1539">
        <v>53</v>
      </c>
      <c r="G1539">
        <f>IF(C1539=1,VLOOKUP(FoxFire!B1539,balance!$U:$Z,2,FALSE),IF(C1539=2,VLOOKUP(B1539,balance!$U:$Z,3,FALSE),IF(C1539=3,VLOOKUP(B1539,balance!$U:$Z,4,FALSE),IF(C1539=4,VLOOKUP(B1539,balance!$U:$Z,5,FALSE),IF(C1539=5,VLOOKUP(B1539-1,balance!$U:$Z,6,FALSE),0)))))/100</f>
        <v>4.0699999999999998E-3</v>
      </c>
      <c r="H1539">
        <v>2</v>
      </c>
      <c r="I1539" s="1">
        <f>IF(C1539=1,VLOOKUP(FoxFire!B1539,balance!$AF:$AJ,2,FALSE),IF(C1539=2,VLOOKUP(B1539,balance!$AF:$AJ,3,FALSE),IF(C1539=3,VLOOKUP(B1539,balance!$AF:$AJ,4,FALSE),IF(C1539=4,VLOOKUP(B1539,balance!$AF:$AJ,5,FALSE),IF(C1539=5,VLOOKUP(B1539,balance!$AF:$AK,6,FALSE),0)))))*1000000000000</f>
        <v>3073750000000.0122</v>
      </c>
      <c r="J1539">
        <f>VLOOKUP(B1539,balance!AU:BD,10,FALSE)</f>
        <v>0</v>
      </c>
    </row>
    <row r="1540" spans="1:10" x14ac:dyDescent="0.3">
      <c r="A1540">
        <v>1538</v>
      </c>
      <c r="B1540">
        <f t="shared" si="47"/>
        <v>308</v>
      </c>
      <c r="C1540">
        <f t="shared" si="46"/>
        <v>4</v>
      </c>
      <c r="D1540">
        <v>9026</v>
      </c>
      <c r="E1540" s="1">
        <f>IF(C1540=1,VLOOKUP(B1540,balance!$AU:$AZ,2,FALSE),IF(C1540=2,VLOOKUP(B1540,balance!$AU:$AZ,3,FALSE),IF(C1540=3,VLOOKUP(B1540,balance!$AU:$AZ,4,FALSE),IF(C1540=4,VLOOKUP(B1540,balance!$AU:$AZ,5,FALSE),IF(C1540=5,VLOOKUP(B1540-1,balance!$AU:$AZ,6,FALSE),0)))))</f>
        <v>7500</v>
      </c>
      <c r="F1540">
        <v>53</v>
      </c>
      <c r="G1540">
        <f>IF(C1540=1,VLOOKUP(FoxFire!B1540,balance!$U:$Z,2,FALSE),IF(C1540=2,VLOOKUP(B1540,balance!$U:$Z,3,FALSE),IF(C1540=3,VLOOKUP(B1540,balance!$U:$Z,4,FALSE),IF(C1540=4,VLOOKUP(B1540,balance!$U:$Z,5,FALSE),IF(C1540=5,VLOOKUP(B1540-1,balance!$U:$Z,6,FALSE),0)))))/100</f>
        <v>4.0699999999999998E-3</v>
      </c>
      <c r="H1540">
        <v>2</v>
      </c>
      <c r="I1540" s="1">
        <f>IF(C1540=1,VLOOKUP(FoxFire!B1540,balance!$AF:$AJ,2,FALSE),IF(C1540=2,VLOOKUP(B1540,balance!$AF:$AJ,3,FALSE),IF(C1540=3,VLOOKUP(B1540,balance!$AF:$AJ,4,FALSE),IF(C1540=4,VLOOKUP(B1540,balance!$AF:$AJ,5,FALSE),IF(C1540=5,VLOOKUP(B1540,balance!$AF:$AK,6,FALSE),0)))))*1000000000000</f>
        <v>3073750000000.0122</v>
      </c>
      <c r="J1540">
        <f>VLOOKUP(B1540,balance!AU:BD,10,FALSE)</f>
        <v>0</v>
      </c>
    </row>
    <row r="1541" spans="1:10" x14ac:dyDescent="0.3">
      <c r="A1541">
        <v>1539</v>
      </c>
      <c r="B1541">
        <f t="shared" si="47"/>
        <v>309</v>
      </c>
      <c r="C1541">
        <f t="shared" si="46"/>
        <v>5</v>
      </c>
      <c r="D1541">
        <v>9026</v>
      </c>
      <c r="E1541" s="1">
        <f>IF(C1541=1,VLOOKUP(B1541,balance!$AU:$AZ,2,FALSE),IF(C1541=2,VLOOKUP(B1541,balance!$AU:$AZ,3,FALSE),IF(C1541=3,VLOOKUP(B1541,balance!$AU:$AZ,4,FALSE),IF(C1541=4,VLOOKUP(B1541,balance!$AU:$AZ,5,FALSE),IF(C1541=5,VLOOKUP(B1541-1,balance!$AU:$AZ,6,FALSE),0)))))</f>
        <v>150000</v>
      </c>
      <c r="F1541">
        <v>53</v>
      </c>
      <c r="G1541">
        <f>IF(C1541=1,VLOOKUP(FoxFire!B1541,balance!$U:$Z,2,FALSE),IF(C1541=2,VLOOKUP(B1541,balance!$U:$Z,3,FALSE),IF(C1541=3,VLOOKUP(B1541,balance!$U:$Z,4,FALSE),IF(C1541=4,VLOOKUP(B1541,balance!$U:$Z,5,FALSE),IF(C1541=5,VLOOKUP(B1541-1,balance!$U:$Z,6,FALSE),0)))))/100</f>
        <v>1567.2071000000003</v>
      </c>
      <c r="H1541">
        <v>2</v>
      </c>
      <c r="I1541" s="1">
        <f>IF(C1541=1,VLOOKUP(FoxFire!B1541,balance!$AF:$AJ,2,FALSE),IF(C1541=2,VLOOKUP(B1541,balance!$AF:$AJ,3,FALSE),IF(C1541=3,VLOOKUP(B1541,balance!$AF:$AJ,4,FALSE),IF(C1541=4,VLOOKUP(B1541,balance!$AF:$AJ,5,FALSE),IF(C1541=5,VLOOKUP(B1541,balance!$AF:$AK,6,FALSE),0)))))*1000000000000</f>
        <v>12300000000000.051</v>
      </c>
      <c r="J1541">
        <f>VLOOKUP(B1541,balance!AU:BD,10,FALSE)</f>
        <v>0</v>
      </c>
    </row>
    <row r="1542" spans="1:10" x14ac:dyDescent="0.3">
      <c r="A1542">
        <v>1540</v>
      </c>
      <c r="B1542">
        <f t="shared" si="47"/>
        <v>309</v>
      </c>
      <c r="C1542">
        <f t="shared" si="46"/>
        <v>1</v>
      </c>
      <c r="D1542">
        <v>9026</v>
      </c>
      <c r="E1542" s="1">
        <f>IF(C1542=1,VLOOKUP(B1542,balance!$AU:$AZ,2,FALSE),IF(C1542=2,VLOOKUP(B1542,balance!$AU:$AZ,3,FALSE),IF(C1542=3,VLOOKUP(B1542,balance!$AU:$AZ,4,FALSE),IF(C1542=4,VLOOKUP(B1542,balance!$AU:$AZ,5,FALSE),IF(C1542=5,VLOOKUP(B1542-1,balance!$AU:$AZ,6,FALSE),0)))))</f>
        <v>7500</v>
      </c>
      <c r="F1542">
        <v>53</v>
      </c>
      <c r="G1542">
        <f>IF(C1542=1,VLOOKUP(FoxFire!B1542,balance!$U:$Z,2,FALSE),IF(C1542=2,VLOOKUP(B1542,balance!$U:$Z,3,FALSE),IF(C1542=3,VLOOKUP(B1542,balance!$U:$Z,4,FALSE),IF(C1542=4,VLOOKUP(B1542,balance!$U:$Z,5,FALSE),IF(C1542=5,VLOOKUP(B1542-1,balance!$U:$Z,6,FALSE),0)))))/100</f>
        <v>4.0799999999999994E-3</v>
      </c>
      <c r="H1542">
        <v>2</v>
      </c>
      <c r="I1542" s="1">
        <f>IF(C1542=1,VLOOKUP(FoxFire!B1542,balance!$AF:$AJ,2,FALSE),IF(C1542=2,VLOOKUP(B1542,balance!$AF:$AJ,3,FALSE),IF(C1542=3,VLOOKUP(B1542,balance!$AF:$AJ,4,FALSE),IF(C1542=4,VLOOKUP(B1542,balance!$AF:$AJ,5,FALSE),IF(C1542=5,VLOOKUP(B1542,balance!$AF:$AK,6,FALSE),0)))))*1000000000000</f>
        <v>3075000000000.0127</v>
      </c>
      <c r="J1542">
        <f>VLOOKUP(B1542,balance!AU:BD,10,FALSE)</f>
        <v>0</v>
      </c>
    </row>
    <row r="1543" spans="1:10" x14ac:dyDescent="0.3">
      <c r="A1543">
        <v>1541</v>
      </c>
      <c r="B1543">
        <f t="shared" si="47"/>
        <v>309</v>
      </c>
      <c r="C1543">
        <f t="shared" si="46"/>
        <v>2</v>
      </c>
      <c r="D1543">
        <v>9026</v>
      </c>
      <c r="E1543" s="1">
        <f>IF(C1543=1,VLOOKUP(B1543,balance!$AU:$AZ,2,FALSE),IF(C1543=2,VLOOKUP(B1543,balance!$AU:$AZ,3,FALSE),IF(C1543=3,VLOOKUP(B1543,balance!$AU:$AZ,4,FALSE),IF(C1543=4,VLOOKUP(B1543,balance!$AU:$AZ,5,FALSE),IF(C1543=5,VLOOKUP(B1543-1,balance!$AU:$AZ,6,FALSE),0)))))</f>
        <v>7500</v>
      </c>
      <c r="F1543">
        <v>53</v>
      </c>
      <c r="G1543">
        <f>IF(C1543=1,VLOOKUP(FoxFire!B1543,balance!$U:$Z,2,FALSE),IF(C1543=2,VLOOKUP(B1543,balance!$U:$Z,3,FALSE),IF(C1543=3,VLOOKUP(B1543,balance!$U:$Z,4,FALSE),IF(C1543=4,VLOOKUP(B1543,balance!$U:$Z,5,FALSE),IF(C1543=5,VLOOKUP(B1543-1,balance!$U:$Z,6,FALSE),0)))))/100</f>
        <v>4.0799999999999994E-3</v>
      </c>
      <c r="H1543">
        <v>2</v>
      </c>
      <c r="I1543" s="1">
        <f>IF(C1543=1,VLOOKUP(FoxFire!B1543,balance!$AF:$AJ,2,FALSE),IF(C1543=2,VLOOKUP(B1543,balance!$AF:$AJ,3,FALSE),IF(C1543=3,VLOOKUP(B1543,balance!$AF:$AJ,4,FALSE),IF(C1543=4,VLOOKUP(B1543,balance!$AF:$AJ,5,FALSE),IF(C1543=5,VLOOKUP(B1543,balance!$AF:$AK,6,FALSE),0)))))*1000000000000</f>
        <v>3075000000000.0127</v>
      </c>
      <c r="J1543">
        <f>VLOOKUP(B1543,balance!AU:BD,10,FALSE)</f>
        <v>0</v>
      </c>
    </row>
    <row r="1544" spans="1:10" x14ac:dyDescent="0.3">
      <c r="A1544">
        <v>1542</v>
      </c>
      <c r="B1544">
        <f t="shared" si="47"/>
        <v>309</v>
      </c>
      <c r="C1544">
        <f t="shared" ref="C1544:C1607" si="48">C1539</f>
        <v>3</v>
      </c>
      <c r="D1544">
        <v>9026</v>
      </c>
      <c r="E1544" s="1">
        <f>IF(C1544=1,VLOOKUP(B1544,balance!$AU:$AZ,2,FALSE),IF(C1544=2,VLOOKUP(B1544,balance!$AU:$AZ,3,FALSE),IF(C1544=3,VLOOKUP(B1544,balance!$AU:$AZ,4,FALSE),IF(C1544=4,VLOOKUP(B1544,balance!$AU:$AZ,5,FALSE),IF(C1544=5,VLOOKUP(B1544-1,balance!$AU:$AZ,6,FALSE),0)))))</f>
        <v>7500</v>
      </c>
      <c r="F1544">
        <v>53</v>
      </c>
      <c r="G1544">
        <f>IF(C1544=1,VLOOKUP(FoxFire!B1544,balance!$U:$Z,2,FALSE),IF(C1544=2,VLOOKUP(B1544,balance!$U:$Z,3,FALSE),IF(C1544=3,VLOOKUP(B1544,balance!$U:$Z,4,FALSE),IF(C1544=4,VLOOKUP(B1544,balance!$U:$Z,5,FALSE),IF(C1544=5,VLOOKUP(B1544-1,balance!$U:$Z,6,FALSE),0)))))/100</f>
        <v>4.0799999999999994E-3</v>
      </c>
      <c r="H1544">
        <v>2</v>
      </c>
      <c r="I1544" s="1">
        <f>IF(C1544=1,VLOOKUP(FoxFire!B1544,balance!$AF:$AJ,2,FALSE),IF(C1544=2,VLOOKUP(B1544,balance!$AF:$AJ,3,FALSE),IF(C1544=3,VLOOKUP(B1544,balance!$AF:$AJ,4,FALSE),IF(C1544=4,VLOOKUP(B1544,balance!$AF:$AJ,5,FALSE),IF(C1544=5,VLOOKUP(B1544,balance!$AF:$AK,6,FALSE),0)))))*1000000000000</f>
        <v>3075000000000.0127</v>
      </c>
      <c r="J1544">
        <f>VLOOKUP(B1544,balance!AU:BD,10,FALSE)</f>
        <v>0</v>
      </c>
    </row>
    <row r="1545" spans="1:10" x14ac:dyDescent="0.3">
      <c r="A1545">
        <v>1543</v>
      </c>
      <c r="B1545">
        <f t="shared" si="47"/>
        <v>309</v>
      </c>
      <c r="C1545">
        <f t="shared" si="48"/>
        <v>4</v>
      </c>
      <c r="D1545">
        <v>9026</v>
      </c>
      <c r="E1545" s="1">
        <f>IF(C1545=1,VLOOKUP(B1545,balance!$AU:$AZ,2,FALSE),IF(C1545=2,VLOOKUP(B1545,balance!$AU:$AZ,3,FALSE),IF(C1545=3,VLOOKUP(B1545,balance!$AU:$AZ,4,FALSE),IF(C1545=4,VLOOKUP(B1545,balance!$AU:$AZ,5,FALSE),IF(C1545=5,VLOOKUP(B1545-1,balance!$AU:$AZ,6,FALSE),0)))))</f>
        <v>7500</v>
      </c>
      <c r="F1545">
        <v>53</v>
      </c>
      <c r="G1545">
        <f>IF(C1545=1,VLOOKUP(FoxFire!B1545,balance!$U:$Z,2,FALSE),IF(C1545=2,VLOOKUP(B1545,balance!$U:$Z,3,FALSE),IF(C1545=3,VLOOKUP(B1545,balance!$U:$Z,4,FALSE),IF(C1545=4,VLOOKUP(B1545,balance!$U:$Z,5,FALSE),IF(C1545=5,VLOOKUP(B1545-1,balance!$U:$Z,6,FALSE),0)))))/100</f>
        <v>4.0799999999999994E-3</v>
      </c>
      <c r="H1545">
        <v>2</v>
      </c>
      <c r="I1545" s="1">
        <f>IF(C1545=1,VLOOKUP(FoxFire!B1545,balance!$AF:$AJ,2,FALSE),IF(C1545=2,VLOOKUP(B1545,balance!$AF:$AJ,3,FALSE),IF(C1545=3,VLOOKUP(B1545,balance!$AF:$AJ,4,FALSE),IF(C1545=4,VLOOKUP(B1545,balance!$AF:$AJ,5,FALSE),IF(C1545=5,VLOOKUP(B1545,balance!$AF:$AK,6,FALSE),0)))))*1000000000000</f>
        <v>3075000000000.0127</v>
      </c>
      <c r="J1545">
        <f>VLOOKUP(B1545,balance!AU:BD,10,FALSE)</f>
        <v>0</v>
      </c>
    </row>
    <row r="1546" spans="1:10" x14ac:dyDescent="0.3">
      <c r="A1546">
        <v>1544</v>
      </c>
      <c r="B1546">
        <f t="shared" si="47"/>
        <v>310</v>
      </c>
      <c r="C1546">
        <f t="shared" si="48"/>
        <v>5</v>
      </c>
      <c r="D1546">
        <v>9026</v>
      </c>
      <c r="E1546" s="1">
        <f>IF(C1546=1,VLOOKUP(B1546,balance!$AU:$AZ,2,FALSE),IF(C1546=2,VLOOKUP(B1546,balance!$AU:$AZ,3,FALSE),IF(C1546=3,VLOOKUP(B1546,balance!$AU:$AZ,4,FALSE),IF(C1546=4,VLOOKUP(B1546,balance!$AU:$AZ,5,FALSE),IF(C1546=5,VLOOKUP(B1546-1,balance!$AU:$AZ,6,FALSE),0)))))</f>
        <v>150000</v>
      </c>
      <c r="F1546">
        <v>53</v>
      </c>
      <c r="G1546">
        <f>IF(C1546=1,VLOOKUP(FoxFire!B1546,balance!$U:$Z,2,FALSE),IF(C1546=2,VLOOKUP(B1546,balance!$U:$Z,3,FALSE),IF(C1546=3,VLOOKUP(B1546,balance!$U:$Z,4,FALSE),IF(C1546=4,VLOOKUP(B1546,balance!$U:$Z,5,FALSE),IF(C1546=5,VLOOKUP(B1546-1,balance!$U:$Z,6,FALSE),0)))))/100</f>
        <v>1572.6288</v>
      </c>
      <c r="H1546">
        <v>2</v>
      </c>
      <c r="I1546" s="1">
        <f>IF(C1546=1,VLOOKUP(FoxFire!B1546,balance!$AF:$AJ,2,FALSE),IF(C1546=2,VLOOKUP(B1546,balance!$AF:$AJ,3,FALSE),IF(C1546=3,VLOOKUP(B1546,balance!$AF:$AJ,4,FALSE),IF(C1546=4,VLOOKUP(B1546,balance!$AF:$AJ,5,FALSE),IF(C1546=5,VLOOKUP(B1546,balance!$AF:$AK,6,FALSE),0)))))*1000000000000</f>
        <v>12305000000000.049</v>
      </c>
      <c r="J1546">
        <f>VLOOKUP(B1546,balance!AU:BD,10,FALSE)</f>
        <v>0</v>
      </c>
    </row>
    <row r="1547" spans="1:10" x14ac:dyDescent="0.3">
      <c r="A1547">
        <v>1545</v>
      </c>
      <c r="B1547">
        <f t="shared" si="47"/>
        <v>310</v>
      </c>
      <c r="C1547">
        <f t="shared" si="48"/>
        <v>1</v>
      </c>
      <c r="D1547">
        <v>9026</v>
      </c>
      <c r="E1547" s="1">
        <f>IF(C1547=1,VLOOKUP(B1547,balance!$AU:$AZ,2,FALSE),IF(C1547=2,VLOOKUP(B1547,balance!$AU:$AZ,3,FALSE),IF(C1547=3,VLOOKUP(B1547,balance!$AU:$AZ,4,FALSE),IF(C1547=4,VLOOKUP(B1547,balance!$AU:$AZ,5,FALSE),IF(C1547=5,VLOOKUP(B1547-1,balance!$AU:$AZ,6,FALSE),0)))))</f>
        <v>7500</v>
      </c>
      <c r="F1547">
        <v>53</v>
      </c>
      <c r="G1547">
        <f>IF(C1547=1,VLOOKUP(FoxFire!B1547,balance!$U:$Z,2,FALSE),IF(C1547=2,VLOOKUP(B1547,balance!$U:$Z,3,FALSE),IF(C1547=3,VLOOKUP(B1547,balance!$U:$Z,4,FALSE),IF(C1547=4,VLOOKUP(B1547,balance!$U:$Z,5,FALSE),IF(C1547=5,VLOOKUP(B1547-1,balance!$U:$Z,6,FALSE),0)))))/100</f>
        <v>4.0899999999999999E-3</v>
      </c>
      <c r="H1547">
        <v>2</v>
      </c>
      <c r="I1547" s="1">
        <f>IF(C1547=1,VLOOKUP(FoxFire!B1547,balance!$AF:$AJ,2,FALSE),IF(C1547=2,VLOOKUP(B1547,balance!$AF:$AJ,3,FALSE),IF(C1547=3,VLOOKUP(B1547,balance!$AF:$AJ,4,FALSE),IF(C1547=4,VLOOKUP(B1547,balance!$AF:$AJ,5,FALSE),IF(C1547=5,VLOOKUP(B1547,balance!$AF:$AK,6,FALSE),0)))))*1000000000000</f>
        <v>3076250000000.0122</v>
      </c>
      <c r="J1547">
        <f>VLOOKUP(B1547,balance!AU:BD,10,FALSE)</f>
        <v>0</v>
      </c>
    </row>
    <row r="1548" spans="1:10" x14ac:dyDescent="0.3">
      <c r="A1548">
        <v>1546</v>
      </c>
      <c r="B1548">
        <f t="shared" ref="B1548:B1611" si="49">B1543+1</f>
        <v>310</v>
      </c>
      <c r="C1548">
        <f t="shared" si="48"/>
        <v>2</v>
      </c>
      <c r="D1548">
        <v>9026</v>
      </c>
      <c r="E1548" s="1">
        <f>IF(C1548=1,VLOOKUP(B1548,balance!$AU:$AZ,2,FALSE),IF(C1548=2,VLOOKUP(B1548,balance!$AU:$AZ,3,FALSE),IF(C1548=3,VLOOKUP(B1548,balance!$AU:$AZ,4,FALSE),IF(C1548=4,VLOOKUP(B1548,balance!$AU:$AZ,5,FALSE),IF(C1548=5,VLOOKUP(B1548-1,balance!$AU:$AZ,6,FALSE),0)))))</f>
        <v>7500</v>
      </c>
      <c r="F1548">
        <v>53</v>
      </c>
      <c r="G1548">
        <f>IF(C1548=1,VLOOKUP(FoxFire!B1548,balance!$U:$Z,2,FALSE),IF(C1548=2,VLOOKUP(B1548,balance!$U:$Z,3,FALSE),IF(C1548=3,VLOOKUP(B1548,balance!$U:$Z,4,FALSE),IF(C1548=4,VLOOKUP(B1548,balance!$U:$Z,5,FALSE),IF(C1548=5,VLOOKUP(B1548-1,balance!$U:$Z,6,FALSE),0)))))/100</f>
        <v>4.0899999999999999E-3</v>
      </c>
      <c r="H1548">
        <v>2</v>
      </c>
      <c r="I1548" s="1">
        <f>IF(C1548=1,VLOOKUP(FoxFire!B1548,balance!$AF:$AJ,2,FALSE),IF(C1548=2,VLOOKUP(B1548,balance!$AF:$AJ,3,FALSE),IF(C1548=3,VLOOKUP(B1548,balance!$AF:$AJ,4,FALSE),IF(C1548=4,VLOOKUP(B1548,balance!$AF:$AJ,5,FALSE),IF(C1548=5,VLOOKUP(B1548,balance!$AF:$AK,6,FALSE),0)))))*1000000000000</f>
        <v>3076250000000.0122</v>
      </c>
      <c r="J1548">
        <f>VLOOKUP(B1548,balance!AU:BD,10,FALSE)</f>
        <v>0</v>
      </c>
    </row>
    <row r="1549" spans="1:10" x14ac:dyDescent="0.3">
      <c r="A1549">
        <v>1547</v>
      </c>
      <c r="B1549">
        <f t="shared" si="49"/>
        <v>310</v>
      </c>
      <c r="C1549">
        <f t="shared" si="48"/>
        <v>3</v>
      </c>
      <c r="D1549">
        <v>9026</v>
      </c>
      <c r="E1549" s="1">
        <f>IF(C1549=1,VLOOKUP(B1549,balance!$AU:$AZ,2,FALSE),IF(C1549=2,VLOOKUP(B1549,balance!$AU:$AZ,3,FALSE),IF(C1549=3,VLOOKUP(B1549,balance!$AU:$AZ,4,FALSE),IF(C1549=4,VLOOKUP(B1549,balance!$AU:$AZ,5,FALSE),IF(C1549=5,VLOOKUP(B1549-1,balance!$AU:$AZ,6,FALSE),0)))))</f>
        <v>7500</v>
      </c>
      <c r="F1549">
        <v>53</v>
      </c>
      <c r="G1549">
        <f>IF(C1549=1,VLOOKUP(FoxFire!B1549,balance!$U:$Z,2,FALSE),IF(C1549=2,VLOOKUP(B1549,balance!$U:$Z,3,FALSE),IF(C1549=3,VLOOKUP(B1549,balance!$U:$Z,4,FALSE),IF(C1549=4,VLOOKUP(B1549,balance!$U:$Z,5,FALSE),IF(C1549=5,VLOOKUP(B1549-1,balance!$U:$Z,6,FALSE),0)))))/100</f>
        <v>4.0899999999999999E-3</v>
      </c>
      <c r="H1549">
        <v>2</v>
      </c>
      <c r="I1549" s="1">
        <f>IF(C1549=1,VLOOKUP(FoxFire!B1549,balance!$AF:$AJ,2,FALSE),IF(C1549=2,VLOOKUP(B1549,balance!$AF:$AJ,3,FALSE),IF(C1549=3,VLOOKUP(B1549,balance!$AF:$AJ,4,FALSE),IF(C1549=4,VLOOKUP(B1549,balance!$AF:$AJ,5,FALSE),IF(C1549=5,VLOOKUP(B1549,balance!$AF:$AK,6,FALSE),0)))))*1000000000000</f>
        <v>3076250000000.0122</v>
      </c>
      <c r="J1549">
        <f>VLOOKUP(B1549,balance!AU:BD,10,FALSE)</f>
        <v>0</v>
      </c>
    </row>
    <row r="1550" spans="1:10" x14ac:dyDescent="0.3">
      <c r="A1550">
        <v>1548</v>
      </c>
      <c r="B1550">
        <f t="shared" si="49"/>
        <v>310</v>
      </c>
      <c r="C1550">
        <f t="shared" si="48"/>
        <v>4</v>
      </c>
      <c r="D1550">
        <v>9026</v>
      </c>
      <c r="E1550" s="1">
        <f>IF(C1550=1,VLOOKUP(B1550,balance!$AU:$AZ,2,FALSE),IF(C1550=2,VLOOKUP(B1550,balance!$AU:$AZ,3,FALSE),IF(C1550=3,VLOOKUP(B1550,balance!$AU:$AZ,4,FALSE),IF(C1550=4,VLOOKUP(B1550,balance!$AU:$AZ,5,FALSE),IF(C1550=5,VLOOKUP(B1550-1,balance!$AU:$AZ,6,FALSE),0)))))</f>
        <v>7500</v>
      </c>
      <c r="F1550">
        <v>53</v>
      </c>
      <c r="G1550">
        <f>IF(C1550=1,VLOOKUP(FoxFire!B1550,balance!$U:$Z,2,FALSE),IF(C1550=2,VLOOKUP(B1550,balance!$U:$Z,3,FALSE),IF(C1550=3,VLOOKUP(B1550,balance!$U:$Z,4,FALSE),IF(C1550=4,VLOOKUP(B1550,balance!$U:$Z,5,FALSE),IF(C1550=5,VLOOKUP(B1550-1,balance!$U:$Z,6,FALSE),0)))))/100</f>
        <v>4.0899999999999999E-3</v>
      </c>
      <c r="H1550">
        <v>2</v>
      </c>
      <c r="I1550" s="1">
        <f>IF(C1550=1,VLOOKUP(FoxFire!B1550,balance!$AF:$AJ,2,FALSE),IF(C1550=2,VLOOKUP(B1550,balance!$AF:$AJ,3,FALSE),IF(C1550=3,VLOOKUP(B1550,balance!$AF:$AJ,4,FALSE),IF(C1550=4,VLOOKUP(B1550,balance!$AF:$AJ,5,FALSE),IF(C1550=5,VLOOKUP(B1550,balance!$AF:$AK,6,FALSE),0)))))*1000000000000</f>
        <v>3076250000000.0122</v>
      </c>
      <c r="J1550">
        <f>VLOOKUP(B1550,balance!AU:BD,10,FALSE)</f>
        <v>0</v>
      </c>
    </row>
    <row r="1551" spans="1:10" x14ac:dyDescent="0.3">
      <c r="A1551">
        <v>1549</v>
      </c>
      <c r="B1551">
        <f t="shared" si="49"/>
        <v>311</v>
      </c>
      <c r="C1551">
        <f t="shared" si="48"/>
        <v>5</v>
      </c>
      <c r="D1551">
        <v>9026</v>
      </c>
      <c r="E1551" s="1">
        <f>IF(C1551=1,VLOOKUP(B1551,balance!$AU:$AZ,2,FALSE),IF(C1551=2,VLOOKUP(B1551,balance!$AU:$AZ,3,FALSE),IF(C1551=3,VLOOKUP(B1551,balance!$AU:$AZ,4,FALSE),IF(C1551=4,VLOOKUP(B1551,balance!$AU:$AZ,5,FALSE),IF(C1551=5,VLOOKUP(B1551-1,balance!$AU:$AZ,6,FALSE),0)))))</f>
        <v>150000</v>
      </c>
      <c r="F1551">
        <v>53</v>
      </c>
      <c r="G1551">
        <f>IF(C1551=1,VLOOKUP(FoxFire!B1551,balance!$U:$Z,2,FALSE),IF(C1551=2,VLOOKUP(B1551,balance!$U:$Z,3,FALSE),IF(C1551=3,VLOOKUP(B1551,balance!$U:$Z,4,FALSE),IF(C1551=4,VLOOKUP(B1551,balance!$U:$Z,5,FALSE),IF(C1551=5,VLOOKUP(B1551-1,balance!$U:$Z,6,FALSE),0)))))/100</f>
        <v>1578.0598</v>
      </c>
      <c r="H1551">
        <v>2</v>
      </c>
      <c r="I1551" s="1">
        <f>IF(C1551=1,VLOOKUP(FoxFire!B1551,balance!$AF:$AJ,2,FALSE),IF(C1551=2,VLOOKUP(B1551,balance!$AF:$AJ,3,FALSE),IF(C1551=3,VLOOKUP(B1551,balance!$AF:$AJ,4,FALSE),IF(C1551=4,VLOOKUP(B1551,balance!$AF:$AJ,5,FALSE),IF(C1551=5,VLOOKUP(B1551,balance!$AF:$AK,6,FALSE),0)))))*1000000000000</f>
        <v>12310000000000.051</v>
      </c>
      <c r="J1551">
        <f>VLOOKUP(B1551,balance!AU:BD,10,FALSE)</f>
        <v>0</v>
      </c>
    </row>
    <row r="1552" spans="1:10" x14ac:dyDescent="0.3">
      <c r="A1552">
        <v>1550</v>
      </c>
      <c r="B1552">
        <f t="shared" si="49"/>
        <v>311</v>
      </c>
      <c r="C1552">
        <f t="shared" si="48"/>
        <v>1</v>
      </c>
      <c r="D1552">
        <v>9026</v>
      </c>
      <c r="E1552" s="1">
        <f>IF(C1552=1,VLOOKUP(B1552,balance!$AU:$AZ,2,FALSE),IF(C1552=2,VLOOKUP(B1552,balance!$AU:$AZ,3,FALSE),IF(C1552=3,VLOOKUP(B1552,balance!$AU:$AZ,4,FALSE),IF(C1552=4,VLOOKUP(B1552,balance!$AU:$AZ,5,FALSE),IF(C1552=5,VLOOKUP(B1552-1,balance!$AU:$AZ,6,FALSE),0)))))</f>
        <v>8000</v>
      </c>
      <c r="F1552">
        <v>53</v>
      </c>
      <c r="G1552">
        <f>IF(C1552=1,VLOOKUP(FoxFire!B1552,balance!$U:$Z,2,FALSE),IF(C1552=2,VLOOKUP(B1552,balance!$U:$Z,3,FALSE),IF(C1552=3,VLOOKUP(B1552,balance!$U:$Z,4,FALSE),IF(C1552=4,VLOOKUP(B1552,balance!$U:$Z,5,FALSE),IF(C1552=5,VLOOKUP(B1552-1,balance!$U:$Z,6,FALSE),0)))))/100</f>
        <v>4.0999999999999995E-3</v>
      </c>
      <c r="H1552">
        <v>2</v>
      </c>
      <c r="I1552" s="1">
        <f>IF(C1552=1,VLOOKUP(FoxFire!B1552,balance!$AF:$AJ,2,FALSE),IF(C1552=2,VLOOKUP(B1552,balance!$AF:$AJ,3,FALSE),IF(C1552=3,VLOOKUP(B1552,balance!$AF:$AJ,4,FALSE),IF(C1552=4,VLOOKUP(B1552,balance!$AF:$AJ,5,FALSE),IF(C1552=5,VLOOKUP(B1552,balance!$AF:$AK,6,FALSE),0)))))*1000000000000</f>
        <v>3077500000000.0127</v>
      </c>
      <c r="J1552">
        <f>VLOOKUP(B1552,balance!AU:BD,10,FALSE)</f>
        <v>0</v>
      </c>
    </row>
    <row r="1553" spans="1:10" x14ac:dyDescent="0.3">
      <c r="A1553">
        <v>1551</v>
      </c>
      <c r="B1553">
        <f t="shared" si="49"/>
        <v>311</v>
      </c>
      <c r="C1553">
        <f t="shared" si="48"/>
        <v>2</v>
      </c>
      <c r="D1553">
        <v>9026</v>
      </c>
      <c r="E1553" s="1">
        <f>IF(C1553=1,VLOOKUP(B1553,balance!$AU:$AZ,2,FALSE),IF(C1553=2,VLOOKUP(B1553,balance!$AU:$AZ,3,FALSE),IF(C1553=3,VLOOKUP(B1553,balance!$AU:$AZ,4,FALSE),IF(C1553=4,VLOOKUP(B1553,balance!$AU:$AZ,5,FALSE),IF(C1553=5,VLOOKUP(B1553-1,balance!$AU:$AZ,6,FALSE),0)))))</f>
        <v>8000</v>
      </c>
      <c r="F1553">
        <v>53</v>
      </c>
      <c r="G1553">
        <f>IF(C1553=1,VLOOKUP(FoxFire!B1553,balance!$U:$Z,2,FALSE),IF(C1553=2,VLOOKUP(B1553,balance!$U:$Z,3,FALSE),IF(C1553=3,VLOOKUP(B1553,balance!$U:$Z,4,FALSE),IF(C1553=4,VLOOKUP(B1553,balance!$U:$Z,5,FALSE),IF(C1553=5,VLOOKUP(B1553-1,balance!$U:$Z,6,FALSE),0)))))/100</f>
        <v>4.0999999999999995E-3</v>
      </c>
      <c r="H1553">
        <v>2</v>
      </c>
      <c r="I1553" s="1">
        <f>IF(C1553=1,VLOOKUP(FoxFire!B1553,balance!$AF:$AJ,2,FALSE),IF(C1553=2,VLOOKUP(B1553,balance!$AF:$AJ,3,FALSE),IF(C1553=3,VLOOKUP(B1553,balance!$AF:$AJ,4,FALSE),IF(C1553=4,VLOOKUP(B1553,balance!$AF:$AJ,5,FALSE),IF(C1553=5,VLOOKUP(B1553,balance!$AF:$AK,6,FALSE),0)))))*1000000000000</f>
        <v>3077500000000.0127</v>
      </c>
      <c r="J1553">
        <f>VLOOKUP(B1553,balance!AU:BD,10,FALSE)</f>
        <v>0</v>
      </c>
    </row>
    <row r="1554" spans="1:10" x14ac:dyDescent="0.3">
      <c r="A1554">
        <v>1552</v>
      </c>
      <c r="B1554">
        <f t="shared" si="49"/>
        <v>311</v>
      </c>
      <c r="C1554">
        <f t="shared" si="48"/>
        <v>3</v>
      </c>
      <c r="D1554">
        <v>9026</v>
      </c>
      <c r="E1554" s="1">
        <f>IF(C1554=1,VLOOKUP(B1554,balance!$AU:$AZ,2,FALSE),IF(C1554=2,VLOOKUP(B1554,balance!$AU:$AZ,3,FALSE),IF(C1554=3,VLOOKUP(B1554,balance!$AU:$AZ,4,FALSE),IF(C1554=4,VLOOKUP(B1554,balance!$AU:$AZ,5,FALSE),IF(C1554=5,VLOOKUP(B1554-1,balance!$AU:$AZ,6,FALSE),0)))))</f>
        <v>8000</v>
      </c>
      <c r="F1554">
        <v>53</v>
      </c>
      <c r="G1554">
        <f>IF(C1554=1,VLOOKUP(FoxFire!B1554,balance!$U:$Z,2,FALSE),IF(C1554=2,VLOOKUP(B1554,balance!$U:$Z,3,FALSE),IF(C1554=3,VLOOKUP(B1554,balance!$U:$Z,4,FALSE),IF(C1554=4,VLOOKUP(B1554,balance!$U:$Z,5,FALSE),IF(C1554=5,VLOOKUP(B1554-1,balance!$U:$Z,6,FALSE),0)))))/100</f>
        <v>4.0999999999999995E-3</v>
      </c>
      <c r="H1554">
        <v>2</v>
      </c>
      <c r="I1554" s="1">
        <f>IF(C1554=1,VLOOKUP(FoxFire!B1554,balance!$AF:$AJ,2,FALSE),IF(C1554=2,VLOOKUP(B1554,balance!$AF:$AJ,3,FALSE),IF(C1554=3,VLOOKUP(B1554,balance!$AF:$AJ,4,FALSE),IF(C1554=4,VLOOKUP(B1554,balance!$AF:$AJ,5,FALSE),IF(C1554=5,VLOOKUP(B1554,balance!$AF:$AK,6,FALSE),0)))))*1000000000000</f>
        <v>3077500000000.0127</v>
      </c>
      <c r="J1554">
        <f>VLOOKUP(B1554,balance!AU:BD,10,FALSE)</f>
        <v>0</v>
      </c>
    </row>
    <row r="1555" spans="1:10" x14ac:dyDescent="0.3">
      <c r="A1555">
        <v>1553</v>
      </c>
      <c r="B1555">
        <f t="shared" si="49"/>
        <v>311</v>
      </c>
      <c r="C1555">
        <f t="shared" si="48"/>
        <v>4</v>
      </c>
      <c r="D1555">
        <v>9026</v>
      </c>
      <c r="E1555" s="1">
        <f>IF(C1555=1,VLOOKUP(B1555,balance!$AU:$AZ,2,FALSE),IF(C1555=2,VLOOKUP(B1555,balance!$AU:$AZ,3,FALSE),IF(C1555=3,VLOOKUP(B1555,balance!$AU:$AZ,4,FALSE),IF(C1555=4,VLOOKUP(B1555,balance!$AU:$AZ,5,FALSE),IF(C1555=5,VLOOKUP(B1555-1,balance!$AU:$AZ,6,FALSE),0)))))</f>
        <v>8000</v>
      </c>
      <c r="F1555">
        <v>53</v>
      </c>
      <c r="G1555">
        <f>IF(C1555=1,VLOOKUP(FoxFire!B1555,balance!$U:$Z,2,FALSE),IF(C1555=2,VLOOKUP(B1555,balance!$U:$Z,3,FALSE),IF(C1555=3,VLOOKUP(B1555,balance!$U:$Z,4,FALSE),IF(C1555=4,VLOOKUP(B1555,balance!$U:$Z,5,FALSE),IF(C1555=5,VLOOKUP(B1555-1,balance!$U:$Z,6,FALSE),0)))))/100</f>
        <v>4.0999999999999995E-3</v>
      </c>
      <c r="H1555">
        <v>2</v>
      </c>
      <c r="I1555" s="1">
        <f>IF(C1555=1,VLOOKUP(FoxFire!B1555,balance!$AF:$AJ,2,FALSE),IF(C1555=2,VLOOKUP(B1555,balance!$AF:$AJ,3,FALSE),IF(C1555=3,VLOOKUP(B1555,balance!$AF:$AJ,4,FALSE),IF(C1555=4,VLOOKUP(B1555,balance!$AF:$AJ,5,FALSE),IF(C1555=5,VLOOKUP(B1555,balance!$AF:$AK,6,FALSE),0)))))*1000000000000</f>
        <v>3077500000000.0127</v>
      </c>
      <c r="J1555">
        <f>VLOOKUP(B1555,balance!AU:BD,10,FALSE)</f>
        <v>0</v>
      </c>
    </row>
    <row r="1556" spans="1:10" x14ac:dyDescent="0.3">
      <c r="A1556">
        <v>1554</v>
      </c>
      <c r="B1556">
        <f t="shared" si="49"/>
        <v>312</v>
      </c>
      <c r="C1556">
        <f t="shared" si="48"/>
        <v>5</v>
      </c>
      <c r="D1556">
        <v>9026</v>
      </c>
      <c r="E1556" s="1">
        <f>IF(C1556=1,VLOOKUP(B1556,balance!$AU:$AZ,2,FALSE),IF(C1556=2,VLOOKUP(B1556,balance!$AU:$AZ,3,FALSE),IF(C1556=3,VLOOKUP(B1556,balance!$AU:$AZ,4,FALSE),IF(C1556=4,VLOOKUP(B1556,balance!$AU:$AZ,5,FALSE),IF(C1556=5,VLOOKUP(B1556-1,balance!$AU:$AZ,6,FALSE),0)))))</f>
        <v>160000</v>
      </c>
      <c r="F1556">
        <v>53</v>
      </c>
      <c r="G1556">
        <f>IF(C1556=1,VLOOKUP(FoxFire!B1556,balance!$U:$Z,2,FALSE),IF(C1556=2,VLOOKUP(B1556,balance!$U:$Z,3,FALSE),IF(C1556=3,VLOOKUP(B1556,balance!$U:$Z,4,FALSE),IF(C1556=4,VLOOKUP(B1556,balance!$U:$Z,5,FALSE),IF(C1556=5,VLOOKUP(B1556-1,balance!$U:$Z,6,FALSE),0)))))/100</f>
        <v>1583.5</v>
      </c>
      <c r="H1556">
        <v>2</v>
      </c>
      <c r="I1556" s="1">
        <f>IF(C1556=1,VLOOKUP(FoxFire!B1556,balance!$AF:$AJ,2,FALSE),IF(C1556=2,VLOOKUP(B1556,balance!$AF:$AJ,3,FALSE),IF(C1556=3,VLOOKUP(B1556,balance!$AF:$AJ,4,FALSE),IF(C1556=4,VLOOKUP(B1556,balance!$AF:$AJ,5,FALSE),IF(C1556=5,VLOOKUP(B1556,balance!$AF:$AK,6,FALSE),0)))))*1000000000000</f>
        <v>12315000000000.049</v>
      </c>
      <c r="J1556">
        <f>VLOOKUP(B1556,balance!AU:BD,10,FALSE)</f>
        <v>0</v>
      </c>
    </row>
    <row r="1557" spans="1:10" x14ac:dyDescent="0.3">
      <c r="A1557">
        <v>1555</v>
      </c>
      <c r="B1557">
        <f t="shared" si="49"/>
        <v>312</v>
      </c>
      <c r="C1557">
        <f t="shared" si="48"/>
        <v>1</v>
      </c>
      <c r="D1557">
        <v>9026</v>
      </c>
      <c r="E1557" s="1">
        <f>IF(C1557=1,VLOOKUP(B1557,balance!$AU:$AZ,2,FALSE),IF(C1557=2,VLOOKUP(B1557,balance!$AU:$AZ,3,FALSE),IF(C1557=3,VLOOKUP(B1557,balance!$AU:$AZ,4,FALSE),IF(C1557=4,VLOOKUP(B1557,balance!$AU:$AZ,5,FALSE),IF(C1557=5,VLOOKUP(B1557-1,balance!$AU:$AZ,6,FALSE),0)))))</f>
        <v>8000</v>
      </c>
      <c r="F1557">
        <v>53</v>
      </c>
      <c r="G1557">
        <f>IF(C1557=1,VLOOKUP(FoxFire!B1557,balance!$U:$Z,2,FALSE),IF(C1557=2,VLOOKUP(B1557,balance!$U:$Z,3,FALSE),IF(C1557=3,VLOOKUP(B1557,balance!$U:$Z,4,FALSE),IF(C1557=4,VLOOKUP(B1557,balance!$U:$Z,5,FALSE),IF(C1557=5,VLOOKUP(B1557-1,balance!$U:$Z,6,FALSE),0)))))/100</f>
        <v>4.1099999999999999E-3</v>
      </c>
      <c r="H1557">
        <v>2</v>
      </c>
      <c r="I1557" s="1">
        <f>IF(C1557=1,VLOOKUP(FoxFire!B1557,balance!$AF:$AJ,2,FALSE),IF(C1557=2,VLOOKUP(B1557,balance!$AF:$AJ,3,FALSE),IF(C1557=3,VLOOKUP(B1557,balance!$AF:$AJ,4,FALSE),IF(C1557=4,VLOOKUP(B1557,balance!$AF:$AJ,5,FALSE),IF(C1557=5,VLOOKUP(B1557,balance!$AF:$AK,6,FALSE),0)))))*1000000000000</f>
        <v>3078750000000.0122</v>
      </c>
      <c r="J1557">
        <f>VLOOKUP(B1557,balance!AU:BD,10,FALSE)</f>
        <v>0</v>
      </c>
    </row>
    <row r="1558" spans="1:10" x14ac:dyDescent="0.3">
      <c r="A1558">
        <v>1556</v>
      </c>
      <c r="B1558">
        <f t="shared" si="49"/>
        <v>312</v>
      </c>
      <c r="C1558">
        <f t="shared" si="48"/>
        <v>2</v>
      </c>
      <c r="D1558">
        <v>9026</v>
      </c>
      <c r="E1558" s="1">
        <f>IF(C1558=1,VLOOKUP(B1558,balance!$AU:$AZ,2,FALSE),IF(C1558=2,VLOOKUP(B1558,balance!$AU:$AZ,3,FALSE),IF(C1558=3,VLOOKUP(B1558,balance!$AU:$AZ,4,FALSE),IF(C1558=4,VLOOKUP(B1558,balance!$AU:$AZ,5,FALSE),IF(C1558=5,VLOOKUP(B1558-1,balance!$AU:$AZ,6,FALSE),0)))))</f>
        <v>8000</v>
      </c>
      <c r="F1558">
        <v>53</v>
      </c>
      <c r="G1558">
        <f>IF(C1558=1,VLOOKUP(FoxFire!B1558,balance!$U:$Z,2,FALSE),IF(C1558=2,VLOOKUP(B1558,balance!$U:$Z,3,FALSE),IF(C1558=3,VLOOKUP(B1558,balance!$U:$Z,4,FALSE),IF(C1558=4,VLOOKUP(B1558,balance!$U:$Z,5,FALSE),IF(C1558=5,VLOOKUP(B1558-1,balance!$U:$Z,6,FALSE),0)))))/100</f>
        <v>4.1099999999999999E-3</v>
      </c>
      <c r="H1558">
        <v>2</v>
      </c>
      <c r="I1558" s="1">
        <f>IF(C1558=1,VLOOKUP(FoxFire!B1558,balance!$AF:$AJ,2,FALSE),IF(C1558=2,VLOOKUP(B1558,balance!$AF:$AJ,3,FALSE),IF(C1558=3,VLOOKUP(B1558,balance!$AF:$AJ,4,FALSE),IF(C1558=4,VLOOKUP(B1558,balance!$AF:$AJ,5,FALSE),IF(C1558=5,VLOOKUP(B1558,balance!$AF:$AK,6,FALSE),0)))))*1000000000000</f>
        <v>3078750000000.0122</v>
      </c>
      <c r="J1558">
        <f>VLOOKUP(B1558,balance!AU:BD,10,FALSE)</f>
        <v>0</v>
      </c>
    </row>
    <row r="1559" spans="1:10" x14ac:dyDescent="0.3">
      <c r="A1559">
        <v>1557</v>
      </c>
      <c r="B1559">
        <f t="shared" si="49"/>
        <v>312</v>
      </c>
      <c r="C1559">
        <f t="shared" si="48"/>
        <v>3</v>
      </c>
      <c r="D1559">
        <v>9026</v>
      </c>
      <c r="E1559" s="1">
        <f>IF(C1559=1,VLOOKUP(B1559,balance!$AU:$AZ,2,FALSE),IF(C1559=2,VLOOKUP(B1559,balance!$AU:$AZ,3,FALSE),IF(C1559=3,VLOOKUP(B1559,balance!$AU:$AZ,4,FALSE),IF(C1559=4,VLOOKUP(B1559,balance!$AU:$AZ,5,FALSE),IF(C1559=5,VLOOKUP(B1559-1,balance!$AU:$AZ,6,FALSE),0)))))</f>
        <v>8000</v>
      </c>
      <c r="F1559">
        <v>53</v>
      </c>
      <c r="G1559">
        <f>IF(C1559=1,VLOOKUP(FoxFire!B1559,balance!$U:$Z,2,FALSE),IF(C1559=2,VLOOKUP(B1559,balance!$U:$Z,3,FALSE),IF(C1559=3,VLOOKUP(B1559,balance!$U:$Z,4,FALSE),IF(C1559=4,VLOOKUP(B1559,balance!$U:$Z,5,FALSE),IF(C1559=5,VLOOKUP(B1559-1,balance!$U:$Z,6,FALSE),0)))))/100</f>
        <v>4.1099999999999999E-3</v>
      </c>
      <c r="H1559">
        <v>2</v>
      </c>
      <c r="I1559" s="1">
        <f>IF(C1559=1,VLOOKUP(FoxFire!B1559,balance!$AF:$AJ,2,FALSE),IF(C1559=2,VLOOKUP(B1559,balance!$AF:$AJ,3,FALSE),IF(C1559=3,VLOOKUP(B1559,balance!$AF:$AJ,4,FALSE),IF(C1559=4,VLOOKUP(B1559,balance!$AF:$AJ,5,FALSE),IF(C1559=5,VLOOKUP(B1559,balance!$AF:$AK,6,FALSE),0)))))*1000000000000</f>
        <v>3078750000000.0122</v>
      </c>
      <c r="J1559">
        <f>VLOOKUP(B1559,balance!AU:BD,10,FALSE)</f>
        <v>0</v>
      </c>
    </row>
    <row r="1560" spans="1:10" x14ac:dyDescent="0.3">
      <c r="A1560">
        <v>1558</v>
      </c>
      <c r="B1560">
        <f t="shared" si="49"/>
        <v>312</v>
      </c>
      <c r="C1560">
        <f t="shared" si="48"/>
        <v>4</v>
      </c>
      <c r="D1560">
        <v>9026</v>
      </c>
      <c r="E1560" s="1">
        <f>IF(C1560=1,VLOOKUP(B1560,balance!$AU:$AZ,2,FALSE),IF(C1560=2,VLOOKUP(B1560,balance!$AU:$AZ,3,FALSE),IF(C1560=3,VLOOKUP(B1560,balance!$AU:$AZ,4,FALSE),IF(C1560=4,VLOOKUP(B1560,balance!$AU:$AZ,5,FALSE),IF(C1560=5,VLOOKUP(B1560-1,balance!$AU:$AZ,6,FALSE),0)))))</f>
        <v>8000</v>
      </c>
      <c r="F1560">
        <v>53</v>
      </c>
      <c r="G1560">
        <f>IF(C1560=1,VLOOKUP(FoxFire!B1560,balance!$U:$Z,2,FALSE),IF(C1560=2,VLOOKUP(B1560,balance!$U:$Z,3,FALSE),IF(C1560=3,VLOOKUP(B1560,balance!$U:$Z,4,FALSE),IF(C1560=4,VLOOKUP(B1560,balance!$U:$Z,5,FALSE),IF(C1560=5,VLOOKUP(B1560-1,balance!$U:$Z,6,FALSE),0)))))/100</f>
        <v>4.1099999999999999E-3</v>
      </c>
      <c r="H1560">
        <v>2</v>
      </c>
      <c r="I1560" s="1">
        <f>IF(C1560=1,VLOOKUP(FoxFire!B1560,balance!$AF:$AJ,2,FALSE),IF(C1560=2,VLOOKUP(B1560,balance!$AF:$AJ,3,FALSE),IF(C1560=3,VLOOKUP(B1560,balance!$AF:$AJ,4,FALSE),IF(C1560=4,VLOOKUP(B1560,balance!$AF:$AJ,5,FALSE),IF(C1560=5,VLOOKUP(B1560,balance!$AF:$AK,6,FALSE),0)))))*1000000000000</f>
        <v>3078750000000.0122</v>
      </c>
      <c r="J1560">
        <f>VLOOKUP(B1560,balance!AU:BD,10,FALSE)</f>
        <v>0</v>
      </c>
    </row>
    <row r="1561" spans="1:10" x14ac:dyDescent="0.3">
      <c r="A1561">
        <v>1559</v>
      </c>
      <c r="B1561">
        <f t="shared" si="49"/>
        <v>313</v>
      </c>
      <c r="C1561">
        <f t="shared" si="48"/>
        <v>5</v>
      </c>
      <c r="D1561">
        <v>9026</v>
      </c>
      <c r="E1561" s="1">
        <f>IF(C1561=1,VLOOKUP(B1561,balance!$AU:$AZ,2,FALSE),IF(C1561=2,VLOOKUP(B1561,balance!$AU:$AZ,3,FALSE),IF(C1561=3,VLOOKUP(B1561,balance!$AU:$AZ,4,FALSE),IF(C1561=4,VLOOKUP(B1561,balance!$AU:$AZ,5,FALSE),IF(C1561=5,VLOOKUP(B1561-1,balance!$AU:$AZ,6,FALSE),0)))))</f>
        <v>160000</v>
      </c>
      <c r="F1561">
        <v>53</v>
      </c>
      <c r="G1561">
        <f>IF(C1561=1,VLOOKUP(FoxFire!B1561,balance!$U:$Z,2,FALSE),IF(C1561=2,VLOOKUP(B1561,balance!$U:$Z,3,FALSE),IF(C1561=3,VLOOKUP(B1561,balance!$U:$Z,4,FALSE),IF(C1561=4,VLOOKUP(B1561,balance!$U:$Z,5,FALSE),IF(C1561=5,VLOOKUP(B1561-1,balance!$U:$Z,6,FALSE),0)))))/100</f>
        <v>1588.9496000000001</v>
      </c>
      <c r="H1561">
        <v>2</v>
      </c>
      <c r="I1561" s="1">
        <f>IF(C1561=1,VLOOKUP(FoxFire!B1561,balance!$AF:$AJ,2,FALSE),IF(C1561=2,VLOOKUP(B1561,balance!$AF:$AJ,3,FALSE),IF(C1561=3,VLOOKUP(B1561,balance!$AF:$AJ,4,FALSE),IF(C1561=4,VLOOKUP(B1561,balance!$AF:$AJ,5,FALSE),IF(C1561=5,VLOOKUP(B1561,balance!$AF:$AK,6,FALSE),0)))))*1000000000000</f>
        <v>12320000000000.051</v>
      </c>
      <c r="J1561">
        <f>VLOOKUP(B1561,balance!AU:BD,10,FALSE)</f>
        <v>0</v>
      </c>
    </row>
    <row r="1562" spans="1:10" x14ac:dyDescent="0.3">
      <c r="A1562">
        <v>1560</v>
      </c>
      <c r="B1562">
        <f t="shared" si="49"/>
        <v>313</v>
      </c>
      <c r="C1562">
        <f t="shared" si="48"/>
        <v>1</v>
      </c>
      <c r="D1562">
        <v>9026</v>
      </c>
      <c r="E1562" s="1">
        <f>IF(C1562=1,VLOOKUP(B1562,balance!$AU:$AZ,2,FALSE),IF(C1562=2,VLOOKUP(B1562,balance!$AU:$AZ,3,FALSE),IF(C1562=3,VLOOKUP(B1562,balance!$AU:$AZ,4,FALSE),IF(C1562=4,VLOOKUP(B1562,balance!$AU:$AZ,5,FALSE),IF(C1562=5,VLOOKUP(B1562-1,balance!$AU:$AZ,6,FALSE),0)))))</f>
        <v>8000</v>
      </c>
      <c r="F1562">
        <v>53</v>
      </c>
      <c r="G1562">
        <f>IF(C1562=1,VLOOKUP(FoxFire!B1562,balance!$U:$Z,2,FALSE),IF(C1562=2,VLOOKUP(B1562,balance!$U:$Z,3,FALSE),IF(C1562=3,VLOOKUP(B1562,balance!$U:$Z,4,FALSE),IF(C1562=4,VLOOKUP(B1562,balance!$U:$Z,5,FALSE),IF(C1562=5,VLOOKUP(B1562-1,balance!$U:$Z,6,FALSE),0)))))/100</f>
        <v>4.1199999999999995E-3</v>
      </c>
      <c r="H1562">
        <v>2</v>
      </c>
      <c r="I1562" s="1">
        <f>IF(C1562=1,VLOOKUP(FoxFire!B1562,balance!$AF:$AJ,2,FALSE),IF(C1562=2,VLOOKUP(B1562,balance!$AF:$AJ,3,FALSE),IF(C1562=3,VLOOKUP(B1562,balance!$AF:$AJ,4,FALSE),IF(C1562=4,VLOOKUP(B1562,balance!$AF:$AJ,5,FALSE),IF(C1562=5,VLOOKUP(B1562,balance!$AF:$AK,6,FALSE),0)))))*1000000000000</f>
        <v>3080000000000.0127</v>
      </c>
      <c r="J1562">
        <f>VLOOKUP(B1562,balance!AU:BD,10,FALSE)</f>
        <v>0</v>
      </c>
    </row>
    <row r="1563" spans="1:10" x14ac:dyDescent="0.3">
      <c r="A1563">
        <v>1561</v>
      </c>
      <c r="B1563">
        <f t="shared" si="49"/>
        <v>313</v>
      </c>
      <c r="C1563">
        <f t="shared" si="48"/>
        <v>2</v>
      </c>
      <c r="D1563">
        <v>9026</v>
      </c>
      <c r="E1563" s="1">
        <f>IF(C1563=1,VLOOKUP(B1563,balance!$AU:$AZ,2,FALSE),IF(C1563=2,VLOOKUP(B1563,balance!$AU:$AZ,3,FALSE),IF(C1563=3,VLOOKUP(B1563,balance!$AU:$AZ,4,FALSE),IF(C1563=4,VLOOKUP(B1563,balance!$AU:$AZ,5,FALSE),IF(C1563=5,VLOOKUP(B1563-1,balance!$AU:$AZ,6,FALSE),0)))))</f>
        <v>8000</v>
      </c>
      <c r="F1563">
        <v>53</v>
      </c>
      <c r="G1563">
        <f>IF(C1563=1,VLOOKUP(FoxFire!B1563,balance!$U:$Z,2,FALSE),IF(C1563=2,VLOOKUP(B1563,balance!$U:$Z,3,FALSE),IF(C1563=3,VLOOKUP(B1563,balance!$U:$Z,4,FALSE),IF(C1563=4,VLOOKUP(B1563,balance!$U:$Z,5,FALSE),IF(C1563=5,VLOOKUP(B1563-1,balance!$U:$Z,6,FALSE),0)))))/100</f>
        <v>4.1199999999999995E-3</v>
      </c>
      <c r="H1563">
        <v>2</v>
      </c>
      <c r="I1563" s="1">
        <f>IF(C1563=1,VLOOKUP(FoxFire!B1563,balance!$AF:$AJ,2,FALSE),IF(C1563=2,VLOOKUP(B1563,balance!$AF:$AJ,3,FALSE),IF(C1563=3,VLOOKUP(B1563,balance!$AF:$AJ,4,FALSE),IF(C1563=4,VLOOKUP(B1563,balance!$AF:$AJ,5,FALSE),IF(C1563=5,VLOOKUP(B1563,balance!$AF:$AK,6,FALSE),0)))))*1000000000000</f>
        <v>3080000000000.0127</v>
      </c>
      <c r="J1563">
        <f>VLOOKUP(B1563,balance!AU:BD,10,FALSE)</f>
        <v>0</v>
      </c>
    </row>
    <row r="1564" spans="1:10" x14ac:dyDescent="0.3">
      <c r="A1564">
        <v>1562</v>
      </c>
      <c r="B1564">
        <f t="shared" si="49"/>
        <v>313</v>
      </c>
      <c r="C1564">
        <f t="shared" si="48"/>
        <v>3</v>
      </c>
      <c r="D1564">
        <v>9026</v>
      </c>
      <c r="E1564" s="1">
        <f>IF(C1564=1,VLOOKUP(B1564,balance!$AU:$AZ,2,FALSE),IF(C1564=2,VLOOKUP(B1564,balance!$AU:$AZ,3,FALSE),IF(C1564=3,VLOOKUP(B1564,balance!$AU:$AZ,4,FALSE),IF(C1564=4,VLOOKUP(B1564,balance!$AU:$AZ,5,FALSE),IF(C1564=5,VLOOKUP(B1564-1,balance!$AU:$AZ,6,FALSE),0)))))</f>
        <v>8000</v>
      </c>
      <c r="F1564">
        <v>53</v>
      </c>
      <c r="G1564">
        <f>IF(C1564=1,VLOOKUP(FoxFire!B1564,balance!$U:$Z,2,FALSE),IF(C1564=2,VLOOKUP(B1564,balance!$U:$Z,3,FALSE),IF(C1564=3,VLOOKUP(B1564,balance!$U:$Z,4,FALSE),IF(C1564=4,VLOOKUP(B1564,balance!$U:$Z,5,FALSE),IF(C1564=5,VLOOKUP(B1564-1,balance!$U:$Z,6,FALSE),0)))))/100</f>
        <v>4.1199999999999995E-3</v>
      </c>
      <c r="H1564">
        <v>2</v>
      </c>
      <c r="I1564" s="1">
        <f>IF(C1564=1,VLOOKUP(FoxFire!B1564,balance!$AF:$AJ,2,FALSE),IF(C1564=2,VLOOKUP(B1564,balance!$AF:$AJ,3,FALSE),IF(C1564=3,VLOOKUP(B1564,balance!$AF:$AJ,4,FALSE),IF(C1564=4,VLOOKUP(B1564,balance!$AF:$AJ,5,FALSE),IF(C1564=5,VLOOKUP(B1564,balance!$AF:$AK,6,FALSE),0)))))*1000000000000</f>
        <v>3080000000000.0127</v>
      </c>
      <c r="J1564">
        <f>VLOOKUP(B1564,balance!AU:BD,10,FALSE)</f>
        <v>0</v>
      </c>
    </row>
    <row r="1565" spans="1:10" x14ac:dyDescent="0.3">
      <c r="A1565">
        <v>1563</v>
      </c>
      <c r="B1565">
        <f t="shared" si="49"/>
        <v>313</v>
      </c>
      <c r="C1565">
        <f t="shared" si="48"/>
        <v>4</v>
      </c>
      <c r="D1565">
        <v>9026</v>
      </c>
      <c r="E1565" s="1">
        <f>IF(C1565=1,VLOOKUP(B1565,balance!$AU:$AZ,2,FALSE),IF(C1565=2,VLOOKUP(B1565,balance!$AU:$AZ,3,FALSE),IF(C1565=3,VLOOKUP(B1565,balance!$AU:$AZ,4,FALSE),IF(C1565=4,VLOOKUP(B1565,balance!$AU:$AZ,5,FALSE),IF(C1565=5,VLOOKUP(B1565-1,balance!$AU:$AZ,6,FALSE),0)))))</f>
        <v>8000</v>
      </c>
      <c r="F1565">
        <v>53</v>
      </c>
      <c r="G1565">
        <f>IF(C1565=1,VLOOKUP(FoxFire!B1565,balance!$U:$Z,2,FALSE),IF(C1565=2,VLOOKUP(B1565,balance!$U:$Z,3,FALSE),IF(C1565=3,VLOOKUP(B1565,balance!$U:$Z,4,FALSE),IF(C1565=4,VLOOKUP(B1565,balance!$U:$Z,5,FALSE),IF(C1565=5,VLOOKUP(B1565-1,balance!$U:$Z,6,FALSE),0)))))/100</f>
        <v>4.1199999999999995E-3</v>
      </c>
      <c r="H1565">
        <v>2</v>
      </c>
      <c r="I1565" s="1">
        <f>IF(C1565=1,VLOOKUP(FoxFire!B1565,balance!$AF:$AJ,2,FALSE),IF(C1565=2,VLOOKUP(B1565,balance!$AF:$AJ,3,FALSE),IF(C1565=3,VLOOKUP(B1565,balance!$AF:$AJ,4,FALSE),IF(C1565=4,VLOOKUP(B1565,balance!$AF:$AJ,5,FALSE),IF(C1565=5,VLOOKUP(B1565,balance!$AF:$AK,6,FALSE),0)))))*1000000000000</f>
        <v>3080000000000.0127</v>
      </c>
      <c r="J1565">
        <f>VLOOKUP(B1565,balance!AU:BD,10,FALSE)</f>
        <v>0</v>
      </c>
    </row>
    <row r="1566" spans="1:10" x14ac:dyDescent="0.3">
      <c r="A1566">
        <v>1564</v>
      </c>
      <c r="B1566">
        <f t="shared" si="49"/>
        <v>314</v>
      </c>
      <c r="C1566">
        <f t="shared" si="48"/>
        <v>5</v>
      </c>
      <c r="D1566">
        <v>9026</v>
      </c>
      <c r="E1566" s="1">
        <f>IF(C1566=1,VLOOKUP(B1566,balance!$AU:$AZ,2,FALSE),IF(C1566=2,VLOOKUP(B1566,balance!$AU:$AZ,3,FALSE),IF(C1566=3,VLOOKUP(B1566,balance!$AU:$AZ,4,FALSE),IF(C1566=4,VLOOKUP(B1566,balance!$AU:$AZ,5,FALSE),IF(C1566=5,VLOOKUP(B1566-1,balance!$AU:$AZ,6,FALSE),0)))))</f>
        <v>160000</v>
      </c>
      <c r="F1566">
        <v>53</v>
      </c>
      <c r="G1566">
        <f>IF(C1566=1,VLOOKUP(FoxFire!B1566,balance!$U:$Z,2,FALSE),IF(C1566=2,VLOOKUP(B1566,balance!$U:$Z,3,FALSE),IF(C1566=3,VLOOKUP(B1566,balance!$U:$Z,4,FALSE),IF(C1566=4,VLOOKUP(B1566,balance!$U:$Z,5,FALSE),IF(C1566=5,VLOOKUP(B1566-1,balance!$U:$Z,6,FALSE),0)))))/100</f>
        <v>1594.4085</v>
      </c>
      <c r="H1566">
        <v>2</v>
      </c>
      <c r="I1566" s="1">
        <f>IF(C1566=1,VLOOKUP(FoxFire!B1566,balance!$AF:$AJ,2,FALSE),IF(C1566=2,VLOOKUP(B1566,balance!$AF:$AJ,3,FALSE),IF(C1566=3,VLOOKUP(B1566,balance!$AF:$AJ,4,FALSE),IF(C1566=4,VLOOKUP(B1566,balance!$AF:$AJ,5,FALSE),IF(C1566=5,VLOOKUP(B1566,balance!$AF:$AK,6,FALSE),0)))))*1000000000000</f>
        <v>12325000000000.051</v>
      </c>
      <c r="J1566">
        <f>VLOOKUP(B1566,balance!AU:BD,10,FALSE)</f>
        <v>0</v>
      </c>
    </row>
    <row r="1567" spans="1:10" x14ac:dyDescent="0.3">
      <c r="A1567">
        <v>1565</v>
      </c>
      <c r="B1567">
        <f t="shared" si="49"/>
        <v>314</v>
      </c>
      <c r="C1567">
        <f t="shared" si="48"/>
        <v>1</v>
      </c>
      <c r="D1567">
        <v>9026</v>
      </c>
      <c r="E1567" s="1">
        <f>IF(C1567=1,VLOOKUP(B1567,balance!$AU:$AZ,2,FALSE),IF(C1567=2,VLOOKUP(B1567,balance!$AU:$AZ,3,FALSE),IF(C1567=3,VLOOKUP(B1567,balance!$AU:$AZ,4,FALSE),IF(C1567=4,VLOOKUP(B1567,balance!$AU:$AZ,5,FALSE),IF(C1567=5,VLOOKUP(B1567-1,balance!$AU:$AZ,6,FALSE),0)))))</f>
        <v>8000</v>
      </c>
      <c r="F1567">
        <v>53</v>
      </c>
      <c r="G1567">
        <f>IF(C1567=1,VLOOKUP(FoxFire!B1567,balance!$U:$Z,2,FALSE),IF(C1567=2,VLOOKUP(B1567,balance!$U:$Z,3,FALSE),IF(C1567=3,VLOOKUP(B1567,balance!$U:$Z,4,FALSE),IF(C1567=4,VLOOKUP(B1567,balance!$U:$Z,5,FALSE),IF(C1567=5,VLOOKUP(B1567-1,balance!$U:$Z,6,FALSE),0)))))/100</f>
        <v>4.13E-3</v>
      </c>
      <c r="H1567">
        <v>2</v>
      </c>
      <c r="I1567" s="1">
        <f>IF(C1567=1,VLOOKUP(FoxFire!B1567,balance!$AF:$AJ,2,FALSE),IF(C1567=2,VLOOKUP(B1567,balance!$AF:$AJ,3,FALSE),IF(C1567=3,VLOOKUP(B1567,balance!$AF:$AJ,4,FALSE),IF(C1567=4,VLOOKUP(B1567,balance!$AF:$AJ,5,FALSE),IF(C1567=5,VLOOKUP(B1567,balance!$AF:$AK,6,FALSE),0)))))*1000000000000</f>
        <v>3081250000000.0127</v>
      </c>
      <c r="J1567">
        <f>VLOOKUP(B1567,balance!AU:BD,10,FALSE)</f>
        <v>0</v>
      </c>
    </row>
    <row r="1568" spans="1:10" x14ac:dyDescent="0.3">
      <c r="A1568">
        <v>1566</v>
      </c>
      <c r="B1568">
        <f t="shared" si="49"/>
        <v>314</v>
      </c>
      <c r="C1568">
        <f t="shared" si="48"/>
        <v>2</v>
      </c>
      <c r="D1568">
        <v>9026</v>
      </c>
      <c r="E1568" s="1">
        <f>IF(C1568=1,VLOOKUP(B1568,balance!$AU:$AZ,2,FALSE),IF(C1568=2,VLOOKUP(B1568,balance!$AU:$AZ,3,FALSE),IF(C1568=3,VLOOKUP(B1568,balance!$AU:$AZ,4,FALSE),IF(C1568=4,VLOOKUP(B1568,balance!$AU:$AZ,5,FALSE),IF(C1568=5,VLOOKUP(B1568-1,balance!$AU:$AZ,6,FALSE),0)))))</f>
        <v>8000</v>
      </c>
      <c r="F1568">
        <v>53</v>
      </c>
      <c r="G1568">
        <f>IF(C1568=1,VLOOKUP(FoxFire!B1568,balance!$U:$Z,2,FALSE),IF(C1568=2,VLOOKUP(B1568,balance!$U:$Z,3,FALSE),IF(C1568=3,VLOOKUP(B1568,balance!$U:$Z,4,FALSE),IF(C1568=4,VLOOKUP(B1568,balance!$U:$Z,5,FALSE),IF(C1568=5,VLOOKUP(B1568-1,balance!$U:$Z,6,FALSE),0)))))/100</f>
        <v>4.13E-3</v>
      </c>
      <c r="H1568">
        <v>2</v>
      </c>
      <c r="I1568" s="1">
        <f>IF(C1568=1,VLOOKUP(FoxFire!B1568,balance!$AF:$AJ,2,FALSE),IF(C1568=2,VLOOKUP(B1568,balance!$AF:$AJ,3,FALSE),IF(C1568=3,VLOOKUP(B1568,balance!$AF:$AJ,4,FALSE),IF(C1568=4,VLOOKUP(B1568,balance!$AF:$AJ,5,FALSE),IF(C1568=5,VLOOKUP(B1568,balance!$AF:$AK,6,FALSE),0)))))*1000000000000</f>
        <v>3081250000000.0127</v>
      </c>
      <c r="J1568">
        <f>VLOOKUP(B1568,balance!AU:BD,10,FALSE)</f>
        <v>0</v>
      </c>
    </row>
    <row r="1569" spans="1:10" x14ac:dyDescent="0.3">
      <c r="A1569">
        <v>1567</v>
      </c>
      <c r="B1569">
        <f t="shared" si="49"/>
        <v>314</v>
      </c>
      <c r="C1569">
        <f t="shared" si="48"/>
        <v>3</v>
      </c>
      <c r="D1569">
        <v>9026</v>
      </c>
      <c r="E1569" s="1">
        <f>IF(C1569=1,VLOOKUP(B1569,balance!$AU:$AZ,2,FALSE),IF(C1569=2,VLOOKUP(B1569,balance!$AU:$AZ,3,FALSE),IF(C1569=3,VLOOKUP(B1569,balance!$AU:$AZ,4,FALSE),IF(C1569=4,VLOOKUP(B1569,balance!$AU:$AZ,5,FALSE),IF(C1569=5,VLOOKUP(B1569-1,balance!$AU:$AZ,6,FALSE),0)))))</f>
        <v>8000</v>
      </c>
      <c r="F1569">
        <v>53</v>
      </c>
      <c r="G1569">
        <f>IF(C1569=1,VLOOKUP(FoxFire!B1569,balance!$U:$Z,2,FALSE),IF(C1569=2,VLOOKUP(B1569,balance!$U:$Z,3,FALSE),IF(C1569=3,VLOOKUP(B1569,balance!$U:$Z,4,FALSE),IF(C1569=4,VLOOKUP(B1569,balance!$U:$Z,5,FALSE),IF(C1569=5,VLOOKUP(B1569-1,balance!$U:$Z,6,FALSE),0)))))/100</f>
        <v>4.13E-3</v>
      </c>
      <c r="H1569">
        <v>2</v>
      </c>
      <c r="I1569" s="1">
        <f>IF(C1569=1,VLOOKUP(FoxFire!B1569,balance!$AF:$AJ,2,FALSE),IF(C1569=2,VLOOKUP(B1569,balance!$AF:$AJ,3,FALSE),IF(C1569=3,VLOOKUP(B1569,balance!$AF:$AJ,4,FALSE),IF(C1569=4,VLOOKUP(B1569,balance!$AF:$AJ,5,FALSE),IF(C1569=5,VLOOKUP(B1569,balance!$AF:$AK,6,FALSE),0)))))*1000000000000</f>
        <v>3081250000000.0127</v>
      </c>
      <c r="J1569">
        <f>VLOOKUP(B1569,balance!AU:BD,10,FALSE)</f>
        <v>0</v>
      </c>
    </row>
    <row r="1570" spans="1:10" x14ac:dyDescent="0.3">
      <c r="A1570">
        <v>1568</v>
      </c>
      <c r="B1570">
        <f t="shared" si="49"/>
        <v>314</v>
      </c>
      <c r="C1570">
        <f t="shared" si="48"/>
        <v>4</v>
      </c>
      <c r="D1570">
        <v>9026</v>
      </c>
      <c r="E1570" s="1">
        <f>IF(C1570=1,VLOOKUP(B1570,balance!$AU:$AZ,2,FALSE),IF(C1570=2,VLOOKUP(B1570,balance!$AU:$AZ,3,FALSE),IF(C1570=3,VLOOKUP(B1570,balance!$AU:$AZ,4,FALSE),IF(C1570=4,VLOOKUP(B1570,balance!$AU:$AZ,5,FALSE),IF(C1570=5,VLOOKUP(B1570-1,balance!$AU:$AZ,6,FALSE),0)))))</f>
        <v>8000</v>
      </c>
      <c r="F1570">
        <v>53</v>
      </c>
      <c r="G1570">
        <f>IF(C1570=1,VLOOKUP(FoxFire!B1570,balance!$U:$Z,2,FALSE),IF(C1570=2,VLOOKUP(B1570,balance!$U:$Z,3,FALSE),IF(C1570=3,VLOOKUP(B1570,balance!$U:$Z,4,FALSE),IF(C1570=4,VLOOKUP(B1570,balance!$U:$Z,5,FALSE),IF(C1570=5,VLOOKUP(B1570-1,balance!$U:$Z,6,FALSE),0)))))/100</f>
        <v>4.13E-3</v>
      </c>
      <c r="H1570">
        <v>2</v>
      </c>
      <c r="I1570" s="1">
        <f>IF(C1570=1,VLOOKUP(FoxFire!B1570,balance!$AF:$AJ,2,FALSE),IF(C1570=2,VLOOKUP(B1570,balance!$AF:$AJ,3,FALSE),IF(C1570=3,VLOOKUP(B1570,balance!$AF:$AJ,4,FALSE),IF(C1570=4,VLOOKUP(B1570,balance!$AF:$AJ,5,FALSE),IF(C1570=5,VLOOKUP(B1570,balance!$AF:$AK,6,FALSE),0)))))*1000000000000</f>
        <v>3081250000000.0127</v>
      </c>
      <c r="J1570">
        <f>VLOOKUP(B1570,balance!AU:BD,10,FALSE)</f>
        <v>0</v>
      </c>
    </row>
    <row r="1571" spans="1:10" x14ac:dyDescent="0.3">
      <c r="A1571">
        <v>1569</v>
      </c>
      <c r="B1571">
        <f t="shared" si="49"/>
        <v>315</v>
      </c>
      <c r="C1571">
        <f t="shared" si="48"/>
        <v>5</v>
      </c>
      <c r="D1571">
        <v>9026</v>
      </c>
      <c r="E1571" s="1">
        <f>IF(C1571=1,VLOOKUP(B1571,balance!$AU:$AZ,2,FALSE),IF(C1571=2,VLOOKUP(B1571,balance!$AU:$AZ,3,FALSE),IF(C1571=3,VLOOKUP(B1571,balance!$AU:$AZ,4,FALSE),IF(C1571=4,VLOOKUP(B1571,balance!$AU:$AZ,5,FALSE),IF(C1571=5,VLOOKUP(B1571-1,balance!$AU:$AZ,6,FALSE),0)))))</f>
        <v>160000</v>
      </c>
      <c r="F1571">
        <v>53</v>
      </c>
      <c r="G1571">
        <f>IF(C1571=1,VLOOKUP(FoxFire!B1571,balance!$U:$Z,2,FALSE),IF(C1571=2,VLOOKUP(B1571,balance!$U:$Z,3,FALSE),IF(C1571=3,VLOOKUP(B1571,balance!$U:$Z,4,FALSE),IF(C1571=4,VLOOKUP(B1571,balance!$U:$Z,5,FALSE),IF(C1571=5,VLOOKUP(B1571-1,balance!$U:$Z,6,FALSE),0)))))/100</f>
        <v>1599.8767</v>
      </c>
      <c r="H1571">
        <v>2</v>
      </c>
      <c r="I1571" s="1">
        <f>IF(C1571=1,VLOOKUP(FoxFire!B1571,balance!$AF:$AJ,2,FALSE),IF(C1571=2,VLOOKUP(B1571,balance!$AF:$AJ,3,FALSE),IF(C1571=3,VLOOKUP(B1571,balance!$AF:$AJ,4,FALSE),IF(C1571=4,VLOOKUP(B1571,balance!$AF:$AJ,5,FALSE),IF(C1571=5,VLOOKUP(B1571,balance!$AF:$AK,6,FALSE),0)))))*1000000000000</f>
        <v>12330000000000.051</v>
      </c>
      <c r="J1571">
        <f>VLOOKUP(B1571,balance!AU:BD,10,FALSE)</f>
        <v>0</v>
      </c>
    </row>
    <row r="1572" spans="1:10" x14ac:dyDescent="0.3">
      <c r="A1572">
        <v>1570</v>
      </c>
      <c r="B1572">
        <f t="shared" si="49"/>
        <v>315</v>
      </c>
      <c r="C1572">
        <f t="shared" si="48"/>
        <v>1</v>
      </c>
      <c r="D1572">
        <v>9026</v>
      </c>
      <c r="E1572" s="1">
        <f>IF(C1572=1,VLOOKUP(B1572,balance!$AU:$AZ,2,FALSE),IF(C1572=2,VLOOKUP(B1572,balance!$AU:$AZ,3,FALSE),IF(C1572=3,VLOOKUP(B1572,balance!$AU:$AZ,4,FALSE),IF(C1572=4,VLOOKUP(B1572,balance!$AU:$AZ,5,FALSE),IF(C1572=5,VLOOKUP(B1572-1,balance!$AU:$AZ,6,FALSE),0)))))</f>
        <v>8000</v>
      </c>
      <c r="F1572">
        <v>53</v>
      </c>
      <c r="G1572">
        <f>IF(C1572=1,VLOOKUP(FoxFire!B1572,balance!$U:$Z,2,FALSE),IF(C1572=2,VLOOKUP(B1572,balance!$U:$Z,3,FALSE),IF(C1572=3,VLOOKUP(B1572,balance!$U:$Z,4,FALSE),IF(C1572=4,VLOOKUP(B1572,balance!$U:$Z,5,FALSE),IF(C1572=5,VLOOKUP(B1572-1,balance!$U:$Z,6,FALSE),0)))))/100</f>
        <v>4.1399999999999996E-3</v>
      </c>
      <c r="H1572">
        <v>2</v>
      </c>
      <c r="I1572" s="1">
        <f>IF(C1572=1,VLOOKUP(FoxFire!B1572,balance!$AF:$AJ,2,FALSE),IF(C1572=2,VLOOKUP(B1572,balance!$AF:$AJ,3,FALSE),IF(C1572=3,VLOOKUP(B1572,balance!$AF:$AJ,4,FALSE),IF(C1572=4,VLOOKUP(B1572,balance!$AF:$AJ,5,FALSE),IF(C1572=5,VLOOKUP(B1572,balance!$AF:$AK,6,FALSE),0)))))*1000000000000</f>
        <v>3082500000000.0127</v>
      </c>
      <c r="J1572">
        <f>VLOOKUP(B1572,balance!AU:BD,10,FALSE)</f>
        <v>0</v>
      </c>
    </row>
    <row r="1573" spans="1:10" x14ac:dyDescent="0.3">
      <c r="A1573">
        <v>1571</v>
      </c>
      <c r="B1573">
        <f t="shared" si="49"/>
        <v>315</v>
      </c>
      <c r="C1573">
        <f t="shared" si="48"/>
        <v>2</v>
      </c>
      <c r="D1573">
        <v>9026</v>
      </c>
      <c r="E1573" s="1">
        <f>IF(C1573=1,VLOOKUP(B1573,balance!$AU:$AZ,2,FALSE),IF(C1573=2,VLOOKUP(B1573,balance!$AU:$AZ,3,FALSE),IF(C1573=3,VLOOKUP(B1573,balance!$AU:$AZ,4,FALSE),IF(C1573=4,VLOOKUP(B1573,balance!$AU:$AZ,5,FALSE),IF(C1573=5,VLOOKUP(B1573-1,balance!$AU:$AZ,6,FALSE),0)))))</f>
        <v>8000</v>
      </c>
      <c r="F1573">
        <v>53</v>
      </c>
      <c r="G1573">
        <f>IF(C1573=1,VLOOKUP(FoxFire!B1573,balance!$U:$Z,2,FALSE),IF(C1573=2,VLOOKUP(B1573,balance!$U:$Z,3,FALSE),IF(C1573=3,VLOOKUP(B1573,balance!$U:$Z,4,FALSE),IF(C1573=4,VLOOKUP(B1573,balance!$U:$Z,5,FALSE),IF(C1573=5,VLOOKUP(B1573-1,balance!$U:$Z,6,FALSE),0)))))/100</f>
        <v>4.1399999999999996E-3</v>
      </c>
      <c r="H1573">
        <v>2</v>
      </c>
      <c r="I1573" s="1">
        <f>IF(C1573=1,VLOOKUP(FoxFire!B1573,balance!$AF:$AJ,2,FALSE),IF(C1573=2,VLOOKUP(B1573,balance!$AF:$AJ,3,FALSE),IF(C1573=3,VLOOKUP(B1573,balance!$AF:$AJ,4,FALSE),IF(C1573=4,VLOOKUP(B1573,balance!$AF:$AJ,5,FALSE),IF(C1573=5,VLOOKUP(B1573,balance!$AF:$AK,6,FALSE),0)))))*1000000000000</f>
        <v>3082500000000.0127</v>
      </c>
      <c r="J1573">
        <f>VLOOKUP(B1573,balance!AU:BD,10,FALSE)</f>
        <v>0</v>
      </c>
    </row>
    <row r="1574" spans="1:10" x14ac:dyDescent="0.3">
      <c r="A1574">
        <v>1572</v>
      </c>
      <c r="B1574">
        <f t="shared" si="49"/>
        <v>315</v>
      </c>
      <c r="C1574">
        <f t="shared" si="48"/>
        <v>3</v>
      </c>
      <c r="D1574">
        <v>9026</v>
      </c>
      <c r="E1574" s="1">
        <f>IF(C1574=1,VLOOKUP(B1574,balance!$AU:$AZ,2,FALSE),IF(C1574=2,VLOOKUP(B1574,balance!$AU:$AZ,3,FALSE),IF(C1574=3,VLOOKUP(B1574,balance!$AU:$AZ,4,FALSE),IF(C1574=4,VLOOKUP(B1574,balance!$AU:$AZ,5,FALSE),IF(C1574=5,VLOOKUP(B1574-1,balance!$AU:$AZ,6,FALSE),0)))))</f>
        <v>8000</v>
      </c>
      <c r="F1574">
        <v>53</v>
      </c>
      <c r="G1574">
        <f>IF(C1574=1,VLOOKUP(FoxFire!B1574,balance!$U:$Z,2,FALSE),IF(C1574=2,VLOOKUP(B1574,balance!$U:$Z,3,FALSE),IF(C1574=3,VLOOKUP(B1574,balance!$U:$Z,4,FALSE),IF(C1574=4,VLOOKUP(B1574,balance!$U:$Z,5,FALSE),IF(C1574=5,VLOOKUP(B1574-1,balance!$U:$Z,6,FALSE),0)))))/100</f>
        <v>4.1399999999999996E-3</v>
      </c>
      <c r="H1574">
        <v>2</v>
      </c>
      <c r="I1574" s="1">
        <f>IF(C1574=1,VLOOKUP(FoxFire!B1574,balance!$AF:$AJ,2,FALSE),IF(C1574=2,VLOOKUP(B1574,balance!$AF:$AJ,3,FALSE),IF(C1574=3,VLOOKUP(B1574,balance!$AF:$AJ,4,FALSE),IF(C1574=4,VLOOKUP(B1574,balance!$AF:$AJ,5,FALSE),IF(C1574=5,VLOOKUP(B1574,balance!$AF:$AK,6,FALSE),0)))))*1000000000000</f>
        <v>3082500000000.0127</v>
      </c>
      <c r="J1574">
        <f>VLOOKUP(B1574,balance!AU:BD,10,FALSE)</f>
        <v>0</v>
      </c>
    </row>
    <row r="1575" spans="1:10" x14ac:dyDescent="0.3">
      <c r="A1575">
        <v>1573</v>
      </c>
      <c r="B1575">
        <f t="shared" si="49"/>
        <v>315</v>
      </c>
      <c r="C1575">
        <f t="shared" si="48"/>
        <v>4</v>
      </c>
      <c r="D1575">
        <v>9026</v>
      </c>
      <c r="E1575" s="1">
        <f>IF(C1575=1,VLOOKUP(B1575,balance!$AU:$AZ,2,FALSE),IF(C1575=2,VLOOKUP(B1575,balance!$AU:$AZ,3,FALSE),IF(C1575=3,VLOOKUP(B1575,balance!$AU:$AZ,4,FALSE),IF(C1575=4,VLOOKUP(B1575,balance!$AU:$AZ,5,FALSE),IF(C1575=5,VLOOKUP(B1575-1,balance!$AU:$AZ,6,FALSE),0)))))</f>
        <v>8000</v>
      </c>
      <c r="F1575">
        <v>53</v>
      </c>
      <c r="G1575">
        <f>IF(C1575=1,VLOOKUP(FoxFire!B1575,balance!$U:$Z,2,FALSE),IF(C1575=2,VLOOKUP(B1575,balance!$U:$Z,3,FALSE),IF(C1575=3,VLOOKUP(B1575,balance!$U:$Z,4,FALSE),IF(C1575=4,VLOOKUP(B1575,balance!$U:$Z,5,FALSE),IF(C1575=5,VLOOKUP(B1575-1,balance!$U:$Z,6,FALSE),0)))))/100</f>
        <v>4.1399999999999996E-3</v>
      </c>
      <c r="H1575">
        <v>2</v>
      </c>
      <c r="I1575" s="1">
        <f>IF(C1575=1,VLOOKUP(FoxFire!B1575,balance!$AF:$AJ,2,FALSE),IF(C1575=2,VLOOKUP(B1575,balance!$AF:$AJ,3,FALSE),IF(C1575=3,VLOOKUP(B1575,balance!$AF:$AJ,4,FALSE),IF(C1575=4,VLOOKUP(B1575,balance!$AF:$AJ,5,FALSE),IF(C1575=5,VLOOKUP(B1575,balance!$AF:$AK,6,FALSE),0)))))*1000000000000</f>
        <v>3082500000000.0127</v>
      </c>
      <c r="J1575">
        <f>VLOOKUP(B1575,balance!AU:BD,10,FALSE)</f>
        <v>0</v>
      </c>
    </row>
    <row r="1576" spans="1:10" x14ac:dyDescent="0.3">
      <c r="A1576">
        <v>1574</v>
      </c>
      <c r="B1576">
        <f t="shared" si="49"/>
        <v>316</v>
      </c>
      <c r="C1576">
        <f t="shared" si="48"/>
        <v>5</v>
      </c>
      <c r="D1576">
        <v>9026</v>
      </c>
      <c r="E1576" s="1">
        <f>IF(C1576=1,VLOOKUP(B1576,balance!$AU:$AZ,2,FALSE),IF(C1576=2,VLOOKUP(B1576,balance!$AU:$AZ,3,FALSE),IF(C1576=3,VLOOKUP(B1576,balance!$AU:$AZ,4,FALSE),IF(C1576=4,VLOOKUP(B1576,balance!$AU:$AZ,5,FALSE),IF(C1576=5,VLOOKUP(B1576-1,balance!$AU:$AZ,6,FALSE),0)))))</f>
        <v>160000</v>
      </c>
      <c r="F1576">
        <v>53</v>
      </c>
      <c r="G1576">
        <f>IF(C1576=1,VLOOKUP(FoxFire!B1576,balance!$U:$Z,2,FALSE),IF(C1576=2,VLOOKUP(B1576,balance!$U:$Z,3,FALSE),IF(C1576=3,VLOOKUP(B1576,balance!$U:$Z,4,FALSE),IF(C1576=4,VLOOKUP(B1576,balance!$U:$Z,5,FALSE),IF(C1576=5,VLOOKUP(B1576-1,balance!$U:$Z,6,FALSE),0)))))/100</f>
        <v>1605.3542000000002</v>
      </c>
      <c r="H1576">
        <v>2</v>
      </c>
      <c r="I1576" s="1">
        <f>IF(C1576=1,VLOOKUP(FoxFire!B1576,balance!$AF:$AJ,2,FALSE),IF(C1576=2,VLOOKUP(B1576,balance!$AF:$AJ,3,FALSE),IF(C1576=3,VLOOKUP(B1576,balance!$AF:$AJ,4,FALSE),IF(C1576=4,VLOOKUP(B1576,balance!$AF:$AJ,5,FALSE),IF(C1576=5,VLOOKUP(B1576,balance!$AF:$AK,6,FALSE),0)))))*1000000000000</f>
        <v>12335000000000.051</v>
      </c>
      <c r="J1576">
        <f>VLOOKUP(B1576,balance!AU:BD,10,FALSE)</f>
        <v>0</v>
      </c>
    </row>
    <row r="1577" spans="1:10" x14ac:dyDescent="0.3">
      <c r="A1577">
        <v>1575</v>
      </c>
      <c r="B1577">
        <f t="shared" si="49"/>
        <v>316</v>
      </c>
      <c r="C1577">
        <f t="shared" si="48"/>
        <v>1</v>
      </c>
      <c r="D1577">
        <v>9026</v>
      </c>
      <c r="E1577" s="1">
        <f>IF(C1577=1,VLOOKUP(B1577,balance!$AU:$AZ,2,FALSE),IF(C1577=2,VLOOKUP(B1577,balance!$AU:$AZ,3,FALSE),IF(C1577=3,VLOOKUP(B1577,balance!$AU:$AZ,4,FALSE),IF(C1577=4,VLOOKUP(B1577,balance!$AU:$AZ,5,FALSE),IF(C1577=5,VLOOKUP(B1577-1,balance!$AU:$AZ,6,FALSE),0)))))</f>
        <v>8000</v>
      </c>
      <c r="F1577">
        <v>53</v>
      </c>
      <c r="G1577">
        <f>IF(C1577=1,VLOOKUP(FoxFire!B1577,balance!$U:$Z,2,FALSE),IF(C1577=2,VLOOKUP(B1577,balance!$U:$Z,3,FALSE),IF(C1577=3,VLOOKUP(B1577,balance!$U:$Z,4,FALSE),IF(C1577=4,VLOOKUP(B1577,balance!$U:$Z,5,FALSE),IF(C1577=5,VLOOKUP(B1577-1,balance!$U:$Z,6,FALSE),0)))))/100</f>
        <v>4.15E-3</v>
      </c>
      <c r="H1577">
        <v>2</v>
      </c>
      <c r="I1577" s="1">
        <f>IF(C1577=1,VLOOKUP(FoxFire!B1577,balance!$AF:$AJ,2,FALSE),IF(C1577=2,VLOOKUP(B1577,balance!$AF:$AJ,3,FALSE),IF(C1577=3,VLOOKUP(B1577,balance!$AF:$AJ,4,FALSE),IF(C1577=4,VLOOKUP(B1577,balance!$AF:$AJ,5,FALSE),IF(C1577=5,VLOOKUP(B1577,balance!$AF:$AK,6,FALSE),0)))))*1000000000000</f>
        <v>3083750000000.0127</v>
      </c>
      <c r="J1577">
        <f>VLOOKUP(B1577,balance!AU:BD,10,FALSE)</f>
        <v>0</v>
      </c>
    </row>
    <row r="1578" spans="1:10" x14ac:dyDescent="0.3">
      <c r="A1578">
        <v>1576</v>
      </c>
      <c r="B1578">
        <f t="shared" si="49"/>
        <v>316</v>
      </c>
      <c r="C1578">
        <f t="shared" si="48"/>
        <v>2</v>
      </c>
      <c r="D1578">
        <v>9026</v>
      </c>
      <c r="E1578" s="1">
        <f>IF(C1578=1,VLOOKUP(B1578,balance!$AU:$AZ,2,FALSE),IF(C1578=2,VLOOKUP(B1578,balance!$AU:$AZ,3,FALSE),IF(C1578=3,VLOOKUP(B1578,balance!$AU:$AZ,4,FALSE),IF(C1578=4,VLOOKUP(B1578,balance!$AU:$AZ,5,FALSE),IF(C1578=5,VLOOKUP(B1578-1,balance!$AU:$AZ,6,FALSE),0)))))</f>
        <v>8000</v>
      </c>
      <c r="F1578">
        <v>53</v>
      </c>
      <c r="G1578">
        <f>IF(C1578=1,VLOOKUP(FoxFire!B1578,balance!$U:$Z,2,FALSE),IF(C1578=2,VLOOKUP(B1578,balance!$U:$Z,3,FALSE),IF(C1578=3,VLOOKUP(B1578,balance!$U:$Z,4,FALSE),IF(C1578=4,VLOOKUP(B1578,balance!$U:$Z,5,FALSE),IF(C1578=5,VLOOKUP(B1578-1,balance!$U:$Z,6,FALSE),0)))))/100</f>
        <v>4.15E-3</v>
      </c>
      <c r="H1578">
        <v>2</v>
      </c>
      <c r="I1578" s="1">
        <f>IF(C1578=1,VLOOKUP(FoxFire!B1578,balance!$AF:$AJ,2,FALSE),IF(C1578=2,VLOOKUP(B1578,balance!$AF:$AJ,3,FALSE),IF(C1578=3,VLOOKUP(B1578,balance!$AF:$AJ,4,FALSE),IF(C1578=4,VLOOKUP(B1578,balance!$AF:$AJ,5,FALSE),IF(C1578=5,VLOOKUP(B1578,balance!$AF:$AK,6,FALSE),0)))))*1000000000000</f>
        <v>3083750000000.0127</v>
      </c>
      <c r="J1578">
        <f>VLOOKUP(B1578,balance!AU:BD,10,FALSE)</f>
        <v>0</v>
      </c>
    </row>
    <row r="1579" spans="1:10" x14ac:dyDescent="0.3">
      <c r="A1579">
        <v>1577</v>
      </c>
      <c r="B1579">
        <f t="shared" si="49"/>
        <v>316</v>
      </c>
      <c r="C1579">
        <f t="shared" si="48"/>
        <v>3</v>
      </c>
      <c r="D1579">
        <v>9026</v>
      </c>
      <c r="E1579" s="1">
        <f>IF(C1579=1,VLOOKUP(B1579,balance!$AU:$AZ,2,FALSE),IF(C1579=2,VLOOKUP(B1579,balance!$AU:$AZ,3,FALSE),IF(C1579=3,VLOOKUP(B1579,balance!$AU:$AZ,4,FALSE),IF(C1579=4,VLOOKUP(B1579,balance!$AU:$AZ,5,FALSE),IF(C1579=5,VLOOKUP(B1579-1,balance!$AU:$AZ,6,FALSE),0)))))</f>
        <v>8000</v>
      </c>
      <c r="F1579">
        <v>53</v>
      </c>
      <c r="G1579">
        <f>IF(C1579=1,VLOOKUP(FoxFire!B1579,balance!$U:$Z,2,FALSE),IF(C1579=2,VLOOKUP(B1579,balance!$U:$Z,3,FALSE),IF(C1579=3,VLOOKUP(B1579,balance!$U:$Z,4,FALSE),IF(C1579=4,VLOOKUP(B1579,balance!$U:$Z,5,FALSE),IF(C1579=5,VLOOKUP(B1579-1,balance!$U:$Z,6,FALSE),0)))))/100</f>
        <v>4.15E-3</v>
      </c>
      <c r="H1579">
        <v>2</v>
      </c>
      <c r="I1579" s="1">
        <f>IF(C1579=1,VLOOKUP(FoxFire!B1579,balance!$AF:$AJ,2,FALSE),IF(C1579=2,VLOOKUP(B1579,balance!$AF:$AJ,3,FALSE),IF(C1579=3,VLOOKUP(B1579,balance!$AF:$AJ,4,FALSE),IF(C1579=4,VLOOKUP(B1579,balance!$AF:$AJ,5,FALSE),IF(C1579=5,VLOOKUP(B1579,balance!$AF:$AK,6,FALSE),0)))))*1000000000000</f>
        <v>3083750000000.0127</v>
      </c>
      <c r="J1579">
        <f>VLOOKUP(B1579,balance!AU:BD,10,FALSE)</f>
        <v>0</v>
      </c>
    </row>
    <row r="1580" spans="1:10" x14ac:dyDescent="0.3">
      <c r="A1580">
        <v>1578</v>
      </c>
      <c r="B1580">
        <f t="shared" si="49"/>
        <v>316</v>
      </c>
      <c r="C1580">
        <f t="shared" si="48"/>
        <v>4</v>
      </c>
      <c r="D1580">
        <v>9026</v>
      </c>
      <c r="E1580" s="1">
        <f>IF(C1580=1,VLOOKUP(B1580,balance!$AU:$AZ,2,FALSE),IF(C1580=2,VLOOKUP(B1580,balance!$AU:$AZ,3,FALSE),IF(C1580=3,VLOOKUP(B1580,balance!$AU:$AZ,4,FALSE),IF(C1580=4,VLOOKUP(B1580,balance!$AU:$AZ,5,FALSE),IF(C1580=5,VLOOKUP(B1580-1,balance!$AU:$AZ,6,FALSE),0)))))</f>
        <v>8000</v>
      </c>
      <c r="F1580">
        <v>53</v>
      </c>
      <c r="G1580">
        <f>IF(C1580=1,VLOOKUP(FoxFire!B1580,balance!$U:$Z,2,FALSE),IF(C1580=2,VLOOKUP(B1580,balance!$U:$Z,3,FALSE),IF(C1580=3,VLOOKUP(B1580,balance!$U:$Z,4,FALSE),IF(C1580=4,VLOOKUP(B1580,balance!$U:$Z,5,FALSE),IF(C1580=5,VLOOKUP(B1580-1,balance!$U:$Z,6,FALSE),0)))))/100</f>
        <v>4.15E-3</v>
      </c>
      <c r="H1580">
        <v>2</v>
      </c>
      <c r="I1580" s="1">
        <f>IF(C1580=1,VLOOKUP(FoxFire!B1580,balance!$AF:$AJ,2,FALSE),IF(C1580=2,VLOOKUP(B1580,balance!$AF:$AJ,3,FALSE),IF(C1580=3,VLOOKUP(B1580,balance!$AF:$AJ,4,FALSE),IF(C1580=4,VLOOKUP(B1580,balance!$AF:$AJ,5,FALSE),IF(C1580=5,VLOOKUP(B1580,balance!$AF:$AK,6,FALSE),0)))))*1000000000000</f>
        <v>3083750000000.0127</v>
      </c>
      <c r="J1580">
        <f>VLOOKUP(B1580,balance!AU:BD,10,FALSE)</f>
        <v>0</v>
      </c>
    </row>
    <row r="1581" spans="1:10" x14ac:dyDescent="0.3">
      <c r="A1581">
        <v>1579</v>
      </c>
      <c r="B1581">
        <f t="shared" si="49"/>
        <v>317</v>
      </c>
      <c r="C1581">
        <f t="shared" si="48"/>
        <v>5</v>
      </c>
      <c r="D1581">
        <v>9026</v>
      </c>
      <c r="E1581" s="1">
        <f>IF(C1581=1,VLOOKUP(B1581,balance!$AU:$AZ,2,FALSE),IF(C1581=2,VLOOKUP(B1581,balance!$AU:$AZ,3,FALSE),IF(C1581=3,VLOOKUP(B1581,balance!$AU:$AZ,4,FALSE),IF(C1581=4,VLOOKUP(B1581,balance!$AU:$AZ,5,FALSE),IF(C1581=5,VLOOKUP(B1581-1,balance!$AU:$AZ,6,FALSE),0)))))</f>
        <v>160000</v>
      </c>
      <c r="F1581">
        <v>53</v>
      </c>
      <c r="G1581">
        <f>IF(C1581=1,VLOOKUP(FoxFire!B1581,balance!$U:$Z,2,FALSE),IF(C1581=2,VLOOKUP(B1581,balance!$U:$Z,3,FALSE),IF(C1581=3,VLOOKUP(B1581,balance!$U:$Z,4,FALSE),IF(C1581=4,VLOOKUP(B1581,balance!$U:$Z,5,FALSE),IF(C1581=5,VLOOKUP(B1581-1,balance!$U:$Z,6,FALSE),0)))))/100</f>
        <v>1610.8411000000001</v>
      </c>
      <c r="H1581">
        <v>2</v>
      </c>
      <c r="I1581" s="1">
        <f>IF(C1581=1,VLOOKUP(FoxFire!B1581,balance!$AF:$AJ,2,FALSE),IF(C1581=2,VLOOKUP(B1581,balance!$AF:$AJ,3,FALSE),IF(C1581=3,VLOOKUP(B1581,balance!$AF:$AJ,4,FALSE),IF(C1581=4,VLOOKUP(B1581,balance!$AF:$AJ,5,FALSE),IF(C1581=5,VLOOKUP(B1581,balance!$AF:$AK,6,FALSE),0)))))*1000000000000</f>
        <v>12340000000000.049</v>
      </c>
      <c r="J1581">
        <f>VLOOKUP(B1581,balance!AU:BD,10,FALSE)</f>
        <v>0</v>
      </c>
    </row>
    <row r="1582" spans="1:10" x14ac:dyDescent="0.3">
      <c r="A1582">
        <v>1580</v>
      </c>
      <c r="B1582">
        <f t="shared" si="49"/>
        <v>317</v>
      </c>
      <c r="C1582">
        <f t="shared" si="48"/>
        <v>1</v>
      </c>
      <c r="D1582">
        <v>9026</v>
      </c>
      <c r="E1582" s="1">
        <f>IF(C1582=1,VLOOKUP(B1582,balance!$AU:$AZ,2,FALSE),IF(C1582=2,VLOOKUP(B1582,balance!$AU:$AZ,3,FALSE),IF(C1582=3,VLOOKUP(B1582,balance!$AU:$AZ,4,FALSE),IF(C1582=4,VLOOKUP(B1582,balance!$AU:$AZ,5,FALSE),IF(C1582=5,VLOOKUP(B1582-1,balance!$AU:$AZ,6,FALSE),0)))))</f>
        <v>8000</v>
      </c>
      <c r="F1582">
        <v>53</v>
      </c>
      <c r="G1582">
        <f>IF(C1582=1,VLOOKUP(FoxFire!B1582,balance!$U:$Z,2,FALSE),IF(C1582=2,VLOOKUP(B1582,balance!$U:$Z,3,FALSE),IF(C1582=3,VLOOKUP(B1582,balance!$U:$Z,4,FALSE),IF(C1582=4,VLOOKUP(B1582,balance!$U:$Z,5,FALSE),IF(C1582=5,VLOOKUP(B1582-1,balance!$U:$Z,6,FALSE),0)))))/100</f>
        <v>4.1599999999999996E-3</v>
      </c>
      <c r="H1582">
        <v>2</v>
      </c>
      <c r="I1582" s="1">
        <f>IF(C1582=1,VLOOKUP(FoxFire!B1582,balance!$AF:$AJ,2,FALSE),IF(C1582=2,VLOOKUP(B1582,balance!$AF:$AJ,3,FALSE),IF(C1582=3,VLOOKUP(B1582,balance!$AF:$AJ,4,FALSE),IF(C1582=4,VLOOKUP(B1582,balance!$AF:$AJ,5,FALSE),IF(C1582=5,VLOOKUP(B1582,balance!$AF:$AK,6,FALSE),0)))))*1000000000000</f>
        <v>3085000000000.0122</v>
      </c>
      <c r="J1582">
        <f>VLOOKUP(B1582,balance!AU:BD,10,FALSE)</f>
        <v>0</v>
      </c>
    </row>
    <row r="1583" spans="1:10" x14ac:dyDescent="0.3">
      <c r="A1583">
        <v>1581</v>
      </c>
      <c r="B1583">
        <f t="shared" si="49"/>
        <v>317</v>
      </c>
      <c r="C1583">
        <f t="shared" si="48"/>
        <v>2</v>
      </c>
      <c r="D1583">
        <v>9026</v>
      </c>
      <c r="E1583" s="1">
        <f>IF(C1583=1,VLOOKUP(B1583,balance!$AU:$AZ,2,FALSE),IF(C1583=2,VLOOKUP(B1583,balance!$AU:$AZ,3,FALSE),IF(C1583=3,VLOOKUP(B1583,balance!$AU:$AZ,4,FALSE),IF(C1583=4,VLOOKUP(B1583,balance!$AU:$AZ,5,FALSE),IF(C1583=5,VLOOKUP(B1583-1,balance!$AU:$AZ,6,FALSE),0)))))</f>
        <v>8000</v>
      </c>
      <c r="F1583">
        <v>53</v>
      </c>
      <c r="G1583">
        <f>IF(C1583=1,VLOOKUP(FoxFire!B1583,balance!$U:$Z,2,FALSE),IF(C1583=2,VLOOKUP(B1583,balance!$U:$Z,3,FALSE),IF(C1583=3,VLOOKUP(B1583,balance!$U:$Z,4,FALSE),IF(C1583=4,VLOOKUP(B1583,balance!$U:$Z,5,FALSE),IF(C1583=5,VLOOKUP(B1583-1,balance!$U:$Z,6,FALSE),0)))))/100</f>
        <v>4.1599999999999996E-3</v>
      </c>
      <c r="H1583">
        <v>2</v>
      </c>
      <c r="I1583" s="1">
        <f>IF(C1583=1,VLOOKUP(FoxFire!B1583,balance!$AF:$AJ,2,FALSE),IF(C1583=2,VLOOKUP(B1583,balance!$AF:$AJ,3,FALSE),IF(C1583=3,VLOOKUP(B1583,balance!$AF:$AJ,4,FALSE),IF(C1583=4,VLOOKUP(B1583,balance!$AF:$AJ,5,FALSE),IF(C1583=5,VLOOKUP(B1583,balance!$AF:$AK,6,FALSE),0)))))*1000000000000</f>
        <v>3085000000000.0122</v>
      </c>
      <c r="J1583">
        <f>VLOOKUP(B1583,balance!AU:BD,10,FALSE)</f>
        <v>0</v>
      </c>
    </row>
    <row r="1584" spans="1:10" x14ac:dyDescent="0.3">
      <c r="A1584">
        <v>1582</v>
      </c>
      <c r="B1584">
        <f t="shared" si="49"/>
        <v>317</v>
      </c>
      <c r="C1584">
        <f t="shared" si="48"/>
        <v>3</v>
      </c>
      <c r="D1584">
        <v>9026</v>
      </c>
      <c r="E1584" s="1">
        <f>IF(C1584=1,VLOOKUP(B1584,balance!$AU:$AZ,2,FALSE),IF(C1584=2,VLOOKUP(B1584,balance!$AU:$AZ,3,FALSE),IF(C1584=3,VLOOKUP(B1584,balance!$AU:$AZ,4,FALSE),IF(C1584=4,VLOOKUP(B1584,balance!$AU:$AZ,5,FALSE),IF(C1584=5,VLOOKUP(B1584-1,balance!$AU:$AZ,6,FALSE),0)))))</f>
        <v>8000</v>
      </c>
      <c r="F1584">
        <v>53</v>
      </c>
      <c r="G1584">
        <f>IF(C1584=1,VLOOKUP(FoxFire!B1584,balance!$U:$Z,2,FALSE),IF(C1584=2,VLOOKUP(B1584,balance!$U:$Z,3,FALSE),IF(C1584=3,VLOOKUP(B1584,balance!$U:$Z,4,FALSE),IF(C1584=4,VLOOKUP(B1584,balance!$U:$Z,5,FALSE),IF(C1584=5,VLOOKUP(B1584-1,balance!$U:$Z,6,FALSE),0)))))/100</f>
        <v>4.1599999999999996E-3</v>
      </c>
      <c r="H1584">
        <v>2</v>
      </c>
      <c r="I1584" s="1">
        <f>IF(C1584=1,VLOOKUP(FoxFire!B1584,balance!$AF:$AJ,2,FALSE),IF(C1584=2,VLOOKUP(B1584,balance!$AF:$AJ,3,FALSE),IF(C1584=3,VLOOKUP(B1584,balance!$AF:$AJ,4,FALSE),IF(C1584=4,VLOOKUP(B1584,balance!$AF:$AJ,5,FALSE),IF(C1584=5,VLOOKUP(B1584,balance!$AF:$AK,6,FALSE),0)))))*1000000000000</f>
        <v>3085000000000.0122</v>
      </c>
      <c r="J1584">
        <f>VLOOKUP(B1584,balance!AU:BD,10,FALSE)</f>
        <v>0</v>
      </c>
    </row>
    <row r="1585" spans="1:10" x14ac:dyDescent="0.3">
      <c r="A1585">
        <v>1583</v>
      </c>
      <c r="B1585">
        <f t="shared" si="49"/>
        <v>317</v>
      </c>
      <c r="C1585">
        <f t="shared" si="48"/>
        <v>4</v>
      </c>
      <c r="D1585">
        <v>9026</v>
      </c>
      <c r="E1585" s="1">
        <f>IF(C1585=1,VLOOKUP(B1585,balance!$AU:$AZ,2,FALSE),IF(C1585=2,VLOOKUP(B1585,balance!$AU:$AZ,3,FALSE),IF(C1585=3,VLOOKUP(B1585,balance!$AU:$AZ,4,FALSE),IF(C1585=4,VLOOKUP(B1585,balance!$AU:$AZ,5,FALSE),IF(C1585=5,VLOOKUP(B1585-1,balance!$AU:$AZ,6,FALSE),0)))))</f>
        <v>8000</v>
      </c>
      <c r="F1585">
        <v>53</v>
      </c>
      <c r="G1585">
        <f>IF(C1585=1,VLOOKUP(FoxFire!B1585,balance!$U:$Z,2,FALSE),IF(C1585=2,VLOOKUP(B1585,balance!$U:$Z,3,FALSE),IF(C1585=3,VLOOKUP(B1585,balance!$U:$Z,4,FALSE),IF(C1585=4,VLOOKUP(B1585,balance!$U:$Z,5,FALSE),IF(C1585=5,VLOOKUP(B1585-1,balance!$U:$Z,6,FALSE),0)))))/100</f>
        <v>4.1599999999999996E-3</v>
      </c>
      <c r="H1585">
        <v>2</v>
      </c>
      <c r="I1585" s="1">
        <f>IF(C1585=1,VLOOKUP(FoxFire!B1585,balance!$AF:$AJ,2,FALSE),IF(C1585=2,VLOOKUP(B1585,balance!$AF:$AJ,3,FALSE),IF(C1585=3,VLOOKUP(B1585,balance!$AF:$AJ,4,FALSE),IF(C1585=4,VLOOKUP(B1585,balance!$AF:$AJ,5,FALSE),IF(C1585=5,VLOOKUP(B1585,balance!$AF:$AK,6,FALSE),0)))))*1000000000000</f>
        <v>3085000000000.0122</v>
      </c>
      <c r="J1585">
        <f>VLOOKUP(B1585,balance!AU:BD,10,FALSE)</f>
        <v>0</v>
      </c>
    </row>
    <row r="1586" spans="1:10" x14ac:dyDescent="0.3">
      <c r="A1586">
        <v>1584</v>
      </c>
      <c r="B1586">
        <f t="shared" si="49"/>
        <v>318</v>
      </c>
      <c r="C1586">
        <f t="shared" si="48"/>
        <v>5</v>
      </c>
      <c r="D1586">
        <v>9026</v>
      </c>
      <c r="E1586" s="1">
        <f>IF(C1586=1,VLOOKUP(B1586,balance!$AU:$AZ,2,FALSE),IF(C1586=2,VLOOKUP(B1586,balance!$AU:$AZ,3,FALSE),IF(C1586=3,VLOOKUP(B1586,balance!$AU:$AZ,4,FALSE),IF(C1586=4,VLOOKUP(B1586,balance!$AU:$AZ,5,FALSE),IF(C1586=5,VLOOKUP(B1586-1,balance!$AU:$AZ,6,FALSE),0)))))</f>
        <v>160000</v>
      </c>
      <c r="F1586">
        <v>53</v>
      </c>
      <c r="G1586">
        <f>IF(C1586=1,VLOOKUP(FoxFire!B1586,balance!$U:$Z,2,FALSE),IF(C1586=2,VLOOKUP(B1586,balance!$U:$Z,3,FALSE),IF(C1586=3,VLOOKUP(B1586,balance!$U:$Z,4,FALSE),IF(C1586=4,VLOOKUP(B1586,balance!$U:$Z,5,FALSE),IF(C1586=5,VLOOKUP(B1586-1,balance!$U:$Z,6,FALSE),0)))))/100</f>
        <v>1616.3374000000001</v>
      </c>
      <c r="H1586">
        <v>2</v>
      </c>
      <c r="I1586" s="1">
        <f>IF(C1586=1,VLOOKUP(FoxFire!B1586,balance!$AF:$AJ,2,FALSE),IF(C1586=2,VLOOKUP(B1586,balance!$AF:$AJ,3,FALSE),IF(C1586=3,VLOOKUP(B1586,balance!$AF:$AJ,4,FALSE),IF(C1586=4,VLOOKUP(B1586,balance!$AF:$AJ,5,FALSE),IF(C1586=5,VLOOKUP(B1586,balance!$AF:$AK,6,FALSE),0)))))*1000000000000</f>
        <v>12345000000000.051</v>
      </c>
      <c r="J1586">
        <f>VLOOKUP(B1586,balance!AU:BD,10,FALSE)</f>
        <v>0</v>
      </c>
    </row>
    <row r="1587" spans="1:10" x14ac:dyDescent="0.3">
      <c r="A1587">
        <v>1585</v>
      </c>
      <c r="B1587">
        <f t="shared" si="49"/>
        <v>318</v>
      </c>
      <c r="C1587">
        <f t="shared" si="48"/>
        <v>1</v>
      </c>
      <c r="D1587">
        <v>9026</v>
      </c>
      <c r="E1587" s="1">
        <f>IF(C1587=1,VLOOKUP(B1587,balance!$AU:$AZ,2,FALSE),IF(C1587=2,VLOOKUP(B1587,balance!$AU:$AZ,3,FALSE),IF(C1587=3,VLOOKUP(B1587,balance!$AU:$AZ,4,FALSE),IF(C1587=4,VLOOKUP(B1587,balance!$AU:$AZ,5,FALSE),IF(C1587=5,VLOOKUP(B1587-1,balance!$AU:$AZ,6,FALSE),0)))))</f>
        <v>8000</v>
      </c>
      <c r="F1587">
        <v>53</v>
      </c>
      <c r="G1587">
        <f>IF(C1587=1,VLOOKUP(FoxFire!B1587,balance!$U:$Z,2,FALSE),IF(C1587=2,VLOOKUP(B1587,balance!$U:$Z,3,FALSE),IF(C1587=3,VLOOKUP(B1587,balance!$U:$Z,4,FALSE),IF(C1587=4,VLOOKUP(B1587,balance!$U:$Z,5,FALSE),IF(C1587=5,VLOOKUP(B1587-1,balance!$U:$Z,6,FALSE),0)))))/100</f>
        <v>4.1700000000000001E-3</v>
      </c>
      <c r="H1587">
        <v>2</v>
      </c>
      <c r="I1587" s="1">
        <f>IF(C1587=1,VLOOKUP(FoxFire!B1587,balance!$AF:$AJ,2,FALSE),IF(C1587=2,VLOOKUP(B1587,balance!$AF:$AJ,3,FALSE),IF(C1587=3,VLOOKUP(B1587,balance!$AF:$AJ,4,FALSE),IF(C1587=4,VLOOKUP(B1587,balance!$AF:$AJ,5,FALSE),IF(C1587=5,VLOOKUP(B1587,balance!$AF:$AK,6,FALSE),0)))))*1000000000000</f>
        <v>3086250000000.0127</v>
      </c>
      <c r="J1587">
        <f>VLOOKUP(B1587,balance!AU:BD,10,FALSE)</f>
        <v>0</v>
      </c>
    </row>
    <row r="1588" spans="1:10" x14ac:dyDescent="0.3">
      <c r="A1588">
        <v>1586</v>
      </c>
      <c r="B1588">
        <f t="shared" si="49"/>
        <v>318</v>
      </c>
      <c r="C1588">
        <f t="shared" si="48"/>
        <v>2</v>
      </c>
      <c r="D1588">
        <v>9026</v>
      </c>
      <c r="E1588" s="1">
        <f>IF(C1588=1,VLOOKUP(B1588,balance!$AU:$AZ,2,FALSE),IF(C1588=2,VLOOKUP(B1588,balance!$AU:$AZ,3,FALSE),IF(C1588=3,VLOOKUP(B1588,balance!$AU:$AZ,4,FALSE),IF(C1588=4,VLOOKUP(B1588,balance!$AU:$AZ,5,FALSE),IF(C1588=5,VLOOKUP(B1588-1,balance!$AU:$AZ,6,FALSE),0)))))</f>
        <v>8000</v>
      </c>
      <c r="F1588">
        <v>53</v>
      </c>
      <c r="G1588">
        <f>IF(C1588=1,VLOOKUP(FoxFire!B1588,balance!$U:$Z,2,FALSE),IF(C1588=2,VLOOKUP(B1588,balance!$U:$Z,3,FALSE),IF(C1588=3,VLOOKUP(B1588,balance!$U:$Z,4,FALSE),IF(C1588=4,VLOOKUP(B1588,balance!$U:$Z,5,FALSE),IF(C1588=5,VLOOKUP(B1588-1,balance!$U:$Z,6,FALSE),0)))))/100</f>
        <v>4.1700000000000001E-3</v>
      </c>
      <c r="H1588">
        <v>2</v>
      </c>
      <c r="I1588" s="1">
        <f>IF(C1588=1,VLOOKUP(FoxFire!B1588,balance!$AF:$AJ,2,FALSE),IF(C1588=2,VLOOKUP(B1588,balance!$AF:$AJ,3,FALSE),IF(C1588=3,VLOOKUP(B1588,balance!$AF:$AJ,4,FALSE),IF(C1588=4,VLOOKUP(B1588,balance!$AF:$AJ,5,FALSE),IF(C1588=5,VLOOKUP(B1588,balance!$AF:$AK,6,FALSE),0)))))*1000000000000</f>
        <v>3086250000000.0127</v>
      </c>
      <c r="J1588">
        <f>VLOOKUP(B1588,balance!AU:BD,10,FALSE)</f>
        <v>0</v>
      </c>
    </row>
    <row r="1589" spans="1:10" x14ac:dyDescent="0.3">
      <c r="A1589">
        <v>1587</v>
      </c>
      <c r="B1589">
        <f t="shared" si="49"/>
        <v>318</v>
      </c>
      <c r="C1589">
        <f t="shared" si="48"/>
        <v>3</v>
      </c>
      <c r="D1589">
        <v>9026</v>
      </c>
      <c r="E1589" s="1">
        <f>IF(C1589=1,VLOOKUP(B1589,balance!$AU:$AZ,2,FALSE),IF(C1589=2,VLOOKUP(B1589,balance!$AU:$AZ,3,FALSE),IF(C1589=3,VLOOKUP(B1589,balance!$AU:$AZ,4,FALSE),IF(C1589=4,VLOOKUP(B1589,balance!$AU:$AZ,5,FALSE),IF(C1589=5,VLOOKUP(B1589-1,balance!$AU:$AZ,6,FALSE),0)))))</f>
        <v>8000</v>
      </c>
      <c r="F1589">
        <v>53</v>
      </c>
      <c r="G1589">
        <f>IF(C1589=1,VLOOKUP(FoxFire!B1589,balance!$U:$Z,2,FALSE),IF(C1589=2,VLOOKUP(B1589,balance!$U:$Z,3,FALSE),IF(C1589=3,VLOOKUP(B1589,balance!$U:$Z,4,FALSE),IF(C1589=4,VLOOKUP(B1589,balance!$U:$Z,5,FALSE),IF(C1589=5,VLOOKUP(B1589-1,balance!$U:$Z,6,FALSE),0)))))/100</f>
        <v>4.1700000000000001E-3</v>
      </c>
      <c r="H1589">
        <v>2</v>
      </c>
      <c r="I1589" s="1">
        <f>IF(C1589=1,VLOOKUP(FoxFire!B1589,balance!$AF:$AJ,2,FALSE),IF(C1589=2,VLOOKUP(B1589,balance!$AF:$AJ,3,FALSE),IF(C1589=3,VLOOKUP(B1589,balance!$AF:$AJ,4,FALSE),IF(C1589=4,VLOOKUP(B1589,balance!$AF:$AJ,5,FALSE),IF(C1589=5,VLOOKUP(B1589,balance!$AF:$AK,6,FALSE),0)))))*1000000000000</f>
        <v>3086250000000.0127</v>
      </c>
      <c r="J1589">
        <f>VLOOKUP(B1589,balance!AU:BD,10,FALSE)</f>
        <v>0</v>
      </c>
    </row>
    <row r="1590" spans="1:10" x14ac:dyDescent="0.3">
      <c r="A1590">
        <v>1588</v>
      </c>
      <c r="B1590">
        <f t="shared" si="49"/>
        <v>318</v>
      </c>
      <c r="C1590">
        <f t="shared" si="48"/>
        <v>4</v>
      </c>
      <c r="D1590">
        <v>9026</v>
      </c>
      <c r="E1590" s="1">
        <f>IF(C1590=1,VLOOKUP(B1590,balance!$AU:$AZ,2,FALSE),IF(C1590=2,VLOOKUP(B1590,balance!$AU:$AZ,3,FALSE),IF(C1590=3,VLOOKUP(B1590,balance!$AU:$AZ,4,FALSE),IF(C1590=4,VLOOKUP(B1590,balance!$AU:$AZ,5,FALSE),IF(C1590=5,VLOOKUP(B1590-1,balance!$AU:$AZ,6,FALSE),0)))))</f>
        <v>8000</v>
      </c>
      <c r="F1590">
        <v>53</v>
      </c>
      <c r="G1590">
        <f>IF(C1590=1,VLOOKUP(FoxFire!B1590,balance!$U:$Z,2,FALSE),IF(C1590=2,VLOOKUP(B1590,balance!$U:$Z,3,FALSE),IF(C1590=3,VLOOKUP(B1590,balance!$U:$Z,4,FALSE),IF(C1590=4,VLOOKUP(B1590,balance!$U:$Z,5,FALSE),IF(C1590=5,VLOOKUP(B1590-1,balance!$U:$Z,6,FALSE),0)))))/100</f>
        <v>4.1700000000000001E-3</v>
      </c>
      <c r="H1590">
        <v>2</v>
      </c>
      <c r="I1590" s="1">
        <f>IF(C1590=1,VLOOKUP(FoxFire!B1590,balance!$AF:$AJ,2,FALSE),IF(C1590=2,VLOOKUP(B1590,balance!$AF:$AJ,3,FALSE),IF(C1590=3,VLOOKUP(B1590,balance!$AF:$AJ,4,FALSE),IF(C1590=4,VLOOKUP(B1590,balance!$AF:$AJ,5,FALSE),IF(C1590=5,VLOOKUP(B1590,balance!$AF:$AK,6,FALSE),0)))))*1000000000000</f>
        <v>3086250000000.0127</v>
      </c>
      <c r="J1590">
        <f>VLOOKUP(B1590,balance!AU:BD,10,FALSE)</f>
        <v>0</v>
      </c>
    </row>
    <row r="1591" spans="1:10" x14ac:dyDescent="0.3">
      <c r="A1591">
        <v>1589</v>
      </c>
      <c r="B1591">
        <f t="shared" si="49"/>
        <v>319</v>
      </c>
      <c r="C1591">
        <f t="shared" si="48"/>
        <v>5</v>
      </c>
      <c r="D1591">
        <v>9026</v>
      </c>
      <c r="E1591" s="1">
        <f>IF(C1591=1,VLOOKUP(B1591,balance!$AU:$AZ,2,FALSE),IF(C1591=2,VLOOKUP(B1591,balance!$AU:$AZ,3,FALSE),IF(C1591=3,VLOOKUP(B1591,balance!$AU:$AZ,4,FALSE),IF(C1591=4,VLOOKUP(B1591,balance!$AU:$AZ,5,FALSE),IF(C1591=5,VLOOKUP(B1591-1,balance!$AU:$AZ,6,FALSE),0)))))</f>
        <v>160000</v>
      </c>
      <c r="F1591">
        <v>53</v>
      </c>
      <c r="G1591">
        <f>IF(C1591=1,VLOOKUP(FoxFire!B1591,balance!$U:$Z,2,FALSE),IF(C1591=2,VLOOKUP(B1591,balance!$U:$Z,3,FALSE),IF(C1591=3,VLOOKUP(B1591,balance!$U:$Z,4,FALSE),IF(C1591=4,VLOOKUP(B1591,balance!$U:$Z,5,FALSE),IF(C1591=5,VLOOKUP(B1591-1,balance!$U:$Z,6,FALSE),0)))))/100</f>
        <v>1621.8430000000001</v>
      </c>
      <c r="H1591">
        <v>2</v>
      </c>
      <c r="I1591" s="1">
        <f>IF(C1591=1,VLOOKUP(FoxFire!B1591,balance!$AF:$AJ,2,FALSE),IF(C1591=2,VLOOKUP(B1591,balance!$AF:$AJ,3,FALSE),IF(C1591=3,VLOOKUP(B1591,balance!$AF:$AJ,4,FALSE),IF(C1591=4,VLOOKUP(B1591,balance!$AF:$AJ,5,FALSE),IF(C1591=5,VLOOKUP(B1591,balance!$AF:$AK,6,FALSE),0)))))*1000000000000</f>
        <v>12350000000000.049</v>
      </c>
      <c r="J1591">
        <f>VLOOKUP(B1591,balance!AU:BD,10,FALSE)</f>
        <v>0</v>
      </c>
    </row>
    <row r="1592" spans="1:10" x14ac:dyDescent="0.3">
      <c r="A1592">
        <v>1590</v>
      </c>
      <c r="B1592">
        <f t="shared" si="49"/>
        <v>319</v>
      </c>
      <c r="C1592">
        <f t="shared" si="48"/>
        <v>1</v>
      </c>
      <c r="D1592">
        <v>9026</v>
      </c>
      <c r="E1592" s="1">
        <f>IF(C1592=1,VLOOKUP(B1592,balance!$AU:$AZ,2,FALSE),IF(C1592=2,VLOOKUP(B1592,balance!$AU:$AZ,3,FALSE),IF(C1592=3,VLOOKUP(B1592,balance!$AU:$AZ,4,FALSE),IF(C1592=4,VLOOKUP(B1592,balance!$AU:$AZ,5,FALSE),IF(C1592=5,VLOOKUP(B1592-1,balance!$AU:$AZ,6,FALSE),0)))))</f>
        <v>8000</v>
      </c>
      <c r="F1592">
        <v>53</v>
      </c>
      <c r="G1592">
        <f>IF(C1592=1,VLOOKUP(FoxFire!B1592,balance!$U:$Z,2,FALSE),IF(C1592=2,VLOOKUP(B1592,balance!$U:$Z,3,FALSE),IF(C1592=3,VLOOKUP(B1592,balance!$U:$Z,4,FALSE),IF(C1592=4,VLOOKUP(B1592,balance!$U:$Z,5,FALSE),IF(C1592=5,VLOOKUP(B1592-1,balance!$U:$Z,6,FALSE),0)))))/100</f>
        <v>4.1799999999999997E-3</v>
      </c>
      <c r="H1592">
        <v>2</v>
      </c>
      <c r="I1592" s="1">
        <f>IF(C1592=1,VLOOKUP(FoxFire!B1592,balance!$AF:$AJ,2,FALSE),IF(C1592=2,VLOOKUP(B1592,balance!$AF:$AJ,3,FALSE),IF(C1592=3,VLOOKUP(B1592,balance!$AF:$AJ,4,FALSE),IF(C1592=4,VLOOKUP(B1592,balance!$AF:$AJ,5,FALSE),IF(C1592=5,VLOOKUP(B1592,balance!$AF:$AK,6,FALSE),0)))))*1000000000000</f>
        <v>3087500000000.0122</v>
      </c>
      <c r="J1592">
        <f>VLOOKUP(B1592,balance!AU:BD,10,FALSE)</f>
        <v>0</v>
      </c>
    </row>
    <row r="1593" spans="1:10" x14ac:dyDescent="0.3">
      <c r="A1593">
        <v>1591</v>
      </c>
      <c r="B1593">
        <f t="shared" si="49"/>
        <v>319</v>
      </c>
      <c r="C1593">
        <f t="shared" si="48"/>
        <v>2</v>
      </c>
      <c r="D1593">
        <v>9026</v>
      </c>
      <c r="E1593" s="1">
        <f>IF(C1593=1,VLOOKUP(B1593,balance!$AU:$AZ,2,FALSE),IF(C1593=2,VLOOKUP(B1593,balance!$AU:$AZ,3,FALSE),IF(C1593=3,VLOOKUP(B1593,balance!$AU:$AZ,4,FALSE),IF(C1593=4,VLOOKUP(B1593,balance!$AU:$AZ,5,FALSE),IF(C1593=5,VLOOKUP(B1593-1,balance!$AU:$AZ,6,FALSE),0)))))</f>
        <v>8000</v>
      </c>
      <c r="F1593">
        <v>53</v>
      </c>
      <c r="G1593">
        <f>IF(C1593=1,VLOOKUP(FoxFire!B1593,balance!$U:$Z,2,FALSE),IF(C1593=2,VLOOKUP(B1593,balance!$U:$Z,3,FALSE),IF(C1593=3,VLOOKUP(B1593,balance!$U:$Z,4,FALSE),IF(C1593=4,VLOOKUP(B1593,balance!$U:$Z,5,FALSE),IF(C1593=5,VLOOKUP(B1593-1,balance!$U:$Z,6,FALSE),0)))))/100</f>
        <v>4.1799999999999997E-3</v>
      </c>
      <c r="H1593">
        <v>2</v>
      </c>
      <c r="I1593" s="1">
        <f>IF(C1593=1,VLOOKUP(FoxFire!B1593,balance!$AF:$AJ,2,FALSE),IF(C1593=2,VLOOKUP(B1593,balance!$AF:$AJ,3,FALSE),IF(C1593=3,VLOOKUP(B1593,balance!$AF:$AJ,4,FALSE),IF(C1593=4,VLOOKUP(B1593,balance!$AF:$AJ,5,FALSE),IF(C1593=5,VLOOKUP(B1593,balance!$AF:$AK,6,FALSE),0)))))*1000000000000</f>
        <v>3087500000000.0122</v>
      </c>
      <c r="J1593">
        <f>VLOOKUP(B1593,balance!AU:BD,10,FALSE)</f>
        <v>0</v>
      </c>
    </row>
    <row r="1594" spans="1:10" x14ac:dyDescent="0.3">
      <c r="A1594">
        <v>1592</v>
      </c>
      <c r="B1594">
        <f t="shared" si="49"/>
        <v>319</v>
      </c>
      <c r="C1594">
        <f t="shared" si="48"/>
        <v>3</v>
      </c>
      <c r="D1594">
        <v>9026</v>
      </c>
      <c r="E1594" s="1">
        <f>IF(C1594=1,VLOOKUP(B1594,balance!$AU:$AZ,2,FALSE),IF(C1594=2,VLOOKUP(B1594,balance!$AU:$AZ,3,FALSE),IF(C1594=3,VLOOKUP(B1594,balance!$AU:$AZ,4,FALSE),IF(C1594=4,VLOOKUP(B1594,balance!$AU:$AZ,5,FALSE),IF(C1594=5,VLOOKUP(B1594-1,balance!$AU:$AZ,6,FALSE),0)))))</f>
        <v>8000</v>
      </c>
      <c r="F1594">
        <v>53</v>
      </c>
      <c r="G1594">
        <f>IF(C1594=1,VLOOKUP(FoxFire!B1594,balance!$U:$Z,2,FALSE),IF(C1594=2,VLOOKUP(B1594,balance!$U:$Z,3,FALSE),IF(C1594=3,VLOOKUP(B1594,balance!$U:$Z,4,FALSE),IF(C1594=4,VLOOKUP(B1594,balance!$U:$Z,5,FALSE),IF(C1594=5,VLOOKUP(B1594-1,balance!$U:$Z,6,FALSE),0)))))/100</f>
        <v>4.1799999999999997E-3</v>
      </c>
      <c r="H1594">
        <v>2</v>
      </c>
      <c r="I1594" s="1">
        <f>IF(C1594=1,VLOOKUP(FoxFire!B1594,balance!$AF:$AJ,2,FALSE),IF(C1594=2,VLOOKUP(B1594,balance!$AF:$AJ,3,FALSE),IF(C1594=3,VLOOKUP(B1594,balance!$AF:$AJ,4,FALSE),IF(C1594=4,VLOOKUP(B1594,balance!$AF:$AJ,5,FALSE),IF(C1594=5,VLOOKUP(B1594,balance!$AF:$AK,6,FALSE),0)))))*1000000000000</f>
        <v>3087500000000.0122</v>
      </c>
      <c r="J1594">
        <f>VLOOKUP(B1594,balance!AU:BD,10,FALSE)</f>
        <v>0</v>
      </c>
    </row>
    <row r="1595" spans="1:10" x14ac:dyDescent="0.3">
      <c r="A1595">
        <v>1593</v>
      </c>
      <c r="B1595">
        <f t="shared" si="49"/>
        <v>319</v>
      </c>
      <c r="C1595">
        <f t="shared" si="48"/>
        <v>4</v>
      </c>
      <c r="D1595">
        <v>9026</v>
      </c>
      <c r="E1595" s="1">
        <f>IF(C1595=1,VLOOKUP(B1595,balance!$AU:$AZ,2,FALSE),IF(C1595=2,VLOOKUP(B1595,balance!$AU:$AZ,3,FALSE),IF(C1595=3,VLOOKUP(B1595,balance!$AU:$AZ,4,FALSE),IF(C1595=4,VLOOKUP(B1595,balance!$AU:$AZ,5,FALSE),IF(C1595=5,VLOOKUP(B1595-1,balance!$AU:$AZ,6,FALSE),0)))))</f>
        <v>8000</v>
      </c>
      <c r="F1595">
        <v>53</v>
      </c>
      <c r="G1595">
        <f>IF(C1595=1,VLOOKUP(FoxFire!B1595,balance!$U:$Z,2,FALSE),IF(C1595=2,VLOOKUP(B1595,balance!$U:$Z,3,FALSE),IF(C1595=3,VLOOKUP(B1595,balance!$U:$Z,4,FALSE),IF(C1595=4,VLOOKUP(B1595,balance!$U:$Z,5,FALSE),IF(C1595=5,VLOOKUP(B1595-1,balance!$U:$Z,6,FALSE),0)))))/100</f>
        <v>4.1799999999999997E-3</v>
      </c>
      <c r="H1595">
        <v>2</v>
      </c>
      <c r="I1595" s="1">
        <f>IF(C1595=1,VLOOKUP(FoxFire!B1595,balance!$AF:$AJ,2,FALSE),IF(C1595=2,VLOOKUP(B1595,balance!$AF:$AJ,3,FALSE),IF(C1595=3,VLOOKUP(B1595,balance!$AF:$AJ,4,FALSE),IF(C1595=4,VLOOKUP(B1595,balance!$AF:$AJ,5,FALSE),IF(C1595=5,VLOOKUP(B1595,balance!$AF:$AK,6,FALSE),0)))))*1000000000000</f>
        <v>3087500000000.0122</v>
      </c>
      <c r="J1595">
        <f>VLOOKUP(B1595,balance!AU:BD,10,FALSE)</f>
        <v>0</v>
      </c>
    </row>
    <row r="1596" spans="1:10" x14ac:dyDescent="0.3">
      <c r="A1596">
        <v>1594</v>
      </c>
      <c r="B1596">
        <f t="shared" si="49"/>
        <v>320</v>
      </c>
      <c r="C1596">
        <f t="shared" si="48"/>
        <v>5</v>
      </c>
      <c r="D1596">
        <v>9026</v>
      </c>
      <c r="E1596" s="1">
        <f>IF(C1596=1,VLOOKUP(B1596,balance!$AU:$AZ,2,FALSE),IF(C1596=2,VLOOKUP(B1596,balance!$AU:$AZ,3,FALSE),IF(C1596=3,VLOOKUP(B1596,balance!$AU:$AZ,4,FALSE),IF(C1596=4,VLOOKUP(B1596,balance!$AU:$AZ,5,FALSE),IF(C1596=5,VLOOKUP(B1596-1,balance!$AU:$AZ,6,FALSE),0)))))</f>
        <v>160000</v>
      </c>
      <c r="F1596">
        <v>53</v>
      </c>
      <c r="G1596">
        <f>IF(C1596=1,VLOOKUP(FoxFire!B1596,balance!$U:$Z,2,FALSE),IF(C1596=2,VLOOKUP(B1596,balance!$U:$Z,3,FALSE),IF(C1596=3,VLOOKUP(B1596,balance!$U:$Z,4,FALSE),IF(C1596=4,VLOOKUP(B1596,balance!$U:$Z,5,FALSE),IF(C1596=5,VLOOKUP(B1596-1,balance!$U:$Z,6,FALSE),0)))))/100</f>
        <v>1627.3580999999999</v>
      </c>
      <c r="H1596">
        <v>2</v>
      </c>
      <c r="I1596" s="1">
        <f>IF(C1596=1,VLOOKUP(FoxFire!B1596,balance!$AF:$AJ,2,FALSE),IF(C1596=2,VLOOKUP(B1596,balance!$AF:$AJ,3,FALSE),IF(C1596=3,VLOOKUP(B1596,balance!$AF:$AJ,4,FALSE),IF(C1596=4,VLOOKUP(B1596,balance!$AF:$AJ,5,FALSE),IF(C1596=5,VLOOKUP(B1596,balance!$AF:$AK,6,FALSE),0)))))*1000000000000</f>
        <v>12355000000000.051</v>
      </c>
      <c r="J1596">
        <f>VLOOKUP(B1596,balance!AU:BD,10,FALSE)</f>
        <v>0</v>
      </c>
    </row>
    <row r="1597" spans="1:10" x14ac:dyDescent="0.3">
      <c r="A1597">
        <v>1595</v>
      </c>
      <c r="B1597">
        <f t="shared" si="49"/>
        <v>320</v>
      </c>
      <c r="C1597">
        <f t="shared" si="48"/>
        <v>1</v>
      </c>
      <c r="D1597">
        <v>9026</v>
      </c>
      <c r="E1597" s="1">
        <f>IF(C1597=1,VLOOKUP(B1597,balance!$AU:$AZ,2,FALSE),IF(C1597=2,VLOOKUP(B1597,balance!$AU:$AZ,3,FALSE),IF(C1597=3,VLOOKUP(B1597,balance!$AU:$AZ,4,FALSE),IF(C1597=4,VLOOKUP(B1597,balance!$AU:$AZ,5,FALSE),IF(C1597=5,VLOOKUP(B1597-1,balance!$AU:$AZ,6,FALSE),0)))))</f>
        <v>8000</v>
      </c>
      <c r="F1597">
        <v>53</v>
      </c>
      <c r="G1597">
        <f>IF(C1597=1,VLOOKUP(FoxFire!B1597,balance!$U:$Z,2,FALSE),IF(C1597=2,VLOOKUP(B1597,balance!$U:$Z,3,FALSE),IF(C1597=3,VLOOKUP(B1597,balance!$U:$Z,4,FALSE),IF(C1597=4,VLOOKUP(B1597,balance!$U:$Z,5,FALSE),IF(C1597=5,VLOOKUP(B1597-1,balance!$U:$Z,6,FALSE),0)))))/100</f>
        <v>4.1900000000000001E-3</v>
      </c>
      <c r="H1597">
        <v>2</v>
      </c>
      <c r="I1597" s="1">
        <f>IF(C1597=1,VLOOKUP(FoxFire!B1597,balance!$AF:$AJ,2,FALSE),IF(C1597=2,VLOOKUP(B1597,balance!$AF:$AJ,3,FALSE),IF(C1597=3,VLOOKUP(B1597,balance!$AF:$AJ,4,FALSE),IF(C1597=4,VLOOKUP(B1597,balance!$AF:$AJ,5,FALSE),IF(C1597=5,VLOOKUP(B1597,balance!$AF:$AK,6,FALSE),0)))))*1000000000000</f>
        <v>3088750000000.0127</v>
      </c>
      <c r="J1597">
        <f>VLOOKUP(B1597,balance!AU:BD,10,FALSE)</f>
        <v>0</v>
      </c>
    </row>
    <row r="1598" spans="1:10" x14ac:dyDescent="0.3">
      <c r="A1598">
        <v>1596</v>
      </c>
      <c r="B1598">
        <f t="shared" si="49"/>
        <v>320</v>
      </c>
      <c r="C1598">
        <f t="shared" si="48"/>
        <v>2</v>
      </c>
      <c r="D1598">
        <v>9026</v>
      </c>
      <c r="E1598" s="1">
        <f>IF(C1598=1,VLOOKUP(B1598,balance!$AU:$AZ,2,FALSE),IF(C1598=2,VLOOKUP(B1598,balance!$AU:$AZ,3,FALSE),IF(C1598=3,VLOOKUP(B1598,balance!$AU:$AZ,4,FALSE),IF(C1598=4,VLOOKUP(B1598,balance!$AU:$AZ,5,FALSE),IF(C1598=5,VLOOKUP(B1598-1,balance!$AU:$AZ,6,FALSE),0)))))</f>
        <v>8000</v>
      </c>
      <c r="F1598">
        <v>53</v>
      </c>
      <c r="G1598">
        <f>IF(C1598=1,VLOOKUP(FoxFire!B1598,balance!$U:$Z,2,FALSE),IF(C1598=2,VLOOKUP(B1598,balance!$U:$Z,3,FALSE),IF(C1598=3,VLOOKUP(B1598,balance!$U:$Z,4,FALSE),IF(C1598=4,VLOOKUP(B1598,balance!$U:$Z,5,FALSE),IF(C1598=5,VLOOKUP(B1598-1,balance!$U:$Z,6,FALSE),0)))))/100</f>
        <v>4.1900000000000001E-3</v>
      </c>
      <c r="H1598">
        <v>2</v>
      </c>
      <c r="I1598" s="1">
        <f>IF(C1598=1,VLOOKUP(FoxFire!B1598,balance!$AF:$AJ,2,FALSE),IF(C1598=2,VLOOKUP(B1598,balance!$AF:$AJ,3,FALSE),IF(C1598=3,VLOOKUP(B1598,balance!$AF:$AJ,4,FALSE),IF(C1598=4,VLOOKUP(B1598,balance!$AF:$AJ,5,FALSE),IF(C1598=5,VLOOKUP(B1598,balance!$AF:$AK,6,FALSE),0)))))*1000000000000</f>
        <v>3088750000000.0127</v>
      </c>
      <c r="J1598">
        <f>VLOOKUP(B1598,balance!AU:BD,10,FALSE)</f>
        <v>0</v>
      </c>
    </row>
    <row r="1599" spans="1:10" x14ac:dyDescent="0.3">
      <c r="A1599">
        <v>1597</v>
      </c>
      <c r="B1599">
        <f t="shared" si="49"/>
        <v>320</v>
      </c>
      <c r="C1599">
        <f t="shared" si="48"/>
        <v>3</v>
      </c>
      <c r="D1599">
        <v>9026</v>
      </c>
      <c r="E1599" s="1">
        <f>IF(C1599=1,VLOOKUP(B1599,balance!$AU:$AZ,2,FALSE),IF(C1599=2,VLOOKUP(B1599,balance!$AU:$AZ,3,FALSE),IF(C1599=3,VLOOKUP(B1599,balance!$AU:$AZ,4,FALSE),IF(C1599=4,VLOOKUP(B1599,balance!$AU:$AZ,5,FALSE),IF(C1599=5,VLOOKUP(B1599-1,balance!$AU:$AZ,6,FALSE),0)))))</f>
        <v>8000</v>
      </c>
      <c r="F1599">
        <v>53</v>
      </c>
      <c r="G1599">
        <f>IF(C1599=1,VLOOKUP(FoxFire!B1599,balance!$U:$Z,2,FALSE),IF(C1599=2,VLOOKUP(B1599,balance!$U:$Z,3,FALSE),IF(C1599=3,VLOOKUP(B1599,balance!$U:$Z,4,FALSE),IF(C1599=4,VLOOKUP(B1599,balance!$U:$Z,5,FALSE),IF(C1599=5,VLOOKUP(B1599-1,balance!$U:$Z,6,FALSE),0)))))/100</f>
        <v>4.1900000000000001E-3</v>
      </c>
      <c r="H1599">
        <v>2</v>
      </c>
      <c r="I1599" s="1">
        <f>IF(C1599=1,VLOOKUP(FoxFire!B1599,balance!$AF:$AJ,2,FALSE),IF(C1599=2,VLOOKUP(B1599,balance!$AF:$AJ,3,FALSE),IF(C1599=3,VLOOKUP(B1599,balance!$AF:$AJ,4,FALSE),IF(C1599=4,VLOOKUP(B1599,balance!$AF:$AJ,5,FALSE),IF(C1599=5,VLOOKUP(B1599,balance!$AF:$AK,6,FALSE),0)))))*1000000000000</f>
        <v>3088750000000.0127</v>
      </c>
      <c r="J1599">
        <f>VLOOKUP(B1599,balance!AU:BD,10,FALSE)</f>
        <v>0</v>
      </c>
    </row>
    <row r="1600" spans="1:10" x14ac:dyDescent="0.3">
      <c r="A1600">
        <v>1598</v>
      </c>
      <c r="B1600">
        <f t="shared" si="49"/>
        <v>320</v>
      </c>
      <c r="C1600">
        <f t="shared" si="48"/>
        <v>4</v>
      </c>
      <c r="D1600">
        <v>9026</v>
      </c>
      <c r="E1600" s="1">
        <f>IF(C1600=1,VLOOKUP(B1600,balance!$AU:$AZ,2,FALSE),IF(C1600=2,VLOOKUP(B1600,balance!$AU:$AZ,3,FALSE),IF(C1600=3,VLOOKUP(B1600,balance!$AU:$AZ,4,FALSE),IF(C1600=4,VLOOKUP(B1600,balance!$AU:$AZ,5,FALSE),IF(C1600=5,VLOOKUP(B1600-1,balance!$AU:$AZ,6,FALSE),0)))))</f>
        <v>8000</v>
      </c>
      <c r="F1600">
        <v>53</v>
      </c>
      <c r="G1600">
        <f>IF(C1600=1,VLOOKUP(FoxFire!B1600,balance!$U:$Z,2,FALSE),IF(C1600=2,VLOOKUP(B1600,balance!$U:$Z,3,FALSE),IF(C1600=3,VLOOKUP(B1600,balance!$U:$Z,4,FALSE),IF(C1600=4,VLOOKUP(B1600,balance!$U:$Z,5,FALSE),IF(C1600=5,VLOOKUP(B1600-1,balance!$U:$Z,6,FALSE),0)))))/100</f>
        <v>4.1900000000000001E-3</v>
      </c>
      <c r="H1600">
        <v>2</v>
      </c>
      <c r="I1600" s="1">
        <f>IF(C1600=1,VLOOKUP(FoxFire!B1600,balance!$AF:$AJ,2,FALSE),IF(C1600=2,VLOOKUP(B1600,balance!$AF:$AJ,3,FALSE),IF(C1600=3,VLOOKUP(B1600,balance!$AF:$AJ,4,FALSE),IF(C1600=4,VLOOKUP(B1600,balance!$AF:$AJ,5,FALSE),IF(C1600=5,VLOOKUP(B1600,balance!$AF:$AK,6,FALSE),0)))))*1000000000000</f>
        <v>3088750000000.0127</v>
      </c>
      <c r="J1600">
        <f>VLOOKUP(B1600,balance!AU:BD,10,FALSE)</f>
        <v>0</v>
      </c>
    </row>
    <row r="1601" spans="1:10" x14ac:dyDescent="0.3">
      <c r="A1601">
        <v>1599</v>
      </c>
      <c r="B1601">
        <f t="shared" si="49"/>
        <v>321</v>
      </c>
      <c r="C1601">
        <f t="shared" si="48"/>
        <v>5</v>
      </c>
      <c r="D1601">
        <v>9026</v>
      </c>
      <c r="E1601" s="1">
        <f>IF(C1601=1,VLOOKUP(B1601,balance!$AU:$AZ,2,FALSE),IF(C1601=2,VLOOKUP(B1601,balance!$AU:$AZ,3,FALSE),IF(C1601=3,VLOOKUP(B1601,balance!$AU:$AZ,4,FALSE),IF(C1601=4,VLOOKUP(B1601,balance!$AU:$AZ,5,FALSE),IF(C1601=5,VLOOKUP(B1601-1,balance!$AU:$AZ,6,FALSE),0)))))</f>
        <v>160000</v>
      </c>
      <c r="F1601">
        <v>53</v>
      </c>
      <c r="G1601">
        <f>IF(C1601=1,VLOOKUP(FoxFire!B1601,balance!$U:$Z,2,FALSE),IF(C1601=2,VLOOKUP(B1601,balance!$U:$Z,3,FALSE),IF(C1601=3,VLOOKUP(B1601,balance!$U:$Z,4,FALSE),IF(C1601=4,VLOOKUP(B1601,balance!$U:$Z,5,FALSE),IF(C1601=5,VLOOKUP(B1601-1,balance!$U:$Z,6,FALSE),0)))))/100</f>
        <v>1632.8824999999999</v>
      </c>
      <c r="H1601">
        <v>2</v>
      </c>
      <c r="I1601" s="1">
        <f>IF(C1601=1,VLOOKUP(FoxFire!B1601,balance!$AF:$AJ,2,FALSE),IF(C1601=2,VLOOKUP(B1601,balance!$AF:$AJ,3,FALSE),IF(C1601=3,VLOOKUP(B1601,balance!$AF:$AJ,4,FALSE),IF(C1601=4,VLOOKUP(B1601,balance!$AF:$AJ,5,FALSE),IF(C1601=5,VLOOKUP(B1601,balance!$AF:$AK,6,FALSE),0)))))*1000000000000</f>
        <v>12360000000000.049</v>
      </c>
      <c r="J1601">
        <f>VLOOKUP(B1601,balance!AU:BD,10,FALSE)</f>
        <v>0</v>
      </c>
    </row>
    <row r="1602" spans="1:10" x14ac:dyDescent="0.3">
      <c r="A1602">
        <v>1600</v>
      </c>
      <c r="B1602">
        <f t="shared" si="49"/>
        <v>321</v>
      </c>
      <c r="C1602">
        <f t="shared" si="48"/>
        <v>1</v>
      </c>
      <c r="D1602">
        <v>9026</v>
      </c>
      <c r="E1602" s="1">
        <f>IF(C1602=1,VLOOKUP(B1602,balance!$AU:$AZ,2,FALSE),IF(C1602=2,VLOOKUP(B1602,balance!$AU:$AZ,3,FALSE),IF(C1602=3,VLOOKUP(B1602,balance!$AU:$AZ,4,FALSE),IF(C1602=4,VLOOKUP(B1602,balance!$AU:$AZ,5,FALSE),IF(C1602=5,VLOOKUP(B1602-1,balance!$AU:$AZ,6,FALSE),0)))))</f>
        <v>8000</v>
      </c>
      <c r="F1602">
        <v>53</v>
      </c>
      <c r="G1602">
        <f>IF(C1602=1,VLOOKUP(FoxFire!B1602,balance!$U:$Z,2,FALSE),IF(C1602=2,VLOOKUP(B1602,balance!$U:$Z,3,FALSE),IF(C1602=3,VLOOKUP(B1602,balance!$U:$Z,4,FALSE),IF(C1602=4,VLOOKUP(B1602,balance!$U:$Z,5,FALSE),IF(C1602=5,VLOOKUP(B1602-1,balance!$U:$Z,6,FALSE),0)))))/100</f>
        <v>4.1999999999999997E-3</v>
      </c>
      <c r="H1602">
        <v>2</v>
      </c>
      <c r="I1602" s="1">
        <f>IF(C1602=1,VLOOKUP(FoxFire!B1602,balance!$AF:$AJ,2,FALSE),IF(C1602=2,VLOOKUP(B1602,balance!$AF:$AJ,3,FALSE),IF(C1602=3,VLOOKUP(B1602,balance!$AF:$AJ,4,FALSE),IF(C1602=4,VLOOKUP(B1602,balance!$AF:$AJ,5,FALSE),IF(C1602=5,VLOOKUP(B1602,balance!$AF:$AK,6,FALSE),0)))))*1000000000000</f>
        <v>3090000000000.0122</v>
      </c>
      <c r="J1602">
        <f>VLOOKUP(B1602,balance!AU:BD,10,FALSE)</f>
        <v>0</v>
      </c>
    </row>
    <row r="1603" spans="1:10" x14ac:dyDescent="0.3">
      <c r="A1603">
        <v>1601</v>
      </c>
      <c r="B1603">
        <f t="shared" si="49"/>
        <v>321</v>
      </c>
      <c r="C1603">
        <f t="shared" si="48"/>
        <v>2</v>
      </c>
      <c r="D1603">
        <v>9026</v>
      </c>
      <c r="E1603" s="1">
        <f>IF(C1603=1,VLOOKUP(B1603,balance!$AU:$AZ,2,FALSE),IF(C1603=2,VLOOKUP(B1603,balance!$AU:$AZ,3,FALSE),IF(C1603=3,VLOOKUP(B1603,balance!$AU:$AZ,4,FALSE),IF(C1603=4,VLOOKUP(B1603,balance!$AU:$AZ,5,FALSE),IF(C1603=5,VLOOKUP(B1603-1,balance!$AU:$AZ,6,FALSE),0)))))</f>
        <v>8000</v>
      </c>
      <c r="F1603">
        <v>53</v>
      </c>
      <c r="G1603">
        <f>IF(C1603=1,VLOOKUP(FoxFire!B1603,balance!$U:$Z,2,FALSE),IF(C1603=2,VLOOKUP(B1603,balance!$U:$Z,3,FALSE),IF(C1603=3,VLOOKUP(B1603,balance!$U:$Z,4,FALSE),IF(C1603=4,VLOOKUP(B1603,balance!$U:$Z,5,FALSE),IF(C1603=5,VLOOKUP(B1603-1,balance!$U:$Z,6,FALSE),0)))))/100</f>
        <v>4.1999999999999997E-3</v>
      </c>
      <c r="H1603">
        <v>2</v>
      </c>
      <c r="I1603" s="1">
        <f>IF(C1603=1,VLOOKUP(FoxFire!B1603,balance!$AF:$AJ,2,FALSE),IF(C1603=2,VLOOKUP(B1603,balance!$AF:$AJ,3,FALSE),IF(C1603=3,VLOOKUP(B1603,balance!$AF:$AJ,4,FALSE),IF(C1603=4,VLOOKUP(B1603,balance!$AF:$AJ,5,FALSE),IF(C1603=5,VLOOKUP(B1603,balance!$AF:$AK,6,FALSE),0)))))*1000000000000</f>
        <v>3090000000000.0122</v>
      </c>
      <c r="J1603">
        <f>VLOOKUP(B1603,balance!AU:BD,10,FALSE)</f>
        <v>0</v>
      </c>
    </row>
    <row r="1604" spans="1:10" x14ac:dyDescent="0.3">
      <c r="A1604">
        <v>1602</v>
      </c>
      <c r="B1604">
        <f t="shared" si="49"/>
        <v>321</v>
      </c>
      <c r="C1604">
        <f t="shared" si="48"/>
        <v>3</v>
      </c>
      <c r="D1604">
        <v>9026</v>
      </c>
      <c r="E1604" s="1">
        <f>IF(C1604=1,VLOOKUP(B1604,balance!$AU:$AZ,2,FALSE),IF(C1604=2,VLOOKUP(B1604,balance!$AU:$AZ,3,FALSE),IF(C1604=3,VLOOKUP(B1604,balance!$AU:$AZ,4,FALSE),IF(C1604=4,VLOOKUP(B1604,balance!$AU:$AZ,5,FALSE),IF(C1604=5,VLOOKUP(B1604-1,balance!$AU:$AZ,6,FALSE),0)))))</f>
        <v>8000</v>
      </c>
      <c r="F1604">
        <v>53</v>
      </c>
      <c r="G1604">
        <f>IF(C1604=1,VLOOKUP(FoxFire!B1604,balance!$U:$Z,2,FALSE),IF(C1604=2,VLOOKUP(B1604,balance!$U:$Z,3,FALSE),IF(C1604=3,VLOOKUP(B1604,balance!$U:$Z,4,FALSE),IF(C1604=4,VLOOKUP(B1604,balance!$U:$Z,5,FALSE),IF(C1604=5,VLOOKUP(B1604-1,balance!$U:$Z,6,FALSE),0)))))/100</f>
        <v>4.1999999999999997E-3</v>
      </c>
      <c r="H1604">
        <v>2</v>
      </c>
      <c r="I1604" s="1">
        <f>IF(C1604=1,VLOOKUP(FoxFire!B1604,balance!$AF:$AJ,2,FALSE),IF(C1604=2,VLOOKUP(B1604,balance!$AF:$AJ,3,FALSE),IF(C1604=3,VLOOKUP(B1604,balance!$AF:$AJ,4,FALSE),IF(C1604=4,VLOOKUP(B1604,balance!$AF:$AJ,5,FALSE),IF(C1604=5,VLOOKUP(B1604,balance!$AF:$AK,6,FALSE),0)))))*1000000000000</f>
        <v>3090000000000.0122</v>
      </c>
      <c r="J1604">
        <f>VLOOKUP(B1604,balance!AU:BD,10,FALSE)</f>
        <v>0</v>
      </c>
    </row>
    <row r="1605" spans="1:10" x14ac:dyDescent="0.3">
      <c r="A1605">
        <v>1603</v>
      </c>
      <c r="B1605">
        <f t="shared" si="49"/>
        <v>321</v>
      </c>
      <c r="C1605">
        <f t="shared" si="48"/>
        <v>4</v>
      </c>
      <c r="D1605">
        <v>9026</v>
      </c>
      <c r="E1605" s="1">
        <f>IF(C1605=1,VLOOKUP(B1605,balance!$AU:$AZ,2,FALSE),IF(C1605=2,VLOOKUP(B1605,balance!$AU:$AZ,3,FALSE),IF(C1605=3,VLOOKUP(B1605,balance!$AU:$AZ,4,FALSE),IF(C1605=4,VLOOKUP(B1605,balance!$AU:$AZ,5,FALSE),IF(C1605=5,VLOOKUP(B1605-1,balance!$AU:$AZ,6,FALSE),0)))))</f>
        <v>8000</v>
      </c>
      <c r="F1605">
        <v>53</v>
      </c>
      <c r="G1605">
        <f>IF(C1605=1,VLOOKUP(FoxFire!B1605,balance!$U:$Z,2,FALSE),IF(C1605=2,VLOOKUP(B1605,balance!$U:$Z,3,FALSE),IF(C1605=3,VLOOKUP(B1605,balance!$U:$Z,4,FALSE),IF(C1605=4,VLOOKUP(B1605,balance!$U:$Z,5,FALSE),IF(C1605=5,VLOOKUP(B1605-1,balance!$U:$Z,6,FALSE),0)))))/100</f>
        <v>4.1999999999999997E-3</v>
      </c>
      <c r="H1605">
        <v>2</v>
      </c>
      <c r="I1605" s="1">
        <f>IF(C1605=1,VLOOKUP(FoxFire!B1605,balance!$AF:$AJ,2,FALSE),IF(C1605=2,VLOOKUP(B1605,balance!$AF:$AJ,3,FALSE),IF(C1605=3,VLOOKUP(B1605,balance!$AF:$AJ,4,FALSE),IF(C1605=4,VLOOKUP(B1605,balance!$AF:$AJ,5,FALSE),IF(C1605=5,VLOOKUP(B1605,balance!$AF:$AK,6,FALSE),0)))))*1000000000000</f>
        <v>3090000000000.0122</v>
      </c>
      <c r="J1605">
        <f>VLOOKUP(B1605,balance!AU:BD,10,FALSE)</f>
        <v>0</v>
      </c>
    </row>
    <row r="1606" spans="1:10" x14ac:dyDescent="0.3">
      <c r="A1606">
        <v>1604</v>
      </c>
      <c r="B1606">
        <f t="shared" si="49"/>
        <v>322</v>
      </c>
      <c r="C1606">
        <f t="shared" si="48"/>
        <v>5</v>
      </c>
      <c r="D1606">
        <v>9026</v>
      </c>
      <c r="E1606" s="1">
        <f>IF(C1606=1,VLOOKUP(B1606,balance!$AU:$AZ,2,FALSE),IF(C1606=2,VLOOKUP(B1606,balance!$AU:$AZ,3,FALSE),IF(C1606=3,VLOOKUP(B1606,balance!$AU:$AZ,4,FALSE),IF(C1606=4,VLOOKUP(B1606,balance!$AU:$AZ,5,FALSE),IF(C1606=5,VLOOKUP(B1606-1,balance!$AU:$AZ,6,FALSE),0)))))</f>
        <v>160000</v>
      </c>
      <c r="F1606">
        <v>53</v>
      </c>
      <c r="G1606">
        <f>IF(C1606=1,VLOOKUP(FoxFire!B1606,balance!$U:$Z,2,FALSE),IF(C1606=2,VLOOKUP(B1606,balance!$U:$Z,3,FALSE),IF(C1606=3,VLOOKUP(B1606,balance!$U:$Z,4,FALSE),IF(C1606=4,VLOOKUP(B1606,balance!$U:$Z,5,FALSE),IF(C1606=5,VLOOKUP(B1606-1,balance!$U:$Z,6,FALSE),0)))))/100</f>
        <v>1638.4164000000001</v>
      </c>
      <c r="H1606">
        <v>2</v>
      </c>
      <c r="I1606" s="1">
        <f>IF(C1606=1,VLOOKUP(FoxFire!B1606,balance!$AF:$AJ,2,FALSE),IF(C1606=2,VLOOKUP(B1606,balance!$AF:$AJ,3,FALSE),IF(C1606=3,VLOOKUP(B1606,balance!$AF:$AJ,4,FALSE),IF(C1606=4,VLOOKUP(B1606,balance!$AF:$AJ,5,FALSE),IF(C1606=5,VLOOKUP(B1606,balance!$AF:$AK,6,FALSE),0)))))*1000000000000</f>
        <v>12365000000000.051</v>
      </c>
      <c r="J1606">
        <f>VLOOKUP(B1606,balance!AU:BD,10,FALSE)</f>
        <v>0</v>
      </c>
    </row>
    <row r="1607" spans="1:10" x14ac:dyDescent="0.3">
      <c r="A1607">
        <v>1605</v>
      </c>
      <c r="B1607">
        <f t="shared" si="49"/>
        <v>322</v>
      </c>
      <c r="C1607">
        <f t="shared" si="48"/>
        <v>1</v>
      </c>
      <c r="D1607">
        <v>9026</v>
      </c>
      <c r="E1607" s="1">
        <f>IF(C1607=1,VLOOKUP(B1607,balance!$AU:$AZ,2,FALSE),IF(C1607=2,VLOOKUP(B1607,balance!$AU:$AZ,3,FALSE),IF(C1607=3,VLOOKUP(B1607,balance!$AU:$AZ,4,FALSE),IF(C1607=4,VLOOKUP(B1607,balance!$AU:$AZ,5,FALSE),IF(C1607=5,VLOOKUP(B1607-1,balance!$AU:$AZ,6,FALSE),0)))))</f>
        <v>8000</v>
      </c>
      <c r="F1607">
        <v>53</v>
      </c>
      <c r="G1607">
        <f>IF(C1607=1,VLOOKUP(FoxFire!B1607,balance!$U:$Z,2,FALSE),IF(C1607=2,VLOOKUP(B1607,balance!$U:$Z,3,FALSE),IF(C1607=3,VLOOKUP(B1607,balance!$U:$Z,4,FALSE),IF(C1607=4,VLOOKUP(B1607,balance!$U:$Z,5,FALSE),IF(C1607=5,VLOOKUP(B1607-1,balance!$U:$Z,6,FALSE),0)))))/100</f>
        <v>4.2100000000000002E-3</v>
      </c>
      <c r="H1607">
        <v>2</v>
      </c>
      <c r="I1607" s="1">
        <f>IF(C1607=1,VLOOKUP(FoxFire!B1607,balance!$AF:$AJ,2,FALSE),IF(C1607=2,VLOOKUP(B1607,balance!$AF:$AJ,3,FALSE),IF(C1607=3,VLOOKUP(B1607,balance!$AF:$AJ,4,FALSE),IF(C1607=4,VLOOKUP(B1607,balance!$AF:$AJ,5,FALSE),IF(C1607=5,VLOOKUP(B1607,balance!$AF:$AK,6,FALSE),0)))))*1000000000000</f>
        <v>3091250000000.0127</v>
      </c>
      <c r="J1607">
        <f>VLOOKUP(B1607,balance!AU:BD,10,FALSE)</f>
        <v>0</v>
      </c>
    </row>
    <row r="1608" spans="1:10" x14ac:dyDescent="0.3">
      <c r="A1608">
        <v>1606</v>
      </c>
      <c r="B1608">
        <f t="shared" si="49"/>
        <v>322</v>
      </c>
      <c r="C1608">
        <f t="shared" ref="C1608:C1671" si="50">C1603</f>
        <v>2</v>
      </c>
      <c r="D1608">
        <v>9026</v>
      </c>
      <c r="E1608" s="1">
        <f>IF(C1608=1,VLOOKUP(B1608,balance!$AU:$AZ,2,FALSE),IF(C1608=2,VLOOKUP(B1608,balance!$AU:$AZ,3,FALSE),IF(C1608=3,VLOOKUP(B1608,balance!$AU:$AZ,4,FALSE),IF(C1608=4,VLOOKUP(B1608,balance!$AU:$AZ,5,FALSE),IF(C1608=5,VLOOKUP(B1608-1,balance!$AU:$AZ,6,FALSE),0)))))</f>
        <v>8000</v>
      </c>
      <c r="F1608">
        <v>53</v>
      </c>
      <c r="G1608">
        <f>IF(C1608=1,VLOOKUP(FoxFire!B1608,balance!$U:$Z,2,FALSE),IF(C1608=2,VLOOKUP(B1608,balance!$U:$Z,3,FALSE),IF(C1608=3,VLOOKUP(B1608,balance!$U:$Z,4,FALSE),IF(C1608=4,VLOOKUP(B1608,balance!$U:$Z,5,FALSE),IF(C1608=5,VLOOKUP(B1608-1,balance!$U:$Z,6,FALSE),0)))))/100</f>
        <v>4.2100000000000002E-3</v>
      </c>
      <c r="H1608">
        <v>2</v>
      </c>
      <c r="I1608" s="1">
        <f>IF(C1608=1,VLOOKUP(FoxFire!B1608,balance!$AF:$AJ,2,FALSE),IF(C1608=2,VLOOKUP(B1608,balance!$AF:$AJ,3,FALSE),IF(C1608=3,VLOOKUP(B1608,balance!$AF:$AJ,4,FALSE),IF(C1608=4,VLOOKUP(B1608,balance!$AF:$AJ,5,FALSE),IF(C1608=5,VLOOKUP(B1608,balance!$AF:$AK,6,FALSE),0)))))*1000000000000</f>
        <v>3091250000000.0127</v>
      </c>
      <c r="J1608">
        <f>VLOOKUP(B1608,balance!AU:BD,10,FALSE)</f>
        <v>0</v>
      </c>
    </row>
    <row r="1609" spans="1:10" x14ac:dyDescent="0.3">
      <c r="A1609">
        <v>1607</v>
      </c>
      <c r="B1609">
        <f t="shared" si="49"/>
        <v>322</v>
      </c>
      <c r="C1609">
        <f t="shared" si="50"/>
        <v>3</v>
      </c>
      <c r="D1609">
        <v>9026</v>
      </c>
      <c r="E1609" s="1">
        <f>IF(C1609=1,VLOOKUP(B1609,balance!$AU:$AZ,2,FALSE),IF(C1609=2,VLOOKUP(B1609,balance!$AU:$AZ,3,FALSE),IF(C1609=3,VLOOKUP(B1609,balance!$AU:$AZ,4,FALSE),IF(C1609=4,VLOOKUP(B1609,balance!$AU:$AZ,5,FALSE),IF(C1609=5,VLOOKUP(B1609-1,balance!$AU:$AZ,6,FALSE),0)))))</f>
        <v>8000</v>
      </c>
      <c r="F1609">
        <v>53</v>
      </c>
      <c r="G1609">
        <f>IF(C1609=1,VLOOKUP(FoxFire!B1609,balance!$U:$Z,2,FALSE),IF(C1609=2,VLOOKUP(B1609,balance!$U:$Z,3,FALSE),IF(C1609=3,VLOOKUP(B1609,balance!$U:$Z,4,FALSE),IF(C1609=4,VLOOKUP(B1609,balance!$U:$Z,5,FALSE),IF(C1609=5,VLOOKUP(B1609-1,balance!$U:$Z,6,FALSE),0)))))/100</f>
        <v>4.2100000000000002E-3</v>
      </c>
      <c r="H1609">
        <v>2</v>
      </c>
      <c r="I1609" s="1">
        <f>IF(C1609=1,VLOOKUP(FoxFire!B1609,balance!$AF:$AJ,2,FALSE),IF(C1609=2,VLOOKUP(B1609,balance!$AF:$AJ,3,FALSE),IF(C1609=3,VLOOKUP(B1609,balance!$AF:$AJ,4,FALSE),IF(C1609=4,VLOOKUP(B1609,balance!$AF:$AJ,5,FALSE),IF(C1609=5,VLOOKUP(B1609,balance!$AF:$AK,6,FALSE),0)))))*1000000000000</f>
        <v>3091250000000.0127</v>
      </c>
      <c r="J1609">
        <f>VLOOKUP(B1609,balance!AU:BD,10,FALSE)</f>
        <v>0</v>
      </c>
    </row>
    <row r="1610" spans="1:10" x14ac:dyDescent="0.3">
      <c r="A1610">
        <v>1608</v>
      </c>
      <c r="B1610">
        <f t="shared" si="49"/>
        <v>322</v>
      </c>
      <c r="C1610">
        <f t="shared" si="50"/>
        <v>4</v>
      </c>
      <c r="D1610">
        <v>9026</v>
      </c>
      <c r="E1610" s="1">
        <f>IF(C1610=1,VLOOKUP(B1610,balance!$AU:$AZ,2,FALSE),IF(C1610=2,VLOOKUP(B1610,balance!$AU:$AZ,3,FALSE),IF(C1610=3,VLOOKUP(B1610,balance!$AU:$AZ,4,FALSE),IF(C1610=4,VLOOKUP(B1610,balance!$AU:$AZ,5,FALSE),IF(C1610=5,VLOOKUP(B1610-1,balance!$AU:$AZ,6,FALSE),0)))))</f>
        <v>8000</v>
      </c>
      <c r="F1610">
        <v>53</v>
      </c>
      <c r="G1610">
        <f>IF(C1610=1,VLOOKUP(FoxFire!B1610,balance!$U:$Z,2,FALSE),IF(C1610=2,VLOOKUP(B1610,balance!$U:$Z,3,FALSE),IF(C1610=3,VLOOKUP(B1610,balance!$U:$Z,4,FALSE),IF(C1610=4,VLOOKUP(B1610,balance!$U:$Z,5,FALSE),IF(C1610=5,VLOOKUP(B1610-1,balance!$U:$Z,6,FALSE),0)))))/100</f>
        <v>4.2100000000000002E-3</v>
      </c>
      <c r="H1610">
        <v>2</v>
      </c>
      <c r="I1610" s="1">
        <f>IF(C1610=1,VLOOKUP(FoxFire!B1610,balance!$AF:$AJ,2,FALSE),IF(C1610=2,VLOOKUP(B1610,balance!$AF:$AJ,3,FALSE),IF(C1610=3,VLOOKUP(B1610,balance!$AF:$AJ,4,FALSE),IF(C1610=4,VLOOKUP(B1610,balance!$AF:$AJ,5,FALSE),IF(C1610=5,VLOOKUP(B1610,balance!$AF:$AK,6,FALSE),0)))))*1000000000000</f>
        <v>3091250000000.0127</v>
      </c>
      <c r="J1610">
        <f>VLOOKUP(B1610,balance!AU:BD,10,FALSE)</f>
        <v>0</v>
      </c>
    </row>
    <row r="1611" spans="1:10" x14ac:dyDescent="0.3">
      <c r="A1611">
        <v>1609</v>
      </c>
      <c r="B1611">
        <f t="shared" si="49"/>
        <v>323</v>
      </c>
      <c r="C1611">
        <f t="shared" si="50"/>
        <v>5</v>
      </c>
      <c r="D1611">
        <v>9026</v>
      </c>
      <c r="E1611" s="1">
        <f>IF(C1611=1,VLOOKUP(B1611,balance!$AU:$AZ,2,FALSE),IF(C1611=2,VLOOKUP(B1611,balance!$AU:$AZ,3,FALSE),IF(C1611=3,VLOOKUP(B1611,balance!$AU:$AZ,4,FALSE),IF(C1611=4,VLOOKUP(B1611,balance!$AU:$AZ,5,FALSE),IF(C1611=5,VLOOKUP(B1611-1,balance!$AU:$AZ,6,FALSE),0)))))</f>
        <v>160000</v>
      </c>
      <c r="F1611">
        <v>53</v>
      </c>
      <c r="G1611">
        <f>IF(C1611=1,VLOOKUP(FoxFire!B1611,balance!$U:$Z,2,FALSE),IF(C1611=2,VLOOKUP(B1611,balance!$U:$Z,3,FALSE),IF(C1611=3,VLOOKUP(B1611,balance!$U:$Z,4,FALSE),IF(C1611=4,VLOOKUP(B1611,balance!$U:$Z,5,FALSE),IF(C1611=5,VLOOKUP(B1611-1,balance!$U:$Z,6,FALSE),0)))))/100</f>
        <v>1643.9597000000001</v>
      </c>
      <c r="H1611">
        <v>2</v>
      </c>
      <c r="I1611" s="1">
        <f>IF(C1611=1,VLOOKUP(FoxFire!B1611,balance!$AF:$AJ,2,FALSE),IF(C1611=2,VLOOKUP(B1611,balance!$AF:$AJ,3,FALSE),IF(C1611=3,VLOOKUP(B1611,balance!$AF:$AJ,4,FALSE),IF(C1611=4,VLOOKUP(B1611,balance!$AF:$AJ,5,FALSE),IF(C1611=5,VLOOKUP(B1611,balance!$AF:$AK,6,FALSE),0)))))*1000000000000</f>
        <v>12370000000000.051</v>
      </c>
      <c r="J1611">
        <f>VLOOKUP(B1611,balance!AU:BD,10,FALSE)</f>
        <v>0</v>
      </c>
    </row>
    <row r="1612" spans="1:10" x14ac:dyDescent="0.3">
      <c r="A1612">
        <v>1610</v>
      </c>
      <c r="B1612">
        <f t="shared" ref="B1612:B1675" si="51">B1607+1</f>
        <v>323</v>
      </c>
      <c r="C1612">
        <f t="shared" si="50"/>
        <v>1</v>
      </c>
      <c r="D1612">
        <v>9026</v>
      </c>
      <c r="E1612" s="1">
        <f>IF(C1612=1,VLOOKUP(B1612,balance!$AU:$AZ,2,FALSE),IF(C1612=2,VLOOKUP(B1612,balance!$AU:$AZ,3,FALSE),IF(C1612=3,VLOOKUP(B1612,balance!$AU:$AZ,4,FALSE),IF(C1612=4,VLOOKUP(B1612,balance!$AU:$AZ,5,FALSE),IF(C1612=5,VLOOKUP(B1612-1,balance!$AU:$AZ,6,FALSE),0)))))</f>
        <v>8000</v>
      </c>
      <c r="F1612">
        <v>53</v>
      </c>
      <c r="G1612">
        <f>IF(C1612=1,VLOOKUP(FoxFire!B1612,balance!$U:$Z,2,FALSE),IF(C1612=2,VLOOKUP(B1612,balance!$U:$Z,3,FALSE),IF(C1612=3,VLOOKUP(B1612,balance!$U:$Z,4,FALSE),IF(C1612=4,VLOOKUP(B1612,balance!$U:$Z,5,FALSE),IF(C1612=5,VLOOKUP(B1612-1,balance!$U:$Z,6,FALSE),0)))))/100</f>
        <v>4.2199999999999998E-3</v>
      </c>
      <c r="H1612">
        <v>2</v>
      </c>
      <c r="I1612" s="1">
        <f>IF(C1612=1,VLOOKUP(FoxFire!B1612,balance!$AF:$AJ,2,FALSE),IF(C1612=2,VLOOKUP(B1612,balance!$AF:$AJ,3,FALSE),IF(C1612=3,VLOOKUP(B1612,balance!$AF:$AJ,4,FALSE),IF(C1612=4,VLOOKUP(B1612,balance!$AF:$AJ,5,FALSE),IF(C1612=5,VLOOKUP(B1612,balance!$AF:$AK,6,FALSE),0)))))*1000000000000</f>
        <v>3092500000000.0127</v>
      </c>
      <c r="J1612">
        <f>VLOOKUP(B1612,balance!AU:BD,10,FALSE)</f>
        <v>0</v>
      </c>
    </row>
    <row r="1613" spans="1:10" x14ac:dyDescent="0.3">
      <c r="A1613">
        <v>1611</v>
      </c>
      <c r="B1613">
        <f t="shared" si="51"/>
        <v>323</v>
      </c>
      <c r="C1613">
        <f t="shared" si="50"/>
        <v>2</v>
      </c>
      <c r="D1613">
        <v>9026</v>
      </c>
      <c r="E1613" s="1">
        <f>IF(C1613=1,VLOOKUP(B1613,balance!$AU:$AZ,2,FALSE),IF(C1613=2,VLOOKUP(B1613,balance!$AU:$AZ,3,FALSE),IF(C1613=3,VLOOKUP(B1613,balance!$AU:$AZ,4,FALSE),IF(C1613=4,VLOOKUP(B1613,balance!$AU:$AZ,5,FALSE),IF(C1613=5,VLOOKUP(B1613-1,balance!$AU:$AZ,6,FALSE),0)))))</f>
        <v>8000</v>
      </c>
      <c r="F1613">
        <v>53</v>
      </c>
      <c r="G1613">
        <f>IF(C1613=1,VLOOKUP(FoxFire!B1613,balance!$U:$Z,2,FALSE),IF(C1613=2,VLOOKUP(B1613,balance!$U:$Z,3,FALSE),IF(C1613=3,VLOOKUP(B1613,balance!$U:$Z,4,FALSE),IF(C1613=4,VLOOKUP(B1613,balance!$U:$Z,5,FALSE),IF(C1613=5,VLOOKUP(B1613-1,balance!$U:$Z,6,FALSE),0)))))/100</f>
        <v>4.2199999999999998E-3</v>
      </c>
      <c r="H1613">
        <v>2</v>
      </c>
      <c r="I1613" s="1">
        <f>IF(C1613=1,VLOOKUP(FoxFire!B1613,balance!$AF:$AJ,2,FALSE),IF(C1613=2,VLOOKUP(B1613,balance!$AF:$AJ,3,FALSE),IF(C1613=3,VLOOKUP(B1613,balance!$AF:$AJ,4,FALSE),IF(C1613=4,VLOOKUP(B1613,balance!$AF:$AJ,5,FALSE),IF(C1613=5,VLOOKUP(B1613,balance!$AF:$AK,6,FALSE),0)))))*1000000000000</f>
        <v>3092500000000.0127</v>
      </c>
      <c r="J1613">
        <f>VLOOKUP(B1613,balance!AU:BD,10,FALSE)</f>
        <v>0</v>
      </c>
    </row>
    <row r="1614" spans="1:10" x14ac:dyDescent="0.3">
      <c r="A1614">
        <v>1612</v>
      </c>
      <c r="B1614">
        <f t="shared" si="51"/>
        <v>323</v>
      </c>
      <c r="C1614">
        <f t="shared" si="50"/>
        <v>3</v>
      </c>
      <c r="D1614">
        <v>9026</v>
      </c>
      <c r="E1614" s="1">
        <f>IF(C1614=1,VLOOKUP(B1614,balance!$AU:$AZ,2,FALSE),IF(C1614=2,VLOOKUP(B1614,balance!$AU:$AZ,3,FALSE),IF(C1614=3,VLOOKUP(B1614,balance!$AU:$AZ,4,FALSE),IF(C1614=4,VLOOKUP(B1614,balance!$AU:$AZ,5,FALSE),IF(C1614=5,VLOOKUP(B1614-1,balance!$AU:$AZ,6,FALSE),0)))))</f>
        <v>8000</v>
      </c>
      <c r="F1614">
        <v>53</v>
      </c>
      <c r="G1614">
        <f>IF(C1614=1,VLOOKUP(FoxFire!B1614,balance!$U:$Z,2,FALSE),IF(C1614=2,VLOOKUP(B1614,balance!$U:$Z,3,FALSE),IF(C1614=3,VLOOKUP(B1614,balance!$U:$Z,4,FALSE),IF(C1614=4,VLOOKUP(B1614,balance!$U:$Z,5,FALSE),IF(C1614=5,VLOOKUP(B1614-1,balance!$U:$Z,6,FALSE),0)))))/100</f>
        <v>4.2199999999999998E-3</v>
      </c>
      <c r="H1614">
        <v>2</v>
      </c>
      <c r="I1614" s="1">
        <f>IF(C1614=1,VLOOKUP(FoxFire!B1614,balance!$AF:$AJ,2,FALSE),IF(C1614=2,VLOOKUP(B1614,balance!$AF:$AJ,3,FALSE),IF(C1614=3,VLOOKUP(B1614,balance!$AF:$AJ,4,FALSE),IF(C1614=4,VLOOKUP(B1614,balance!$AF:$AJ,5,FALSE),IF(C1614=5,VLOOKUP(B1614,balance!$AF:$AK,6,FALSE),0)))))*1000000000000</f>
        <v>3092500000000.0127</v>
      </c>
      <c r="J1614">
        <f>VLOOKUP(B1614,balance!AU:BD,10,FALSE)</f>
        <v>0</v>
      </c>
    </row>
    <row r="1615" spans="1:10" x14ac:dyDescent="0.3">
      <c r="A1615">
        <v>1613</v>
      </c>
      <c r="B1615">
        <f t="shared" si="51"/>
        <v>323</v>
      </c>
      <c r="C1615">
        <f t="shared" si="50"/>
        <v>4</v>
      </c>
      <c r="D1615">
        <v>9026</v>
      </c>
      <c r="E1615" s="1">
        <f>IF(C1615=1,VLOOKUP(B1615,balance!$AU:$AZ,2,FALSE),IF(C1615=2,VLOOKUP(B1615,balance!$AU:$AZ,3,FALSE),IF(C1615=3,VLOOKUP(B1615,balance!$AU:$AZ,4,FALSE),IF(C1615=4,VLOOKUP(B1615,balance!$AU:$AZ,5,FALSE),IF(C1615=5,VLOOKUP(B1615-1,balance!$AU:$AZ,6,FALSE),0)))))</f>
        <v>8000</v>
      </c>
      <c r="F1615">
        <v>53</v>
      </c>
      <c r="G1615">
        <f>IF(C1615=1,VLOOKUP(FoxFire!B1615,balance!$U:$Z,2,FALSE),IF(C1615=2,VLOOKUP(B1615,balance!$U:$Z,3,FALSE),IF(C1615=3,VLOOKUP(B1615,balance!$U:$Z,4,FALSE),IF(C1615=4,VLOOKUP(B1615,balance!$U:$Z,5,FALSE),IF(C1615=5,VLOOKUP(B1615-1,balance!$U:$Z,6,FALSE),0)))))/100</f>
        <v>4.2199999999999998E-3</v>
      </c>
      <c r="H1615">
        <v>2</v>
      </c>
      <c r="I1615" s="1">
        <f>IF(C1615=1,VLOOKUP(FoxFire!B1615,balance!$AF:$AJ,2,FALSE),IF(C1615=2,VLOOKUP(B1615,balance!$AF:$AJ,3,FALSE),IF(C1615=3,VLOOKUP(B1615,balance!$AF:$AJ,4,FALSE),IF(C1615=4,VLOOKUP(B1615,balance!$AF:$AJ,5,FALSE),IF(C1615=5,VLOOKUP(B1615,balance!$AF:$AK,6,FALSE),0)))))*1000000000000</f>
        <v>3092500000000.0127</v>
      </c>
      <c r="J1615">
        <f>VLOOKUP(B1615,balance!AU:BD,10,FALSE)</f>
        <v>0</v>
      </c>
    </row>
    <row r="1616" spans="1:10" x14ac:dyDescent="0.3">
      <c r="A1616">
        <v>1614</v>
      </c>
      <c r="B1616">
        <f t="shared" si="51"/>
        <v>324</v>
      </c>
      <c r="C1616">
        <f t="shared" si="50"/>
        <v>5</v>
      </c>
      <c r="D1616">
        <v>9026</v>
      </c>
      <c r="E1616" s="1">
        <f>IF(C1616=1,VLOOKUP(B1616,balance!$AU:$AZ,2,FALSE),IF(C1616=2,VLOOKUP(B1616,balance!$AU:$AZ,3,FALSE),IF(C1616=3,VLOOKUP(B1616,balance!$AU:$AZ,4,FALSE),IF(C1616=4,VLOOKUP(B1616,balance!$AU:$AZ,5,FALSE),IF(C1616=5,VLOOKUP(B1616-1,balance!$AU:$AZ,6,FALSE),0)))))</f>
        <v>160000</v>
      </c>
      <c r="F1616">
        <v>53</v>
      </c>
      <c r="G1616">
        <f>IF(C1616=1,VLOOKUP(FoxFire!B1616,balance!$U:$Z,2,FALSE),IF(C1616=2,VLOOKUP(B1616,balance!$U:$Z,3,FALSE),IF(C1616=3,VLOOKUP(B1616,balance!$U:$Z,4,FALSE),IF(C1616=4,VLOOKUP(B1616,balance!$U:$Z,5,FALSE),IF(C1616=5,VLOOKUP(B1616-1,balance!$U:$Z,6,FALSE),0)))))/100</f>
        <v>1649.5124000000003</v>
      </c>
      <c r="H1616">
        <v>2</v>
      </c>
      <c r="I1616" s="1">
        <f>IF(C1616=1,VLOOKUP(FoxFire!B1616,balance!$AF:$AJ,2,FALSE),IF(C1616=2,VLOOKUP(B1616,balance!$AF:$AJ,3,FALSE),IF(C1616=3,VLOOKUP(B1616,balance!$AF:$AJ,4,FALSE),IF(C1616=4,VLOOKUP(B1616,balance!$AF:$AJ,5,FALSE),IF(C1616=5,VLOOKUP(B1616,balance!$AF:$AK,6,FALSE),0)))))*1000000000000</f>
        <v>12375000000000.049</v>
      </c>
      <c r="J1616">
        <f>VLOOKUP(B1616,balance!AU:BD,10,FALSE)</f>
        <v>0</v>
      </c>
    </row>
    <row r="1617" spans="1:10" x14ac:dyDescent="0.3">
      <c r="A1617">
        <v>1615</v>
      </c>
      <c r="B1617">
        <f t="shared" si="51"/>
        <v>324</v>
      </c>
      <c r="C1617">
        <f t="shared" si="50"/>
        <v>1</v>
      </c>
      <c r="D1617">
        <v>9026</v>
      </c>
      <c r="E1617" s="1">
        <f>IF(C1617=1,VLOOKUP(B1617,balance!$AU:$AZ,2,FALSE),IF(C1617=2,VLOOKUP(B1617,balance!$AU:$AZ,3,FALSE),IF(C1617=3,VLOOKUP(B1617,balance!$AU:$AZ,4,FALSE),IF(C1617=4,VLOOKUP(B1617,balance!$AU:$AZ,5,FALSE),IF(C1617=5,VLOOKUP(B1617-1,balance!$AU:$AZ,6,FALSE),0)))))</f>
        <v>8000</v>
      </c>
      <c r="F1617">
        <v>53</v>
      </c>
      <c r="G1617">
        <f>IF(C1617=1,VLOOKUP(FoxFire!B1617,balance!$U:$Z,2,FALSE),IF(C1617=2,VLOOKUP(B1617,balance!$U:$Z,3,FALSE),IF(C1617=3,VLOOKUP(B1617,balance!$U:$Z,4,FALSE),IF(C1617=4,VLOOKUP(B1617,balance!$U:$Z,5,FALSE),IF(C1617=5,VLOOKUP(B1617-1,balance!$U:$Z,6,FALSE),0)))))/100</f>
        <v>4.2300000000000003E-3</v>
      </c>
      <c r="H1617">
        <v>2</v>
      </c>
      <c r="I1617" s="1">
        <f>IF(C1617=1,VLOOKUP(FoxFire!B1617,balance!$AF:$AJ,2,FALSE),IF(C1617=2,VLOOKUP(B1617,balance!$AF:$AJ,3,FALSE),IF(C1617=3,VLOOKUP(B1617,balance!$AF:$AJ,4,FALSE),IF(C1617=4,VLOOKUP(B1617,balance!$AF:$AJ,5,FALSE),IF(C1617=5,VLOOKUP(B1617,balance!$AF:$AK,6,FALSE),0)))))*1000000000000</f>
        <v>3093750000000.0122</v>
      </c>
      <c r="J1617">
        <f>VLOOKUP(B1617,balance!AU:BD,10,FALSE)</f>
        <v>0</v>
      </c>
    </row>
    <row r="1618" spans="1:10" x14ac:dyDescent="0.3">
      <c r="A1618">
        <v>1616</v>
      </c>
      <c r="B1618">
        <f t="shared" si="51"/>
        <v>324</v>
      </c>
      <c r="C1618">
        <f t="shared" si="50"/>
        <v>2</v>
      </c>
      <c r="D1618">
        <v>9026</v>
      </c>
      <c r="E1618" s="1">
        <f>IF(C1618=1,VLOOKUP(B1618,balance!$AU:$AZ,2,FALSE),IF(C1618=2,VLOOKUP(B1618,balance!$AU:$AZ,3,FALSE),IF(C1618=3,VLOOKUP(B1618,balance!$AU:$AZ,4,FALSE),IF(C1618=4,VLOOKUP(B1618,balance!$AU:$AZ,5,FALSE),IF(C1618=5,VLOOKUP(B1618-1,balance!$AU:$AZ,6,FALSE),0)))))</f>
        <v>8000</v>
      </c>
      <c r="F1618">
        <v>53</v>
      </c>
      <c r="G1618">
        <f>IF(C1618=1,VLOOKUP(FoxFire!B1618,balance!$U:$Z,2,FALSE),IF(C1618=2,VLOOKUP(B1618,balance!$U:$Z,3,FALSE),IF(C1618=3,VLOOKUP(B1618,balance!$U:$Z,4,FALSE),IF(C1618=4,VLOOKUP(B1618,balance!$U:$Z,5,FALSE),IF(C1618=5,VLOOKUP(B1618-1,balance!$U:$Z,6,FALSE),0)))))/100</f>
        <v>4.2300000000000003E-3</v>
      </c>
      <c r="H1618">
        <v>2</v>
      </c>
      <c r="I1618" s="1">
        <f>IF(C1618=1,VLOOKUP(FoxFire!B1618,balance!$AF:$AJ,2,FALSE),IF(C1618=2,VLOOKUP(B1618,balance!$AF:$AJ,3,FALSE),IF(C1618=3,VLOOKUP(B1618,balance!$AF:$AJ,4,FALSE),IF(C1618=4,VLOOKUP(B1618,balance!$AF:$AJ,5,FALSE),IF(C1618=5,VLOOKUP(B1618,balance!$AF:$AK,6,FALSE),0)))))*1000000000000</f>
        <v>3093750000000.0122</v>
      </c>
      <c r="J1618">
        <f>VLOOKUP(B1618,balance!AU:BD,10,FALSE)</f>
        <v>0</v>
      </c>
    </row>
    <row r="1619" spans="1:10" x14ac:dyDescent="0.3">
      <c r="A1619">
        <v>1617</v>
      </c>
      <c r="B1619">
        <f t="shared" si="51"/>
        <v>324</v>
      </c>
      <c r="C1619">
        <f t="shared" si="50"/>
        <v>3</v>
      </c>
      <c r="D1619">
        <v>9026</v>
      </c>
      <c r="E1619" s="1">
        <f>IF(C1619=1,VLOOKUP(B1619,balance!$AU:$AZ,2,FALSE),IF(C1619=2,VLOOKUP(B1619,balance!$AU:$AZ,3,FALSE),IF(C1619=3,VLOOKUP(B1619,balance!$AU:$AZ,4,FALSE),IF(C1619=4,VLOOKUP(B1619,balance!$AU:$AZ,5,FALSE),IF(C1619=5,VLOOKUP(B1619-1,balance!$AU:$AZ,6,FALSE),0)))))</f>
        <v>8000</v>
      </c>
      <c r="F1619">
        <v>53</v>
      </c>
      <c r="G1619">
        <f>IF(C1619=1,VLOOKUP(FoxFire!B1619,balance!$U:$Z,2,FALSE),IF(C1619=2,VLOOKUP(B1619,balance!$U:$Z,3,FALSE),IF(C1619=3,VLOOKUP(B1619,balance!$U:$Z,4,FALSE),IF(C1619=4,VLOOKUP(B1619,balance!$U:$Z,5,FALSE),IF(C1619=5,VLOOKUP(B1619-1,balance!$U:$Z,6,FALSE),0)))))/100</f>
        <v>4.2300000000000003E-3</v>
      </c>
      <c r="H1619">
        <v>2</v>
      </c>
      <c r="I1619" s="1">
        <f>IF(C1619=1,VLOOKUP(FoxFire!B1619,balance!$AF:$AJ,2,FALSE),IF(C1619=2,VLOOKUP(B1619,balance!$AF:$AJ,3,FALSE),IF(C1619=3,VLOOKUP(B1619,balance!$AF:$AJ,4,FALSE),IF(C1619=4,VLOOKUP(B1619,balance!$AF:$AJ,5,FALSE),IF(C1619=5,VLOOKUP(B1619,balance!$AF:$AK,6,FALSE),0)))))*1000000000000</f>
        <v>3093750000000.0122</v>
      </c>
      <c r="J1619">
        <f>VLOOKUP(B1619,balance!AU:BD,10,FALSE)</f>
        <v>0</v>
      </c>
    </row>
    <row r="1620" spans="1:10" x14ac:dyDescent="0.3">
      <c r="A1620">
        <v>1618</v>
      </c>
      <c r="B1620">
        <f t="shared" si="51"/>
        <v>324</v>
      </c>
      <c r="C1620">
        <f t="shared" si="50"/>
        <v>4</v>
      </c>
      <c r="D1620">
        <v>9026</v>
      </c>
      <c r="E1620" s="1">
        <f>IF(C1620=1,VLOOKUP(B1620,balance!$AU:$AZ,2,FALSE),IF(C1620=2,VLOOKUP(B1620,balance!$AU:$AZ,3,FALSE),IF(C1620=3,VLOOKUP(B1620,balance!$AU:$AZ,4,FALSE),IF(C1620=4,VLOOKUP(B1620,balance!$AU:$AZ,5,FALSE),IF(C1620=5,VLOOKUP(B1620-1,balance!$AU:$AZ,6,FALSE),0)))))</f>
        <v>8000</v>
      </c>
      <c r="F1620">
        <v>53</v>
      </c>
      <c r="G1620">
        <f>IF(C1620=1,VLOOKUP(FoxFire!B1620,balance!$U:$Z,2,FALSE),IF(C1620=2,VLOOKUP(B1620,balance!$U:$Z,3,FALSE),IF(C1620=3,VLOOKUP(B1620,balance!$U:$Z,4,FALSE),IF(C1620=4,VLOOKUP(B1620,balance!$U:$Z,5,FALSE),IF(C1620=5,VLOOKUP(B1620-1,balance!$U:$Z,6,FALSE),0)))))/100</f>
        <v>4.2300000000000003E-3</v>
      </c>
      <c r="H1620">
        <v>2</v>
      </c>
      <c r="I1620" s="1">
        <f>IF(C1620=1,VLOOKUP(FoxFire!B1620,balance!$AF:$AJ,2,FALSE),IF(C1620=2,VLOOKUP(B1620,balance!$AF:$AJ,3,FALSE),IF(C1620=3,VLOOKUP(B1620,balance!$AF:$AJ,4,FALSE),IF(C1620=4,VLOOKUP(B1620,balance!$AF:$AJ,5,FALSE),IF(C1620=5,VLOOKUP(B1620,balance!$AF:$AK,6,FALSE),0)))))*1000000000000</f>
        <v>3093750000000.0122</v>
      </c>
      <c r="J1620">
        <f>VLOOKUP(B1620,balance!AU:BD,10,FALSE)</f>
        <v>0</v>
      </c>
    </row>
    <row r="1621" spans="1:10" x14ac:dyDescent="0.3">
      <c r="A1621">
        <v>1619</v>
      </c>
      <c r="B1621">
        <f t="shared" si="51"/>
        <v>325</v>
      </c>
      <c r="C1621">
        <f t="shared" si="50"/>
        <v>5</v>
      </c>
      <c r="D1621">
        <v>9026</v>
      </c>
      <c r="E1621" s="1">
        <f>IF(C1621=1,VLOOKUP(B1621,balance!$AU:$AZ,2,FALSE),IF(C1621=2,VLOOKUP(B1621,balance!$AU:$AZ,3,FALSE),IF(C1621=3,VLOOKUP(B1621,balance!$AU:$AZ,4,FALSE),IF(C1621=4,VLOOKUP(B1621,balance!$AU:$AZ,5,FALSE),IF(C1621=5,VLOOKUP(B1621-1,balance!$AU:$AZ,6,FALSE),0)))))</f>
        <v>160000</v>
      </c>
      <c r="F1621">
        <v>53</v>
      </c>
      <c r="G1621">
        <f>IF(C1621=1,VLOOKUP(FoxFire!B1621,balance!$U:$Z,2,FALSE),IF(C1621=2,VLOOKUP(B1621,balance!$U:$Z,3,FALSE),IF(C1621=3,VLOOKUP(B1621,balance!$U:$Z,4,FALSE),IF(C1621=4,VLOOKUP(B1621,balance!$U:$Z,5,FALSE),IF(C1621=5,VLOOKUP(B1621-1,balance!$U:$Z,6,FALSE),0)))))/100</f>
        <v>1655.0747000000001</v>
      </c>
      <c r="H1621">
        <v>2</v>
      </c>
      <c r="I1621" s="1">
        <f>IF(C1621=1,VLOOKUP(FoxFire!B1621,balance!$AF:$AJ,2,FALSE),IF(C1621=2,VLOOKUP(B1621,balance!$AF:$AJ,3,FALSE),IF(C1621=3,VLOOKUP(B1621,balance!$AF:$AJ,4,FALSE),IF(C1621=4,VLOOKUP(B1621,balance!$AF:$AJ,5,FALSE),IF(C1621=5,VLOOKUP(B1621,balance!$AF:$AK,6,FALSE),0)))))*1000000000000</f>
        <v>12380000000000.051</v>
      </c>
      <c r="J1621">
        <f>VLOOKUP(B1621,balance!AU:BD,10,FALSE)</f>
        <v>0</v>
      </c>
    </row>
    <row r="1622" spans="1:10" x14ac:dyDescent="0.3">
      <c r="A1622">
        <v>1620</v>
      </c>
      <c r="B1622">
        <f t="shared" si="51"/>
        <v>325</v>
      </c>
      <c r="C1622">
        <f t="shared" si="50"/>
        <v>1</v>
      </c>
      <c r="D1622">
        <v>9026</v>
      </c>
      <c r="E1622" s="1">
        <f>IF(C1622=1,VLOOKUP(B1622,balance!$AU:$AZ,2,FALSE),IF(C1622=2,VLOOKUP(B1622,balance!$AU:$AZ,3,FALSE),IF(C1622=3,VLOOKUP(B1622,balance!$AU:$AZ,4,FALSE),IF(C1622=4,VLOOKUP(B1622,balance!$AU:$AZ,5,FALSE),IF(C1622=5,VLOOKUP(B1622-1,balance!$AU:$AZ,6,FALSE),0)))))</f>
        <v>8000</v>
      </c>
      <c r="F1622">
        <v>53</v>
      </c>
      <c r="G1622">
        <f>IF(C1622=1,VLOOKUP(FoxFire!B1622,balance!$U:$Z,2,FALSE),IF(C1622=2,VLOOKUP(B1622,balance!$U:$Z,3,FALSE),IF(C1622=3,VLOOKUP(B1622,balance!$U:$Z,4,FALSE),IF(C1622=4,VLOOKUP(B1622,balance!$U:$Z,5,FALSE),IF(C1622=5,VLOOKUP(B1622-1,balance!$U:$Z,6,FALSE),0)))))/100</f>
        <v>4.2399999999999998E-3</v>
      </c>
      <c r="H1622">
        <v>2</v>
      </c>
      <c r="I1622" s="1">
        <f>IF(C1622=1,VLOOKUP(FoxFire!B1622,balance!$AF:$AJ,2,FALSE),IF(C1622=2,VLOOKUP(B1622,balance!$AF:$AJ,3,FALSE),IF(C1622=3,VLOOKUP(B1622,balance!$AF:$AJ,4,FALSE),IF(C1622=4,VLOOKUP(B1622,balance!$AF:$AJ,5,FALSE),IF(C1622=5,VLOOKUP(B1622,balance!$AF:$AK,6,FALSE),0)))))*1000000000000</f>
        <v>3095000000000.0127</v>
      </c>
      <c r="J1622">
        <f>VLOOKUP(B1622,balance!AU:BD,10,FALSE)</f>
        <v>0</v>
      </c>
    </row>
    <row r="1623" spans="1:10" x14ac:dyDescent="0.3">
      <c r="A1623">
        <v>1621</v>
      </c>
      <c r="B1623">
        <f t="shared" si="51"/>
        <v>325</v>
      </c>
      <c r="C1623">
        <f t="shared" si="50"/>
        <v>2</v>
      </c>
      <c r="D1623">
        <v>9026</v>
      </c>
      <c r="E1623" s="1">
        <f>IF(C1623=1,VLOOKUP(B1623,balance!$AU:$AZ,2,FALSE),IF(C1623=2,VLOOKUP(B1623,balance!$AU:$AZ,3,FALSE),IF(C1623=3,VLOOKUP(B1623,balance!$AU:$AZ,4,FALSE),IF(C1623=4,VLOOKUP(B1623,balance!$AU:$AZ,5,FALSE),IF(C1623=5,VLOOKUP(B1623-1,balance!$AU:$AZ,6,FALSE),0)))))</f>
        <v>8000</v>
      </c>
      <c r="F1623">
        <v>53</v>
      </c>
      <c r="G1623">
        <f>IF(C1623=1,VLOOKUP(FoxFire!B1623,balance!$U:$Z,2,FALSE),IF(C1623=2,VLOOKUP(B1623,balance!$U:$Z,3,FALSE),IF(C1623=3,VLOOKUP(B1623,balance!$U:$Z,4,FALSE),IF(C1623=4,VLOOKUP(B1623,balance!$U:$Z,5,FALSE),IF(C1623=5,VLOOKUP(B1623-1,balance!$U:$Z,6,FALSE),0)))))/100</f>
        <v>4.2399999999999998E-3</v>
      </c>
      <c r="H1623">
        <v>2</v>
      </c>
      <c r="I1623" s="1">
        <f>IF(C1623=1,VLOOKUP(FoxFire!B1623,balance!$AF:$AJ,2,FALSE),IF(C1623=2,VLOOKUP(B1623,balance!$AF:$AJ,3,FALSE),IF(C1623=3,VLOOKUP(B1623,balance!$AF:$AJ,4,FALSE),IF(C1623=4,VLOOKUP(B1623,balance!$AF:$AJ,5,FALSE),IF(C1623=5,VLOOKUP(B1623,balance!$AF:$AK,6,FALSE),0)))))*1000000000000</f>
        <v>3095000000000.0127</v>
      </c>
      <c r="J1623">
        <f>VLOOKUP(B1623,balance!AU:BD,10,FALSE)</f>
        <v>0</v>
      </c>
    </row>
    <row r="1624" spans="1:10" x14ac:dyDescent="0.3">
      <c r="A1624">
        <v>1622</v>
      </c>
      <c r="B1624">
        <f t="shared" si="51"/>
        <v>325</v>
      </c>
      <c r="C1624">
        <f t="shared" si="50"/>
        <v>3</v>
      </c>
      <c r="D1624">
        <v>9026</v>
      </c>
      <c r="E1624" s="1">
        <f>IF(C1624=1,VLOOKUP(B1624,balance!$AU:$AZ,2,FALSE),IF(C1624=2,VLOOKUP(B1624,balance!$AU:$AZ,3,FALSE),IF(C1624=3,VLOOKUP(B1624,balance!$AU:$AZ,4,FALSE),IF(C1624=4,VLOOKUP(B1624,balance!$AU:$AZ,5,FALSE),IF(C1624=5,VLOOKUP(B1624-1,balance!$AU:$AZ,6,FALSE),0)))))</f>
        <v>8000</v>
      </c>
      <c r="F1624">
        <v>53</v>
      </c>
      <c r="G1624">
        <f>IF(C1624=1,VLOOKUP(FoxFire!B1624,balance!$U:$Z,2,FALSE),IF(C1624=2,VLOOKUP(B1624,balance!$U:$Z,3,FALSE),IF(C1624=3,VLOOKUP(B1624,balance!$U:$Z,4,FALSE),IF(C1624=4,VLOOKUP(B1624,balance!$U:$Z,5,FALSE),IF(C1624=5,VLOOKUP(B1624-1,balance!$U:$Z,6,FALSE),0)))))/100</f>
        <v>4.2399999999999998E-3</v>
      </c>
      <c r="H1624">
        <v>2</v>
      </c>
      <c r="I1624" s="1">
        <f>IF(C1624=1,VLOOKUP(FoxFire!B1624,balance!$AF:$AJ,2,FALSE),IF(C1624=2,VLOOKUP(B1624,balance!$AF:$AJ,3,FALSE),IF(C1624=3,VLOOKUP(B1624,balance!$AF:$AJ,4,FALSE),IF(C1624=4,VLOOKUP(B1624,balance!$AF:$AJ,5,FALSE),IF(C1624=5,VLOOKUP(B1624,balance!$AF:$AK,6,FALSE),0)))))*1000000000000</f>
        <v>3095000000000.0127</v>
      </c>
      <c r="J1624">
        <f>VLOOKUP(B1624,balance!AU:BD,10,FALSE)</f>
        <v>0</v>
      </c>
    </row>
    <row r="1625" spans="1:10" x14ac:dyDescent="0.3">
      <c r="A1625">
        <v>1623</v>
      </c>
      <c r="B1625">
        <f t="shared" si="51"/>
        <v>325</v>
      </c>
      <c r="C1625">
        <f t="shared" si="50"/>
        <v>4</v>
      </c>
      <c r="D1625">
        <v>9026</v>
      </c>
      <c r="E1625" s="1">
        <f>IF(C1625=1,VLOOKUP(B1625,balance!$AU:$AZ,2,FALSE),IF(C1625=2,VLOOKUP(B1625,balance!$AU:$AZ,3,FALSE),IF(C1625=3,VLOOKUP(B1625,balance!$AU:$AZ,4,FALSE),IF(C1625=4,VLOOKUP(B1625,balance!$AU:$AZ,5,FALSE),IF(C1625=5,VLOOKUP(B1625-1,balance!$AU:$AZ,6,FALSE),0)))))</f>
        <v>8000</v>
      </c>
      <c r="F1625">
        <v>53</v>
      </c>
      <c r="G1625">
        <f>IF(C1625=1,VLOOKUP(FoxFire!B1625,balance!$U:$Z,2,FALSE),IF(C1625=2,VLOOKUP(B1625,balance!$U:$Z,3,FALSE),IF(C1625=3,VLOOKUP(B1625,balance!$U:$Z,4,FALSE),IF(C1625=4,VLOOKUP(B1625,balance!$U:$Z,5,FALSE),IF(C1625=5,VLOOKUP(B1625-1,balance!$U:$Z,6,FALSE),0)))))/100</f>
        <v>4.2399999999999998E-3</v>
      </c>
      <c r="H1625">
        <v>2</v>
      </c>
      <c r="I1625" s="1">
        <f>IF(C1625=1,VLOOKUP(FoxFire!B1625,balance!$AF:$AJ,2,FALSE),IF(C1625=2,VLOOKUP(B1625,balance!$AF:$AJ,3,FALSE),IF(C1625=3,VLOOKUP(B1625,balance!$AF:$AJ,4,FALSE),IF(C1625=4,VLOOKUP(B1625,balance!$AF:$AJ,5,FALSE),IF(C1625=5,VLOOKUP(B1625,balance!$AF:$AK,6,FALSE),0)))))*1000000000000</f>
        <v>3095000000000.0127</v>
      </c>
      <c r="J1625">
        <f>VLOOKUP(B1625,balance!AU:BD,10,FALSE)</f>
        <v>0</v>
      </c>
    </row>
    <row r="1626" spans="1:10" x14ac:dyDescent="0.3">
      <c r="A1626">
        <v>1624</v>
      </c>
      <c r="B1626">
        <f t="shared" si="51"/>
        <v>326</v>
      </c>
      <c r="C1626">
        <f t="shared" si="50"/>
        <v>5</v>
      </c>
      <c r="D1626">
        <v>9026</v>
      </c>
      <c r="E1626" s="1">
        <f>IF(C1626=1,VLOOKUP(B1626,balance!$AU:$AZ,2,FALSE),IF(C1626=2,VLOOKUP(B1626,balance!$AU:$AZ,3,FALSE),IF(C1626=3,VLOOKUP(B1626,balance!$AU:$AZ,4,FALSE),IF(C1626=4,VLOOKUP(B1626,balance!$AU:$AZ,5,FALSE),IF(C1626=5,VLOOKUP(B1626-1,balance!$AU:$AZ,6,FALSE),0)))))</f>
        <v>160000</v>
      </c>
      <c r="F1626">
        <v>53</v>
      </c>
      <c r="G1626">
        <f>IF(C1626=1,VLOOKUP(FoxFire!B1626,balance!$U:$Z,2,FALSE),IF(C1626=2,VLOOKUP(B1626,balance!$U:$Z,3,FALSE),IF(C1626=3,VLOOKUP(B1626,balance!$U:$Z,4,FALSE),IF(C1626=4,VLOOKUP(B1626,balance!$U:$Z,5,FALSE),IF(C1626=5,VLOOKUP(B1626-1,balance!$U:$Z,6,FALSE),0)))))/100</f>
        <v>1660.6464000000001</v>
      </c>
      <c r="H1626">
        <v>2</v>
      </c>
      <c r="I1626" s="1">
        <f>IF(C1626=1,VLOOKUP(FoxFire!B1626,balance!$AF:$AJ,2,FALSE),IF(C1626=2,VLOOKUP(B1626,balance!$AF:$AJ,3,FALSE),IF(C1626=3,VLOOKUP(B1626,balance!$AF:$AJ,4,FALSE),IF(C1626=4,VLOOKUP(B1626,balance!$AF:$AJ,5,FALSE),IF(C1626=5,VLOOKUP(B1626,balance!$AF:$AK,6,FALSE),0)))))*1000000000000</f>
        <v>12385000000000.049</v>
      </c>
      <c r="J1626">
        <f>VLOOKUP(B1626,balance!AU:BD,10,FALSE)</f>
        <v>0</v>
      </c>
    </row>
    <row r="1627" spans="1:10" x14ac:dyDescent="0.3">
      <c r="A1627">
        <v>1625</v>
      </c>
      <c r="B1627">
        <f t="shared" si="51"/>
        <v>326</v>
      </c>
      <c r="C1627">
        <f t="shared" si="50"/>
        <v>1</v>
      </c>
      <c r="D1627">
        <v>9026</v>
      </c>
      <c r="E1627" s="1">
        <f>IF(C1627=1,VLOOKUP(B1627,balance!$AU:$AZ,2,FALSE),IF(C1627=2,VLOOKUP(B1627,balance!$AU:$AZ,3,FALSE),IF(C1627=3,VLOOKUP(B1627,balance!$AU:$AZ,4,FALSE),IF(C1627=4,VLOOKUP(B1627,balance!$AU:$AZ,5,FALSE),IF(C1627=5,VLOOKUP(B1627-1,balance!$AU:$AZ,6,FALSE),0)))))</f>
        <v>8000</v>
      </c>
      <c r="F1627">
        <v>53</v>
      </c>
      <c r="G1627">
        <f>IF(C1627=1,VLOOKUP(FoxFire!B1627,balance!$U:$Z,2,FALSE),IF(C1627=2,VLOOKUP(B1627,balance!$U:$Z,3,FALSE),IF(C1627=3,VLOOKUP(B1627,balance!$U:$Z,4,FALSE),IF(C1627=4,VLOOKUP(B1627,balance!$U:$Z,5,FALSE),IF(C1627=5,VLOOKUP(B1627-1,balance!$U:$Z,6,FALSE),0)))))/100</f>
        <v>4.2500000000000003E-3</v>
      </c>
      <c r="H1627">
        <v>2</v>
      </c>
      <c r="I1627" s="1">
        <f>IF(C1627=1,VLOOKUP(FoxFire!B1627,balance!$AF:$AJ,2,FALSE),IF(C1627=2,VLOOKUP(B1627,balance!$AF:$AJ,3,FALSE),IF(C1627=3,VLOOKUP(B1627,balance!$AF:$AJ,4,FALSE),IF(C1627=4,VLOOKUP(B1627,balance!$AF:$AJ,5,FALSE),IF(C1627=5,VLOOKUP(B1627,balance!$AF:$AK,6,FALSE),0)))))*1000000000000</f>
        <v>3096250000000.0122</v>
      </c>
      <c r="J1627">
        <f>VLOOKUP(B1627,balance!AU:BD,10,FALSE)</f>
        <v>0</v>
      </c>
    </row>
    <row r="1628" spans="1:10" x14ac:dyDescent="0.3">
      <c r="A1628">
        <v>1626</v>
      </c>
      <c r="B1628">
        <f t="shared" si="51"/>
        <v>326</v>
      </c>
      <c r="C1628">
        <f t="shared" si="50"/>
        <v>2</v>
      </c>
      <c r="D1628">
        <v>9026</v>
      </c>
      <c r="E1628" s="1">
        <f>IF(C1628=1,VLOOKUP(B1628,balance!$AU:$AZ,2,FALSE),IF(C1628=2,VLOOKUP(B1628,balance!$AU:$AZ,3,FALSE),IF(C1628=3,VLOOKUP(B1628,balance!$AU:$AZ,4,FALSE),IF(C1628=4,VLOOKUP(B1628,balance!$AU:$AZ,5,FALSE),IF(C1628=5,VLOOKUP(B1628-1,balance!$AU:$AZ,6,FALSE),0)))))</f>
        <v>8000</v>
      </c>
      <c r="F1628">
        <v>53</v>
      </c>
      <c r="G1628">
        <f>IF(C1628=1,VLOOKUP(FoxFire!B1628,balance!$U:$Z,2,FALSE),IF(C1628=2,VLOOKUP(B1628,balance!$U:$Z,3,FALSE),IF(C1628=3,VLOOKUP(B1628,balance!$U:$Z,4,FALSE),IF(C1628=4,VLOOKUP(B1628,balance!$U:$Z,5,FALSE),IF(C1628=5,VLOOKUP(B1628-1,balance!$U:$Z,6,FALSE),0)))))/100</f>
        <v>4.2500000000000003E-3</v>
      </c>
      <c r="H1628">
        <v>2</v>
      </c>
      <c r="I1628" s="1">
        <f>IF(C1628=1,VLOOKUP(FoxFire!B1628,balance!$AF:$AJ,2,FALSE),IF(C1628=2,VLOOKUP(B1628,balance!$AF:$AJ,3,FALSE),IF(C1628=3,VLOOKUP(B1628,balance!$AF:$AJ,4,FALSE),IF(C1628=4,VLOOKUP(B1628,balance!$AF:$AJ,5,FALSE),IF(C1628=5,VLOOKUP(B1628,balance!$AF:$AK,6,FALSE),0)))))*1000000000000</f>
        <v>3096250000000.0122</v>
      </c>
      <c r="J1628">
        <f>VLOOKUP(B1628,balance!AU:BD,10,FALSE)</f>
        <v>0</v>
      </c>
    </row>
    <row r="1629" spans="1:10" x14ac:dyDescent="0.3">
      <c r="A1629">
        <v>1627</v>
      </c>
      <c r="B1629">
        <f t="shared" si="51"/>
        <v>326</v>
      </c>
      <c r="C1629">
        <f t="shared" si="50"/>
        <v>3</v>
      </c>
      <c r="D1629">
        <v>9026</v>
      </c>
      <c r="E1629" s="1">
        <f>IF(C1629=1,VLOOKUP(B1629,balance!$AU:$AZ,2,FALSE),IF(C1629=2,VLOOKUP(B1629,balance!$AU:$AZ,3,FALSE),IF(C1629=3,VLOOKUP(B1629,balance!$AU:$AZ,4,FALSE),IF(C1629=4,VLOOKUP(B1629,balance!$AU:$AZ,5,FALSE),IF(C1629=5,VLOOKUP(B1629-1,balance!$AU:$AZ,6,FALSE),0)))))</f>
        <v>8000</v>
      </c>
      <c r="F1629">
        <v>53</v>
      </c>
      <c r="G1629">
        <f>IF(C1629=1,VLOOKUP(FoxFire!B1629,balance!$U:$Z,2,FALSE),IF(C1629=2,VLOOKUP(B1629,balance!$U:$Z,3,FALSE),IF(C1629=3,VLOOKUP(B1629,balance!$U:$Z,4,FALSE),IF(C1629=4,VLOOKUP(B1629,balance!$U:$Z,5,FALSE),IF(C1629=5,VLOOKUP(B1629-1,balance!$U:$Z,6,FALSE),0)))))/100</f>
        <v>4.2500000000000003E-3</v>
      </c>
      <c r="H1629">
        <v>2</v>
      </c>
      <c r="I1629" s="1">
        <f>IF(C1629=1,VLOOKUP(FoxFire!B1629,balance!$AF:$AJ,2,FALSE),IF(C1629=2,VLOOKUP(B1629,balance!$AF:$AJ,3,FALSE),IF(C1629=3,VLOOKUP(B1629,balance!$AF:$AJ,4,FALSE),IF(C1629=4,VLOOKUP(B1629,balance!$AF:$AJ,5,FALSE),IF(C1629=5,VLOOKUP(B1629,balance!$AF:$AK,6,FALSE),0)))))*1000000000000</f>
        <v>3096250000000.0122</v>
      </c>
      <c r="J1629">
        <f>VLOOKUP(B1629,balance!AU:BD,10,FALSE)</f>
        <v>0</v>
      </c>
    </row>
    <row r="1630" spans="1:10" x14ac:dyDescent="0.3">
      <c r="A1630">
        <v>1628</v>
      </c>
      <c r="B1630">
        <f t="shared" si="51"/>
        <v>326</v>
      </c>
      <c r="C1630">
        <f t="shared" si="50"/>
        <v>4</v>
      </c>
      <c r="D1630">
        <v>9026</v>
      </c>
      <c r="E1630" s="1">
        <f>IF(C1630=1,VLOOKUP(B1630,balance!$AU:$AZ,2,FALSE),IF(C1630=2,VLOOKUP(B1630,balance!$AU:$AZ,3,FALSE),IF(C1630=3,VLOOKUP(B1630,balance!$AU:$AZ,4,FALSE),IF(C1630=4,VLOOKUP(B1630,balance!$AU:$AZ,5,FALSE),IF(C1630=5,VLOOKUP(B1630-1,balance!$AU:$AZ,6,FALSE),0)))))</f>
        <v>8000</v>
      </c>
      <c r="F1630">
        <v>53</v>
      </c>
      <c r="G1630">
        <f>IF(C1630=1,VLOOKUP(FoxFire!B1630,balance!$U:$Z,2,FALSE),IF(C1630=2,VLOOKUP(B1630,balance!$U:$Z,3,FALSE),IF(C1630=3,VLOOKUP(B1630,balance!$U:$Z,4,FALSE),IF(C1630=4,VLOOKUP(B1630,balance!$U:$Z,5,FALSE),IF(C1630=5,VLOOKUP(B1630-1,balance!$U:$Z,6,FALSE),0)))))/100</f>
        <v>4.2500000000000003E-3</v>
      </c>
      <c r="H1630">
        <v>2</v>
      </c>
      <c r="I1630" s="1">
        <f>IF(C1630=1,VLOOKUP(FoxFire!B1630,balance!$AF:$AJ,2,FALSE),IF(C1630=2,VLOOKUP(B1630,balance!$AF:$AJ,3,FALSE),IF(C1630=3,VLOOKUP(B1630,balance!$AF:$AJ,4,FALSE),IF(C1630=4,VLOOKUP(B1630,balance!$AF:$AJ,5,FALSE),IF(C1630=5,VLOOKUP(B1630,balance!$AF:$AK,6,FALSE),0)))))*1000000000000</f>
        <v>3096250000000.0122</v>
      </c>
      <c r="J1630">
        <f>VLOOKUP(B1630,balance!AU:BD,10,FALSE)</f>
        <v>0</v>
      </c>
    </row>
    <row r="1631" spans="1:10" x14ac:dyDescent="0.3">
      <c r="A1631">
        <v>1629</v>
      </c>
      <c r="B1631">
        <f t="shared" si="51"/>
        <v>327</v>
      </c>
      <c r="C1631">
        <f t="shared" si="50"/>
        <v>5</v>
      </c>
      <c r="D1631">
        <v>9026</v>
      </c>
      <c r="E1631" s="1">
        <f>IF(C1631=1,VLOOKUP(B1631,balance!$AU:$AZ,2,FALSE),IF(C1631=2,VLOOKUP(B1631,balance!$AU:$AZ,3,FALSE),IF(C1631=3,VLOOKUP(B1631,balance!$AU:$AZ,4,FALSE),IF(C1631=4,VLOOKUP(B1631,balance!$AU:$AZ,5,FALSE),IF(C1631=5,VLOOKUP(B1631-1,balance!$AU:$AZ,6,FALSE),0)))))</f>
        <v>160000</v>
      </c>
      <c r="F1631">
        <v>53</v>
      </c>
      <c r="G1631">
        <f>IF(C1631=1,VLOOKUP(FoxFire!B1631,balance!$U:$Z,2,FALSE),IF(C1631=2,VLOOKUP(B1631,balance!$U:$Z,3,FALSE),IF(C1631=3,VLOOKUP(B1631,balance!$U:$Z,4,FALSE),IF(C1631=4,VLOOKUP(B1631,balance!$U:$Z,5,FALSE),IF(C1631=5,VLOOKUP(B1631-1,balance!$U:$Z,6,FALSE),0)))))/100</f>
        <v>1666.2275</v>
      </c>
      <c r="H1631">
        <v>2</v>
      </c>
      <c r="I1631" s="1">
        <f>IF(C1631=1,VLOOKUP(FoxFire!B1631,balance!$AF:$AJ,2,FALSE),IF(C1631=2,VLOOKUP(B1631,balance!$AF:$AJ,3,FALSE),IF(C1631=3,VLOOKUP(B1631,balance!$AF:$AJ,4,FALSE),IF(C1631=4,VLOOKUP(B1631,balance!$AF:$AJ,5,FALSE),IF(C1631=5,VLOOKUP(B1631,balance!$AF:$AK,6,FALSE),0)))))*1000000000000</f>
        <v>12390000000000.051</v>
      </c>
      <c r="J1631">
        <f>VLOOKUP(B1631,balance!AU:BD,10,FALSE)</f>
        <v>0</v>
      </c>
    </row>
    <row r="1632" spans="1:10" x14ac:dyDescent="0.3">
      <c r="A1632">
        <v>1630</v>
      </c>
      <c r="B1632">
        <f t="shared" si="51"/>
        <v>327</v>
      </c>
      <c r="C1632">
        <f t="shared" si="50"/>
        <v>1</v>
      </c>
      <c r="D1632">
        <v>9026</v>
      </c>
      <c r="E1632" s="1">
        <f>IF(C1632=1,VLOOKUP(B1632,balance!$AU:$AZ,2,FALSE),IF(C1632=2,VLOOKUP(B1632,balance!$AU:$AZ,3,FALSE),IF(C1632=3,VLOOKUP(B1632,balance!$AU:$AZ,4,FALSE),IF(C1632=4,VLOOKUP(B1632,balance!$AU:$AZ,5,FALSE),IF(C1632=5,VLOOKUP(B1632-1,balance!$AU:$AZ,6,FALSE),0)))))</f>
        <v>8000</v>
      </c>
      <c r="F1632">
        <v>53</v>
      </c>
      <c r="G1632">
        <f>IF(C1632=1,VLOOKUP(FoxFire!B1632,balance!$U:$Z,2,FALSE),IF(C1632=2,VLOOKUP(B1632,balance!$U:$Z,3,FALSE),IF(C1632=3,VLOOKUP(B1632,balance!$U:$Z,4,FALSE),IF(C1632=4,VLOOKUP(B1632,balance!$U:$Z,5,FALSE),IF(C1632=5,VLOOKUP(B1632-1,balance!$U:$Z,6,FALSE),0)))))/100</f>
        <v>4.2599999999999999E-3</v>
      </c>
      <c r="H1632">
        <v>2</v>
      </c>
      <c r="I1632" s="1">
        <f>IF(C1632=1,VLOOKUP(FoxFire!B1632,balance!$AF:$AJ,2,FALSE),IF(C1632=2,VLOOKUP(B1632,balance!$AF:$AJ,3,FALSE),IF(C1632=3,VLOOKUP(B1632,balance!$AF:$AJ,4,FALSE),IF(C1632=4,VLOOKUP(B1632,balance!$AF:$AJ,5,FALSE),IF(C1632=5,VLOOKUP(B1632,balance!$AF:$AK,6,FALSE),0)))))*1000000000000</f>
        <v>3097500000000.0127</v>
      </c>
      <c r="J1632">
        <f>VLOOKUP(B1632,balance!AU:BD,10,FALSE)</f>
        <v>0</v>
      </c>
    </row>
    <row r="1633" spans="1:10" x14ac:dyDescent="0.3">
      <c r="A1633">
        <v>1631</v>
      </c>
      <c r="B1633">
        <f t="shared" si="51"/>
        <v>327</v>
      </c>
      <c r="C1633">
        <f t="shared" si="50"/>
        <v>2</v>
      </c>
      <c r="D1633">
        <v>9026</v>
      </c>
      <c r="E1633" s="1">
        <f>IF(C1633=1,VLOOKUP(B1633,balance!$AU:$AZ,2,FALSE),IF(C1633=2,VLOOKUP(B1633,balance!$AU:$AZ,3,FALSE),IF(C1633=3,VLOOKUP(B1633,balance!$AU:$AZ,4,FALSE),IF(C1633=4,VLOOKUP(B1633,balance!$AU:$AZ,5,FALSE),IF(C1633=5,VLOOKUP(B1633-1,balance!$AU:$AZ,6,FALSE),0)))))</f>
        <v>8000</v>
      </c>
      <c r="F1633">
        <v>53</v>
      </c>
      <c r="G1633">
        <f>IF(C1633=1,VLOOKUP(FoxFire!B1633,balance!$U:$Z,2,FALSE),IF(C1633=2,VLOOKUP(B1633,balance!$U:$Z,3,FALSE),IF(C1633=3,VLOOKUP(B1633,balance!$U:$Z,4,FALSE),IF(C1633=4,VLOOKUP(B1633,balance!$U:$Z,5,FALSE),IF(C1633=5,VLOOKUP(B1633-1,balance!$U:$Z,6,FALSE),0)))))/100</f>
        <v>4.2599999999999999E-3</v>
      </c>
      <c r="H1633">
        <v>2</v>
      </c>
      <c r="I1633" s="1">
        <f>IF(C1633=1,VLOOKUP(FoxFire!B1633,balance!$AF:$AJ,2,FALSE),IF(C1633=2,VLOOKUP(B1633,balance!$AF:$AJ,3,FALSE),IF(C1633=3,VLOOKUP(B1633,balance!$AF:$AJ,4,FALSE),IF(C1633=4,VLOOKUP(B1633,balance!$AF:$AJ,5,FALSE),IF(C1633=5,VLOOKUP(B1633,balance!$AF:$AK,6,FALSE),0)))))*1000000000000</f>
        <v>3097500000000.0127</v>
      </c>
      <c r="J1633">
        <f>VLOOKUP(B1633,balance!AU:BD,10,FALSE)</f>
        <v>0</v>
      </c>
    </row>
    <row r="1634" spans="1:10" x14ac:dyDescent="0.3">
      <c r="A1634">
        <v>1632</v>
      </c>
      <c r="B1634">
        <f t="shared" si="51"/>
        <v>327</v>
      </c>
      <c r="C1634">
        <f t="shared" si="50"/>
        <v>3</v>
      </c>
      <c r="D1634">
        <v>9026</v>
      </c>
      <c r="E1634" s="1">
        <f>IF(C1634=1,VLOOKUP(B1634,balance!$AU:$AZ,2,FALSE),IF(C1634=2,VLOOKUP(B1634,balance!$AU:$AZ,3,FALSE),IF(C1634=3,VLOOKUP(B1634,balance!$AU:$AZ,4,FALSE),IF(C1634=4,VLOOKUP(B1634,balance!$AU:$AZ,5,FALSE),IF(C1634=5,VLOOKUP(B1634-1,balance!$AU:$AZ,6,FALSE),0)))))</f>
        <v>8000</v>
      </c>
      <c r="F1634">
        <v>53</v>
      </c>
      <c r="G1634">
        <f>IF(C1634=1,VLOOKUP(FoxFire!B1634,balance!$U:$Z,2,FALSE),IF(C1634=2,VLOOKUP(B1634,balance!$U:$Z,3,FALSE),IF(C1634=3,VLOOKUP(B1634,balance!$U:$Z,4,FALSE),IF(C1634=4,VLOOKUP(B1634,balance!$U:$Z,5,FALSE),IF(C1634=5,VLOOKUP(B1634-1,balance!$U:$Z,6,FALSE),0)))))/100</f>
        <v>4.2599999999999999E-3</v>
      </c>
      <c r="H1634">
        <v>2</v>
      </c>
      <c r="I1634" s="1">
        <f>IF(C1634=1,VLOOKUP(FoxFire!B1634,balance!$AF:$AJ,2,FALSE),IF(C1634=2,VLOOKUP(B1634,balance!$AF:$AJ,3,FALSE),IF(C1634=3,VLOOKUP(B1634,balance!$AF:$AJ,4,FALSE),IF(C1634=4,VLOOKUP(B1634,balance!$AF:$AJ,5,FALSE),IF(C1634=5,VLOOKUP(B1634,balance!$AF:$AK,6,FALSE),0)))))*1000000000000</f>
        <v>3097500000000.0127</v>
      </c>
      <c r="J1634">
        <f>VLOOKUP(B1634,balance!AU:BD,10,FALSE)</f>
        <v>0</v>
      </c>
    </row>
    <row r="1635" spans="1:10" x14ac:dyDescent="0.3">
      <c r="A1635">
        <v>1633</v>
      </c>
      <c r="B1635">
        <f t="shared" si="51"/>
        <v>327</v>
      </c>
      <c r="C1635">
        <f t="shared" si="50"/>
        <v>4</v>
      </c>
      <c r="D1635">
        <v>9026</v>
      </c>
      <c r="E1635" s="1">
        <f>IF(C1635=1,VLOOKUP(B1635,balance!$AU:$AZ,2,FALSE),IF(C1635=2,VLOOKUP(B1635,balance!$AU:$AZ,3,FALSE),IF(C1635=3,VLOOKUP(B1635,balance!$AU:$AZ,4,FALSE),IF(C1635=4,VLOOKUP(B1635,balance!$AU:$AZ,5,FALSE),IF(C1635=5,VLOOKUP(B1635-1,balance!$AU:$AZ,6,FALSE),0)))))</f>
        <v>8000</v>
      </c>
      <c r="F1635">
        <v>53</v>
      </c>
      <c r="G1635">
        <f>IF(C1635=1,VLOOKUP(FoxFire!B1635,balance!$U:$Z,2,FALSE),IF(C1635=2,VLOOKUP(B1635,balance!$U:$Z,3,FALSE),IF(C1635=3,VLOOKUP(B1635,balance!$U:$Z,4,FALSE),IF(C1635=4,VLOOKUP(B1635,balance!$U:$Z,5,FALSE),IF(C1635=5,VLOOKUP(B1635-1,balance!$U:$Z,6,FALSE),0)))))/100</f>
        <v>4.2599999999999999E-3</v>
      </c>
      <c r="H1635">
        <v>2</v>
      </c>
      <c r="I1635" s="1">
        <f>IF(C1635=1,VLOOKUP(FoxFire!B1635,balance!$AF:$AJ,2,FALSE),IF(C1635=2,VLOOKUP(B1635,balance!$AF:$AJ,3,FALSE),IF(C1635=3,VLOOKUP(B1635,balance!$AF:$AJ,4,FALSE),IF(C1635=4,VLOOKUP(B1635,balance!$AF:$AJ,5,FALSE),IF(C1635=5,VLOOKUP(B1635,balance!$AF:$AK,6,FALSE),0)))))*1000000000000</f>
        <v>3097500000000.0127</v>
      </c>
      <c r="J1635">
        <f>VLOOKUP(B1635,balance!AU:BD,10,FALSE)</f>
        <v>0</v>
      </c>
    </row>
    <row r="1636" spans="1:10" x14ac:dyDescent="0.3">
      <c r="A1636">
        <v>1634</v>
      </c>
      <c r="B1636">
        <f t="shared" si="51"/>
        <v>328</v>
      </c>
      <c r="C1636">
        <f t="shared" si="50"/>
        <v>5</v>
      </c>
      <c r="D1636">
        <v>9026</v>
      </c>
      <c r="E1636" s="1">
        <f>IF(C1636=1,VLOOKUP(B1636,balance!$AU:$AZ,2,FALSE),IF(C1636=2,VLOOKUP(B1636,balance!$AU:$AZ,3,FALSE),IF(C1636=3,VLOOKUP(B1636,balance!$AU:$AZ,4,FALSE),IF(C1636=4,VLOOKUP(B1636,balance!$AU:$AZ,5,FALSE),IF(C1636=5,VLOOKUP(B1636-1,balance!$AU:$AZ,6,FALSE),0)))))</f>
        <v>160000</v>
      </c>
      <c r="F1636">
        <v>53</v>
      </c>
      <c r="G1636">
        <f>IF(C1636=1,VLOOKUP(FoxFire!B1636,balance!$U:$Z,2,FALSE),IF(C1636=2,VLOOKUP(B1636,balance!$U:$Z,3,FALSE),IF(C1636=3,VLOOKUP(B1636,balance!$U:$Z,4,FALSE),IF(C1636=4,VLOOKUP(B1636,balance!$U:$Z,5,FALSE),IF(C1636=5,VLOOKUP(B1636-1,balance!$U:$Z,6,FALSE),0)))))/100</f>
        <v>1671.8182000000002</v>
      </c>
      <c r="H1636">
        <v>2</v>
      </c>
      <c r="I1636" s="1">
        <f>IF(C1636=1,VLOOKUP(FoxFire!B1636,balance!$AF:$AJ,2,FALSE),IF(C1636=2,VLOOKUP(B1636,balance!$AF:$AJ,3,FALSE),IF(C1636=3,VLOOKUP(B1636,balance!$AF:$AJ,4,FALSE),IF(C1636=4,VLOOKUP(B1636,balance!$AF:$AJ,5,FALSE),IF(C1636=5,VLOOKUP(B1636,balance!$AF:$AK,6,FALSE),0)))))*1000000000000</f>
        <v>12395000000000.049</v>
      </c>
      <c r="J1636">
        <f>VLOOKUP(B1636,balance!AU:BD,10,FALSE)</f>
        <v>0</v>
      </c>
    </row>
    <row r="1637" spans="1:10" x14ac:dyDescent="0.3">
      <c r="A1637">
        <v>1635</v>
      </c>
      <c r="B1637">
        <f t="shared" si="51"/>
        <v>328</v>
      </c>
      <c r="C1637">
        <f t="shared" si="50"/>
        <v>1</v>
      </c>
      <c r="D1637">
        <v>9026</v>
      </c>
      <c r="E1637" s="1">
        <f>IF(C1637=1,VLOOKUP(B1637,balance!$AU:$AZ,2,FALSE),IF(C1637=2,VLOOKUP(B1637,balance!$AU:$AZ,3,FALSE),IF(C1637=3,VLOOKUP(B1637,balance!$AU:$AZ,4,FALSE),IF(C1637=4,VLOOKUP(B1637,balance!$AU:$AZ,5,FALSE),IF(C1637=5,VLOOKUP(B1637-1,balance!$AU:$AZ,6,FALSE),0)))))</f>
        <v>8000</v>
      </c>
      <c r="F1637">
        <v>53</v>
      </c>
      <c r="G1637">
        <f>IF(C1637=1,VLOOKUP(FoxFire!B1637,balance!$U:$Z,2,FALSE),IF(C1637=2,VLOOKUP(B1637,balance!$U:$Z,3,FALSE),IF(C1637=3,VLOOKUP(B1637,balance!$U:$Z,4,FALSE),IF(C1637=4,VLOOKUP(B1637,balance!$U:$Z,5,FALSE),IF(C1637=5,VLOOKUP(B1637-1,balance!$U:$Z,6,FALSE),0)))))/100</f>
        <v>4.2699999999999995E-3</v>
      </c>
      <c r="H1637">
        <v>2</v>
      </c>
      <c r="I1637" s="1">
        <f>IF(C1637=1,VLOOKUP(FoxFire!B1637,balance!$AF:$AJ,2,FALSE),IF(C1637=2,VLOOKUP(B1637,balance!$AF:$AJ,3,FALSE),IF(C1637=3,VLOOKUP(B1637,balance!$AF:$AJ,4,FALSE),IF(C1637=4,VLOOKUP(B1637,balance!$AF:$AJ,5,FALSE),IF(C1637=5,VLOOKUP(B1637,balance!$AF:$AK,6,FALSE),0)))))*1000000000000</f>
        <v>3098750000000.0122</v>
      </c>
      <c r="J1637">
        <f>VLOOKUP(B1637,balance!AU:BD,10,FALSE)</f>
        <v>0</v>
      </c>
    </row>
    <row r="1638" spans="1:10" x14ac:dyDescent="0.3">
      <c r="A1638">
        <v>1636</v>
      </c>
      <c r="B1638">
        <f t="shared" si="51"/>
        <v>328</v>
      </c>
      <c r="C1638">
        <f t="shared" si="50"/>
        <v>2</v>
      </c>
      <c r="D1638">
        <v>9026</v>
      </c>
      <c r="E1638" s="1">
        <f>IF(C1638=1,VLOOKUP(B1638,balance!$AU:$AZ,2,FALSE),IF(C1638=2,VLOOKUP(B1638,balance!$AU:$AZ,3,FALSE),IF(C1638=3,VLOOKUP(B1638,balance!$AU:$AZ,4,FALSE),IF(C1638=4,VLOOKUP(B1638,balance!$AU:$AZ,5,FALSE),IF(C1638=5,VLOOKUP(B1638-1,balance!$AU:$AZ,6,FALSE),0)))))</f>
        <v>8000</v>
      </c>
      <c r="F1638">
        <v>53</v>
      </c>
      <c r="G1638">
        <f>IF(C1638=1,VLOOKUP(FoxFire!B1638,balance!$U:$Z,2,FALSE),IF(C1638=2,VLOOKUP(B1638,balance!$U:$Z,3,FALSE),IF(C1638=3,VLOOKUP(B1638,balance!$U:$Z,4,FALSE),IF(C1638=4,VLOOKUP(B1638,balance!$U:$Z,5,FALSE),IF(C1638=5,VLOOKUP(B1638-1,balance!$U:$Z,6,FALSE),0)))))/100</f>
        <v>4.2699999999999995E-3</v>
      </c>
      <c r="H1638">
        <v>2</v>
      </c>
      <c r="I1638" s="1">
        <f>IF(C1638=1,VLOOKUP(FoxFire!B1638,balance!$AF:$AJ,2,FALSE),IF(C1638=2,VLOOKUP(B1638,balance!$AF:$AJ,3,FALSE),IF(C1638=3,VLOOKUP(B1638,balance!$AF:$AJ,4,FALSE),IF(C1638=4,VLOOKUP(B1638,balance!$AF:$AJ,5,FALSE),IF(C1638=5,VLOOKUP(B1638,balance!$AF:$AK,6,FALSE),0)))))*1000000000000</f>
        <v>3098750000000.0122</v>
      </c>
      <c r="J1638">
        <f>VLOOKUP(B1638,balance!AU:BD,10,FALSE)</f>
        <v>0</v>
      </c>
    </row>
    <row r="1639" spans="1:10" x14ac:dyDescent="0.3">
      <c r="A1639">
        <v>1637</v>
      </c>
      <c r="B1639">
        <f t="shared" si="51"/>
        <v>328</v>
      </c>
      <c r="C1639">
        <f t="shared" si="50"/>
        <v>3</v>
      </c>
      <c r="D1639">
        <v>9026</v>
      </c>
      <c r="E1639" s="1">
        <f>IF(C1639=1,VLOOKUP(B1639,balance!$AU:$AZ,2,FALSE),IF(C1639=2,VLOOKUP(B1639,balance!$AU:$AZ,3,FALSE),IF(C1639=3,VLOOKUP(B1639,balance!$AU:$AZ,4,FALSE),IF(C1639=4,VLOOKUP(B1639,balance!$AU:$AZ,5,FALSE),IF(C1639=5,VLOOKUP(B1639-1,balance!$AU:$AZ,6,FALSE),0)))))</f>
        <v>8000</v>
      </c>
      <c r="F1639">
        <v>53</v>
      </c>
      <c r="G1639">
        <f>IF(C1639=1,VLOOKUP(FoxFire!B1639,balance!$U:$Z,2,FALSE),IF(C1639=2,VLOOKUP(B1639,balance!$U:$Z,3,FALSE),IF(C1639=3,VLOOKUP(B1639,balance!$U:$Z,4,FALSE),IF(C1639=4,VLOOKUP(B1639,balance!$U:$Z,5,FALSE),IF(C1639=5,VLOOKUP(B1639-1,balance!$U:$Z,6,FALSE),0)))))/100</f>
        <v>4.2699999999999995E-3</v>
      </c>
      <c r="H1639">
        <v>2</v>
      </c>
      <c r="I1639" s="1">
        <f>IF(C1639=1,VLOOKUP(FoxFire!B1639,balance!$AF:$AJ,2,FALSE),IF(C1639=2,VLOOKUP(B1639,balance!$AF:$AJ,3,FALSE),IF(C1639=3,VLOOKUP(B1639,balance!$AF:$AJ,4,FALSE),IF(C1639=4,VLOOKUP(B1639,balance!$AF:$AJ,5,FALSE),IF(C1639=5,VLOOKUP(B1639,balance!$AF:$AK,6,FALSE),0)))))*1000000000000</f>
        <v>3098750000000.0122</v>
      </c>
      <c r="J1639">
        <f>VLOOKUP(B1639,balance!AU:BD,10,FALSE)</f>
        <v>0</v>
      </c>
    </row>
    <row r="1640" spans="1:10" x14ac:dyDescent="0.3">
      <c r="A1640">
        <v>1638</v>
      </c>
      <c r="B1640">
        <f t="shared" si="51"/>
        <v>328</v>
      </c>
      <c r="C1640">
        <f t="shared" si="50"/>
        <v>4</v>
      </c>
      <c r="D1640">
        <v>9026</v>
      </c>
      <c r="E1640" s="1">
        <f>IF(C1640=1,VLOOKUP(B1640,balance!$AU:$AZ,2,FALSE),IF(C1640=2,VLOOKUP(B1640,balance!$AU:$AZ,3,FALSE),IF(C1640=3,VLOOKUP(B1640,balance!$AU:$AZ,4,FALSE),IF(C1640=4,VLOOKUP(B1640,balance!$AU:$AZ,5,FALSE),IF(C1640=5,VLOOKUP(B1640-1,balance!$AU:$AZ,6,FALSE),0)))))</f>
        <v>8000</v>
      </c>
      <c r="F1640">
        <v>53</v>
      </c>
      <c r="G1640">
        <f>IF(C1640=1,VLOOKUP(FoxFire!B1640,balance!$U:$Z,2,FALSE),IF(C1640=2,VLOOKUP(B1640,balance!$U:$Z,3,FALSE),IF(C1640=3,VLOOKUP(B1640,balance!$U:$Z,4,FALSE),IF(C1640=4,VLOOKUP(B1640,balance!$U:$Z,5,FALSE),IF(C1640=5,VLOOKUP(B1640-1,balance!$U:$Z,6,FALSE),0)))))/100</f>
        <v>4.2699999999999995E-3</v>
      </c>
      <c r="H1640">
        <v>2</v>
      </c>
      <c r="I1640" s="1">
        <f>IF(C1640=1,VLOOKUP(FoxFire!B1640,balance!$AF:$AJ,2,FALSE),IF(C1640=2,VLOOKUP(B1640,balance!$AF:$AJ,3,FALSE),IF(C1640=3,VLOOKUP(B1640,balance!$AF:$AJ,4,FALSE),IF(C1640=4,VLOOKUP(B1640,balance!$AF:$AJ,5,FALSE),IF(C1640=5,VLOOKUP(B1640,balance!$AF:$AK,6,FALSE),0)))))*1000000000000</f>
        <v>3098750000000.0122</v>
      </c>
      <c r="J1640">
        <f>VLOOKUP(B1640,balance!AU:BD,10,FALSE)</f>
        <v>0</v>
      </c>
    </row>
    <row r="1641" spans="1:10" x14ac:dyDescent="0.3">
      <c r="A1641">
        <v>1639</v>
      </c>
      <c r="B1641">
        <f t="shared" si="51"/>
        <v>329</v>
      </c>
      <c r="C1641">
        <f t="shared" si="50"/>
        <v>5</v>
      </c>
      <c r="D1641">
        <v>9026</v>
      </c>
      <c r="E1641" s="1">
        <f>IF(C1641=1,VLOOKUP(B1641,balance!$AU:$AZ,2,FALSE),IF(C1641=2,VLOOKUP(B1641,balance!$AU:$AZ,3,FALSE),IF(C1641=3,VLOOKUP(B1641,balance!$AU:$AZ,4,FALSE),IF(C1641=4,VLOOKUP(B1641,balance!$AU:$AZ,5,FALSE),IF(C1641=5,VLOOKUP(B1641-1,balance!$AU:$AZ,6,FALSE),0)))))</f>
        <v>160000</v>
      </c>
      <c r="F1641">
        <v>53</v>
      </c>
      <c r="G1641">
        <f>IF(C1641=1,VLOOKUP(FoxFire!B1641,balance!$U:$Z,2,FALSE),IF(C1641=2,VLOOKUP(B1641,balance!$U:$Z,3,FALSE),IF(C1641=3,VLOOKUP(B1641,balance!$U:$Z,4,FALSE),IF(C1641=4,VLOOKUP(B1641,balance!$U:$Z,5,FALSE),IF(C1641=5,VLOOKUP(B1641-1,balance!$U:$Z,6,FALSE),0)))))/100</f>
        <v>1677.4184</v>
      </c>
      <c r="H1641">
        <v>2</v>
      </c>
      <c r="I1641" s="1">
        <f>IF(C1641=1,VLOOKUP(FoxFire!B1641,balance!$AF:$AJ,2,FALSE),IF(C1641=2,VLOOKUP(B1641,balance!$AF:$AJ,3,FALSE),IF(C1641=3,VLOOKUP(B1641,balance!$AF:$AJ,4,FALSE),IF(C1641=4,VLOOKUP(B1641,balance!$AF:$AJ,5,FALSE),IF(C1641=5,VLOOKUP(B1641,balance!$AF:$AK,6,FALSE),0)))))*1000000000000</f>
        <v>12400000000000.051</v>
      </c>
      <c r="J1641">
        <f>VLOOKUP(B1641,balance!AU:BD,10,FALSE)</f>
        <v>0</v>
      </c>
    </row>
    <row r="1642" spans="1:10" x14ac:dyDescent="0.3">
      <c r="A1642">
        <v>1640</v>
      </c>
      <c r="B1642">
        <f t="shared" si="51"/>
        <v>329</v>
      </c>
      <c r="C1642">
        <f t="shared" si="50"/>
        <v>1</v>
      </c>
      <c r="D1642">
        <v>9026</v>
      </c>
      <c r="E1642" s="1">
        <f>IF(C1642=1,VLOOKUP(B1642,balance!$AU:$AZ,2,FALSE),IF(C1642=2,VLOOKUP(B1642,balance!$AU:$AZ,3,FALSE),IF(C1642=3,VLOOKUP(B1642,balance!$AU:$AZ,4,FALSE),IF(C1642=4,VLOOKUP(B1642,balance!$AU:$AZ,5,FALSE),IF(C1642=5,VLOOKUP(B1642-1,balance!$AU:$AZ,6,FALSE),0)))))</f>
        <v>8000</v>
      </c>
      <c r="F1642">
        <v>53</v>
      </c>
      <c r="G1642">
        <f>IF(C1642=1,VLOOKUP(FoxFire!B1642,balance!$U:$Z,2,FALSE),IF(C1642=2,VLOOKUP(B1642,balance!$U:$Z,3,FALSE),IF(C1642=3,VLOOKUP(B1642,balance!$U:$Z,4,FALSE),IF(C1642=4,VLOOKUP(B1642,balance!$U:$Z,5,FALSE),IF(C1642=5,VLOOKUP(B1642-1,balance!$U:$Z,6,FALSE),0)))))/100</f>
        <v>4.28E-3</v>
      </c>
      <c r="H1642">
        <v>2</v>
      </c>
      <c r="I1642" s="1">
        <f>IF(C1642=1,VLOOKUP(FoxFire!B1642,balance!$AF:$AJ,2,FALSE),IF(C1642=2,VLOOKUP(B1642,balance!$AF:$AJ,3,FALSE),IF(C1642=3,VLOOKUP(B1642,balance!$AF:$AJ,4,FALSE),IF(C1642=4,VLOOKUP(B1642,balance!$AF:$AJ,5,FALSE),IF(C1642=5,VLOOKUP(B1642,balance!$AF:$AK,6,FALSE),0)))))*1000000000000</f>
        <v>3100000000000.0127</v>
      </c>
      <c r="J1642">
        <f>VLOOKUP(B1642,balance!AU:BD,10,FALSE)</f>
        <v>0</v>
      </c>
    </row>
    <row r="1643" spans="1:10" x14ac:dyDescent="0.3">
      <c r="A1643">
        <v>1641</v>
      </c>
      <c r="B1643">
        <f t="shared" si="51"/>
        <v>329</v>
      </c>
      <c r="C1643">
        <f t="shared" si="50"/>
        <v>2</v>
      </c>
      <c r="D1643">
        <v>9026</v>
      </c>
      <c r="E1643" s="1">
        <f>IF(C1643=1,VLOOKUP(B1643,balance!$AU:$AZ,2,FALSE),IF(C1643=2,VLOOKUP(B1643,balance!$AU:$AZ,3,FALSE),IF(C1643=3,VLOOKUP(B1643,balance!$AU:$AZ,4,FALSE),IF(C1643=4,VLOOKUP(B1643,balance!$AU:$AZ,5,FALSE),IF(C1643=5,VLOOKUP(B1643-1,balance!$AU:$AZ,6,FALSE),0)))))</f>
        <v>8000</v>
      </c>
      <c r="F1643">
        <v>53</v>
      </c>
      <c r="G1643">
        <f>IF(C1643=1,VLOOKUP(FoxFire!B1643,balance!$U:$Z,2,FALSE),IF(C1643=2,VLOOKUP(B1643,balance!$U:$Z,3,FALSE),IF(C1643=3,VLOOKUP(B1643,balance!$U:$Z,4,FALSE),IF(C1643=4,VLOOKUP(B1643,balance!$U:$Z,5,FALSE),IF(C1643=5,VLOOKUP(B1643-1,balance!$U:$Z,6,FALSE),0)))))/100</f>
        <v>4.28E-3</v>
      </c>
      <c r="H1643">
        <v>2</v>
      </c>
      <c r="I1643" s="1">
        <f>IF(C1643=1,VLOOKUP(FoxFire!B1643,balance!$AF:$AJ,2,FALSE),IF(C1643=2,VLOOKUP(B1643,balance!$AF:$AJ,3,FALSE),IF(C1643=3,VLOOKUP(B1643,balance!$AF:$AJ,4,FALSE),IF(C1643=4,VLOOKUP(B1643,balance!$AF:$AJ,5,FALSE),IF(C1643=5,VLOOKUP(B1643,balance!$AF:$AK,6,FALSE),0)))))*1000000000000</f>
        <v>3100000000000.0127</v>
      </c>
      <c r="J1643">
        <f>VLOOKUP(B1643,balance!AU:BD,10,FALSE)</f>
        <v>0</v>
      </c>
    </row>
    <row r="1644" spans="1:10" x14ac:dyDescent="0.3">
      <c r="A1644">
        <v>1642</v>
      </c>
      <c r="B1644">
        <f t="shared" si="51"/>
        <v>329</v>
      </c>
      <c r="C1644">
        <f t="shared" si="50"/>
        <v>3</v>
      </c>
      <c r="D1644">
        <v>9026</v>
      </c>
      <c r="E1644" s="1">
        <f>IF(C1644=1,VLOOKUP(B1644,balance!$AU:$AZ,2,FALSE),IF(C1644=2,VLOOKUP(B1644,balance!$AU:$AZ,3,FALSE),IF(C1644=3,VLOOKUP(B1644,balance!$AU:$AZ,4,FALSE),IF(C1644=4,VLOOKUP(B1644,balance!$AU:$AZ,5,FALSE),IF(C1644=5,VLOOKUP(B1644-1,balance!$AU:$AZ,6,FALSE),0)))))</f>
        <v>8000</v>
      </c>
      <c r="F1644">
        <v>53</v>
      </c>
      <c r="G1644">
        <f>IF(C1644=1,VLOOKUP(FoxFire!B1644,balance!$U:$Z,2,FALSE),IF(C1644=2,VLOOKUP(B1644,balance!$U:$Z,3,FALSE),IF(C1644=3,VLOOKUP(B1644,balance!$U:$Z,4,FALSE),IF(C1644=4,VLOOKUP(B1644,balance!$U:$Z,5,FALSE),IF(C1644=5,VLOOKUP(B1644-1,balance!$U:$Z,6,FALSE),0)))))/100</f>
        <v>4.28E-3</v>
      </c>
      <c r="H1644">
        <v>2</v>
      </c>
      <c r="I1644" s="1">
        <f>IF(C1644=1,VLOOKUP(FoxFire!B1644,balance!$AF:$AJ,2,FALSE),IF(C1644=2,VLOOKUP(B1644,balance!$AF:$AJ,3,FALSE),IF(C1644=3,VLOOKUP(B1644,balance!$AF:$AJ,4,FALSE),IF(C1644=4,VLOOKUP(B1644,balance!$AF:$AJ,5,FALSE),IF(C1644=5,VLOOKUP(B1644,balance!$AF:$AK,6,FALSE),0)))))*1000000000000</f>
        <v>3100000000000.0127</v>
      </c>
      <c r="J1644">
        <f>VLOOKUP(B1644,balance!AU:BD,10,FALSE)</f>
        <v>0</v>
      </c>
    </row>
    <row r="1645" spans="1:10" x14ac:dyDescent="0.3">
      <c r="A1645">
        <v>1643</v>
      </c>
      <c r="B1645">
        <f t="shared" si="51"/>
        <v>329</v>
      </c>
      <c r="C1645">
        <f t="shared" si="50"/>
        <v>4</v>
      </c>
      <c r="D1645">
        <v>9026</v>
      </c>
      <c r="E1645" s="1">
        <f>IF(C1645=1,VLOOKUP(B1645,balance!$AU:$AZ,2,FALSE),IF(C1645=2,VLOOKUP(B1645,balance!$AU:$AZ,3,FALSE),IF(C1645=3,VLOOKUP(B1645,balance!$AU:$AZ,4,FALSE),IF(C1645=4,VLOOKUP(B1645,balance!$AU:$AZ,5,FALSE),IF(C1645=5,VLOOKUP(B1645-1,balance!$AU:$AZ,6,FALSE),0)))))</f>
        <v>8000</v>
      </c>
      <c r="F1645">
        <v>53</v>
      </c>
      <c r="G1645">
        <f>IF(C1645=1,VLOOKUP(FoxFire!B1645,balance!$U:$Z,2,FALSE),IF(C1645=2,VLOOKUP(B1645,balance!$U:$Z,3,FALSE),IF(C1645=3,VLOOKUP(B1645,balance!$U:$Z,4,FALSE),IF(C1645=4,VLOOKUP(B1645,balance!$U:$Z,5,FALSE),IF(C1645=5,VLOOKUP(B1645-1,balance!$U:$Z,6,FALSE),0)))))/100</f>
        <v>4.28E-3</v>
      </c>
      <c r="H1645">
        <v>2</v>
      </c>
      <c r="I1645" s="1">
        <f>IF(C1645=1,VLOOKUP(FoxFire!B1645,balance!$AF:$AJ,2,FALSE),IF(C1645=2,VLOOKUP(B1645,balance!$AF:$AJ,3,FALSE),IF(C1645=3,VLOOKUP(B1645,balance!$AF:$AJ,4,FALSE),IF(C1645=4,VLOOKUP(B1645,balance!$AF:$AJ,5,FALSE),IF(C1645=5,VLOOKUP(B1645,balance!$AF:$AK,6,FALSE),0)))))*1000000000000</f>
        <v>3100000000000.0127</v>
      </c>
      <c r="J1645">
        <f>VLOOKUP(B1645,balance!AU:BD,10,FALSE)</f>
        <v>0</v>
      </c>
    </row>
    <row r="1646" spans="1:10" x14ac:dyDescent="0.3">
      <c r="A1646">
        <v>1644</v>
      </c>
      <c r="B1646">
        <f t="shared" si="51"/>
        <v>330</v>
      </c>
      <c r="C1646">
        <f t="shared" si="50"/>
        <v>5</v>
      </c>
      <c r="D1646">
        <v>9026</v>
      </c>
      <c r="E1646" s="1">
        <f>IF(C1646=1,VLOOKUP(B1646,balance!$AU:$AZ,2,FALSE),IF(C1646=2,VLOOKUP(B1646,balance!$AU:$AZ,3,FALSE),IF(C1646=3,VLOOKUP(B1646,balance!$AU:$AZ,4,FALSE),IF(C1646=4,VLOOKUP(B1646,balance!$AU:$AZ,5,FALSE),IF(C1646=5,VLOOKUP(B1646-1,balance!$AU:$AZ,6,FALSE),0)))))</f>
        <v>160000</v>
      </c>
      <c r="F1646">
        <v>53</v>
      </c>
      <c r="G1646">
        <f>IF(C1646=1,VLOOKUP(FoxFire!B1646,balance!$U:$Z,2,FALSE),IF(C1646=2,VLOOKUP(B1646,balance!$U:$Z,3,FALSE),IF(C1646=3,VLOOKUP(B1646,balance!$U:$Z,4,FALSE),IF(C1646=4,VLOOKUP(B1646,balance!$U:$Z,5,FALSE),IF(C1646=5,VLOOKUP(B1646-1,balance!$U:$Z,6,FALSE),0)))))/100</f>
        <v>1683.0281</v>
      </c>
      <c r="H1646">
        <v>2</v>
      </c>
      <c r="I1646" s="1">
        <f>IF(C1646=1,VLOOKUP(FoxFire!B1646,balance!$AF:$AJ,2,FALSE),IF(C1646=2,VLOOKUP(B1646,balance!$AF:$AJ,3,FALSE),IF(C1646=3,VLOOKUP(B1646,balance!$AF:$AJ,4,FALSE),IF(C1646=4,VLOOKUP(B1646,balance!$AF:$AJ,5,FALSE),IF(C1646=5,VLOOKUP(B1646,balance!$AF:$AK,6,FALSE),0)))))*1000000000000</f>
        <v>12405000000000.051</v>
      </c>
      <c r="J1646">
        <f>VLOOKUP(B1646,balance!AU:BD,10,FALSE)</f>
        <v>0</v>
      </c>
    </row>
    <row r="1647" spans="1:10" x14ac:dyDescent="0.3">
      <c r="A1647">
        <v>1645</v>
      </c>
      <c r="B1647">
        <f t="shared" si="51"/>
        <v>330</v>
      </c>
      <c r="C1647">
        <f t="shared" si="50"/>
        <v>1</v>
      </c>
      <c r="D1647">
        <v>9026</v>
      </c>
      <c r="E1647" s="1">
        <f>IF(C1647=1,VLOOKUP(B1647,balance!$AU:$AZ,2,FALSE),IF(C1647=2,VLOOKUP(B1647,balance!$AU:$AZ,3,FALSE),IF(C1647=3,VLOOKUP(B1647,balance!$AU:$AZ,4,FALSE),IF(C1647=4,VLOOKUP(B1647,balance!$AU:$AZ,5,FALSE),IF(C1647=5,VLOOKUP(B1647-1,balance!$AU:$AZ,6,FALSE),0)))))</f>
        <v>8000</v>
      </c>
      <c r="F1647">
        <v>53</v>
      </c>
      <c r="G1647">
        <f>IF(C1647=1,VLOOKUP(FoxFire!B1647,balance!$U:$Z,2,FALSE),IF(C1647=2,VLOOKUP(B1647,balance!$U:$Z,3,FALSE),IF(C1647=3,VLOOKUP(B1647,balance!$U:$Z,4,FALSE),IF(C1647=4,VLOOKUP(B1647,balance!$U:$Z,5,FALSE),IF(C1647=5,VLOOKUP(B1647-1,balance!$U:$Z,6,FALSE),0)))))/100</f>
        <v>4.2899999999999995E-3</v>
      </c>
      <c r="H1647">
        <v>2</v>
      </c>
      <c r="I1647" s="1">
        <f>IF(C1647=1,VLOOKUP(FoxFire!B1647,balance!$AF:$AJ,2,FALSE),IF(C1647=2,VLOOKUP(B1647,balance!$AF:$AJ,3,FALSE),IF(C1647=3,VLOOKUP(B1647,balance!$AF:$AJ,4,FALSE),IF(C1647=4,VLOOKUP(B1647,balance!$AF:$AJ,5,FALSE),IF(C1647=5,VLOOKUP(B1647,balance!$AF:$AK,6,FALSE),0)))))*1000000000000</f>
        <v>3101250000000.0127</v>
      </c>
      <c r="J1647">
        <f>VLOOKUP(B1647,balance!AU:BD,10,FALSE)</f>
        <v>0</v>
      </c>
    </row>
    <row r="1648" spans="1:10" x14ac:dyDescent="0.3">
      <c r="A1648">
        <v>1646</v>
      </c>
      <c r="B1648">
        <f t="shared" si="51"/>
        <v>330</v>
      </c>
      <c r="C1648">
        <f t="shared" si="50"/>
        <v>2</v>
      </c>
      <c r="D1648">
        <v>9026</v>
      </c>
      <c r="E1648" s="1">
        <f>IF(C1648=1,VLOOKUP(B1648,balance!$AU:$AZ,2,FALSE),IF(C1648=2,VLOOKUP(B1648,balance!$AU:$AZ,3,FALSE),IF(C1648=3,VLOOKUP(B1648,balance!$AU:$AZ,4,FALSE),IF(C1648=4,VLOOKUP(B1648,balance!$AU:$AZ,5,FALSE),IF(C1648=5,VLOOKUP(B1648-1,balance!$AU:$AZ,6,FALSE),0)))))</f>
        <v>8000</v>
      </c>
      <c r="F1648">
        <v>53</v>
      </c>
      <c r="G1648">
        <f>IF(C1648=1,VLOOKUP(FoxFire!B1648,balance!$U:$Z,2,FALSE),IF(C1648=2,VLOOKUP(B1648,balance!$U:$Z,3,FALSE),IF(C1648=3,VLOOKUP(B1648,balance!$U:$Z,4,FALSE),IF(C1648=4,VLOOKUP(B1648,balance!$U:$Z,5,FALSE),IF(C1648=5,VLOOKUP(B1648-1,balance!$U:$Z,6,FALSE),0)))))/100</f>
        <v>4.2899999999999995E-3</v>
      </c>
      <c r="H1648">
        <v>2</v>
      </c>
      <c r="I1648" s="1">
        <f>IF(C1648=1,VLOOKUP(FoxFire!B1648,balance!$AF:$AJ,2,FALSE),IF(C1648=2,VLOOKUP(B1648,balance!$AF:$AJ,3,FALSE),IF(C1648=3,VLOOKUP(B1648,balance!$AF:$AJ,4,FALSE),IF(C1648=4,VLOOKUP(B1648,balance!$AF:$AJ,5,FALSE),IF(C1648=5,VLOOKUP(B1648,balance!$AF:$AK,6,FALSE),0)))))*1000000000000</f>
        <v>3101250000000.0127</v>
      </c>
      <c r="J1648">
        <f>VLOOKUP(B1648,balance!AU:BD,10,FALSE)</f>
        <v>0</v>
      </c>
    </row>
    <row r="1649" spans="1:10" x14ac:dyDescent="0.3">
      <c r="A1649">
        <v>1647</v>
      </c>
      <c r="B1649">
        <f t="shared" si="51"/>
        <v>330</v>
      </c>
      <c r="C1649">
        <f t="shared" si="50"/>
        <v>3</v>
      </c>
      <c r="D1649">
        <v>9026</v>
      </c>
      <c r="E1649" s="1">
        <f>IF(C1649=1,VLOOKUP(B1649,balance!$AU:$AZ,2,FALSE),IF(C1649=2,VLOOKUP(B1649,balance!$AU:$AZ,3,FALSE),IF(C1649=3,VLOOKUP(B1649,balance!$AU:$AZ,4,FALSE),IF(C1649=4,VLOOKUP(B1649,balance!$AU:$AZ,5,FALSE),IF(C1649=5,VLOOKUP(B1649-1,balance!$AU:$AZ,6,FALSE),0)))))</f>
        <v>8000</v>
      </c>
      <c r="F1649">
        <v>53</v>
      </c>
      <c r="G1649">
        <f>IF(C1649=1,VLOOKUP(FoxFire!B1649,balance!$U:$Z,2,FALSE),IF(C1649=2,VLOOKUP(B1649,balance!$U:$Z,3,FALSE),IF(C1649=3,VLOOKUP(B1649,balance!$U:$Z,4,FALSE),IF(C1649=4,VLOOKUP(B1649,balance!$U:$Z,5,FALSE),IF(C1649=5,VLOOKUP(B1649-1,balance!$U:$Z,6,FALSE),0)))))/100</f>
        <v>4.2899999999999995E-3</v>
      </c>
      <c r="H1649">
        <v>2</v>
      </c>
      <c r="I1649" s="1">
        <f>IF(C1649=1,VLOOKUP(FoxFire!B1649,balance!$AF:$AJ,2,FALSE),IF(C1649=2,VLOOKUP(B1649,balance!$AF:$AJ,3,FALSE),IF(C1649=3,VLOOKUP(B1649,balance!$AF:$AJ,4,FALSE),IF(C1649=4,VLOOKUP(B1649,balance!$AF:$AJ,5,FALSE),IF(C1649=5,VLOOKUP(B1649,balance!$AF:$AK,6,FALSE),0)))))*1000000000000</f>
        <v>3101250000000.0127</v>
      </c>
      <c r="J1649">
        <f>VLOOKUP(B1649,balance!AU:BD,10,FALSE)</f>
        <v>0</v>
      </c>
    </row>
    <row r="1650" spans="1:10" x14ac:dyDescent="0.3">
      <c r="A1650">
        <v>1648</v>
      </c>
      <c r="B1650">
        <f t="shared" si="51"/>
        <v>330</v>
      </c>
      <c r="C1650">
        <f t="shared" si="50"/>
        <v>4</v>
      </c>
      <c r="D1650">
        <v>9026</v>
      </c>
      <c r="E1650" s="1">
        <f>IF(C1650=1,VLOOKUP(B1650,balance!$AU:$AZ,2,FALSE),IF(C1650=2,VLOOKUP(B1650,balance!$AU:$AZ,3,FALSE),IF(C1650=3,VLOOKUP(B1650,balance!$AU:$AZ,4,FALSE),IF(C1650=4,VLOOKUP(B1650,balance!$AU:$AZ,5,FALSE),IF(C1650=5,VLOOKUP(B1650-1,balance!$AU:$AZ,6,FALSE),0)))))</f>
        <v>8000</v>
      </c>
      <c r="F1650">
        <v>53</v>
      </c>
      <c r="G1650">
        <f>IF(C1650=1,VLOOKUP(FoxFire!B1650,balance!$U:$Z,2,FALSE),IF(C1650=2,VLOOKUP(B1650,balance!$U:$Z,3,FALSE),IF(C1650=3,VLOOKUP(B1650,balance!$U:$Z,4,FALSE),IF(C1650=4,VLOOKUP(B1650,balance!$U:$Z,5,FALSE),IF(C1650=5,VLOOKUP(B1650-1,balance!$U:$Z,6,FALSE),0)))))/100</f>
        <v>4.2899999999999995E-3</v>
      </c>
      <c r="H1650">
        <v>2</v>
      </c>
      <c r="I1650" s="1">
        <f>IF(C1650=1,VLOOKUP(FoxFire!B1650,balance!$AF:$AJ,2,FALSE),IF(C1650=2,VLOOKUP(B1650,balance!$AF:$AJ,3,FALSE),IF(C1650=3,VLOOKUP(B1650,balance!$AF:$AJ,4,FALSE),IF(C1650=4,VLOOKUP(B1650,balance!$AF:$AJ,5,FALSE),IF(C1650=5,VLOOKUP(B1650,balance!$AF:$AK,6,FALSE),0)))))*1000000000000</f>
        <v>3101250000000.0127</v>
      </c>
      <c r="J1650">
        <f>VLOOKUP(B1650,balance!AU:BD,10,FALSE)</f>
        <v>0</v>
      </c>
    </row>
    <row r="1651" spans="1:10" x14ac:dyDescent="0.3">
      <c r="A1651">
        <v>1649</v>
      </c>
      <c r="B1651">
        <f t="shared" si="51"/>
        <v>331</v>
      </c>
      <c r="C1651">
        <f t="shared" si="50"/>
        <v>5</v>
      </c>
      <c r="D1651">
        <v>9026</v>
      </c>
      <c r="E1651" s="1">
        <f>IF(C1651=1,VLOOKUP(B1651,balance!$AU:$AZ,2,FALSE),IF(C1651=2,VLOOKUP(B1651,balance!$AU:$AZ,3,FALSE),IF(C1651=3,VLOOKUP(B1651,balance!$AU:$AZ,4,FALSE),IF(C1651=4,VLOOKUP(B1651,balance!$AU:$AZ,5,FALSE),IF(C1651=5,VLOOKUP(B1651-1,balance!$AU:$AZ,6,FALSE),0)))))</f>
        <v>160000</v>
      </c>
      <c r="F1651">
        <v>53</v>
      </c>
      <c r="G1651">
        <f>IF(C1651=1,VLOOKUP(FoxFire!B1651,balance!$U:$Z,2,FALSE),IF(C1651=2,VLOOKUP(B1651,balance!$U:$Z,3,FALSE),IF(C1651=3,VLOOKUP(B1651,balance!$U:$Z,4,FALSE),IF(C1651=4,VLOOKUP(B1651,balance!$U:$Z,5,FALSE),IF(C1651=5,VLOOKUP(B1651-1,balance!$U:$Z,6,FALSE),0)))))/100</f>
        <v>1688.6474000000003</v>
      </c>
      <c r="H1651">
        <v>2</v>
      </c>
      <c r="I1651" s="1">
        <f>IF(C1651=1,VLOOKUP(FoxFire!B1651,balance!$AF:$AJ,2,FALSE),IF(C1651=2,VLOOKUP(B1651,balance!$AF:$AJ,3,FALSE),IF(C1651=3,VLOOKUP(B1651,balance!$AF:$AJ,4,FALSE),IF(C1651=4,VLOOKUP(B1651,balance!$AF:$AJ,5,FALSE),IF(C1651=5,VLOOKUP(B1651,balance!$AF:$AK,6,FALSE),0)))))*1000000000000</f>
        <v>12410000000000.051</v>
      </c>
      <c r="J1651">
        <f>VLOOKUP(B1651,balance!AU:BD,10,FALSE)</f>
        <v>0</v>
      </c>
    </row>
    <row r="1652" spans="1:10" x14ac:dyDescent="0.3">
      <c r="A1652">
        <v>1650</v>
      </c>
      <c r="B1652">
        <f t="shared" si="51"/>
        <v>331</v>
      </c>
      <c r="C1652">
        <f t="shared" si="50"/>
        <v>1</v>
      </c>
      <c r="D1652">
        <v>9026</v>
      </c>
      <c r="E1652" s="1">
        <f>IF(C1652=1,VLOOKUP(B1652,balance!$AU:$AZ,2,FALSE),IF(C1652=2,VLOOKUP(B1652,balance!$AU:$AZ,3,FALSE),IF(C1652=3,VLOOKUP(B1652,balance!$AU:$AZ,4,FALSE),IF(C1652=4,VLOOKUP(B1652,balance!$AU:$AZ,5,FALSE),IF(C1652=5,VLOOKUP(B1652-1,balance!$AU:$AZ,6,FALSE),0)))))</f>
        <v>8500</v>
      </c>
      <c r="F1652">
        <v>53</v>
      </c>
      <c r="G1652">
        <f>IF(C1652=1,VLOOKUP(FoxFire!B1652,balance!$U:$Z,2,FALSE),IF(C1652=2,VLOOKUP(B1652,balance!$U:$Z,3,FALSE),IF(C1652=3,VLOOKUP(B1652,balance!$U:$Z,4,FALSE),IF(C1652=4,VLOOKUP(B1652,balance!$U:$Z,5,FALSE),IF(C1652=5,VLOOKUP(B1652-1,balance!$U:$Z,6,FALSE),0)))))/100</f>
        <v>4.3E-3</v>
      </c>
      <c r="H1652">
        <v>2</v>
      </c>
      <c r="I1652" s="1">
        <f>IF(C1652=1,VLOOKUP(FoxFire!B1652,balance!$AF:$AJ,2,FALSE),IF(C1652=2,VLOOKUP(B1652,balance!$AF:$AJ,3,FALSE),IF(C1652=3,VLOOKUP(B1652,balance!$AF:$AJ,4,FALSE),IF(C1652=4,VLOOKUP(B1652,balance!$AF:$AJ,5,FALSE),IF(C1652=5,VLOOKUP(B1652,balance!$AF:$AK,6,FALSE),0)))))*1000000000000</f>
        <v>3102500000000.0127</v>
      </c>
      <c r="J1652">
        <f>VLOOKUP(B1652,balance!AU:BD,10,FALSE)</f>
        <v>0</v>
      </c>
    </row>
    <row r="1653" spans="1:10" x14ac:dyDescent="0.3">
      <c r="A1653">
        <v>1651</v>
      </c>
      <c r="B1653">
        <f t="shared" si="51"/>
        <v>331</v>
      </c>
      <c r="C1653">
        <f t="shared" si="50"/>
        <v>2</v>
      </c>
      <c r="D1653">
        <v>9026</v>
      </c>
      <c r="E1653" s="1">
        <f>IF(C1653=1,VLOOKUP(B1653,balance!$AU:$AZ,2,FALSE),IF(C1653=2,VLOOKUP(B1653,balance!$AU:$AZ,3,FALSE),IF(C1653=3,VLOOKUP(B1653,balance!$AU:$AZ,4,FALSE),IF(C1653=4,VLOOKUP(B1653,balance!$AU:$AZ,5,FALSE),IF(C1653=5,VLOOKUP(B1653-1,balance!$AU:$AZ,6,FALSE),0)))))</f>
        <v>8500</v>
      </c>
      <c r="F1653">
        <v>53</v>
      </c>
      <c r="G1653">
        <f>IF(C1653=1,VLOOKUP(FoxFire!B1653,balance!$U:$Z,2,FALSE),IF(C1653=2,VLOOKUP(B1653,balance!$U:$Z,3,FALSE),IF(C1653=3,VLOOKUP(B1653,balance!$U:$Z,4,FALSE),IF(C1653=4,VLOOKUP(B1653,balance!$U:$Z,5,FALSE),IF(C1653=5,VLOOKUP(B1653-1,balance!$U:$Z,6,FALSE),0)))))/100</f>
        <v>4.3E-3</v>
      </c>
      <c r="H1653">
        <v>2</v>
      </c>
      <c r="I1653" s="1">
        <f>IF(C1653=1,VLOOKUP(FoxFire!B1653,balance!$AF:$AJ,2,FALSE),IF(C1653=2,VLOOKUP(B1653,balance!$AF:$AJ,3,FALSE),IF(C1653=3,VLOOKUP(B1653,balance!$AF:$AJ,4,FALSE),IF(C1653=4,VLOOKUP(B1653,balance!$AF:$AJ,5,FALSE),IF(C1653=5,VLOOKUP(B1653,balance!$AF:$AK,6,FALSE),0)))))*1000000000000</f>
        <v>3102500000000.0127</v>
      </c>
      <c r="J1653">
        <f>VLOOKUP(B1653,balance!AU:BD,10,FALSE)</f>
        <v>0</v>
      </c>
    </row>
    <row r="1654" spans="1:10" x14ac:dyDescent="0.3">
      <c r="A1654">
        <v>1652</v>
      </c>
      <c r="B1654">
        <f t="shared" si="51"/>
        <v>331</v>
      </c>
      <c r="C1654">
        <f t="shared" si="50"/>
        <v>3</v>
      </c>
      <c r="D1654">
        <v>9026</v>
      </c>
      <c r="E1654" s="1">
        <f>IF(C1654=1,VLOOKUP(B1654,balance!$AU:$AZ,2,FALSE),IF(C1654=2,VLOOKUP(B1654,balance!$AU:$AZ,3,FALSE),IF(C1654=3,VLOOKUP(B1654,balance!$AU:$AZ,4,FALSE),IF(C1654=4,VLOOKUP(B1654,balance!$AU:$AZ,5,FALSE),IF(C1654=5,VLOOKUP(B1654-1,balance!$AU:$AZ,6,FALSE),0)))))</f>
        <v>8500</v>
      </c>
      <c r="F1654">
        <v>53</v>
      </c>
      <c r="G1654">
        <f>IF(C1654=1,VLOOKUP(FoxFire!B1654,balance!$U:$Z,2,FALSE),IF(C1654=2,VLOOKUP(B1654,balance!$U:$Z,3,FALSE),IF(C1654=3,VLOOKUP(B1654,balance!$U:$Z,4,FALSE),IF(C1654=4,VLOOKUP(B1654,balance!$U:$Z,5,FALSE),IF(C1654=5,VLOOKUP(B1654-1,balance!$U:$Z,6,FALSE),0)))))/100</f>
        <v>4.3E-3</v>
      </c>
      <c r="H1654">
        <v>2</v>
      </c>
      <c r="I1654" s="1">
        <f>IF(C1654=1,VLOOKUP(FoxFire!B1654,balance!$AF:$AJ,2,FALSE),IF(C1654=2,VLOOKUP(B1654,balance!$AF:$AJ,3,FALSE),IF(C1654=3,VLOOKUP(B1654,balance!$AF:$AJ,4,FALSE),IF(C1654=4,VLOOKUP(B1654,balance!$AF:$AJ,5,FALSE),IF(C1654=5,VLOOKUP(B1654,balance!$AF:$AK,6,FALSE),0)))))*1000000000000</f>
        <v>3102500000000.0127</v>
      </c>
      <c r="J1654">
        <f>VLOOKUP(B1654,balance!AU:BD,10,FALSE)</f>
        <v>0</v>
      </c>
    </row>
    <row r="1655" spans="1:10" x14ac:dyDescent="0.3">
      <c r="A1655">
        <v>1653</v>
      </c>
      <c r="B1655">
        <f t="shared" si="51"/>
        <v>331</v>
      </c>
      <c r="C1655">
        <f t="shared" si="50"/>
        <v>4</v>
      </c>
      <c r="D1655">
        <v>9026</v>
      </c>
      <c r="E1655" s="1">
        <f>IF(C1655=1,VLOOKUP(B1655,balance!$AU:$AZ,2,FALSE),IF(C1655=2,VLOOKUP(B1655,balance!$AU:$AZ,3,FALSE),IF(C1655=3,VLOOKUP(B1655,balance!$AU:$AZ,4,FALSE),IF(C1655=4,VLOOKUP(B1655,balance!$AU:$AZ,5,FALSE),IF(C1655=5,VLOOKUP(B1655-1,balance!$AU:$AZ,6,FALSE),0)))))</f>
        <v>8500</v>
      </c>
      <c r="F1655">
        <v>53</v>
      </c>
      <c r="G1655">
        <f>IF(C1655=1,VLOOKUP(FoxFire!B1655,balance!$U:$Z,2,FALSE),IF(C1655=2,VLOOKUP(B1655,balance!$U:$Z,3,FALSE),IF(C1655=3,VLOOKUP(B1655,balance!$U:$Z,4,FALSE),IF(C1655=4,VLOOKUP(B1655,balance!$U:$Z,5,FALSE),IF(C1655=5,VLOOKUP(B1655-1,balance!$U:$Z,6,FALSE),0)))))/100</f>
        <v>4.3E-3</v>
      </c>
      <c r="H1655">
        <v>2</v>
      </c>
      <c r="I1655" s="1">
        <f>IF(C1655=1,VLOOKUP(FoxFire!B1655,balance!$AF:$AJ,2,FALSE),IF(C1655=2,VLOOKUP(B1655,balance!$AF:$AJ,3,FALSE),IF(C1655=3,VLOOKUP(B1655,balance!$AF:$AJ,4,FALSE),IF(C1655=4,VLOOKUP(B1655,balance!$AF:$AJ,5,FALSE),IF(C1655=5,VLOOKUP(B1655,balance!$AF:$AK,6,FALSE),0)))))*1000000000000</f>
        <v>3102500000000.0127</v>
      </c>
      <c r="J1655">
        <f>VLOOKUP(B1655,balance!AU:BD,10,FALSE)</f>
        <v>0</v>
      </c>
    </row>
    <row r="1656" spans="1:10" x14ac:dyDescent="0.3">
      <c r="A1656">
        <v>1654</v>
      </c>
      <c r="B1656">
        <f t="shared" si="51"/>
        <v>332</v>
      </c>
      <c r="C1656">
        <f t="shared" si="50"/>
        <v>5</v>
      </c>
      <c r="D1656">
        <v>9026</v>
      </c>
      <c r="E1656" s="1">
        <f>IF(C1656=1,VLOOKUP(B1656,balance!$AU:$AZ,2,FALSE),IF(C1656=2,VLOOKUP(B1656,balance!$AU:$AZ,3,FALSE),IF(C1656=3,VLOOKUP(B1656,balance!$AU:$AZ,4,FALSE),IF(C1656=4,VLOOKUP(B1656,balance!$AU:$AZ,5,FALSE),IF(C1656=5,VLOOKUP(B1656-1,balance!$AU:$AZ,6,FALSE),0)))))</f>
        <v>170000</v>
      </c>
      <c r="F1656">
        <v>53</v>
      </c>
      <c r="G1656">
        <f>IF(C1656=1,VLOOKUP(FoxFire!B1656,balance!$U:$Z,2,FALSE),IF(C1656=2,VLOOKUP(B1656,balance!$U:$Z,3,FALSE),IF(C1656=3,VLOOKUP(B1656,balance!$U:$Z,4,FALSE),IF(C1656=4,VLOOKUP(B1656,balance!$U:$Z,5,FALSE),IF(C1656=5,VLOOKUP(B1656-1,balance!$U:$Z,6,FALSE),0)))))/100</f>
        <v>1694.2762</v>
      </c>
      <c r="H1656">
        <v>2</v>
      </c>
      <c r="I1656" s="1">
        <f>IF(C1656=1,VLOOKUP(FoxFire!B1656,balance!$AF:$AJ,2,FALSE),IF(C1656=2,VLOOKUP(B1656,balance!$AF:$AJ,3,FALSE),IF(C1656=3,VLOOKUP(B1656,balance!$AF:$AJ,4,FALSE),IF(C1656=4,VLOOKUP(B1656,balance!$AF:$AJ,5,FALSE),IF(C1656=5,VLOOKUP(B1656,balance!$AF:$AK,6,FALSE),0)))))*1000000000000</f>
        <v>12415000000000.051</v>
      </c>
      <c r="J1656">
        <f>VLOOKUP(B1656,balance!AU:BD,10,FALSE)</f>
        <v>0</v>
      </c>
    </row>
    <row r="1657" spans="1:10" x14ac:dyDescent="0.3">
      <c r="A1657">
        <v>1655</v>
      </c>
      <c r="B1657">
        <f t="shared" si="51"/>
        <v>332</v>
      </c>
      <c r="C1657">
        <f t="shared" si="50"/>
        <v>1</v>
      </c>
      <c r="D1657">
        <v>9026</v>
      </c>
      <c r="E1657" s="1">
        <f>IF(C1657=1,VLOOKUP(B1657,balance!$AU:$AZ,2,FALSE),IF(C1657=2,VLOOKUP(B1657,balance!$AU:$AZ,3,FALSE),IF(C1657=3,VLOOKUP(B1657,balance!$AU:$AZ,4,FALSE),IF(C1657=4,VLOOKUP(B1657,balance!$AU:$AZ,5,FALSE),IF(C1657=5,VLOOKUP(B1657-1,balance!$AU:$AZ,6,FALSE),0)))))</f>
        <v>8500</v>
      </c>
      <c r="F1657">
        <v>53</v>
      </c>
      <c r="G1657">
        <f>IF(C1657=1,VLOOKUP(FoxFire!B1657,balance!$U:$Z,2,FALSE),IF(C1657=2,VLOOKUP(B1657,balance!$U:$Z,3,FALSE),IF(C1657=3,VLOOKUP(B1657,balance!$U:$Z,4,FALSE),IF(C1657=4,VLOOKUP(B1657,balance!$U:$Z,5,FALSE),IF(C1657=5,VLOOKUP(B1657-1,balance!$U:$Z,6,FALSE),0)))))/100</f>
        <v>4.3099999999999996E-3</v>
      </c>
      <c r="H1657">
        <v>2</v>
      </c>
      <c r="I1657" s="1">
        <f>IF(C1657=1,VLOOKUP(FoxFire!B1657,balance!$AF:$AJ,2,FALSE),IF(C1657=2,VLOOKUP(B1657,balance!$AF:$AJ,3,FALSE),IF(C1657=3,VLOOKUP(B1657,balance!$AF:$AJ,4,FALSE),IF(C1657=4,VLOOKUP(B1657,balance!$AF:$AJ,5,FALSE),IF(C1657=5,VLOOKUP(B1657,balance!$AF:$AK,6,FALSE),0)))))*1000000000000</f>
        <v>3103750000000.0127</v>
      </c>
      <c r="J1657">
        <f>VLOOKUP(B1657,balance!AU:BD,10,FALSE)</f>
        <v>0</v>
      </c>
    </row>
    <row r="1658" spans="1:10" x14ac:dyDescent="0.3">
      <c r="A1658">
        <v>1656</v>
      </c>
      <c r="B1658">
        <f t="shared" si="51"/>
        <v>332</v>
      </c>
      <c r="C1658">
        <f t="shared" si="50"/>
        <v>2</v>
      </c>
      <c r="D1658">
        <v>9026</v>
      </c>
      <c r="E1658" s="1">
        <f>IF(C1658=1,VLOOKUP(B1658,balance!$AU:$AZ,2,FALSE),IF(C1658=2,VLOOKUP(B1658,balance!$AU:$AZ,3,FALSE),IF(C1658=3,VLOOKUP(B1658,balance!$AU:$AZ,4,FALSE),IF(C1658=4,VLOOKUP(B1658,balance!$AU:$AZ,5,FALSE),IF(C1658=5,VLOOKUP(B1658-1,balance!$AU:$AZ,6,FALSE),0)))))</f>
        <v>8500</v>
      </c>
      <c r="F1658">
        <v>53</v>
      </c>
      <c r="G1658">
        <f>IF(C1658=1,VLOOKUP(FoxFire!B1658,balance!$U:$Z,2,FALSE),IF(C1658=2,VLOOKUP(B1658,balance!$U:$Z,3,FALSE),IF(C1658=3,VLOOKUP(B1658,balance!$U:$Z,4,FALSE),IF(C1658=4,VLOOKUP(B1658,balance!$U:$Z,5,FALSE),IF(C1658=5,VLOOKUP(B1658-1,balance!$U:$Z,6,FALSE),0)))))/100</f>
        <v>4.3099999999999996E-3</v>
      </c>
      <c r="H1658">
        <v>2</v>
      </c>
      <c r="I1658" s="1">
        <f>IF(C1658=1,VLOOKUP(FoxFire!B1658,balance!$AF:$AJ,2,FALSE),IF(C1658=2,VLOOKUP(B1658,balance!$AF:$AJ,3,FALSE),IF(C1658=3,VLOOKUP(B1658,balance!$AF:$AJ,4,FALSE),IF(C1658=4,VLOOKUP(B1658,balance!$AF:$AJ,5,FALSE),IF(C1658=5,VLOOKUP(B1658,balance!$AF:$AK,6,FALSE),0)))))*1000000000000</f>
        <v>3103750000000.0127</v>
      </c>
      <c r="J1658">
        <f>VLOOKUP(B1658,balance!AU:BD,10,FALSE)</f>
        <v>0</v>
      </c>
    </row>
    <row r="1659" spans="1:10" x14ac:dyDescent="0.3">
      <c r="A1659">
        <v>1657</v>
      </c>
      <c r="B1659">
        <f t="shared" si="51"/>
        <v>332</v>
      </c>
      <c r="C1659">
        <f t="shared" si="50"/>
        <v>3</v>
      </c>
      <c r="D1659">
        <v>9026</v>
      </c>
      <c r="E1659" s="1">
        <f>IF(C1659=1,VLOOKUP(B1659,balance!$AU:$AZ,2,FALSE),IF(C1659=2,VLOOKUP(B1659,balance!$AU:$AZ,3,FALSE),IF(C1659=3,VLOOKUP(B1659,balance!$AU:$AZ,4,FALSE),IF(C1659=4,VLOOKUP(B1659,balance!$AU:$AZ,5,FALSE),IF(C1659=5,VLOOKUP(B1659-1,balance!$AU:$AZ,6,FALSE),0)))))</f>
        <v>8500</v>
      </c>
      <c r="F1659">
        <v>53</v>
      </c>
      <c r="G1659">
        <f>IF(C1659=1,VLOOKUP(FoxFire!B1659,balance!$U:$Z,2,FALSE),IF(C1659=2,VLOOKUP(B1659,balance!$U:$Z,3,FALSE),IF(C1659=3,VLOOKUP(B1659,balance!$U:$Z,4,FALSE),IF(C1659=4,VLOOKUP(B1659,balance!$U:$Z,5,FALSE),IF(C1659=5,VLOOKUP(B1659-1,balance!$U:$Z,6,FALSE),0)))))/100</f>
        <v>4.3099999999999996E-3</v>
      </c>
      <c r="H1659">
        <v>2</v>
      </c>
      <c r="I1659" s="1">
        <f>IF(C1659=1,VLOOKUP(FoxFire!B1659,balance!$AF:$AJ,2,FALSE),IF(C1659=2,VLOOKUP(B1659,balance!$AF:$AJ,3,FALSE),IF(C1659=3,VLOOKUP(B1659,balance!$AF:$AJ,4,FALSE),IF(C1659=4,VLOOKUP(B1659,balance!$AF:$AJ,5,FALSE),IF(C1659=5,VLOOKUP(B1659,balance!$AF:$AK,6,FALSE),0)))))*1000000000000</f>
        <v>3103750000000.0127</v>
      </c>
      <c r="J1659">
        <f>VLOOKUP(B1659,balance!AU:BD,10,FALSE)</f>
        <v>0</v>
      </c>
    </row>
    <row r="1660" spans="1:10" x14ac:dyDescent="0.3">
      <c r="A1660">
        <v>1658</v>
      </c>
      <c r="B1660">
        <f t="shared" si="51"/>
        <v>332</v>
      </c>
      <c r="C1660">
        <f t="shared" si="50"/>
        <v>4</v>
      </c>
      <c r="D1660">
        <v>9026</v>
      </c>
      <c r="E1660" s="1">
        <f>IF(C1660=1,VLOOKUP(B1660,balance!$AU:$AZ,2,FALSE),IF(C1660=2,VLOOKUP(B1660,balance!$AU:$AZ,3,FALSE),IF(C1660=3,VLOOKUP(B1660,balance!$AU:$AZ,4,FALSE),IF(C1660=4,VLOOKUP(B1660,balance!$AU:$AZ,5,FALSE),IF(C1660=5,VLOOKUP(B1660-1,balance!$AU:$AZ,6,FALSE),0)))))</f>
        <v>8500</v>
      </c>
      <c r="F1660">
        <v>53</v>
      </c>
      <c r="G1660">
        <f>IF(C1660=1,VLOOKUP(FoxFire!B1660,balance!$U:$Z,2,FALSE),IF(C1660=2,VLOOKUP(B1660,balance!$U:$Z,3,FALSE),IF(C1660=3,VLOOKUP(B1660,balance!$U:$Z,4,FALSE),IF(C1660=4,VLOOKUP(B1660,balance!$U:$Z,5,FALSE),IF(C1660=5,VLOOKUP(B1660-1,balance!$U:$Z,6,FALSE),0)))))/100</f>
        <v>4.3099999999999996E-3</v>
      </c>
      <c r="H1660">
        <v>2</v>
      </c>
      <c r="I1660" s="1">
        <f>IF(C1660=1,VLOOKUP(FoxFire!B1660,balance!$AF:$AJ,2,FALSE),IF(C1660=2,VLOOKUP(B1660,balance!$AF:$AJ,3,FALSE),IF(C1660=3,VLOOKUP(B1660,balance!$AF:$AJ,4,FALSE),IF(C1660=4,VLOOKUP(B1660,balance!$AF:$AJ,5,FALSE),IF(C1660=5,VLOOKUP(B1660,balance!$AF:$AK,6,FALSE),0)))))*1000000000000</f>
        <v>3103750000000.0127</v>
      </c>
      <c r="J1660">
        <f>VLOOKUP(B1660,balance!AU:BD,10,FALSE)</f>
        <v>0</v>
      </c>
    </row>
    <row r="1661" spans="1:10" x14ac:dyDescent="0.3">
      <c r="A1661">
        <v>1659</v>
      </c>
      <c r="B1661">
        <f t="shared" si="51"/>
        <v>333</v>
      </c>
      <c r="C1661">
        <f t="shared" si="50"/>
        <v>5</v>
      </c>
      <c r="D1661">
        <v>9026</v>
      </c>
      <c r="E1661" s="1">
        <f>IF(C1661=1,VLOOKUP(B1661,balance!$AU:$AZ,2,FALSE),IF(C1661=2,VLOOKUP(B1661,balance!$AU:$AZ,3,FALSE),IF(C1661=3,VLOOKUP(B1661,balance!$AU:$AZ,4,FALSE),IF(C1661=4,VLOOKUP(B1661,balance!$AU:$AZ,5,FALSE),IF(C1661=5,VLOOKUP(B1661-1,balance!$AU:$AZ,6,FALSE),0)))))</f>
        <v>170000</v>
      </c>
      <c r="F1661">
        <v>53</v>
      </c>
      <c r="G1661">
        <f>IF(C1661=1,VLOOKUP(FoxFire!B1661,balance!$U:$Z,2,FALSE),IF(C1661=2,VLOOKUP(B1661,balance!$U:$Z,3,FALSE),IF(C1661=3,VLOOKUP(B1661,balance!$U:$Z,4,FALSE),IF(C1661=4,VLOOKUP(B1661,balance!$U:$Z,5,FALSE),IF(C1661=5,VLOOKUP(B1661-1,balance!$U:$Z,6,FALSE),0)))))/100</f>
        <v>1699.9146000000003</v>
      </c>
      <c r="H1661">
        <v>2</v>
      </c>
      <c r="I1661" s="1">
        <f>IF(C1661=1,VLOOKUP(FoxFire!B1661,balance!$AF:$AJ,2,FALSE),IF(C1661=2,VLOOKUP(B1661,balance!$AF:$AJ,3,FALSE),IF(C1661=3,VLOOKUP(B1661,balance!$AF:$AJ,4,FALSE),IF(C1661=4,VLOOKUP(B1661,balance!$AF:$AJ,5,FALSE),IF(C1661=5,VLOOKUP(B1661,balance!$AF:$AK,6,FALSE),0)))))*1000000000000</f>
        <v>12420000000000.049</v>
      </c>
      <c r="J1661">
        <f>VLOOKUP(B1661,balance!AU:BD,10,FALSE)</f>
        <v>0</v>
      </c>
    </row>
    <row r="1662" spans="1:10" x14ac:dyDescent="0.3">
      <c r="A1662">
        <v>1660</v>
      </c>
      <c r="B1662">
        <f t="shared" si="51"/>
        <v>333</v>
      </c>
      <c r="C1662">
        <f t="shared" si="50"/>
        <v>1</v>
      </c>
      <c r="D1662">
        <v>9026</v>
      </c>
      <c r="E1662" s="1">
        <f>IF(C1662=1,VLOOKUP(B1662,balance!$AU:$AZ,2,FALSE),IF(C1662=2,VLOOKUP(B1662,balance!$AU:$AZ,3,FALSE),IF(C1662=3,VLOOKUP(B1662,balance!$AU:$AZ,4,FALSE),IF(C1662=4,VLOOKUP(B1662,balance!$AU:$AZ,5,FALSE),IF(C1662=5,VLOOKUP(B1662-1,balance!$AU:$AZ,6,FALSE),0)))))</f>
        <v>8500</v>
      </c>
      <c r="F1662">
        <v>53</v>
      </c>
      <c r="G1662">
        <f>IF(C1662=1,VLOOKUP(FoxFire!B1662,balance!$U:$Z,2,FALSE),IF(C1662=2,VLOOKUP(B1662,balance!$U:$Z,3,FALSE),IF(C1662=3,VLOOKUP(B1662,balance!$U:$Z,4,FALSE),IF(C1662=4,VLOOKUP(B1662,balance!$U:$Z,5,FALSE),IF(C1662=5,VLOOKUP(B1662-1,balance!$U:$Z,6,FALSE),0)))))/100</f>
        <v>4.3200000000000001E-3</v>
      </c>
      <c r="H1662">
        <v>2</v>
      </c>
      <c r="I1662" s="1">
        <f>IF(C1662=1,VLOOKUP(FoxFire!B1662,balance!$AF:$AJ,2,FALSE),IF(C1662=2,VLOOKUP(B1662,balance!$AF:$AJ,3,FALSE),IF(C1662=3,VLOOKUP(B1662,balance!$AF:$AJ,4,FALSE),IF(C1662=4,VLOOKUP(B1662,balance!$AF:$AJ,5,FALSE),IF(C1662=5,VLOOKUP(B1662,balance!$AF:$AK,6,FALSE),0)))))*1000000000000</f>
        <v>3105000000000.0122</v>
      </c>
      <c r="J1662">
        <f>VLOOKUP(B1662,balance!AU:BD,10,FALSE)</f>
        <v>0</v>
      </c>
    </row>
    <row r="1663" spans="1:10" x14ac:dyDescent="0.3">
      <c r="A1663">
        <v>1661</v>
      </c>
      <c r="B1663">
        <f t="shared" si="51"/>
        <v>333</v>
      </c>
      <c r="C1663">
        <f t="shared" si="50"/>
        <v>2</v>
      </c>
      <c r="D1663">
        <v>9026</v>
      </c>
      <c r="E1663" s="1">
        <f>IF(C1663=1,VLOOKUP(B1663,balance!$AU:$AZ,2,FALSE),IF(C1663=2,VLOOKUP(B1663,balance!$AU:$AZ,3,FALSE),IF(C1663=3,VLOOKUP(B1663,balance!$AU:$AZ,4,FALSE),IF(C1663=4,VLOOKUP(B1663,balance!$AU:$AZ,5,FALSE),IF(C1663=5,VLOOKUP(B1663-1,balance!$AU:$AZ,6,FALSE),0)))))</f>
        <v>8500</v>
      </c>
      <c r="F1663">
        <v>53</v>
      </c>
      <c r="G1663">
        <f>IF(C1663=1,VLOOKUP(FoxFire!B1663,balance!$U:$Z,2,FALSE),IF(C1663=2,VLOOKUP(B1663,balance!$U:$Z,3,FALSE),IF(C1663=3,VLOOKUP(B1663,balance!$U:$Z,4,FALSE),IF(C1663=4,VLOOKUP(B1663,balance!$U:$Z,5,FALSE),IF(C1663=5,VLOOKUP(B1663-1,balance!$U:$Z,6,FALSE),0)))))/100</f>
        <v>4.3200000000000001E-3</v>
      </c>
      <c r="H1663">
        <v>2</v>
      </c>
      <c r="I1663" s="1">
        <f>IF(C1663=1,VLOOKUP(FoxFire!B1663,balance!$AF:$AJ,2,FALSE),IF(C1663=2,VLOOKUP(B1663,balance!$AF:$AJ,3,FALSE),IF(C1663=3,VLOOKUP(B1663,balance!$AF:$AJ,4,FALSE),IF(C1663=4,VLOOKUP(B1663,balance!$AF:$AJ,5,FALSE),IF(C1663=5,VLOOKUP(B1663,balance!$AF:$AK,6,FALSE),0)))))*1000000000000</f>
        <v>3105000000000.0122</v>
      </c>
      <c r="J1663">
        <f>VLOOKUP(B1663,balance!AU:BD,10,FALSE)</f>
        <v>0</v>
      </c>
    </row>
    <row r="1664" spans="1:10" x14ac:dyDescent="0.3">
      <c r="A1664">
        <v>1662</v>
      </c>
      <c r="B1664">
        <f t="shared" si="51"/>
        <v>333</v>
      </c>
      <c r="C1664">
        <f t="shared" si="50"/>
        <v>3</v>
      </c>
      <c r="D1664">
        <v>9026</v>
      </c>
      <c r="E1664" s="1">
        <f>IF(C1664=1,VLOOKUP(B1664,balance!$AU:$AZ,2,FALSE),IF(C1664=2,VLOOKUP(B1664,balance!$AU:$AZ,3,FALSE),IF(C1664=3,VLOOKUP(B1664,balance!$AU:$AZ,4,FALSE),IF(C1664=4,VLOOKUP(B1664,balance!$AU:$AZ,5,FALSE),IF(C1664=5,VLOOKUP(B1664-1,balance!$AU:$AZ,6,FALSE),0)))))</f>
        <v>8500</v>
      </c>
      <c r="F1664">
        <v>53</v>
      </c>
      <c r="G1664">
        <f>IF(C1664=1,VLOOKUP(FoxFire!B1664,balance!$U:$Z,2,FALSE),IF(C1664=2,VLOOKUP(B1664,balance!$U:$Z,3,FALSE),IF(C1664=3,VLOOKUP(B1664,balance!$U:$Z,4,FALSE),IF(C1664=4,VLOOKUP(B1664,balance!$U:$Z,5,FALSE),IF(C1664=5,VLOOKUP(B1664-1,balance!$U:$Z,6,FALSE),0)))))/100</f>
        <v>4.3200000000000001E-3</v>
      </c>
      <c r="H1664">
        <v>2</v>
      </c>
      <c r="I1664" s="1">
        <f>IF(C1664=1,VLOOKUP(FoxFire!B1664,balance!$AF:$AJ,2,FALSE),IF(C1664=2,VLOOKUP(B1664,balance!$AF:$AJ,3,FALSE),IF(C1664=3,VLOOKUP(B1664,balance!$AF:$AJ,4,FALSE),IF(C1664=4,VLOOKUP(B1664,balance!$AF:$AJ,5,FALSE),IF(C1664=5,VLOOKUP(B1664,balance!$AF:$AK,6,FALSE),0)))))*1000000000000</f>
        <v>3105000000000.0122</v>
      </c>
      <c r="J1664">
        <f>VLOOKUP(B1664,balance!AU:BD,10,FALSE)</f>
        <v>0</v>
      </c>
    </row>
    <row r="1665" spans="1:10" x14ac:dyDescent="0.3">
      <c r="A1665">
        <v>1663</v>
      </c>
      <c r="B1665">
        <f t="shared" si="51"/>
        <v>333</v>
      </c>
      <c r="C1665">
        <f t="shared" si="50"/>
        <v>4</v>
      </c>
      <c r="D1665">
        <v>9026</v>
      </c>
      <c r="E1665" s="1">
        <f>IF(C1665=1,VLOOKUP(B1665,balance!$AU:$AZ,2,FALSE),IF(C1665=2,VLOOKUP(B1665,balance!$AU:$AZ,3,FALSE),IF(C1665=3,VLOOKUP(B1665,balance!$AU:$AZ,4,FALSE),IF(C1665=4,VLOOKUP(B1665,balance!$AU:$AZ,5,FALSE),IF(C1665=5,VLOOKUP(B1665-1,balance!$AU:$AZ,6,FALSE),0)))))</f>
        <v>8500</v>
      </c>
      <c r="F1665">
        <v>53</v>
      </c>
      <c r="G1665">
        <f>IF(C1665=1,VLOOKUP(FoxFire!B1665,balance!$U:$Z,2,FALSE),IF(C1665=2,VLOOKUP(B1665,balance!$U:$Z,3,FALSE),IF(C1665=3,VLOOKUP(B1665,balance!$U:$Z,4,FALSE),IF(C1665=4,VLOOKUP(B1665,balance!$U:$Z,5,FALSE),IF(C1665=5,VLOOKUP(B1665-1,balance!$U:$Z,6,FALSE),0)))))/100</f>
        <v>4.3200000000000001E-3</v>
      </c>
      <c r="H1665">
        <v>2</v>
      </c>
      <c r="I1665" s="1">
        <f>IF(C1665=1,VLOOKUP(FoxFire!B1665,balance!$AF:$AJ,2,FALSE),IF(C1665=2,VLOOKUP(B1665,balance!$AF:$AJ,3,FALSE),IF(C1665=3,VLOOKUP(B1665,balance!$AF:$AJ,4,FALSE),IF(C1665=4,VLOOKUP(B1665,balance!$AF:$AJ,5,FALSE),IF(C1665=5,VLOOKUP(B1665,balance!$AF:$AK,6,FALSE),0)))))*1000000000000</f>
        <v>3105000000000.0122</v>
      </c>
      <c r="J1665">
        <f>VLOOKUP(B1665,balance!AU:BD,10,FALSE)</f>
        <v>0</v>
      </c>
    </row>
    <row r="1666" spans="1:10" x14ac:dyDescent="0.3">
      <c r="A1666">
        <v>1664</v>
      </c>
      <c r="B1666">
        <f t="shared" si="51"/>
        <v>334</v>
      </c>
      <c r="C1666">
        <f t="shared" si="50"/>
        <v>5</v>
      </c>
      <c r="D1666">
        <v>9026</v>
      </c>
      <c r="E1666" s="1">
        <f>IF(C1666=1,VLOOKUP(B1666,balance!$AU:$AZ,2,FALSE),IF(C1666=2,VLOOKUP(B1666,balance!$AU:$AZ,3,FALSE),IF(C1666=3,VLOOKUP(B1666,balance!$AU:$AZ,4,FALSE),IF(C1666=4,VLOOKUP(B1666,balance!$AU:$AZ,5,FALSE),IF(C1666=5,VLOOKUP(B1666-1,balance!$AU:$AZ,6,FALSE),0)))))</f>
        <v>170000</v>
      </c>
      <c r="F1666">
        <v>53</v>
      </c>
      <c r="G1666">
        <f>IF(C1666=1,VLOOKUP(FoxFire!B1666,balance!$U:$Z,2,FALSE),IF(C1666=2,VLOOKUP(B1666,balance!$U:$Z,3,FALSE),IF(C1666=3,VLOOKUP(B1666,balance!$U:$Z,4,FALSE),IF(C1666=4,VLOOKUP(B1666,balance!$U:$Z,5,FALSE),IF(C1666=5,VLOOKUP(B1666-1,balance!$U:$Z,6,FALSE),0)))))/100</f>
        <v>1705.5626000000002</v>
      </c>
      <c r="H1666">
        <v>2</v>
      </c>
      <c r="I1666" s="1">
        <f>IF(C1666=1,VLOOKUP(FoxFire!B1666,balance!$AF:$AJ,2,FALSE),IF(C1666=2,VLOOKUP(B1666,balance!$AF:$AJ,3,FALSE),IF(C1666=3,VLOOKUP(B1666,balance!$AF:$AJ,4,FALSE),IF(C1666=4,VLOOKUP(B1666,balance!$AF:$AJ,5,FALSE),IF(C1666=5,VLOOKUP(B1666,balance!$AF:$AK,6,FALSE),0)))))*1000000000000</f>
        <v>12425000000000.051</v>
      </c>
      <c r="J1666">
        <f>VLOOKUP(B1666,balance!AU:BD,10,FALSE)</f>
        <v>0</v>
      </c>
    </row>
    <row r="1667" spans="1:10" x14ac:dyDescent="0.3">
      <c r="A1667">
        <v>1665</v>
      </c>
      <c r="B1667">
        <f t="shared" si="51"/>
        <v>334</v>
      </c>
      <c r="C1667">
        <f t="shared" si="50"/>
        <v>1</v>
      </c>
      <c r="D1667">
        <v>9026</v>
      </c>
      <c r="E1667" s="1">
        <f>IF(C1667=1,VLOOKUP(B1667,balance!$AU:$AZ,2,FALSE),IF(C1667=2,VLOOKUP(B1667,balance!$AU:$AZ,3,FALSE),IF(C1667=3,VLOOKUP(B1667,balance!$AU:$AZ,4,FALSE),IF(C1667=4,VLOOKUP(B1667,balance!$AU:$AZ,5,FALSE),IF(C1667=5,VLOOKUP(B1667-1,balance!$AU:$AZ,6,FALSE),0)))))</f>
        <v>8500</v>
      </c>
      <c r="F1667">
        <v>53</v>
      </c>
      <c r="G1667">
        <f>IF(C1667=1,VLOOKUP(FoxFire!B1667,balance!$U:$Z,2,FALSE),IF(C1667=2,VLOOKUP(B1667,balance!$U:$Z,3,FALSE),IF(C1667=3,VLOOKUP(B1667,balance!$U:$Z,4,FALSE),IF(C1667=4,VLOOKUP(B1667,balance!$U:$Z,5,FALSE),IF(C1667=5,VLOOKUP(B1667-1,balance!$U:$Z,6,FALSE),0)))))/100</f>
        <v>4.3299999999999996E-3</v>
      </c>
      <c r="H1667">
        <v>2</v>
      </c>
      <c r="I1667" s="1">
        <f>IF(C1667=1,VLOOKUP(FoxFire!B1667,balance!$AF:$AJ,2,FALSE),IF(C1667=2,VLOOKUP(B1667,balance!$AF:$AJ,3,FALSE),IF(C1667=3,VLOOKUP(B1667,balance!$AF:$AJ,4,FALSE),IF(C1667=4,VLOOKUP(B1667,balance!$AF:$AJ,5,FALSE),IF(C1667=5,VLOOKUP(B1667,balance!$AF:$AK,6,FALSE),0)))))*1000000000000</f>
        <v>3106250000000.0127</v>
      </c>
      <c r="J1667">
        <f>VLOOKUP(B1667,balance!AU:BD,10,FALSE)</f>
        <v>0</v>
      </c>
    </row>
    <row r="1668" spans="1:10" x14ac:dyDescent="0.3">
      <c r="A1668">
        <v>1666</v>
      </c>
      <c r="B1668">
        <f t="shared" si="51"/>
        <v>334</v>
      </c>
      <c r="C1668">
        <f t="shared" si="50"/>
        <v>2</v>
      </c>
      <c r="D1668">
        <v>9026</v>
      </c>
      <c r="E1668" s="1">
        <f>IF(C1668=1,VLOOKUP(B1668,balance!$AU:$AZ,2,FALSE),IF(C1668=2,VLOOKUP(B1668,balance!$AU:$AZ,3,FALSE),IF(C1668=3,VLOOKUP(B1668,balance!$AU:$AZ,4,FALSE),IF(C1668=4,VLOOKUP(B1668,balance!$AU:$AZ,5,FALSE),IF(C1668=5,VLOOKUP(B1668-1,balance!$AU:$AZ,6,FALSE),0)))))</f>
        <v>8500</v>
      </c>
      <c r="F1668">
        <v>53</v>
      </c>
      <c r="G1668">
        <f>IF(C1668=1,VLOOKUP(FoxFire!B1668,balance!$U:$Z,2,FALSE),IF(C1668=2,VLOOKUP(B1668,balance!$U:$Z,3,FALSE),IF(C1668=3,VLOOKUP(B1668,balance!$U:$Z,4,FALSE),IF(C1668=4,VLOOKUP(B1668,balance!$U:$Z,5,FALSE),IF(C1668=5,VLOOKUP(B1668-1,balance!$U:$Z,6,FALSE),0)))))/100</f>
        <v>4.3299999999999996E-3</v>
      </c>
      <c r="H1668">
        <v>2</v>
      </c>
      <c r="I1668" s="1">
        <f>IF(C1668=1,VLOOKUP(FoxFire!B1668,balance!$AF:$AJ,2,FALSE),IF(C1668=2,VLOOKUP(B1668,balance!$AF:$AJ,3,FALSE),IF(C1668=3,VLOOKUP(B1668,balance!$AF:$AJ,4,FALSE),IF(C1668=4,VLOOKUP(B1668,balance!$AF:$AJ,5,FALSE),IF(C1668=5,VLOOKUP(B1668,balance!$AF:$AK,6,FALSE),0)))))*1000000000000</f>
        <v>3106250000000.0127</v>
      </c>
      <c r="J1668">
        <f>VLOOKUP(B1668,balance!AU:BD,10,FALSE)</f>
        <v>0</v>
      </c>
    </row>
    <row r="1669" spans="1:10" x14ac:dyDescent="0.3">
      <c r="A1669">
        <v>1667</v>
      </c>
      <c r="B1669">
        <f t="shared" si="51"/>
        <v>334</v>
      </c>
      <c r="C1669">
        <f t="shared" si="50"/>
        <v>3</v>
      </c>
      <c r="D1669">
        <v>9026</v>
      </c>
      <c r="E1669" s="1">
        <f>IF(C1669=1,VLOOKUP(B1669,balance!$AU:$AZ,2,FALSE),IF(C1669=2,VLOOKUP(B1669,balance!$AU:$AZ,3,FALSE),IF(C1669=3,VLOOKUP(B1669,balance!$AU:$AZ,4,FALSE),IF(C1669=4,VLOOKUP(B1669,balance!$AU:$AZ,5,FALSE),IF(C1669=5,VLOOKUP(B1669-1,balance!$AU:$AZ,6,FALSE),0)))))</f>
        <v>8500</v>
      </c>
      <c r="F1669">
        <v>53</v>
      </c>
      <c r="G1669">
        <f>IF(C1669=1,VLOOKUP(FoxFire!B1669,balance!$U:$Z,2,FALSE),IF(C1669=2,VLOOKUP(B1669,balance!$U:$Z,3,FALSE),IF(C1669=3,VLOOKUP(B1669,balance!$U:$Z,4,FALSE),IF(C1669=4,VLOOKUP(B1669,balance!$U:$Z,5,FALSE),IF(C1669=5,VLOOKUP(B1669-1,balance!$U:$Z,6,FALSE),0)))))/100</f>
        <v>4.3299999999999996E-3</v>
      </c>
      <c r="H1669">
        <v>2</v>
      </c>
      <c r="I1669" s="1">
        <f>IF(C1669=1,VLOOKUP(FoxFire!B1669,balance!$AF:$AJ,2,FALSE),IF(C1669=2,VLOOKUP(B1669,balance!$AF:$AJ,3,FALSE),IF(C1669=3,VLOOKUP(B1669,balance!$AF:$AJ,4,FALSE),IF(C1669=4,VLOOKUP(B1669,balance!$AF:$AJ,5,FALSE),IF(C1669=5,VLOOKUP(B1669,balance!$AF:$AK,6,FALSE),0)))))*1000000000000</f>
        <v>3106250000000.0127</v>
      </c>
      <c r="J1669">
        <f>VLOOKUP(B1669,balance!AU:BD,10,FALSE)</f>
        <v>0</v>
      </c>
    </row>
    <row r="1670" spans="1:10" x14ac:dyDescent="0.3">
      <c r="A1670">
        <v>1668</v>
      </c>
      <c r="B1670">
        <f t="shared" si="51"/>
        <v>334</v>
      </c>
      <c r="C1670">
        <f t="shared" si="50"/>
        <v>4</v>
      </c>
      <c r="D1670">
        <v>9026</v>
      </c>
      <c r="E1670" s="1">
        <f>IF(C1670=1,VLOOKUP(B1670,balance!$AU:$AZ,2,FALSE),IF(C1670=2,VLOOKUP(B1670,balance!$AU:$AZ,3,FALSE),IF(C1670=3,VLOOKUP(B1670,balance!$AU:$AZ,4,FALSE),IF(C1670=4,VLOOKUP(B1670,balance!$AU:$AZ,5,FALSE),IF(C1670=5,VLOOKUP(B1670-1,balance!$AU:$AZ,6,FALSE),0)))))</f>
        <v>8500</v>
      </c>
      <c r="F1670">
        <v>53</v>
      </c>
      <c r="G1670">
        <f>IF(C1670=1,VLOOKUP(FoxFire!B1670,balance!$U:$Z,2,FALSE),IF(C1670=2,VLOOKUP(B1670,balance!$U:$Z,3,FALSE),IF(C1670=3,VLOOKUP(B1670,balance!$U:$Z,4,FALSE),IF(C1670=4,VLOOKUP(B1670,balance!$U:$Z,5,FALSE),IF(C1670=5,VLOOKUP(B1670-1,balance!$U:$Z,6,FALSE),0)))))/100</f>
        <v>4.3299999999999996E-3</v>
      </c>
      <c r="H1670">
        <v>2</v>
      </c>
      <c r="I1670" s="1">
        <f>IF(C1670=1,VLOOKUP(FoxFire!B1670,balance!$AF:$AJ,2,FALSE),IF(C1670=2,VLOOKUP(B1670,balance!$AF:$AJ,3,FALSE),IF(C1670=3,VLOOKUP(B1670,balance!$AF:$AJ,4,FALSE),IF(C1670=4,VLOOKUP(B1670,balance!$AF:$AJ,5,FALSE),IF(C1670=5,VLOOKUP(B1670,balance!$AF:$AK,6,FALSE),0)))))*1000000000000</f>
        <v>3106250000000.0127</v>
      </c>
      <c r="J1670">
        <f>VLOOKUP(B1670,balance!AU:BD,10,FALSE)</f>
        <v>0</v>
      </c>
    </row>
    <row r="1671" spans="1:10" x14ac:dyDescent="0.3">
      <c r="A1671">
        <v>1669</v>
      </c>
      <c r="B1671">
        <f t="shared" si="51"/>
        <v>335</v>
      </c>
      <c r="C1671">
        <f t="shared" si="50"/>
        <v>5</v>
      </c>
      <c r="D1671">
        <v>9026</v>
      </c>
      <c r="E1671" s="1">
        <f>IF(C1671=1,VLOOKUP(B1671,balance!$AU:$AZ,2,FALSE),IF(C1671=2,VLOOKUP(B1671,balance!$AU:$AZ,3,FALSE),IF(C1671=3,VLOOKUP(B1671,balance!$AU:$AZ,4,FALSE),IF(C1671=4,VLOOKUP(B1671,balance!$AU:$AZ,5,FALSE),IF(C1671=5,VLOOKUP(B1671-1,balance!$AU:$AZ,6,FALSE),0)))))</f>
        <v>170000</v>
      </c>
      <c r="F1671">
        <v>53</v>
      </c>
      <c r="G1671">
        <f>IF(C1671=1,VLOOKUP(FoxFire!B1671,balance!$U:$Z,2,FALSE),IF(C1671=2,VLOOKUP(B1671,balance!$U:$Z,3,FALSE),IF(C1671=3,VLOOKUP(B1671,balance!$U:$Z,4,FALSE),IF(C1671=4,VLOOKUP(B1671,balance!$U:$Z,5,FALSE),IF(C1671=5,VLOOKUP(B1671-1,balance!$U:$Z,6,FALSE),0)))))/100</f>
        <v>1711.2202000000002</v>
      </c>
      <c r="H1671">
        <v>2</v>
      </c>
      <c r="I1671" s="1">
        <f>IF(C1671=1,VLOOKUP(FoxFire!B1671,balance!$AF:$AJ,2,FALSE),IF(C1671=2,VLOOKUP(B1671,balance!$AF:$AJ,3,FALSE),IF(C1671=3,VLOOKUP(B1671,balance!$AF:$AJ,4,FALSE),IF(C1671=4,VLOOKUP(B1671,balance!$AF:$AJ,5,FALSE),IF(C1671=5,VLOOKUP(B1671,balance!$AF:$AK,6,FALSE),0)))))*1000000000000</f>
        <v>12430000000000.049</v>
      </c>
      <c r="J1671">
        <f>VLOOKUP(B1671,balance!AU:BD,10,FALSE)</f>
        <v>0</v>
      </c>
    </row>
    <row r="1672" spans="1:10" x14ac:dyDescent="0.3">
      <c r="A1672">
        <v>1670</v>
      </c>
      <c r="B1672">
        <f t="shared" si="51"/>
        <v>335</v>
      </c>
      <c r="C1672">
        <f t="shared" ref="C1672:C1735" si="52">C1667</f>
        <v>1</v>
      </c>
      <c r="D1672">
        <v>9026</v>
      </c>
      <c r="E1672" s="1">
        <f>IF(C1672=1,VLOOKUP(B1672,balance!$AU:$AZ,2,FALSE),IF(C1672=2,VLOOKUP(B1672,balance!$AU:$AZ,3,FALSE),IF(C1672=3,VLOOKUP(B1672,balance!$AU:$AZ,4,FALSE),IF(C1672=4,VLOOKUP(B1672,balance!$AU:$AZ,5,FALSE),IF(C1672=5,VLOOKUP(B1672-1,balance!$AU:$AZ,6,FALSE),0)))))</f>
        <v>8500</v>
      </c>
      <c r="F1672">
        <v>53</v>
      </c>
      <c r="G1672">
        <f>IF(C1672=1,VLOOKUP(FoxFire!B1672,balance!$U:$Z,2,FALSE),IF(C1672=2,VLOOKUP(B1672,balance!$U:$Z,3,FALSE),IF(C1672=3,VLOOKUP(B1672,balance!$U:$Z,4,FALSE),IF(C1672=4,VLOOKUP(B1672,balance!$U:$Z,5,FALSE),IF(C1672=5,VLOOKUP(B1672-1,balance!$U:$Z,6,FALSE),0)))))/100</f>
        <v>4.3400000000000001E-3</v>
      </c>
      <c r="H1672">
        <v>2</v>
      </c>
      <c r="I1672" s="1">
        <f>IF(C1672=1,VLOOKUP(FoxFire!B1672,balance!$AF:$AJ,2,FALSE),IF(C1672=2,VLOOKUP(B1672,balance!$AF:$AJ,3,FALSE),IF(C1672=3,VLOOKUP(B1672,balance!$AF:$AJ,4,FALSE),IF(C1672=4,VLOOKUP(B1672,balance!$AF:$AJ,5,FALSE),IF(C1672=5,VLOOKUP(B1672,balance!$AF:$AK,6,FALSE),0)))))*1000000000000</f>
        <v>3107500000000.0122</v>
      </c>
      <c r="J1672">
        <f>VLOOKUP(B1672,balance!AU:BD,10,FALSE)</f>
        <v>0</v>
      </c>
    </row>
    <row r="1673" spans="1:10" x14ac:dyDescent="0.3">
      <c r="A1673">
        <v>1671</v>
      </c>
      <c r="B1673">
        <f t="shared" si="51"/>
        <v>335</v>
      </c>
      <c r="C1673">
        <f t="shared" si="52"/>
        <v>2</v>
      </c>
      <c r="D1673">
        <v>9026</v>
      </c>
      <c r="E1673" s="1">
        <f>IF(C1673=1,VLOOKUP(B1673,balance!$AU:$AZ,2,FALSE),IF(C1673=2,VLOOKUP(B1673,balance!$AU:$AZ,3,FALSE),IF(C1673=3,VLOOKUP(B1673,balance!$AU:$AZ,4,FALSE),IF(C1673=4,VLOOKUP(B1673,balance!$AU:$AZ,5,FALSE),IF(C1673=5,VLOOKUP(B1673-1,balance!$AU:$AZ,6,FALSE),0)))))</f>
        <v>8500</v>
      </c>
      <c r="F1673">
        <v>53</v>
      </c>
      <c r="G1673">
        <f>IF(C1673=1,VLOOKUP(FoxFire!B1673,balance!$U:$Z,2,FALSE),IF(C1673=2,VLOOKUP(B1673,balance!$U:$Z,3,FALSE),IF(C1673=3,VLOOKUP(B1673,balance!$U:$Z,4,FALSE),IF(C1673=4,VLOOKUP(B1673,balance!$U:$Z,5,FALSE),IF(C1673=5,VLOOKUP(B1673-1,balance!$U:$Z,6,FALSE),0)))))/100</f>
        <v>4.3400000000000001E-3</v>
      </c>
      <c r="H1673">
        <v>2</v>
      </c>
      <c r="I1673" s="1">
        <f>IF(C1673=1,VLOOKUP(FoxFire!B1673,balance!$AF:$AJ,2,FALSE),IF(C1673=2,VLOOKUP(B1673,balance!$AF:$AJ,3,FALSE),IF(C1673=3,VLOOKUP(B1673,balance!$AF:$AJ,4,FALSE),IF(C1673=4,VLOOKUP(B1673,balance!$AF:$AJ,5,FALSE),IF(C1673=5,VLOOKUP(B1673,balance!$AF:$AK,6,FALSE),0)))))*1000000000000</f>
        <v>3107500000000.0122</v>
      </c>
      <c r="J1673">
        <f>VLOOKUP(B1673,balance!AU:BD,10,FALSE)</f>
        <v>0</v>
      </c>
    </row>
    <row r="1674" spans="1:10" x14ac:dyDescent="0.3">
      <c r="A1674">
        <v>1672</v>
      </c>
      <c r="B1674">
        <f t="shared" si="51"/>
        <v>335</v>
      </c>
      <c r="C1674">
        <f t="shared" si="52"/>
        <v>3</v>
      </c>
      <c r="D1674">
        <v>9026</v>
      </c>
      <c r="E1674" s="1">
        <f>IF(C1674=1,VLOOKUP(B1674,balance!$AU:$AZ,2,FALSE),IF(C1674=2,VLOOKUP(B1674,balance!$AU:$AZ,3,FALSE),IF(C1674=3,VLOOKUP(B1674,balance!$AU:$AZ,4,FALSE),IF(C1674=4,VLOOKUP(B1674,balance!$AU:$AZ,5,FALSE),IF(C1674=5,VLOOKUP(B1674-1,balance!$AU:$AZ,6,FALSE),0)))))</f>
        <v>8500</v>
      </c>
      <c r="F1674">
        <v>53</v>
      </c>
      <c r="G1674">
        <f>IF(C1674=1,VLOOKUP(FoxFire!B1674,balance!$U:$Z,2,FALSE),IF(C1674=2,VLOOKUP(B1674,balance!$U:$Z,3,FALSE),IF(C1674=3,VLOOKUP(B1674,balance!$U:$Z,4,FALSE),IF(C1674=4,VLOOKUP(B1674,balance!$U:$Z,5,FALSE),IF(C1674=5,VLOOKUP(B1674-1,balance!$U:$Z,6,FALSE),0)))))/100</f>
        <v>4.3400000000000001E-3</v>
      </c>
      <c r="H1674">
        <v>2</v>
      </c>
      <c r="I1674" s="1">
        <f>IF(C1674=1,VLOOKUP(FoxFire!B1674,balance!$AF:$AJ,2,FALSE),IF(C1674=2,VLOOKUP(B1674,balance!$AF:$AJ,3,FALSE),IF(C1674=3,VLOOKUP(B1674,balance!$AF:$AJ,4,FALSE),IF(C1674=4,VLOOKUP(B1674,balance!$AF:$AJ,5,FALSE),IF(C1674=5,VLOOKUP(B1674,balance!$AF:$AK,6,FALSE),0)))))*1000000000000</f>
        <v>3107500000000.0122</v>
      </c>
      <c r="J1674">
        <f>VLOOKUP(B1674,balance!AU:BD,10,FALSE)</f>
        <v>0</v>
      </c>
    </row>
    <row r="1675" spans="1:10" x14ac:dyDescent="0.3">
      <c r="A1675">
        <v>1673</v>
      </c>
      <c r="B1675">
        <f t="shared" si="51"/>
        <v>335</v>
      </c>
      <c r="C1675">
        <f t="shared" si="52"/>
        <v>4</v>
      </c>
      <c r="D1675">
        <v>9026</v>
      </c>
      <c r="E1675" s="1">
        <f>IF(C1675=1,VLOOKUP(B1675,balance!$AU:$AZ,2,FALSE),IF(C1675=2,VLOOKUP(B1675,balance!$AU:$AZ,3,FALSE),IF(C1675=3,VLOOKUP(B1675,balance!$AU:$AZ,4,FALSE),IF(C1675=4,VLOOKUP(B1675,balance!$AU:$AZ,5,FALSE),IF(C1675=5,VLOOKUP(B1675-1,balance!$AU:$AZ,6,FALSE),0)))))</f>
        <v>8500</v>
      </c>
      <c r="F1675">
        <v>53</v>
      </c>
      <c r="G1675">
        <f>IF(C1675=1,VLOOKUP(FoxFire!B1675,balance!$U:$Z,2,FALSE),IF(C1675=2,VLOOKUP(B1675,balance!$U:$Z,3,FALSE),IF(C1675=3,VLOOKUP(B1675,balance!$U:$Z,4,FALSE),IF(C1675=4,VLOOKUP(B1675,balance!$U:$Z,5,FALSE),IF(C1675=5,VLOOKUP(B1675-1,balance!$U:$Z,6,FALSE),0)))))/100</f>
        <v>4.3400000000000001E-3</v>
      </c>
      <c r="H1675">
        <v>2</v>
      </c>
      <c r="I1675" s="1">
        <f>IF(C1675=1,VLOOKUP(FoxFire!B1675,balance!$AF:$AJ,2,FALSE),IF(C1675=2,VLOOKUP(B1675,balance!$AF:$AJ,3,FALSE),IF(C1675=3,VLOOKUP(B1675,balance!$AF:$AJ,4,FALSE),IF(C1675=4,VLOOKUP(B1675,balance!$AF:$AJ,5,FALSE),IF(C1675=5,VLOOKUP(B1675,balance!$AF:$AK,6,FALSE),0)))))*1000000000000</f>
        <v>3107500000000.0122</v>
      </c>
      <c r="J1675">
        <f>VLOOKUP(B1675,balance!AU:BD,10,FALSE)</f>
        <v>0</v>
      </c>
    </row>
    <row r="1676" spans="1:10" x14ac:dyDescent="0.3">
      <c r="A1676">
        <v>1674</v>
      </c>
      <c r="B1676">
        <f t="shared" ref="B1676:B1739" si="53">B1671+1</f>
        <v>336</v>
      </c>
      <c r="C1676">
        <f t="shared" si="52"/>
        <v>5</v>
      </c>
      <c r="D1676">
        <v>9026</v>
      </c>
      <c r="E1676" s="1">
        <f>IF(C1676=1,VLOOKUP(B1676,balance!$AU:$AZ,2,FALSE),IF(C1676=2,VLOOKUP(B1676,balance!$AU:$AZ,3,FALSE),IF(C1676=3,VLOOKUP(B1676,balance!$AU:$AZ,4,FALSE),IF(C1676=4,VLOOKUP(B1676,balance!$AU:$AZ,5,FALSE),IF(C1676=5,VLOOKUP(B1676-1,balance!$AU:$AZ,6,FALSE),0)))))</f>
        <v>170000</v>
      </c>
      <c r="F1676">
        <v>53</v>
      </c>
      <c r="G1676">
        <f>IF(C1676=1,VLOOKUP(FoxFire!B1676,balance!$U:$Z,2,FALSE),IF(C1676=2,VLOOKUP(B1676,balance!$U:$Z,3,FALSE),IF(C1676=3,VLOOKUP(B1676,balance!$U:$Z,4,FALSE),IF(C1676=4,VLOOKUP(B1676,balance!$U:$Z,5,FALSE),IF(C1676=5,VLOOKUP(B1676-1,balance!$U:$Z,6,FALSE),0)))))/100</f>
        <v>1716.8874000000003</v>
      </c>
      <c r="H1676">
        <v>2</v>
      </c>
      <c r="I1676" s="1">
        <f>IF(C1676=1,VLOOKUP(FoxFire!B1676,balance!$AF:$AJ,2,FALSE),IF(C1676=2,VLOOKUP(B1676,balance!$AF:$AJ,3,FALSE),IF(C1676=3,VLOOKUP(B1676,balance!$AF:$AJ,4,FALSE),IF(C1676=4,VLOOKUP(B1676,balance!$AF:$AJ,5,FALSE),IF(C1676=5,VLOOKUP(B1676,balance!$AF:$AK,6,FALSE),0)))))*1000000000000</f>
        <v>12435000000000.051</v>
      </c>
      <c r="J1676">
        <f>VLOOKUP(B1676,balance!AU:BD,10,FALSE)</f>
        <v>0</v>
      </c>
    </row>
    <row r="1677" spans="1:10" x14ac:dyDescent="0.3">
      <c r="A1677">
        <v>1675</v>
      </c>
      <c r="B1677">
        <f t="shared" si="53"/>
        <v>336</v>
      </c>
      <c r="C1677">
        <f t="shared" si="52"/>
        <v>1</v>
      </c>
      <c r="D1677">
        <v>9026</v>
      </c>
      <c r="E1677" s="1">
        <f>IF(C1677=1,VLOOKUP(B1677,balance!$AU:$AZ,2,FALSE),IF(C1677=2,VLOOKUP(B1677,balance!$AU:$AZ,3,FALSE),IF(C1677=3,VLOOKUP(B1677,balance!$AU:$AZ,4,FALSE),IF(C1677=4,VLOOKUP(B1677,balance!$AU:$AZ,5,FALSE),IF(C1677=5,VLOOKUP(B1677-1,balance!$AU:$AZ,6,FALSE),0)))))</f>
        <v>8500</v>
      </c>
      <c r="F1677">
        <v>53</v>
      </c>
      <c r="G1677">
        <f>IF(C1677=1,VLOOKUP(FoxFire!B1677,balance!$U:$Z,2,FALSE),IF(C1677=2,VLOOKUP(B1677,balance!$U:$Z,3,FALSE),IF(C1677=3,VLOOKUP(B1677,balance!$U:$Z,4,FALSE),IF(C1677=4,VLOOKUP(B1677,balance!$U:$Z,5,FALSE),IF(C1677=5,VLOOKUP(B1677-1,balance!$U:$Z,6,FALSE),0)))))/100</f>
        <v>4.3499999999999997E-3</v>
      </c>
      <c r="H1677">
        <v>2</v>
      </c>
      <c r="I1677" s="1">
        <f>IF(C1677=1,VLOOKUP(FoxFire!B1677,balance!$AF:$AJ,2,FALSE),IF(C1677=2,VLOOKUP(B1677,balance!$AF:$AJ,3,FALSE),IF(C1677=3,VLOOKUP(B1677,balance!$AF:$AJ,4,FALSE),IF(C1677=4,VLOOKUP(B1677,balance!$AF:$AJ,5,FALSE),IF(C1677=5,VLOOKUP(B1677,balance!$AF:$AK,6,FALSE),0)))))*1000000000000</f>
        <v>3108750000000.0127</v>
      </c>
      <c r="J1677">
        <f>VLOOKUP(B1677,balance!AU:BD,10,FALSE)</f>
        <v>0</v>
      </c>
    </row>
    <row r="1678" spans="1:10" x14ac:dyDescent="0.3">
      <c r="A1678">
        <v>1676</v>
      </c>
      <c r="B1678">
        <f t="shared" si="53"/>
        <v>336</v>
      </c>
      <c r="C1678">
        <f t="shared" si="52"/>
        <v>2</v>
      </c>
      <c r="D1678">
        <v>9026</v>
      </c>
      <c r="E1678" s="1">
        <f>IF(C1678=1,VLOOKUP(B1678,balance!$AU:$AZ,2,FALSE),IF(C1678=2,VLOOKUP(B1678,balance!$AU:$AZ,3,FALSE),IF(C1678=3,VLOOKUP(B1678,balance!$AU:$AZ,4,FALSE),IF(C1678=4,VLOOKUP(B1678,balance!$AU:$AZ,5,FALSE),IF(C1678=5,VLOOKUP(B1678-1,balance!$AU:$AZ,6,FALSE),0)))))</f>
        <v>8500</v>
      </c>
      <c r="F1678">
        <v>53</v>
      </c>
      <c r="G1678">
        <f>IF(C1678=1,VLOOKUP(FoxFire!B1678,balance!$U:$Z,2,FALSE),IF(C1678=2,VLOOKUP(B1678,balance!$U:$Z,3,FALSE),IF(C1678=3,VLOOKUP(B1678,balance!$U:$Z,4,FALSE),IF(C1678=4,VLOOKUP(B1678,balance!$U:$Z,5,FALSE),IF(C1678=5,VLOOKUP(B1678-1,balance!$U:$Z,6,FALSE),0)))))/100</f>
        <v>4.3499999999999997E-3</v>
      </c>
      <c r="H1678">
        <v>2</v>
      </c>
      <c r="I1678" s="1">
        <f>IF(C1678=1,VLOOKUP(FoxFire!B1678,balance!$AF:$AJ,2,FALSE),IF(C1678=2,VLOOKUP(B1678,balance!$AF:$AJ,3,FALSE),IF(C1678=3,VLOOKUP(B1678,balance!$AF:$AJ,4,FALSE),IF(C1678=4,VLOOKUP(B1678,balance!$AF:$AJ,5,FALSE),IF(C1678=5,VLOOKUP(B1678,balance!$AF:$AK,6,FALSE),0)))))*1000000000000</f>
        <v>3108750000000.0127</v>
      </c>
      <c r="J1678">
        <f>VLOOKUP(B1678,balance!AU:BD,10,FALSE)</f>
        <v>0</v>
      </c>
    </row>
    <row r="1679" spans="1:10" x14ac:dyDescent="0.3">
      <c r="A1679">
        <v>1677</v>
      </c>
      <c r="B1679">
        <f t="shared" si="53"/>
        <v>336</v>
      </c>
      <c r="C1679">
        <f t="shared" si="52"/>
        <v>3</v>
      </c>
      <c r="D1679">
        <v>9026</v>
      </c>
      <c r="E1679" s="1">
        <f>IF(C1679=1,VLOOKUP(B1679,balance!$AU:$AZ,2,FALSE),IF(C1679=2,VLOOKUP(B1679,balance!$AU:$AZ,3,FALSE),IF(C1679=3,VLOOKUP(B1679,balance!$AU:$AZ,4,FALSE),IF(C1679=4,VLOOKUP(B1679,balance!$AU:$AZ,5,FALSE),IF(C1679=5,VLOOKUP(B1679-1,balance!$AU:$AZ,6,FALSE),0)))))</f>
        <v>8500</v>
      </c>
      <c r="F1679">
        <v>53</v>
      </c>
      <c r="G1679">
        <f>IF(C1679=1,VLOOKUP(FoxFire!B1679,balance!$U:$Z,2,FALSE),IF(C1679=2,VLOOKUP(B1679,balance!$U:$Z,3,FALSE),IF(C1679=3,VLOOKUP(B1679,balance!$U:$Z,4,FALSE),IF(C1679=4,VLOOKUP(B1679,balance!$U:$Z,5,FALSE),IF(C1679=5,VLOOKUP(B1679-1,balance!$U:$Z,6,FALSE),0)))))/100</f>
        <v>4.3499999999999997E-3</v>
      </c>
      <c r="H1679">
        <v>2</v>
      </c>
      <c r="I1679" s="1">
        <f>IF(C1679=1,VLOOKUP(FoxFire!B1679,balance!$AF:$AJ,2,FALSE),IF(C1679=2,VLOOKUP(B1679,balance!$AF:$AJ,3,FALSE),IF(C1679=3,VLOOKUP(B1679,balance!$AF:$AJ,4,FALSE),IF(C1679=4,VLOOKUP(B1679,balance!$AF:$AJ,5,FALSE),IF(C1679=5,VLOOKUP(B1679,balance!$AF:$AK,6,FALSE),0)))))*1000000000000</f>
        <v>3108750000000.0127</v>
      </c>
      <c r="J1679">
        <f>VLOOKUP(B1679,balance!AU:BD,10,FALSE)</f>
        <v>0</v>
      </c>
    </row>
    <row r="1680" spans="1:10" x14ac:dyDescent="0.3">
      <c r="A1680">
        <v>1678</v>
      </c>
      <c r="B1680">
        <f t="shared" si="53"/>
        <v>336</v>
      </c>
      <c r="C1680">
        <f t="shared" si="52"/>
        <v>4</v>
      </c>
      <c r="D1680">
        <v>9026</v>
      </c>
      <c r="E1680" s="1">
        <f>IF(C1680=1,VLOOKUP(B1680,balance!$AU:$AZ,2,FALSE),IF(C1680=2,VLOOKUP(B1680,balance!$AU:$AZ,3,FALSE),IF(C1680=3,VLOOKUP(B1680,balance!$AU:$AZ,4,FALSE),IF(C1680=4,VLOOKUP(B1680,balance!$AU:$AZ,5,FALSE),IF(C1680=5,VLOOKUP(B1680-1,balance!$AU:$AZ,6,FALSE),0)))))</f>
        <v>8500</v>
      </c>
      <c r="F1680">
        <v>53</v>
      </c>
      <c r="G1680">
        <f>IF(C1680=1,VLOOKUP(FoxFire!B1680,balance!$U:$Z,2,FALSE),IF(C1680=2,VLOOKUP(B1680,balance!$U:$Z,3,FALSE),IF(C1680=3,VLOOKUP(B1680,balance!$U:$Z,4,FALSE),IF(C1680=4,VLOOKUP(B1680,balance!$U:$Z,5,FALSE),IF(C1680=5,VLOOKUP(B1680-1,balance!$U:$Z,6,FALSE),0)))))/100</f>
        <v>4.3499999999999997E-3</v>
      </c>
      <c r="H1680">
        <v>2</v>
      </c>
      <c r="I1680" s="1">
        <f>IF(C1680=1,VLOOKUP(FoxFire!B1680,balance!$AF:$AJ,2,FALSE),IF(C1680=2,VLOOKUP(B1680,balance!$AF:$AJ,3,FALSE),IF(C1680=3,VLOOKUP(B1680,balance!$AF:$AJ,4,FALSE),IF(C1680=4,VLOOKUP(B1680,balance!$AF:$AJ,5,FALSE),IF(C1680=5,VLOOKUP(B1680,balance!$AF:$AK,6,FALSE),0)))))*1000000000000</f>
        <v>3108750000000.0127</v>
      </c>
      <c r="J1680">
        <f>VLOOKUP(B1680,balance!AU:BD,10,FALSE)</f>
        <v>0</v>
      </c>
    </row>
    <row r="1681" spans="1:10" x14ac:dyDescent="0.3">
      <c r="A1681">
        <v>1679</v>
      </c>
      <c r="B1681">
        <f t="shared" si="53"/>
        <v>337</v>
      </c>
      <c r="C1681">
        <f t="shared" si="52"/>
        <v>5</v>
      </c>
      <c r="D1681">
        <v>9026</v>
      </c>
      <c r="E1681" s="1">
        <f>IF(C1681=1,VLOOKUP(B1681,balance!$AU:$AZ,2,FALSE),IF(C1681=2,VLOOKUP(B1681,balance!$AU:$AZ,3,FALSE),IF(C1681=3,VLOOKUP(B1681,balance!$AU:$AZ,4,FALSE),IF(C1681=4,VLOOKUP(B1681,balance!$AU:$AZ,5,FALSE),IF(C1681=5,VLOOKUP(B1681-1,balance!$AU:$AZ,6,FALSE),0)))))</f>
        <v>170000</v>
      </c>
      <c r="F1681">
        <v>53</v>
      </c>
      <c r="G1681">
        <f>IF(C1681=1,VLOOKUP(FoxFire!B1681,balance!$U:$Z,2,FALSE),IF(C1681=2,VLOOKUP(B1681,balance!$U:$Z,3,FALSE),IF(C1681=3,VLOOKUP(B1681,balance!$U:$Z,4,FALSE),IF(C1681=4,VLOOKUP(B1681,balance!$U:$Z,5,FALSE),IF(C1681=5,VLOOKUP(B1681-1,balance!$U:$Z,6,FALSE),0)))))/100</f>
        <v>1722.5642</v>
      </c>
      <c r="H1681">
        <v>2</v>
      </c>
      <c r="I1681" s="1">
        <f>IF(C1681=1,VLOOKUP(FoxFire!B1681,balance!$AF:$AJ,2,FALSE),IF(C1681=2,VLOOKUP(B1681,balance!$AF:$AJ,3,FALSE),IF(C1681=3,VLOOKUP(B1681,balance!$AF:$AJ,4,FALSE),IF(C1681=4,VLOOKUP(B1681,balance!$AF:$AJ,5,FALSE),IF(C1681=5,VLOOKUP(B1681,balance!$AF:$AK,6,FALSE),0)))))*1000000000000</f>
        <v>12440000000000.049</v>
      </c>
      <c r="J1681">
        <f>VLOOKUP(B1681,balance!AU:BD,10,FALSE)</f>
        <v>0</v>
      </c>
    </row>
    <row r="1682" spans="1:10" x14ac:dyDescent="0.3">
      <c r="A1682">
        <v>1680</v>
      </c>
      <c r="B1682">
        <f t="shared" si="53"/>
        <v>337</v>
      </c>
      <c r="C1682">
        <f t="shared" si="52"/>
        <v>1</v>
      </c>
      <c r="D1682">
        <v>9026</v>
      </c>
      <c r="E1682" s="1">
        <f>IF(C1682=1,VLOOKUP(B1682,balance!$AU:$AZ,2,FALSE),IF(C1682=2,VLOOKUP(B1682,balance!$AU:$AZ,3,FALSE),IF(C1682=3,VLOOKUP(B1682,balance!$AU:$AZ,4,FALSE),IF(C1682=4,VLOOKUP(B1682,balance!$AU:$AZ,5,FALSE),IF(C1682=5,VLOOKUP(B1682-1,balance!$AU:$AZ,6,FALSE),0)))))</f>
        <v>8500</v>
      </c>
      <c r="F1682">
        <v>53</v>
      </c>
      <c r="G1682">
        <f>IF(C1682=1,VLOOKUP(FoxFire!B1682,balance!$U:$Z,2,FALSE),IF(C1682=2,VLOOKUP(B1682,balance!$U:$Z,3,FALSE),IF(C1682=3,VLOOKUP(B1682,balance!$U:$Z,4,FALSE),IF(C1682=4,VLOOKUP(B1682,balance!$U:$Z,5,FALSE),IF(C1682=5,VLOOKUP(B1682-1,balance!$U:$Z,6,FALSE),0)))))/100</f>
        <v>4.3600000000000002E-3</v>
      </c>
      <c r="H1682">
        <v>2</v>
      </c>
      <c r="I1682" s="1">
        <f>IF(C1682=1,VLOOKUP(FoxFire!B1682,balance!$AF:$AJ,2,FALSE),IF(C1682=2,VLOOKUP(B1682,balance!$AF:$AJ,3,FALSE),IF(C1682=3,VLOOKUP(B1682,balance!$AF:$AJ,4,FALSE),IF(C1682=4,VLOOKUP(B1682,balance!$AF:$AJ,5,FALSE),IF(C1682=5,VLOOKUP(B1682,balance!$AF:$AK,6,FALSE),0)))))*1000000000000</f>
        <v>3110000000000.0122</v>
      </c>
      <c r="J1682">
        <f>VLOOKUP(B1682,balance!AU:BD,10,FALSE)</f>
        <v>0</v>
      </c>
    </row>
    <row r="1683" spans="1:10" x14ac:dyDescent="0.3">
      <c r="A1683">
        <v>1681</v>
      </c>
      <c r="B1683">
        <f t="shared" si="53"/>
        <v>337</v>
      </c>
      <c r="C1683">
        <f t="shared" si="52"/>
        <v>2</v>
      </c>
      <c r="D1683">
        <v>9026</v>
      </c>
      <c r="E1683" s="1">
        <f>IF(C1683=1,VLOOKUP(B1683,balance!$AU:$AZ,2,FALSE),IF(C1683=2,VLOOKUP(B1683,balance!$AU:$AZ,3,FALSE),IF(C1683=3,VLOOKUP(B1683,balance!$AU:$AZ,4,FALSE),IF(C1683=4,VLOOKUP(B1683,balance!$AU:$AZ,5,FALSE),IF(C1683=5,VLOOKUP(B1683-1,balance!$AU:$AZ,6,FALSE),0)))))</f>
        <v>8500</v>
      </c>
      <c r="F1683">
        <v>53</v>
      </c>
      <c r="G1683">
        <f>IF(C1683=1,VLOOKUP(FoxFire!B1683,balance!$U:$Z,2,FALSE),IF(C1683=2,VLOOKUP(B1683,balance!$U:$Z,3,FALSE),IF(C1683=3,VLOOKUP(B1683,balance!$U:$Z,4,FALSE),IF(C1683=4,VLOOKUP(B1683,balance!$U:$Z,5,FALSE),IF(C1683=5,VLOOKUP(B1683-1,balance!$U:$Z,6,FALSE),0)))))/100</f>
        <v>4.3600000000000002E-3</v>
      </c>
      <c r="H1683">
        <v>2</v>
      </c>
      <c r="I1683" s="1">
        <f>IF(C1683=1,VLOOKUP(FoxFire!B1683,balance!$AF:$AJ,2,FALSE),IF(C1683=2,VLOOKUP(B1683,balance!$AF:$AJ,3,FALSE),IF(C1683=3,VLOOKUP(B1683,balance!$AF:$AJ,4,FALSE),IF(C1683=4,VLOOKUP(B1683,balance!$AF:$AJ,5,FALSE),IF(C1683=5,VLOOKUP(B1683,balance!$AF:$AK,6,FALSE),0)))))*1000000000000</f>
        <v>3110000000000.0122</v>
      </c>
      <c r="J1683">
        <f>VLOOKUP(B1683,balance!AU:BD,10,FALSE)</f>
        <v>0</v>
      </c>
    </row>
    <row r="1684" spans="1:10" x14ac:dyDescent="0.3">
      <c r="A1684">
        <v>1682</v>
      </c>
      <c r="B1684">
        <f t="shared" si="53"/>
        <v>337</v>
      </c>
      <c r="C1684">
        <f t="shared" si="52"/>
        <v>3</v>
      </c>
      <c r="D1684">
        <v>9026</v>
      </c>
      <c r="E1684" s="1">
        <f>IF(C1684=1,VLOOKUP(B1684,balance!$AU:$AZ,2,FALSE),IF(C1684=2,VLOOKUP(B1684,balance!$AU:$AZ,3,FALSE),IF(C1684=3,VLOOKUP(B1684,balance!$AU:$AZ,4,FALSE),IF(C1684=4,VLOOKUP(B1684,balance!$AU:$AZ,5,FALSE),IF(C1684=5,VLOOKUP(B1684-1,balance!$AU:$AZ,6,FALSE),0)))))</f>
        <v>8500</v>
      </c>
      <c r="F1684">
        <v>53</v>
      </c>
      <c r="G1684">
        <f>IF(C1684=1,VLOOKUP(FoxFire!B1684,balance!$U:$Z,2,FALSE),IF(C1684=2,VLOOKUP(B1684,balance!$U:$Z,3,FALSE),IF(C1684=3,VLOOKUP(B1684,balance!$U:$Z,4,FALSE),IF(C1684=4,VLOOKUP(B1684,balance!$U:$Z,5,FALSE),IF(C1684=5,VLOOKUP(B1684-1,balance!$U:$Z,6,FALSE),0)))))/100</f>
        <v>4.3600000000000002E-3</v>
      </c>
      <c r="H1684">
        <v>2</v>
      </c>
      <c r="I1684" s="1">
        <f>IF(C1684=1,VLOOKUP(FoxFire!B1684,balance!$AF:$AJ,2,FALSE),IF(C1684=2,VLOOKUP(B1684,balance!$AF:$AJ,3,FALSE),IF(C1684=3,VLOOKUP(B1684,balance!$AF:$AJ,4,FALSE),IF(C1684=4,VLOOKUP(B1684,balance!$AF:$AJ,5,FALSE),IF(C1684=5,VLOOKUP(B1684,balance!$AF:$AK,6,FALSE),0)))))*1000000000000</f>
        <v>3110000000000.0122</v>
      </c>
      <c r="J1684">
        <f>VLOOKUP(B1684,balance!AU:BD,10,FALSE)</f>
        <v>0</v>
      </c>
    </row>
    <row r="1685" spans="1:10" x14ac:dyDescent="0.3">
      <c r="A1685">
        <v>1683</v>
      </c>
      <c r="B1685">
        <f t="shared" si="53"/>
        <v>337</v>
      </c>
      <c r="C1685">
        <f t="shared" si="52"/>
        <v>4</v>
      </c>
      <c r="D1685">
        <v>9026</v>
      </c>
      <c r="E1685" s="1">
        <f>IF(C1685=1,VLOOKUP(B1685,balance!$AU:$AZ,2,FALSE),IF(C1685=2,VLOOKUP(B1685,balance!$AU:$AZ,3,FALSE),IF(C1685=3,VLOOKUP(B1685,balance!$AU:$AZ,4,FALSE),IF(C1685=4,VLOOKUP(B1685,balance!$AU:$AZ,5,FALSE),IF(C1685=5,VLOOKUP(B1685-1,balance!$AU:$AZ,6,FALSE),0)))))</f>
        <v>8500</v>
      </c>
      <c r="F1685">
        <v>53</v>
      </c>
      <c r="G1685">
        <f>IF(C1685=1,VLOOKUP(FoxFire!B1685,balance!$U:$Z,2,FALSE),IF(C1685=2,VLOOKUP(B1685,balance!$U:$Z,3,FALSE),IF(C1685=3,VLOOKUP(B1685,balance!$U:$Z,4,FALSE),IF(C1685=4,VLOOKUP(B1685,balance!$U:$Z,5,FALSE),IF(C1685=5,VLOOKUP(B1685-1,balance!$U:$Z,6,FALSE),0)))))/100</f>
        <v>4.3600000000000002E-3</v>
      </c>
      <c r="H1685">
        <v>2</v>
      </c>
      <c r="I1685" s="1">
        <f>IF(C1685=1,VLOOKUP(FoxFire!B1685,balance!$AF:$AJ,2,FALSE),IF(C1685=2,VLOOKUP(B1685,balance!$AF:$AJ,3,FALSE),IF(C1685=3,VLOOKUP(B1685,balance!$AF:$AJ,4,FALSE),IF(C1685=4,VLOOKUP(B1685,balance!$AF:$AJ,5,FALSE),IF(C1685=5,VLOOKUP(B1685,balance!$AF:$AK,6,FALSE),0)))))*1000000000000</f>
        <v>3110000000000.0122</v>
      </c>
      <c r="J1685">
        <f>VLOOKUP(B1685,balance!AU:BD,10,FALSE)</f>
        <v>0</v>
      </c>
    </row>
    <row r="1686" spans="1:10" x14ac:dyDescent="0.3">
      <c r="A1686">
        <v>1684</v>
      </c>
      <c r="B1686">
        <f t="shared" si="53"/>
        <v>338</v>
      </c>
      <c r="C1686">
        <f t="shared" si="52"/>
        <v>5</v>
      </c>
      <c r="D1686">
        <v>9026</v>
      </c>
      <c r="E1686" s="1">
        <f>IF(C1686=1,VLOOKUP(B1686,balance!$AU:$AZ,2,FALSE),IF(C1686=2,VLOOKUP(B1686,balance!$AU:$AZ,3,FALSE),IF(C1686=3,VLOOKUP(B1686,balance!$AU:$AZ,4,FALSE),IF(C1686=4,VLOOKUP(B1686,balance!$AU:$AZ,5,FALSE),IF(C1686=5,VLOOKUP(B1686-1,balance!$AU:$AZ,6,FALSE),0)))))</f>
        <v>170000</v>
      </c>
      <c r="F1686">
        <v>53</v>
      </c>
      <c r="G1686">
        <f>IF(C1686=1,VLOOKUP(FoxFire!B1686,balance!$U:$Z,2,FALSE),IF(C1686=2,VLOOKUP(B1686,balance!$U:$Z,3,FALSE),IF(C1686=3,VLOOKUP(B1686,balance!$U:$Z,4,FALSE),IF(C1686=4,VLOOKUP(B1686,balance!$U:$Z,5,FALSE),IF(C1686=5,VLOOKUP(B1686-1,balance!$U:$Z,6,FALSE),0)))))/100</f>
        <v>1728.2506000000001</v>
      </c>
      <c r="H1686">
        <v>2</v>
      </c>
      <c r="I1686" s="1">
        <f>IF(C1686=1,VLOOKUP(FoxFire!B1686,balance!$AF:$AJ,2,FALSE),IF(C1686=2,VLOOKUP(B1686,balance!$AF:$AJ,3,FALSE),IF(C1686=3,VLOOKUP(B1686,balance!$AF:$AJ,4,FALSE),IF(C1686=4,VLOOKUP(B1686,balance!$AF:$AJ,5,FALSE),IF(C1686=5,VLOOKUP(B1686,balance!$AF:$AK,6,FALSE),0)))))*1000000000000</f>
        <v>12445000000000.051</v>
      </c>
      <c r="J1686">
        <f>VLOOKUP(B1686,balance!AU:BD,10,FALSE)</f>
        <v>0</v>
      </c>
    </row>
    <row r="1687" spans="1:10" x14ac:dyDescent="0.3">
      <c r="A1687">
        <v>1685</v>
      </c>
      <c r="B1687">
        <f t="shared" si="53"/>
        <v>338</v>
      </c>
      <c r="C1687">
        <f t="shared" si="52"/>
        <v>1</v>
      </c>
      <c r="D1687">
        <v>9026</v>
      </c>
      <c r="E1687" s="1">
        <f>IF(C1687=1,VLOOKUP(B1687,balance!$AU:$AZ,2,FALSE),IF(C1687=2,VLOOKUP(B1687,balance!$AU:$AZ,3,FALSE),IF(C1687=3,VLOOKUP(B1687,balance!$AU:$AZ,4,FALSE),IF(C1687=4,VLOOKUP(B1687,balance!$AU:$AZ,5,FALSE),IF(C1687=5,VLOOKUP(B1687-1,balance!$AU:$AZ,6,FALSE),0)))))</f>
        <v>8500</v>
      </c>
      <c r="F1687">
        <v>53</v>
      </c>
      <c r="G1687">
        <f>IF(C1687=1,VLOOKUP(FoxFire!B1687,balance!$U:$Z,2,FALSE),IF(C1687=2,VLOOKUP(B1687,balance!$U:$Z,3,FALSE),IF(C1687=3,VLOOKUP(B1687,balance!$U:$Z,4,FALSE),IF(C1687=4,VLOOKUP(B1687,balance!$U:$Z,5,FALSE),IF(C1687=5,VLOOKUP(B1687-1,balance!$U:$Z,6,FALSE),0)))))/100</f>
        <v>4.3699999999999998E-3</v>
      </c>
      <c r="H1687">
        <v>2</v>
      </c>
      <c r="I1687" s="1">
        <f>IF(C1687=1,VLOOKUP(FoxFire!B1687,balance!$AF:$AJ,2,FALSE),IF(C1687=2,VLOOKUP(B1687,balance!$AF:$AJ,3,FALSE),IF(C1687=3,VLOOKUP(B1687,balance!$AF:$AJ,4,FALSE),IF(C1687=4,VLOOKUP(B1687,balance!$AF:$AJ,5,FALSE),IF(C1687=5,VLOOKUP(B1687,balance!$AF:$AK,6,FALSE),0)))))*1000000000000</f>
        <v>3111250000000.0127</v>
      </c>
      <c r="J1687">
        <f>VLOOKUP(B1687,balance!AU:BD,10,FALSE)</f>
        <v>0</v>
      </c>
    </row>
    <row r="1688" spans="1:10" x14ac:dyDescent="0.3">
      <c r="A1688">
        <v>1686</v>
      </c>
      <c r="B1688">
        <f t="shared" si="53"/>
        <v>338</v>
      </c>
      <c r="C1688">
        <f t="shared" si="52"/>
        <v>2</v>
      </c>
      <c r="D1688">
        <v>9026</v>
      </c>
      <c r="E1688" s="1">
        <f>IF(C1688=1,VLOOKUP(B1688,balance!$AU:$AZ,2,FALSE),IF(C1688=2,VLOOKUP(B1688,balance!$AU:$AZ,3,FALSE),IF(C1688=3,VLOOKUP(B1688,balance!$AU:$AZ,4,FALSE),IF(C1688=4,VLOOKUP(B1688,balance!$AU:$AZ,5,FALSE),IF(C1688=5,VLOOKUP(B1688-1,balance!$AU:$AZ,6,FALSE),0)))))</f>
        <v>8500</v>
      </c>
      <c r="F1688">
        <v>53</v>
      </c>
      <c r="G1688">
        <f>IF(C1688=1,VLOOKUP(FoxFire!B1688,balance!$U:$Z,2,FALSE),IF(C1688=2,VLOOKUP(B1688,balance!$U:$Z,3,FALSE),IF(C1688=3,VLOOKUP(B1688,balance!$U:$Z,4,FALSE),IF(C1688=4,VLOOKUP(B1688,balance!$U:$Z,5,FALSE),IF(C1688=5,VLOOKUP(B1688-1,balance!$U:$Z,6,FALSE),0)))))/100</f>
        <v>4.3699999999999998E-3</v>
      </c>
      <c r="H1688">
        <v>2</v>
      </c>
      <c r="I1688" s="1">
        <f>IF(C1688=1,VLOOKUP(FoxFire!B1688,balance!$AF:$AJ,2,FALSE),IF(C1688=2,VLOOKUP(B1688,balance!$AF:$AJ,3,FALSE),IF(C1688=3,VLOOKUP(B1688,balance!$AF:$AJ,4,FALSE),IF(C1688=4,VLOOKUP(B1688,balance!$AF:$AJ,5,FALSE),IF(C1688=5,VLOOKUP(B1688,balance!$AF:$AK,6,FALSE),0)))))*1000000000000</f>
        <v>3111250000000.0127</v>
      </c>
      <c r="J1688">
        <f>VLOOKUP(B1688,balance!AU:BD,10,FALSE)</f>
        <v>0</v>
      </c>
    </row>
    <row r="1689" spans="1:10" x14ac:dyDescent="0.3">
      <c r="A1689">
        <v>1687</v>
      </c>
      <c r="B1689">
        <f t="shared" si="53"/>
        <v>338</v>
      </c>
      <c r="C1689">
        <f t="shared" si="52"/>
        <v>3</v>
      </c>
      <c r="D1689">
        <v>9026</v>
      </c>
      <c r="E1689" s="1">
        <f>IF(C1689=1,VLOOKUP(B1689,balance!$AU:$AZ,2,FALSE),IF(C1689=2,VLOOKUP(B1689,balance!$AU:$AZ,3,FALSE),IF(C1689=3,VLOOKUP(B1689,balance!$AU:$AZ,4,FALSE),IF(C1689=4,VLOOKUP(B1689,balance!$AU:$AZ,5,FALSE),IF(C1689=5,VLOOKUP(B1689-1,balance!$AU:$AZ,6,FALSE),0)))))</f>
        <v>8500</v>
      </c>
      <c r="F1689">
        <v>53</v>
      </c>
      <c r="G1689">
        <f>IF(C1689=1,VLOOKUP(FoxFire!B1689,balance!$U:$Z,2,FALSE),IF(C1689=2,VLOOKUP(B1689,balance!$U:$Z,3,FALSE),IF(C1689=3,VLOOKUP(B1689,balance!$U:$Z,4,FALSE),IF(C1689=4,VLOOKUP(B1689,balance!$U:$Z,5,FALSE),IF(C1689=5,VLOOKUP(B1689-1,balance!$U:$Z,6,FALSE),0)))))/100</f>
        <v>4.3699999999999998E-3</v>
      </c>
      <c r="H1689">
        <v>2</v>
      </c>
      <c r="I1689" s="1">
        <f>IF(C1689=1,VLOOKUP(FoxFire!B1689,balance!$AF:$AJ,2,FALSE),IF(C1689=2,VLOOKUP(B1689,balance!$AF:$AJ,3,FALSE),IF(C1689=3,VLOOKUP(B1689,balance!$AF:$AJ,4,FALSE),IF(C1689=4,VLOOKUP(B1689,balance!$AF:$AJ,5,FALSE),IF(C1689=5,VLOOKUP(B1689,balance!$AF:$AK,6,FALSE),0)))))*1000000000000</f>
        <v>3111250000000.0127</v>
      </c>
      <c r="J1689">
        <f>VLOOKUP(B1689,balance!AU:BD,10,FALSE)</f>
        <v>0</v>
      </c>
    </row>
    <row r="1690" spans="1:10" x14ac:dyDescent="0.3">
      <c r="A1690">
        <v>1688</v>
      </c>
      <c r="B1690">
        <f t="shared" si="53"/>
        <v>338</v>
      </c>
      <c r="C1690">
        <f t="shared" si="52"/>
        <v>4</v>
      </c>
      <c r="D1690">
        <v>9026</v>
      </c>
      <c r="E1690" s="1">
        <f>IF(C1690=1,VLOOKUP(B1690,balance!$AU:$AZ,2,FALSE),IF(C1690=2,VLOOKUP(B1690,balance!$AU:$AZ,3,FALSE),IF(C1690=3,VLOOKUP(B1690,balance!$AU:$AZ,4,FALSE),IF(C1690=4,VLOOKUP(B1690,balance!$AU:$AZ,5,FALSE),IF(C1690=5,VLOOKUP(B1690-1,balance!$AU:$AZ,6,FALSE),0)))))</f>
        <v>8500</v>
      </c>
      <c r="F1690">
        <v>53</v>
      </c>
      <c r="G1690">
        <f>IF(C1690=1,VLOOKUP(FoxFire!B1690,balance!$U:$Z,2,FALSE),IF(C1690=2,VLOOKUP(B1690,balance!$U:$Z,3,FALSE),IF(C1690=3,VLOOKUP(B1690,balance!$U:$Z,4,FALSE),IF(C1690=4,VLOOKUP(B1690,balance!$U:$Z,5,FALSE),IF(C1690=5,VLOOKUP(B1690-1,balance!$U:$Z,6,FALSE),0)))))/100</f>
        <v>4.3699999999999998E-3</v>
      </c>
      <c r="H1690">
        <v>2</v>
      </c>
      <c r="I1690" s="1">
        <f>IF(C1690=1,VLOOKUP(FoxFire!B1690,balance!$AF:$AJ,2,FALSE),IF(C1690=2,VLOOKUP(B1690,balance!$AF:$AJ,3,FALSE),IF(C1690=3,VLOOKUP(B1690,balance!$AF:$AJ,4,FALSE),IF(C1690=4,VLOOKUP(B1690,balance!$AF:$AJ,5,FALSE),IF(C1690=5,VLOOKUP(B1690,balance!$AF:$AK,6,FALSE),0)))))*1000000000000</f>
        <v>3111250000000.0127</v>
      </c>
      <c r="J1690">
        <f>VLOOKUP(B1690,balance!AU:BD,10,FALSE)</f>
        <v>0</v>
      </c>
    </row>
    <row r="1691" spans="1:10" x14ac:dyDescent="0.3">
      <c r="A1691">
        <v>1689</v>
      </c>
      <c r="B1691">
        <f t="shared" si="53"/>
        <v>339</v>
      </c>
      <c r="C1691">
        <f t="shared" si="52"/>
        <v>5</v>
      </c>
      <c r="D1691">
        <v>9026</v>
      </c>
      <c r="E1691" s="1">
        <f>IF(C1691=1,VLOOKUP(B1691,balance!$AU:$AZ,2,FALSE),IF(C1691=2,VLOOKUP(B1691,balance!$AU:$AZ,3,FALSE),IF(C1691=3,VLOOKUP(B1691,balance!$AU:$AZ,4,FALSE),IF(C1691=4,VLOOKUP(B1691,balance!$AU:$AZ,5,FALSE),IF(C1691=5,VLOOKUP(B1691-1,balance!$AU:$AZ,6,FALSE),0)))))</f>
        <v>170000</v>
      </c>
      <c r="F1691">
        <v>53</v>
      </c>
      <c r="G1691">
        <f>IF(C1691=1,VLOOKUP(FoxFire!B1691,balance!$U:$Z,2,FALSE),IF(C1691=2,VLOOKUP(B1691,balance!$U:$Z,3,FALSE),IF(C1691=3,VLOOKUP(B1691,balance!$U:$Z,4,FALSE),IF(C1691=4,VLOOKUP(B1691,balance!$U:$Z,5,FALSE),IF(C1691=5,VLOOKUP(B1691-1,balance!$U:$Z,6,FALSE),0)))))/100</f>
        <v>1733.9467000000002</v>
      </c>
      <c r="H1691">
        <v>2</v>
      </c>
      <c r="I1691" s="1">
        <f>IF(C1691=1,VLOOKUP(FoxFire!B1691,balance!$AF:$AJ,2,FALSE),IF(C1691=2,VLOOKUP(B1691,balance!$AF:$AJ,3,FALSE),IF(C1691=3,VLOOKUP(B1691,balance!$AF:$AJ,4,FALSE),IF(C1691=4,VLOOKUP(B1691,balance!$AF:$AJ,5,FALSE),IF(C1691=5,VLOOKUP(B1691,balance!$AF:$AK,6,FALSE),0)))))*1000000000000</f>
        <v>12450000000000.051</v>
      </c>
      <c r="J1691">
        <f>VLOOKUP(B1691,balance!AU:BD,10,FALSE)</f>
        <v>0</v>
      </c>
    </row>
    <row r="1692" spans="1:10" x14ac:dyDescent="0.3">
      <c r="A1692">
        <v>1690</v>
      </c>
      <c r="B1692">
        <f t="shared" si="53"/>
        <v>339</v>
      </c>
      <c r="C1692">
        <f t="shared" si="52"/>
        <v>1</v>
      </c>
      <c r="D1692">
        <v>9026</v>
      </c>
      <c r="E1692" s="1">
        <f>IF(C1692=1,VLOOKUP(B1692,balance!$AU:$AZ,2,FALSE),IF(C1692=2,VLOOKUP(B1692,balance!$AU:$AZ,3,FALSE),IF(C1692=3,VLOOKUP(B1692,balance!$AU:$AZ,4,FALSE),IF(C1692=4,VLOOKUP(B1692,balance!$AU:$AZ,5,FALSE),IF(C1692=5,VLOOKUP(B1692-1,balance!$AU:$AZ,6,FALSE),0)))))</f>
        <v>8500</v>
      </c>
      <c r="F1692">
        <v>53</v>
      </c>
      <c r="G1692">
        <f>IF(C1692=1,VLOOKUP(FoxFire!B1692,balance!$U:$Z,2,FALSE),IF(C1692=2,VLOOKUP(B1692,balance!$U:$Z,3,FALSE),IF(C1692=3,VLOOKUP(B1692,balance!$U:$Z,4,FALSE),IF(C1692=4,VLOOKUP(B1692,balance!$U:$Z,5,FALSE),IF(C1692=5,VLOOKUP(B1692-1,balance!$U:$Z,6,FALSE),0)))))/100</f>
        <v>4.3800000000000002E-3</v>
      </c>
      <c r="H1692">
        <v>2</v>
      </c>
      <c r="I1692" s="1">
        <f>IF(C1692=1,VLOOKUP(FoxFire!B1692,balance!$AF:$AJ,2,FALSE),IF(C1692=2,VLOOKUP(B1692,balance!$AF:$AJ,3,FALSE),IF(C1692=3,VLOOKUP(B1692,balance!$AF:$AJ,4,FALSE),IF(C1692=4,VLOOKUP(B1692,balance!$AF:$AJ,5,FALSE),IF(C1692=5,VLOOKUP(B1692,balance!$AF:$AK,6,FALSE),0)))))*1000000000000</f>
        <v>3112500000000.0127</v>
      </c>
      <c r="J1692">
        <f>VLOOKUP(B1692,balance!AU:BD,10,FALSE)</f>
        <v>0</v>
      </c>
    </row>
    <row r="1693" spans="1:10" x14ac:dyDescent="0.3">
      <c r="A1693">
        <v>1691</v>
      </c>
      <c r="B1693">
        <f t="shared" si="53"/>
        <v>339</v>
      </c>
      <c r="C1693">
        <f t="shared" si="52"/>
        <v>2</v>
      </c>
      <c r="D1693">
        <v>9026</v>
      </c>
      <c r="E1693" s="1">
        <f>IF(C1693=1,VLOOKUP(B1693,balance!$AU:$AZ,2,FALSE),IF(C1693=2,VLOOKUP(B1693,balance!$AU:$AZ,3,FALSE),IF(C1693=3,VLOOKUP(B1693,balance!$AU:$AZ,4,FALSE),IF(C1693=4,VLOOKUP(B1693,balance!$AU:$AZ,5,FALSE),IF(C1693=5,VLOOKUP(B1693-1,balance!$AU:$AZ,6,FALSE),0)))))</f>
        <v>8500</v>
      </c>
      <c r="F1693">
        <v>53</v>
      </c>
      <c r="G1693">
        <f>IF(C1693=1,VLOOKUP(FoxFire!B1693,balance!$U:$Z,2,FALSE),IF(C1693=2,VLOOKUP(B1693,balance!$U:$Z,3,FALSE),IF(C1693=3,VLOOKUP(B1693,balance!$U:$Z,4,FALSE),IF(C1693=4,VLOOKUP(B1693,balance!$U:$Z,5,FALSE),IF(C1693=5,VLOOKUP(B1693-1,balance!$U:$Z,6,FALSE),0)))))/100</f>
        <v>4.3800000000000002E-3</v>
      </c>
      <c r="H1693">
        <v>2</v>
      </c>
      <c r="I1693" s="1">
        <f>IF(C1693=1,VLOOKUP(FoxFire!B1693,balance!$AF:$AJ,2,FALSE),IF(C1693=2,VLOOKUP(B1693,balance!$AF:$AJ,3,FALSE),IF(C1693=3,VLOOKUP(B1693,balance!$AF:$AJ,4,FALSE),IF(C1693=4,VLOOKUP(B1693,balance!$AF:$AJ,5,FALSE),IF(C1693=5,VLOOKUP(B1693,balance!$AF:$AK,6,FALSE),0)))))*1000000000000</f>
        <v>3112500000000.0127</v>
      </c>
      <c r="J1693">
        <f>VLOOKUP(B1693,balance!AU:BD,10,FALSE)</f>
        <v>0</v>
      </c>
    </row>
    <row r="1694" spans="1:10" x14ac:dyDescent="0.3">
      <c r="A1694">
        <v>1692</v>
      </c>
      <c r="B1694">
        <f t="shared" si="53"/>
        <v>339</v>
      </c>
      <c r="C1694">
        <f t="shared" si="52"/>
        <v>3</v>
      </c>
      <c r="D1694">
        <v>9026</v>
      </c>
      <c r="E1694" s="1">
        <f>IF(C1694=1,VLOOKUP(B1694,balance!$AU:$AZ,2,FALSE),IF(C1694=2,VLOOKUP(B1694,balance!$AU:$AZ,3,FALSE),IF(C1694=3,VLOOKUP(B1694,balance!$AU:$AZ,4,FALSE),IF(C1694=4,VLOOKUP(B1694,balance!$AU:$AZ,5,FALSE),IF(C1694=5,VLOOKUP(B1694-1,balance!$AU:$AZ,6,FALSE),0)))))</f>
        <v>8500</v>
      </c>
      <c r="F1694">
        <v>53</v>
      </c>
      <c r="G1694">
        <f>IF(C1694=1,VLOOKUP(FoxFire!B1694,balance!$U:$Z,2,FALSE),IF(C1694=2,VLOOKUP(B1694,balance!$U:$Z,3,FALSE),IF(C1694=3,VLOOKUP(B1694,balance!$U:$Z,4,FALSE),IF(C1694=4,VLOOKUP(B1694,balance!$U:$Z,5,FALSE),IF(C1694=5,VLOOKUP(B1694-1,balance!$U:$Z,6,FALSE),0)))))/100</f>
        <v>4.3800000000000002E-3</v>
      </c>
      <c r="H1694">
        <v>2</v>
      </c>
      <c r="I1694" s="1">
        <f>IF(C1694=1,VLOOKUP(FoxFire!B1694,balance!$AF:$AJ,2,FALSE),IF(C1694=2,VLOOKUP(B1694,balance!$AF:$AJ,3,FALSE),IF(C1694=3,VLOOKUP(B1694,balance!$AF:$AJ,4,FALSE),IF(C1694=4,VLOOKUP(B1694,balance!$AF:$AJ,5,FALSE),IF(C1694=5,VLOOKUP(B1694,balance!$AF:$AK,6,FALSE),0)))))*1000000000000</f>
        <v>3112500000000.0127</v>
      </c>
      <c r="J1694">
        <f>VLOOKUP(B1694,balance!AU:BD,10,FALSE)</f>
        <v>0</v>
      </c>
    </row>
    <row r="1695" spans="1:10" x14ac:dyDescent="0.3">
      <c r="A1695">
        <v>1693</v>
      </c>
      <c r="B1695">
        <f t="shared" si="53"/>
        <v>339</v>
      </c>
      <c r="C1695">
        <f t="shared" si="52"/>
        <v>4</v>
      </c>
      <c r="D1695">
        <v>9026</v>
      </c>
      <c r="E1695" s="1">
        <f>IF(C1695=1,VLOOKUP(B1695,balance!$AU:$AZ,2,FALSE),IF(C1695=2,VLOOKUP(B1695,balance!$AU:$AZ,3,FALSE),IF(C1695=3,VLOOKUP(B1695,balance!$AU:$AZ,4,FALSE),IF(C1695=4,VLOOKUP(B1695,balance!$AU:$AZ,5,FALSE),IF(C1695=5,VLOOKUP(B1695-1,balance!$AU:$AZ,6,FALSE),0)))))</f>
        <v>8500</v>
      </c>
      <c r="F1695">
        <v>53</v>
      </c>
      <c r="G1695">
        <f>IF(C1695=1,VLOOKUP(FoxFire!B1695,balance!$U:$Z,2,FALSE),IF(C1695=2,VLOOKUP(B1695,balance!$U:$Z,3,FALSE),IF(C1695=3,VLOOKUP(B1695,balance!$U:$Z,4,FALSE),IF(C1695=4,VLOOKUP(B1695,balance!$U:$Z,5,FALSE),IF(C1695=5,VLOOKUP(B1695-1,balance!$U:$Z,6,FALSE),0)))))/100</f>
        <v>4.3800000000000002E-3</v>
      </c>
      <c r="H1695">
        <v>2</v>
      </c>
      <c r="I1695" s="1">
        <f>IF(C1695=1,VLOOKUP(FoxFire!B1695,balance!$AF:$AJ,2,FALSE),IF(C1695=2,VLOOKUP(B1695,balance!$AF:$AJ,3,FALSE),IF(C1695=3,VLOOKUP(B1695,balance!$AF:$AJ,4,FALSE),IF(C1695=4,VLOOKUP(B1695,balance!$AF:$AJ,5,FALSE),IF(C1695=5,VLOOKUP(B1695,balance!$AF:$AK,6,FALSE),0)))))*1000000000000</f>
        <v>3112500000000.0127</v>
      </c>
      <c r="J1695">
        <f>VLOOKUP(B1695,balance!AU:BD,10,FALSE)</f>
        <v>0</v>
      </c>
    </row>
    <row r="1696" spans="1:10" x14ac:dyDescent="0.3">
      <c r="A1696">
        <v>1694</v>
      </c>
      <c r="B1696">
        <f t="shared" si="53"/>
        <v>340</v>
      </c>
      <c r="C1696">
        <f t="shared" si="52"/>
        <v>5</v>
      </c>
      <c r="D1696">
        <v>9026</v>
      </c>
      <c r="E1696" s="1">
        <f>IF(C1696=1,VLOOKUP(B1696,balance!$AU:$AZ,2,FALSE),IF(C1696=2,VLOOKUP(B1696,balance!$AU:$AZ,3,FALSE),IF(C1696=3,VLOOKUP(B1696,balance!$AU:$AZ,4,FALSE),IF(C1696=4,VLOOKUP(B1696,balance!$AU:$AZ,5,FALSE),IF(C1696=5,VLOOKUP(B1696-1,balance!$AU:$AZ,6,FALSE),0)))))</f>
        <v>170000</v>
      </c>
      <c r="F1696">
        <v>53</v>
      </c>
      <c r="G1696">
        <f>IF(C1696=1,VLOOKUP(FoxFire!B1696,balance!$U:$Z,2,FALSE),IF(C1696=2,VLOOKUP(B1696,balance!$U:$Z,3,FALSE),IF(C1696=3,VLOOKUP(B1696,balance!$U:$Z,4,FALSE),IF(C1696=4,VLOOKUP(B1696,balance!$U:$Z,5,FALSE),IF(C1696=5,VLOOKUP(B1696-1,balance!$U:$Z,6,FALSE),0)))))/100</f>
        <v>1739.6524999999999</v>
      </c>
      <c r="H1696">
        <v>2</v>
      </c>
      <c r="I1696" s="1">
        <f>IF(C1696=1,VLOOKUP(FoxFire!B1696,balance!$AF:$AJ,2,FALSE),IF(C1696=2,VLOOKUP(B1696,balance!$AF:$AJ,3,FALSE),IF(C1696=3,VLOOKUP(B1696,balance!$AF:$AJ,4,FALSE),IF(C1696=4,VLOOKUP(B1696,balance!$AF:$AJ,5,FALSE),IF(C1696=5,VLOOKUP(B1696,balance!$AF:$AK,6,FALSE),0)))))*1000000000000</f>
        <v>12455000000000.051</v>
      </c>
      <c r="J1696">
        <f>VLOOKUP(B1696,balance!AU:BD,10,FALSE)</f>
        <v>0</v>
      </c>
    </row>
    <row r="1697" spans="1:10" x14ac:dyDescent="0.3">
      <c r="A1697">
        <v>1695</v>
      </c>
      <c r="B1697">
        <f t="shared" si="53"/>
        <v>340</v>
      </c>
      <c r="C1697">
        <f t="shared" si="52"/>
        <v>1</v>
      </c>
      <c r="D1697">
        <v>9026</v>
      </c>
      <c r="E1697" s="1">
        <f>IF(C1697=1,VLOOKUP(B1697,balance!$AU:$AZ,2,FALSE),IF(C1697=2,VLOOKUP(B1697,balance!$AU:$AZ,3,FALSE),IF(C1697=3,VLOOKUP(B1697,balance!$AU:$AZ,4,FALSE),IF(C1697=4,VLOOKUP(B1697,balance!$AU:$AZ,5,FALSE),IF(C1697=5,VLOOKUP(B1697-1,balance!$AU:$AZ,6,FALSE),0)))))</f>
        <v>8500</v>
      </c>
      <c r="F1697">
        <v>53</v>
      </c>
      <c r="G1697">
        <f>IF(C1697=1,VLOOKUP(FoxFire!B1697,balance!$U:$Z,2,FALSE),IF(C1697=2,VLOOKUP(B1697,balance!$U:$Z,3,FALSE),IF(C1697=3,VLOOKUP(B1697,balance!$U:$Z,4,FALSE),IF(C1697=4,VLOOKUP(B1697,balance!$U:$Z,5,FALSE),IF(C1697=5,VLOOKUP(B1697-1,balance!$U:$Z,6,FALSE),0)))))/100</f>
        <v>4.3899999999999998E-3</v>
      </c>
      <c r="H1697">
        <v>2</v>
      </c>
      <c r="I1697" s="1">
        <f>IF(C1697=1,VLOOKUP(FoxFire!B1697,balance!$AF:$AJ,2,FALSE),IF(C1697=2,VLOOKUP(B1697,balance!$AF:$AJ,3,FALSE),IF(C1697=3,VLOOKUP(B1697,balance!$AF:$AJ,4,FALSE),IF(C1697=4,VLOOKUP(B1697,balance!$AF:$AJ,5,FALSE),IF(C1697=5,VLOOKUP(B1697,balance!$AF:$AK,6,FALSE),0)))))*1000000000000</f>
        <v>3113750000000.0127</v>
      </c>
      <c r="J1697">
        <f>VLOOKUP(B1697,balance!AU:BD,10,FALSE)</f>
        <v>0</v>
      </c>
    </row>
    <row r="1698" spans="1:10" x14ac:dyDescent="0.3">
      <c r="A1698">
        <v>1696</v>
      </c>
      <c r="B1698">
        <f t="shared" si="53"/>
        <v>340</v>
      </c>
      <c r="C1698">
        <f t="shared" si="52"/>
        <v>2</v>
      </c>
      <c r="D1698">
        <v>9026</v>
      </c>
      <c r="E1698" s="1">
        <f>IF(C1698=1,VLOOKUP(B1698,balance!$AU:$AZ,2,FALSE),IF(C1698=2,VLOOKUP(B1698,balance!$AU:$AZ,3,FALSE),IF(C1698=3,VLOOKUP(B1698,balance!$AU:$AZ,4,FALSE),IF(C1698=4,VLOOKUP(B1698,balance!$AU:$AZ,5,FALSE),IF(C1698=5,VLOOKUP(B1698-1,balance!$AU:$AZ,6,FALSE),0)))))</f>
        <v>8500</v>
      </c>
      <c r="F1698">
        <v>53</v>
      </c>
      <c r="G1698">
        <f>IF(C1698=1,VLOOKUP(FoxFire!B1698,balance!$U:$Z,2,FALSE),IF(C1698=2,VLOOKUP(B1698,balance!$U:$Z,3,FALSE),IF(C1698=3,VLOOKUP(B1698,balance!$U:$Z,4,FALSE),IF(C1698=4,VLOOKUP(B1698,balance!$U:$Z,5,FALSE),IF(C1698=5,VLOOKUP(B1698-1,balance!$U:$Z,6,FALSE),0)))))/100</f>
        <v>4.3899999999999998E-3</v>
      </c>
      <c r="H1698">
        <v>2</v>
      </c>
      <c r="I1698" s="1">
        <f>IF(C1698=1,VLOOKUP(FoxFire!B1698,balance!$AF:$AJ,2,FALSE),IF(C1698=2,VLOOKUP(B1698,balance!$AF:$AJ,3,FALSE),IF(C1698=3,VLOOKUP(B1698,balance!$AF:$AJ,4,FALSE),IF(C1698=4,VLOOKUP(B1698,balance!$AF:$AJ,5,FALSE),IF(C1698=5,VLOOKUP(B1698,balance!$AF:$AK,6,FALSE),0)))))*1000000000000</f>
        <v>3113750000000.0127</v>
      </c>
      <c r="J1698">
        <f>VLOOKUP(B1698,balance!AU:BD,10,FALSE)</f>
        <v>0</v>
      </c>
    </row>
    <row r="1699" spans="1:10" x14ac:dyDescent="0.3">
      <c r="A1699">
        <v>1697</v>
      </c>
      <c r="B1699">
        <f t="shared" si="53"/>
        <v>340</v>
      </c>
      <c r="C1699">
        <f t="shared" si="52"/>
        <v>3</v>
      </c>
      <c r="D1699">
        <v>9026</v>
      </c>
      <c r="E1699" s="1">
        <f>IF(C1699=1,VLOOKUP(B1699,balance!$AU:$AZ,2,FALSE),IF(C1699=2,VLOOKUP(B1699,balance!$AU:$AZ,3,FALSE),IF(C1699=3,VLOOKUP(B1699,balance!$AU:$AZ,4,FALSE),IF(C1699=4,VLOOKUP(B1699,balance!$AU:$AZ,5,FALSE),IF(C1699=5,VLOOKUP(B1699-1,balance!$AU:$AZ,6,FALSE),0)))))</f>
        <v>8500</v>
      </c>
      <c r="F1699">
        <v>53</v>
      </c>
      <c r="G1699">
        <f>IF(C1699=1,VLOOKUP(FoxFire!B1699,balance!$U:$Z,2,FALSE),IF(C1699=2,VLOOKUP(B1699,balance!$U:$Z,3,FALSE),IF(C1699=3,VLOOKUP(B1699,balance!$U:$Z,4,FALSE),IF(C1699=4,VLOOKUP(B1699,balance!$U:$Z,5,FALSE),IF(C1699=5,VLOOKUP(B1699-1,balance!$U:$Z,6,FALSE),0)))))/100</f>
        <v>4.3899999999999998E-3</v>
      </c>
      <c r="H1699">
        <v>2</v>
      </c>
      <c r="I1699" s="1">
        <f>IF(C1699=1,VLOOKUP(FoxFire!B1699,balance!$AF:$AJ,2,FALSE),IF(C1699=2,VLOOKUP(B1699,balance!$AF:$AJ,3,FALSE),IF(C1699=3,VLOOKUP(B1699,balance!$AF:$AJ,4,FALSE),IF(C1699=4,VLOOKUP(B1699,balance!$AF:$AJ,5,FALSE),IF(C1699=5,VLOOKUP(B1699,balance!$AF:$AK,6,FALSE),0)))))*1000000000000</f>
        <v>3113750000000.0127</v>
      </c>
      <c r="J1699">
        <f>VLOOKUP(B1699,balance!AU:BD,10,FALSE)</f>
        <v>0</v>
      </c>
    </row>
    <row r="1700" spans="1:10" x14ac:dyDescent="0.3">
      <c r="A1700">
        <v>1698</v>
      </c>
      <c r="B1700">
        <f t="shared" si="53"/>
        <v>340</v>
      </c>
      <c r="C1700">
        <f t="shared" si="52"/>
        <v>4</v>
      </c>
      <c r="D1700">
        <v>9026</v>
      </c>
      <c r="E1700" s="1">
        <f>IF(C1700=1,VLOOKUP(B1700,balance!$AU:$AZ,2,FALSE),IF(C1700=2,VLOOKUP(B1700,balance!$AU:$AZ,3,FALSE),IF(C1700=3,VLOOKUP(B1700,balance!$AU:$AZ,4,FALSE),IF(C1700=4,VLOOKUP(B1700,balance!$AU:$AZ,5,FALSE),IF(C1700=5,VLOOKUP(B1700-1,balance!$AU:$AZ,6,FALSE),0)))))</f>
        <v>8500</v>
      </c>
      <c r="F1700">
        <v>53</v>
      </c>
      <c r="G1700">
        <f>IF(C1700=1,VLOOKUP(FoxFire!B1700,balance!$U:$Z,2,FALSE),IF(C1700=2,VLOOKUP(B1700,balance!$U:$Z,3,FALSE),IF(C1700=3,VLOOKUP(B1700,balance!$U:$Z,4,FALSE),IF(C1700=4,VLOOKUP(B1700,balance!$U:$Z,5,FALSE),IF(C1700=5,VLOOKUP(B1700-1,balance!$U:$Z,6,FALSE),0)))))/100</f>
        <v>4.3899999999999998E-3</v>
      </c>
      <c r="H1700">
        <v>2</v>
      </c>
      <c r="I1700" s="1">
        <f>IF(C1700=1,VLOOKUP(FoxFire!B1700,balance!$AF:$AJ,2,FALSE),IF(C1700=2,VLOOKUP(B1700,balance!$AF:$AJ,3,FALSE),IF(C1700=3,VLOOKUP(B1700,balance!$AF:$AJ,4,FALSE),IF(C1700=4,VLOOKUP(B1700,balance!$AF:$AJ,5,FALSE),IF(C1700=5,VLOOKUP(B1700,balance!$AF:$AK,6,FALSE),0)))))*1000000000000</f>
        <v>3113750000000.0127</v>
      </c>
      <c r="J1700">
        <f>VLOOKUP(B1700,balance!AU:BD,10,FALSE)</f>
        <v>0</v>
      </c>
    </row>
    <row r="1701" spans="1:10" x14ac:dyDescent="0.3">
      <c r="A1701">
        <v>1699</v>
      </c>
      <c r="B1701">
        <f t="shared" si="53"/>
        <v>341</v>
      </c>
      <c r="C1701">
        <f t="shared" si="52"/>
        <v>5</v>
      </c>
      <c r="D1701">
        <v>9026</v>
      </c>
      <c r="E1701" s="1">
        <f>IF(C1701=1,VLOOKUP(B1701,balance!$AU:$AZ,2,FALSE),IF(C1701=2,VLOOKUP(B1701,balance!$AU:$AZ,3,FALSE),IF(C1701=3,VLOOKUP(B1701,balance!$AU:$AZ,4,FALSE),IF(C1701=4,VLOOKUP(B1701,balance!$AU:$AZ,5,FALSE),IF(C1701=5,VLOOKUP(B1701-1,balance!$AU:$AZ,6,FALSE),0)))))</f>
        <v>170000</v>
      </c>
      <c r="F1701">
        <v>53</v>
      </c>
      <c r="G1701">
        <f>IF(C1701=1,VLOOKUP(FoxFire!B1701,balance!$U:$Z,2,FALSE),IF(C1701=2,VLOOKUP(B1701,balance!$U:$Z,3,FALSE),IF(C1701=3,VLOOKUP(B1701,balance!$U:$Z,4,FALSE),IF(C1701=4,VLOOKUP(B1701,balance!$U:$Z,5,FALSE),IF(C1701=5,VLOOKUP(B1701-1,balance!$U:$Z,6,FALSE),0)))))/100</f>
        <v>1745.3679000000002</v>
      </c>
      <c r="H1701">
        <v>2</v>
      </c>
      <c r="I1701" s="1">
        <f>IF(C1701=1,VLOOKUP(FoxFire!B1701,balance!$AF:$AJ,2,FALSE),IF(C1701=2,VLOOKUP(B1701,balance!$AF:$AJ,3,FALSE),IF(C1701=3,VLOOKUP(B1701,balance!$AF:$AJ,4,FALSE),IF(C1701=4,VLOOKUP(B1701,balance!$AF:$AJ,5,FALSE),IF(C1701=5,VLOOKUP(B1701,balance!$AF:$AK,6,FALSE),0)))))*1000000000000</f>
        <v>12460000000000.051</v>
      </c>
      <c r="J1701">
        <f>VLOOKUP(B1701,balance!AU:BD,10,FALSE)</f>
        <v>0</v>
      </c>
    </row>
    <row r="1702" spans="1:10" x14ac:dyDescent="0.3">
      <c r="A1702">
        <v>1700</v>
      </c>
      <c r="B1702">
        <f t="shared" si="53"/>
        <v>341</v>
      </c>
      <c r="C1702">
        <f t="shared" si="52"/>
        <v>1</v>
      </c>
      <c r="D1702">
        <v>9026</v>
      </c>
      <c r="E1702" s="1">
        <f>IF(C1702=1,VLOOKUP(B1702,balance!$AU:$AZ,2,FALSE),IF(C1702=2,VLOOKUP(B1702,balance!$AU:$AZ,3,FALSE),IF(C1702=3,VLOOKUP(B1702,balance!$AU:$AZ,4,FALSE),IF(C1702=4,VLOOKUP(B1702,balance!$AU:$AZ,5,FALSE),IF(C1702=5,VLOOKUP(B1702-1,balance!$AU:$AZ,6,FALSE),0)))))</f>
        <v>8500</v>
      </c>
      <c r="F1702">
        <v>53</v>
      </c>
      <c r="G1702">
        <f>IF(C1702=1,VLOOKUP(FoxFire!B1702,balance!$U:$Z,2,FALSE),IF(C1702=2,VLOOKUP(B1702,balance!$U:$Z,3,FALSE),IF(C1702=3,VLOOKUP(B1702,balance!$U:$Z,4,FALSE),IF(C1702=4,VLOOKUP(B1702,balance!$U:$Z,5,FALSE),IF(C1702=5,VLOOKUP(B1702-1,balance!$U:$Z,6,FALSE),0)))))/100</f>
        <v>4.4000000000000003E-3</v>
      </c>
      <c r="H1702">
        <v>2</v>
      </c>
      <c r="I1702" s="1">
        <f>IF(C1702=1,VLOOKUP(FoxFire!B1702,balance!$AF:$AJ,2,FALSE),IF(C1702=2,VLOOKUP(B1702,balance!$AF:$AJ,3,FALSE),IF(C1702=3,VLOOKUP(B1702,balance!$AF:$AJ,4,FALSE),IF(C1702=4,VLOOKUP(B1702,balance!$AF:$AJ,5,FALSE),IF(C1702=5,VLOOKUP(B1702,balance!$AF:$AK,6,FALSE),0)))))*1000000000000</f>
        <v>3115000000000.0127</v>
      </c>
      <c r="J1702">
        <f>VLOOKUP(B1702,balance!AU:BD,10,FALSE)</f>
        <v>0</v>
      </c>
    </row>
    <row r="1703" spans="1:10" x14ac:dyDescent="0.3">
      <c r="A1703">
        <v>1701</v>
      </c>
      <c r="B1703">
        <f t="shared" si="53"/>
        <v>341</v>
      </c>
      <c r="C1703">
        <f t="shared" si="52"/>
        <v>2</v>
      </c>
      <c r="D1703">
        <v>9026</v>
      </c>
      <c r="E1703" s="1">
        <f>IF(C1703=1,VLOOKUP(B1703,balance!$AU:$AZ,2,FALSE),IF(C1703=2,VLOOKUP(B1703,balance!$AU:$AZ,3,FALSE),IF(C1703=3,VLOOKUP(B1703,balance!$AU:$AZ,4,FALSE),IF(C1703=4,VLOOKUP(B1703,balance!$AU:$AZ,5,FALSE),IF(C1703=5,VLOOKUP(B1703-1,balance!$AU:$AZ,6,FALSE),0)))))</f>
        <v>8500</v>
      </c>
      <c r="F1703">
        <v>53</v>
      </c>
      <c r="G1703">
        <f>IF(C1703=1,VLOOKUP(FoxFire!B1703,balance!$U:$Z,2,FALSE),IF(C1703=2,VLOOKUP(B1703,balance!$U:$Z,3,FALSE),IF(C1703=3,VLOOKUP(B1703,balance!$U:$Z,4,FALSE),IF(C1703=4,VLOOKUP(B1703,balance!$U:$Z,5,FALSE),IF(C1703=5,VLOOKUP(B1703-1,balance!$U:$Z,6,FALSE),0)))))/100</f>
        <v>4.4000000000000003E-3</v>
      </c>
      <c r="H1703">
        <v>2</v>
      </c>
      <c r="I1703" s="1">
        <f>IF(C1703=1,VLOOKUP(FoxFire!B1703,balance!$AF:$AJ,2,FALSE),IF(C1703=2,VLOOKUP(B1703,balance!$AF:$AJ,3,FALSE),IF(C1703=3,VLOOKUP(B1703,balance!$AF:$AJ,4,FALSE),IF(C1703=4,VLOOKUP(B1703,balance!$AF:$AJ,5,FALSE),IF(C1703=5,VLOOKUP(B1703,balance!$AF:$AK,6,FALSE),0)))))*1000000000000</f>
        <v>3115000000000.0127</v>
      </c>
      <c r="J1703">
        <f>VLOOKUP(B1703,balance!AU:BD,10,FALSE)</f>
        <v>0</v>
      </c>
    </row>
    <row r="1704" spans="1:10" x14ac:dyDescent="0.3">
      <c r="A1704">
        <v>1702</v>
      </c>
      <c r="B1704">
        <f t="shared" si="53"/>
        <v>341</v>
      </c>
      <c r="C1704">
        <f t="shared" si="52"/>
        <v>3</v>
      </c>
      <c r="D1704">
        <v>9026</v>
      </c>
      <c r="E1704" s="1">
        <f>IF(C1704=1,VLOOKUP(B1704,balance!$AU:$AZ,2,FALSE),IF(C1704=2,VLOOKUP(B1704,balance!$AU:$AZ,3,FALSE),IF(C1704=3,VLOOKUP(B1704,balance!$AU:$AZ,4,FALSE),IF(C1704=4,VLOOKUP(B1704,balance!$AU:$AZ,5,FALSE),IF(C1704=5,VLOOKUP(B1704-1,balance!$AU:$AZ,6,FALSE),0)))))</f>
        <v>8500</v>
      </c>
      <c r="F1704">
        <v>53</v>
      </c>
      <c r="G1704">
        <f>IF(C1704=1,VLOOKUP(FoxFire!B1704,balance!$U:$Z,2,FALSE),IF(C1704=2,VLOOKUP(B1704,balance!$U:$Z,3,FALSE),IF(C1704=3,VLOOKUP(B1704,balance!$U:$Z,4,FALSE),IF(C1704=4,VLOOKUP(B1704,balance!$U:$Z,5,FALSE),IF(C1704=5,VLOOKUP(B1704-1,balance!$U:$Z,6,FALSE),0)))))/100</f>
        <v>4.4000000000000003E-3</v>
      </c>
      <c r="H1704">
        <v>2</v>
      </c>
      <c r="I1704" s="1">
        <f>IF(C1704=1,VLOOKUP(FoxFire!B1704,balance!$AF:$AJ,2,FALSE),IF(C1704=2,VLOOKUP(B1704,balance!$AF:$AJ,3,FALSE),IF(C1704=3,VLOOKUP(B1704,balance!$AF:$AJ,4,FALSE),IF(C1704=4,VLOOKUP(B1704,balance!$AF:$AJ,5,FALSE),IF(C1704=5,VLOOKUP(B1704,balance!$AF:$AK,6,FALSE),0)))))*1000000000000</f>
        <v>3115000000000.0127</v>
      </c>
      <c r="J1704">
        <f>VLOOKUP(B1704,balance!AU:BD,10,FALSE)</f>
        <v>0</v>
      </c>
    </row>
    <row r="1705" spans="1:10" x14ac:dyDescent="0.3">
      <c r="A1705">
        <v>1703</v>
      </c>
      <c r="B1705">
        <f t="shared" si="53"/>
        <v>341</v>
      </c>
      <c r="C1705">
        <f t="shared" si="52"/>
        <v>4</v>
      </c>
      <c r="D1705">
        <v>9026</v>
      </c>
      <c r="E1705" s="1">
        <f>IF(C1705=1,VLOOKUP(B1705,balance!$AU:$AZ,2,FALSE),IF(C1705=2,VLOOKUP(B1705,balance!$AU:$AZ,3,FALSE),IF(C1705=3,VLOOKUP(B1705,balance!$AU:$AZ,4,FALSE),IF(C1705=4,VLOOKUP(B1705,balance!$AU:$AZ,5,FALSE),IF(C1705=5,VLOOKUP(B1705-1,balance!$AU:$AZ,6,FALSE),0)))))</f>
        <v>8500</v>
      </c>
      <c r="F1705">
        <v>53</v>
      </c>
      <c r="G1705">
        <f>IF(C1705=1,VLOOKUP(FoxFire!B1705,balance!$U:$Z,2,FALSE),IF(C1705=2,VLOOKUP(B1705,balance!$U:$Z,3,FALSE),IF(C1705=3,VLOOKUP(B1705,balance!$U:$Z,4,FALSE),IF(C1705=4,VLOOKUP(B1705,balance!$U:$Z,5,FALSE),IF(C1705=5,VLOOKUP(B1705-1,balance!$U:$Z,6,FALSE),0)))))/100</f>
        <v>4.4000000000000003E-3</v>
      </c>
      <c r="H1705">
        <v>2</v>
      </c>
      <c r="I1705" s="1">
        <f>IF(C1705=1,VLOOKUP(FoxFire!B1705,balance!$AF:$AJ,2,FALSE),IF(C1705=2,VLOOKUP(B1705,balance!$AF:$AJ,3,FALSE),IF(C1705=3,VLOOKUP(B1705,balance!$AF:$AJ,4,FALSE),IF(C1705=4,VLOOKUP(B1705,balance!$AF:$AJ,5,FALSE),IF(C1705=5,VLOOKUP(B1705,balance!$AF:$AK,6,FALSE),0)))))*1000000000000</f>
        <v>3115000000000.0127</v>
      </c>
      <c r="J1705">
        <f>VLOOKUP(B1705,balance!AU:BD,10,FALSE)</f>
        <v>0</v>
      </c>
    </row>
    <row r="1706" spans="1:10" x14ac:dyDescent="0.3">
      <c r="A1706">
        <v>1704</v>
      </c>
      <c r="B1706">
        <f t="shared" si="53"/>
        <v>342</v>
      </c>
      <c r="C1706">
        <f t="shared" si="52"/>
        <v>5</v>
      </c>
      <c r="D1706">
        <v>9026</v>
      </c>
      <c r="E1706" s="1">
        <f>IF(C1706=1,VLOOKUP(B1706,balance!$AU:$AZ,2,FALSE),IF(C1706=2,VLOOKUP(B1706,balance!$AU:$AZ,3,FALSE),IF(C1706=3,VLOOKUP(B1706,balance!$AU:$AZ,4,FALSE),IF(C1706=4,VLOOKUP(B1706,balance!$AU:$AZ,5,FALSE),IF(C1706=5,VLOOKUP(B1706-1,balance!$AU:$AZ,6,FALSE),0)))))</f>
        <v>170000</v>
      </c>
      <c r="F1706">
        <v>53</v>
      </c>
      <c r="G1706">
        <f>IF(C1706=1,VLOOKUP(FoxFire!B1706,balance!$U:$Z,2,FALSE),IF(C1706=2,VLOOKUP(B1706,balance!$U:$Z,3,FALSE),IF(C1706=3,VLOOKUP(B1706,balance!$U:$Z,4,FALSE),IF(C1706=4,VLOOKUP(B1706,balance!$U:$Z,5,FALSE),IF(C1706=5,VLOOKUP(B1706-1,balance!$U:$Z,6,FALSE),0)))))/100</f>
        <v>1751.0930000000001</v>
      </c>
      <c r="H1706">
        <v>2</v>
      </c>
      <c r="I1706" s="1">
        <f>IF(C1706=1,VLOOKUP(FoxFire!B1706,balance!$AF:$AJ,2,FALSE),IF(C1706=2,VLOOKUP(B1706,balance!$AF:$AJ,3,FALSE),IF(C1706=3,VLOOKUP(B1706,balance!$AF:$AJ,4,FALSE),IF(C1706=4,VLOOKUP(B1706,balance!$AF:$AJ,5,FALSE),IF(C1706=5,VLOOKUP(B1706,balance!$AF:$AK,6,FALSE),0)))))*1000000000000</f>
        <v>12465000000000.049</v>
      </c>
      <c r="J1706">
        <f>VLOOKUP(B1706,balance!AU:BD,10,FALSE)</f>
        <v>0</v>
      </c>
    </row>
    <row r="1707" spans="1:10" x14ac:dyDescent="0.3">
      <c r="A1707">
        <v>1705</v>
      </c>
      <c r="B1707">
        <f t="shared" si="53"/>
        <v>342</v>
      </c>
      <c r="C1707">
        <f t="shared" si="52"/>
        <v>1</v>
      </c>
      <c r="D1707">
        <v>9026</v>
      </c>
      <c r="E1707" s="1">
        <f>IF(C1707=1,VLOOKUP(B1707,balance!$AU:$AZ,2,FALSE),IF(C1707=2,VLOOKUP(B1707,balance!$AU:$AZ,3,FALSE),IF(C1707=3,VLOOKUP(B1707,balance!$AU:$AZ,4,FALSE),IF(C1707=4,VLOOKUP(B1707,balance!$AU:$AZ,5,FALSE),IF(C1707=5,VLOOKUP(B1707-1,balance!$AU:$AZ,6,FALSE),0)))))</f>
        <v>8500</v>
      </c>
      <c r="F1707">
        <v>53</v>
      </c>
      <c r="G1707">
        <f>IF(C1707=1,VLOOKUP(FoxFire!B1707,balance!$U:$Z,2,FALSE),IF(C1707=2,VLOOKUP(B1707,balance!$U:$Z,3,FALSE),IF(C1707=3,VLOOKUP(B1707,balance!$U:$Z,4,FALSE),IF(C1707=4,VLOOKUP(B1707,balance!$U:$Z,5,FALSE),IF(C1707=5,VLOOKUP(B1707-1,balance!$U:$Z,6,FALSE),0)))))/100</f>
        <v>4.4099999999999999E-3</v>
      </c>
      <c r="H1707">
        <v>2</v>
      </c>
      <c r="I1707" s="1">
        <f>IF(C1707=1,VLOOKUP(FoxFire!B1707,balance!$AF:$AJ,2,FALSE),IF(C1707=2,VLOOKUP(B1707,balance!$AF:$AJ,3,FALSE),IF(C1707=3,VLOOKUP(B1707,balance!$AF:$AJ,4,FALSE),IF(C1707=4,VLOOKUP(B1707,balance!$AF:$AJ,5,FALSE),IF(C1707=5,VLOOKUP(B1707,balance!$AF:$AK,6,FALSE),0)))))*1000000000000</f>
        <v>3116250000000.0122</v>
      </c>
      <c r="J1707">
        <f>VLOOKUP(B1707,balance!AU:BD,10,FALSE)</f>
        <v>0</v>
      </c>
    </row>
    <row r="1708" spans="1:10" x14ac:dyDescent="0.3">
      <c r="A1708">
        <v>1706</v>
      </c>
      <c r="B1708">
        <f t="shared" si="53"/>
        <v>342</v>
      </c>
      <c r="C1708">
        <f t="shared" si="52"/>
        <v>2</v>
      </c>
      <c r="D1708">
        <v>9026</v>
      </c>
      <c r="E1708" s="1">
        <f>IF(C1708=1,VLOOKUP(B1708,balance!$AU:$AZ,2,FALSE),IF(C1708=2,VLOOKUP(B1708,balance!$AU:$AZ,3,FALSE),IF(C1708=3,VLOOKUP(B1708,balance!$AU:$AZ,4,FALSE),IF(C1708=4,VLOOKUP(B1708,balance!$AU:$AZ,5,FALSE),IF(C1708=5,VLOOKUP(B1708-1,balance!$AU:$AZ,6,FALSE),0)))))</f>
        <v>8500</v>
      </c>
      <c r="F1708">
        <v>53</v>
      </c>
      <c r="G1708">
        <f>IF(C1708=1,VLOOKUP(FoxFire!B1708,balance!$U:$Z,2,FALSE),IF(C1708=2,VLOOKUP(B1708,balance!$U:$Z,3,FALSE),IF(C1708=3,VLOOKUP(B1708,balance!$U:$Z,4,FALSE),IF(C1708=4,VLOOKUP(B1708,balance!$U:$Z,5,FALSE),IF(C1708=5,VLOOKUP(B1708-1,balance!$U:$Z,6,FALSE),0)))))/100</f>
        <v>4.4099999999999999E-3</v>
      </c>
      <c r="H1708">
        <v>2</v>
      </c>
      <c r="I1708" s="1">
        <f>IF(C1708=1,VLOOKUP(FoxFire!B1708,balance!$AF:$AJ,2,FALSE),IF(C1708=2,VLOOKUP(B1708,balance!$AF:$AJ,3,FALSE),IF(C1708=3,VLOOKUP(B1708,balance!$AF:$AJ,4,FALSE),IF(C1708=4,VLOOKUP(B1708,balance!$AF:$AJ,5,FALSE),IF(C1708=5,VLOOKUP(B1708,balance!$AF:$AK,6,FALSE),0)))))*1000000000000</f>
        <v>3116250000000.0122</v>
      </c>
      <c r="J1708">
        <f>VLOOKUP(B1708,balance!AU:BD,10,FALSE)</f>
        <v>0</v>
      </c>
    </row>
    <row r="1709" spans="1:10" x14ac:dyDescent="0.3">
      <c r="A1709">
        <v>1707</v>
      </c>
      <c r="B1709">
        <f t="shared" si="53"/>
        <v>342</v>
      </c>
      <c r="C1709">
        <f t="shared" si="52"/>
        <v>3</v>
      </c>
      <c r="D1709">
        <v>9026</v>
      </c>
      <c r="E1709" s="1">
        <f>IF(C1709=1,VLOOKUP(B1709,balance!$AU:$AZ,2,FALSE),IF(C1709=2,VLOOKUP(B1709,balance!$AU:$AZ,3,FALSE),IF(C1709=3,VLOOKUP(B1709,balance!$AU:$AZ,4,FALSE),IF(C1709=4,VLOOKUP(B1709,balance!$AU:$AZ,5,FALSE),IF(C1709=5,VLOOKUP(B1709-1,balance!$AU:$AZ,6,FALSE),0)))))</f>
        <v>8500</v>
      </c>
      <c r="F1709">
        <v>53</v>
      </c>
      <c r="G1709">
        <f>IF(C1709=1,VLOOKUP(FoxFire!B1709,balance!$U:$Z,2,FALSE),IF(C1709=2,VLOOKUP(B1709,balance!$U:$Z,3,FALSE),IF(C1709=3,VLOOKUP(B1709,balance!$U:$Z,4,FALSE),IF(C1709=4,VLOOKUP(B1709,balance!$U:$Z,5,FALSE),IF(C1709=5,VLOOKUP(B1709-1,balance!$U:$Z,6,FALSE),0)))))/100</f>
        <v>4.4099999999999999E-3</v>
      </c>
      <c r="H1709">
        <v>2</v>
      </c>
      <c r="I1709" s="1">
        <f>IF(C1709=1,VLOOKUP(FoxFire!B1709,balance!$AF:$AJ,2,FALSE),IF(C1709=2,VLOOKUP(B1709,balance!$AF:$AJ,3,FALSE),IF(C1709=3,VLOOKUP(B1709,balance!$AF:$AJ,4,FALSE),IF(C1709=4,VLOOKUP(B1709,balance!$AF:$AJ,5,FALSE),IF(C1709=5,VLOOKUP(B1709,balance!$AF:$AK,6,FALSE),0)))))*1000000000000</f>
        <v>3116250000000.0122</v>
      </c>
      <c r="J1709">
        <f>VLOOKUP(B1709,balance!AU:BD,10,FALSE)</f>
        <v>0</v>
      </c>
    </row>
    <row r="1710" spans="1:10" x14ac:dyDescent="0.3">
      <c r="A1710">
        <v>1708</v>
      </c>
      <c r="B1710">
        <f t="shared" si="53"/>
        <v>342</v>
      </c>
      <c r="C1710">
        <f t="shared" si="52"/>
        <v>4</v>
      </c>
      <c r="D1710">
        <v>9026</v>
      </c>
      <c r="E1710" s="1">
        <f>IF(C1710=1,VLOOKUP(B1710,balance!$AU:$AZ,2,FALSE),IF(C1710=2,VLOOKUP(B1710,balance!$AU:$AZ,3,FALSE),IF(C1710=3,VLOOKUP(B1710,balance!$AU:$AZ,4,FALSE),IF(C1710=4,VLOOKUP(B1710,balance!$AU:$AZ,5,FALSE),IF(C1710=5,VLOOKUP(B1710-1,balance!$AU:$AZ,6,FALSE),0)))))</f>
        <v>8500</v>
      </c>
      <c r="F1710">
        <v>53</v>
      </c>
      <c r="G1710">
        <f>IF(C1710=1,VLOOKUP(FoxFire!B1710,balance!$U:$Z,2,FALSE),IF(C1710=2,VLOOKUP(B1710,balance!$U:$Z,3,FALSE),IF(C1710=3,VLOOKUP(B1710,balance!$U:$Z,4,FALSE),IF(C1710=4,VLOOKUP(B1710,balance!$U:$Z,5,FALSE),IF(C1710=5,VLOOKUP(B1710-1,balance!$U:$Z,6,FALSE),0)))))/100</f>
        <v>4.4099999999999999E-3</v>
      </c>
      <c r="H1710">
        <v>2</v>
      </c>
      <c r="I1710" s="1">
        <f>IF(C1710=1,VLOOKUP(FoxFire!B1710,balance!$AF:$AJ,2,FALSE),IF(C1710=2,VLOOKUP(B1710,balance!$AF:$AJ,3,FALSE),IF(C1710=3,VLOOKUP(B1710,balance!$AF:$AJ,4,FALSE),IF(C1710=4,VLOOKUP(B1710,balance!$AF:$AJ,5,FALSE),IF(C1710=5,VLOOKUP(B1710,balance!$AF:$AK,6,FALSE),0)))))*1000000000000</f>
        <v>3116250000000.0122</v>
      </c>
      <c r="J1710">
        <f>VLOOKUP(B1710,balance!AU:BD,10,FALSE)</f>
        <v>0</v>
      </c>
    </row>
    <row r="1711" spans="1:10" x14ac:dyDescent="0.3">
      <c r="A1711">
        <v>1709</v>
      </c>
      <c r="B1711">
        <f t="shared" si="53"/>
        <v>343</v>
      </c>
      <c r="C1711">
        <f t="shared" si="52"/>
        <v>5</v>
      </c>
      <c r="D1711">
        <v>9026</v>
      </c>
      <c r="E1711" s="1">
        <f>IF(C1711=1,VLOOKUP(B1711,balance!$AU:$AZ,2,FALSE),IF(C1711=2,VLOOKUP(B1711,balance!$AU:$AZ,3,FALSE),IF(C1711=3,VLOOKUP(B1711,balance!$AU:$AZ,4,FALSE),IF(C1711=4,VLOOKUP(B1711,balance!$AU:$AZ,5,FALSE),IF(C1711=5,VLOOKUP(B1711-1,balance!$AU:$AZ,6,FALSE),0)))))</f>
        <v>170000</v>
      </c>
      <c r="F1711">
        <v>53</v>
      </c>
      <c r="G1711">
        <f>IF(C1711=1,VLOOKUP(FoxFire!B1711,balance!$U:$Z,2,FALSE),IF(C1711=2,VLOOKUP(B1711,balance!$U:$Z,3,FALSE),IF(C1711=3,VLOOKUP(B1711,balance!$U:$Z,4,FALSE),IF(C1711=4,VLOOKUP(B1711,balance!$U:$Z,5,FALSE),IF(C1711=5,VLOOKUP(B1711-1,balance!$U:$Z,6,FALSE),0)))))/100</f>
        <v>1756.8278</v>
      </c>
      <c r="H1711">
        <v>2</v>
      </c>
      <c r="I1711" s="1">
        <f>IF(C1711=1,VLOOKUP(FoxFire!B1711,balance!$AF:$AJ,2,FALSE),IF(C1711=2,VLOOKUP(B1711,balance!$AF:$AJ,3,FALSE),IF(C1711=3,VLOOKUP(B1711,balance!$AF:$AJ,4,FALSE),IF(C1711=4,VLOOKUP(B1711,balance!$AF:$AJ,5,FALSE),IF(C1711=5,VLOOKUP(B1711,balance!$AF:$AK,6,FALSE),0)))))*1000000000000</f>
        <v>12470000000000.051</v>
      </c>
      <c r="J1711">
        <f>VLOOKUP(B1711,balance!AU:BD,10,FALSE)</f>
        <v>0</v>
      </c>
    </row>
    <row r="1712" spans="1:10" x14ac:dyDescent="0.3">
      <c r="A1712">
        <v>1710</v>
      </c>
      <c r="B1712">
        <f t="shared" si="53"/>
        <v>343</v>
      </c>
      <c r="C1712">
        <f t="shared" si="52"/>
        <v>1</v>
      </c>
      <c r="D1712">
        <v>9026</v>
      </c>
      <c r="E1712" s="1">
        <f>IF(C1712=1,VLOOKUP(B1712,balance!$AU:$AZ,2,FALSE),IF(C1712=2,VLOOKUP(B1712,balance!$AU:$AZ,3,FALSE),IF(C1712=3,VLOOKUP(B1712,balance!$AU:$AZ,4,FALSE),IF(C1712=4,VLOOKUP(B1712,balance!$AU:$AZ,5,FALSE),IF(C1712=5,VLOOKUP(B1712-1,balance!$AU:$AZ,6,FALSE),0)))))</f>
        <v>8500</v>
      </c>
      <c r="F1712">
        <v>53</v>
      </c>
      <c r="G1712">
        <f>IF(C1712=1,VLOOKUP(FoxFire!B1712,balance!$U:$Z,2,FALSE),IF(C1712=2,VLOOKUP(B1712,balance!$U:$Z,3,FALSE),IF(C1712=3,VLOOKUP(B1712,balance!$U:$Z,4,FALSE),IF(C1712=4,VLOOKUP(B1712,balance!$U:$Z,5,FALSE),IF(C1712=5,VLOOKUP(B1712-1,balance!$U:$Z,6,FALSE),0)))))/100</f>
        <v>4.4200000000000003E-3</v>
      </c>
      <c r="H1712">
        <v>2</v>
      </c>
      <c r="I1712" s="1">
        <f>IF(C1712=1,VLOOKUP(FoxFire!B1712,balance!$AF:$AJ,2,FALSE),IF(C1712=2,VLOOKUP(B1712,balance!$AF:$AJ,3,FALSE),IF(C1712=3,VLOOKUP(B1712,balance!$AF:$AJ,4,FALSE),IF(C1712=4,VLOOKUP(B1712,balance!$AF:$AJ,5,FALSE),IF(C1712=5,VLOOKUP(B1712,balance!$AF:$AK,6,FALSE),0)))))*1000000000000</f>
        <v>3117500000000.0127</v>
      </c>
      <c r="J1712">
        <f>VLOOKUP(B1712,balance!AU:BD,10,FALSE)</f>
        <v>0</v>
      </c>
    </row>
    <row r="1713" spans="1:10" x14ac:dyDescent="0.3">
      <c r="A1713">
        <v>1711</v>
      </c>
      <c r="B1713">
        <f t="shared" si="53"/>
        <v>343</v>
      </c>
      <c r="C1713">
        <f t="shared" si="52"/>
        <v>2</v>
      </c>
      <c r="D1713">
        <v>9026</v>
      </c>
      <c r="E1713" s="1">
        <f>IF(C1713=1,VLOOKUP(B1713,balance!$AU:$AZ,2,FALSE),IF(C1713=2,VLOOKUP(B1713,balance!$AU:$AZ,3,FALSE),IF(C1713=3,VLOOKUP(B1713,balance!$AU:$AZ,4,FALSE),IF(C1713=4,VLOOKUP(B1713,balance!$AU:$AZ,5,FALSE),IF(C1713=5,VLOOKUP(B1713-1,balance!$AU:$AZ,6,FALSE),0)))))</f>
        <v>8500</v>
      </c>
      <c r="F1713">
        <v>53</v>
      </c>
      <c r="G1713">
        <f>IF(C1713=1,VLOOKUP(FoxFire!B1713,balance!$U:$Z,2,FALSE),IF(C1713=2,VLOOKUP(B1713,balance!$U:$Z,3,FALSE),IF(C1713=3,VLOOKUP(B1713,balance!$U:$Z,4,FALSE),IF(C1713=4,VLOOKUP(B1713,balance!$U:$Z,5,FALSE),IF(C1713=5,VLOOKUP(B1713-1,balance!$U:$Z,6,FALSE),0)))))/100</f>
        <v>4.4200000000000003E-3</v>
      </c>
      <c r="H1713">
        <v>2</v>
      </c>
      <c r="I1713" s="1">
        <f>IF(C1713=1,VLOOKUP(FoxFire!B1713,balance!$AF:$AJ,2,FALSE),IF(C1713=2,VLOOKUP(B1713,balance!$AF:$AJ,3,FALSE),IF(C1713=3,VLOOKUP(B1713,balance!$AF:$AJ,4,FALSE),IF(C1713=4,VLOOKUP(B1713,balance!$AF:$AJ,5,FALSE),IF(C1713=5,VLOOKUP(B1713,balance!$AF:$AK,6,FALSE),0)))))*1000000000000</f>
        <v>3117500000000.0127</v>
      </c>
      <c r="J1713">
        <f>VLOOKUP(B1713,balance!AU:BD,10,FALSE)</f>
        <v>0</v>
      </c>
    </row>
    <row r="1714" spans="1:10" x14ac:dyDescent="0.3">
      <c r="A1714">
        <v>1712</v>
      </c>
      <c r="B1714">
        <f t="shared" si="53"/>
        <v>343</v>
      </c>
      <c r="C1714">
        <f t="shared" si="52"/>
        <v>3</v>
      </c>
      <c r="D1714">
        <v>9026</v>
      </c>
      <c r="E1714" s="1">
        <f>IF(C1714=1,VLOOKUP(B1714,balance!$AU:$AZ,2,FALSE),IF(C1714=2,VLOOKUP(B1714,balance!$AU:$AZ,3,FALSE),IF(C1714=3,VLOOKUP(B1714,balance!$AU:$AZ,4,FALSE),IF(C1714=4,VLOOKUP(B1714,balance!$AU:$AZ,5,FALSE),IF(C1714=5,VLOOKUP(B1714-1,balance!$AU:$AZ,6,FALSE),0)))))</f>
        <v>8500</v>
      </c>
      <c r="F1714">
        <v>53</v>
      </c>
      <c r="G1714">
        <f>IF(C1714=1,VLOOKUP(FoxFire!B1714,balance!$U:$Z,2,FALSE),IF(C1714=2,VLOOKUP(B1714,balance!$U:$Z,3,FALSE),IF(C1714=3,VLOOKUP(B1714,balance!$U:$Z,4,FALSE),IF(C1714=4,VLOOKUP(B1714,balance!$U:$Z,5,FALSE),IF(C1714=5,VLOOKUP(B1714-1,balance!$U:$Z,6,FALSE),0)))))/100</f>
        <v>4.4200000000000003E-3</v>
      </c>
      <c r="H1714">
        <v>2</v>
      </c>
      <c r="I1714" s="1">
        <f>IF(C1714=1,VLOOKUP(FoxFire!B1714,balance!$AF:$AJ,2,FALSE),IF(C1714=2,VLOOKUP(B1714,balance!$AF:$AJ,3,FALSE),IF(C1714=3,VLOOKUP(B1714,balance!$AF:$AJ,4,FALSE),IF(C1714=4,VLOOKUP(B1714,balance!$AF:$AJ,5,FALSE),IF(C1714=5,VLOOKUP(B1714,balance!$AF:$AK,6,FALSE),0)))))*1000000000000</f>
        <v>3117500000000.0127</v>
      </c>
      <c r="J1714">
        <f>VLOOKUP(B1714,balance!AU:BD,10,FALSE)</f>
        <v>0</v>
      </c>
    </row>
    <row r="1715" spans="1:10" x14ac:dyDescent="0.3">
      <c r="A1715">
        <v>1713</v>
      </c>
      <c r="B1715">
        <f t="shared" si="53"/>
        <v>343</v>
      </c>
      <c r="C1715">
        <f t="shared" si="52"/>
        <v>4</v>
      </c>
      <c r="D1715">
        <v>9026</v>
      </c>
      <c r="E1715" s="1">
        <f>IF(C1715=1,VLOOKUP(B1715,balance!$AU:$AZ,2,FALSE),IF(C1715=2,VLOOKUP(B1715,balance!$AU:$AZ,3,FALSE),IF(C1715=3,VLOOKUP(B1715,balance!$AU:$AZ,4,FALSE),IF(C1715=4,VLOOKUP(B1715,balance!$AU:$AZ,5,FALSE),IF(C1715=5,VLOOKUP(B1715-1,balance!$AU:$AZ,6,FALSE),0)))))</f>
        <v>8500</v>
      </c>
      <c r="F1715">
        <v>53</v>
      </c>
      <c r="G1715">
        <f>IF(C1715=1,VLOOKUP(FoxFire!B1715,balance!$U:$Z,2,FALSE),IF(C1715=2,VLOOKUP(B1715,balance!$U:$Z,3,FALSE),IF(C1715=3,VLOOKUP(B1715,balance!$U:$Z,4,FALSE),IF(C1715=4,VLOOKUP(B1715,balance!$U:$Z,5,FALSE),IF(C1715=5,VLOOKUP(B1715-1,balance!$U:$Z,6,FALSE),0)))))/100</f>
        <v>4.4200000000000003E-3</v>
      </c>
      <c r="H1715">
        <v>2</v>
      </c>
      <c r="I1715" s="1">
        <f>IF(C1715=1,VLOOKUP(FoxFire!B1715,balance!$AF:$AJ,2,FALSE),IF(C1715=2,VLOOKUP(B1715,balance!$AF:$AJ,3,FALSE),IF(C1715=3,VLOOKUP(B1715,balance!$AF:$AJ,4,FALSE),IF(C1715=4,VLOOKUP(B1715,balance!$AF:$AJ,5,FALSE),IF(C1715=5,VLOOKUP(B1715,balance!$AF:$AK,6,FALSE),0)))))*1000000000000</f>
        <v>3117500000000.0127</v>
      </c>
      <c r="J1715">
        <f>VLOOKUP(B1715,balance!AU:BD,10,FALSE)</f>
        <v>0</v>
      </c>
    </row>
    <row r="1716" spans="1:10" x14ac:dyDescent="0.3">
      <c r="A1716">
        <v>1714</v>
      </c>
      <c r="B1716">
        <f t="shared" si="53"/>
        <v>344</v>
      </c>
      <c r="C1716">
        <f t="shared" si="52"/>
        <v>5</v>
      </c>
      <c r="D1716">
        <v>9026</v>
      </c>
      <c r="E1716" s="1">
        <f>IF(C1716=1,VLOOKUP(B1716,balance!$AU:$AZ,2,FALSE),IF(C1716=2,VLOOKUP(B1716,balance!$AU:$AZ,3,FALSE),IF(C1716=3,VLOOKUP(B1716,balance!$AU:$AZ,4,FALSE),IF(C1716=4,VLOOKUP(B1716,balance!$AU:$AZ,5,FALSE),IF(C1716=5,VLOOKUP(B1716-1,balance!$AU:$AZ,6,FALSE),0)))))</f>
        <v>170000</v>
      </c>
      <c r="F1716">
        <v>53</v>
      </c>
      <c r="G1716">
        <f>IF(C1716=1,VLOOKUP(FoxFire!B1716,balance!$U:$Z,2,FALSE),IF(C1716=2,VLOOKUP(B1716,balance!$U:$Z,3,FALSE),IF(C1716=3,VLOOKUP(B1716,balance!$U:$Z,4,FALSE),IF(C1716=4,VLOOKUP(B1716,balance!$U:$Z,5,FALSE),IF(C1716=5,VLOOKUP(B1716-1,balance!$U:$Z,6,FALSE),0)))))/100</f>
        <v>1762.5724000000002</v>
      </c>
      <c r="H1716">
        <v>2</v>
      </c>
      <c r="I1716" s="1">
        <f>IF(C1716=1,VLOOKUP(FoxFire!B1716,balance!$AF:$AJ,2,FALSE),IF(C1716=2,VLOOKUP(B1716,balance!$AF:$AJ,3,FALSE),IF(C1716=3,VLOOKUP(B1716,balance!$AF:$AJ,4,FALSE),IF(C1716=4,VLOOKUP(B1716,balance!$AF:$AJ,5,FALSE),IF(C1716=5,VLOOKUP(B1716,balance!$AF:$AK,6,FALSE),0)))))*1000000000000</f>
        <v>12475000000000.049</v>
      </c>
      <c r="J1716">
        <f>VLOOKUP(B1716,balance!AU:BD,10,FALSE)</f>
        <v>0</v>
      </c>
    </row>
    <row r="1717" spans="1:10" x14ac:dyDescent="0.3">
      <c r="A1717">
        <v>1715</v>
      </c>
      <c r="B1717">
        <f t="shared" si="53"/>
        <v>344</v>
      </c>
      <c r="C1717">
        <f t="shared" si="52"/>
        <v>1</v>
      </c>
      <c r="D1717">
        <v>9026</v>
      </c>
      <c r="E1717" s="1">
        <f>IF(C1717=1,VLOOKUP(B1717,balance!$AU:$AZ,2,FALSE),IF(C1717=2,VLOOKUP(B1717,balance!$AU:$AZ,3,FALSE),IF(C1717=3,VLOOKUP(B1717,balance!$AU:$AZ,4,FALSE),IF(C1717=4,VLOOKUP(B1717,balance!$AU:$AZ,5,FALSE),IF(C1717=5,VLOOKUP(B1717-1,balance!$AU:$AZ,6,FALSE),0)))))</f>
        <v>8500</v>
      </c>
      <c r="F1717">
        <v>53</v>
      </c>
      <c r="G1717">
        <f>IF(C1717=1,VLOOKUP(FoxFire!B1717,balance!$U:$Z,2,FALSE),IF(C1717=2,VLOOKUP(B1717,balance!$U:$Z,3,FALSE),IF(C1717=3,VLOOKUP(B1717,balance!$U:$Z,4,FALSE),IF(C1717=4,VLOOKUP(B1717,balance!$U:$Z,5,FALSE),IF(C1717=5,VLOOKUP(B1717-1,balance!$U:$Z,6,FALSE),0)))))/100</f>
        <v>4.4299999999999999E-3</v>
      </c>
      <c r="H1717">
        <v>2</v>
      </c>
      <c r="I1717" s="1">
        <f>IF(C1717=1,VLOOKUP(FoxFire!B1717,balance!$AF:$AJ,2,FALSE),IF(C1717=2,VLOOKUP(B1717,balance!$AF:$AJ,3,FALSE),IF(C1717=3,VLOOKUP(B1717,balance!$AF:$AJ,4,FALSE),IF(C1717=4,VLOOKUP(B1717,balance!$AF:$AJ,5,FALSE),IF(C1717=5,VLOOKUP(B1717,balance!$AF:$AK,6,FALSE),0)))))*1000000000000</f>
        <v>3118750000000.0122</v>
      </c>
      <c r="J1717">
        <f>VLOOKUP(B1717,balance!AU:BD,10,FALSE)</f>
        <v>0</v>
      </c>
    </row>
    <row r="1718" spans="1:10" x14ac:dyDescent="0.3">
      <c r="A1718">
        <v>1716</v>
      </c>
      <c r="B1718">
        <f t="shared" si="53"/>
        <v>344</v>
      </c>
      <c r="C1718">
        <f t="shared" si="52"/>
        <v>2</v>
      </c>
      <c r="D1718">
        <v>9026</v>
      </c>
      <c r="E1718" s="1">
        <f>IF(C1718=1,VLOOKUP(B1718,balance!$AU:$AZ,2,FALSE),IF(C1718=2,VLOOKUP(B1718,balance!$AU:$AZ,3,FALSE),IF(C1718=3,VLOOKUP(B1718,balance!$AU:$AZ,4,FALSE),IF(C1718=4,VLOOKUP(B1718,balance!$AU:$AZ,5,FALSE),IF(C1718=5,VLOOKUP(B1718-1,balance!$AU:$AZ,6,FALSE),0)))))</f>
        <v>8500</v>
      </c>
      <c r="F1718">
        <v>53</v>
      </c>
      <c r="G1718">
        <f>IF(C1718=1,VLOOKUP(FoxFire!B1718,balance!$U:$Z,2,FALSE),IF(C1718=2,VLOOKUP(B1718,balance!$U:$Z,3,FALSE),IF(C1718=3,VLOOKUP(B1718,balance!$U:$Z,4,FALSE),IF(C1718=4,VLOOKUP(B1718,balance!$U:$Z,5,FALSE),IF(C1718=5,VLOOKUP(B1718-1,balance!$U:$Z,6,FALSE),0)))))/100</f>
        <v>4.4299999999999999E-3</v>
      </c>
      <c r="H1718">
        <v>2</v>
      </c>
      <c r="I1718" s="1">
        <f>IF(C1718=1,VLOOKUP(FoxFire!B1718,balance!$AF:$AJ,2,FALSE),IF(C1718=2,VLOOKUP(B1718,balance!$AF:$AJ,3,FALSE),IF(C1718=3,VLOOKUP(B1718,balance!$AF:$AJ,4,FALSE),IF(C1718=4,VLOOKUP(B1718,balance!$AF:$AJ,5,FALSE),IF(C1718=5,VLOOKUP(B1718,balance!$AF:$AK,6,FALSE),0)))))*1000000000000</f>
        <v>3118750000000.0122</v>
      </c>
      <c r="J1718">
        <f>VLOOKUP(B1718,balance!AU:BD,10,FALSE)</f>
        <v>0</v>
      </c>
    </row>
    <row r="1719" spans="1:10" x14ac:dyDescent="0.3">
      <c r="A1719">
        <v>1717</v>
      </c>
      <c r="B1719">
        <f t="shared" si="53"/>
        <v>344</v>
      </c>
      <c r="C1719">
        <f t="shared" si="52"/>
        <v>3</v>
      </c>
      <c r="D1719">
        <v>9026</v>
      </c>
      <c r="E1719" s="1">
        <f>IF(C1719=1,VLOOKUP(B1719,balance!$AU:$AZ,2,FALSE),IF(C1719=2,VLOOKUP(B1719,balance!$AU:$AZ,3,FALSE),IF(C1719=3,VLOOKUP(B1719,balance!$AU:$AZ,4,FALSE),IF(C1719=4,VLOOKUP(B1719,balance!$AU:$AZ,5,FALSE),IF(C1719=5,VLOOKUP(B1719-1,balance!$AU:$AZ,6,FALSE),0)))))</f>
        <v>8500</v>
      </c>
      <c r="F1719">
        <v>53</v>
      </c>
      <c r="G1719">
        <f>IF(C1719=1,VLOOKUP(FoxFire!B1719,balance!$U:$Z,2,FALSE),IF(C1719=2,VLOOKUP(B1719,balance!$U:$Z,3,FALSE),IF(C1719=3,VLOOKUP(B1719,balance!$U:$Z,4,FALSE),IF(C1719=4,VLOOKUP(B1719,balance!$U:$Z,5,FALSE),IF(C1719=5,VLOOKUP(B1719-1,balance!$U:$Z,6,FALSE),0)))))/100</f>
        <v>4.4299999999999999E-3</v>
      </c>
      <c r="H1719">
        <v>2</v>
      </c>
      <c r="I1719" s="1">
        <f>IF(C1719=1,VLOOKUP(FoxFire!B1719,balance!$AF:$AJ,2,FALSE),IF(C1719=2,VLOOKUP(B1719,balance!$AF:$AJ,3,FALSE),IF(C1719=3,VLOOKUP(B1719,balance!$AF:$AJ,4,FALSE),IF(C1719=4,VLOOKUP(B1719,balance!$AF:$AJ,5,FALSE),IF(C1719=5,VLOOKUP(B1719,balance!$AF:$AK,6,FALSE),0)))))*1000000000000</f>
        <v>3118750000000.0122</v>
      </c>
      <c r="J1719">
        <f>VLOOKUP(B1719,balance!AU:BD,10,FALSE)</f>
        <v>0</v>
      </c>
    </row>
    <row r="1720" spans="1:10" x14ac:dyDescent="0.3">
      <c r="A1720">
        <v>1718</v>
      </c>
      <c r="B1720">
        <f t="shared" si="53"/>
        <v>344</v>
      </c>
      <c r="C1720">
        <f t="shared" si="52"/>
        <v>4</v>
      </c>
      <c r="D1720">
        <v>9026</v>
      </c>
      <c r="E1720" s="1">
        <f>IF(C1720=1,VLOOKUP(B1720,balance!$AU:$AZ,2,FALSE),IF(C1720=2,VLOOKUP(B1720,balance!$AU:$AZ,3,FALSE),IF(C1720=3,VLOOKUP(B1720,balance!$AU:$AZ,4,FALSE),IF(C1720=4,VLOOKUP(B1720,balance!$AU:$AZ,5,FALSE),IF(C1720=5,VLOOKUP(B1720-1,balance!$AU:$AZ,6,FALSE),0)))))</f>
        <v>8500</v>
      </c>
      <c r="F1720">
        <v>53</v>
      </c>
      <c r="G1720">
        <f>IF(C1720=1,VLOOKUP(FoxFire!B1720,balance!$U:$Z,2,FALSE),IF(C1720=2,VLOOKUP(B1720,balance!$U:$Z,3,FALSE),IF(C1720=3,VLOOKUP(B1720,balance!$U:$Z,4,FALSE),IF(C1720=4,VLOOKUP(B1720,balance!$U:$Z,5,FALSE),IF(C1720=5,VLOOKUP(B1720-1,balance!$U:$Z,6,FALSE),0)))))/100</f>
        <v>4.4299999999999999E-3</v>
      </c>
      <c r="H1720">
        <v>2</v>
      </c>
      <c r="I1720" s="1">
        <f>IF(C1720=1,VLOOKUP(FoxFire!B1720,balance!$AF:$AJ,2,FALSE),IF(C1720=2,VLOOKUP(B1720,balance!$AF:$AJ,3,FALSE),IF(C1720=3,VLOOKUP(B1720,balance!$AF:$AJ,4,FALSE),IF(C1720=4,VLOOKUP(B1720,balance!$AF:$AJ,5,FALSE),IF(C1720=5,VLOOKUP(B1720,balance!$AF:$AK,6,FALSE),0)))))*1000000000000</f>
        <v>3118750000000.0122</v>
      </c>
      <c r="J1720">
        <f>VLOOKUP(B1720,balance!AU:BD,10,FALSE)</f>
        <v>0</v>
      </c>
    </row>
    <row r="1721" spans="1:10" x14ac:dyDescent="0.3">
      <c r="A1721">
        <v>1719</v>
      </c>
      <c r="B1721">
        <f t="shared" si="53"/>
        <v>345</v>
      </c>
      <c r="C1721">
        <f t="shared" si="52"/>
        <v>5</v>
      </c>
      <c r="D1721">
        <v>9026</v>
      </c>
      <c r="E1721" s="1">
        <f>IF(C1721=1,VLOOKUP(B1721,balance!$AU:$AZ,2,FALSE),IF(C1721=2,VLOOKUP(B1721,balance!$AU:$AZ,3,FALSE),IF(C1721=3,VLOOKUP(B1721,balance!$AU:$AZ,4,FALSE),IF(C1721=4,VLOOKUP(B1721,balance!$AU:$AZ,5,FALSE),IF(C1721=5,VLOOKUP(B1721-1,balance!$AU:$AZ,6,FALSE),0)))))</f>
        <v>170000</v>
      </c>
      <c r="F1721">
        <v>53</v>
      </c>
      <c r="G1721">
        <f>IF(C1721=1,VLOOKUP(FoxFire!B1721,balance!$U:$Z,2,FALSE),IF(C1721=2,VLOOKUP(B1721,balance!$U:$Z,3,FALSE),IF(C1721=3,VLOOKUP(B1721,balance!$U:$Z,4,FALSE),IF(C1721=4,VLOOKUP(B1721,balance!$U:$Z,5,FALSE),IF(C1721=5,VLOOKUP(B1721-1,balance!$U:$Z,6,FALSE),0)))))/100</f>
        <v>1768.3267000000001</v>
      </c>
      <c r="H1721">
        <v>2</v>
      </c>
      <c r="I1721" s="1">
        <f>IF(C1721=1,VLOOKUP(FoxFire!B1721,balance!$AF:$AJ,2,FALSE),IF(C1721=2,VLOOKUP(B1721,balance!$AF:$AJ,3,FALSE),IF(C1721=3,VLOOKUP(B1721,balance!$AF:$AJ,4,FALSE),IF(C1721=4,VLOOKUP(B1721,balance!$AF:$AJ,5,FALSE),IF(C1721=5,VLOOKUP(B1721,balance!$AF:$AK,6,FALSE),0)))))*1000000000000</f>
        <v>12480000000000.1</v>
      </c>
      <c r="J1721">
        <f>VLOOKUP(B1721,balance!AU:BD,10,FALSE)</f>
        <v>0</v>
      </c>
    </row>
    <row r="1722" spans="1:10" x14ac:dyDescent="0.3">
      <c r="A1722">
        <v>1720</v>
      </c>
      <c r="B1722">
        <f t="shared" si="53"/>
        <v>345</v>
      </c>
      <c r="C1722">
        <f t="shared" si="52"/>
        <v>1</v>
      </c>
      <c r="D1722">
        <v>9026</v>
      </c>
      <c r="E1722" s="1">
        <f>IF(C1722=1,VLOOKUP(B1722,balance!$AU:$AZ,2,FALSE),IF(C1722=2,VLOOKUP(B1722,balance!$AU:$AZ,3,FALSE),IF(C1722=3,VLOOKUP(B1722,balance!$AU:$AZ,4,FALSE),IF(C1722=4,VLOOKUP(B1722,balance!$AU:$AZ,5,FALSE),IF(C1722=5,VLOOKUP(B1722-1,balance!$AU:$AZ,6,FALSE),0)))))</f>
        <v>8500</v>
      </c>
      <c r="F1722">
        <v>53</v>
      </c>
      <c r="G1722">
        <f>IF(C1722=1,VLOOKUP(FoxFire!B1722,balance!$U:$Z,2,FALSE),IF(C1722=2,VLOOKUP(B1722,balance!$U:$Z,3,FALSE),IF(C1722=3,VLOOKUP(B1722,balance!$U:$Z,4,FALSE),IF(C1722=4,VLOOKUP(B1722,balance!$U:$Z,5,FALSE),IF(C1722=5,VLOOKUP(B1722-1,balance!$U:$Z,6,FALSE),0)))))/100</f>
        <v>4.4400000000000004E-3</v>
      </c>
      <c r="H1722">
        <v>2</v>
      </c>
      <c r="I1722" s="1">
        <f>IF(C1722=1,VLOOKUP(FoxFire!B1722,balance!$AF:$AJ,2,FALSE),IF(C1722=2,VLOOKUP(B1722,balance!$AF:$AJ,3,FALSE),IF(C1722=3,VLOOKUP(B1722,balance!$AF:$AJ,4,FALSE),IF(C1722=4,VLOOKUP(B1722,balance!$AF:$AJ,5,FALSE),IF(C1722=5,VLOOKUP(B1722,balance!$AF:$AK,6,FALSE),0)))))*1000000000000</f>
        <v>3120000000000.0249</v>
      </c>
      <c r="J1722">
        <f>VLOOKUP(B1722,balance!AU:BD,10,FALSE)</f>
        <v>0</v>
      </c>
    </row>
    <row r="1723" spans="1:10" x14ac:dyDescent="0.3">
      <c r="A1723">
        <v>1721</v>
      </c>
      <c r="B1723">
        <f t="shared" si="53"/>
        <v>345</v>
      </c>
      <c r="C1723">
        <f t="shared" si="52"/>
        <v>2</v>
      </c>
      <c r="D1723">
        <v>9026</v>
      </c>
      <c r="E1723" s="1">
        <f>IF(C1723=1,VLOOKUP(B1723,balance!$AU:$AZ,2,FALSE),IF(C1723=2,VLOOKUP(B1723,balance!$AU:$AZ,3,FALSE),IF(C1723=3,VLOOKUP(B1723,balance!$AU:$AZ,4,FALSE),IF(C1723=4,VLOOKUP(B1723,balance!$AU:$AZ,5,FALSE),IF(C1723=5,VLOOKUP(B1723-1,balance!$AU:$AZ,6,FALSE),0)))))</f>
        <v>8500</v>
      </c>
      <c r="F1723">
        <v>53</v>
      </c>
      <c r="G1723">
        <f>IF(C1723=1,VLOOKUP(FoxFire!B1723,balance!$U:$Z,2,FALSE),IF(C1723=2,VLOOKUP(B1723,balance!$U:$Z,3,FALSE),IF(C1723=3,VLOOKUP(B1723,balance!$U:$Z,4,FALSE),IF(C1723=4,VLOOKUP(B1723,balance!$U:$Z,5,FALSE),IF(C1723=5,VLOOKUP(B1723-1,balance!$U:$Z,6,FALSE),0)))))/100</f>
        <v>4.4400000000000004E-3</v>
      </c>
      <c r="H1723">
        <v>2</v>
      </c>
      <c r="I1723" s="1">
        <f>IF(C1723=1,VLOOKUP(FoxFire!B1723,balance!$AF:$AJ,2,FALSE),IF(C1723=2,VLOOKUP(B1723,balance!$AF:$AJ,3,FALSE),IF(C1723=3,VLOOKUP(B1723,balance!$AF:$AJ,4,FALSE),IF(C1723=4,VLOOKUP(B1723,balance!$AF:$AJ,5,FALSE),IF(C1723=5,VLOOKUP(B1723,balance!$AF:$AK,6,FALSE),0)))))*1000000000000</f>
        <v>3120000000000.0249</v>
      </c>
      <c r="J1723">
        <f>VLOOKUP(B1723,balance!AU:BD,10,FALSE)</f>
        <v>0</v>
      </c>
    </row>
    <row r="1724" spans="1:10" x14ac:dyDescent="0.3">
      <c r="A1724">
        <v>1722</v>
      </c>
      <c r="B1724">
        <f t="shared" si="53"/>
        <v>345</v>
      </c>
      <c r="C1724">
        <f t="shared" si="52"/>
        <v>3</v>
      </c>
      <c r="D1724">
        <v>9026</v>
      </c>
      <c r="E1724" s="1">
        <f>IF(C1724=1,VLOOKUP(B1724,balance!$AU:$AZ,2,FALSE),IF(C1724=2,VLOOKUP(B1724,balance!$AU:$AZ,3,FALSE),IF(C1724=3,VLOOKUP(B1724,balance!$AU:$AZ,4,FALSE),IF(C1724=4,VLOOKUP(B1724,balance!$AU:$AZ,5,FALSE),IF(C1724=5,VLOOKUP(B1724-1,balance!$AU:$AZ,6,FALSE),0)))))</f>
        <v>8500</v>
      </c>
      <c r="F1724">
        <v>53</v>
      </c>
      <c r="G1724">
        <f>IF(C1724=1,VLOOKUP(FoxFire!B1724,balance!$U:$Z,2,FALSE),IF(C1724=2,VLOOKUP(B1724,balance!$U:$Z,3,FALSE),IF(C1724=3,VLOOKUP(B1724,balance!$U:$Z,4,FALSE),IF(C1724=4,VLOOKUP(B1724,balance!$U:$Z,5,FALSE),IF(C1724=5,VLOOKUP(B1724-1,balance!$U:$Z,6,FALSE),0)))))/100</f>
        <v>4.4400000000000004E-3</v>
      </c>
      <c r="H1724">
        <v>2</v>
      </c>
      <c r="I1724" s="1">
        <f>IF(C1724=1,VLOOKUP(FoxFire!B1724,balance!$AF:$AJ,2,FALSE),IF(C1724=2,VLOOKUP(B1724,balance!$AF:$AJ,3,FALSE),IF(C1724=3,VLOOKUP(B1724,balance!$AF:$AJ,4,FALSE),IF(C1724=4,VLOOKUP(B1724,balance!$AF:$AJ,5,FALSE),IF(C1724=5,VLOOKUP(B1724,balance!$AF:$AK,6,FALSE),0)))))*1000000000000</f>
        <v>3120000000000.0249</v>
      </c>
      <c r="J1724">
        <f>VLOOKUP(B1724,balance!AU:BD,10,FALSE)</f>
        <v>0</v>
      </c>
    </row>
    <row r="1725" spans="1:10" x14ac:dyDescent="0.3">
      <c r="A1725">
        <v>1723</v>
      </c>
      <c r="B1725">
        <f t="shared" si="53"/>
        <v>345</v>
      </c>
      <c r="C1725">
        <f t="shared" si="52"/>
        <v>4</v>
      </c>
      <c r="D1725">
        <v>9026</v>
      </c>
      <c r="E1725" s="1">
        <f>IF(C1725=1,VLOOKUP(B1725,balance!$AU:$AZ,2,FALSE),IF(C1725=2,VLOOKUP(B1725,balance!$AU:$AZ,3,FALSE),IF(C1725=3,VLOOKUP(B1725,balance!$AU:$AZ,4,FALSE),IF(C1725=4,VLOOKUP(B1725,balance!$AU:$AZ,5,FALSE),IF(C1725=5,VLOOKUP(B1725-1,balance!$AU:$AZ,6,FALSE),0)))))</f>
        <v>8500</v>
      </c>
      <c r="F1725">
        <v>53</v>
      </c>
      <c r="G1725">
        <f>IF(C1725=1,VLOOKUP(FoxFire!B1725,balance!$U:$Z,2,FALSE),IF(C1725=2,VLOOKUP(B1725,balance!$U:$Z,3,FALSE),IF(C1725=3,VLOOKUP(B1725,balance!$U:$Z,4,FALSE),IF(C1725=4,VLOOKUP(B1725,balance!$U:$Z,5,FALSE),IF(C1725=5,VLOOKUP(B1725-1,balance!$U:$Z,6,FALSE),0)))))/100</f>
        <v>4.4400000000000004E-3</v>
      </c>
      <c r="H1725">
        <v>2</v>
      </c>
      <c r="I1725" s="1">
        <f>IF(C1725=1,VLOOKUP(FoxFire!B1725,balance!$AF:$AJ,2,FALSE),IF(C1725=2,VLOOKUP(B1725,balance!$AF:$AJ,3,FALSE),IF(C1725=3,VLOOKUP(B1725,balance!$AF:$AJ,4,FALSE),IF(C1725=4,VLOOKUP(B1725,balance!$AF:$AJ,5,FALSE),IF(C1725=5,VLOOKUP(B1725,balance!$AF:$AK,6,FALSE),0)))))*1000000000000</f>
        <v>3120000000000.0249</v>
      </c>
      <c r="J1725">
        <f>VLOOKUP(B1725,balance!AU:BD,10,FALSE)</f>
        <v>0</v>
      </c>
    </row>
    <row r="1726" spans="1:10" x14ac:dyDescent="0.3">
      <c r="A1726">
        <v>1724</v>
      </c>
      <c r="B1726">
        <f t="shared" si="53"/>
        <v>346</v>
      </c>
      <c r="C1726">
        <f t="shared" si="52"/>
        <v>5</v>
      </c>
      <c r="D1726">
        <v>9026</v>
      </c>
      <c r="E1726" s="1">
        <f>IF(C1726=1,VLOOKUP(B1726,balance!$AU:$AZ,2,FALSE),IF(C1726=2,VLOOKUP(B1726,balance!$AU:$AZ,3,FALSE),IF(C1726=3,VLOOKUP(B1726,balance!$AU:$AZ,4,FALSE),IF(C1726=4,VLOOKUP(B1726,balance!$AU:$AZ,5,FALSE),IF(C1726=5,VLOOKUP(B1726-1,balance!$AU:$AZ,6,FALSE),0)))))</f>
        <v>170000</v>
      </c>
      <c r="F1726">
        <v>53</v>
      </c>
      <c r="G1726">
        <f>IF(C1726=1,VLOOKUP(FoxFire!B1726,balance!$U:$Z,2,FALSE),IF(C1726=2,VLOOKUP(B1726,balance!$U:$Z,3,FALSE),IF(C1726=3,VLOOKUP(B1726,balance!$U:$Z,4,FALSE),IF(C1726=4,VLOOKUP(B1726,balance!$U:$Z,5,FALSE),IF(C1726=5,VLOOKUP(B1726-1,balance!$U:$Z,6,FALSE),0)))))/100</f>
        <v>1774.0907</v>
      </c>
      <c r="H1726">
        <v>2</v>
      </c>
      <c r="I1726" s="1">
        <f>IF(C1726=1,VLOOKUP(FoxFire!B1726,balance!$AF:$AJ,2,FALSE),IF(C1726=2,VLOOKUP(B1726,balance!$AF:$AJ,3,FALSE),IF(C1726=3,VLOOKUP(B1726,balance!$AF:$AJ,4,FALSE),IF(C1726=4,VLOOKUP(B1726,balance!$AF:$AJ,5,FALSE),IF(C1726=5,VLOOKUP(B1726,balance!$AF:$AK,6,FALSE),0)))))*1000000000000</f>
        <v>12485000000000.102</v>
      </c>
      <c r="J1726">
        <f>VLOOKUP(B1726,balance!AU:BD,10,FALSE)</f>
        <v>0</v>
      </c>
    </row>
    <row r="1727" spans="1:10" x14ac:dyDescent="0.3">
      <c r="A1727">
        <v>1725</v>
      </c>
      <c r="B1727">
        <f t="shared" si="53"/>
        <v>346</v>
      </c>
      <c r="C1727">
        <f t="shared" si="52"/>
        <v>1</v>
      </c>
      <c r="D1727">
        <v>9026</v>
      </c>
      <c r="E1727" s="1">
        <f>IF(C1727=1,VLOOKUP(B1727,balance!$AU:$AZ,2,FALSE),IF(C1727=2,VLOOKUP(B1727,balance!$AU:$AZ,3,FALSE),IF(C1727=3,VLOOKUP(B1727,balance!$AU:$AZ,4,FALSE),IF(C1727=4,VLOOKUP(B1727,balance!$AU:$AZ,5,FALSE),IF(C1727=5,VLOOKUP(B1727-1,balance!$AU:$AZ,6,FALSE),0)))))</f>
        <v>8500</v>
      </c>
      <c r="F1727">
        <v>53</v>
      </c>
      <c r="G1727">
        <f>IF(C1727=1,VLOOKUP(FoxFire!B1727,balance!$U:$Z,2,FALSE),IF(C1727=2,VLOOKUP(B1727,balance!$U:$Z,3,FALSE),IF(C1727=3,VLOOKUP(B1727,balance!$U:$Z,4,FALSE),IF(C1727=4,VLOOKUP(B1727,balance!$U:$Z,5,FALSE),IF(C1727=5,VLOOKUP(B1727-1,balance!$U:$Z,6,FALSE),0)))))/100</f>
        <v>4.45E-3</v>
      </c>
      <c r="H1727">
        <v>2</v>
      </c>
      <c r="I1727" s="1">
        <f>IF(C1727=1,VLOOKUP(FoxFire!B1727,balance!$AF:$AJ,2,FALSE),IF(C1727=2,VLOOKUP(B1727,balance!$AF:$AJ,3,FALSE),IF(C1727=3,VLOOKUP(B1727,balance!$AF:$AJ,4,FALSE),IF(C1727=4,VLOOKUP(B1727,balance!$AF:$AJ,5,FALSE),IF(C1727=5,VLOOKUP(B1727,balance!$AF:$AK,6,FALSE),0)))))*1000000000000</f>
        <v>3121250000000.0254</v>
      </c>
      <c r="J1727">
        <f>VLOOKUP(B1727,balance!AU:BD,10,FALSE)</f>
        <v>0</v>
      </c>
    </row>
    <row r="1728" spans="1:10" x14ac:dyDescent="0.3">
      <c r="A1728">
        <v>1726</v>
      </c>
      <c r="B1728">
        <f t="shared" si="53"/>
        <v>346</v>
      </c>
      <c r="C1728">
        <f t="shared" si="52"/>
        <v>2</v>
      </c>
      <c r="D1728">
        <v>9026</v>
      </c>
      <c r="E1728" s="1">
        <f>IF(C1728=1,VLOOKUP(B1728,balance!$AU:$AZ,2,FALSE),IF(C1728=2,VLOOKUP(B1728,balance!$AU:$AZ,3,FALSE),IF(C1728=3,VLOOKUP(B1728,balance!$AU:$AZ,4,FALSE),IF(C1728=4,VLOOKUP(B1728,balance!$AU:$AZ,5,FALSE),IF(C1728=5,VLOOKUP(B1728-1,balance!$AU:$AZ,6,FALSE),0)))))</f>
        <v>8500</v>
      </c>
      <c r="F1728">
        <v>53</v>
      </c>
      <c r="G1728">
        <f>IF(C1728=1,VLOOKUP(FoxFire!B1728,balance!$U:$Z,2,FALSE),IF(C1728=2,VLOOKUP(B1728,balance!$U:$Z,3,FALSE),IF(C1728=3,VLOOKUP(B1728,balance!$U:$Z,4,FALSE),IF(C1728=4,VLOOKUP(B1728,balance!$U:$Z,5,FALSE),IF(C1728=5,VLOOKUP(B1728-1,balance!$U:$Z,6,FALSE),0)))))/100</f>
        <v>4.45E-3</v>
      </c>
      <c r="H1728">
        <v>2</v>
      </c>
      <c r="I1728" s="1">
        <f>IF(C1728=1,VLOOKUP(FoxFire!B1728,balance!$AF:$AJ,2,FALSE),IF(C1728=2,VLOOKUP(B1728,balance!$AF:$AJ,3,FALSE),IF(C1728=3,VLOOKUP(B1728,balance!$AF:$AJ,4,FALSE),IF(C1728=4,VLOOKUP(B1728,balance!$AF:$AJ,5,FALSE),IF(C1728=5,VLOOKUP(B1728,balance!$AF:$AK,6,FALSE),0)))))*1000000000000</f>
        <v>3121250000000.0254</v>
      </c>
      <c r="J1728">
        <f>VLOOKUP(B1728,balance!AU:BD,10,FALSE)</f>
        <v>0</v>
      </c>
    </row>
    <row r="1729" spans="1:10" x14ac:dyDescent="0.3">
      <c r="A1729">
        <v>1727</v>
      </c>
      <c r="B1729">
        <f t="shared" si="53"/>
        <v>346</v>
      </c>
      <c r="C1729">
        <f t="shared" si="52"/>
        <v>3</v>
      </c>
      <c r="D1729">
        <v>9026</v>
      </c>
      <c r="E1729" s="1">
        <f>IF(C1729=1,VLOOKUP(B1729,balance!$AU:$AZ,2,FALSE),IF(C1729=2,VLOOKUP(B1729,balance!$AU:$AZ,3,FALSE),IF(C1729=3,VLOOKUP(B1729,balance!$AU:$AZ,4,FALSE),IF(C1729=4,VLOOKUP(B1729,balance!$AU:$AZ,5,FALSE),IF(C1729=5,VLOOKUP(B1729-1,balance!$AU:$AZ,6,FALSE),0)))))</f>
        <v>8500</v>
      </c>
      <c r="F1729">
        <v>53</v>
      </c>
      <c r="G1729">
        <f>IF(C1729=1,VLOOKUP(FoxFire!B1729,balance!$U:$Z,2,FALSE),IF(C1729=2,VLOOKUP(B1729,balance!$U:$Z,3,FALSE),IF(C1729=3,VLOOKUP(B1729,balance!$U:$Z,4,FALSE),IF(C1729=4,VLOOKUP(B1729,balance!$U:$Z,5,FALSE),IF(C1729=5,VLOOKUP(B1729-1,balance!$U:$Z,6,FALSE),0)))))/100</f>
        <v>4.45E-3</v>
      </c>
      <c r="H1729">
        <v>2</v>
      </c>
      <c r="I1729" s="1">
        <f>IF(C1729=1,VLOOKUP(FoxFire!B1729,balance!$AF:$AJ,2,FALSE),IF(C1729=2,VLOOKUP(B1729,balance!$AF:$AJ,3,FALSE),IF(C1729=3,VLOOKUP(B1729,balance!$AF:$AJ,4,FALSE),IF(C1729=4,VLOOKUP(B1729,balance!$AF:$AJ,5,FALSE),IF(C1729=5,VLOOKUP(B1729,balance!$AF:$AK,6,FALSE),0)))))*1000000000000</f>
        <v>3121250000000.0254</v>
      </c>
      <c r="J1729">
        <f>VLOOKUP(B1729,balance!AU:BD,10,FALSE)</f>
        <v>0</v>
      </c>
    </row>
    <row r="1730" spans="1:10" x14ac:dyDescent="0.3">
      <c r="A1730">
        <v>1728</v>
      </c>
      <c r="B1730">
        <f t="shared" si="53"/>
        <v>346</v>
      </c>
      <c r="C1730">
        <f t="shared" si="52"/>
        <v>4</v>
      </c>
      <c r="D1730">
        <v>9026</v>
      </c>
      <c r="E1730" s="1">
        <f>IF(C1730=1,VLOOKUP(B1730,balance!$AU:$AZ,2,FALSE),IF(C1730=2,VLOOKUP(B1730,balance!$AU:$AZ,3,FALSE),IF(C1730=3,VLOOKUP(B1730,balance!$AU:$AZ,4,FALSE),IF(C1730=4,VLOOKUP(B1730,balance!$AU:$AZ,5,FALSE),IF(C1730=5,VLOOKUP(B1730-1,balance!$AU:$AZ,6,FALSE),0)))))</f>
        <v>8500</v>
      </c>
      <c r="F1730">
        <v>53</v>
      </c>
      <c r="G1730">
        <f>IF(C1730=1,VLOOKUP(FoxFire!B1730,balance!$U:$Z,2,FALSE),IF(C1730=2,VLOOKUP(B1730,balance!$U:$Z,3,FALSE),IF(C1730=3,VLOOKUP(B1730,balance!$U:$Z,4,FALSE),IF(C1730=4,VLOOKUP(B1730,balance!$U:$Z,5,FALSE),IF(C1730=5,VLOOKUP(B1730-1,balance!$U:$Z,6,FALSE),0)))))/100</f>
        <v>4.45E-3</v>
      </c>
      <c r="H1730">
        <v>2</v>
      </c>
      <c r="I1730" s="1">
        <f>IF(C1730=1,VLOOKUP(FoxFire!B1730,balance!$AF:$AJ,2,FALSE),IF(C1730=2,VLOOKUP(B1730,balance!$AF:$AJ,3,FALSE),IF(C1730=3,VLOOKUP(B1730,balance!$AF:$AJ,4,FALSE),IF(C1730=4,VLOOKUP(B1730,balance!$AF:$AJ,5,FALSE),IF(C1730=5,VLOOKUP(B1730,balance!$AF:$AK,6,FALSE),0)))))*1000000000000</f>
        <v>3121250000000.0254</v>
      </c>
      <c r="J1730">
        <f>VLOOKUP(B1730,balance!AU:BD,10,FALSE)</f>
        <v>0</v>
      </c>
    </row>
    <row r="1731" spans="1:10" x14ac:dyDescent="0.3">
      <c r="A1731">
        <v>1729</v>
      </c>
      <c r="B1731">
        <f t="shared" si="53"/>
        <v>347</v>
      </c>
      <c r="C1731">
        <f t="shared" si="52"/>
        <v>5</v>
      </c>
      <c r="D1731">
        <v>9026</v>
      </c>
      <c r="E1731" s="1">
        <f>IF(C1731=1,VLOOKUP(B1731,balance!$AU:$AZ,2,FALSE),IF(C1731=2,VLOOKUP(B1731,balance!$AU:$AZ,3,FALSE),IF(C1731=3,VLOOKUP(B1731,balance!$AU:$AZ,4,FALSE),IF(C1731=4,VLOOKUP(B1731,balance!$AU:$AZ,5,FALSE),IF(C1731=5,VLOOKUP(B1731-1,balance!$AU:$AZ,6,FALSE),0)))))</f>
        <v>170000</v>
      </c>
      <c r="F1731">
        <v>53</v>
      </c>
      <c r="G1731">
        <f>IF(C1731=1,VLOOKUP(FoxFire!B1731,balance!$U:$Z,2,FALSE),IF(C1731=2,VLOOKUP(B1731,balance!$U:$Z,3,FALSE),IF(C1731=3,VLOOKUP(B1731,balance!$U:$Z,4,FALSE),IF(C1731=4,VLOOKUP(B1731,balance!$U:$Z,5,FALSE),IF(C1731=5,VLOOKUP(B1731-1,balance!$U:$Z,6,FALSE),0)))))/100</f>
        <v>1779.8645000000001</v>
      </c>
      <c r="H1731">
        <v>2</v>
      </c>
      <c r="I1731" s="1">
        <f>IF(C1731=1,VLOOKUP(FoxFire!B1731,balance!$AF:$AJ,2,FALSE),IF(C1731=2,VLOOKUP(B1731,balance!$AF:$AJ,3,FALSE),IF(C1731=3,VLOOKUP(B1731,balance!$AF:$AJ,4,FALSE),IF(C1731=4,VLOOKUP(B1731,balance!$AF:$AJ,5,FALSE),IF(C1731=5,VLOOKUP(B1731,balance!$AF:$AK,6,FALSE),0)))))*1000000000000</f>
        <v>12490000000000.1</v>
      </c>
      <c r="J1731">
        <f>VLOOKUP(B1731,balance!AU:BD,10,FALSE)</f>
        <v>0</v>
      </c>
    </row>
    <row r="1732" spans="1:10" x14ac:dyDescent="0.3">
      <c r="A1732">
        <v>1730</v>
      </c>
      <c r="B1732">
        <f t="shared" si="53"/>
        <v>347</v>
      </c>
      <c r="C1732">
        <f t="shared" si="52"/>
        <v>1</v>
      </c>
      <c r="D1732">
        <v>9026</v>
      </c>
      <c r="E1732" s="1">
        <f>IF(C1732=1,VLOOKUP(B1732,balance!$AU:$AZ,2,FALSE),IF(C1732=2,VLOOKUP(B1732,balance!$AU:$AZ,3,FALSE),IF(C1732=3,VLOOKUP(B1732,balance!$AU:$AZ,4,FALSE),IF(C1732=4,VLOOKUP(B1732,balance!$AU:$AZ,5,FALSE),IF(C1732=5,VLOOKUP(B1732-1,balance!$AU:$AZ,6,FALSE),0)))))</f>
        <v>8500</v>
      </c>
      <c r="F1732">
        <v>53</v>
      </c>
      <c r="G1732">
        <f>IF(C1732=1,VLOOKUP(FoxFire!B1732,balance!$U:$Z,2,FALSE),IF(C1732=2,VLOOKUP(B1732,balance!$U:$Z,3,FALSE),IF(C1732=3,VLOOKUP(B1732,balance!$U:$Z,4,FALSE),IF(C1732=4,VLOOKUP(B1732,balance!$U:$Z,5,FALSE),IF(C1732=5,VLOOKUP(B1732-1,balance!$U:$Z,6,FALSE),0)))))/100</f>
        <v>4.4600000000000004E-3</v>
      </c>
      <c r="H1732">
        <v>2</v>
      </c>
      <c r="I1732" s="1">
        <f>IF(C1732=1,VLOOKUP(FoxFire!B1732,balance!$AF:$AJ,2,FALSE),IF(C1732=2,VLOOKUP(B1732,balance!$AF:$AJ,3,FALSE),IF(C1732=3,VLOOKUP(B1732,balance!$AF:$AJ,4,FALSE),IF(C1732=4,VLOOKUP(B1732,balance!$AF:$AJ,5,FALSE),IF(C1732=5,VLOOKUP(B1732,balance!$AF:$AK,6,FALSE),0)))))*1000000000000</f>
        <v>3122500000000.0249</v>
      </c>
      <c r="J1732">
        <f>VLOOKUP(B1732,balance!AU:BD,10,FALSE)</f>
        <v>0</v>
      </c>
    </row>
    <row r="1733" spans="1:10" x14ac:dyDescent="0.3">
      <c r="A1733">
        <v>1731</v>
      </c>
      <c r="B1733">
        <f t="shared" si="53"/>
        <v>347</v>
      </c>
      <c r="C1733">
        <f t="shared" si="52"/>
        <v>2</v>
      </c>
      <c r="D1733">
        <v>9026</v>
      </c>
      <c r="E1733" s="1">
        <f>IF(C1733=1,VLOOKUP(B1733,balance!$AU:$AZ,2,FALSE),IF(C1733=2,VLOOKUP(B1733,balance!$AU:$AZ,3,FALSE),IF(C1733=3,VLOOKUP(B1733,balance!$AU:$AZ,4,FALSE),IF(C1733=4,VLOOKUP(B1733,balance!$AU:$AZ,5,FALSE),IF(C1733=5,VLOOKUP(B1733-1,balance!$AU:$AZ,6,FALSE),0)))))</f>
        <v>8500</v>
      </c>
      <c r="F1733">
        <v>53</v>
      </c>
      <c r="G1733">
        <f>IF(C1733=1,VLOOKUP(FoxFire!B1733,balance!$U:$Z,2,FALSE),IF(C1733=2,VLOOKUP(B1733,balance!$U:$Z,3,FALSE),IF(C1733=3,VLOOKUP(B1733,balance!$U:$Z,4,FALSE),IF(C1733=4,VLOOKUP(B1733,balance!$U:$Z,5,FALSE),IF(C1733=5,VLOOKUP(B1733-1,balance!$U:$Z,6,FALSE),0)))))/100</f>
        <v>4.4600000000000004E-3</v>
      </c>
      <c r="H1733">
        <v>2</v>
      </c>
      <c r="I1733" s="1">
        <f>IF(C1733=1,VLOOKUP(FoxFire!B1733,balance!$AF:$AJ,2,FALSE),IF(C1733=2,VLOOKUP(B1733,balance!$AF:$AJ,3,FALSE),IF(C1733=3,VLOOKUP(B1733,balance!$AF:$AJ,4,FALSE),IF(C1733=4,VLOOKUP(B1733,balance!$AF:$AJ,5,FALSE),IF(C1733=5,VLOOKUP(B1733,balance!$AF:$AK,6,FALSE),0)))))*1000000000000</f>
        <v>3122500000000.0249</v>
      </c>
      <c r="J1733">
        <f>VLOOKUP(B1733,balance!AU:BD,10,FALSE)</f>
        <v>0</v>
      </c>
    </row>
    <row r="1734" spans="1:10" x14ac:dyDescent="0.3">
      <c r="A1734">
        <v>1732</v>
      </c>
      <c r="B1734">
        <f t="shared" si="53"/>
        <v>347</v>
      </c>
      <c r="C1734">
        <f t="shared" si="52"/>
        <v>3</v>
      </c>
      <c r="D1734">
        <v>9026</v>
      </c>
      <c r="E1734" s="1">
        <f>IF(C1734=1,VLOOKUP(B1734,balance!$AU:$AZ,2,FALSE),IF(C1734=2,VLOOKUP(B1734,balance!$AU:$AZ,3,FALSE),IF(C1734=3,VLOOKUP(B1734,balance!$AU:$AZ,4,FALSE),IF(C1734=4,VLOOKUP(B1734,balance!$AU:$AZ,5,FALSE),IF(C1734=5,VLOOKUP(B1734-1,balance!$AU:$AZ,6,FALSE),0)))))</f>
        <v>8500</v>
      </c>
      <c r="F1734">
        <v>53</v>
      </c>
      <c r="G1734">
        <f>IF(C1734=1,VLOOKUP(FoxFire!B1734,balance!$U:$Z,2,FALSE),IF(C1734=2,VLOOKUP(B1734,balance!$U:$Z,3,FALSE),IF(C1734=3,VLOOKUP(B1734,balance!$U:$Z,4,FALSE),IF(C1734=4,VLOOKUP(B1734,balance!$U:$Z,5,FALSE),IF(C1734=5,VLOOKUP(B1734-1,balance!$U:$Z,6,FALSE),0)))))/100</f>
        <v>4.4600000000000004E-3</v>
      </c>
      <c r="H1734">
        <v>2</v>
      </c>
      <c r="I1734" s="1">
        <f>IF(C1734=1,VLOOKUP(FoxFire!B1734,balance!$AF:$AJ,2,FALSE),IF(C1734=2,VLOOKUP(B1734,balance!$AF:$AJ,3,FALSE),IF(C1734=3,VLOOKUP(B1734,balance!$AF:$AJ,4,FALSE),IF(C1734=4,VLOOKUP(B1734,balance!$AF:$AJ,5,FALSE),IF(C1734=5,VLOOKUP(B1734,balance!$AF:$AK,6,FALSE),0)))))*1000000000000</f>
        <v>3122500000000.0249</v>
      </c>
      <c r="J1734">
        <f>VLOOKUP(B1734,balance!AU:BD,10,FALSE)</f>
        <v>0</v>
      </c>
    </row>
    <row r="1735" spans="1:10" x14ac:dyDescent="0.3">
      <c r="A1735">
        <v>1733</v>
      </c>
      <c r="B1735">
        <f t="shared" si="53"/>
        <v>347</v>
      </c>
      <c r="C1735">
        <f t="shared" si="52"/>
        <v>4</v>
      </c>
      <c r="D1735">
        <v>9026</v>
      </c>
      <c r="E1735" s="1">
        <f>IF(C1735=1,VLOOKUP(B1735,balance!$AU:$AZ,2,FALSE),IF(C1735=2,VLOOKUP(B1735,balance!$AU:$AZ,3,FALSE),IF(C1735=3,VLOOKUP(B1735,balance!$AU:$AZ,4,FALSE),IF(C1735=4,VLOOKUP(B1735,balance!$AU:$AZ,5,FALSE),IF(C1735=5,VLOOKUP(B1735-1,balance!$AU:$AZ,6,FALSE),0)))))</f>
        <v>8500</v>
      </c>
      <c r="F1735">
        <v>53</v>
      </c>
      <c r="G1735">
        <f>IF(C1735=1,VLOOKUP(FoxFire!B1735,balance!$U:$Z,2,FALSE),IF(C1735=2,VLOOKUP(B1735,balance!$U:$Z,3,FALSE),IF(C1735=3,VLOOKUP(B1735,balance!$U:$Z,4,FALSE),IF(C1735=4,VLOOKUP(B1735,balance!$U:$Z,5,FALSE),IF(C1735=5,VLOOKUP(B1735-1,balance!$U:$Z,6,FALSE),0)))))/100</f>
        <v>4.4600000000000004E-3</v>
      </c>
      <c r="H1735">
        <v>2</v>
      </c>
      <c r="I1735" s="1">
        <f>IF(C1735=1,VLOOKUP(FoxFire!B1735,balance!$AF:$AJ,2,FALSE),IF(C1735=2,VLOOKUP(B1735,balance!$AF:$AJ,3,FALSE),IF(C1735=3,VLOOKUP(B1735,balance!$AF:$AJ,4,FALSE),IF(C1735=4,VLOOKUP(B1735,balance!$AF:$AJ,5,FALSE),IF(C1735=5,VLOOKUP(B1735,balance!$AF:$AK,6,FALSE),0)))))*1000000000000</f>
        <v>3122500000000.0249</v>
      </c>
      <c r="J1735">
        <f>VLOOKUP(B1735,balance!AU:BD,10,FALSE)</f>
        <v>0</v>
      </c>
    </row>
    <row r="1736" spans="1:10" x14ac:dyDescent="0.3">
      <c r="A1736">
        <v>1734</v>
      </c>
      <c r="B1736">
        <f t="shared" si="53"/>
        <v>348</v>
      </c>
      <c r="C1736">
        <f t="shared" ref="C1736:C1799" si="54">C1731</f>
        <v>5</v>
      </c>
      <c r="D1736">
        <v>9026</v>
      </c>
      <c r="E1736" s="1">
        <f>IF(C1736=1,VLOOKUP(B1736,balance!$AU:$AZ,2,FALSE),IF(C1736=2,VLOOKUP(B1736,balance!$AU:$AZ,3,FALSE),IF(C1736=3,VLOOKUP(B1736,balance!$AU:$AZ,4,FALSE),IF(C1736=4,VLOOKUP(B1736,balance!$AU:$AZ,5,FALSE),IF(C1736=5,VLOOKUP(B1736-1,balance!$AU:$AZ,6,FALSE),0)))))</f>
        <v>170000</v>
      </c>
      <c r="F1736">
        <v>53</v>
      </c>
      <c r="G1736">
        <f>IF(C1736=1,VLOOKUP(FoxFire!B1736,balance!$U:$Z,2,FALSE),IF(C1736=2,VLOOKUP(B1736,balance!$U:$Z,3,FALSE),IF(C1736=3,VLOOKUP(B1736,balance!$U:$Z,4,FALSE),IF(C1736=4,VLOOKUP(B1736,balance!$U:$Z,5,FALSE),IF(C1736=5,VLOOKUP(B1736-1,balance!$U:$Z,6,FALSE),0)))))/100</f>
        <v>1785.6480000000001</v>
      </c>
      <c r="H1736">
        <v>2</v>
      </c>
      <c r="I1736" s="1">
        <f>IF(C1736=1,VLOOKUP(FoxFire!B1736,balance!$AF:$AJ,2,FALSE),IF(C1736=2,VLOOKUP(B1736,balance!$AF:$AJ,3,FALSE),IF(C1736=3,VLOOKUP(B1736,balance!$AF:$AJ,4,FALSE),IF(C1736=4,VLOOKUP(B1736,balance!$AF:$AJ,5,FALSE),IF(C1736=5,VLOOKUP(B1736,balance!$AF:$AK,6,FALSE),0)))))*1000000000000</f>
        <v>12495000000000.1</v>
      </c>
      <c r="J1736">
        <f>VLOOKUP(B1736,balance!AU:BD,10,FALSE)</f>
        <v>0</v>
      </c>
    </row>
    <row r="1737" spans="1:10" x14ac:dyDescent="0.3">
      <c r="A1737">
        <v>1735</v>
      </c>
      <c r="B1737">
        <f t="shared" si="53"/>
        <v>348</v>
      </c>
      <c r="C1737">
        <f t="shared" si="54"/>
        <v>1</v>
      </c>
      <c r="D1737">
        <v>9026</v>
      </c>
      <c r="E1737" s="1">
        <f>IF(C1737=1,VLOOKUP(B1737,balance!$AU:$AZ,2,FALSE),IF(C1737=2,VLOOKUP(B1737,balance!$AU:$AZ,3,FALSE),IF(C1737=3,VLOOKUP(B1737,balance!$AU:$AZ,4,FALSE),IF(C1737=4,VLOOKUP(B1737,balance!$AU:$AZ,5,FALSE),IF(C1737=5,VLOOKUP(B1737-1,balance!$AU:$AZ,6,FALSE),0)))))</f>
        <v>8500</v>
      </c>
      <c r="F1737">
        <v>53</v>
      </c>
      <c r="G1737">
        <f>IF(C1737=1,VLOOKUP(FoxFire!B1737,balance!$U:$Z,2,FALSE),IF(C1737=2,VLOOKUP(B1737,balance!$U:$Z,3,FALSE),IF(C1737=3,VLOOKUP(B1737,balance!$U:$Z,4,FALSE),IF(C1737=4,VLOOKUP(B1737,balance!$U:$Z,5,FALSE),IF(C1737=5,VLOOKUP(B1737-1,balance!$U:$Z,6,FALSE),0)))))/100</f>
        <v>4.47E-3</v>
      </c>
      <c r="H1737">
        <v>2</v>
      </c>
      <c r="I1737" s="1">
        <f>IF(C1737=1,VLOOKUP(FoxFire!B1737,balance!$AF:$AJ,2,FALSE),IF(C1737=2,VLOOKUP(B1737,balance!$AF:$AJ,3,FALSE),IF(C1737=3,VLOOKUP(B1737,balance!$AF:$AJ,4,FALSE),IF(C1737=4,VLOOKUP(B1737,balance!$AF:$AJ,5,FALSE),IF(C1737=5,VLOOKUP(B1737,balance!$AF:$AK,6,FALSE),0)))))*1000000000000</f>
        <v>3123750000000.0249</v>
      </c>
      <c r="J1737">
        <f>VLOOKUP(B1737,balance!AU:BD,10,FALSE)</f>
        <v>0</v>
      </c>
    </row>
    <row r="1738" spans="1:10" x14ac:dyDescent="0.3">
      <c r="A1738">
        <v>1736</v>
      </c>
      <c r="B1738">
        <f t="shared" si="53"/>
        <v>348</v>
      </c>
      <c r="C1738">
        <f t="shared" si="54"/>
        <v>2</v>
      </c>
      <c r="D1738">
        <v>9026</v>
      </c>
      <c r="E1738" s="1">
        <f>IF(C1738=1,VLOOKUP(B1738,balance!$AU:$AZ,2,FALSE),IF(C1738=2,VLOOKUP(B1738,balance!$AU:$AZ,3,FALSE),IF(C1738=3,VLOOKUP(B1738,balance!$AU:$AZ,4,FALSE),IF(C1738=4,VLOOKUP(B1738,balance!$AU:$AZ,5,FALSE),IF(C1738=5,VLOOKUP(B1738-1,balance!$AU:$AZ,6,FALSE),0)))))</f>
        <v>8500</v>
      </c>
      <c r="F1738">
        <v>53</v>
      </c>
      <c r="G1738">
        <f>IF(C1738=1,VLOOKUP(FoxFire!B1738,balance!$U:$Z,2,FALSE),IF(C1738=2,VLOOKUP(B1738,balance!$U:$Z,3,FALSE),IF(C1738=3,VLOOKUP(B1738,balance!$U:$Z,4,FALSE),IF(C1738=4,VLOOKUP(B1738,balance!$U:$Z,5,FALSE),IF(C1738=5,VLOOKUP(B1738-1,balance!$U:$Z,6,FALSE),0)))))/100</f>
        <v>4.47E-3</v>
      </c>
      <c r="H1738">
        <v>2</v>
      </c>
      <c r="I1738" s="1">
        <f>IF(C1738=1,VLOOKUP(FoxFire!B1738,balance!$AF:$AJ,2,FALSE),IF(C1738=2,VLOOKUP(B1738,balance!$AF:$AJ,3,FALSE),IF(C1738=3,VLOOKUP(B1738,balance!$AF:$AJ,4,FALSE),IF(C1738=4,VLOOKUP(B1738,balance!$AF:$AJ,5,FALSE),IF(C1738=5,VLOOKUP(B1738,balance!$AF:$AK,6,FALSE),0)))))*1000000000000</f>
        <v>3123750000000.0249</v>
      </c>
      <c r="J1738">
        <f>VLOOKUP(B1738,balance!AU:BD,10,FALSE)</f>
        <v>0</v>
      </c>
    </row>
    <row r="1739" spans="1:10" x14ac:dyDescent="0.3">
      <c r="A1739">
        <v>1737</v>
      </c>
      <c r="B1739">
        <f t="shared" si="53"/>
        <v>348</v>
      </c>
      <c r="C1739">
        <f t="shared" si="54"/>
        <v>3</v>
      </c>
      <c r="D1739">
        <v>9026</v>
      </c>
      <c r="E1739" s="1">
        <f>IF(C1739=1,VLOOKUP(B1739,balance!$AU:$AZ,2,FALSE),IF(C1739=2,VLOOKUP(B1739,balance!$AU:$AZ,3,FALSE),IF(C1739=3,VLOOKUP(B1739,balance!$AU:$AZ,4,FALSE),IF(C1739=4,VLOOKUP(B1739,balance!$AU:$AZ,5,FALSE),IF(C1739=5,VLOOKUP(B1739-1,balance!$AU:$AZ,6,FALSE),0)))))</f>
        <v>8500</v>
      </c>
      <c r="F1739">
        <v>53</v>
      </c>
      <c r="G1739">
        <f>IF(C1739=1,VLOOKUP(FoxFire!B1739,balance!$U:$Z,2,FALSE),IF(C1739=2,VLOOKUP(B1739,balance!$U:$Z,3,FALSE),IF(C1739=3,VLOOKUP(B1739,balance!$U:$Z,4,FALSE),IF(C1739=4,VLOOKUP(B1739,balance!$U:$Z,5,FALSE),IF(C1739=5,VLOOKUP(B1739-1,balance!$U:$Z,6,FALSE),0)))))/100</f>
        <v>4.47E-3</v>
      </c>
      <c r="H1739">
        <v>2</v>
      </c>
      <c r="I1739" s="1">
        <f>IF(C1739=1,VLOOKUP(FoxFire!B1739,balance!$AF:$AJ,2,FALSE),IF(C1739=2,VLOOKUP(B1739,balance!$AF:$AJ,3,FALSE),IF(C1739=3,VLOOKUP(B1739,balance!$AF:$AJ,4,FALSE),IF(C1739=4,VLOOKUP(B1739,balance!$AF:$AJ,5,FALSE),IF(C1739=5,VLOOKUP(B1739,balance!$AF:$AK,6,FALSE),0)))))*1000000000000</f>
        <v>3123750000000.0249</v>
      </c>
      <c r="J1739">
        <f>VLOOKUP(B1739,balance!AU:BD,10,FALSE)</f>
        <v>0</v>
      </c>
    </row>
    <row r="1740" spans="1:10" x14ac:dyDescent="0.3">
      <c r="A1740">
        <v>1738</v>
      </c>
      <c r="B1740">
        <f t="shared" ref="B1740:B1803" si="55">B1735+1</f>
        <v>348</v>
      </c>
      <c r="C1740">
        <f t="shared" si="54"/>
        <v>4</v>
      </c>
      <c r="D1740">
        <v>9026</v>
      </c>
      <c r="E1740" s="1">
        <f>IF(C1740=1,VLOOKUP(B1740,balance!$AU:$AZ,2,FALSE),IF(C1740=2,VLOOKUP(B1740,balance!$AU:$AZ,3,FALSE),IF(C1740=3,VLOOKUP(B1740,balance!$AU:$AZ,4,FALSE),IF(C1740=4,VLOOKUP(B1740,balance!$AU:$AZ,5,FALSE),IF(C1740=5,VLOOKUP(B1740-1,balance!$AU:$AZ,6,FALSE),0)))))</f>
        <v>8500</v>
      </c>
      <c r="F1740">
        <v>53</v>
      </c>
      <c r="G1740">
        <f>IF(C1740=1,VLOOKUP(FoxFire!B1740,balance!$U:$Z,2,FALSE),IF(C1740=2,VLOOKUP(B1740,balance!$U:$Z,3,FALSE),IF(C1740=3,VLOOKUP(B1740,balance!$U:$Z,4,FALSE),IF(C1740=4,VLOOKUP(B1740,balance!$U:$Z,5,FALSE),IF(C1740=5,VLOOKUP(B1740-1,balance!$U:$Z,6,FALSE),0)))))/100</f>
        <v>4.47E-3</v>
      </c>
      <c r="H1740">
        <v>2</v>
      </c>
      <c r="I1740" s="1">
        <f>IF(C1740=1,VLOOKUP(FoxFire!B1740,balance!$AF:$AJ,2,FALSE),IF(C1740=2,VLOOKUP(B1740,balance!$AF:$AJ,3,FALSE),IF(C1740=3,VLOOKUP(B1740,balance!$AF:$AJ,4,FALSE),IF(C1740=4,VLOOKUP(B1740,balance!$AF:$AJ,5,FALSE),IF(C1740=5,VLOOKUP(B1740,balance!$AF:$AK,6,FALSE),0)))))*1000000000000</f>
        <v>3123750000000.0249</v>
      </c>
      <c r="J1740">
        <f>VLOOKUP(B1740,balance!AU:BD,10,FALSE)</f>
        <v>0</v>
      </c>
    </row>
    <row r="1741" spans="1:10" x14ac:dyDescent="0.3">
      <c r="A1741">
        <v>1739</v>
      </c>
      <c r="B1741">
        <f t="shared" si="55"/>
        <v>349</v>
      </c>
      <c r="C1741">
        <f t="shared" si="54"/>
        <v>5</v>
      </c>
      <c r="D1741">
        <v>9026</v>
      </c>
      <c r="E1741" s="1">
        <f>IF(C1741=1,VLOOKUP(B1741,balance!$AU:$AZ,2,FALSE),IF(C1741=2,VLOOKUP(B1741,balance!$AU:$AZ,3,FALSE),IF(C1741=3,VLOOKUP(B1741,balance!$AU:$AZ,4,FALSE),IF(C1741=4,VLOOKUP(B1741,balance!$AU:$AZ,5,FALSE),IF(C1741=5,VLOOKUP(B1741-1,balance!$AU:$AZ,6,FALSE),0)))))</f>
        <v>170000</v>
      </c>
      <c r="F1741">
        <v>53</v>
      </c>
      <c r="G1741">
        <f>IF(C1741=1,VLOOKUP(FoxFire!B1741,balance!$U:$Z,2,FALSE),IF(C1741=2,VLOOKUP(B1741,balance!$U:$Z,3,FALSE),IF(C1741=3,VLOOKUP(B1741,balance!$U:$Z,4,FALSE),IF(C1741=4,VLOOKUP(B1741,balance!$U:$Z,5,FALSE),IF(C1741=5,VLOOKUP(B1741-1,balance!$U:$Z,6,FALSE),0)))))/100</f>
        <v>1791.4414000000002</v>
      </c>
      <c r="H1741">
        <v>2</v>
      </c>
      <c r="I1741" s="1">
        <f>IF(C1741=1,VLOOKUP(FoxFire!B1741,balance!$AF:$AJ,2,FALSE),IF(C1741=2,VLOOKUP(B1741,balance!$AF:$AJ,3,FALSE),IF(C1741=3,VLOOKUP(B1741,balance!$AF:$AJ,4,FALSE),IF(C1741=4,VLOOKUP(B1741,balance!$AF:$AJ,5,FALSE),IF(C1741=5,VLOOKUP(B1741,balance!$AF:$AK,6,FALSE),0)))))*1000000000000</f>
        <v>12500000000000.1</v>
      </c>
      <c r="J1741">
        <f>VLOOKUP(B1741,balance!AU:BD,10,FALSE)</f>
        <v>0</v>
      </c>
    </row>
    <row r="1742" spans="1:10" x14ac:dyDescent="0.3">
      <c r="A1742">
        <v>1740</v>
      </c>
      <c r="B1742">
        <f t="shared" si="55"/>
        <v>349</v>
      </c>
      <c r="C1742">
        <f t="shared" si="54"/>
        <v>1</v>
      </c>
      <c r="D1742">
        <v>9026</v>
      </c>
      <c r="E1742" s="1">
        <f>IF(C1742=1,VLOOKUP(B1742,balance!$AU:$AZ,2,FALSE),IF(C1742=2,VLOOKUP(B1742,balance!$AU:$AZ,3,FALSE),IF(C1742=3,VLOOKUP(B1742,balance!$AU:$AZ,4,FALSE),IF(C1742=4,VLOOKUP(B1742,balance!$AU:$AZ,5,FALSE),IF(C1742=5,VLOOKUP(B1742-1,balance!$AU:$AZ,6,FALSE),0)))))</f>
        <v>8500</v>
      </c>
      <c r="F1742">
        <v>53</v>
      </c>
      <c r="G1742">
        <f>IF(C1742=1,VLOOKUP(FoxFire!B1742,balance!$U:$Z,2,FALSE),IF(C1742=2,VLOOKUP(B1742,balance!$U:$Z,3,FALSE),IF(C1742=3,VLOOKUP(B1742,balance!$U:$Z,4,FALSE),IF(C1742=4,VLOOKUP(B1742,balance!$U:$Z,5,FALSE),IF(C1742=5,VLOOKUP(B1742-1,balance!$U:$Z,6,FALSE),0)))))/100</f>
        <v>4.4800000000000005E-3</v>
      </c>
      <c r="H1742">
        <v>2</v>
      </c>
      <c r="I1742" s="1">
        <f>IF(C1742=1,VLOOKUP(FoxFire!B1742,balance!$AF:$AJ,2,FALSE),IF(C1742=2,VLOOKUP(B1742,balance!$AF:$AJ,3,FALSE),IF(C1742=3,VLOOKUP(B1742,balance!$AF:$AJ,4,FALSE),IF(C1742=4,VLOOKUP(B1742,balance!$AF:$AJ,5,FALSE),IF(C1742=5,VLOOKUP(B1742,balance!$AF:$AK,6,FALSE),0)))))*1000000000000</f>
        <v>3125000000000.0249</v>
      </c>
      <c r="J1742">
        <f>VLOOKUP(B1742,balance!AU:BD,10,FALSE)</f>
        <v>0</v>
      </c>
    </row>
    <row r="1743" spans="1:10" x14ac:dyDescent="0.3">
      <c r="A1743">
        <v>1741</v>
      </c>
      <c r="B1743">
        <f t="shared" si="55"/>
        <v>349</v>
      </c>
      <c r="C1743">
        <f t="shared" si="54"/>
        <v>2</v>
      </c>
      <c r="D1743">
        <v>9026</v>
      </c>
      <c r="E1743" s="1">
        <f>IF(C1743=1,VLOOKUP(B1743,balance!$AU:$AZ,2,FALSE),IF(C1743=2,VLOOKUP(B1743,balance!$AU:$AZ,3,FALSE),IF(C1743=3,VLOOKUP(B1743,balance!$AU:$AZ,4,FALSE),IF(C1743=4,VLOOKUP(B1743,balance!$AU:$AZ,5,FALSE),IF(C1743=5,VLOOKUP(B1743-1,balance!$AU:$AZ,6,FALSE),0)))))</f>
        <v>8500</v>
      </c>
      <c r="F1743">
        <v>53</v>
      </c>
      <c r="G1743">
        <f>IF(C1743=1,VLOOKUP(FoxFire!B1743,balance!$U:$Z,2,FALSE),IF(C1743=2,VLOOKUP(B1743,balance!$U:$Z,3,FALSE),IF(C1743=3,VLOOKUP(B1743,balance!$U:$Z,4,FALSE),IF(C1743=4,VLOOKUP(B1743,balance!$U:$Z,5,FALSE),IF(C1743=5,VLOOKUP(B1743-1,balance!$U:$Z,6,FALSE),0)))))/100</f>
        <v>4.4800000000000005E-3</v>
      </c>
      <c r="H1743">
        <v>2</v>
      </c>
      <c r="I1743" s="1">
        <f>IF(C1743=1,VLOOKUP(FoxFire!B1743,balance!$AF:$AJ,2,FALSE),IF(C1743=2,VLOOKUP(B1743,balance!$AF:$AJ,3,FALSE),IF(C1743=3,VLOOKUP(B1743,balance!$AF:$AJ,4,FALSE),IF(C1743=4,VLOOKUP(B1743,balance!$AF:$AJ,5,FALSE),IF(C1743=5,VLOOKUP(B1743,balance!$AF:$AK,6,FALSE),0)))))*1000000000000</f>
        <v>3125000000000.0249</v>
      </c>
      <c r="J1743">
        <f>VLOOKUP(B1743,balance!AU:BD,10,FALSE)</f>
        <v>0</v>
      </c>
    </row>
    <row r="1744" spans="1:10" x14ac:dyDescent="0.3">
      <c r="A1744">
        <v>1742</v>
      </c>
      <c r="B1744">
        <f t="shared" si="55"/>
        <v>349</v>
      </c>
      <c r="C1744">
        <f t="shared" si="54"/>
        <v>3</v>
      </c>
      <c r="D1744">
        <v>9026</v>
      </c>
      <c r="E1744" s="1">
        <f>IF(C1744=1,VLOOKUP(B1744,balance!$AU:$AZ,2,FALSE),IF(C1744=2,VLOOKUP(B1744,balance!$AU:$AZ,3,FALSE),IF(C1744=3,VLOOKUP(B1744,balance!$AU:$AZ,4,FALSE),IF(C1744=4,VLOOKUP(B1744,balance!$AU:$AZ,5,FALSE),IF(C1744=5,VLOOKUP(B1744-1,balance!$AU:$AZ,6,FALSE),0)))))</f>
        <v>8500</v>
      </c>
      <c r="F1744">
        <v>53</v>
      </c>
      <c r="G1744">
        <f>IF(C1744=1,VLOOKUP(FoxFire!B1744,balance!$U:$Z,2,FALSE),IF(C1744=2,VLOOKUP(B1744,balance!$U:$Z,3,FALSE),IF(C1744=3,VLOOKUP(B1744,balance!$U:$Z,4,FALSE),IF(C1744=4,VLOOKUP(B1744,balance!$U:$Z,5,FALSE),IF(C1744=5,VLOOKUP(B1744-1,balance!$U:$Z,6,FALSE),0)))))/100</f>
        <v>4.4800000000000005E-3</v>
      </c>
      <c r="H1744">
        <v>2</v>
      </c>
      <c r="I1744" s="1">
        <f>IF(C1744=1,VLOOKUP(FoxFire!B1744,balance!$AF:$AJ,2,FALSE),IF(C1744=2,VLOOKUP(B1744,balance!$AF:$AJ,3,FALSE),IF(C1744=3,VLOOKUP(B1744,balance!$AF:$AJ,4,FALSE),IF(C1744=4,VLOOKUP(B1744,balance!$AF:$AJ,5,FALSE),IF(C1744=5,VLOOKUP(B1744,balance!$AF:$AK,6,FALSE),0)))))*1000000000000</f>
        <v>3125000000000.0249</v>
      </c>
      <c r="J1744">
        <f>VLOOKUP(B1744,balance!AU:BD,10,FALSE)</f>
        <v>0</v>
      </c>
    </row>
    <row r="1745" spans="1:10" x14ac:dyDescent="0.3">
      <c r="A1745">
        <v>1743</v>
      </c>
      <c r="B1745">
        <f t="shared" si="55"/>
        <v>349</v>
      </c>
      <c r="C1745">
        <f t="shared" si="54"/>
        <v>4</v>
      </c>
      <c r="D1745">
        <v>9026</v>
      </c>
      <c r="E1745" s="1">
        <f>IF(C1745=1,VLOOKUP(B1745,balance!$AU:$AZ,2,FALSE),IF(C1745=2,VLOOKUP(B1745,balance!$AU:$AZ,3,FALSE),IF(C1745=3,VLOOKUP(B1745,balance!$AU:$AZ,4,FALSE),IF(C1745=4,VLOOKUP(B1745,balance!$AU:$AZ,5,FALSE),IF(C1745=5,VLOOKUP(B1745-1,balance!$AU:$AZ,6,FALSE),0)))))</f>
        <v>8500</v>
      </c>
      <c r="F1745">
        <v>53</v>
      </c>
      <c r="G1745">
        <f>IF(C1745=1,VLOOKUP(FoxFire!B1745,balance!$U:$Z,2,FALSE),IF(C1745=2,VLOOKUP(B1745,balance!$U:$Z,3,FALSE),IF(C1745=3,VLOOKUP(B1745,balance!$U:$Z,4,FALSE),IF(C1745=4,VLOOKUP(B1745,balance!$U:$Z,5,FALSE),IF(C1745=5,VLOOKUP(B1745-1,balance!$U:$Z,6,FALSE),0)))))/100</f>
        <v>4.4800000000000005E-3</v>
      </c>
      <c r="H1745">
        <v>2</v>
      </c>
      <c r="I1745" s="1">
        <f>IF(C1745=1,VLOOKUP(FoxFire!B1745,balance!$AF:$AJ,2,FALSE),IF(C1745=2,VLOOKUP(B1745,balance!$AF:$AJ,3,FALSE),IF(C1745=3,VLOOKUP(B1745,balance!$AF:$AJ,4,FALSE),IF(C1745=4,VLOOKUP(B1745,balance!$AF:$AJ,5,FALSE),IF(C1745=5,VLOOKUP(B1745,balance!$AF:$AK,6,FALSE),0)))))*1000000000000</f>
        <v>3125000000000.0249</v>
      </c>
      <c r="J1745">
        <f>VLOOKUP(B1745,balance!AU:BD,10,FALSE)</f>
        <v>0</v>
      </c>
    </row>
    <row r="1746" spans="1:10" x14ac:dyDescent="0.3">
      <c r="A1746">
        <v>1744</v>
      </c>
      <c r="B1746">
        <f t="shared" si="55"/>
        <v>350</v>
      </c>
      <c r="C1746">
        <f t="shared" si="54"/>
        <v>5</v>
      </c>
      <c r="D1746">
        <v>9026</v>
      </c>
      <c r="E1746" s="1">
        <f>IF(C1746=1,VLOOKUP(B1746,balance!$AU:$AZ,2,FALSE),IF(C1746=2,VLOOKUP(B1746,balance!$AU:$AZ,3,FALSE),IF(C1746=3,VLOOKUP(B1746,balance!$AU:$AZ,4,FALSE),IF(C1746=4,VLOOKUP(B1746,balance!$AU:$AZ,5,FALSE),IF(C1746=5,VLOOKUP(B1746-1,balance!$AU:$AZ,6,FALSE),0)))))</f>
        <v>170000</v>
      </c>
      <c r="F1746">
        <v>53</v>
      </c>
      <c r="G1746">
        <f>IF(C1746=1,VLOOKUP(FoxFire!B1746,balance!$U:$Z,2,FALSE),IF(C1746=2,VLOOKUP(B1746,balance!$U:$Z,3,FALSE),IF(C1746=3,VLOOKUP(B1746,balance!$U:$Z,4,FALSE),IF(C1746=4,VLOOKUP(B1746,balance!$U:$Z,5,FALSE),IF(C1746=5,VLOOKUP(B1746-1,balance!$U:$Z,6,FALSE),0)))))/100</f>
        <v>1797.2445</v>
      </c>
      <c r="H1746">
        <v>2</v>
      </c>
      <c r="I1746" s="1">
        <f>IF(C1746=1,VLOOKUP(FoxFire!B1746,balance!$AF:$AJ,2,FALSE),IF(C1746=2,VLOOKUP(B1746,balance!$AF:$AJ,3,FALSE),IF(C1746=3,VLOOKUP(B1746,balance!$AF:$AJ,4,FALSE),IF(C1746=4,VLOOKUP(B1746,balance!$AF:$AJ,5,FALSE),IF(C1746=5,VLOOKUP(B1746,balance!$AF:$AK,6,FALSE),0)))))*1000000000000</f>
        <v>12505000000000.1</v>
      </c>
      <c r="J1746">
        <f>VLOOKUP(B1746,balance!AU:BD,10,FALSE)</f>
        <v>0</v>
      </c>
    </row>
    <row r="1747" spans="1:10" x14ac:dyDescent="0.3">
      <c r="A1747">
        <v>1745</v>
      </c>
      <c r="B1747">
        <f t="shared" si="55"/>
        <v>350</v>
      </c>
      <c r="C1747">
        <f t="shared" si="54"/>
        <v>1</v>
      </c>
      <c r="D1747">
        <v>9026</v>
      </c>
      <c r="E1747" s="1">
        <f>IF(C1747=1,VLOOKUP(B1747,balance!$AU:$AZ,2,FALSE),IF(C1747=2,VLOOKUP(B1747,balance!$AU:$AZ,3,FALSE),IF(C1747=3,VLOOKUP(B1747,balance!$AU:$AZ,4,FALSE),IF(C1747=4,VLOOKUP(B1747,balance!$AU:$AZ,5,FALSE),IF(C1747=5,VLOOKUP(B1747-1,balance!$AU:$AZ,6,FALSE),0)))))</f>
        <v>8500</v>
      </c>
      <c r="F1747">
        <v>53</v>
      </c>
      <c r="G1747">
        <f>IF(C1747=1,VLOOKUP(FoxFire!B1747,balance!$U:$Z,2,FALSE),IF(C1747=2,VLOOKUP(B1747,balance!$U:$Z,3,FALSE),IF(C1747=3,VLOOKUP(B1747,balance!$U:$Z,4,FALSE),IF(C1747=4,VLOOKUP(B1747,balance!$U:$Z,5,FALSE),IF(C1747=5,VLOOKUP(B1747-1,balance!$U:$Z,6,FALSE),0)))))/100</f>
        <v>4.4900000000000001E-3</v>
      </c>
      <c r="H1747">
        <v>2</v>
      </c>
      <c r="I1747" s="1">
        <f>IF(C1747=1,VLOOKUP(FoxFire!B1747,balance!$AF:$AJ,2,FALSE),IF(C1747=2,VLOOKUP(B1747,balance!$AF:$AJ,3,FALSE),IF(C1747=3,VLOOKUP(B1747,balance!$AF:$AJ,4,FALSE),IF(C1747=4,VLOOKUP(B1747,balance!$AF:$AJ,5,FALSE),IF(C1747=5,VLOOKUP(B1747,balance!$AF:$AK,6,FALSE),0)))))*1000000000000</f>
        <v>3126250000000.0249</v>
      </c>
      <c r="J1747">
        <f>VLOOKUP(B1747,balance!AU:BD,10,FALSE)</f>
        <v>0</v>
      </c>
    </row>
    <row r="1748" spans="1:10" x14ac:dyDescent="0.3">
      <c r="A1748">
        <v>1746</v>
      </c>
      <c r="B1748">
        <f t="shared" si="55"/>
        <v>350</v>
      </c>
      <c r="C1748">
        <f t="shared" si="54"/>
        <v>2</v>
      </c>
      <c r="D1748">
        <v>9026</v>
      </c>
      <c r="E1748" s="1">
        <f>IF(C1748=1,VLOOKUP(B1748,balance!$AU:$AZ,2,FALSE),IF(C1748=2,VLOOKUP(B1748,balance!$AU:$AZ,3,FALSE),IF(C1748=3,VLOOKUP(B1748,balance!$AU:$AZ,4,FALSE),IF(C1748=4,VLOOKUP(B1748,balance!$AU:$AZ,5,FALSE),IF(C1748=5,VLOOKUP(B1748-1,balance!$AU:$AZ,6,FALSE),0)))))</f>
        <v>8500</v>
      </c>
      <c r="F1748">
        <v>53</v>
      </c>
      <c r="G1748">
        <f>IF(C1748=1,VLOOKUP(FoxFire!B1748,balance!$U:$Z,2,FALSE),IF(C1748=2,VLOOKUP(B1748,balance!$U:$Z,3,FALSE),IF(C1748=3,VLOOKUP(B1748,balance!$U:$Z,4,FALSE),IF(C1748=4,VLOOKUP(B1748,balance!$U:$Z,5,FALSE),IF(C1748=5,VLOOKUP(B1748-1,balance!$U:$Z,6,FALSE),0)))))/100</f>
        <v>4.4900000000000001E-3</v>
      </c>
      <c r="H1748">
        <v>2</v>
      </c>
      <c r="I1748" s="1">
        <f>IF(C1748=1,VLOOKUP(FoxFire!B1748,balance!$AF:$AJ,2,FALSE),IF(C1748=2,VLOOKUP(B1748,balance!$AF:$AJ,3,FALSE),IF(C1748=3,VLOOKUP(B1748,balance!$AF:$AJ,4,FALSE),IF(C1748=4,VLOOKUP(B1748,balance!$AF:$AJ,5,FALSE),IF(C1748=5,VLOOKUP(B1748,balance!$AF:$AK,6,FALSE),0)))))*1000000000000</f>
        <v>3126250000000.0249</v>
      </c>
      <c r="J1748">
        <f>VLOOKUP(B1748,balance!AU:BD,10,FALSE)</f>
        <v>0</v>
      </c>
    </row>
    <row r="1749" spans="1:10" x14ac:dyDescent="0.3">
      <c r="A1749">
        <v>1747</v>
      </c>
      <c r="B1749">
        <f t="shared" si="55"/>
        <v>350</v>
      </c>
      <c r="C1749">
        <f t="shared" si="54"/>
        <v>3</v>
      </c>
      <c r="D1749">
        <v>9026</v>
      </c>
      <c r="E1749" s="1">
        <f>IF(C1749=1,VLOOKUP(B1749,balance!$AU:$AZ,2,FALSE),IF(C1749=2,VLOOKUP(B1749,balance!$AU:$AZ,3,FALSE),IF(C1749=3,VLOOKUP(B1749,balance!$AU:$AZ,4,FALSE),IF(C1749=4,VLOOKUP(B1749,balance!$AU:$AZ,5,FALSE),IF(C1749=5,VLOOKUP(B1749-1,balance!$AU:$AZ,6,FALSE),0)))))</f>
        <v>8500</v>
      </c>
      <c r="F1749">
        <v>53</v>
      </c>
      <c r="G1749">
        <f>IF(C1749=1,VLOOKUP(FoxFire!B1749,balance!$U:$Z,2,FALSE),IF(C1749=2,VLOOKUP(B1749,balance!$U:$Z,3,FALSE),IF(C1749=3,VLOOKUP(B1749,balance!$U:$Z,4,FALSE),IF(C1749=4,VLOOKUP(B1749,balance!$U:$Z,5,FALSE),IF(C1749=5,VLOOKUP(B1749-1,balance!$U:$Z,6,FALSE),0)))))/100</f>
        <v>4.4900000000000001E-3</v>
      </c>
      <c r="H1749">
        <v>2</v>
      </c>
      <c r="I1749" s="1">
        <f>IF(C1749=1,VLOOKUP(FoxFire!B1749,balance!$AF:$AJ,2,FALSE),IF(C1749=2,VLOOKUP(B1749,balance!$AF:$AJ,3,FALSE),IF(C1749=3,VLOOKUP(B1749,balance!$AF:$AJ,4,FALSE),IF(C1749=4,VLOOKUP(B1749,balance!$AF:$AJ,5,FALSE),IF(C1749=5,VLOOKUP(B1749,balance!$AF:$AK,6,FALSE),0)))))*1000000000000</f>
        <v>3126250000000.0249</v>
      </c>
      <c r="J1749">
        <f>VLOOKUP(B1749,balance!AU:BD,10,FALSE)</f>
        <v>0</v>
      </c>
    </row>
    <row r="1750" spans="1:10" x14ac:dyDescent="0.3">
      <c r="A1750">
        <v>1748</v>
      </c>
      <c r="B1750">
        <f t="shared" si="55"/>
        <v>350</v>
      </c>
      <c r="C1750">
        <f t="shared" si="54"/>
        <v>4</v>
      </c>
      <c r="D1750">
        <v>9026</v>
      </c>
      <c r="E1750" s="1">
        <f>IF(C1750=1,VLOOKUP(B1750,balance!$AU:$AZ,2,FALSE),IF(C1750=2,VLOOKUP(B1750,balance!$AU:$AZ,3,FALSE),IF(C1750=3,VLOOKUP(B1750,balance!$AU:$AZ,4,FALSE),IF(C1750=4,VLOOKUP(B1750,balance!$AU:$AZ,5,FALSE),IF(C1750=5,VLOOKUP(B1750-1,balance!$AU:$AZ,6,FALSE),0)))))</f>
        <v>8500</v>
      </c>
      <c r="F1750">
        <v>53</v>
      </c>
      <c r="G1750">
        <f>IF(C1750=1,VLOOKUP(FoxFire!B1750,balance!$U:$Z,2,FALSE),IF(C1750=2,VLOOKUP(B1750,balance!$U:$Z,3,FALSE),IF(C1750=3,VLOOKUP(B1750,balance!$U:$Z,4,FALSE),IF(C1750=4,VLOOKUP(B1750,balance!$U:$Z,5,FALSE),IF(C1750=5,VLOOKUP(B1750-1,balance!$U:$Z,6,FALSE),0)))))/100</f>
        <v>4.4900000000000001E-3</v>
      </c>
      <c r="H1750">
        <v>2</v>
      </c>
      <c r="I1750" s="1">
        <f>IF(C1750=1,VLOOKUP(FoxFire!B1750,balance!$AF:$AJ,2,FALSE),IF(C1750=2,VLOOKUP(B1750,balance!$AF:$AJ,3,FALSE),IF(C1750=3,VLOOKUP(B1750,balance!$AF:$AJ,4,FALSE),IF(C1750=4,VLOOKUP(B1750,balance!$AF:$AJ,5,FALSE),IF(C1750=5,VLOOKUP(B1750,balance!$AF:$AK,6,FALSE),0)))))*1000000000000</f>
        <v>3126250000000.0249</v>
      </c>
      <c r="J1750">
        <f>VLOOKUP(B1750,balance!AU:BD,10,FALSE)</f>
        <v>0</v>
      </c>
    </row>
    <row r="1751" spans="1:10" x14ac:dyDescent="0.3">
      <c r="A1751">
        <v>1749</v>
      </c>
      <c r="B1751">
        <f t="shared" si="55"/>
        <v>351</v>
      </c>
      <c r="C1751">
        <f t="shared" si="54"/>
        <v>5</v>
      </c>
      <c r="D1751">
        <v>9026</v>
      </c>
      <c r="E1751" s="1">
        <f>IF(C1751=1,VLOOKUP(B1751,balance!$AU:$AZ,2,FALSE),IF(C1751=2,VLOOKUP(B1751,balance!$AU:$AZ,3,FALSE),IF(C1751=3,VLOOKUP(B1751,balance!$AU:$AZ,4,FALSE),IF(C1751=4,VLOOKUP(B1751,balance!$AU:$AZ,5,FALSE),IF(C1751=5,VLOOKUP(B1751-1,balance!$AU:$AZ,6,FALSE),0)))))</f>
        <v>170000</v>
      </c>
      <c r="F1751">
        <v>53</v>
      </c>
      <c r="G1751">
        <f>IF(C1751=1,VLOOKUP(FoxFire!B1751,balance!$U:$Z,2,FALSE),IF(C1751=2,VLOOKUP(B1751,balance!$U:$Z,3,FALSE),IF(C1751=3,VLOOKUP(B1751,balance!$U:$Z,4,FALSE),IF(C1751=4,VLOOKUP(B1751,balance!$U:$Z,5,FALSE),IF(C1751=5,VLOOKUP(B1751-1,balance!$U:$Z,6,FALSE),0)))))/100</f>
        <v>1803.0574999999999</v>
      </c>
      <c r="H1751">
        <v>2</v>
      </c>
      <c r="I1751" s="1">
        <f>IF(C1751=1,VLOOKUP(FoxFire!B1751,balance!$AF:$AJ,2,FALSE),IF(C1751=2,VLOOKUP(B1751,balance!$AF:$AJ,3,FALSE),IF(C1751=3,VLOOKUP(B1751,balance!$AF:$AJ,4,FALSE),IF(C1751=4,VLOOKUP(B1751,balance!$AF:$AJ,5,FALSE),IF(C1751=5,VLOOKUP(B1751,balance!$AF:$AK,6,FALSE),0)))))*1000000000000</f>
        <v>12510000000000.1</v>
      </c>
      <c r="J1751">
        <f>VLOOKUP(B1751,balance!AU:BD,10,FALSE)</f>
        <v>0</v>
      </c>
    </row>
    <row r="1752" spans="1:10" x14ac:dyDescent="0.3">
      <c r="A1752">
        <v>1750</v>
      </c>
      <c r="B1752">
        <f t="shared" si="55"/>
        <v>351</v>
      </c>
      <c r="C1752">
        <f t="shared" si="54"/>
        <v>1</v>
      </c>
      <c r="D1752">
        <v>9026</v>
      </c>
      <c r="E1752" s="1">
        <f>IF(C1752=1,VLOOKUP(B1752,balance!$AU:$AZ,2,FALSE),IF(C1752=2,VLOOKUP(B1752,balance!$AU:$AZ,3,FALSE),IF(C1752=3,VLOOKUP(B1752,balance!$AU:$AZ,4,FALSE),IF(C1752=4,VLOOKUP(B1752,balance!$AU:$AZ,5,FALSE),IF(C1752=5,VLOOKUP(B1752-1,balance!$AU:$AZ,6,FALSE),0)))))</f>
        <v>9000</v>
      </c>
      <c r="F1752">
        <v>53</v>
      </c>
      <c r="G1752">
        <f>IF(C1752=1,VLOOKUP(FoxFire!B1752,balance!$U:$Z,2,FALSE),IF(C1752=2,VLOOKUP(B1752,balance!$U:$Z,3,FALSE),IF(C1752=3,VLOOKUP(B1752,balance!$U:$Z,4,FALSE),IF(C1752=4,VLOOKUP(B1752,balance!$U:$Z,5,FALSE),IF(C1752=5,VLOOKUP(B1752-1,balance!$U:$Z,6,FALSE),0)))))/100</f>
        <v>4.5000000000000005E-3</v>
      </c>
      <c r="H1752">
        <v>2</v>
      </c>
      <c r="I1752" s="1">
        <f>IF(C1752=1,VLOOKUP(FoxFire!B1752,balance!$AF:$AJ,2,FALSE),IF(C1752=2,VLOOKUP(B1752,balance!$AF:$AJ,3,FALSE),IF(C1752=3,VLOOKUP(B1752,balance!$AF:$AJ,4,FALSE),IF(C1752=4,VLOOKUP(B1752,balance!$AF:$AJ,5,FALSE),IF(C1752=5,VLOOKUP(B1752,balance!$AF:$AK,6,FALSE),0)))))*1000000000000</f>
        <v>3127500000000.0249</v>
      </c>
      <c r="J1752">
        <f>VLOOKUP(B1752,balance!AU:BD,10,FALSE)</f>
        <v>0</v>
      </c>
    </row>
    <row r="1753" spans="1:10" x14ac:dyDescent="0.3">
      <c r="A1753">
        <v>1751</v>
      </c>
      <c r="B1753">
        <f t="shared" si="55"/>
        <v>351</v>
      </c>
      <c r="C1753">
        <f t="shared" si="54"/>
        <v>2</v>
      </c>
      <c r="D1753">
        <v>9026</v>
      </c>
      <c r="E1753" s="1">
        <f>IF(C1753=1,VLOOKUP(B1753,balance!$AU:$AZ,2,FALSE),IF(C1753=2,VLOOKUP(B1753,balance!$AU:$AZ,3,FALSE),IF(C1753=3,VLOOKUP(B1753,balance!$AU:$AZ,4,FALSE),IF(C1753=4,VLOOKUP(B1753,balance!$AU:$AZ,5,FALSE),IF(C1753=5,VLOOKUP(B1753-1,balance!$AU:$AZ,6,FALSE),0)))))</f>
        <v>9000</v>
      </c>
      <c r="F1753">
        <v>53</v>
      </c>
      <c r="G1753">
        <f>IF(C1753=1,VLOOKUP(FoxFire!B1753,balance!$U:$Z,2,FALSE),IF(C1753=2,VLOOKUP(B1753,balance!$U:$Z,3,FALSE),IF(C1753=3,VLOOKUP(B1753,balance!$U:$Z,4,FALSE),IF(C1753=4,VLOOKUP(B1753,balance!$U:$Z,5,FALSE),IF(C1753=5,VLOOKUP(B1753-1,balance!$U:$Z,6,FALSE),0)))))/100</f>
        <v>4.5000000000000005E-3</v>
      </c>
      <c r="H1753">
        <v>2</v>
      </c>
      <c r="I1753" s="1">
        <f>IF(C1753=1,VLOOKUP(FoxFire!B1753,balance!$AF:$AJ,2,FALSE),IF(C1753=2,VLOOKUP(B1753,balance!$AF:$AJ,3,FALSE),IF(C1753=3,VLOOKUP(B1753,balance!$AF:$AJ,4,FALSE),IF(C1753=4,VLOOKUP(B1753,balance!$AF:$AJ,5,FALSE),IF(C1753=5,VLOOKUP(B1753,balance!$AF:$AK,6,FALSE),0)))))*1000000000000</f>
        <v>3127500000000.0249</v>
      </c>
      <c r="J1753">
        <f>VLOOKUP(B1753,balance!AU:BD,10,FALSE)</f>
        <v>0</v>
      </c>
    </row>
    <row r="1754" spans="1:10" x14ac:dyDescent="0.3">
      <c r="A1754">
        <v>1752</v>
      </c>
      <c r="B1754">
        <f t="shared" si="55"/>
        <v>351</v>
      </c>
      <c r="C1754">
        <f t="shared" si="54"/>
        <v>3</v>
      </c>
      <c r="D1754">
        <v>9026</v>
      </c>
      <c r="E1754" s="1">
        <f>IF(C1754=1,VLOOKUP(B1754,balance!$AU:$AZ,2,FALSE),IF(C1754=2,VLOOKUP(B1754,balance!$AU:$AZ,3,FALSE),IF(C1754=3,VLOOKUP(B1754,balance!$AU:$AZ,4,FALSE),IF(C1754=4,VLOOKUP(B1754,balance!$AU:$AZ,5,FALSE),IF(C1754=5,VLOOKUP(B1754-1,balance!$AU:$AZ,6,FALSE),0)))))</f>
        <v>9000</v>
      </c>
      <c r="F1754">
        <v>53</v>
      </c>
      <c r="G1754">
        <f>IF(C1754=1,VLOOKUP(FoxFire!B1754,balance!$U:$Z,2,FALSE),IF(C1754=2,VLOOKUP(B1754,balance!$U:$Z,3,FALSE),IF(C1754=3,VLOOKUP(B1754,balance!$U:$Z,4,FALSE),IF(C1754=4,VLOOKUP(B1754,balance!$U:$Z,5,FALSE),IF(C1754=5,VLOOKUP(B1754-1,balance!$U:$Z,6,FALSE),0)))))/100</f>
        <v>4.5000000000000005E-3</v>
      </c>
      <c r="H1754">
        <v>2</v>
      </c>
      <c r="I1754" s="1">
        <f>IF(C1754=1,VLOOKUP(FoxFire!B1754,balance!$AF:$AJ,2,FALSE),IF(C1754=2,VLOOKUP(B1754,balance!$AF:$AJ,3,FALSE),IF(C1754=3,VLOOKUP(B1754,balance!$AF:$AJ,4,FALSE),IF(C1754=4,VLOOKUP(B1754,balance!$AF:$AJ,5,FALSE),IF(C1754=5,VLOOKUP(B1754,balance!$AF:$AK,6,FALSE),0)))))*1000000000000</f>
        <v>3127500000000.0249</v>
      </c>
      <c r="J1754">
        <f>VLOOKUP(B1754,balance!AU:BD,10,FALSE)</f>
        <v>0</v>
      </c>
    </row>
    <row r="1755" spans="1:10" x14ac:dyDescent="0.3">
      <c r="A1755">
        <v>1753</v>
      </c>
      <c r="B1755">
        <f t="shared" si="55"/>
        <v>351</v>
      </c>
      <c r="C1755">
        <f t="shared" si="54"/>
        <v>4</v>
      </c>
      <c r="D1755">
        <v>9026</v>
      </c>
      <c r="E1755" s="1">
        <f>IF(C1755=1,VLOOKUP(B1755,balance!$AU:$AZ,2,FALSE),IF(C1755=2,VLOOKUP(B1755,balance!$AU:$AZ,3,FALSE),IF(C1755=3,VLOOKUP(B1755,balance!$AU:$AZ,4,FALSE),IF(C1755=4,VLOOKUP(B1755,balance!$AU:$AZ,5,FALSE),IF(C1755=5,VLOOKUP(B1755-1,balance!$AU:$AZ,6,FALSE),0)))))</f>
        <v>9000</v>
      </c>
      <c r="F1755">
        <v>53</v>
      </c>
      <c r="G1755">
        <f>IF(C1755=1,VLOOKUP(FoxFire!B1755,balance!$U:$Z,2,FALSE),IF(C1755=2,VLOOKUP(B1755,balance!$U:$Z,3,FALSE),IF(C1755=3,VLOOKUP(B1755,balance!$U:$Z,4,FALSE),IF(C1755=4,VLOOKUP(B1755,balance!$U:$Z,5,FALSE),IF(C1755=5,VLOOKUP(B1755-1,balance!$U:$Z,6,FALSE),0)))))/100</f>
        <v>4.5000000000000005E-3</v>
      </c>
      <c r="H1755">
        <v>2</v>
      </c>
      <c r="I1755" s="1">
        <f>IF(C1755=1,VLOOKUP(FoxFire!B1755,balance!$AF:$AJ,2,FALSE),IF(C1755=2,VLOOKUP(B1755,balance!$AF:$AJ,3,FALSE),IF(C1755=3,VLOOKUP(B1755,balance!$AF:$AJ,4,FALSE),IF(C1755=4,VLOOKUP(B1755,balance!$AF:$AJ,5,FALSE),IF(C1755=5,VLOOKUP(B1755,balance!$AF:$AK,6,FALSE),0)))))*1000000000000</f>
        <v>3127500000000.0249</v>
      </c>
      <c r="J1755">
        <f>VLOOKUP(B1755,balance!AU:BD,10,FALSE)</f>
        <v>0</v>
      </c>
    </row>
    <row r="1756" spans="1:10" x14ac:dyDescent="0.3">
      <c r="A1756">
        <v>1754</v>
      </c>
      <c r="B1756">
        <f t="shared" si="55"/>
        <v>352</v>
      </c>
      <c r="C1756">
        <f t="shared" si="54"/>
        <v>5</v>
      </c>
      <c r="D1756">
        <v>9026</v>
      </c>
      <c r="E1756" s="1">
        <f>IF(C1756=1,VLOOKUP(B1756,balance!$AU:$AZ,2,FALSE),IF(C1756=2,VLOOKUP(B1756,balance!$AU:$AZ,3,FALSE),IF(C1756=3,VLOOKUP(B1756,balance!$AU:$AZ,4,FALSE),IF(C1756=4,VLOOKUP(B1756,balance!$AU:$AZ,5,FALSE),IF(C1756=5,VLOOKUP(B1756-1,balance!$AU:$AZ,6,FALSE),0)))))</f>
        <v>180000</v>
      </c>
      <c r="F1756">
        <v>53</v>
      </c>
      <c r="G1756">
        <f>IF(C1756=1,VLOOKUP(FoxFire!B1756,balance!$U:$Z,2,FALSE),IF(C1756=2,VLOOKUP(B1756,balance!$U:$Z,3,FALSE),IF(C1756=3,VLOOKUP(B1756,balance!$U:$Z,4,FALSE),IF(C1756=4,VLOOKUP(B1756,balance!$U:$Z,5,FALSE),IF(C1756=5,VLOOKUP(B1756-1,balance!$U:$Z,6,FALSE),0)))))/100</f>
        <v>1808.8803</v>
      </c>
      <c r="H1756">
        <v>2</v>
      </c>
      <c r="I1756" s="1">
        <f>IF(C1756=1,VLOOKUP(FoxFire!B1756,balance!$AF:$AJ,2,FALSE),IF(C1756=2,VLOOKUP(B1756,balance!$AF:$AJ,3,FALSE),IF(C1756=3,VLOOKUP(B1756,balance!$AF:$AJ,4,FALSE),IF(C1756=4,VLOOKUP(B1756,balance!$AF:$AJ,5,FALSE),IF(C1756=5,VLOOKUP(B1756,balance!$AF:$AK,6,FALSE),0)))))*1000000000000</f>
        <v>12515000000000.1</v>
      </c>
      <c r="J1756">
        <f>VLOOKUP(B1756,balance!AU:BD,10,FALSE)</f>
        <v>0</v>
      </c>
    </row>
    <row r="1757" spans="1:10" x14ac:dyDescent="0.3">
      <c r="A1757">
        <v>1755</v>
      </c>
      <c r="B1757">
        <f t="shared" si="55"/>
        <v>352</v>
      </c>
      <c r="C1757">
        <f t="shared" si="54"/>
        <v>1</v>
      </c>
      <c r="D1757">
        <v>9026</v>
      </c>
      <c r="E1757" s="1">
        <f>IF(C1757=1,VLOOKUP(B1757,balance!$AU:$AZ,2,FALSE),IF(C1757=2,VLOOKUP(B1757,balance!$AU:$AZ,3,FALSE),IF(C1757=3,VLOOKUP(B1757,balance!$AU:$AZ,4,FALSE),IF(C1757=4,VLOOKUP(B1757,balance!$AU:$AZ,5,FALSE),IF(C1757=5,VLOOKUP(B1757-1,balance!$AU:$AZ,6,FALSE),0)))))</f>
        <v>9000</v>
      </c>
      <c r="F1757">
        <v>53</v>
      </c>
      <c r="G1757">
        <f>IF(C1757=1,VLOOKUP(FoxFire!B1757,balance!$U:$Z,2,FALSE),IF(C1757=2,VLOOKUP(B1757,balance!$U:$Z,3,FALSE),IF(C1757=3,VLOOKUP(B1757,balance!$U:$Z,4,FALSE),IF(C1757=4,VLOOKUP(B1757,balance!$U:$Z,5,FALSE),IF(C1757=5,VLOOKUP(B1757-1,balance!$U:$Z,6,FALSE),0)))))/100</f>
        <v>4.5100000000000001E-3</v>
      </c>
      <c r="H1757">
        <v>2</v>
      </c>
      <c r="I1757" s="1">
        <f>IF(C1757=1,VLOOKUP(FoxFire!B1757,balance!$AF:$AJ,2,FALSE),IF(C1757=2,VLOOKUP(B1757,balance!$AF:$AJ,3,FALSE),IF(C1757=3,VLOOKUP(B1757,balance!$AF:$AJ,4,FALSE),IF(C1757=4,VLOOKUP(B1757,balance!$AF:$AJ,5,FALSE),IF(C1757=5,VLOOKUP(B1757,balance!$AF:$AK,6,FALSE),0)))))*1000000000000</f>
        <v>3128750000000.0249</v>
      </c>
      <c r="J1757">
        <f>VLOOKUP(B1757,balance!AU:BD,10,FALSE)</f>
        <v>0</v>
      </c>
    </row>
    <row r="1758" spans="1:10" x14ac:dyDescent="0.3">
      <c r="A1758">
        <v>1756</v>
      </c>
      <c r="B1758">
        <f t="shared" si="55"/>
        <v>352</v>
      </c>
      <c r="C1758">
        <f t="shared" si="54"/>
        <v>2</v>
      </c>
      <c r="D1758">
        <v>9026</v>
      </c>
      <c r="E1758" s="1">
        <f>IF(C1758=1,VLOOKUP(B1758,balance!$AU:$AZ,2,FALSE),IF(C1758=2,VLOOKUP(B1758,balance!$AU:$AZ,3,FALSE),IF(C1758=3,VLOOKUP(B1758,balance!$AU:$AZ,4,FALSE),IF(C1758=4,VLOOKUP(B1758,balance!$AU:$AZ,5,FALSE),IF(C1758=5,VLOOKUP(B1758-1,balance!$AU:$AZ,6,FALSE),0)))))</f>
        <v>9000</v>
      </c>
      <c r="F1758">
        <v>53</v>
      </c>
      <c r="G1758">
        <f>IF(C1758=1,VLOOKUP(FoxFire!B1758,balance!$U:$Z,2,FALSE),IF(C1758=2,VLOOKUP(B1758,balance!$U:$Z,3,FALSE),IF(C1758=3,VLOOKUP(B1758,balance!$U:$Z,4,FALSE),IF(C1758=4,VLOOKUP(B1758,balance!$U:$Z,5,FALSE),IF(C1758=5,VLOOKUP(B1758-1,balance!$U:$Z,6,FALSE),0)))))/100</f>
        <v>4.5100000000000001E-3</v>
      </c>
      <c r="H1758">
        <v>2</v>
      </c>
      <c r="I1758" s="1">
        <f>IF(C1758=1,VLOOKUP(FoxFire!B1758,balance!$AF:$AJ,2,FALSE),IF(C1758=2,VLOOKUP(B1758,balance!$AF:$AJ,3,FALSE),IF(C1758=3,VLOOKUP(B1758,balance!$AF:$AJ,4,FALSE),IF(C1758=4,VLOOKUP(B1758,balance!$AF:$AJ,5,FALSE),IF(C1758=5,VLOOKUP(B1758,balance!$AF:$AK,6,FALSE),0)))))*1000000000000</f>
        <v>3128750000000.0249</v>
      </c>
      <c r="J1758">
        <f>VLOOKUP(B1758,balance!AU:BD,10,FALSE)</f>
        <v>0</v>
      </c>
    </row>
    <row r="1759" spans="1:10" x14ac:dyDescent="0.3">
      <c r="A1759">
        <v>1757</v>
      </c>
      <c r="B1759">
        <f t="shared" si="55"/>
        <v>352</v>
      </c>
      <c r="C1759">
        <f t="shared" si="54"/>
        <v>3</v>
      </c>
      <c r="D1759">
        <v>9026</v>
      </c>
      <c r="E1759" s="1">
        <f>IF(C1759=1,VLOOKUP(B1759,balance!$AU:$AZ,2,FALSE),IF(C1759=2,VLOOKUP(B1759,balance!$AU:$AZ,3,FALSE),IF(C1759=3,VLOOKUP(B1759,balance!$AU:$AZ,4,FALSE),IF(C1759=4,VLOOKUP(B1759,balance!$AU:$AZ,5,FALSE),IF(C1759=5,VLOOKUP(B1759-1,balance!$AU:$AZ,6,FALSE),0)))))</f>
        <v>9000</v>
      </c>
      <c r="F1759">
        <v>53</v>
      </c>
      <c r="G1759">
        <f>IF(C1759=1,VLOOKUP(FoxFire!B1759,balance!$U:$Z,2,FALSE),IF(C1759=2,VLOOKUP(B1759,balance!$U:$Z,3,FALSE),IF(C1759=3,VLOOKUP(B1759,balance!$U:$Z,4,FALSE),IF(C1759=4,VLOOKUP(B1759,balance!$U:$Z,5,FALSE),IF(C1759=5,VLOOKUP(B1759-1,balance!$U:$Z,6,FALSE),0)))))/100</f>
        <v>4.5100000000000001E-3</v>
      </c>
      <c r="H1759">
        <v>2</v>
      </c>
      <c r="I1759" s="1">
        <f>IF(C1759=1,VLOOKUP(FoxFire!B1759,balance!$AF:$AJ,2,FALSE),IF(C1759=2,VLOOKUP(B1759,balance!$AF:$AJ,3,FALSE),IF(C1759=3,VLOOKUP(B1759,balance!$AF:$AJ,4,FALSE),IF(C1759=4,VLOOKUP(B1759,balance!$AF:$AJ,5,FALSE),IF(C1759=5,VLOOKUP(B1759,balance!$AF:$AK,6,FALSE),0)))))*1000000000000</f>
        <v>3128750000000.0249</v>
      </c>
      <c r="J1759">
        <f>VLOOKUP(B1759,balance!AU:BD,10,FALSE)</f>
        <v>0</v>
      </c>
    </row>
    <row r="1760" spans="1:10" x14ac:dyDescent="0.3">
      <c r="A1760">
        <v>1758</v>
      </c>
      <c r="B1760">
        <f t="shared" si="55"/>
        <v>352</v>
      </c>
      <c r="C1760">
        <f t="shared" si="54"/>
        <v>4</v>
      </c>
      <c r="D1760">
        <v>9026</v>
      </c>
      <c r="E1760" s="1">
        <f>IF(C1760=1,VLOOKUP(B1760,balance!$AU:$AZ,2,FALSE),IF(C1760=2,VLOOKUP(B1760,balance!$AU:$AZ,3,FALSE),IF(C1760=3,VLOOKUP(B1760,balance!$AU:$AZ,4,FALSE),IF(C1760=4,VLOOKUP(B1760,balance!$AU:$AZ,5,FALSE),IF(C1760=5,VLOOKUP(B1760-1,balance!$AU:$AZ,6,FALSE),0)))))</f>
        <v>9000</v>
      </c>
      <c r="F1760">
        <v>53</v>
      </c>
      <c r="G1760">
        <f>IF(C1760=1,VLOOKUP(FoxFire!B1760,balance!$U:$Z,2,FALSE),IF(C1760=2,VLOOKUP(B1760,balance!$U:$Z,3,FALSE),IF(C1760=3,VLOOKUP(B1760,balance!$U:$Z,4,FALSE),IF(C1760=4,VLOOKUP(B1760,balance!$U:$Z,5,FALSE),IF(C1760=5,VLOOKUP(B1760-1,balance!$U:$Z,6,FALSE),0)))))/100</f>
        <v>4.5100000000000001E-3</v>
      </c>
      <c r="H1760">
        <v>2</v>
      </c>
      <c r="I1760" s="1">
        <f>IF(C1760=1,VLOOKUP(FoxFire!B1760,balance!$AF:$AJ,2,FALSE),IF(C1760=2,VLOOKUP(B1760,balance!$AF:$AJ,3,FALSE),IF(C1760=3,VLOOKUP(B1760,balance!$AF:$AJ,4,FALSE),IF(C1760=4,VLOOKUP(B1760,balance!$AF:$AJ,5,FALSE),IF(C1760=5,VLOOKUP(B1760,balance!$AF:$AK,6,FALSE),0)))))*1000000000000</f>
        <v>3128750000000.0249</v>
      </c>
      <c r="J1760">
        <f>VLOOKUP(B1760,balance!AU:BD,10,FALSE)</f>
        <v>0</v>
      </c>
    </row>
    <row r="1761" spans="1:10" x14ac:dyDescent="0.3">
      <c r="A1761">
        <v>1759</v>
      </c>
      <c r="B1761">
        <f t="shared" si="55"/>
        <v>353</v>
      </c>
      <c r="C1761">
        <f t="shared" si="54"/>
        <v>5</v>
      </c>
      <c r="D1761">
        <v>9026</v>
      </c>
      <c r="E1761" s="1">
        <f>IF(C1761=1,VLOOKUP(B1761,balance!$AU:$AZ,2,FALSE),IF(C1761=2,VLOOKUP(B1761,balance!$AU:$AZ,3,FALSE),IF(C1761=3,VLOOKUP(B1761,balance!$AU:$AZ,4,FALSE),IF(C1761=4,VLOOKUP(B1761,balance!$AU:$AZ,5,FALSE),IF(C1761=5,VLOOKUP(B1761-1,balance!$AU:$AZ,6,FALSE),0)))))</f>
        <v>180000</v>
      </c>
      <c r="F1761">
        <v>53</v>
      </c>
      <c r="G1761">
        <f>IF(C1761=1,VLOOKUP(FoxFire!B1761,balance!$U:$Z,2,FALSE),IF(C1761=2,VLOOKUP(B1761,balance!$U:$Z,3,FALSE),IF(C1761=3,VLOOKUP(B1761,balance!$U:$Z,4,FALSE),IF(C1761=4,VLOOKUP(B1761,balance!$U:$Z,5,FALSE),IF(C1761=5,VLOOKUP(B1761-1,balance!$U:$Z,6,FALSE),0)))))/100</f>
        <v>1814.7129</v>
      </c>
      <c r="H1761">
        <v>2</v>
      </c>
      <c r="I1761" s="1">
        <f>IF(C1761=1,VLOOKUP(FoxFire!B1761,balance!$AF:$AJ,2,FALSE),IF(C1761=2,VLOOKUP(B1761,balance!$AF:$AJ,3,FALSE),IF(C1761=3,VLOOKUP(B1761,balance!$AF:$AJ,4,FALSE),IF(C1761=4,VLOOKUP(B1761,balance!$AF:$AJ,5,FALSE),IF(C1761=5,VLOOKUP(B1761,balance!$AF:$AK,6,FALSE),0)))))*1000000000000</f>
        <v>12520000000000.102</v>
      </c>
      <c r="J1761">
        <f>VLOOKUP(B1761,balance!AU:BD,10,FALSE)</f>
        <v>0</v>
      </c>
    </row>
    <row r="1762" spans="1:10" x14ac:dyDescent="0.3">
      <c r="A1762">
        <v>1760</v>
      </c>
      <c r="B1762">
        <f t="shared" si="55"/>
        <v>353</v>
      </c>
      <c r="C1762">
        <f t="shared" si="54"/>
        <v>1</v>
      </c>
      <c r="D1762">
        <v>9026</v>
      </c>
      <c r="E1762" s="1">
        <f>IF(C1762=1,VLOOKUP(B1762,balance!$AU:$AZ,2,FALSE),IF(C1762=2,VLOOKUP(B1762,balance!$AU:$AZ,3,FALSE),IF(C1762=3,VLOOKUP(B1762,balance!$AU:$AZ,4,FALSE),IF(C1762=4,VLOOKUP(B1762,balance!$AU:$AZ,5,FALSE),IF(C1762=5,VLOOKUP(B1762-1,balance!$AU:$AZ,6,FALSE),0)))))</f>
        <v>9000</v>
      </c>
      <c r="F1762">
        <v>53</v>
      </c>
      <c r="G1762">
        <f>IF(C1762=1,VLOOKUP(FoxFire!B1762,balance!$U:$Z,2,FALSE),IF(C1762=2,VLOOKUP(B1762,balance!$U:$Z,3,FALSE),IF(C1762=3,VLOOKUP(B1762,balance!$U:$Z,4,FALSE),IF(C1762=4,VLOOKUP(B1762,balance!$U:$Z,5,FALSE),IF(C1762=5,VLOOKUP(B1762-1,balance!$U:$Z,6,FALSE),0)))))/100</f>
        <v>4.5199999999999997E-3</v>
      </c>
      <c r="H1762">
        <v>2</v>
      </c>
      <c r="I1762" s="1">
        <f>IF(C1762=1,VLOOKUP(FoxFire!B1762,balance!$AF:$AJ,2,FALSE),IF(C1762=2,VLOOKUP(B1762,balance!$AF:$AJ,3,FALSE),IF(C1762=3,VLOOKUP(B1762,balance!$AF:$AJ,4,FALSE),IF(C1762=4,VLOOKUP(B1762,balance!$AF:$AJ,5,FALSE),IF(C1762=5,VLOOKUP(B1762,balance!$AF:$AK,6,FALSE),0)))))*1000000000000</f>
        <v>3130000000000.0254</v>
      </c>
      <c r="J1762">
        <f>VLOOKUP(B1762,balance!AU:BD,10,FALSE)</f>
        <v>0</v>
      </c>
    </row>
    <row r="1763" spans="1:10" x14ac:dyDescent="0.3">
      <c r="A1763">
        <v>1761</v>
      </c>
      <c r="B1763">
        <f t="shared" si="55"/>
        <v>353</v>
      </c>
      <c r="C1763">
        <f t="shared" si="54"/>
        <v>2</v>
      </c>
      <c r="D1763">
        <v>9026</v>
      </c>
      <c r="E1763" s="1">
        <f>IF(C1763=1,VLOOKUP(B1763,balance!$AU:$AZ,2,FALSE),IF(C1763=2,VLOOKUP(B1763,balance!$AU:$AZ,3,FALSE),IF(C1763=3,VLOOKUP(B1763,balance!$AU:$AZ,4,FALSE),IF(C1763=4,VLOOKUP(B1763,balance!$AU:$AZ,5,FALSE),IF(C1763=5,VLOOKUP(B1763-1,balance!$AU:$AZ,6,FALSE),0)))))</f>
        <v>9000</v>
      </c>
      <c r="F1763">
        <v>53</v>
      </c>
      <c r="G1763">
        <f>IF(C1763=1,VLOOKUP(FoxFire!B1763,balance!$U:$Z,2,FALSE),IF(C1763=2,VLOOKUP(B1763,balance!$U:$Z,3,FALSE),IF(C1763=3,VLOOKUP(B1763,balance!$U:$Z,4,FALSE),IF(C1763=4,VLOOKUP(B1763,balance!$U:$Z,5,FALSE),IF(C1763=5,VLOOKUP(B1763-1,balance!$U:$Z,6,FALSE),0)))))/100</f>
        <v>4.5199999999999997E-3</v>
      </c>
      <c r="H1763">
        <v>2</v>
      </c>
      <c r="I1763" s="1">
        <f>IF(C1763=1,VLOOKUP(FoxFire!B1763,balance!$AF:$AJ,2,FALSE),IF(C1763=2,VLOOKUP(B1763,balance!$AF:$AJ,3,FALSE),IF(C1763=3,VLOOKUP(B1763,balance!$AF:$AJ,4,FALSE),IF(C1763=4,VLOOKUP(B1763,balance!$AF:$AJ,5,FALSE),IF(C1763=5,VLOOKUP(B1763,balance!$AF:$AK,6,FALSE),0)))))*1000000000000</f>
        <v>3130000000000.0254</v>
      </c>
      <c r="J1763">
        <f>VLOOKUP(B1763,balance!AU:BD,10,FALSE)</f>
        <v>0</v>
      </c>
    </row>
    <row r="1764" spans="1:10" x14ac:dyDescent="0.3">
      <c r="A1764">
        <v>1762</v>
      </c>
      <c r="B1764">
        <f t="shared" si="55"/>
        <v>353</v>
      </c>
      <c r="C1764">
        <f t="shared" si="54"/>
        <v>3</v>
      </c>
      <c r="D1764">
        <v>9026</v>
      </c>
      <c r="E1764" s="1">
        <f>IF(C1764=1,VLOOKUP(B1764,balance!$AU:$AZ,2,FALSE),IF(C1764=2,VLOOKUP(B1764,balance!$AU:$AZ,3,FALSE),IF(C1764=3,VLOOKUP(B1764,balance!$AU:$AZ,4,FALSE),IF(C1764=4,VLOOKUP(B1764,balance!$AU:$AZ,5,FALSE),IF(C1764=5,VLOOKUP(B1764-1,balance!$AU:$AZ,6,FALSE),0)))))</f>
        <v>9000</v>
      </c>
      <c r="F1764">
        <v>53</v>
      </c>
      <c r="G1764">
        <f>IF(C1764=1,VLOOKUP(FoxFire!B1764,balance!$U:$Z,2,FALSE),IF(C1764=2,VLOOKUP(B1764,balance!$U:$Z,3,FALSE),IF(C1764=3,VLOOKUP(B1764,balance!$U:$Z,4,FALSE),IF(C1764=4,VLOOKUP(B1764,balance!$U:$Z,5,FALSE),IF(C1764=5,VLOOKUP(B1764-1,balance!$U:$Z,6,FALSE),0)))))/100</f>
        <v>4.5199999999999997E-3</v>
      </c>
      <c r="H1764">
        <v>2</v>
      </c>
      <c r="I1764" s="1">
        <f>IF(C1764=1,VLOOKUP(FoxFire!B1764,balance!$AF:$AJ,2,FALSE),IF(C1764=2,VLOOKUP(B1764,balance!$AF:$AJ,3,FALSE),IF(C1764=3,VLOOKUP(B1764,balance!$AF:$AJ,4,FALSE),IF(C1764=4,VLOOKUP(B1764,balance!$AF:$AJ,5,FALSE),IF(C1764=5,VLOOKUP(B1764,balance!$AF:$AK,6,FALSE),0)))))*1000000000000</f>
        <v>3130000000000.0254</v>
      </c>
      <c r="J1764">
        <f>VLOOKUP(B1764,balance!AU:BD,10,FALSE)</f>
        <v>0</v>
      </c>
    </row>
    <row r="1765" spans="1:10" x14ac:dyDescent="0.3">
      <c r="A1765">
        <v>1763</v>
      </c>
      <c r="B1765">
        <f t="shared" si="55"/>
        <v>353</v>
      </c>
      <c r="C1765">
        <f t="shared" si="54"/>
        <v>4</v>
      </c>
      <c r="D1765">
        <v>9026</v>
      </c>
      <c r="E1765" s="1">
        <f>IF(C1765=1,VLOOKUP(B1765,balance!$AU:$AZ,2,FALSE),IF(C1765=2,VLOOKUP(B1765,balance!$AU:$AZ,3,FALSE),IF(C1765=3,VLOOKUP(B1765,balance!$AU:$AZ,4,FALSE),IF(C1765=4,VLOOKUP(B1765,balance!$AU:$AZ,5,FALSE),IF(C1765=5,VLOOKUP(B1765-1,balance!$AU:$AZ,6,FALSE),0)))))</f>
        <v>9000</v>
      </c>
      <c r="F1765">
        <v>53</v>
      </c>
      <c r="G1765">
        <f>IF(C1765=1,VLOOKUP(FoxFire!B1765,balance!$U:$Z,2,FALSE),IF(C1765=2,VLOOKUP(B1765,balance!$U:$Z,3,FALSE),IF(C1765=3,VLOOKUP(B1765,balance!$U:$Z,4,FALSE),IF(C1765=4,VLOOKUP(B1765,balance!$U:$Z,5,FALSE),IF(C1765=5,VLOOKUP(B1765-1,balance!$U:$Z,6,FALSE),0)))))/100</f>
        <v>4.5199999999999997E-3</v>
      </c>
      <c r="H1765">
        <v>2</v>
      </c>
      <c r="I1765" s="1">
        <f>IF(C1765=1,VLOOKUP(FoxFire!B1765,balance!$AF:$AJ,2,FALSE),IF(C1765=2,VLOOKUP(B1765,balance!$AF:$AJ,3,FALSE),IF(C1765=3,VLOOKUP(B1765,balance!$AF:$AJ,4,FALSE),IF(C1765=4,VLOOKUP(B1765,balance!$AF:$AJ,5,FALSE),IF(C1765=5,VLOOKUP(B1765,balance!$AF:$AK,6,FALSE),0)))))*1000000000000</f>
        <v>3130000000000.0254</v>
      </c>
      <c r="J1765">
        <f>VLOOKUP(B1765,balance!AU:BD,10,FALSE)</f>
        <v>0</v>
      </c>
    </row>
    <row r="1766" spans="1:10" x14ac:dyDescent="0.3">
      <c r="A1766">
        <v>1764</v>
      </c>
      <c r="B1766">
        <f t="shared" si="55"/>
        <v>354</v>
      </c>
      <c r="C1766">
        <f t="shared" si="54"/>
        <v>5</v>
      </c>
      <c r="D1766">
        <v>9026</v>
      </c>
      <c r="E1766" s="1">
        <f>IF(C1766=1,VLOOKUP(B1766,balance!$AU:$AZ,2,FALSE),IF(C1766=2,VLOOKUP(B1766,balance!$AU:$AZ,3,FALSE),IF(C1766=3,VLOOKUP(B1766,balance!$AU:$AZ,4,FALSE),IF(C1766=4,VLOOKUP(B1766,balance!$AU:$AZ,5,FALSE),IF(C1766=5,VLOOKUP(B1766-1,balance!$AU:$AZ,6,FALSE),0)))))</f>
        <v>180000</v>
      </c>
      <c r="F1766">
        <v>53</v>
      </c>
      <c r="G1766">
        <f>IF(C1766=1,VLOOKUP(FoxFire!B1766,balance!$U:$Z,2,FALSE),IF(C1766=2,VLOOKUP(B1766,balance!$U:$Z,3,FALSE),IF(C1766=3,VLOOKUP(B1766,balance!$U:$Z,4,FALSE),IF(C1766=4,VLOOKUP(B1766,balance!$U:$Z,5,FALSE),IF(C1766=5,VLOOKUP(B1766-1,balance!$U:$Z,6,FALSE),0)))))/100</f>
        <v>1820.5554000000002</v>
      </c>
      <c r="H1766">
        <v>2</v>
      </c>
      <c r="I1766" s="1">
        <f>IF(C1766=1,VLOOKUP(FoxFire!B1766,balance!$AF:$AJ,2,FALSE),IF(C1766=2,VLOOKUP(B1766,balance!$AF:$AJ,3,FALSE),IF(C1766=3,VLOOKUP(B1766,balance!$AF:$AJ,4,FALSE),IF(C1766=4,VLOOKUP(B1766,balance!$AF:$AJ,5,FALSE),IF(C1766=5,VLOOKUP(B1766,balance!$AF:$AK,6,FALSE),0)))))*1000000000000</f>
        <v>12525000000000.1</v>
      </c>
      <c r="J1766">
        <f>VLOOKUP(B1766,balance!AU:BD,10,FALSE)</f>
        <v>0</v>
      </c>
    </row>
    <row r="1767" spans="1:10" x14ac:dyDescent="0.3">
      <c r="A1767">
        <v>1765</v>
      </c>
      <c r="B1767">
        <f t="shared" si="55"/>
        <v>354</v>
      </c>
      <c r="C1767">
        <f t="shared" si="54"/>
        <v>1</v>
      </c>
      <c r="D1767">
        <v>9026</v>
      </c>
      <c r="E1767" s="1">
        <f>IF(C1767=1,VLOOKUP(B1767,balance!$AU:$AZ,2,FALSE),IF(C1767=2,VLOOKUP(B1767,balance!$AU:$AZ,3,FALSE),IF(C1767=3,VLOOKUP(B1767,balance!$AU:$AZ,4,FALSE),IF(C1767=4,VLOOKUP(B1767,balance!$AU:$AZ,5,FALSE),IF(C1767=5,VLOOKUP(B1767-1,balance!$AU:$AZ,6,FALSE),0)))))</f>
        <v>9000</v>
      </c>
      <c r="F1767">
        <v>53</v>
      </c>
      <c r="G1767">
        <f>IF(C1767=1,VLOOKUP(FoxFire!B1767,balance!$U:$Z,2,FALSE),IF(C1767=2,VLOOKUP(B1767,balance!$U:$Z,3,FALSE),IF(C1767=3,VLOOKUP(B1767,balance!$U:$Z,4,FALSE),IF(C1767=4,VLOOKUP(B1767,balance!$U:$Z,5,FALSE),IF(C1767=5,VLOOKUP(B1767-1,balance!$U:$Z,6,FALSE),0)))))/100</f>
        <v>4.5300000000000002E-3</v>
      </c>
      <c r="H1767">
        <v>2</v>
      </c>
      <c r="I1767" s="1">
        <f>IF(C1767=1,VLOOKUP(FoxFire!B1767,balance!$AF:$AJ,2,FALSE),IF(C1767=2,VLOOKUP(B1767,balance!$AF:$AJ,3,FALSE),IF(C1767=3,VLOOKUP(B1767,balance!$AF:$AJ,4,FALSE),IF(C1767=4,VLOOKUP(B1767,balance!$AF:$AJ,5,FALSE),IF(C1767=5,VLOOKUP(B1767,balance!$AF:$AK,6,FALSE),0)))))*1000000000000</f>
        <v>3131250000000.0249</v>
      </c>
      <c r="J1767">
        <f>VLOOKUP(B1767,balance!AU:BD,10,FALSE)</f>
        <v>0</v>
      </c>
    </row>
    <row r="1768" spans="1:10" x14ac:dyDescent="0.3">
      <c r="A1768">
        <v>1766</v>
      </c>
      <c r="B1768">
        <f t="shared" si="55"/>
        <v>354</v>
      </c>
      <c r="C1768">
        <f t="shared" si="54"/>
        <v>2</v>
      </c>
      <c r="D1768">
        <v>9026</v>
      </c>
      <c r="E1768" s="1">
        <f>IF(C1768=1,VLOOKUP(B1768,balance!$AU:$AZ,2,FALSE),IF(C1768=2,VLOOKUP(B1768,balance!$AU:$AZ,3,FALSE),IF(C1768=3,VLOOKUP(B1768,balance!$AU:$AZ,4,FALSE),IF(C1768=4,VLOOKUP(B1768,balance!$AU:$AZ,5,FALSE),IF(C1768=5,VLOOKUP(B1768-1,balance!$AU:$AZ,6,FALSE),0)))))</f>
        <v>9000</v>
      </c>
      <c r="F1768">
        <v>53</v>
      </c>
      <c r="G1768">
        <f>IF(C1768=1,VLOOKUP(FoxFire!B1768,balance!$U:$Z,2,FALSE),IF(C1768=2,VLOOKUP(B1768,balance!$U:$Z,3,FALSE),IF(C1768=3,VLOOKUP(B1768,balance!$U:$Z,4,FALSE),IF(C1768=4,VLOOKUP(B1768,balance!$U:$Z,5,FALSE),IF(C1768=5,VLOOKUP(B1768-1,balance!$U:$Z,6,FALSE),0)))))/100</f>
        <v>4.5300000000000002E-3</v>
      </c>
      <c r="H1768">
        <v>2</v>
      </c>
      <c r="I1768" s="1">
        <f>IF(C1768=1,VLOOKUP(FoxFire!B1768,balance!$AF:$AJ,2,FALSE),IF(C1768=2,VLOOKUP(B1768,balance!$AF:$AJ,3,FALSE),IF(C1768=3,VLOOKUP(B1768,balance!$AF:$AJ,4,FALSE),IF(C1768=4,VLOOKUP(B1768,balance!$AF:$AJ,5,FALSE),IF(C1768=5,VLOOKUP(B1768,balance!$AF:$AK,6,FALSE),0)))))*1000000000000</f>
        <v>3131250000000.0249</v>
      </c>
      <c r="J1768">
        <f>VLOOKUP(B1768,balance!AU:BD,10,FALSE)</f>
        <v>0</v>
      </c>
    </row>
    <row r="1769" spans="1:10" x14ac:dyDescent="0.3">
      <c r="A1769">
        <v>1767</v>
      </c>
      <c r="B1769">
        <f t="shared" si="55"/>
        <v>354</v>
      </c>
      <c r="C1769">
        <f t="shared" si="54"/>
        <v>3</v>
      </c>
      <c r="D1769">
        <v>9026</v>
      </c>
      <c r="E1769" s="1">
        <f>IF(C1769=1,VLOOKUP(B1769,balance!$AU:$AZ,2,FALSE),IF(C1769=2,VLOOKUP(B1769,balance!$AU:$AZ,3,FALSE),IF(C1769=3,VLOOKUP(B1769,balance!$AU:$AZ,4,FALSE),IF(C1769=4,VLOOKUP(B1769,balance!$AU:$AZ,5,FALSE),IF(C1769=5,VLOOKUP(B1769-1,balance!$AU:$AZ,6,FALSE),0)))))</f>
        <v>9000</v>
      </c>
      <c r="F1769">
        <v>53</v>
      </c>
      <c r="G1769">
        <f>IF(C1769=1,VLOOKUP(FoxFire!B1769,balance!$U:$Z,2,FALSE),IF(C1769=2,VLOOKUP(B1769,balance!$U:$Z,3,FALSE),IF(C1769=3,VLOOKUP(B1769,balance!$U:$Z,4,FALSE),IF(C1769=4,VLOOKUP(B1769,balance!$U:$Z,5,FALSE),IF(C1769=5,VLOOKUP(B1769-1,balance!$U:$Z,6,FALSE),0)))))/100</f>
        <v>4.5300000000000002E-3</v>
      </c>
      <c r="H1769">
        <v>2</v>
      </c>
      <c r="I1769" s="1">
        <f>IF(C1769=1,VLOOKUP(FoxFire!B1769,balance!$AF:$AJ,2,FALSE),IF(C1769=2,VLOOKUP(B1769,balance!$AF:$AJ,3,FALSE),IF(C1769=3,VLOOKUP(B1769,balance!$AF:$AJ,4,FALSE),IF(C1769=4,VLOOKUP(B1769,balance!$AF:$AJ,5,FALSE),IF(C1769=5,VLOOKUP(B1769,balance!$AF:$AK,6,FALSE),0)))))*1000000000000</f>
        <v>3131250000000.0249</v>
      </c>
      <c r="J1769">
        <f>VLOOKUP(B1769,balance!AU:BD,10,FALSE)</f>
        <v>0</v>
      </c>
    </row>
    <row r="1770" spans="1:10" x14ac:dyDescent="0.3">
      <c r="A1770">
        <v>1768</v>
      </c>
      <c r="B1770">
        <f t="shared" si="55"/>
        <v>354</v>
      </c>
      <c r="C1770">
        <f t="shared" si="54"/>
        <v>4</v>
      </c>
      <c r="D1770">
        <v>9026</v>
      </c>
      <c r="E1770" s="1">
        <f>IF(C1770=1,VLOOKUP(B1770,balance!$AU:$AZ,2,FALSE),IF(C1770=2,VLOOKUP(B1770,balance!$AU:$AZ,3,FALSE),IF(C1770=3,VLOOKUP(B1770,balance!$AU:$AZ,4,FALSE),IF(C1770=4,VLOOKUP(B1770,balance!$AU:$AZ,5,FALSE),IF(C1770=5,VLOOKUP(B1770-1,balance!$AU:$AZ,6,FALSE),0)))))</f>
        <v>9000</v>
      </c>
      <c r="F1770">
        <v>53</v>
      </c>
      <c r="G1770">
        <f>IF(C1770=1,VLOOKUP(FoxFire!B1770,balance!$U:$Z,2,FALSE),IF(C1770=2,VLOOKUP(B1770,balance!$U:$Z,3,FALSE),IF(C1770=3,VLOOKUP(B1770,balance!$U:$Z,4,FALSE),IF(C1770=4,VLOOKUP(B1770,balance!$U:$Z,5,FALSE),IF(C1770=5,VLOOKUP(B1770-1,balance!$U:$Z,6,FALSE),0)))))/100</f>
        <v>4.5300000000000002E-3</v>
      </c>
      <c r="H1770">
        <v>2</v>
      </c>
      <c r="I1770" s="1">
        <f>IF(C1770=1,VLOOKUP(FoxFire!B1770,balance!$AF:$AJ,2,FALSE),IF(C1770=2,VLOOKUP(B1770,balance!$AF:$AJ,3,FALSE),IF(C1770=3,VLOOKUP(B1770,balance!$AF:$AJ,4,FALSE),IF(C1770=4,VLOOKUP(B1770,balance!$AF:$AJ,5,FALSE),IF(C1770=5,VLOOKUP(B1770,balance!$AF:$AK,6,FALSE),0)))))*1000000000000</f>
        <v>3131250000000.0249</v>
      </c>
      <c r="J1770">
        <f>VLOOKUP(B1770,balance!AU:BD,10,FALSE)</f>
        <v>0</v>
      </c>
    </row>
    <row r="1771" spans="1:10" x14ac:dyDescent="0.3">
      <c r="A1771">
        <v>1769</v>
      </c>
      <c r="B1771">
        <f t="shared" si="55"/>
        <v>355</v>
      </c>
      <c r="C1771">
        <f t="shared" si="54"/>
        <v>5</v>
      </c>
      <c r="D1771">
        <v>9026</v>
      </c>
      <c r="E1771" s="1">
        <f>IF(C1771=1,VLOOKUP(B1771,balance!$AU:$AZ,2,FALSE),IF(C1771=2,VLOOKUP(B1771,balance!$AU:$AZ,3,FALSE),IF(C1771=3,VLOOKUP(B1771,balance!$AU:$AZ,4,FALSE),IF(C1771=4,VLOOKUP(B1771,balance!$AU:$AZ,5,FALSE),IF(C1771=5,VLOOKUP(B1771-1,balance!$AU:$AZ,6,FALSE),0)))))</f>
        <v>180000</v>
      </c>
      <c r="F1771">
        <v>53</v>
      </c>
      <c r="G1771">
        <f>IF(C1771=1,VLOOKUP(FoxFire!B1771,balance!$U:$Z,2,FALSE),IF(C1771=2,VLOOKUP(B1771,balance!$U:$Z,3,FALSE),IF(C1771=3,VLOOKUP(B1771,balance!$U:$Z,4,FALSE),IF(C1771=4,VLOOKUP(B1771,balance!$U:$Z,5,FALSE),IF(C1771=5,VLOOKUP(B1771-1,balance!$U:$Z,6,FALSE),0)))))/100</f>
        <v>1826.4078</v>
      </c>
      <c r="H1771">
        <v>2</v>
      </c>
      <c r="I1771" s="1">
        <f>IF(C1771=1,VLOOKUP(FoxFire!B1771,balance!$AF:$AJ,2,FALSE),IF(C1771=2,VLOOKUP(B1771,balance!$AF:$AJ,3,FALSE),IF(C1771=3,VLOOKUP(B1771,balance!$AF:$AJ,4,FALSE),IF(C1771=4,VLOOKUP(B1771,balance!$AF:$AJ,5,FALSE),IF(C1771=5,VLOOKUP(B1771,balance!$AF:$AK,6,FALSE),0)))))*1000000000000</f>
        <v>12530000000000.102</v>
      </c>
      <c r="J1771">
        <f>VLOOKUP(B1771,balance!AU:BD,10,FALSE)</f>
        <v>0</v>
      </c>
    </row>
    <row r="1772" spans="1:10" x14ac:dyDescent="0.3">
      <c r="A1772">
        <v>1770</v>
      </c>
      <c r="B1772">
        <f t="shared" si="55"/>
        <v>355</v>
      </c>
      <c r="C1772">
        <f t="shared" si="54"/>
        <v>1</v>
      </c>
      <c r="D1772">
        <v>9026</v>
      </c>
      <c r="E1772" s="1">
        <f>IF(C1772=1,VLOOKUP(B1772,balance!$AU:$AZ,2,FALSE),IF(C1772=2,VLOOKUP(B1772,balance!$AU:$AZ,3,FALSE),IF(C1772=3,VLOOKUP(B1772,balance!$AU:$AZ,4,FALSE),IF(C1772=4,VLOOKUP(B1772,balance!$AU:$AZ,5,FALSE),IF(C1772=5,VLOOKUP(B1772-1,balance!$AU:$AZ,6,FALSE),0)))))</f>
        <v>9000</v>
      </c>
      <c r="F1772">
        <v>53</v>
      </c>
      <c r="G1772">
        <f>IF(C1772=1,VLOOKUP(FoxFire!B1772,balance!$U:$Z,2,FALSE),IF(C1772=2,VLOOKUP(B1772,balance!$U:$Z,3,FALSE),IF(C1772=3,VLOOKUP(B1772,balance!$U:$Z,4,FALSE),IF(C1772=4,VLOOKUP(B1772,balance!$U:$Z,5,FALSE),IF(C1772=5,VLOOKUP(B1772-1,balance!$U:$Z,6,FALSE),0)))))/100</f>
        <v>4.5399999999999998E-3</v>
      </c>
      <c r="H1772">
        <v>2</v>
      </c>
      <c r="I1772" s="1">
        <f>IF(C1772=1,VLOOKUP(FoxFire!B1772,balance!$AF:$AJ,2,FALSE),IF(C1772=2,VLOOKUP(B1772,balance!$AF:$AJ,3,FALSE),IF(C1772=3,VLOOKUP(B1772,balance!$AF:$AJ,4,FALSE),IF(C1772=4,VLOOKUP(B1772,balance!$AF:$AJ,5,FALSE),IF(C1772=5,VLOOKUP(B1772,balance!$AF:$AK,6,FALSE),0)))))*1000000000000</f>
        <v>3132500000000.0254</v>
      </c>
      <c r="J1772">
        <f>VLOOKUP(B1772,balance!AU:BD,10,FALSE)</f>
        <v>0</v>
      </c>
    </row>
    <row r="1773" spans="1:10" x14ac:dyDescent="0.3">
      <c r="A1773">
        <v>1771</v>
      </c>
      <c r="B1773">
        <f t="shared" si="55"/>
        <v>355</v>
      </c>
      <c r="C1773">
        <f t="shared" si="54"/>
        <v>2</v>
      </c>
      <c r="D1773">
        <v>9026</v>
      </c>
      <c r="E1773" s="1">
        <f>IF(C1773=1,VLOOKUP(B1773,balance!$AU:$AZ,2,FALSE),IF(C1773=2,VLOOKUP(B1773,balance!$AU:$AZ,3,FALSE),IF(C1773=3,VLOOKUP(B1773,balance!$AU:$AZ,4,FALSE),IF(C1773=4,VLOOKUP(B1773,balance!$AU:$AZ,5,FALSE),IF(C1773=5,VLOOKUP(B1773-1,balance!$AU:$AZ,6,FALSE),0)))))</f>
        <v>9000</v>
      </c>
      <c r="F1773">
        <v>53</v>
      </c>
      <c r="G1773">
        <f>IF(C1773=1,VLOOKUP(FoxFire!B1773,balance!$U:$Z,2,FALSE),IF(C1773=2,VLOOKUP(B1773,balance!$U:$Z,3,FALSE),IF(C1773=3,VLOOKUP(B1773,balance!$U:$Z,4,FALSE),IF(C1773=4,VLOOKUP(B1773,balance!$U:$Z,5,FALSE),IF(C1773=5,VLOOKUP(B1773-1,balance!$U:$Z,6,FALSE),0)))))/100</f>
        <v>4.5399999999999998E-3</v>
      </c>
      <c r="H1773">
        <v>2</v>
      </c>
      <c r="I1773" s="1">
        <f>IF(C1773=1,VLOOKUP(FoxFire!B1773,balance!$AF:$AJ,2,FALSE),IF(C1773=2,VLOOKUP(B1773,balance!$AF:$AJ,3,FALSE),IF(C1773=3,VLOOKUP(B1773,balance!$AF:$AJ,4,FALSE),IF(C1773=4,VLOOKUP(B1773,balance!$AF:$AJ,5,FALSE),IF(C1773=5,VLOOKUP(B1773,balance!$AF:$AK,6,FALSE),0)))))*1000000000000</f>
        <v>3132500000000.0254</v>
      </c>
      <c r="J1773">
        <f>VLOOKUP(B1773,balance!AU:BD,10,FALSE)</f>
        <v>0</v>
      </c>
    </row>
    <row r="1774" spans="1:10" x14ac:dyDescent="0.3">
      <c r="A1774">
        <v>1772</v>
      </c>
      <c r="B1774">
        <f t="shared" si="55"/>
        <v>355</v>
      </c>
      <c r="C1774">
        <f t="shared" si="54"/>
        <v>3</v>
      </c>
      <c r="D1774">
        <v>9026</v>
      </c>
      <c r="E1774" s="1">
        <f>IF(C1774=1,VLOOKUP(B1774,balance!$AU:$AZ,2,FALSE),IF(C1774=2,VLOOKUP(B1774,balance!$AU:$AZ,3,FALSE),IF(C1774=3,VLOOKUP(B1774,balance!$AU:$AZ,4,FALSE),IF(C1774=4,VLOOKUP(B1774,balance!$AU:$AZ,5,FALSE),IF(C1774=5,VLOOKUP(B1774-1,balance!$AU:$AZ,6,FALSE),0)))))</f>
        <v>9000</v>
      </c>
      <c r="F1774">
        <v>53</v>
      </c>
      <c r="G1774">
        <f>IF(C1774=1,VLOOKUP(FoxFire!B1774,balance!$U:$Z,2,FALSE),IF(C1774=2,VLOOKUP(B1774,balance!$U:$Z,3,FALSE),IF(C1774=3,VLOOKUP(B1774,balance!$U:$Z,4,FALSE),IF(C1774=4,VLOOKUP(B1774,balance!$U:$Z,5,FALSE),IF(C1774=5,VLOOKUP(B1774-1,balance!$U:$Z,6,FALSE),0)))))/100</f>
        <v>4.5399999999999998E-3</v>
      </c>
      <c r="H1774">
        <v>2</v>
      </c>
      <c r="I1774" s="1">
        <f>IF(C1774=1,VLOOKUP(FoxFire!B1774,balance!$AF:$AJ,2,FALSE),IF(C1774=2,VLOOKUP(B1774,balance!$AF:$AJ,3,FALSE),IF(C1774=3,VLOOKUP(B1774,balance!$AF:$AJ,4,FALSE),IF(C1774=4,VLOOKUP(B1774,balance!$AF:$AJ,5,FALSE),IF(C1774=5,VLOOKUP(B1774,balance!$AF:$AK,6,FALSE),0)))))*1000000000000</f>
        <v>3132500000000.0254</v>
      </c>
      <c r="J1774">
        <f>VLOOKUP(B1774,balance!AU:BD,10,FALSE)</f>
        <v>0</v>
      </c>
    </row>
    <row r="1775" spans="1:10" x14ac:dyDescent="0.3">
      <c r="A1775">
        <v>1773</v>
      </c>
      <c r="B1775">
        <f t="shared" si="55"/>
        <v>355</v>
      </c>
      <c r="C1775">
        <f t="shared" si="54"/>
        <v>4</v>
      </c>
      <c r="D1775">
        <v>9026</v>
      </c>
      <c r="E1775" s="1">
        <f>IF(C1775=1,VLOOKUP(B1775,balance!$AU:$AZ,2,FALSE),IF(C1775=2,VLOOKUP(B1775,balance!$AU:$AZ,3,FALSE),IF(C1775=3,VLOOKUP(B1775,balance!$AU:$AZ,4,FALSE),IF(C1775=4,VLOOKUP(B1775,balance!$AU:$AZ,5,FALSE),IF(C1775=5,VLOOKUP(B1775-1,balance!$AU:$AZ,6,FALSE),0)))))</f>
        <v>9000</v>
      </c>
      <c r="F1775">
        <v>53</v>
      </c>
      <c r="G1775">
        <f>IF(C1775=1,VLOOKUP(FoxFire!B1775,balance!$U:$Z,2,FALSE),IF(C1775=2,VLOOKUP(B1775,balance!$U:$Z,3,FALSE),IF(C1775=3,VLOOKUP(B1775,balance!$U:$Z,4,FALSE),IF(C1775=4,VLOOKUP(B1775,balance!$U:$Z,5,FALSE),IF(C1775=5,VLOOKUP(B1775-1,balance!$U:$Z,6,FALSE),0)))))/100</f>
        <v>4.5399999999999998E-3</v>
      </c>
      <c r="H1775">
        <v>2</v>
      </c>
      <c r="I1775" s="1">
        <f>IF(C1775=1,VLOOKUP(FoxFire!B1775,balance!$AF:$AJ,2,FALSE),IF(C1775=2,VLOOKUP(B1775,balance!$AF:$AJ,3,FALSE),IF(C1775=3,VLOOKUP(B1775,balance!$AF:$AJ,4,FALSE),IF(C1775=4,VLOOKUP(B1775,balance!$AF:$AJ,5,FALSE),IF(C1775=5,VLOOKUP(B1775,balance!$AF:$AK,6,FALSE),0)))))*1000000000000</f>
        <v>3132500000000.0254</v>
      </c>
      <c r="J1775">
        <f>VLOOKUP(B1775,balance!AU:BD,10,FALSE)</f>
        <v>0</v>
      </c>
    </row>
    <row r="1776" spans="1:10" x14ac:dyDescent="0.3">
      <c r="A1776">
        <v>1774</v>
      </c>
      <c r="B1776">
        <f t="shared" si="55"/>
        <v>356</v>
      </c>
      <c r="C1776">
        <f t="shared" si="54"/>
        <v>5</v>
      </c>
      <c r="D1776">
        <v>9026</v>
      </c>
      <c r="E1776" s="1">
        <f>IF(C1776=1,VLOOKUP(B1776,balance!$AU:$AZ,2,FALSE),IF(C1776=2,VLOOKUP(B1776,balance!$AU:$AZ,3,FALSE),IF(C1776=3,VLOOKUP(B1776,balance!$AU:$AZ,4,FALSE),IF(C1776=4,VLOOKUP(B1776,balance!$AU:$AZ,5,FALSE),IF(C1776=5,VLOOKUP(B1776-1,balance!$AU:$AZ,6,FALSE),0)))))</f>
        <v>180000</v>
      </c>
      <c r="F1776">
        <v>53</v>
      </c>
      <c r="G1776">
        <f>IF(C1776=1,VLOOKUP(FoxFire!B1776,balance!$U:$Z,2,FALSE),IF(C1776=2,VLOOKUP(B1776,balance!$U:$Z,3,FALSE),IF(C1776=3,VLOOKUP(B1776,balance!$U:$Z,4,FALSE),IF(C1776=4,VLOOKUP(B1776,balance!$U:$Z,5,FALSE),IF(C1776=5,VLOOKUP(B1776-1,balance!$U:$Z,6,FALSE),0)))))/100</f>
        <v>1832.27</v>
      </c>
      <c r="H1776">
        <v>2</v>
      </c>
      <c r="I1776" s="1">
        <f>IF(C1776=1,VLOOKUP(FoxFire!B1776,balance!$AF:$AJ,2,FALSE),IF(C1776=2,VLOOKUP(B1776,balance!$AF:$AJ,3,FALSE),IF(C1776=3,VLOOKUP(B1776,balance!$AF:$AJ,4,FALSE),IF(C1776=4,VLOOKUP(B1776,balance!$AF:$AJ,5,FALSE),IF(C1776=5,VLOOKUP(B1776,balance!$AF:$AK,6,FALSE),0)))))*1000000000000</f>
        <v>12535000000000.1</v>
      </c>
      <c r="J1776">
        <f>VLOOKUP(B1776,balance!AU:BD,10,FALSE)</f>
        <v>0</v>
      </c>
    </row>
    <row r="1777" spans="1:10" x14ac:dyDescent="0.3">
      <c r="A1777">
        <v>1775</v>
      </c>
      <c r="B1777">
        <f t="shared" si="55"/>
        <v>356</v>
      </c>
      <c r="C1777">
        <f t="shared" si="54"/>
        <v>1</v>
      </c>
      <c r="D1777">
        <v>9026</v>
      </c>
      <c r="E1777" s="1">
        <f>IF(C1777=1,VLOOKUP(B1777,balance!$AU:$AZ,2,FALSE),IF(C1777=2,VLOOKUP(B1777,balance!$AU:$AZ,3,FALSE),IF(C1777=3,VLOOKUP(B1777,balance!$AU:$AZ,4,FALSE),IF(C1777=4,VLOOKUP(B1777,balance!$AU:$AZ,5,FALSE),IF(C1777=5,VLOOKUP(B1777-1,balance!$AU:$AZ,6,FALSE),0)))))</f>
        <v>9000</v>
      </c>
      <c r="F1777">
        <v>53</v>
      </c>
      <c r="G1777">
        <f>IF(C1777=1,VLOOKUP(FoxFire!B1777,balance!$U:$Z,2,FALSE),IF(C1777=2,VLOOKUP(B1777,balance!$U:$Z,3,FALSE),IF(C1777=3,VLOOKUP(B1777,balance!$U:$Z,4,FALSE),IF(C1777=4,VLOOKUP(B1777,balance!$U:$Z,5,FALSE),IF(C1777=5,VLOOKUP(B1777-1,balance!$U:$Z,6,FALSE),0)))))/100</f>
        <v>4.5500000000000002E-3</v>
      </c>
      <c r="H1777">
        <v>2</v>
      </c>
      <c r="I1777" s="1">
        <f>IF(C1777=1,VLOOKUP(FoxFire!B1777,balance!$AF:$AJ,2,FALSE),IF(C1777=2,VLOOKUP(B1777,balance!$AF:$AJ,3,FALSE),IF(C1777=3,VLOOKUP(B1777,balance!$AF:$AJ,4,FALSE),IF(C1777=4,VLOOKUP(B1777,balance!$AF:$AJ,5,FALSE),IF(C1777=5,VLOOKUP(B1777,balance!$AF:$AK,6,FALSE),0)))))*1000000000000</f>
        <v>3133750000000.0249</v>
      </c>
      <c r="J1777">
        <f>VLOOKUP(B1777,balance!AU:BD,10,FALSE)</f>
        <v>0</v>
      </c>
    </row>
    <row r="1778" spans="1:10" x14ac:dyDescent="0.3">
      <c r="A1778">
        <v>1776</v>
      </c>
      <c r="B1778">
        <f t="shared" si="55"/>
        <v>356</v>
      </c>
      <c r="C1778">
        <f t="shared" si="54"/>
        <v>2</v>
      </c>
      <c r="D1778">
        <v>9026</v>
      </c>
      <c r="E1778" s="1">
        <f>IF(C1778=1,VLOOKUP(B1778,balance!$AU:$AZ,2,FALSE),IF(C1778=2,VLOOKUP(B1778,balance!$AU:$AZ,3,FALSE),IF(C1778=3,VLOOKUP(B1778,balance!$AU:$AZ,4,FALSE),IF(C1778=4,VLOOKUP(B1778,balance!$AU:$AZ,5,FALSE),IF(C1778=5,VLOOKUP(B1778-1,balance!$AU:$AZ,6,FALSE),0)))))</f>
        <v>9000</v>
      </c>
      <c r="F1778">
        <v>53</v>
      </c>
      <c r="G1778">
        <f>IF(C1778=1,VLOOKUP(FoxFire!B1778,balance!$U:$Z,2,FALSE),IF(C1778=2,VLOOKUP(B1778,balance!$U:$Z,3,FALSE),IF(C1778=3,VLOOKUP(B1778,balance!$U:$Z,4,FALSE),IF(C1778=4,VLOOKUP(B1778,balance!$U:$Z,5,FALSE),IF(C1778=5,VLOOKUP(B1778-1,balance!$U:$Z,6,FALSE),0)))))/100</f>
        <v>4.5500000000000002E-3</v>
      </c>
      <c r="H1778">
        <v>2</v>
      </c>
      <c r="I1778" s="1">
        <f>IF(C1778=1,VLOOKUP(FoxFire!B1778,balance!$AF:$AJ,2,FALSE),IF(C1778=2,VLOOKUP(B1778,balance!$AF:$AJ,3,FALSE),IF(C1778=3,VLOOKUP(B1778,balance!$AF:$AJ,4,FALSE),IF(C1778=4,VLOOKUP(B1778,balance!$AF:$AJ,5,FALSE),IF(C1778=5,VLOOKUP(B1778,balance!$AF:$AK,6,FALSE),0)))))*1000000000000</f>
        <v>3133750000000.0249</v>
      </c>
      <c r="J1778">
        <f>VLOOKUP(B1778,balance!AU:BD,10,FALSE)</f>
        <v>0</v>
      </c>
    </row>
    <row r="1779" spans="1:10" x14ac:dyDescent="0.3">
      <c r="A1779">
        <v>1777</v>
      </c>
      <c r="B1779">
        <f t="shared" si="55"/>
        <v>356</v>
      </c>
      <c r="C1779">
        <f t="shared" si="54"/>
        <v>3</v>
      </c>
      <c r="D1779">
        <v>9026</v>
      </c>
      <c r="E1779" s="1">
        <f>IF(C1779=1,VLOOKUP(B1779,balance!$AU:$AZ,2,FALSE),IF(C1779=2,VLOOKUP(B1779,balance!$AU:$AZ,3,FALSE),IF(C1779=3,VLOOKUP(B1779,balance!$AU:$AZ,4,FALSE),IF(C1779=4,VLOOKUP(B1779,balance!$AU:$AZ,5,FALSE),IF(C1779=5,VLOOKUP(B1779-1,balance!$AU:$AZ,6,FALSE),0)))))</f>
        <v>9000</v>
      </c>
      <c r="F1779">
        <v>53</v>
      </c>
      <c r="G1779">
        <f>IF(C1779=1,VLOOKUP(FoxFire!B1779,balance!$U:$Z,2,FALSE),IF(C1779=2,VLOOKUP(B1779,balance!$U:$Z,3,FALSE),IF(C1779=3,VLOOKUP(B1779,balance!$U:$Z,4,FALSE),IF(C1779=4,VLOOKUP(B1779,balance!$U:$Z,5,FALSE),IF(C1779=5,VLOOKUP(B1779-1,balance!$U:$Z,6,FALSE),0)))))/100</f>
        <v>4.5500000000000002E-3</v>
      </c>
      <c r="H1779">
        <v>2</v>
      </c>
      <c r="I1779" s="1">
        <f>IF(C1779=1,VLOOKUP(FoxFire!B1779,balance!$AF:$AJ,2,FALSE),IF(C1779=2,VLOOKUP(B1779,balance!$AF:$AJ,3,FALSE),IF(C1779=3,VLOOKUP(B1779,balance!$AF:$AJ,4,FALSE),IF(C1779=4,VLOOKUP(B1779,balance!$AF:$AJ,5,FALSE),IF(C1779=5,VLOOKUP(B1779,balance!$AF:$AK,6,FALSE),0)))))*1000000000000</f>
        <v>3133750000000.0249</v>
      </c>
      <c r="J1779">
        <f>VLOOKUP(B1779,balance!AU:BD,10,FALSE)</f>
        <v>0</v>
      </c>
    </row>
    <row r="1780" spans="1:10" x14ac:dyDescent="0.3">
      <c r="A1780">
        <v>1778</v>
      </c>
      <c r="B1780">
        <f t="shared" si="55"/>
        <v>356</v>
      </c>
      <c r="C1780">
        <f t="shared" si="54"/>
        <v>4</v>
      </c>
      <c r="D1780">
        <v>9026</v>
      </c>
      <c r="E1780" s="1">
        <f>IF(C1780=1,VLOOKUP(B1780,balance!$AU:$AZ,2,FALSE),IF(C1780=2,VLOOKUP(B1780,balance!$AU:$AZ,3,FALSE),IF(C1780=3,VLOOKUP(B1780,balance!$AU:$AZ,4,FALSE),IF(C1780=4,VLOOKUP(B1780,balance!$AU:$AZ,5,FALSE),IF(C1780=5,VLOOKUP(B1780-1,balance!$AU:$AZ,6,FALSE),0)))))</f>
        <v>9000</v>
      </c>
      <c r="F1780">
        <v>53</v>
      </c>
      <c r="G1780">
        <f>IF(C1780=1,VLOOKUP(FoxFire!B1780,balance!$U:$Z,2,FALSE),IF(C1780=2,VLOOKUP(B1780,balance!$U:$Z,3,FALSE),IF(C1780=3,VLOOKUP(B1780,balance!$U:$Z,4,FALSE),IF(C1780=4,VLOOKUP(B1780,balance!$U:$Z,5,FALSE),IF(C1780=5,VLOOKUP(B1780-1,balance!$U:$Z,6,FALSE),0)))))/100</f>
        <v>4.5500000000000002E-3</v>
      </c>
      <c r="H1780">
        <v>2</v>
      </c>
      <c r="I1780" s="1">
        <f>IF(C1780=1,VLOOKUP(FoxFire!B1780,balance!$AF:$AJ,2,FALSE),IF(C1780=2,VLOOKUP(B1780,balance!$AF:$AJ,3,FALSE),IF(C1780=3,VLOOKUP(B1780,balance!$AF:$AJ,4,FALSE),IF(C1780=4,VLOOKUP(B1780,balance!$AF:$AJ,5,FALSE),IF(C1780=5,VLOOKUP(B1780,balance!$AF:$AK,6,FALSE),0)))))*1000000000000</f>
        <v>3133750000000.0249</v>
      </c>
      <c r="J1780">
        <f>VLOOKUP(B1780,balance!AU:BD,10,FALSE)</f>
        <v>0</v>
      </c>
    </row>
    <row r="1781" spans="1:10" x14ac:dyDescent="0.3">
      <c r="A1781">
        <v>1779</v>
      </c>
      <c r="B1781">
        <f t="shared" si="55"/>
        <v>357</v>
      </c>
      <c r="C1781">
        <f t="shared" si="54"/>
        <v>5</v>
      </c>
      <c r="D1781">
        <v>9026</v>
      </c>
      <c r="E1781" s="1">
        <f>IF(C1781=1,VLOOKUP(B1781,balance!$AU:$AZ,2,FALSE),IF(C1781=2,VLOOKUP(B1781,balance!$AU:$AZ,3,FALSE),IF(C1781=3,VLOOKUP(B1781,balance!$AU:$AZ,4,FALSE),IF(C1781=4,VLOOKUP(B1781,balance!$AU:$AZ,5,FALSE),IF(C1781=5,VLOOKUP(B1781-1,balance!$AU:$AZ,6,FALSE),0)))))</f>
        <v>180000</v>
      </c>
      <c r="F1781">
        <v>53</v>
      </c>
      <c r="G1781">
        <f>IF(C1781=1,VLOOKUP(FoxFire!B1781,balance!$U:$Z,2,FALSE),IF(C1781=2,VLOOKUP(B1781,balance!$U:$Z,3,FALSE),IF(C1781=3,VLOOKUP(B1781,balance!$U:$Z,4,FALSE),IF(C1781=4,VLOOKUP(B1781,balance!$U:$Z,5,FALSE),IF(C1781=5,VLOOKUP(B1781-1,balance!$U:$Z,6,FALSE),0)))))/100</f>
        <v>1838.1422</v>
      </c>
      <c r="H1781">
        <v>2</v>
      </c>
      <c r="I1781" s="1">
        <f>IF(C1781=1,VLOOKUP(FoxFire!B1781,balance!$AF:$AJ,2,FALSE),IF(C1781=2,VLOOKUP(B1781,balance!$AF:$AJ,3,FALSE),IF(C1781=3,VLOOKUP(B1781,balance!$AF:$AJ,4,FALSE),IF(C1781=4,VLOOKUP(B1781,balance!$AF:$AJ,5,FALSE),IF(C1781=5,VLOOKUP(B1781,balance!$AF:$AK,6,FALSE),0)))))*1000000000000</f>
        <v>12540000000000.1</v>
      </c>
      <c r="J1781">
        <f>VLOOKUP(B1781,balance!AU:BD,10,FALSE)</f>
        <v>0</v>
      </c>
    </row>
    <row r="1782" spans="1:10" x14ac:dyDescent="0.3">
      <c r="A1782">
        <v>1780</v>
      </c>
      <c r="B1782">
        <f t="shared" si="55"/>
        <v>357</v>
      </c>
      <c r="C1782">
        <f t="shared" si="54"/>
        <v>1</v>
      </c>
      <c r="D1782">
        <v>9026</v>
      </c>
      <c r="E1782" s="1">
        <f>IF(C1782=1,VLOOKUP(B1782,balance!$AU:$AZ,2,FALSE),IF(C1782=2,VLOOKUP(B1782,balance!$AU:$AZ,3,FALSE),IF(C1782=3,VLOOKUP(B1782,balance!$AU:$AZ,4,FALSE),IF(C1782=4,VLOOKUP(B1782,balance!$AU:$AZ,5,FALSE),IF(C1782=5,VLOOKUP(B1782-1,balance!$AU:$AZ,6,FALSE),0)))))</f>
        <v>9000</v>
      </c>
      <c r="F1782">
        <v>53</v>
      </c>
      <c r="G1782">
        <f>IF(C1782=1,VLOOKUP(FoxFire!B1782,balance!$U:$Z,2,FALSE),IF(C1782=2,VLOOKUP(B1782,balance!$U:$Z,3,FALSE),IF(C1782=3,VLOOKUP(B1782,balance!$U:$Z,4,FALSE),IF(C1782=4,VLOOKUP(B1782,balance!$U:$Z,5,FALSE),IF(C1782=5,VLOOKUP(B1782-1,balance!$U:$Z,6,FALSE),0)))))/100</f>
        <v>4.5599999999999998E-3</v>
      </c>
      <c r="H1782">
        <v>2</v>
      </c>
      <c r="I1782" s="1">
        <f>IF(C1782=1,VLOOKUP(FoxFire!B1782,balance!$AF:$AJ,2,FALSE),IF(C1782=2,VLOOKUP(B1782,balance!$AF:$AJ,3,FALSE),IF(C1782=3,VLOOKUP(B1782,balance!$AF:$AJ,4,FALSE),IF(C1782=4,VLOOKUP(B1782,balance!$AF:$AJ,5,FALSE),IF(C1782=5,VLOOKUP(B1782,balance!$AF:$AK,6,FALSE),0)))))*1000000000000</f>
        <v>3135000000000.0249</v>
      </c>
      <c r="J1782">
        <f>VLOOKUP(B1782,balance!AU:BD,10,FALSE)</f>
        <v>0</v>
      </c>
    </row>
    <row r="1783" spans="1:10" x14ac:dyDescent="0.3">
      <c r="A1783">
        <v>1781</v>
      </c>
      <c r="B1783">
        <f t="shared" si="55"/>
        <v>357</v>
      </c>
      <c r="C1783">
        <f t="shared" si="54"/>
        <v>2</v>
      </c>
      <c r="D1783">
        <v>9026</v>
      </c>
      <c r="E1783" s="1">
        <f>IF(C1783=1,VLOOKUP(B1783,balance!$AU:$AZ,2,FALSE),IF(C1783=2,VLOOKUP(B1783,balance!$AU:$AZ,3,FALSE),IF(C1783=3,VLOOKUP(B1783,balance!$AU:$AZ,4,FALSE),IF(C1783=4,VLOOKUP(B1783,balance!$AU:$AZ,5,FALSE),IF(C1783=5,VLOOKUP(B1783-1,balance!$AU:$AZ,6,FALSE),0)))))</f>
        <v>9000</v>
      </c>
      <c r="F1783">
        <v>53</v>
      </c>
      <c r="G1783">
        <f>IF(C1783=1,VLOOKUP(FoxFire!B1783,balance!$U:$Z,2,FALSE),IF(C1783=2,VLOOKUP(B1783,balance!$U:$Z,3,FALSE),IF(C1783=3,VLOOKUP(B1783,balance!$U:$Z,4,FALSE),IF(C1783=4,VLOOKUP(B1783,balance!$U:$Z,5,FALSE),IF(C1783=5,VLOOKUP(B1783-1,balance!$U:$Z,6,FALSE),0)))))/100</f>
        <v>4.5599999999999998E-3</v>
      </c>
      <c r="H1783">
        <v>2</v>
      </c>
      <c r="I1783" s="1">
        <f>IF(C1783=1,VLOOKUP(FoxFire!B1783,balance!$AF:$AJ,2,FALSE),IF(C1783=2,VLOOKUP(B1783,balance!$AF:$AJ,3,FALSE),IF(C1783=3,VLOOKUP(B1783,balance!$AF:$AJ,4,FALSE),IF(C1783=4,VLOOKUP(B1783,balance!$AF:$AJ,5,FALSE),IF(C1783=5,VLOOKUP(B1783,balance!$AF:$AK,6,FALSE),0)))))*1000000000000</f>
        <v>3135000000000.0249</v>
      </c>
      <c r="J1783">
        <f>VLOOKUP(B1783,balance!AU:BD,10,FALSE)</f>
        <v>0</v>
      </c>
    </row>
    <row r="1784" spans="1:10" x14ac:dyDescent="0.3">
      <c r="A1784">
        <v>1782</v>
      </c>
      <c r="B1784">
        <f t="shared" si="55"/>
        <v>357</v>
      </c>
      <c r="C1784">
        <f t="shared" si="54"/>
        <v>3</v>
      </c>
      <c r="D1784">
        <v>9026</v>
      </c>
      <c r="E1784" s="1">
        <f>IF(C1784=1,VLOOKUP(B1784,balance!$AU:$AZ,2,FALSE),IF(C1784=2,VLOOKUP(B1784,balance!$AU:$AZ,3,FALSE),IF(C1784=3,VLOOKUP(B1784,balance!$AU:$AZ,4,FALSE),IF(C1784=4,VLOOKUP(B1784,balance!$AU:$AZ,5,FALSE),IF(C1784=5,VLOOKUP(B1784-1,balance!$AU:$AZ,6,FALSE),0)))))</f>
        <v>9000</v>
      </c>
      <c r="F1784">
        <v>53</v>
      </c>
      <c r="G1784">
        <f>IF(C1784=1,VLOOKUP(FoxFire!B1784,balance!$U:$Z,2,FALSE),IF(C1784=2,VLOOKUP(B1784,balance!$U:$Z,3,FALSE),IF(C1784=3,VLOOKUP(B1784,balance!$U:$Z,4,FALSE),IF(C1784=4,VLOOKUP(B1784,balance!$U:$Z,5,FALSE),IF(C1784=5,VLOOKUP(B1784-1,balance!$U:$Z,6,FALSE),0)))))/100</f>
        <v>4.5599999999999998E-3</v>
      </c>
      <c r="H1784">
        <v>2</v>
      </c>
      <c r="I1784" s="1">
        <f>IF(C1784=1,VLOOKUP(FoxFire!B1784,balance!$AF:$AJ,2,FALSE),IF(C1784=2,VLOOKUP(B1784,balance!$AF:$AJ,3,FALSE),IF(C1784=3,VLOOKUP(B1784,balance!$AF:$AJ,4,FALSE),IF(C1784=4,VLOOKUP(B1784,balance!$AF:$AJ,5,FALSE),IF(C1784=5,VLOOKUP(B1784,balance!$AF:$AK,6,FALSE),0)))))*1000000000000</f>
        <v>3135000000000.0249</v>
      </c>
      <c r="J1784">
        <f>VLOOKUP(B1784,balance!AU:BD,10,FALSE)</f>
        <v>0</v>
      </c>
    </row>
    <row r="1785" spans="1:10" x14ac:dyDescent="0.3">
      <c r="A1785">
        <v>1783</v>
      </c>
      <c r="B1785">
        <f t="shared" si="55"/>
        <v>357</v>
      </c>
      <c r="C1785">
        <f t="shared" si="54"/>
        <v>4</v>
      </c>
      <c r="D1785">
        <v>9026</v>
      </c>
      <c r="E1785" s="1">
        <f>IF(C1785=1,VLOOKUP(B1785,balance!$AU:$AZ,2,FALSE),IF(C1785=2,VLOOKUP(B1785,balance!$AU:$AZ,3,FALSE),IF(C1785=3,VLOOKUP(B1785,balance!$AU:$AZ,4,FALSE),IF(C1785=4,VLOOKUP(B1785,balance!$AU:$AZ,5,FALSE),IF(C1785=5,VLOOKUP(B1785-1,balance!$AU:$AZ,6,FALSE),0)))))</f>
        <v>9000</v>
      </c>
      <c r="F1785">
        <v>53</v>
      </c>
      <c r="G1785">
        <f>IF(C1785=1,VLOOKUP(FoxFire!B1785,balance!$U:$Z,2,FALSE),IF(C1785=2,VLOOKUP(B1785,balance!$U:$Z,3,FALSE),IF(C1785=3,VLOOKUP(B1785,balance!$U:$Z,4,FALSE),IF(C1785=4,VLOOKUP(B1785,balance!$U:$Z,5,FALSE),IF(C1785=5,VLOOKUP(B1785-1,balance!$U:$Z,6,FALSE),0)))))/100</f>
        <v>4.5599999999999998E-3</v>
      </c>
      <c r="H1785">
        <v>2</v>
      </c>
      <c r="I1785" s="1">
        <f>IF(C1785=1,VLOOKUP(FoxFire!B1785,balance!$AF:$AJ,2,FALSE),IF(C1785=2,VLOOKUP(B1785,balance!$AF:$AJ,3,FALSE),IF(C1785=3,VLOOKUP(B1785,balance!$AF:$AJ,4,FALSE),IF(C1785=4,VLOOKUP(B1785,balance!$AF:$AJ,5,FALSE),IF(C1785=5,VLOOKUP(B1785,balance!$AF:$AK,6,FALSE),0)))))*1000000000000</f>
        <v>3135000000000.0249</v>
      </c>
      <c r="J1785">
        <f>VLOOKUP(B1785,balance!AU:BD,10,FALSE)</f>
        <v>0</v>
      </c>
    </row>
    <row r="1786" spans="1:10" x14ac:dyDescent="0.3">
      <c r="A1786">
        <v>1784</v>
      </c>
      <c r="B1786">
        <f t="shared" si="55"/>
        <v>358</v>
      </c>
      <c r="C1786">
        <f t="shared" si="54"/>
        <v>5</v>
      </c>
      <c r="D1786">
        <v>9026</v>
      </c>
      <c r="E1786" s="1">
        <f>IF(C1786=1,VLOOKUP(B1786,balance!$AU:$AZ,2,FALSE),IF(C1786=2,VLOOKUP(B1786,balance!$AU:$AZ,3,FALSE),IF(C1786=3,VLOOKUP(B1786,balance!$AU:$AZ,4,FALSE),IF(C1786=4,VLOOKUP(B1786,balance!$AU:$AZ,5,FALSE),IF(C1786=5,VLOOKUP(B1786-1,balance!$AU:$AZ,6,FALSE),0)))))</f>
        <v>180000</v>
      </c>
      <c r="F1786">
        <v>53</v>
      </c>
      <c r="G1786">
        <f>IF(C1786=1,VLOOKUP(FoxFire!B1786,balance!$U:$Z,2,FALSE),IF(C1786=2,VLOOKUP(B1786,balance!$U:$Z,3,FALSE),IF(C1786=3,VLOOKUP(B1786,balance!$U:$Z,4,FALSE),IF(C1786=4,VLOOKUP(B1786,balance!$U:$Z,5,FALSE),IF(C1786=5,VLOOKUP(B1786-1,balance!$U:$Z,6,FALSE),0)))))/100</f>
        <v>1844.0242000000001</v>
      </c>
      <c r="H1786">
        <v>2</v>
      </c>
      <c r="I1786" s="1">
        <f>IF(C1786=1,VLOOKUP(FoxFire!B1786,balance!$AF:$AJ,2,FALSE),IF(C1786=2,VLOOKUP(B1786,balance!$AF:$AJ,3,FALSE),IF(C1786=3,VLOOKUP(B1786,balance!$AF:$AJ,4,FALSE),IF(C1786=4,VLOOKUP(B1786,balance!$AF:$AJ,5,FALSE),IF(C1786=5,VLOOKUP(B1786,balance!$AF:$AK,6,FALSE),0)))))*1000000000000</f>
        <v>12545000000000.1</v>
      </c>
      <c r="J1786">
        <f>VLOOKUP(B1786,balance!AU:BD,10,FALSE)</f>
        <v>0</v>
      </c>
    </row>
    <row r="1787" spans="1:10" x14ac:dyDescent="0.3">
      <c r="A1787">
        <v>1785</v>
      </c>
      <c r="B1787">
        <f t="shared" si="55"/>
        <v>358</v>
      </c>
      <c r="C1787">
        <f t="shared" si="54"/>
        <v>1</v>
      </c>
      <c r="D1787">
        <v>9026</v>
      </c>
      <c r="E1787" s="1">
        <f>IF(C1787=1,VLOOKUP(B1787,balance!$AU:$AZ,2,FALSE),IF(C1787=2,VLOOKUP(B1787,balance!$AU:$AZ,3,FALSE),IF(C1787=3,VLOOKUP(B1787,balance!$AU:$AZ,4,FALSE),IF(C1787=4,VLOOKUP(B1787,balance!$AU:$AZ,5,FALSE),IF(C1787=5,VLOOKUP(B1787-1,balance!$AU:$AZ,6,FALSE),0)))))</f>
        <v>9000</v>
      </c>
      <c r="F1787">
        <v>53</v>
      </c>
      <c r="G1787">
        <f>IF(C1787=1,VLOOKUP(FoxFire!B1787,balance!$U:$Z,2,FALSE),IF(C1787=2,VLOOKUP(B1787,balance!$U:$Z,3,FALSE),IF(C1787=3,VLOOKUP(B1787,balance!$U:$Z,4,FALSE),IF(C1787=4,VLOOKUP(B1787,balance!$U:$Z,5,FALSE),IF(C1787=5,VLOOKUP(B1787-1,balance!$U:$Z,6,FALSE),0)))))/100</f>
        <v>4.5700000000000003E-3</v>
      </c>
      <c r="H1787">
        <v>2</v>
      </c>
      <c r="I1787" s="1">
        <f>IF(C1787=1,VLOOKUP(FoxFire!B1787,balance!$AF:$AJ,2,FALSE),IF(C1787=2,VLOOKUP(B1787,balance!$AF:$AJ,3,FALSE),IF(C1787=3,VLOOKUP(B1787,balance!$AF:$AJ,4,FALSE),IF(C1787=4,VLOOKUP(B1787,balance!$AF:$AJ,5,FALSE),IF(C1787=5,VLOOKUP(B1787,balance!$AF:$AK,6,FALSE),0)))))*1000000000000</f>
        <v>3136250000000.0249</v>
      </c>
      <c r="J1787">
        <f>VLOOKUP(B1787,balance!AU:BD,10,FALSE)</f>
        <v>0</v>
      </c>
    </row>
    <row r="1788" spans="1:10" x14ac:dyDescent="0.3">
      <c r="A1788">
        <v>1786</v>
      </c>
      <c r="B1788">
        <f t="shared" si="55"/>
        <v>358</v>
      </c>
      <c r="C1788">
        <f t="shared" si="54"/>
        <v>2</v>
      </c>
      <c r="D1788">
        <v>9026</v>
      </c>
      <c r="E1788" s="1">
        <f>IF(C1788=1,VLOOKUP(B1788,balance!$AU:$AZ,2,FALSE),IF(C1788=2,VLOOKUP(B1788,balance!$AU:$AZ,3,FALSE),IF(C1788=3,VLOOKUP(B1788,balance!$AU:$AZ,4,FALSE),IF(C1788=4,VLOOKUP(B1788,balance!$AU:$AZ,5,FALSE),IF(C1788=5,VLOOKUP(B1788-1,balance!$AU:$AZ,6,FALSE),0)))))</f>
        <v>9000</v>
      </c>
      <c r="F1788">
        <v>53</v>
      </c>
      <c r="G1788">
        <f>IF(C1788=1,VLOOKUP(FoxFire!B1788,balance!$U:$Z,2,FALSE),IF(C1788=2,VLOOKUP(B1788,balance!$U:$Z,3,FALSE),IF(C1788=3,VLOOKUP(B1788,balance!$U:$Z,4,FALSE),IF(C1788=4,VLOOKUP(B1788,balance!$U:$Z,5,FALSE),IF(C1788=5,VLOOKUP(B1788-1,balance!$U:$Z,6,FALSE),0)))))/100</f>
        <v>4.5700000000000003E-3</v>
      </c>
      <c r="H1788">
        <v>2</v>
      </c>
      <c r="I1788" s="1">
        <f>IF(C1788=1,VLOOKUP(FoxFire!B1788,balance!$AF:$AJ,2,FALSE),IF(C1788=2,VLOOKUP(B1788,balance!$AF:$AJ,3,FALSE),IF(C1788=3,VLOOKUP(B1788,balance!$AF:$AJ,4,FALSE),IF(C1788=4,VLOOKUP(B1788,balance!$AF:$AJ,5,FALSE),IF(C1788=5,VLOOKUP(B1788,balance!$AF:$AK,6,FALSE),0)))))*1000000000000</f>
        <v>3136250000000.0249</v>
      </c>
      <c r="J1788">
        <f>VLOOKUP(B1788,balance!AU:BD,10,FALSE)</f>
        <v>0</v>
      </c>
    </row>
    <row r="1789" spans="1:10" x14ac:dyDescent="0.3">
      <c r="A1789">
        <v>1787</v>
      </c>
      <c r="B1789">
        <f t="shared" si="55"/>
        <v>358</v>
      </c>
      <c r="C1789">
        <f t="shared" si="54"/>
        <v>3</v>
      </c>
      <c r="D1789">
        <v>9026</v>
      </c>
      <c r="E1789" s="1">
        <f>IF(C1789=1,VLOOKUP(B1789,balance!$AU:$AZ,2,FALSE),IF(C1789=2,VLOOKUP(B1789,balance!$AU:$AZ,3,FALSE),IF(C1789=3,VLOOKUP(B1789,balance!$AU:$AZ,4,FALSE),IF(C1789=4,VLOOKUP(B1789,balance!$AU:$AZ,5,FALSE),IF(C1789=5,VLOOKUP(B1789-1,balance!$AU:$AZ,6,FALSE),0)))))</f>
        <v>9000</v>
      </c>
      <c r="F1789">
        <v>53</v>
      </c>
      <c r="G1789">
        <f>IF(C1789=1,VLOOKUP(FoxFire!B1789,balance!$U:$Z,2,FALSE),IF(C1789=2,VLOOKUP(B1789,balance!$U:$Z,3,FALSE),IF(C1789=3,VLOOKUP(B1789,balance!$U:$Z,4,FALSE),IF(C1789=4,VLOOKUP(B1789,balance!$U:$Z,5,FALSE),IF(C1789=5,VLOOKUP(B1789-1,balance!$U:$Z,6,FALSE),0)))))/100</f>
        <v>4.5700000000000003E-3</v>
      </c>
      <c r="H1789">
        <v>2</v>
      </c>
      <c r="I1789" s="1">
        <f>IF(C1789=1,VLOOKUP(FoxFire!B1789,balance!$AF:$AJ,2,FALSE),IF(C1789=2,VLOOKUP(B1789,balance!$AF:$AJ,3,FALSE),IF(C1789=3,VLOOKUP(B1789,balance!$AF:$AJ,4,FALSE),IF(C1789=4,VLOOKUP(B1789,balance!$AF:$AJ,5,FALSE),IF(C1789=5,VLOOKUP(B1789,balance!$AF:$AK,6,FALSE),0)))))*1000000000000</f>
        <v>3136250000000.0249</v>
      </c>
      <c r="J1789">
        <f>VLOOKUP(B1789,balance!AU:BD,10,FALSE)</f>
        <v>0</v>
      </c>
    </row>
    <row r="1790" spans="1:10" x14ac:dyDescent="0.3">
      <c r="A1790">
        <v>1788</v>
      </c>
      <c r="B1790">
        <f t="shared" si="55"/>
        <v>358</v>
      </c>
      <c r="C1790">
        <f t="shared" si="54"/>
        <v>4</v>
      </c>
      <c r="D1790">
        <v>9026</v>
      </c>
      <c r="E1790" s="1">
        <f>IF(C1790=1,VLOOKUP(B1790,balance!$AU:$AZ,2,FALSE),IF(C1790=2,VLOOKUP(B1790,balance!$AU:$AZ,3,FALSE),IF(C1790=3,VLOOKUP(B1790,balance!$AU:$AZ,4,FALSE),IF(C1790=4,VLOOKUP(B1790,balance!$AU:$AZ,5,FALSE),IF(C1790=5,VLOOKUP(B1790-1,balance!$AU:$AZ,6,FALSE),0)))))</f>
        <v>9000</v>
      </c>
      <c r="F1790">
        <v>53</v>
      </c>
      <c r="G1790">
        <f>IF(C1790=1,VLOOKUP(FoxFire!B1790,balance!$U:$Z,2,FALSE),IF(C1790=2,VLOOKUP(B1790,balance!$U:$Z,3,FALSE),IF(C1790=3,VLOOKUP(B1790,balance!$U:$Z,4,FALSE),IF(C1790=4,VLOOKUP(B1790,balance!$U:$Z,5,FALSE),IF(C1790=5,VLOOKUP(B1790-1,balance!$U:$Z,6,FALSE),0)))))/100</f>
        <v>4.5700000000000003E-3</v>
      </c>
      <c r="H1790">
        <v>2</v>
      </c>
      <c r="I1790" s="1">
        <f>IF(C1790=1,VLOOKUP(FoxFire!B1790,balance!$AF:$AJ,2,FALSE),IF(C1790=2,VLOOKUP(B1790,balance!$AF:$AJ,3,FALSE),IF(C1790=3,VLOOKUP(B1790,balance!$AF:$AJ,4,FALSE),IF(C1790=4,VLOOKUP(B1790,balance!$AF:$AJ,5,FALSE),IF(C1790=5,VLOOKUP(B1790,balance!$AF:$AK,6,FALSE),0)))))*1000000000000</f>
        <v>3136250000000.0249</v>
      </c>
      <c r="J1790">
        <f>VLOOKUP(B1790,balance!AU:BD,10,FALSE)</f>
        <v>0</v>
      </c>
    </row>
    <row r="1791" spans="1:10" x14ac:dyDescent="0.3">
      <c r="A1791">
        <v>1789</v>
      </c>
      <c r="B1791">
        <f t="shared" si="55"/>
        <v>359</v>
      </c>
      <c r="C1791">
        <f t="shared" si="54"/>
        <v>5</v>
      </c>
      <c r="D1791">
        <v>9026</v>
      </c>
      <c r="E1791" s="1">
        <f>IF(C1791=1,VLOOKUP(B1791,balance!$AU:$AZ,2,FALSE),IF(C1791=2,VLOOKUP(B1791,balance!$AU:$AZ,3,FALSE),IF(C1791=3,VLOOKUP(B1791,balance!$AU:$AZ,4,FALSE),IF(C1791=4,VLOOKUP(B1791,balance!$AU:$AZ,5,FALSE),IF(C1791=5,VLOOKUP(B1791-1,balance!$AU:$AZ,6,FALSE),0)))))</f>
        <v>180000</v>
      </c>
      <c r="F1791">
        <v>53</v>
      </c>
      <c r="G1791">
        <f>IF(C1791=1,VLOOKUP(FoxFire!B1791,balance!$U:$Z,2,FALSE),IF(C1791=2,VLOOKUP(B1791,balance!$U:$Z,3,FALSE),IF(C1791=3,VLOOKUP(B1791,balance!$U:$Z,4,FALSE),IF(C1791=4,VLOOKUP(B1791,balance!$U:$Z,5,FALSE),IF(C1791=5,VLOOKUP(B1791-1,balance!$U:$Z,6,FALSE),0)))))/100</f>
        <v>1849.9161999999999</v>
      </c>
      <c r="H1791">
        <v>2</v>
      </c>
      <c r="I1791" s="1">
        <f>IF(C1791=1,VLOOKUP(FoxFire!B1791,balance!$AF:$AJ,2,FALSE),IF(C1791=2,VLOOKUP(B1791,balance!$AF:$AJ,3,FALSE),IF(C1791=3,VLOOKUP(B1791,balance!$AF:$AJ,4,FALSE),IF(C1791=4,VLOOKUP(B1791,balance!$AF:$AJ,5,FALSE),IF(C1791=5,VLOOKUP(B1791,balance!$AF:$AK,6,FALSE),0)))))*1000000000000</f>
        <v>12550000000000.1</v>
      </c>
      <c r="J1791">
        <f>VLOOKUP(B1791,balance!AU:BD,10,FALSE)</f>
        <v>0</v>
      </c>
    </row>
    <row r="1792" spans="1:10" x14ac:dyDescent="0.3">
      <c r="A1792">
        <v>1790</v>
      </c>
      <c r="B1792">
        <f t="shared" si="55"/>
        <v>359</v>
      </c>
      <c r="C1792">
        <f t="shared" si="54"/>
        <v>1</v>
      </c>
      <c r="D1792">
        <v>9026</v>
      </c>
      <c r="E1792" s="1">
        <f>IF(C1792=1,VLOOKUP(B1792,balance!$AU:$AZ,2,FALSE),IF(C1792=2,VLOOKUP(B1792,balance!$AU:$AZ,3,FALSE),IF(C1792=3,VLOOKUP(B1792,balance!$AU:$AZ,4,FALSE),IF(C1792=4,VLOOKUP(B1792,balance!$AU:$AZ,5,FALSE),IF(C1792=5,VLOOKUP(B1792-1,balance!$AU:$AZ,6,FALSE),0)))))</f>
        <v>9000</v>
      </c>
      <c r="F1792">
        <v>53</v>
      </c>
      <c r="G1792">
        <f>IF(C1792=1,VLOOKUP(FoxFire!B1792,balance!$U:$Z,2,FALSE),IF(C1792=2,VLOOKUP(B1792,balance!$U:$Z,3,FALSE),IF(C1792=3,VLOOKUP(B1792,balance!$U:$Z,4,FALSE),IF(C1792=4,VLOOKUP(B1792,balance!$U:$Z,5,FALSE),IF(C1792=5,VLOOKUP(B1792-1,balance!$U:$Z,6,FALSE),0)))))/100</f>
        <v>4.5799999999999999E-3</v>
      </c>
      <c r="H1792">
        <v>2</v>
      </c>
      <c r="I1792" s="1">
        <f>IF(C1792=1,VLOOKUP(FoxFire!B1792,balance!$AF:$AJ,2,FALSE),IF(C1792=2,VLOOKUP(B1792,balance!$AF:$AJ,3,FALSE),IF(C1792=3,VLOOKUP(B1792,balance!$AF:$AJ,4,FALSE),IF(C1792=4,VLOOKUP(B1792,balance!$AF:$AJ,5,FALSE),IF(C1792=5,VLOOKUP(B1792,balance!$AF:$AK,6,FALSE),0)))))*1000000000000</f>
        <v>3137500000000.0249</v>
      </c>
      <c r="J1792">
        <f>VLOOKUP(B1792,balance!AU:BD,10,FALSE)</f>
        <v>0</v>
      </c>
    </row>
    <row r="1793" spans="1:10" x14ac:dyDescent="0.3">
      <c r="A1793">
        <v>1791</v>
      </c>
      <c r="B1793">
        <f t="shared" si="55"/>
        <v>359</v>
      </c>
      <c r="C1793">
        <f t="shared" si="54"/>
        <v>2</v>
      </c>
      <c r="D1793">
        <v>9026</v>
      </c>
      <c r="E1793" s="1">
        <f>IF(C1793=1,VLOOKUP(B1793,balance!$AU:$AZ,2,FALSE),IF(C1793=2,VLOOKUP(B1793,balance!$AU:$AZ,3,FALSE),IF(C1793=3,VLOOKUP(B1793,balance!$AU:$AZ,4,FALSE),IF(C1793=4,VLOOKUP(B1793,balance!$AU:$AZ,5,FALSE),IF(C1793=5,VLOOKUP(B1793-1,balance!$AU:$AZ,6,FALSE),0)))))</f>
        <v>9000</v>
      </c>
      <c r="F1793">
        <v>53</v>
      </c>
      <c r="G1793">
        <f>IF(C1793=1,VLOOKUP(FoxFire!B1793,balance!$U:$Z,2,FALSE),IF(C1793=2,VLOOKUP(B1793,balance!$U:$Z,3,FALSE),IF(C1793=3,VLOOKUP(B1793,balance!$U:$Z,4,FALSE),IF(C1793=4,VLOOKUP(B1793,balance!$U:$Z,5,FALSE),IF(C1793=5,VLOOKUP(B1793-1,balance!$U:$Z,6,FALSE),0)))))/100</f>
        <v>4.5799999999999999E-3</v>
      </c>
      <c r="H1793">
        <v>2</v>
      </c>
      <c r="I1793" s="1">
        <f>IF(C1793=1,VLOOKUP(FoxFire!B1793,balance!$AF:$AJ,2,FALSE),IF(C1793=2,VLOOKUP(B1793,balance!$AF:$AJ,3,FALSE),IF(C1793=3,VLOOKUP(B1793,balance!$AF:$AJ,4,FALSE),IF(C1793=4,VLOOKUP(B1793,balance!$AF:$AJ,5,FALSE),IF(C1793=5,VLOOKUP(B1793,balance!$AF:$AK,6,FALSE),0)))))*1000000000000</f>
        <v>3137500000000.0249</v>
      </c>
      <c r="J1793">
        <f>VLOOKUP(B1793,balance!AU:BD,10,FALSE)</f>
        <v>0</v>
      </c>
    </row>
    <row r="1794" spans="1:10" x14ac:dyDescent="0.3">
      <c r="A1794">
        <v>1792</v>
      </c>
      <c r="B1794">
        <f t="shared" si="55"/>
        <v>359</v>
      </c>
      <c r="C1794">
        <f t="shared" si="54"/>
        <v>3</v>
      </c>
      <c r="D1794">
        <v>9026</v>
      </c>
      <c r="E1794" s="1">
        <f>IF(C1794=1,VLOOKUP(B1794,balance!$AU:$AZ,2,FALSE),IF(C1794=2,VLOOKUP(B1794,balance!$AU:$AZ,3,FALSE),IF(C1794=3,VLOOKUP(B1794,balance!$AU:$AZ,4,FALSE),IF(C1794=4,VLOOKUP(B1794,balance!$AU:$AZ,5,FALSE),IF(C1794=5,VLOOKUP(B1794-1,balance!$AU:$AZ,6,FALSE),0)))))</f>
        <v>9000</v>
      </c>
      <c r="F1794">
        <v>53</v>
      </c>
      <c r="G1794">
        <f>IF(C1794=1,VLOOKUP(FoxFire!B1794,balance!$U:$Z,2,FALSE),IF(C1794=2,VLOOKUP(B1794,balance!$U:$Z,3,FALSE),IF(C1794=3,VLOOKUP(B1794,balance!$U:$Z,4,FALSE),IF(C1794=4,VLOOKUP(B1794,balance!$U:$Z,5,FALSE),IF(C1794=5,VLOOKUP(B1794-1,balance!$U:$Z,6,FALSE),0)))))/100</f>
        <v>4.5799999999999999E-3</v>
      </c>
      <c r="H1794">
        <v>2</v>
      </c>
      <c r="I1794" s="1">
        <f>IF(C1794=1,VLOOKUP(FoxFire!B1794,balance!$AF:$AJ,2,FALSE),IF(C1794=2,VLOOKUP(B1794,balance!$AF:$AJ,3,FALSE),IF(C1794=3,VLOOKUP(B1794,balance!$AF:$AJ,4,FALSE),IF(C1794=4,VLOOKUP(B1794,balance!$AF:$AJ,5,FALSE),IF(C1794=5,VLOOKUP(B1794,balance!$AF:$AK,6,FALSE),0)))))*1000000000000</f>
        <v>3137500000000.0249</v>
      </c>
      <c r="J1794">
        <f>VLOOKUP(B1794,balance!AU:BD,10,FALSE)</f>
        <v>0</v>
      </c>
    </row>
    <row r="1795" spans="1:10" x14ac:dyDescent="0.3">
      <c r="A1795">
        <v>1793</v>
      </c>
      <c r="B1795">
        <f t="shared" si="55"/>
        <v>359</v>
      </c>
      <c r="C1795">
        <f t="shared" si="54"/>
        <v>4</v>
      </c>
      <c r="D1795">
        <v>9026</v>
      </c>
      <c r="E1795" s="1">
        <f>IF(C1795=1,VLOOKUP(B1795,balance!$AU:$AZ,2,FALSE),IF(C1795=2,VLOOKUP(B1795,balance!$AU:$AZ,3,FALSE),IF(C1795=3,VLOOKUP(B1795,balance!$AU:$AZ,4,FALSE),IF(C1795=4,VLOOKUP(B1795,balance!$AU:$AZ,5,FALSE),IF(C1795=5,VLOOKUP(B1795-1,balance!$AU:$AZ,6,FALSE),0)))))</f>
        <v>9000</v>
      </c>
      <c r="F1795">
        <v>53</v>
      </c>
      <c r="G1795">
        <f>IF(C1795=1,VLOOKUP(FoxFire!B1795,balance!$U:$Z,2,FALSE),IF(C1795=2,VLOOKUP(B1795,balance!$U:$Z,3,FALSE),IF(C1795=3,VLOOKUP(B1795,balance!$U:$Z,4,FALSE),IF(C1795=4,VLOOKUP(B1795,balance!$U:$Z,5,FALSE),IF(C1795=5,VLOOKUP(B1795-1,balance!$U:$Z,6,FALSE),0)))))/100</f>
        <v>4.5799999999999999E-3</v>
      </c>
      <c r="H1795">
        <v>2</v>
      </c>
      <c r="I1795" s="1">
        <f>IF(C1795=1,VLOOKUP(FoxFire!B1795,balance!$AF:$AJ,2,FALSE),IF(C1795=2,VLOOKUP(B1795,balance!$AF:$AJ,3,FALSE),IF(C1795=3,VLOOKUP(B1795,balance!$AF:$AJ,4,FALSE),IF(C1795=4,VLOOKUP(B1795,balance!$AF:$AJ,5,FALSE),IF(C1795=5,VLOOKUP(B1795,balance!$AF:$AK,6,FALSE),0)))))*1000000000000</f>
        <v>3137500000000.0249</v>
      </c>
      <c r="J1795">
        <f>VLOOKUP(B1795,balance!AU:BD,10,FALSE)</f>
        <v>0</v>
      </c>
    </row>
    <row r="1796" spans="1:10" x14ac:dyDescent="0.3">
      <c r="A1796">
        <v>1794</v>
      </c>
      <c r="B1796">
        <f t="shared" si="55"/>
        <v>360</v>
      </c>
      <c r="C1796">
        <f t="shared" si="54"/>
        <v>5</v>
      </c>
      <c r="D1796">
        <v>9026</v>
      </c>
      <c r="E1796" s="1">
        <f>IF(C1796=1,VLOOKUP(B1796,balance!$AU:$AZ,2,FALSE),IF(C1796=2,VLOOKUP(B1796,balance!$AU:$AZ,3,FALSE),IF(C1796=3,VLOOKUP(B1796,balance!$AU:$AZ,4,FALSE),IF(C1796=4,VLOOKUP(B1796,balance!$AU:$AZ,5,FALSE),IF(C1796=5,VLOOKUP(B1796-1,balance!$AU:$AZ,6,FALSE),0)))))</f>
        <v>180000</v>
      </c>
      <c r="F1796">
        <v>53</v>
      </c>
      <c r="G1796">
        <f>IF(C1796=1,VLOOKUP(FoxFire!B1796,balance!$U:$Z,2,FALSE),IF(C1796=2,VLOOKUP(B1796,balance!$U:$Z,3,FALSE),IF(C1796=3,VLOOKUP(B1796,balance!$U:$Z,4,FALSE),IF(C1796=4,VLOOKUP(B1796,balance!$U:$Z,5,FALSE),IF(C1796=5,VLOOKUP(B1796-1,balance!$U:$Z,6,FALSE),0)))))/100</f>
        <v>1855.8181</v>
      </c>
      <c r="H1796">
        <v>2</v>
      </c>
      <c r="I1796" s="1">
        <f>IF(C1796=1,VLOOKUP(FoxFire!B1796,balance!$AF:$AJ,2,FALSE),IF(C1796=2,VLOOKUP(B1796,balance!$AF:$AJ,3,FALSE),IF(C1796=3,VLOOKUP(B1796,balance!$AF:$AJ,4,FALSE),IF(C1796=4,VLOOKUP(B1796,balance!$AF:$AJ,5,FALSE),IF(C1796=5,VLOOKUP(B1796,balance!$AF:$AK,6,FALSE),0)))))*1000000000000</f>
        <v>12555000000000.1</v>
      </c>
      <c r="J1796">
        <f>VLOOKUP(B1796,balance!AU:BD,10,FALSE)</f>
        <v>0</v>
      </c>
    </row>
    <row r="1797" spans="1:10" x14ac:dyDescent="0.3">
      <c r="A1797">
        <v>1795</v>
      </c>
      <c r="B1797">
        <f t="shared" si="55"/>
        <v>360</v>
      </c>
      <c r="C1797">
        <f t="shared" si="54"/>
        <v>1</v>
      </c>
      <c r="D1797">
        <v>9026</v>
      </c>
      <c r="E1797" s="1">
        <f>IF(C1797=1,VLOOKUP(B1797,balance!$AU:$AZ,2,FALSE),IF(C1797=2,VLOOKUP(B1797,balance!$AU:$AZ,3,FALSE),IF(C1797=3,VLOOKUP(B1797,balance!$AU:$AZ,4,FALSE),IF(C1797=4,VLOOKUP(B1797,balance!$AU:$AZ,5,FALSE),IF(C1797=5,VLOOKUP(B1797-1,balance!$AU:$AZ,6,FALSE),0)))))</f>
        <v>9000</v>
      </c>
      <c r="F1797">
        <v>53</v>
      </c>
      <c r="G1797">
        <f>IF(C1797=1,VLOOKUP(FoxFire!B1797,balance!$U:$Z,2,FALSE),IF(C1797=2,VLOOKUP(B1797,balance!$U:$Z,3,FALSE),IF(C1797=3,VLOOKUP(B1797,balance!$U:$Z,4,FALSE),IF(C1797=4,VLOOKUP(B1797,balance!$U:$Z,5,FALSE),IF(C1797=5,VLOOKUP(B1797-1,balance!$U:$Z,6,FALSE),0)))))/100</f>
        <v>4.5900000000000003E-3</v>
      </c>
      <c r="H1797">
        <v>2</v>
      </c>
      <c r="I1797" s="1">
        <f>IF(C1797=1,VLOOKUP(FoxFire!B1797,balance!$AF:$AJ,2,FALSE),IF(C1797=2,VLOOKUP(B1797,balance!$AF:$AJ,3,FALSE),IF(C1797=3,VLOOKUP(B1797,balance!$AF:$AJ,4,FALSE),IF(C1797=4,VLOOKUP(B1797,balance!$AF:$AJ,5,FALSE),IF(C1797=5,VLOOKUP(B1797,balance!$AF:$AK,6,FALSE),0)))))*1000000000000</f>
        <v>3138750000000.0249</v>
      </c>
      <c r="J1797">
        <f>VLOOKUP(B1797,balance!AU:BD,10,FALSE)</f>
        <v>0</v>
      </c>
    </row>
    <row r="1798" spans="1:10" x14ac:dyDescent="0.3">
      <c r="A1798">
        <v>1796</v>
      </c>
      <c r="B1798">
        <f t="shared" si="55"/>
        <v>360</v>
      </c>
      <c r="C1798">
        <f t="shared" si="54"/>
        <v>2</v>
      </c>
      <c r="D1798">
        <v>9026</v>
      </c>
      <c r="E1798" s="1">
        <f>IF(C1798=1,VLOOKUP(B1798,balance!$AU:$AZ,2,FALSE),IF(C1798=2,VLOOKUP(B1798,balance!$AU:$AZ,3,FALSE),IF(C1798=3,VLOOKUP(B1798,balance!$AU:$AZ,4,FALSE),IF(C1798=4,VLOOKUP(B1798,balance!$AU:$AZ,5,FALSE),IF(C1798=5,VLOOKUP(B1798-1,balance!$AU:$AZ,6,FALSE),0)))))</f>
        <v>9000</v>
      </c>
      <c r="F1798">
        <v>53</v>
      </c>
      <c r="G1798">
        <f>IF(C1798=1,VLOOKUP(FoxFire!B1798,balance!$U:$Z,2,FALSE),IF(C1798=2,VLOOKUP(B1798,balance!$U:$Z,3,FALSE),IF(C1798=3,VLOOKUP(B1798,balance!$U:$Z,4,FALSE),IF(C1798=4,VLOOKUP(B1798,balance!$U:$Z,5,FALSE),IF(C1798=5,VLOOKUP(B1798-1,balance!$U:$Z,6,FALSE),0)))))/100</f>
        <v>4.5900000000000003E-3</v>
      </c>
      <c r="H1798">
        <v>2</v>
      </c>
      <c r="I1798" s="1">
        <f>IF(C1798=1,VLOOKUP(FoxFire!B1798,balance!$AF:$AJ,2,FALSE),IF(C1798=2,VLOOKUP(B1798,balance!$AF:$AJ,3,FALSE),IF(C1798=3,VLOOKUP(B1798,balance!$AF:$AJ,4,FALSE),IF(C1798=4,VLOOKUP(B1798,balance!$AF:$AJ,5,FALSE),IF(C1798=5,VLOOKUP(B1798,balance!$AF:$AK,6,FALSE),0)))))*1000000000000</f>
        <v>3138750000000.0249</v>
      </c>
      <c r="J1798">
        <f>VLOOKUP(B1798,balance!AU:BD,10,FALSE)</f>
        <v>0</v>
      </c>
    </row>
    <row r="1799" spans="1:10" x14ac:dyDescent="0.3">
      <c r="A1799">
        <v>1797</v>
      </c>
      <c r="B1799">
        <f t="shared" si="55"/>
        <v>360</v>
      </c>
      <c r="C1799">
        <f t="shared" si="54"/>
        <v>3</v>
      </c>
      <c r="D1799">
        <v>9026</v>
      </c>
      <c r="E1799" s="1">
        <f>IF(C1799=1,VLOOKUP(B1799,balance!$AU:$AZ,2,FALSE),IF(C1799=2,VLOOKUP(B1799,balance!$AU:$AZ,3,FALSE),IF(C1799=3,VLOOKUP(B1799,balance!$AU:$AZ,4,FALSE),IF(C1799=4,VLOOKUP(B1799,balance!$AU:$AZ,5,FALSE),IF(C1799=5,VLOOKUP(B1799-1,balance!$AU:$AZ,6,FALSE),0)))))</f>
        <v>9000</v>
      </c>
      <c r="F1799">
        <v>53</v>
      </c>
      <c r="G1799">
        <f>IF(C1799=1,VLOOKUP(FoxFire!B1799,balance!$U:$Z,2,FALSE),IF(C1799=2,VLOOKUP(B1799,balance!$U:$Z,3,FALSE),IF(C1799=3,VLOOKUP(B1799,balance!$U:$Z,4,FALSE),IF(C1799=4,VLOOKUP(B1799,balance!$U:$Z,5,FALSE),IF(C1799=5,VLOOKUP(B1799-1,balance!$U:$Z,6,FALSE),0)))))/100</f>
        <v>4.5900000000000003E-3</v>
      </c>
      <c r="H1799">
        <v>2</v>
      </c>
      <c r="I1799" s="1">
        <f>IF(C1799=1,VLOOKUP(FoxFire!B1799,balance!$AF:$AJ,2,FALSE),IF(C1799=2,VLOOKUP(B1799,balance!$AF:$AJ,3,FALSE),IF(C1799=3,VLOOKUP(B1799,balance!$AF:$AJ,4,FALSE),IF(C1799=4,VLOOKUP(B1799,balance!$AF:$AJ,5,FALSE),IF(C1799=5,VLOOKUP(B1799,balance!$AF:$AK,6,FALSE),0)))))*1000000000000</f>
        <v>3138750000000.0249</v>
      </c>
      <c r="J1799">
        <f>VLOOKUP(B1799,balance!AU:BD,10,FALSE)</f>
        <v>0</v>
      </c>
    </row>
    <row r="1800" spans="1:10" x14ac:dyDescent="0.3">
      <c r="A1800">
        <v>1798</v>
      </c>
      <c r="B1800">
        <f t="shared" si="55"/>
        <v>360</v>
      </c>
      <c r="C1800">
        <f t="shared" ref="C1800:C1863" si="56">C1795</f>
        <v>4</v>
      </c>
      <c r="D1800">
        <v>9026</v>
      </c>
      <c r="E1800" s="1">
        <f>IF(C1800=1,VLOOKUP(B1800,balance!$AU:$AZ,2,FALSE),IF(C1800=2,VLOOKUP(B1800,balance!$AU:$AZ,3,FALSE),IF(C1800=3,VLOOKUP(B1800,balance!$AU:$AZ,4,FALSE),IF(C1800=4,VLOOKUP(B1800,balance!$AU:$AZ,5,FALSE),IF(C1800=5,VLOOKUP(B1800-1,balance!$AU:$AZ,6,FALSE),0)))))</f>
        <v>9000</v>
      </c>
      <c r="F1800">
        <v>53</v>
      </c>
      <c r="G1800">
        <f>IF(C1800=1,VLOOKUP(FoxFire!B1800,balance!$U:$Z,2,FALSE),IF(C1800=2,VLOOKUP(B1800,balance!$U:$Z,3,FALSE),IF(C1800=3,VLOOKUP(B1800,balance!$U:$Z,4,FALSE),IF(C1800=4,VLOOKUP(B1800,balance!$U:$Z,5,FALSE),IF(C1800=5,VLOOKUP(B1800-1,balance!$U:$Z,6,FALSE),0)))))/100</f>
        <v>4.5900000000000003E-3</v>
      </c>
      <c r="H1800">
        <v>2</v>
      </c>
      <c r="I1800" s="1">
        <f>IF(C1800=1,VLOOKUP(FoxFire!B1800,balance!$AF:$AJ,2,FALSE),IF(C1800=2,VLOOKUP(B1800,balance!$AF:$AJ,3,FALSE),IF(C1800=3,VLOOKUP(B1800,balance!$AF:$AJ,4,FALSE),IF(C1800=4,VLOOKUP(B1800,balance!$AF:$AJ,5,FALSE),IF(C1800=5,VLOOKUP(B1800,balance!$AF:$AK,6,FALSE),0)))))*1000000000000</f>
        <v>3138750000000.0249</v>
      </c>
      <c r="J1800">
        <f>VLOOKUP(B1800,balance!AU:BD,10,FALSE)</f>
        <v>0</v>
      </c>
    </row>
    <row r="1801" spans="1:10" x14ac:dyDescent="0.3">
      <c r="A1801">
        <v>1799</v>
      </c>
      <c r="B1801">
        <f t="shared" si="55"/>
        <v>361</v>
      </c>
      <c r="C1801">
        <f t="shared" si="56"/>
        <v>5</v>
      </c>
      <c r="D1801">
        <v>9026</v>
      </c>
      <c r="E1801" s="1">
        <f>IF(C1801=1,VLOOKUP(B1801,balance!$AU:$AZ,2,FALSE),IF(C1801=2,VLOOKUP(B1801,balance!$AU:$AZ,3,FALSE),IF(C1801=3,VLOOKUP(B1801,balance!$AU:$AZ,4,FALSE),IF(C1801=4,VLOOKUP(B1801,balance!$AU:$AZ,5,FALSE),IF(C1801=5,VLOOKUP(B1801-1,balance!$AU:$AZ,6,FALSE),0)))))</f>
        <v>180000</v>
      </c>
      <c r="F1801">
        <v>53</v>
      </c>
      <c r="G1801">
        <f>IF(C1801=1,VLOOKUP(FoxFire!B1801,balance!$U:$Z,2,FALSE),IF(C1801=2,VLOOKUP(B1801,balance!$U:$Z,3,FALSE),IF(C1801=3,VLOOKUP(B1801,balance!$U:$Z,4,FALSE),IF(C1801=4,VLOOKUP(B1801,balance!$U:$Z,5,FALSE),IF(C1801=5,VLOOKUP(B1801-1,balance!$U:$Z,6,FALSE),0)))))/100</f>
        <v>1861.73</v>
      </c>
      <c r="H1801">
        <v>2</v>
      </c>
      <c r="I1801" s="1">
        <f>IF(C1801=1,VLOOKUP(FoxFire!B1801,balance!$AF:$AJ,2,FALSE),IF(C1801=2,VLOOKUP(B1801,balance!$AF:$AJ,3,FALSE),IF(C1801=3,VLOOKUP(B1801,balance!$AF:$AJ,4,FALSE),IF(C1801=4,VLOOKUP(B1801,balance!$AF:$AJ,5,FALSE),IF(C1801=5,VLOOKUP(B1801,balance!$AF:$AK,6,FALSE),0)))))*1000000000000</f>
        <v>12560000000000.1</v>
      </c>
      <c r="J1801">
        <f>VLOOKUP(B1801,balance!AU:BD,10,FALSE)</f>
        <v>0</v>
      </c>
    </row>
    <row r="1802" spans="1:10" x14ac:dyDescent="0.3">
      <c r="A1802">
        <v>1800</v>
      </c>
      <c r="B1802">
        <f t="shared" si="55"/>
        <v>361</v>
      </c>
      <c r="C1802">
        <f t="shared" si="56"/>
        <v>1</v>
      </c>
      <c r="D1802">
        <v>9026</v>
      </c>
      <c r="E1802" s="1">
        <f>IF(C1802=1,VLOOKUP(B1802,balance!$AU:$AZ,2,FALSE),IF(C1802=2,VLOOKUP(B1802,balance!$AU:$AZ,3,FALSE),IF(C1802=3,VLOOKUP(B1802,balance!$AU:$AZ,4,FALSE),IF(C1802=4,VLOOKUP(B1802,balance!$AU:$AZ,5,FALSE),IF(C1802=5,VLOOKUP(B1802-1,balance!$AU:$AZ,6,FALSE),0)))))</f>
        <v>9000</v>
      </c>
      <c r="F1802">
        <v>53</v>
      </c>
      <c r="G1802">
        <f>IF(C1802=1,VLOOKUP(FoxFire!B1802,balance!$U:$Z,2,FALSE),IF(C1802=2,VLOOKUP(B1802,balance!$U:$Z,3,FALSE),IF(C1802=3,VLOOKUP(B1802,balance!$U:$Z,4,FALSE),IF(C1802=4,VLOOKUP(B1802,balance!$U:$Z,5,FALSE),IF(C1802=5,VLOOKUP(B1802-1,balance!$U:$Z,6,FALSE),0)))))/100</f>
        <v>4.5999999999999999E-3</v>
      </c>
      <c r="H1802">
        <v>2</v>
      </c>
      <c r="I1802" s="1">
        <f>IF(C1802=1,VLOOKUP(FoxFire!B1802,balance!$AF:$AJ,2,FALSE),IF(C1802=2,VLOOKUP(B1802,balance!$AF:$AJ,3,FALSE),IF(C1802=3,VLOOKUP(B1802,balance!$AF:$AJ,4,FALSE),IF(C1802=4,VLOOKUP(B1802,balance!$AF:$AJ,5,FALSE),IF(C1802=5,VLOOKUP(B1802,balance!$AF:$AK,6,FALSE),0)))))*1000000000000</f>
        <v>3140000000000.0249</v>
      </c>
      <c r="J1802">
        <f>VLOOKUP(B1802,balance!AU:BD,10,FALSE)</f>
        <v>0</v>
      </c>
    </row>
    <row r="1803" spans="1:10" x14ac:dyDescent="0.3">
      <c r="A1803">
        <v>1801</v>
      </c>
      <c r="B1803">
        <f t="shared" si="55"/>
        <v>361</v>
      </c>
      <c r="C1803">
        <f t="shared" si="56"/>
        <v>2</v>
      </c>
      <c r="D1803">
        <v>9026</v>
      </c>
      <c r="E1803" s="1">
        <f>IF(C1803=1,VLOOKUP(B1803,balance!$AU:$AZ,2,FALSE),IF(C1803=2,VLOOKUP(B1803,balance!$AU:$AZ,3,FALSE),IF(C1803=3,VLOOKUP(B1803,balance!$AU:$AZ,4,FALSE),IF(C1803=4,VLOOKUP(B1803,balance!$AU:$AZ,5,FALSE),IF(C1803=5,VLOOKUP(B1803-1,balance!$AU:$AZ,6,FALSE),0)))))</f>
        <v>9000</v>
      </c>
      <c r="F1803">
        <v>53</v>
      </c>
      <c r="G1803">
        <f>IF(C1803=1,VLOOKUP(FoxFire!B1803,balance!$U:$Z,2,FALSE),IF(C1803=2,VLOOKUP(B1803,balance!$U:$Z,3,FALSE),IF(C1803=3,VLOOKUP(B1803,balance!$U:$Z,4,FALSE),IF(C1803=4,VLOOKUP(B1803,balance!$U:$Z,5,FALSE),IF(C1803=5,VLOOKUP(B1803-1,balance!$U:$Z,6,FALSE),0)))))/100</f>
        <v>4.5999999999999999E-3</v>
      </c>
      <c r="H1803">
        <v>2</v>
      </c>
      <c r="I1803" s="1">
        <f>IF(C1803=1,VLOOKUP(FoxFire!B1803,balance!$AF:$AJ,2,FALSE),IF(C1803=2,VLOOKUP(B1803,balance!$AF:$AJ,3,FALSE),IF(C1803=3,VLOOKUP(B1803,balance!$AF:$AJ,4,FALSE),IF(C1803=4,VLOOKUP(B1803,balance!$AF:$AJ,5,FALSE),IF(C1803=5,VLOOKUP(B1803,balance!$AF:$AK,6,FALSE),0)))))*1000000000000</f>
        <v>3140000000000.0249</v>
      </c>
      <c r="J1803">
        <f>VLOOKUP(B1803,balance!AU:BD,10,FALSE)</f>
        <v>0</v>
      </c>
    </row>
    <row r="1804" spans="1:10" x14ac:dyDescent="0.3">
      <c r="A1804">
        <v>1802</v>
      </c>
      <c r="B1804">
        <f t="shared" ref="B1804:B1867" si="57">B1799+1</f>
        <v>361</v>
      </c>
      <c r="C1804">
        <f t="shared" si="56"/>
        <v>3</v>
      </c>
      <c r="D1804">
        <v>9026</v>
      </c>
      <c r="E1804" s="1">
        <f>IF(C1804=1,VLOOKUP(B1804,balance!$AU:$AZ,2,FALSE),IF(C1804=2,VLOOKUP(B1804,balance!$AU:$AZ,3,FALSE),IF(C1804=3,VLOOKUP(B1804,balance!$AU:$AZ,4,FALSE),IF(C1804=4,VLOOKUP(B1804,balance!$AU:$AZ,5,FALSE),IF(C1804=5,VLOOKUP(B1804-1,balance!$AU:$AZ,6,FALSE),0)))))</f>
        <v>9000</v>
      </c>
      <c r="F1804">
        <v>53</v>
      </c>
      <c r="G1804">
        <f>IF(C1804=1,VLOOKUP(FoxFire!B1804,balance!$U:$Z,2,FALSE),IF(C1804=2,VLOOKUP(B1804,balance!$U:$Z,3,FALSE),IF(C1804=3,VLOOKUP(B1804,balance!$U:$Z,4,FALSE),IF(C1804=4,VLOOKUP(B1804,balance!$U:$Z,5,FALSE),IF(C1804=5,VLOOKUP(B1804-1,balance!$U:$Z,6,FALSE),0)))))/100</f>
        <v>4.5999999999999999E-3</v>
      </c>
      <c r="H1804">
        <v>2</v>
      </c>
      <c r="I1804" s="1">
        <f>IF(C1804=1,VLOOKUP(FoxFire!B1804,balance!$AF:$AJ,2,FALSE),IF(C1804=2,VLOOKUP(B1804,balance!$AF:$AJ,3,FALSE),IF(C1804=3,VLOOKUP(B1804,balance!$AF:$AJ,4,FALSE),IF(C1804=4,VLOOKUP(B1804,balance!$AF:$AJ,5,FALSE),IF(C1804=5,VLOOKUP(B1804,balance!$AF:$AK,6,FALSE),0)))))*1000000000000</f>
        <v>3140000000000.0249</v>
      </c>
      <c r="J1804">
        <f>VLOOKUP(B1804,balance!AU:BD,10,FALSE)</f>
        <v>0</v>
      </c>
    </row>
    <row r="1805" spans="1:10" x14ac:dyDescent="0.3">
      <c r="A1805">
        <v>1803</v>
      </c>
      <c r="B1805">
        <f t="shared" si="57"/>
        <v>361</v>
      </c>
      <c r="C1805">
        <f t="shared" si="56"/>
        <v>4</v>
      </c>
      <c r="D1805">
        <v>9026</v>
      </c>
      <c r="E1805" s="1">
        <f>IF(C1805=1,VLOOKUP(B1805,balance!$AU:$AZ,2,FALSE),IF(C1805=2,VLOOKUP(B1805,balance!$AU:$AZ,3,FALSE),IF(C1805=3,VLOOKUP(B1805,balance!$AU:$AZ,4,FALSE),IF(C1805=4,VLOOKUP(B1805,balance!$AU:$AZ,5,FALSE),IF(C1805=5,VLOOKUP(B1805-1,balance!$AU:$AZ,6,FALSE),0)))))</f>
        <v>9000</v>
      </c>
      <c r="F1805">
        <v>53</v>
      </c>
      <c r="G1805">
        <f>IF(C1805=1,VLOOKUP(FoxFire!B1805,balance!$U:$Z,2,FALSE),IF(C1805=2,VLOOKUP(B1805,balance!$U:$Z,3,FALSE),IF(C1805=3,VLOOKUP(B1805,balance!$U:$Z,4,FALSE),IF(C1805=4,VLOOKUP(B1805,balance!$U:$Z,5,FALSE),IF(C1805=5,VLOOKUP(B1805-1,balance!$U:$Z,6,FALSE),0)))))/100</f>
        <v>4.5999999999999999E-3</v>
      </c>
      <c r="H1805">
        <v>2</v>
      </c>
      <c r="I1805" s="1">
        <f>IF(C1805=1,VLOOKUP(FoxFire!B1805,balance!$AF:$AJ,2,FALSE),IF(C1805=2,VLOOKUP(B1805,balance!$AF:$AJ,3,FALSE),IF(C1805=3,VLOOKUP(B1805,balance!$AF:$AJ,4,FALSE),IF(C1805=4,VLOOKUP(B1805,balance!$AF:$AJ,5,FALSE),IF(C1805=5,VLOOKUP(B1805,balance!$AF:$AK,6,FALSE),0)))))*1000000000000</f>
        <v>3140000000000.0249</v>
      </c>
      <c r="J1805">
        <f>VLOOKUP(B1805,balance!AU:BD,10,FALSE)</f>
        <v>0</v>
      </c>
    </row>
    <row r="1806" spans="1:10" x14ac:dyDescent="0.3">
      <c r="A1806">
        <v>1804</v>
      </c>
      <c r="B1806">
        <f t="shared" si="57"/>
        <v>362</v>
      </c>
      <c r="C1806">
        <f t="shared" si="56"/>
        <v>5</v>
      </c>
      <c r="D1806">
        <v>9026</v>
      </c>
      <c r="E1806" s="1">
        <f>IF(C1806=1,VLOOKUP(B1806,balance!$AU:$AZ,2,FALSE),IF(C1806=2,VLOOKUP(B1806,balance!$AU:$AZ,3,FALSE),IF(C1806=3,VLOOKUP(B1806,balance!$AU:$AZ,4,FALSE),IF(C1806=4,VLOOKUP(B1806,balance!$AU:$AZ,5,FALSE),IF(C1806=5,VLOOKUP(B1806-1,balance!$AU:$AZ,6,FALSE),0)))))</f>
        <v>180000</v>
      </c>
      <c r="F1806">
        <v>53</v>
      </c>
      <c r="G1806">
        <f>IF(C1806=1,VLOOKUP(FoxFire!B1806,balance!$U:$Z,2,FALSE),IF(C1806=2,VLOOKUP(B1806,balance!$U:$Z,3,FALSE),IF(C1806=3,VLOOKUP(B1806,balance!$U:$Z,4,FALSE),IF(C1806=4,VLOOKUP(B1806,balance!$U:$Z,5,FALSE),IF(C1806=5,VLOOKUP(B1806-1,balance!$U:$Z,6,FALSE),0)))))/100</f>
        <v>1867.6518000000003</v>
      </c>
      <c r="H1806">
        <v>2</v>
      </c>
      <c r="I1806" s="1">
        <f>IF(C1806=1,VLOOKUP(FoxFire!B1806,balance!$AF:$AJ,2,FALSE),IF(C1806=2,VLOOKUP(B1806,balance!$AF:$AJ,3,FALSE),IF(C1806=3,VLOOKUP(B1806,balance!$AF:$AJ,4,FALSE),IF(C1806=4,VLOOKUP(B1806,balance!$AF:$AJ,5,FALSE),IF(C1806=5,VLOOKUP(B1806,balance!$AF:$AK,6,FALSE),0)))))*1000000000000</f>
        <v>12565000000000.102</v>
      </c>
      <c r="J1806">
        <f>VLOOKUP(B1806,balance!AU:BD,10,FALSE)</f>
        <v>0</v>
      </c>
    </row>
    <row r="1807" spans="1:10" x14ac:dyDescent="0.3">
      <c r="A1807">
        <v>1805</v>
      </c>
      <c r="B1807">
        <f t="shared" si="57"/>
        <v>362</v>
      </c>
      <c r="C1807">
        <f t="shared" si="56"/>
        <v>1</v>
      </c>
      <c r="D1807">
        <v>9026</v>
      </c>
      <c r="E1807" s="1">
        <f>IF(C1807=1,VLOOKUP(B1807,balance!$AU:$AZ,2,FALSE),IF(C1807=2,VLOOKUP(B1807,balance!$AU:$AZ,3,FALSE),IF(C1807=3,VLOOKUP(B1807,balance!$AU:$AZ,4,FALSE),IF(C1807=4,VLOOKUP(B1807,balance!$AU:$AZ,5,FALSE),IF(C1807=5,VLOOKUP(B1807-1,balance!$AU:$AZ,6,FALSE),0)))))</f>
        <v>9000</v>
      </c>
      <c r="F1807">
        <v>53</v>
      </c>
      <c r="G1807">
        <f>IF(C1807=1,VLOOKUP(FoxFire!B1807,balance!$U:$Z,2,FALSE),IF(C1807=2,VLOOKUP(B1807,balance!$U:$Z,3,FALSE),IF(C1807=3,VLOOKUP(B1807,balance!$U:$Z,4,FALSE),IF(C1807=4,VLOOKUP(B1807,balance!$U:$Z,5,FALSE),IF(C1807=5,VLOOKUP(B1807-1,balance!$U:$Z,6,FALSE),0)))))/100</f>
        <v>4.6100000000000004E-3</v>
      </c>
      <c r="H1807">
        <v>2</v>
      </c>
      <c r="I1807" s="1">
        <f>IF(C1807=1,VLOOKUP(FoxFire!B1807,balance!$AF:$AJ,2,FALSE),IF(C1807=2,VLOOKUP(B1807,balance!$AF:$AJ,3,FALSE),IF(C1807=3,VLOOKUP(B1807,balance!$AF:$AJ,4,FALSE),IF(C1807=4,VLOOKUP(B1807,balance!$AF:$AJ,5,FALSE),IF(C1807=5,VLOOKUP(B1807,balance!$AF:$AK,6,FALSE),0)))))*1000000000000</f>
        <v>3141250000000.0254</v>
      </c>
      <c r="J1807">
        <f>VLOOKUP(B1807,balance!AU:BD,10,FALSE)</f>
        <v>0</v>
      </c>
    </row>
    <row r="1808" spans="1:10" x14ac:dyDescent="0.3">
      <c r="A1808">
        <v>1806</v>
      </c>
      <c r="B1808">
        <f t="shared" si="57"/>
        <v>362</v>
      </c>
      <c r="C1808">
        <f t="shared" si="56"/>
        <v>2</v>
      </c>
      <c r="D1808">
        <v>9026</v>
      </c>
      <c r="E1808" s="1">
        <f>IF(C1808=1,VLOOKUP(B1808,balance!$AU:$AZ,2,FALSE),IF(C1808=2,VLOOKUP(B1808,balance!$AU:$AZ,3,FALSE),IF(C1808=3,VLOOKUP(B1808,balance!$AU:$AZ,4,FALSE),IF(C1808=4,VLOOKUP(B1808,balance!$AU:$AZ,5,FALSE),IF(C1808=5,VLOOKUP(B1808-1,balance!$AU:$AZ,6,FALSE),0)))))</f>
        <v>9000</v>
      </c>
      <c r="F1808">
        <v>53</v>
      </c>
      <c r="G1808">
        <f>IF(C1808=1,VLOOKUP(FoxFire!B1808,balance!$U:$Z,2,FALSE),IF(C1808=2,VLOOKUP(B1808,balance!$U:$Z,3,FALSE),IF(C1808=3,VLOOKUP(B1808,balance!$U:$Z,4,FALSE),IF(C1808=4,VLOOKUP(B1808,balance!$U:$Z,5,FALSE),IF(C1808=5,VLOOKUP(B1808-1,balance!$U:$Z,6,FALSE),0)))))/100</f>
        <v>4.6100000000000004E-3</v>
      </c>
      <c r="H1808">
        <v>2</v>
      </c>
      <c r="I1808" s="1">
        <f>IF(C1808=1,VLOOKUP(FoxFire!B1808,balance!$AF:$AJ,2,FALSE),IF(C1808=2,VLOOKUP(B1808,balance!$AF:$AJ,3,FALSE),IF(C1808=3,VLOOKUP(B1808,balance!$AF:$AJ,4,FALSE),IF(C1808=4,VLOOKUP(B1808,balance!$AF:$AJ,5,FALSE),IF(C1808=5,VLOOKUP(B1808,balance!$AF:$AK,6,FALSE),0)))))*1000000000000</f>
        <v>3141250000000.0254</v>
      </c>
      <c r="J1808">
        <f>VLOOKUP(B1808,balance!AU:BD,10,FALSE)</f>
        <v>0</v>
      </c>
    </row>
    <row r="1809" spans="1:10" x14ac:dyDescent="0.3">
      <c r="A1809">
        <v>1807</v>
      </c>
      <c r="B1809">
        <f t="shared" si="57"/>
        <v>362</v>
      </c>
      <c r="C1809">
        <f t="shared" si="56"/>
        <v>3</v>
      </c>
      <c r="D1809">
        <v>9026</v>
      </c>
      <c r="E1809" s="1">
        <f>IF(C1809=1,VLOOKUP(B1809,balance!$AU:$AZ,2,FALSE),IF(C1809=2,VLOOKUP(B1809,balance!$AU:$AZ,3,FALSE),IF(C1809=3,VLOOKUP(B1809,balance!$AU:$AZ,4,FALSE),IF(C1809=4,VLOOKUP(B1809,balance!$AU:$AZ,5,FALSE),IF(C1809=5,VLOOKUP(B1809-1,balance!$AU:$AZ,6,FALSE),0)))))</f>
        <v>9000</v>
      </c>
      <c r="F1809">
        <v>53</v>
      </c>
      <c r="G1809">
        <f>IF(C1809=1,VLOOKUP(FoxFire!B1809,balance!$U:$Z,2,FALSE),IF(C1809=2,VLOOKUP(B1809,balance!$U:$Z,3,FALSE),IF(C1809=3,VLOOKUP(B1809,balance!$U:$Z,4,FALSE),IF(C1809=4,VLOOKUP(B1809,balance!$U:$Z,5,FALSE),IF(C1809=5,VLOOKUP(B1809-1,balance!$U:$Z,6,FALSE),0)))))/100</f>
        <v>4.6100000000000004E-3</v>
      </c>
      <c r="H1809">
        <v>2</v>
      </c>
      <c r="I1809" s="1">
        <f>IF(C1809=1,VLOOKUP(FoxFire!B1809,balance!$AF:$AJ,2,FALSE),IF(C1809=2,VLOOKUP(B1809,balance!$AF:$AJ,3,FALSE),IF(C1809=3,VLOOKUP(B1809,balance!$AF:$AJ,4,FALSE),IF(C1809=4,VLOOKUP(B1809,balance!$AF:$AJ,5,FALSE),IF(C1809=5,VLOOKUP(B1809,balance!$AF:$AK,6,FALSE),0)))))*1000000000000</f>
        <v>3141250000000.0254</v>
      </c>
      <c r="J1809">
        <f>VLOOKUP(B1809,balance!AU:BD,10,FALSE)</f>
        <v>0</v>
      </c>
    </row>
    <row r="1810" spans="1:10" x14ac:dyDescent="0.3">
      <c r="A1810">
        <v>1808</v>
      </c>
      <c r="B1810">
        <f t="shared" si="57"/>
        <v>362</v>
      </c>
      <c r="C1810">
        <f t="shared" si="56"/>
        <v>4</v>
      </c>
      <c r="D1810">
        <v>9026</v>
      </c>
      <c r="E1810" s="1">
        <f>IF(C1810=1,VLOOKUP(B1810,balance!$AU:$AZ,2,FALSE),IF(C1810=2,VLOOKUP(B1810,balance!$AU:$AZ,3,FALSE),IF(C1810=3,VLOOKUP(B1810,balance!$AU:$AZ,4,FALSE),IF(C1810=4,VLOOKUP(B1810,balance!$AU:$AZ,5,FALSE),IF(C1810=5,VLOOKUP(B1810-1,balance!$AU:$AZ,6,FALSE),0)))))</f>
        <v>9000</v>
      </c>
      <c r="F1810">
        <v>53</v>
      </c>
      <c r="G1810">
        <f>IF(C1810=1,VLOOKUP(FoxFire!B1810,balance!$U:$Z,2,FALSE),IF(C1810=2,VLOOKUP(B1810,balance!$U:$Z,3,FALSE),IF(C1810=3,VLOOKUP(B1810,balance!$U:$Z,4,FALSE),IF(C1810=4,VLOOKUP(B1810,balance!$U:$Z,5,FALSE),IF(C1810=5,VLOOKUP(B1810-1,balance!$U:$Z,6,FALSE),0)))))/100</f>
        <v>4.6100000000000004E-3</v>
      </c>
      <c r="H1810">
        <v>2</v>
      </c>
      <c r="I1810" s="1">
        <f>IF(C1810=1,VLOOKUP(FoxFire!B1810,balance!$AF:$AJ,2,FALSE),IF(C1810=2,VLOOKUP(B1810,balance!$AF:$AJ,3,FALSE),IF(C1810=3,VLOOKUP(B1810,balance!$AF:$AJ,4,FALSE),IF(C1810=4,VLOOKUP(B1810,balance!$AF:$AJ,5,FALSE),IF(C1810=5,VLOOKUP(B1810,balance!$AF:$AK,6,FALSE),0)))))*1000000000000</f>
        <v>3141250000000.0254</v>
      </c>
      <c r="J1810">
        <f>VLOOKUP(B1810,balance!AU:BD,10,FALSE)</f>
        <v>0</v>
      </c>
    </row>
    <row r="1811" spans="1:10" x14ac:dyDescent="0.3">
      <c r="A1811">
        <v>1809</v>
      </c>
      <c r="B1811">
        <f t="shared" si="57"/>
        <v>363</v>
      </c>
      <c r="C1811">
        <f t="shared" si="56"/>
        <v>5</v>
      </c>
      <c r="D1811">
        <v>9026</v>
      </c>
      <c r="E1811" s="1">
        <f>IF(C1811=1,VLOOKUP(B1811,balance!$AU:$AZ,2,FALSE),IF(C1811=2,VLOOKUP(B1811,balance!$AU:$AZ,3,FALSE),IF(C1811=3,VLOOKUP(B1811,balance!$AU:$AZ,4,FALSE),IF(C1811=4,VLOOKUP(B1811,balance!$AU:$AZ,5,FALSE),IF(C1811=5,VLOOKUP(B1811-1,balance!$AU:$AZ,6,FALSE),0)))))</f>
        <v>180000</v>
      </c>
      <c r="F1811">
        <v>53</v>
      </c>
      <c r="G1811">
        <f>IF(C1811=1,VLOOKUP(FoxFire!B1811,balance!$U:$Z,2,FALSE),IF(C1811=2,VLOOKUP(B1811,balance!$U:$Z,3,FALSE),IF(C1811=3,VLOOKUP(B1811,balance!$U:$Z,4,FALSE),IF(C1811=4,VLOOKUP(B1811,balance!$U:$Z,5,FALSE),IF(C1811=5,VLOOKUP(B1811-1,balance!$U:$Z,6,FALSE),0)))))/100</f>
        <v>1873.5836999999999</v>
      </c>
      <c r="H1811">
        <v>2</v>
      </c>
      <c r="I1811" s="1">
        <f>IF(C1811=1,VLOOKUP(FoxFire!B1811,balance!$AF:$AJ,2,FALSE),IF(C1811=2,VLOOKUP(B1811,balance!$AF:$AJ,3,FALSE),IF(C1811=3,VLOOKUP(B1811,balance!$AF:$AJ,4,FALSE),IF(C1811=4,VLOOKUP(B1811,balance!$AF:$AJ,5,FALSE),IF(C1811=5,VLOOKUP(B1811,balance!$AF:$AK,6,FALSE),0)))))*1000000000000</f>
        <v>12570000000000.1</v>
      </c>
      <c r="J1811">
        <f>VLOOKUP(B1811,balance!AU:BD,10,FALSE)</f>
        <v>0</v>
      </c>
    </row>
    <row r="1812" spans="1:10" x14ac:dyDescent="0.3">
      <c r="A1812">
        <v>1810</v>
      </c>
      <c r="B1812">
        <f t="shared" si="57"/>
        <v>363</v>
      </c>
      <c r="C1812">
        <f t="shared" si="56"/>
        <v>1</v>
      </c>
      <c r="D1812">
        <v>9026</v>
      </c>
      <c r="E1812" s="1">
        <f>IF(C1812=1,VLOOKUP(B1812,balance!$AU:$AZ,2,FALSE),IF(C1812=2,VLOOKUP(B1812,balance!$AU:$AZ,3,FALSE),IF(C1812=3,VLOOKUP(B1812,balance!$AU:$AZ,4,FALSE),IF(C1812=4,VLOOKUP(B1812,balance!$AU:$AZ,5,FALSE),IF(C1812=5,VLOOKUP(B1812-1,balance!$AU:$AZ,6,FALSE),0)))))</f>
        <v>9000</v>
      </c>
      <c r="F1812">
        <v>53</v>
      </c>
      <c r="G1812">
        <f>IF(C1812=1,VLOOKUP(FoxFire!B1812,balance!$U:$Z,2,FALSE),IF(C1812=2,VLOOKUP(B1812,balance!$U:$Z,3,FALSE),IF(C1812=3,VLOOKUP(B1812,balance!$U:$Z,4,FALSE),IF(C1812=4,VLOOKUP(B1812,balance!$U:$Z,5,FALSE),IF(C1812=5,VLOOKUP(B1812-1,balance!$U:$Z,6,FALSE),0)))))/100</f>
        <v>4.62E-3</v>
      </c>
      <c r="H1812">
        <v>2</v>
      </c>
      <c r="I1812" s="1">
        <f>IF(C1812=1,VLOOKUP(FoxFire!B1812,balance!$AF:$AJ,2,FALSE),IF(C1812=2,VLOOKUP(B1812,balance!$AF:$AJ,3,FALSE),IF(C1812=3,VLOOKUP(B1812,balance!$AF:$AJ,4,FALSE),IF(C1812=4,VLOOKUP(B1812,balance!$AF:$AJ,5,FALSE),IF(C1812=5,VLOOKUP(B1812,balance!$AF:$AK,6,FALSE),0)))))*1000000000000</f>
        <v>3142500000000.0249</v>
      </c>
      <c r="J1812">
        <f>VLOOKUP(B1812,balance!AU:BD,10,FALSE)</f>
        <v>0</v>
      </c>
    </row>
    <row r="1813" spans="1:10" x14ac:dyDescent="0.3">
      <c r="A1813">
        <v>1811</v>
      </c>
      <c r="B1813">
        <f t="shared" si="57"/>
        <v>363</v>
      </c>
      <c r="C1813">
        <f t="shared" si="56"/>
        <v>2</v>
      </c>
      <c r="D1813">
        <v>9026</v>
      </c>
      <c r="E1813" s="1">
        <f>IF(C1813=1,VLOOKUP(B1813,balance!$AU:$AZ,2,FALSE),IF(C1813=2,VLOOKUP(B1813,balance!$AU:$AZ,3,FALSE),IF(C1813=3,VLOOKUP(B1813,balance!$AU:$AZ,4,FALSE),IF(C1813=4,VLOOKUP(B1813,balance!$AU:$AZ,5,FALSE),IF(C1813=5,VLOOKUP(B1813-1,balance!$AU:$AZ,6,FALSE),0)))))</f>
        <v>9000</v>
      </c>
      <c r="F1813">
        <v>53</v>
      </c>
      <c r="G1813">
        <f>IF(C1813=1,VLOOKUP(FoxFire!B1813,balance!$U:$Z,2,FALSE),IF(C1813=2,VLOOKUP(B1813,balance!$U:$Z,3,FALSE),IF(C1813=3,VLOOKUP(B1813,balance!$U:$Z,4,FALSE),IF(C1813=4,VLOOKUP(B1813,balance!$U:$Z,5,FALSE),IF(C1813=5,VLOOKUP(B1813-1,balance!$U:$Z,6,FALSE),0)))))/100</f>
        <v>4.62E-3</v>
      </c>
      <c r="H1813">
        <v>2</v>
      </c>
      <c r="I1813" s="1">
        <f>IF(C1813=1,VLOOKUP(FoxFire!B1813,balance!$AF:$AJ,2,FALSE),IF(C1813=2,VLOOKUP(B1813,balance!$AF:$AJ,3,FALSE),IF(C1813=3,VLOOKUP(B1813,balance!$AF:$AJ,4,FALSE),IF(C1813=4,VLOOKUP(B1813,balance!$AF:$AJ,5,FALSE),IF(C1813=5,VLOOKUP(B1813,balance!$AF:$AK,6,FALSE),0)))))*1000000000000</f>
        <v>3142500000000.0249</v>
      </c>
      <c r="J1813">
        <f>VLOOKUP(B1813,balance!AU:BD,10,FALSE)</f>
        <v>0</v>
      </c>
    </row>
    <row r="1814" spans="1:10" x14ac:dyDescent="0.3">
      <c r="A1814">
        <v>1812</v>
      </c>
      <c r="B1814">
        <f t="shared" si="57"/>
        <v>363</v>
      </c>
      <c r="C1814">
        <f t="shared" si="56"/>
        <v>3</v>
      </c>
      <c r="D1814">
        <v>9026</v>
      </c>
      <c r="E1814" s="1">
        <f>IF(C1814=1,VLOOKUP(B1814,balance!$AU:$AZ,2,FALSE),IF(C1814=2,VLOOKUP(B1814,balance!$AU:$AZ,3,FALSE),IF(C1814=3,VLOOKUP(B1814,balance!$AU:$AZ,4,FALSE),IF(C1814=4,VLOOKUP(B1814,balance!$AU:$AZ,5,FALSE),IF(C1814=5,VLOOKUP(B1814-1,balance!$AU:$AZ,6,FALSE),0)))))</f>
        <v>9000</v>
      </c>
      <c r="F1814">
        <v>53</v>
      </c>
      <c r="G1814">
        <f>IF(C1814=1,VLOOKUP(FoxFire!B1814,balance!$U:$Z,2,FALSE),IF(C1814=2,VLOOKUP(B1814,balance!$U:$Z,3,FALSE),IF(C1814=3,VLOOKUP(B1814,balance!$U:$Z,4,FALSE),IF(C1814=4,VLOOKUP(B1814,balance!$U:$Z,5,FALSE),IF(C1814=5,VLOOKUP(B1814-1,balance!$U:$Z,6,FALSE),0)))))/100</f>
        <v>4.62E-3</v>
      </c>
      <c r="H1814">
        <v>2</v>
      </c>
      <c r="I1814" s="1">
        <f>IF(C1814=1,VLOOKUP(FoxFire!B1814,balance!$AF:$AJ,2,FALSE),IF(C1814=2,VLOOKUP(B1814,balance!$AF:$AJ,3,FALSE),IF(C1814=3,VLOOKUP(B1814,balance!$AF:$AJ,4,FALSE),IF(C1814=4,VLOOKUP(B1814,balance!$AF:$AJ,5,FALSE),IF(C1814=5,VLOOKUP(B1814,balance!$AF:$AK,6,FALSE),0)))))*1000000000000</f>
        <v>3142500000000.0249</v>
      </c>
      <c r="J1814">
        <f>VLOOKUP(B1814,balance!AU:BD,10,FALSE)</f>
        <v>0</v>
      </c>
    </row>
    <row r="1815" spans="1:10" x14ac:dyDescent="0.3">
      <c r="A1815">
        <v>1813</v>
      </c>
      <c r="B1815">
        <f t="shared" si="57"/>
        <v>363</v>
      </c>
      <c r="C1815">
        <f t="shared" si="56"/>
        <v>4</v>
      </c>
      <c r="D1815">
        <v>9026</v>
      </c>
      <c r="E1815" s="1">
        <f>IF(C1815=1,VLOOKUP(B1815,balance!$AU:$AZ,2,FALSE),IF(C1815=2,VLOOKUP(B1815,balance!$AU:$AZ,3,FALSE),IF(C1815=3,VLOOKUP(B1815,balance!$AU:$AZ,4,FALSE),IF(C1815=4,VLOOKUP(B1815,balance!$AU:$AZ,5,FALSE),IF(C1815=5,VLOOKUP(B1815-1,balance!$AU:$AZ,6,FALSE),0)))))</f>
        <v>9000</v>
      </c>
      <c r="F1815">
        <v>53</v>
      </c>
      <c r="G1815">
        <f>IF(C1815=1,VLOOKUP(FoxFire!B1815,balance!$U:$Z,2,FALSE),IF(C1815=2,VLOOKUP(B1815,balance!$U:$Z,3,FALSE),IF(C1815=3,VLOOKUP(B1815,balance!$U:$Z,4,FALSE),IF(C1815=4,VLOOKUP(B1815,balance!$U:$Z,5,FALSE),IF(C1815=5,VLOOKUP(B1815-1,balance!$U:$Z,6,FALSE),0)))))/100</f>
        <v>4.62E-3</v>
      </c>
      <c r="H1815">
        <v>2</v>
      </c>
      <c r="I1815" s="1">
        <f>IF(C1815=1,VLOOKUP(FoxFire!B1815,balance!$AF:$AJ,2,FALSE),IF(C1815=2,VLOOKUP(B1815,balance!$AF:$AJ,3,FALSE),IF(C1815=3,VLOOKUP(B1815,balance!$AF:$AJ,4,FALSE),IF(C1815=4,VLOOKUP(B1815,balance!$AF:$AJ,5,FALSE),IF(C1815=5,VLOOKUP(B1815,balance!$AF:$AK,6,FALSE),0)))))*1000000000000</f>
        <v>3142500000000.0249</v>
      </c>
      <c r="J1815">
        <f>VLOOKUP(B1815,balance!AU:BD,10,FALSE)</f>
        <v>0</v>
      </c>
    </row>
    <row r="1816" spans="1:10" x14ac:dyDescent="0.3">
      <c r="A1816">
        <v>1814</v>
      </c>
      <c r="B1816">
        <f t="shared" si="57"/>
        <v>364</v>
      </c>
      <c r="C1816">
        <f t="shared" si="56"/>
        <v>5</v>
      </c>
      <c r="D1816">
        <v>9026</v>
      </c>
      <c r="E1816" s="1">
        <f>IF(C1816=1,VLOOKUP(B1816,balance!$AU:$AZ,2,FALSE),IF(C1816=2,VLOOKUP(B1816,balance!$AU:$AZ,3,FALSE),IF(C1816=3,VLOOKUP(B1816,balance!$AU:$AZ,4,FALSE),IF(C1816=4,VLOOKUP(B1816,balance!$AU:$AZ,5,FALSE),IF(C1816=5,VLOOKUP(B1816-1,balance!$AU:$AZ,6,FALSE),0)))))</f>
        <v>180000</v>
      </c>
      <c r="F1816">
        <v>53</v>
      </c>
      <c r="G1816">
        <f>IF(C1816=1,VLOOKUP(FoxFire!B1816,balance!$U:$Z,2,FALSE),IF(C1816=2,VLOOKUP(B1816,balance!$U:$Z,3,FALSE),IF(C1816=3,VLOOKUP(B1816,balance!$U:$Z,4,FALSE),IF(C1816=4,VLOOKUP(B1816,balance!$U:$Z,5,FALSE),IF(C1816=5,VLOOKUP(B1816-1,balance!$U:$Z,6,FALSE),0)))))/100</f>
        <v>1879.5255000000002</v>
      </c>
      <c r="H1816">
        <v>2</v>
      </c>
      <c r="I1816" s="1">
        <f>IF(C1816=1,VLOOKUP(FoxFire!B1816,balance!$AF:$AJ,2,FALSE),IF(C1816=2,VLOOKUP(B1816,balance!$AF:$AJ,3,FALSE),IF(C1816=3,VLOOKUP(B1816,balance!$AF:$AJ,4,FALSE),IF(C1816=4,VLOOKUP(B1816,balance!$AF:$AJ,5,FALSE),IF(C1816=5,VLOOKUP(B1816,balance!$AF:$AK,6,FALSE),0)))))*1000000000000</f>
        <v>12575000000000.1</v>
      </c>
      <c r="J1816">
        <f>VLOOKUP(B1816,balance!AU:BD,10,FALSE)</f>
        <v>0</v>
      </c>
    </row>
    <row r="1817" spans="1:10" x14ac:dyDescent="0.3">
      <c r="A1817">
        <v>1815</v>
      </c>
      <c r="B1817">
        <f t="shared" si="57"/>
        <v>364</v>
      </c>
      <c r="C1817">
        <f t="shared" si="56"/>
        <v>1</v>
      </c>
      <c r="D1817">
        <v>9026</v>
      </c>
      <c r="E1817" s="1">
        <f>IF(C1817=1,VLOOKUP(B1817,balance!$AU:$AZ,2,FALSE),IF(C1817=2,VLOOKUP(B1817,balance!$AU:$AZ,3,FALSE),IF(C1817=3,VLOOKUP(B1817,balance!$AU:$AZ,4,FALSE),IF(C1817=4,VLOOKUP(B1817,balance!$AU:$AZ,5,FALSE),IF(C1817=5,VLOOKUP(B1817-1,balance!$AU:$AZ,6,FALSE),0)))))</f>
        <v>9000</v>
      </c>
      <c r="F1817">
        <v>53</v>
      </c>
      <c r="G1817">
        <f>IF(C1817=1,VLOOKUP(FoxFire!B1817,balance!$U:$Z,2,FALSE),IF(C1817=2,VLOOKUP(B1817,balance!$U:$Z,3,FALSE),IF(C1817=3,VLOOKUP(B1817,balance!$U:$Z,4,FALSE),IF(C1817=4,VLOOKUP(B1817,balance!$U:$Z,5,FALSE),IF(C1817=5,VLOOKUP(B1817-1,balance!$U:$Z,6,FALSE),0)))))/100</f>
        <v>4.6300000000000004E-3</v>
      </c>
      <c r="H1817">
        <v>2</v>
      </c>
      <c r="I1817" s="1">
        <f>IF(C1817=1,VLOOKUP(FoxFire!B1817,balance!$AF:$AJ,2,FALSE),IF(C1817=2,VLOOKUP(B1817,balance!$AF:$AJ,3,FALSE),IF(C1817=3,VLOOKUP(B1817,balance!$AF:$AJ,4,FALSE),IF(C1817=4,VLOOKUP(B1817,balance!$AF:$AJ,5,FALSE),IF(C1817=5,VLOOKUP(B1817,balance!$AF:$AK,6,FALSE),0)))))*1000000000000</f>
        <v>3143750000000.0249</v>
      </c>
      <c r="J1817">
        <f>VLOOKUP(B1817,balance!AU:BD,10,FALSE)</f>
        <v>0</v>
      </c>
    </row>
    <row r="1818" spans="1:10" x14ac:dyDescent="0.3">
      <c r="A1818">
        <v>1816</v>
      </c>
      <c r="B1818">
        <f t="shared" si="57"/>
        <v>364</v>
      </c>
      <c r="C1818">
        <f t="shared" si="56"/>
        <v>2</v>
      </c>
      <c r="D1818">
        <v>9026</v>
      </c>
      <c r="E1818" s="1">
        <f>IF(C1818=1,VLOOKUP(B1818,balance!$AU:$AZ,2,FALSE),IF(C1818=2,VLOOKUP(B1818,balance!$AU:$AZ,3,FALSE),IF(C1818=3,VLOOKUP(B1818,balance!$AU:$AZ,4,FALSE),IF(C1818=4,VLOOKUP(B1818,balance!$AU:$AZ,5,FALSE),IF(C1818=5,VLOOKUP(B1818-1,balance!$AU:$AZ,6,FALSE),0)))))</f>
        <v>9000</v>
      </c>
      <c r="F1818">
        <v>53</v>
      </c>
      <c r="G1818">
        <f>IF(C1818=1,VLOOKUP(FoxFire!B1818,balance!$U:$Z,2,FALSE),IF(C1818=2,VLOOKUP(B1818,balance!$U:$Z,3,FALSE),IF(C1818=3,VLOOKUP(B1818,balance!$U:$Z,4,FALSE),IF(C1818=4,VLOOKUP(B1818,balance!$U:$Z,5,FALSE),IF(C1818=5,VLOOKUP(B1818-1,balance!$U:$Z,6,FALSE),0)))))/100</f>
        <v>4.6300000000000004E-3</v>
      </c>
      <c r="H1818">
        <v>2</v>
      </c>
      <c r="I1818" s="1">
        <f>IF(C1818=1,VLOOKUP(FoxFire!B1818,balance!$AF:$AJ,2,FALSE),IF(C1818=2,VLOOKUP(B1818,balance!$AF:$AJ,3,FALSE),IF(C1818=3,VLOOKUP(B1818,balance!$AF:$AJ,4,FALSE),IF(C1818=4,VLOOKUP(B1818,balance!$AF:$AJ,5,FALSE),IF(C1818=5,VLOOKUP(B1818,balance!$AF:$AK,6,FALSE),0)))))*1000000000000</f>
        <v>3143750000000.0249</v>
      </c>
      <c r="J1818">
        <f>VLOOKUP(B1818,balance!AU:BD,10,FALSE)</f>
        <v>0</v>
      </c>
    </row>
    <row r="1819" spans="1:10" x14ac:dyDescent="0.3">
      <c r="A1819">
        <v>1817</v>
      </c>
      <c r="B1819">
        <f t="shared" si="57"/>
        <v>364</v>
      </c>
      <c r="C1819">
        <f t="shared" si="56"/>
        <v>3</v>
      </c>
      <c r="D1819">
        <v>9026</v>
      </c>
      <c r="E1819" s="1">
        <f>IF(C1819=1,VLOOKUP(B1819,balance!$AU:$AZ,2,FALSE),IF(C1819=2,VLOOKUP(B1819,balance!$AU:$AZ,3,FALSE),IF(C1819=3,VLOOKUP(B1819,balance!$AU:$AZ,4,FALSE),IF(C1819=4,VLOOKUP(B1819,balance!$AU:$AZ,5,FALSE),IF(C1819=5,VLOOKUP(B1819-1,balance!$AU:$AZ,6,FALSE),0)))))</f>
        <v>9000</v>
      </c>
      <c r="F1819">
        <v>53</v>
      </c>
      <c r="G1819">
        <f>IF(C1819=1,VLOOKUP(FoxFire!B1819,balance!$U:$Z,2,FALSE),IF(C1819=2,VLOOKUP(B1819,balance!$U:$Z,3,FALSE),IF(C1819=3,VLOOKUP(B1819,balance!$U:$Z,4,FALSE),IF(C1819=4,VLOOKUP(B1819,balance!$U:$Z,5,FALSE),IF(C1819=5,VLOOKUP(B1819-1,balance!$U:$Z,6,FALSE),0)))))/100</f>
        <v>4.6300000000000004E-3</v>
      </c>
      <c r="H1819">
        <v>2</v>
      </c>
      <c r="I1819" s="1">
        <f>IF(C1819=1,VLOOKUP(FoxFire!B1819,balance!$AF:$AJ,2,FALSE),IF(C1819=2,VLOOKUP(B1819,balance!$AF:$AJ,3,FALSE),IF(C1819=3,VLOOKUP(B1819,balance!$AF:$AJ,4,FALSE),IF(C1819=4,VLOOKUP(B1819,balance!$AF:$AJ,5,FALSE),IF(C1819=5,VLOOKUP(B1819,balance!$AF:$AK,6,FALSE),0)))))*1000000000000</f>
        <v>3143750000000.0249</v>
      </c>
      <c r="J1819">
        <f>VLOOKUP(B1819,balance!AU:BD,10,FALSE)</f>
        <v>0</v>
      </c>
    </row>
    <row r="1820" spans="1:10" x14ac:dyDescent="0.3">
      <c r="A1820">
        <v>1818</v>
      </c>
      <c r="B1820">
        <f t="shared" si="57"/>
        <v>364</v>
      </c>
      <c r="C1820">
        <f t="shared" si="56"/>
        <v>4</v>
      </c>
      <c r="D1820">
        <v>9026</v>
      </c>
      <c r="E1820" s="1">
        <f>IF(C1820=1,VLOOKUP(B1820,balance!$AU:$AZ,2,FALSE),IF(C1820=2,VLOOKUP(B1820,balance!$AU:$AZ,3,FALSE),IF(C1820=3,VLOOKUP(B1820,balance!$AU:$AZ,4,FALSE),IF(C1820=4,VLOOKUP(B1820,balance!$AU:$AZ,5,FALSE),IF(C1820=5,VLOOKUP(B1820-1,balance!$AU:$AZ,6,FALSE),0)))))</f>
        <v>9000</v>
      </c>
      <c r="F1820">
        <v>53</v>
      </c>
      <c r="G1820">
        <f>IF(C1820=1,VLOOKUP(FoxFire!B1820,balance!$U:$Z,2,FALSE),IF(C1820=2,VLOOKUP(B1820,balance!$U:$Z,3,FALSE),IF(C1820=3,VLOOKUP(B1820,balance!$U:$Z,4,FALSE),IF(C1820=4,VLOOKUP(B1820,balance!$U:$Z,5,FALSE),IF(C1820=5,VLOOKUP(B1820-1,balance!$U:$Z,6,FALSE),0)))))/100</f>
        <v>4.6300000000000004E-3</v>
      </c>
      <c r="H1820">
        <v>2</v>
      </c>
      <c r="I1820" s="1">
        <f>IF(C1820=1,VLOOKUP(FoxFire!B1820,balance!$AF:$AJ,2,FALSE),IF(C1820=2,VLOOKUP(B1820,balance!$AF:$AJ,3,FALSE),IF(C1820=3,VLOOKUP(B1820,balance!$AF:$AJ,4,FALSE),IF(C1820=4,VLOOKUP(B1820,balance!$AF:$AJ,5,FALSE),IF(C1820=5,VLOOKUP(B1820,balance!$AF:$AK,6,FALSE),0)))))*1000000000000</f>
        <v>3143750000000.0249</v>
      </c>
      <c r="J1820">
        <f>VLOOKUP(B1820,balance!AU:BD,10,FALSE)</f>
        <v>0</v>
      </c>
    </row>
    <row r="1821" spans="1:10" x14ac:dyDescent="0.3">
      <c r="A1821">
        <v>1819</v>
      </c>
      <c r="B1821">
        <f t="shared" si="57"/>
        <v>365</v>
      </c>
      <c r="C1821">
        <f t="shared" si="56"/>
        <v>5</v>
      </c>
      <c r="D1821">
        <v>9026</v>
      </c>
      <c r="E1821" s="1">
        <f>IF(C1821=1,VLOOKUP(B1821,balance!$AU:$AZ,2,FALSE),IF(C1821=2,VLOOKUP(B1821,balance!$AU:$AZ,3,FALSE),IF(C1821=3,VLOOKUP(B1821,balance!$AU:$AZ,4,FALSE),IF(C1821=4,VLOOKUP(B1821,balance!$AU:$AZ,5,FALSE),IF(C1821=5,VLOOKUP(B1821-1,balance!$AU:$AZ,6,FALSE),0)))))</f>
        <v>180000</v>
      </c>
      <c r="F1821">
        <v>53</v>
      </c>
      <c r="G1821">
        <f>IF(C1821=1,VLOOKUP(FoxFire!B1821,balance!$U:$Z,2,FALSE),IF(C1821=2,VLOOKUP(B1821,balance!$U:$Z,3,FALSE),IF(C1821=3,VLOOKUP(B1821,balance!$U:$Z,4,FALSE),IF(C1821=4,VLOOKUP(B1821,balance!$U:$Z,5,FALSE),IF(C1821=5,VLOOKUP(B1821-1,balance!$U:$Z,6,FALSE),0)))))/100</f>
        <v>1885.4773</v>
      </c>
      <c r="H1821">
        <v>2</v>
      </c>
      <c r="I1821" s="1">
        <f>IF(C1821=1,VLOOKUP(FoxFire!B1821,balance!$AF:$AJ,2,FALSE),IF(C1821=2,VLOOKUP(B1821,balance!$AF:$AJ,3,FALSE),IF(C1821=3,VLOOKUP(B1821,balance!$AF:$AJ,4,FALSE),IF(C1821=4,VLOOKUP(B1821,balance!$AF:$AJ,5,FALSE),IF(C1821=5,VLOOKUP(B1821,balance!$AF:$AK,6,FALSE),0)))))*1000000000000</f>
        <v>12580000000000.1</v>
      </c>
      <c r="J1821">
        <f>VLOOKUP(B1821,balance!AU:BD,10,FALSE)</f>
        <v>0</v>
      </c>
    </row>
    <row r="1822" spans="1:10" x14ac:dyDescent="0.3">
      <c r="A1822">
        <v>1820</v>
      </c>
      <c r="B1822">
        <f t="shared" si="57"/>
        <v>365</v>
      </c>
      <c r="C1822">
        <f t="shared" si="56"/>
        <v>1</v>
      </c>
      <c r="D1822">
        <v>9026</v>
      </c>
      <c r="E1822" s="1">
        <f>IF(C1822=1,VLOOKUP(B1822,balance!$AU:$AZ,2,FALSE),IF(C1822=2,VLOOKUP(B1822,balance!$AU:$AZ,3,FALSE),IF(C1822=3,VLOOKUP(B1822,balance!$AU:$AZ,4,FALSE),IF(C1822=4,VLOOKUP(B1822,balance!$AU:$AZ,5,FALSE),IF(C1822=5,VLOOKUP(B1822-1,balance!$AU:$AZ,6,FALSE),0)))))</f>
        <v>9000</v>
      </c>
      <c r="F1822">
        <v>53</v>
      </c>
      <c r="G1822">
        <f>IF(C1822=1,VLOOKUP(FoxFire!B1822,balance!$U:$Z,2,FALSE),IF(C1822=2,VLOOKUP(B1822,balance!$U:$Z,3,FALSE),IF(C1822=3,VLOOKUP(B1822,balance!$U:$Z,4,FALSE),IF(C1822=4,VLOOKUP(B1822,balance!$U:$Z,5,FALSE),IF(C1822=5,VLOOKUP(B1822-1,balance!$U:$Z,6,FALSE),0)))))/100</f>
        <v>4.64E-3</v>
      </c>
      <c r="H1822">
        <v>2</v>
      </c>
      <c r="I1822" s="1">
        <f>IF(C1822=1,VLOOKUP(FoxFire!B1822,balance!$AF:$AJ,2,FALSE),IF(C1822=2,VLOOKUP(B1822,balance!$AF:$AJ,3,FALSE),IF(C1822=3,VLOOKUP(B1822,balance!$AF:$AJ,4,FALSE),IF(C1822=4,VLOOKUP(B1822,balance!$AF:$AJ,5,FALSE),IF(C1822=5,VLOOKUP(B1822,balance!$AF:$AK,6,FALSE),0)))))*1000000000000</f>
        <v>3145000000000.0249</v>
      </c>
      <c r="J1822">
        <f>VLOOKUP(B1822,balance!AU:BD,10,FALSE)</f>
        <v>0</v>
      </c>
    </row>
    <row r="1823" spans="1:10" x14ac:dyDescent="0.3">
      <c r="A1823">
        <v>1821</v>
      </c>
      <c r="B1823">
        <f t="shared" si="57"/>
        <v>365</v>
      </c>
      <c r="C1823">
        <f t="shared" si="56"/>
        <v>2</v>
      </c>
      <c r="D1823">
        <v>9026</v>
      </c>
      <c r="E1823" s="1">
        <f>IF(C1823=1,VLOOKUP(B1823,balance!$AU:$AZ,2,FALSE),IF(C1823=2,VLOOKUP(B1823,balance!$AU:$AZ,3,FALSE),IF(C1823=3,VLOOKUP(B1823,balance!$AU:$AZ,4,FALSE),IF(C1823=4,VLOOKUP(B1823,balance!$AU:$AZ,5,FALSE),IF(C1823=5,VLOOKUP(B1823-1,balance!$AU:$AZ,6,FALSE),0)))))</f>
        <v>9000</v>
      </c>
      <c r="F1823">
        <v>53</v>
      </c>
      <c r="G1823">
        <f>IF(C1823=1,VLOOKUP(FoxFire!B1823,balance!$U:$Z,2,FALSE),IF(C1823=2,VLOOKUP(B1823,balance!$U:$Z,3,FALSE),IF(C1823=3,VLOOKUP(B1823,balance!$U:$Z,4,FALSE),IF(C1823=4,VLOOKUP(B1823,balance!$U:$Z,5,FALSE),IF(C1823=5,VLOOKUP(B1823-1,balance!$U:$Z,6,FALSE),0)))))/100</f>
        <v>4.64E-3</v>
      </c>
      <c r="H1823">
        <v>2</v>
      </c>
      <c r="I1823" s="1">
        <f>IF(C1823=1,VLOOKUP(FoxFire!B1823,balance!$AF:$AJ,2,FALSE),IF(C1823=2,VLOOKUP(B1823,balance!$AF:$AJ,3,FALSE),IF(C1823=3,VLOOKUP(B1823,balance!$AF:$AJ,4,FALSE),IF(C1823=4,VLOOKUP(B1823,balance!$AF:$AJ,5,FALSE),IF(C1823=5,VLOOKUP(B1823,balance!$AF:$AK,6,FALSE),0)))))*1000000000000</f>
        <v>3145000000000.0249</v>
      </c>
      <c r="J1823">
        <f>VLOOKUP(B1823,balance!AU:BD,10,FALSE)</f>
        <v>0</v>
      </c>
    </row>
    <row r="1824" spans="1:10" x14ac:dyDescent="0.3">
      <c r="A1824">
        <v>1822</v>
      </c>
      <c r="B1824">
        <f t="shared" si="57"/>
        <v>365</v>
      </c>
      <c r="C1824">
        <f t="shared" si="56"/>
        <v>3</v>
      </c>
      <c r="D1824">
        <v>9026</v>
      </c>
      <c r="E1824" s="1">
        <f>IF(C1824=1,VLOOKUP(B1824,balance!$AU:$AZ,2,FALSE),IF(C1824=2,VLOOKUP(B1824,balance!$AU:$AZ,3,FALSE),IF(C1824=3,VLOOKUP(B1824,balance!$AU:$AZ,4,FALSE),IF(C1824=4,VLOOKUP(B1824,balance!$AU:$AZ,5,FALSE),IF(C1824=5,VLOOKUP(B1824-1,balance!$AU:$AZ,6,FALSE),0)))))</f>
        <v>9000</v>
      </c>
      <c r="F1824">
        <v>53</v>
      </c>
      <c r="G1824">
        <f>IF(C1824=1,VLOOKUP(FoxFire!B1824,balance!$U:$Z,2,FALSE),IF(C1824=2,VLOOKUP(B1824,balance!$U:$Z,3,FALSE),IF(C1824=3,VLOOKUP(B1824,balance!$U:$Z,4,FALSE),IF(C1824=4,VLOOKUP(B1824,balance!$U:$Z,5,FALSE),IF(C1824=5,VLOOKUP(B1824-1,balance!$U:$Z,6,FALSE),0)))))/100</f>
        <v>4.64E-3</v>
      </c>
      <c r="H1824">
        <v>2</v>
      </c>
      <c r="I1824" s="1">
        <f>IF(C1824=1,VLOOKUP(FoxFire!B1824,balance!$AF:$AJ,2,FALSE),IF(C1824=2,VLOOKUP(B1824,balance!$AF:$AJ,3,FALSE),IF(C1824=3,VLOOKUP(B1824,balance!$AF:$AJ,4,FALSE),IF(C1824=4,VLOOKUP(B1824,balance!$AF:$AJ,5,FALSE),IF(C1824=5,VLOOKUP(B1824,balance!$AF:$AK,6,FALSE),0)))))*1000000000000</f>
        <v>3145000000000.0249</v>
      </c>
      <c r="J1824">
        <f>VLOOKUP(B1824,balance!AU:BD,10,FALSE)</f>
        <v>0</v>
      </c>
    </row>
    <row r="1825" spans="1:10" x14ac:dyDescent="0.3">
      <c r="A1825">
        <v>1823</v>
      </c>
      <c r="B1825">
        <f t="shared" si="57"/>
        <v>365</v>
      </c>
      <c r="C1825">
        <f t="shared" si="56"/>
        <v>4</v>
      </c>
      <c r="D1825">
        <v>9026</v>
      </c>
      <c r="E1825" s="1">
        <f>IF(C1825=1,VLOOKUP(B1825,balance!$AU:$AZ,2,FALSE),IF(C1825=2,VLOOKUP(B1825,balance!$AU:$AZ,3,FALSE),IF(C1825=3,VLOOKUP(B1825,balance!$AU:$AZ,4,FALSE),IF(C1825=4,VLOOKUP(B1825,balance!$AU:$AZ,5,FALSE),IF(C1825=5,VLOOKUP(B1825-1,balance!$AU:$AZ,6,FALSE),0)))))</f>
        <v>9000</v>
      </c>
      <c r="F1825">
        <v>53</v>
      </c>
      <c r="G1825">
        <f>IF(C1825=1,VLOOKUP(FoxFire!B1825,balance!$U:$Z,2,FALSE),IF(C1825=2,VLOOKUP(B1825,balance!$U:$Z,3,FALSE),IF(C1825=3,VLOOKUP(B1825,balance!$U:$Z,4,FALSE),IF(C1825=4,VLOOKUP(B1825,balance!$U:$Z,5,FALSE),IF(C1825=5,VLOOKUP(B1825-1,balance!$U:$Z,6,FALSE),0)))))/100</f>
        <v>4.64E-3</v>
      </c>
      <c r="H1825">
        <v>2</v>
      </c>
      <c r="I1825" s="1">
        <f>IF(C1825=1,VLOOKUP(FoxFire!B1825,balance!$AF:$AJ,2,FALSE),IF(C1825=2,VLOOKUP(B1825,balance!$AF:$AJ,3,FALSE),IF(C1825=3,VLOOKUP(B1825,balance!$AF:$AJ,4,FALSE),IF(C1825=4,VLOOKUP(B1825,balance!$AF:$AJ,5,FALSE),IF(C1825=5,VLOOKUP(B1825,balance!$AF:$AK,6,FALSE),0)))))*1000000000000</f>
        <v>3145000000000.0249</v>
      </c>
      <c r="J1825">
        <f>VLOOKUP(B1825,balance!AU:BD,10,FALSE)</f>
        <v>0</v>
      </c>
    </row>
    <row r="1826" spans="1:10" x14ac:dyDescent="0.3">
      <c r="A1826">
        <v>1824</v>
      </c>
      <c r="B1826">
        <f t="shared" si="57"/>
        <v>366</v>
      </c>
      <c r="C1826">
        <f t="shared" si="56"/>
        <v>5</v>
      </c>
      <c r="D1826">
        <v>9026</v>
      </c>
      <c r="E1826" s="1">
        <f>IF(C1826=1,VLOOKUP(B1826,balance!$AU:$AZ,2,FALSE),IF(C1826=2,VLOOKUP(B1826,balance!$AU:$AZ,3,FALSE),IF(C1826=3,VLOOKUP(B1826,balance!$AU:$AZ,4,FALSE),IF(C1826=4,VLOOKUP(B1826,balance!$AU:$AZ,5,FALSE),IF(C1826=5,VLOOKUP(B1826-1,balance!$AU:$AZ,6,FALSE),0)))))</f>
        <v>180000</v>
      </c>
      <c r="F1826">
        <v>53</v>
      </c>
      <c r="G1826">
        <f>IF(C1826=1,VLOOKUP(FoxFire!B1826,balance!$U:$Z,2,FALSE),IF(C1826=2,VLOOKUP(B1826,balance!$U:$Z,3,FALSE),IF(C1826=3,VLOOKUP(B1826,balance!$U:$Z,4,FALSE),IF(C1826=4,VLOOKUP(B1826,balance!$U:$Z,5,FALSE),IF(C1826=5,VLOOKUP(B1826-1,balance!$U:$Z,6,FALSE),0)))))/100</f>
        <v>1891.4392</v>
      </c>
      <c r="H1826">
        <v>2</v>
      </c>
      <c r="I1826" s="1">
        <f>IF(C1826=1,VLOOKUP(FoxFire!B1826,balance!$AF:$AJ,2,FALSE),IF(C1826=2,VLOOKUP(B1826,balance!$AF:$AJ,3,FALSE),IF(C1826=3,VLOOKUP(B1826,balance!$AF:$AJ,4,FALSE),IF(C1826=4,VLOOKUP(B1826,balance!$AF:$AJ,5,FALSE),IF(C1826=5,VLOOKUP(B1826,balance!$AF:$AK,6,FALSE),0)))))*1000000000000</f>
        <v>12585000000000.1</v>
      </c>
      <c r="J1826">
        <f>VLOOKUP(B1826,balance!AU:BD,10,FALSE)</f>
        <v>0</v>
      </c>
    </row>
    <row r="1827" spans="1:10" x14ac:dyDescent="0.3">
      <c r="A1827">
        <v>1825</v>
      </c>
      <c r="B1827">
        <f t="shared" si="57"/>
        <v>366</v>
      </c>
      <c r="C1827">
        <f t="shared" si="56"/>
        <v>1</v>
      </c>
      <c r="D1827">
        <v>9026</v>
      </c>
      <c r="E1827" s="1">
        <f>IF(C1827=1,VLOOKUP(B1827,balance!$AU:$AZ,2,FALSE),IF(C1827=2,VLOOKUP(B1827,balance!$AU:$AZ,3,FALSE),IF(C1827=3,VLOOKUP(B1827,balance!$AU:$AZ,4,FALSE),IF(C1827=4,VLOOKUP(B1827,balance!$AU:$AZ,5,FALSE),IF(C1827=5,VLOOKUP(B1827-1,balance!$AU:$AZ,6,FALSE),0)))))</f>
        <v>9000</v>
      </c>
      <c r="F1827">
        <v>53</v>
      </c>
      <c r="G1827">
        <f>IF(C1827=1,VLOOKUP(FoxFire!B1827,balance!$U:$Z,2,FALSE),IF(C1827=2,VLOOKUP(B1827,balance!$U:$Z,3,FALSE),IF(C1827=3,VLOOKUP(B1827,balance!$U:$Z,4,FALSE),IF(C1827=4,VLOOKUP(B1827,balance!$U:$Z,5,FALSE),IF(C1827=5,VLOOKUP(B1827-1,balance!$U:$Z,6,FALSE),0)))))/100</f>
        <v>4.6500000000000005E-3</v>
      </c>
      <c r="H1827">
        <v>2</v>
      </c>
      <c r="I1827" s="1">
        <f>IF(C1827=1,VLOOKUP(FoxFire!B1827,balance!$AF:$AJ,2,FALSE),IF(C1827=2,VLOOKUP(B1827,balance!$AF:$AJ,3,FALSE),IF(C1827=3,VLOOKUP(B1827,balance!$AF:$AJ,4,FALSE),IF(C1827=4,VLOOKUP(B1827,balance!$AF:$AJ,5,FALSE),IF(C1827=5,VLOOKUP(B1827,balance!$AF:$AK,6,FALSE),0)))))*1000000000000</f>
        <v>3146250000000.0249</v>
      </c>
      <c r="J1827">
        <f>VLOOKUP(B1827,balance!AU:BD,10,FALSE)</f>
        <v>0</v>
      </c>
    </row>
    <row r="1828" spans="1:10" x14ac:dyDescent="0.3">
      <c r="A1828">
        <v>1826</v>
      </c>
      <c r="B1828">
        <f t="shared" si="57"/>
        <v>366</v>
      </c>
      <c r="C1828">
        <f t="shared" si="56"/>
        <v>2</v>
      </c>
      <c r="D1828">
        <v>9026</v>
      </c>
      <c r="E1828" s="1">
        <f>IF(C1828=1,VLOOKUP(B1828,balance!$AU:$AZ,2,FALSE),IF(C1828=2,VLOOKUP(B1828,balance!$AU:$AZ,3,FALSE),IF(C1828=3,VLOOKUP(B1828,balance!$AU:$AZ,4,FALSE),IF(C1828=4,VLOOKUP(B1828,balance!$AU:$AZ,5,FALSE),IF(C1828=5,VLOOKUP(B1828-1,balance!$AU:$AZ,6,FALSE),0)))))</f>
        <v>9000</v>
      </c>
      <c r="F1828">
        <v>53</v>
      </c>
      <c r="G1828">
        <f>IF(C1828=1,VLOOKUP(FoxFire!B1828,balance!$U:$Z,2,FALSE),IF(C1828=2,VLOOKUP(B1828,balance!$U:$Z,3,FALSE),IF(C1828=3,VLOOKUP(B1828,balance!$U:$Z,4,FALSE),IF(C1828=4,VLOOKUP(B1828,balance!$U:$Z,5,FALSE),IF(C1828=5,VLOOKUP(B1828-1,balance!$U:$Z,6,FALSE),0)))))/100</f>
        <v>4.6500000000000005E-3</v>
      </c>
      <c r="H1828">
        <v>2</v>
      </c>
      <c r="I1828" s="1">
        <f>IF(C1828=1,VLOOKUP(FoxFire!B1828,balance!$AF:$AJ,2,FALSE),IF(C1828=2,VLOOKUP(B1828,balance!$AF:$AJ,3,FALSE),IF(C1828=3,VLOOKUP(B1828,balance!$AF:$AJ,4,FALSE),IF(C1828=4,VLOOKUP(B1828,balance!$AF:$AJ,5,FALSE),IF(C1828=5,VLOOKUP(B1828,balance!$AF:$AK,6,FALSE),0)))))*1000000000000</f>
        <v>3146250000000.0249</v>
      </c>
      <c r="J1828">
        <f>VLOOKUP(B1828,balance!AU:BD,10,FALSE)</f>
        <v>0</v>
      </c>
    </row>
    <row r="1829" spans="1:10" x14ac:dyDescent="0.3">
      <c r="A1829">
        <v>1827</v>
      </c>
      <c r="B1829">
        <f t="shared" si="57"/>
        <v>366</v>
      </c>
      <c r="C1829">
        <f t="shared" si="56"/>
        <v>3</v>
      </c>
      <c r="D1829">
        <v>9026</v>
      </c>
      <c r="E1829" s="1">
        <f>IF(C1829=1,VLOOKUP(B1829,balance!$AU:$AZ,2,FALSE),IF(C1829=2,VLOOKUP(B1829,balance!$AU:$AZ,3,FALSE),IF(C1829=3,VLOOKUP(B1829,balance!$AU:$AZ,4,FALSE),IF(C1829=4,VLOOKUP(B1829,balance!$AU:$AZ,5,FALSE),IF(C1829=5,VLOOKUP(B1829-1,balance!$AU:$AZ,6,FALSE),0)))))</f>
        <v>9000</v>
      </c>
      <c r="F1829">
        <v>53</v>
      </c>
      <c r="G1829">
        <f>IF(C1829=1,VLOOKUP(FoxFire!B1829,balance!$U:$Z,2,FALSE),IF(C1829=2,VLOOKUP(B1829,balance!$U:$Z,3,FALSE),IF(C1829=3,VLOOKUP(B1829,balance!$U:$Z,4,FALSE),IF(C1829=4,VLOOKUP(B1829,balance!$U:$Z,5,FALSE),IF(C1829=5,VLOOKUP(B1829-1,balance!$U:$Z,6,FALSE),0)))))/100</f>
        <v>4.6500000000000005E-3</v>
      </c>
      <c r="H1829">
        <v>2</v>
      </c>
      <c r="I1829" s="1">
        <f>IF(C1829=1,VLOOKUP(FoxFire!B1829,balance!$AF:$AJ,2,FALSE),IF(C1829=2,VLOOKUP(B1829,balance!$AF:$AJ,3,FALSE),IF(C1829=3,VLOOKUP(B1829,balance!$AF:$AJ,4,FALSE),IF(C1829=4,VLOOKUP(B1829,balance!$AF:$AJ,5,FALSE),IF(C1829=5,VLOOKUP(B1829,balance!$AF:$AK,6,FALSE),0)))))*1000000000000</f>
        <v>3146250000000.0249</v>
      </c>
      <c r="J1829">
        <f>VLOOKUP(B1829,balance!AU:BD,10,FALSE)</f>
        <v>0</v>
      </c>
    </row>
    <row r="1830" spans="1:10" x14ac:dyDescent="0.3">
      <c r="A1830">
        <v>1828</v>
      </c>
      <c r="B1830">
        <f t="shared" si="57"/>
        <v>366</v>
      </c>
      <c r="C1830">
        <f t="shared" si="56"/>
        <v>4</v>
      </c>
      <c r="D1830">
        <v>9026</v>
      </c>
      <c r="E1830" s="1">
        <f>IF(C1830=1,VLOOKUP(B1830,balance!$AU:$AZ,2,FALSE),IF(C1830=2,VLOOKUP(B1830,balance!$AU:$AZ,3,FALSE),IF(C1830=3,VLOOKUP(B1830,balance!$AU:$AZ,4,FALSE),IF(C1830=4,VLOOKUP(B1830,balance!$AU:$AZ,5,FALSE),IF(C1830=5,VLOOKUP(B1830-1,balance!$AU:$AZ,6,FALSE),0)))))</f>
        <v>9000</v>
      </c>
      <c r="F1830">
        <v>53</v>
      </c>
      <c r="G1830">
        <f>IF(C1830=1,VLOOKUP(FoxFire!B1830,balance!$U:$Z,2,FALSE),IF(C1830=2,VLOOKUP(B1830,balance!$U:$Z,3,FALSE),IF(C1830=3,VLOOKUP(B1830,balance!$U:$Z,4,FALSE),IF(C1830=4,VLOOKUP(B1830,balance!$U:$Z,5,FALSE),IF(C1830=5,VLOOKUP(B1830-1,balance!$U:$Z,6,FALSE),0)))))/100</f>
        <v>4.6500000000000005E-3</v>
      </c>
      <c r="H1830">
        <v>2</v>
      </c>
      <c r="I1830" s="1">
        <f>IF(C1830=1,VLOOKUP(FoxFire!B1830,balance!$AF:$AJ,2,FALSE),IF(C1830=2,VLOOKUP(B1830,balance!$AF:$AJ,3,FALSE),IF(C1830=3,VLOOKUP(B1830,balance!$AF:$AJ,4,FALSE),IF(C1830=4,VLOOKUP(B1830,balance!$AF:$AJ,5,FALSE),IF(C1830=5,VLOOKUP(B1830,balance!$AF:$AK,6,FALSE),0)))))*1000000000000</f>
        <v>3146250000000.0249</v>
      </c>
      <c r="J1830">
        <f>VLOOKUP(B1830,balance!AU:BD,10,FALSE)</f>
        <v>0</v>
      </c>
    </row>
    <row r="1831" spans="1:10" x14ac:dyDescent="0.3">
      <c r="A1831">
        <v>1829</v>
      </c>
      <c r="B1831">
        <f t="shared" si="57"/>
        <v>367</v>
      </c>
      <c r="C1831">
        <f t="shared" si="56"/>
        <v>5</v>
      </c>
      <c r="D1831">
        <v>9026</v>
      </c>
      <c r="E1831" s="1">
        <f>IF(C1831=1,VLOOKUP(B1831,balance!$AU:$AZ,2,FALSE),IF(C1831=2,VLOOKUP(B1831,balance!$AU:$AZ,3,FALSE),IF(C1831=3,VLOOKUP(B1831,balance!$AU:$AZ,4,FALSE),IF(C1831=4,VLOOKUP(B1831,balance!$AU:$AZ,5,FALSE),IF(C1831=5,VLOOKUP(B1831-1,balance!$AU:$AZ,6,FALSE),0)))))</f>
        <v>180000</v>
      </c>
      <c r="F1831">
        <v>53</v>
      </c>
      <c r="G1831">
        <f>IF(C1831=1,VLOOKUP(FoxFire!B1831,balance!$U:$Z,2,FALSE),IF(C1831=2,VLOOKUP(B1831,balance!$U:$Z,3,FALSE),IF(C1831=3,VLOOKUP(B1831,balance!$U:$Z,4,FALSE),IF(C1831=4,VLOOKUP(B1831,balance!$U:$Z,5,FALSE),IF(C1831=5,VLOOKUP(B1831-1,balance!$U:$Z,6,FALSE),0)))))/100</f>
        <v>1897.4111000000003</v>
      </c>
      <c r="H1831">
        <v>2</v>
      </c>
      <c r="I1831" s="1">
        <f>IF(C1831=1,VLOOKUP(FoxFire!B1831,balance!$AF:$AJ,2,FALSE),IF(C1831=2,VLOOKUP(B1831,balance!$AF:$AJ,3,FALSE),IF(C1831=3,VLOOKUP(B1831,balance!$AF:$AJ,4,FALSE),IF(C1831=4,VLOOKUP(B1831,balance!$AF:$AJ,5,FALSE),IF(C1831=5,VLOOKUP(B1831,balance!$AF:$AK,6,FALSE),0)))))*1000000000000</f>
        <v>12590000000000.1</v>
      </c>
      <c r="J1831">
        <f>VLOOKUP(B1831,balance!AU:BD,10,FALSE)</f>
        <v>0</v>
      </c>
    </row>
    <row r="1832" spans="1:10" x14ac:dyDescent="0.3">
      <c r="A1832">
        <v>1830</v>
      </c>
      <c r="B1832">
        <f t="shared" si="57"/>
        <v>367</v>
      </c>
      <c r="C1832">
        <f t="shared" si="56"/>
        <v>1</v>
      </c>
      <c r="D1832">
        <v>9026</v>
      </c>
      <c r="E1832" s="1">
        <f>IF(C1832=1,VLOOKUP(B1832,balance!$AU:$AZ,2,FALSE),IF(C1832=2,VLOOKUP(B1832,balance!$AU:$AZ,3,FALSE),IF(C1832=3,VLOOKUP(B1832,balance!$AU:$AZ,4,FALSE),IF(C1832=4,VLOOKUP(B1832,balance!$AU:$AZ,5,FALSE),IF(C1832=5,VLOOKUP(B1832-1,balance!$AU:$AZ,6,FALSE),0)))))</f>
        <v>9000</v>
      </c>
      <c r="F1832">
        <v>53</v>
      </c>
      <c r="G1832">
        <f>IF(C1832=1,VLOOKUP(FoxFire!B1832,balance!$U:$Z,2,FALSE),IF(C1832=2,VLOOKUP(B1832,balance!$U:$Z,3,FALSE),IF(C1832=3,VLOOKUP(B1832,balance!$U:$Z,4,FALSE),IF(C1832=4,VLOOKUP(B1832,balance!$U:$Z,5,FALSE),IF(C1832=5,VLOOKUP(B1832-1,balance!$U:$Z,6,FALSE),0)))))/100</f>
        <v>4.6600000000000001E-3</v>
      </c>
      <c r="H1832">
        <v>2</v>
      </c>
      <c r="I1832" s="1">
        <f>IF(C1832=1,VLOOKUP(FoxFire!B1832,balance!$AF:$AJ,2,FALSE),IF(C1832=2,VLOOKUP(B1832,balance!$AF:$AJ,3,FALSE),IF(C1832=3,VLOOKUP(B1832,balance!$AF:$AJ,4,FALSE),IF(C1832=4,VLOOKUP(B1832,balance!$AF:$AJ,5,FALSE),IF(C1832=5,VLOOKUP(B1832,balance!$AF:$AK,6,FALSE),0)))))*1000000000000</f>
        <v>3147500000000.0249</v>
      </c>
      <c r="J1832">
        <f>VLOOKUP(B1832,balance!AU:BD,10,FALSE)</f>
        <v>0</v>
      </c>
    </row>
    <row r="1833" spans="1:10" x14ac:dyDescent="0.3">
      <c r="A1833">
        <v>1831</v>
      </c>
      <c r="B1833">
        <f t="shared" si="57"/>
        <v>367</v>
      </c>
      <c r="C1833">
        <f t="shared" si="56"/>
        <v>2</v>
      </c>
      <c r="D1833">
        <v>9026</v>
      </c>
      <c r="E1833" s="1">
        <f>IF(C1833=1,VLOOKUP(B1833,balance!$AU:$AZ,2,FALSE),IF(C1833=2,VLOOKUP(B1833,balance!$AU:$AZ,3,FALSE),IF(C1833=3,VLOOKUP(B1833,balance!$AU:$AZ,4,FALSE),IF(C1833=4,VLOOKUP(B1833,balance!$AU:$AZ,5,FALSE),IF(C1833=5,VLOOKUP(B1833-1,balance!$AU:$AZ,6,FALSE),0)))))</f>
        <v>9000</v>
      </c>
      <c r="F1833">
        <v>53</v>
      </c>
      <c r="G1833">
        <f>IF(C1833=1,VLOOKUP(FoxFire!B1833,balance!$U:$Z,2,FALSE),IF(C1833=2,VLOOKUP(B1833,balance!$U:$Z,3,FALSE),IF(C1833=3,VLOOKUP(B1833,balance!$U:$Z,4,FALSE),IF(C1833=4,VLOOKUP(B1833,balance!$U:$Z,5,FALSE),IF(C1833=5,VLOOKUP(B1833-1,balance!$U:$Z,6,FALSE),0)))))/100</f>
        <v>4.6600000000000001E-3</v>
      </c>
      <c r="H1833">
        <v>2</v>
      </c>
      <c r="I1833" s="1">
        <f>IF(C1833=1,VLOOKUP(FoxFire!B1833,balance!$AF:$AJ,2,FALSE),IF(C1833=2,VLOOKUP(B1833,balance!$AF:$AJ,3,FALSE),IF(C1833=3,VLOOKUP(B1833,balance!$AF:$AJ,4,FALSE),IF(C1833=4,VLOOKUP(B1833,balance!$AF:$AJ,5,FALSE),IF(C1833=5,VLOOKUP(B1833,balance!$AF:$AK,6,FALSE),0)))))*1000000000000</f>
        <v>3147500000000.0249</v>
      </c>
      <c r="J1833">
        <f>VLOOKUP(B1833,balance!AU:BD,10,FALSE)</f>
        <v>0</v>
      </c>
    </row>
    <row r="1834" spans="1:10" x14ac:dyDescent="0.3">
      <c r="A1834">
        <v>1832</v>
      </c>
      <c r="B1834">
        <f t="shared" si="57"/>
        <v>367</v>
      </c>
      <c r="C1834">
        <f t="shared" si="56"/>
        <v>3</v>
      </c>
      <c r="D1834">
        <v>9026</v>
      </c>
      <c r="E1834" s="1">
        <f>IF(C1834=1,VLOOKUP(B1834,balance!$AU:$AZ,2,FALSE),IF(C1834=2,VLOOKUP(B1834,balance!$AU:$AZ,3,FALSE),IF(C1834=3,VLOOKUP(B1834,balance!$AU:$AZ,4,FALSE),IF(C1834=4,VLOOKUP(B1834,balance!$AU:$AZ,5,FALSE),IF(C1834=5,VLOOKUP(B1834-1,balance!$AU:$AZ,6,FALSE),0)))))</f>
        <v>9000</v>
      </c>
      <c r="F1834">
        <v>53</v>
      </c>
      <c r="G1834">
        <f>IF(C1834=1,VLOOKUP(FoxFire!B1834,balance!$U:$Z,2,FALSE),IF(C1834=2,VLOOKUP(B1834,balance!$U:$Z,3,FALSE),IF(C1834=3,VLOOKUP(B1834,balance!$U:$Z,4,FALSE),IF(C1834=4,VLOOKUP(B1834,balance!$U:$Z,5,FALSE),IF(C1834=5,VLOOKUP(B1834-1,balance!$U:$Z,6,FALSE),0)))))/100</f>
        <v>4.6600000000000001E-3</v>
      </c>
      <c r="H1834">
        <v>2</v>
      </c>
      <c r="I1834" s="1">
        <f>IF(C1834=1,VLOOKUP(FoxFire!B1834,balance!$AF:$AJ,2,FALSE),IF(C1834=2,VLOOKUP(B1834,balance!$AF:$AJ,3,FALSE),IF(C1834=3,VLOOKUP(B1834,balance!$AF:$AJ,4,FALSE),IF(C1834=4,VLOOKUP(B1834,balance!$AF:$AJ,5,FALSE),IF(C1834=5,VLOOKUP(B1834,balance!$AF:$AK,6,FALSE),0)))))*1000000000000</f>
        <v>3147500000000.0249</v>
      </c>
      <c r="J1834">
        <f>VLOOKUP(B1834,balance!AU:BD,10,FALSE)</f>
        <v>0</v>
      </c>
    </row>
    <row r="1835" spans="1:10" x14ac:dyDescent="0.3">
      <c r="A1835">
        <v>1833</v>
      </c>
      <c r="B1835">
        <f t="shared" si="57"/>
        <v>367</v>
      </c>
      <c r="C1835">
        <f t="shared" si="56"/>
        <v>4</v>
      </c>
      <c r="D1835">
        <v>9026</v>
      </c>
      <c r="E1835" s="1">
        <f>IF(C1835=1,VLOOKUP(B1835,balance!$AU:$AZ,2,FALSE),IF(C1835=2,VLOOKUP(B1835,balance!$AU:$AZ,3,FALSE),IF(C1835=3,VLOOKUP(B1835,balance!$AU:$AZ,4,FALSE),IF(C1835=4,VLOOKUP(B1835,balance!$AU:$AZ,5,FALSE),IF(C1835=5,VLOOKUP(B1835-1,balance!$AU:$AZ,6,FALSE),0)))))</f>
        <v>9000</v>
      </c>
      <c r="F1835">
        <v>53</v>
      </c>
      <c r="G1835">
        <f>IF(C1835=1,VLOOKUP(FoxFire!B1835,balance!$U:$Z,2,FALSE),IF(C1835=2,VLOOKUP(B1835,balance!$U:$Z,3,FALSE),IF(C1835=3,VLOOKUP(B1835,balance!$U:$Z,4,FALSE),IF(C1835=4,VLOOKUP(B1835,balance!$U:$Z,5,FALSE),IF(C1835=5,VLOOKUP(B1835-1,balance!$U:$Z,6,FALSE),0)))))/100</f>
        <v>4.6600000000000001E-3</v>
      </c>
      <c r="H1835">
        <v>2</v>
      </c>
      <c r="I1835" s="1">
        <f>IF(C1835=1,VLOOKUP(FoxFire!B1835,balance!$AF:$AJ,2,FALSE),IF(C1835=2,VLOOKUP(B1835,balance!$AF:$AJ,3,FALSE),IF(C1835=3,VLOOKUP(B1835,balance!$AF:$AJ,4,FALSE),IF(C1835=4,VLOOKUP(B1835,balance!$AF:$AJ,5,FALSE),IF(C1835=5,VLOOKUP(B1835,balance!$AF:$AK,6,FALSE),0)))))*1000000000000</f>
        <v>3147500000000.0249</v>
      </c>
      <c r="J1835">
        <f>VLOOKUP(B1835,balance!AU:BD,10,FALSE)</f>
        <v>0</v>
      </c>
    </row>
    <row r="1836" spans="1:10" x14ac:dyDescent="0.3">
      <c r="A1836">
        <v>1834</v>
      </c>
      <c r="B1836">
        <f t="shared" si="57"/>
        <v>368</v>
      </c>
      <c r="C1836">
        <f t="shared" si="56"/>
        <v>5</v>
      </c>
      <c r="D1836">
        <v>9026</v>
      </c>
      <c r="E1836" s="1">
        <f>IF(C1836=1,VLOOKUP(B1836,balance!$AU:$AZ,2,FALSE),IF(C1836=2,VLOOKUP(B1836,balance!$AU:$AZ,3,FALSE),IF(C1836=3,VLOOKUP(B1836,balance!$AU:$AZ,4,FALSE),IF(C1836=4,VLOOKUP(B1836,balance!$AU:$AZ,5,FALSE),IF(C1836=5,VLOOKUP(B1836-1,balance!$AU:$AZ,6,FALSE),0)))))</f>
        <v>180000</v>
      </c>
      <c r="F1836">
        <v>53</v>
      </c>
      <c r="G1836">
        <f>IF(C1836=1,VLOOKUP(FoxFire!B1836,balance!$U:$Z,2,FALSE),IF(C1836=2,VLOOKUP(B1836,balance!$U:$Z,3,FALSE),IF(C1836=3,VLOOKUP(B1836,balance!$U:$Z,4,FALSE),IF(C1836=4,VLOOKUP(B1836,balance!$U:$Z,5,FALSE),IF(C1836=5,VLOOKUP(B1836-1,balance!$U:$Z,6,FALSE),0)))))/100</f>
        <v>1903.3930000000003</v>
      </c>
      <c r="H1836">
        <v>2</v>
      </c>
      <c r="I1836" s="1">
        <f>IF(C1836=1,VLOOKUP(FoxFire!B1836,balance!$AF:$AJ,2,FALSE),IF(C1836=2,VLOOKUP(B1836,balance!$AF:$AJ,3,FALSE),IF(C1836=3,VLOOKUP(B1836,balance!$AF:$AJ,4,FALSE),IF(C1836=4,VLOOKUP(B1836,balance!$AF:$AJ,5,FALSE),IF(C1836=5,VLOOKUP(B1836,balance!$AF:$AK,6,FALSE),0)))))*1000000000000</f>
        <v>12595000000000.1</v>
      </c>
      <c r="J1836">
        <f>VLOOKUP(B1836,balance!AU:BD,10,FALSE)</f>
        <v>0</v>
      </c>
    </row>
    <row r="1837" spans="1:10" x14ac:dyDescent="0.3">
      <c r="A1837">
        <v>1835</v>
      </c>
      <c r="B1837">
        <f t="shared" si="57"/>
        <v>368</v>
      </c>
      <c r="C1837">
        <f t="shared" si="56"/>
        <v>1</v>
      </c>
      <c r="D1837">
        <v>9026</v>
      </c>
      <c r="E1837" s="1">
        <f>IF(C1837=1,VLOOKUP(B1837,balance!$AU:$AZ,2,FALSE),IF(C1837=2,VLOOKUP(B1837,balance!$AU:$AZ,3,FALSE),IF(C1837=3,VLOOKUP(B1837,balance!$AU:$AZ,4,FALSE),IF(C1837=4,VLOOKUP(B1837,balance!$AU:$AZ,5,FALSE),IF(C1837=5,VLOOKUP(B1837-1,balance!$AU:$AZ,6,FALSE),0)))))</f>
        <v>9000</v>
      </c>
      <c r="F1837">
        <v>53</v>
      </c>
      <c r="G1837">
        <f>IF(C1837=1,VLOOKUP(FoxFire!B1837,balance!$U:$Z,2,FALSE),IF(C1837=2,VLOOKUP(B1837,balance!$U:$Z,3,FALSE),IF(C1837=3,VLOOKUP(B1837,balance!$U:$Z,4,FALSE),IF(C1837=4,VLOOKUP(B1837,balance!$U:$Z,5,FALSE),IF(C1837=5,VLOOKUP(B1837-1,balance!$U:$Z,6,FALSE),0)))))/100</f>
        <v>4.6700000000000005E-3</v>
      </c>
      <c r="H1837">
        <v>2</v>
      </c>
      <c r="I1837" s="1">
        <f>IF(C1837=1,VLOOKUP(FoxFire!B1837,balance!$AF:$AJ,2,FALSE),IF(C1837=2,VLOOKUP(B1837,balance!$AF:$AJ,3,FALSE),IF(C1837=3,VLOOKUP(B1837,balance!$AF:$AJ,4,FALSE),IF(C1837=4,VLOOKUP(B1837,balance!$AF:$AJ,5,FALSE),IF(C1837=5,VLOOKUP(B1837,balance!$AF:$AK,6,FALSE),0)))))*1000000000000</f>
        <v>3148750000000.0249</v>
      </c>
      <c r="J1837">
        <f>VLOOKUP(B1837,balance!AU:BD,10,FALSE)</f>
        <v>0</v>
      </c>
    </row>
    <row r="1838" spans="1:10" x14ac:dyDescent="0.3">
      <c r="A1838">
        <v>1836</v>
      </c>
      <c r="B1838">
        <f t="shared" si="57"/>
        <v>368</v>
      </c>
      <c r="C1838">
        <f t="shared" si="56"/>
        <v>2</v>
      </c>
      <c r="D1838">
        <v>9026</v>
      </c>
      <c r="E1838" s="1">
        <f>IF(C1838=1,VLOOKUP(B1838,balance!$AU:$AZ,2,FALSE),IF(C1838=2,VLOOKUP(B1838,balance!$AU:$AZ,3,FALSE),IF(C1838=3,VLOOKUP(B1838,balance!$AU:$AZ,4,FALSE),IF(C1838=4,VLOOKUP(B1838,balance!$AU:$AZ,5,FALSE),IF(C1838=5,VLOOKUP(B1838-1,balance!$AU:$AZ,6,FALSE),0)))))</f>
        <v>9000</v>
      </c>
      <c r="F1838">
        <v>53</v>
      </c>
      <c r="G1838">
        <f>IF(C1838=1,VLOOKUP(FoxFire!B1838,balance!$U:$Z,2,FALSE),IF(C1838=2,VLOOKUP(B1838,balance!$U:$Z,3,FALSE),IF(C1838=3,VLOOKUP(B1838,balance!$U:$Z,4,FALSE),IF(C1838=4,VLOOKUP(B1838,balance!$U:$Z,5,FALSE),IF(C1838=5,VLOOKUP(B1838-1,balance!$U:$Z,6,FALSE),0)))))/100</f>
        <v>4.6700000000000005E-3</v>
      </c>
      <c r="H1838">
        <v>2</v>
      </c>
      <c r="I1838" s="1">
        <f>IF(C1838=1,VLOOKUP(FoxFire!B1838,balance!$AF:$AJ,2,FALSE),IF(C1838=2,VLOOKUP(B1838,balance!$AF:$AJ,3,FALSE),IF(C1838=3,VLOOKUP(B1838,balance!$AF:$AJ,4,FALSE),IF(C1838=4,VLOOKUP(B1838,balance!$AF:$AJ,5,FALSE),IF(C1838=5,VLOOKUP(B1838,balance!$AF:$AK,6,FALSE),0)))))*1000000000000</f>
        <v>3148750000000.0249</v>
      </c>
      <c r="J1838">
        <f>VLOOKUP(B1838,balance!AU:BD,10,FALSE)</f>
        <v>0</v>
      </c>
    </row>
    <row r="1839" spans="1:10" x14ac:dyDescent="0.3">
      <c r="A1839">
        <v>1837</v>
      </c>
      <c r="B1839">
        <f t="shared" si="57"/>
        <v>368</v>
      </c>
      <c r="C1839">
        <f t="shared" si="56"/>
        <v>3</v>
      </c>
      <c r="D1839">
        <v>9026</v>
      </c>
      <c r="E1839" s="1">
        <f>IF(C1839=1,VLOOKUP(B1839,balance!$AU:$AZ,2,FALSE),IF(C1839=2,VLOOKUP(B1839,balance!$AU:$AZ,3,FALSE),IF(C1839=3,VLOOKUP(B1839,balance!$AU:$AZ,4,FALSE),IF(C1839=4,VLOOKUP(B1839,balance!$AU:$AZ,5,FALSE),IF(C1839=5,VLOOKUP(B1839-1,balance!$AU:$AZ,6,FALSE),0)))))</f>
        <v>9000</v>
      </c>
      <c r="F1839">
        <v>53</v>
      </c>
      <c r="G1839">
        <f>IF(C1839=1,VLOOKUP(FoxFire!B1839,balance!$U:$Z,2,FALSE),IF(C1839=2,VLOOKUP(B1839,balance!$U:$Z,3,FALSE),IF(C1839=3,VLOOKUP(B1839,balance!$U:$Z,4,FALSE),IF(C1839=4,VLOOKUP(B1839,balance!$U:$Z,5,FALSE),IF(C1839=5,VLOOKUP(B1839-1,balance!$U:$Z,6,FALSE),0)))))/100</f>
        <v>4.6700000000000005E-3</v>
      </c>
      <c r="H1839">
        <v>2</v>
      </c>
      <c r="I1839" s="1">
        <f>IF(C1839=1,VLOOKUP(FoxFire!B1839,balance!$AF:$AJ,2,FALSE),IF(C1839=2,VLOOKUP(B1839,balance!$AF:$AJ,3,FALSE),IF(C1839=3,VLOOKUP(B1839,balance!$AF:$AJ,4,FALSE),IF(C1839=4,VLOOKUP(B1839,balance!$AF:$AJ,5,FALSE),IF(C1839=5,VLOOKUP(B1839,balance!$AF:$AK,6,FALSE),0)))))*1000000000000</f>
        <v>3148750000000.0249</v>
      </c>
      <c r="J1839">
        <f>VLOOKUP(B1839,balance!AU:BD,10,FALSE)</f>
        <v>0</v>
      </c>
    </row>
    <row r="1840" spans="1:10" x14ac:dyDescent="0.3">
      <c r="A1840">
        <v>1838</v>
      </c>
      <c r="B1840">
        <f t="shared" si="57"/>
        <v>368</v>
      </c>
      <c r="C1840">
        <f t="shared" si="56"/>
        <v>4</v>
      </c>
      <c r="D1840">
        <v>9026</v>
      </c>
      <c r="E1840" s="1">
        <f>IF(C1840=1,VLOOKUP(B1840,balance!$AU:$AZ,2,FALSE),IF(C1840=2,VLOOKUP(B1840,balance!$AU:$AZ,3,FALSE),IF(C1840=3,VLOOKUP(B1840,balance!$AU:$AZ,4,FALSE),IF(C1840=4,VLOOKUP(B1840,balance!$AU:$AZ,5,FALSE),IF(C1840=5,VLOOKUP(B1840-1,balance!$AU:$AZ,6,FALSE),0)))))</f>
        <v>9000</v>
      </c>
      <c r="F1840">
        <v>53</v>
      </c>
      <c r="G1840">
        <f>IF(C1840=1,VLOOKUP(FoxFire!B1840,balance!$U:$Z,2,FALSE),IF(C1840=2,VLOOKUP(B1840,balance!$U:$Z,3,FALSE),IF(C1840=3,VLOOKUP(B1840,balance!$U:$Z,4,FALSE),IF(C1840=4,VLOOKUP(B1840,balance!$U:$Z,5,FALSE),IF(C1840=5,VLOOKUP(B1840-1,balance!$U:$Z,6,FALSE),0)))))/100</f>
        <v>4.6700000000000005E-3</v>
      </c>
      <c r="H1840">
        <v>2</v>
      </c>
      <c r="I1840" s="1">
        <f>IF(C1840=1,VLOOKUP(FoxFire!B1840,balance!$AF:$AJ,2,FALSE),IF(C1840=2,VLOOKUP(B1840,balance!$AF:$AJ,3,FALSE),IF(C1840=3,VLOOKUP(B1840,balance!$AF:$AJ,4,FALSE),IF(C1840=4,VLOOKUP(B1840,balance!$AF:$AJ,5,FALSE),IF(C1840=5,VLOOKUP(B1840,balance!$AF:$AK,6,FALSE),0)))))*1000000000000</f>
        <v>3148750000000.0249</v>
      </c>
      <c r="J1840">
        <f>VLOOKUP(B1840,balance!AU:BD,10,FALSE)</f>
        <v>0</v>
      </c>
    </row>
    <row r="1841" spans="1:10" x14ac:dyDescent="0.3">
      <c r="A1841">
        <v>1839</v>
      </c>
      <c r="B1841">
        <f t="shared" si="57"/>
        <v>369</v>
      </c>
      <c r="C1841">
        <f t="shared" si="56"/>
        <v>5</v>
      </c>
      <c r="D1841">
        <v>9026</v>
      </c>
      <c r="E1841" s="1">
        <f>IF(C1841=1,VLOOKUP(B1841,balance!$AU:$AZ,2,FALSE),IF(C1841=2,VLOOKUP(B1841,balance!$AU:$AZ,3,FALSE),IF(C1841=3,VLOOKUP(B1841,balance!$AU:$AZ,4,FALSE),IF(C1841=4,VLOOKUP(B1841,balance!$AU:$AZ,5,FALSE),IF(C1841=5,VLOOKUP(B1841-1,balance!$AU:$AZ,6,FALSE),0)))))</f>
        <v>180000</v>
      </c>
      <c r="F1841">
        <v>53</v>
      </c>
      <c r="G1841">
        <f>IF(C1841=1,VLOOKUP(FoxFire!B1841,balance!$U:$Z,2,FALSE),IF(C1841=2,VLOOKUP(B1841,balance!$U:$Z,3,FALSE),IF(C1841=3,VLOOKUP(B1841,balance!$U:$Z,4,FALSE),IF(C1841=4,VLOOKUP(B1841,balance!$U:$Z,5,FALSE),IF(C1841=5,VLOOKUP(B1841-1,balance!$U:$Z,6,FALSE),0)))))/100</f>
        <v>1909.385</v>
      </c>
      <c r="H1841">
        <v>2</v>
      </c>
      <c r="I1841" s="1">
        <f>IF(C1841=1,VLOOKUP(FoxFire!B1841,balance!$AF:$AJ,2,FALSE),IF(C1841=2,VLOOKUP(B1841,balance!$AF:$AJ,3,FALSE),IF(C1841=3,VLOOKUP(B1841,balance!$AF:$AJ,4,FALSE),IF(C1841=4,VLOOKUP(B1841,balance!$AF:$AJ,5,FALSE),IF(C1841=5,VLOOKUP(B1841,balance!$AF:$AK,6,FALSE),0)))))*1000000000000</f>
        <v>12600000000000.1</v>
      </c>
      <c r="J1841">
        <f>VLOOKUP(B1841,balance!AU:BD,10,FALSE)</f>
        <v>0</v>
      </c>
    </row>
    <row r="1842" spans="1:10" x14ac:dyDescent="0.3">
      <c r="A1842">
        <v>1840</v>
      </c>
      <c r="B1842">
        <f t="shared" si="57"/>
        <v>369</v>
      </c>
      <c r="C1842">
        <f t="shared" si="56"/>
        <v>1</v>
      </c>
      <c r="D1842">
        <v>9026</v>
      </c>
      <c r="E1842" s="1">
        <f>IF(C1842=1,VLOOKUP(B1842,balance!$AU:$AZ,2,FALSE),IF(C1842=2,VLOOKUP(B1842,balance!$AU:$AZ,3,FALSE),IF(C1842=3,VLOOKUP(B1842,balance!$AU:$AZ,4,FALSE),IF(C1842=4,VLOOKUP(B1842,balance!$AU:$AZ,5,FALSE),IF(C1842=5,VLOOKUP(B1842-1,balance!$AU:$AZ,6,FALSE),0)))))</f>
        <v>9000</v>
      </c>
      <c r="F1842">
        <v>53</v>
      </c>
      <c r="G1842">
        <f>IF(C1842=1,VLOOKUP(FoxFire!B1842,balance!$U:$Z,2,FALSE),IF(C1842=2,VLOOKUP(B1842,balance!$U:$Z,3,FALSE),IF(C1842=3,VLOOKUP(B1842,balance!$U:$Z,4,FALSE),IF(C1842=4,VLOOKUP(B1842,balance!$U:$Z,5,FALSE),IF(C1842=5,VLOOKUP(B1842-1,balance!$U:$Z,6,FALSE),0)))))/100</f>
        <v>4.6800000000000001E-3</v>
      </c>
      <c r="H1842">
        <v>2</v>
      </c>
      <c r="I1842" s="1">
        <f>IF(C1842=1,VLOOKUP(FoxFire!B1842,balance!$AF:$AJ,2,FALSE),IF(C1842=2,VLOOKUP(B1842,balance!$AF:$AJ,3,FALSE),IF(C1842=3,VLOOKUP(B1842,balance!$AF:$AJ,4,FALSE),IF(C1842=4,VLOOKUP(B1842,balance!$AF:$AJ,5,FALSE),IF(C1842=5,VLOOKUP(B1842,balance!$AF:$AK,6,FALSE),0)))))*1000000000000</f>
        <v>3150000000000.0249</v>
      </c>
      <c r="J1842">
        <f>VLOOKUP(B1842,balance!AU:BD,10,FALSE)</f>
        <v>0</v>
      </c>
    </row>
    <row r="1843" spans="1:10" x14ac:dyDescent="0.3">
      <c r="A1843">
        <v>1841</v>
      </c>
      <c r="B1843">
        <f t="shared" si="57"/>
        <v>369</v>
      </c>
      <c r="C1843">
        <f t="shared" si="56"/>
        <v>2</v>
      </c>
      <c r="D1843">
        <v>9026</v>
      </c>
      <c r="E1843" s="1">
        <f>IF(C1843=1,VLOOKUP(B1843,balance!$AU:$AZ,2,FALSE),IF(C1843=2,VLOOKUP(B1843,balance!$AU:$AZ,3,FALSE),IF(C1843=3,VLOOKUP(B1843,balance!$AU:$AZ,4,FALSE),IF(C1843=4,VLOOKUP(B1843,balance!$AU:$AZ,5,FALSE),IF(C1843=5,VLOOKUP(B1843-1,balance!$AU:$AZ,6,FALSE),0)))))</f>
        <v>9000</v>
      </c>
      <c r="F1843">
        <v>53</v>
      </c>
      <c r="G1843">
        <f>IF(C1843=1,VLOOKUP(FoxFire!B1843,balance!$U:$Z,2,FALSE),IF(C1843=2,VLOOKUP(B1843,balance!$U:$Z,3,FALSE),IF(C1843=3,VLOOKUP(B1843,balance!$U:$Z,4,FALSE),IF(C1843=4,VLOOKUP(B1843,balance!$U:$Z,5,FALSE),IF(C1843=5,VLOOKUP(B1843-1,balance!$U:$Z,6,FALSE),0)))))/100</f>
        <v>4.6800000000000001E-3</v>
      </c>
      <c r="H1843">
        <v>2</v>
      </c>
      <c r="I1843" s="1">
        <f>IF(C1843=1,VLOOKUP(FoxFire!B1843,balance!$AF:$AJ,2,FALSE),IF(C1843=2,VLOOKUP(B1843,balance!$AF:$AJ,3,FALSE),IF(C1843=3,VLOOKUP(B1843,balance!$AF:$AJ,4,FALSE),IF(C1843=4,VLOOKUP(B1843,balance!$AF:$AJ,5,FALSE),IF(C1843=5,VLOOKUP(B1843,balance!$AF:$AK,6,FALSE),0)))))*1000000000000</f>
        <v>3150000000000.0249</v>
      </c>
      <c r="J1843">
        <f>VLOOKUP(B1843,balance!AU:BD,10,FALSE)</f>
        <v>0</v>
      </c>
    </row>
    <row r="1844" spans="1:10" x14ac:dyDescent="0.3">
      <c r="A1844">
        <v>1842</v>
      </c>
      <c r="B1844">
        <f t="shared" si="57"/>
        <v>369</v>
      </c>
      <c r="C1844">
        <f t="shared" si="56"/>
        <v>3</v>
      </c>
      <c r="D1844">
        <v>9026</v>
      </c>
      <c r="E1844" s="1">
        <f>IF(C1844=1,VLOOKUP(B1844,balance!$AU:$AZ,2,FALSE),IF(C1844=2,VLOOKUP(B1844,balance!$AU:$AZ,3,FALSE),IF(C1844=3,VLOOKUP(B1844,balance!$AU:$AZ,4,FALSE),IF(C1844=4,VLOOKUP(B1844,balance!$AU:$AZ,5,FALSE),IF(C1844=5,VLOOKUP(B1844-1,balance!$AU:$AZ,6,FALSE),0)))))</f>
        <v>9000</v>
      </c>
      <c r="F1844">
        <v>53</v>
      </c>
      <c r="G1844">
        <f>IF(C1844=1,VLOOKUP(FoxFire!B1844,balance!$U:$Z,2,FALSE),IF(C1844=2,VLOOKUP(B1844,balance!$U:$Z,3,FALSE),IF(C1844=3,VLOOKUP(B1844,balance!$U:$Z,4,FALSE),IF(C1844=4,VLOOKUP(B1844,balance!$U:$Z,5,FALSE),IF(C1844=5,VLOOKUP(B1844-1,balance!$U:$Z,6,FALSE),0)))))/100</f>
        <v>4.6800000000000001E-3</v>
      </c>
      <c r="H1844">
        <v>2</v>
      </c>
      <c r="I1844" s="1">
        <f>IF(C1844=1,VLOOKUP(FoxFire!B1844,balance!$AF:$AJ,2,FALSE),IF(C1844=2,VLOOKUP(B1844,balance!$AF:$AJ,3,FALSE),IF(C1844=3,VLOOKUP(B1844,balance!$AF:$AJ,4,FALSE),IF(C1844=4,VLOOKUP(B1844,balance!$AF:$AJ,5,FALSE),IF(C1844=5,VLOOKUP(B1844,balance!$AF:$AK,6,FALSE),0)))))*1000000000000</f>
        <v>3150000000000.0249</v>
      </c>
      <c r="J1844">
        <f>VLOOKUP(B1844,balance!AU:BD,10,FALSE)</f>
        <v>0</v>
      </c>
    </row>
    <row r="1845" spans="1:10" x14ac:dyDescent="0.3">
      <c r="A1845">
        <v>1843</v>
      </c>
      <c r="B1845">
        <f t="shared" si="57"/>
        <v>369</v>
      </c>
      <c r="C1845">
        <f t="shared" si="56"/>
        <v>4</v>
      </c>
      <c r="D1845">
        <v>9026</v>
      </c>
      <c r="E1845" s="1">
        <f>IF(C1845=1,VLOOKUP(B1845,balance!$AU:$AZ,2,FALSE),IF(C1845=2,VLOOKUP(B1845,balance!$AU:$AZ,3,FALSE),IF(C1845=3,VLOOKUP(B1845,balance!$AU:$AZ,4,FALSE),IF(C1845=4,VLOOKUP(B1845,balance!$AU:$AZ,5,FALSE),IF(C1845=5,VLOOKUP(B1845-1,balance!$AU:$AZ,6,FALSE),0)))))</f>
        <v>9000</v>
      </c>
      <c r="F1845">
        <v>53</v>
      </c>
      <c r="G1845">
        <f>IF(C1845=1,VLOOKUP(FoxFire!B1845,balance!$U:$Z,2,FALSE),IF(C1845=2,VLOOKUP(B1845,balance!$U:$Z,3,FALSE),IF(C1845=3,VLOOKUP(B1845,balance!$U:$Z,4,FALSE),IF(C1845=4,VLOOKUP(B1845,balance!$U:$Z,5,FALSE),IF(C1845=5,VLOOKUP(B1845-1,balance!$U:$Z,6,FALSE),0)))))/100</f>
        <v>4.6800000000000001E-3</v>
      </c>
      <c r="H1845">
        <v>2</v>
      </c>
      <c r="I1845" s="1">
        <f>IF(C1845=1,VLOOKUP(FoxFire!B1845,balance!$AF:$AJ,2,FALSE),IF(C1845=2,VLOOKUP(B1845,balance!$AF:$AJ,3,FALSE),IF(C1845=3,VLOOKUP(B1845,balance!$AF:$AJ,4,FALSE),IF(C1845=4,VLOOKUP(B1845,balance!$AF:$AJ,5,FALSE),IF(C1845=5,VLOOKUP(B1845,balance!$AF:$AK,6,FALSE),0)))))*1000000000000</f>
        <v>3150000000000.0249</v>
      </c>
      <c r="J1845">
        <f>VLOOKUP(B1845,balance!AU:BD,10,FALSE)</f>
        <v>0</v>
      </c>
    </row>
    <row r="1846" spans="1:10" x14ac:dyDescent="0.3">
      <c r="A1846">
        <v>1844</v>
      </c>
      <c r="B1846">
        <f t="shared" si="57"/>
        <v>370</v>
      </c>
      <c r="C1846">
        <f t="shared" si="56"/>
        <v>5</v>
      </c>
      <c r="D1846">
        <v>9026</v>
      </c>
      <c r="E1846" s="1">
        <f>IF(C1846=1,VLOOKUP(B1846,balance!$AU:$AZ,2,FALSE),IF(C1846=2,VLOOKUP(B1846,balance!$AU:$AZ,3,FALSE),IF(C1846=3,VLOOKUP(B1846,balance!$AU:$AZ,4,FALSE),IF(C1846=4,VLOOKUP(B1846,balance!$AU:$AZ,5,FALSE),IF(C1846=5,VLOOKUP(B1846-1,balance!$AU:$AZ,6,FALSE),0)))))</f>
        <v>180000</v>
      </c>
      <c r="F1846">
        <v>53</v>
      </c>
      <c r="G1846">
        <f>IF(C1846=1,VLOOKUP(FoxFire!B1846,balance!$U:$Z,2,FALSE),IF(C1846=2,VLOOKUP(B1846,balance!$U:$Z,3,FALSE),IF(C1846=3,VLOOKUP(B1846,balance!$U:$Z,4,FALSE),IF(C1846=4,VLOOKUP(B1846,balance!$U:$Z,5,FALSE),IF(C1846=5,VLOOKUP(B1846-1,balance!$U:$Z,6,FALSE),0)))))/100</f>
        <v>1915.3871000000001</v>
      </c>
      <c r="H1846">
        <v>2</v>
      </c>
      <c r="I1846" s="1">
        <f>IF(C1846=1,VLOOKUP(FoxFire!B1846,balance!$AF:$AJ,2,FALSE),IF(C1846=2,VLOOKUP(B1846,balance!$AF:$AJ,3,FALSE),IF(C1846=3,VLOOKUP(B1846,balance!$AF:$AJ,4,FALSE),IF(C1846=4,VLOOKUP(B1846,balance!$AF:$AJ,5,FALSE),IF(C1846=5,VLOOKUP(B1846,balance!$AF:$AK,6,FALSE),0)))))*1000000000000</f>
        <v>12605000000000.1</v>
      </c>
      <c r="J1846">
        <f>VLOOKUP(B1846,balance!AU:BD,10,FALSE)</f>
        <v>0</v>
      </c>
    </row>
    <row r="1847" spans="1:10" x14ac:dyDescent="0.3">
      <c r="A1847">
        <v>1845</v>
      </c>
      <c r="B1847">
        <f t="shared" si="57"/>
        <v>370</v>
      </c>
      <c r="C1847">
        <f t="shared" si="56"/>
        <v>1</v>
      </c>
      <c r="D1847">
        <v>9026</v>
      </c>
      <c r="E1847" s="1">
        <f>IF(C1847=1,VLOOKUP(B1847,balance!$AU:$AZ,2,FALSE),IF(C1847=2,VLOOKUP(B1847,balance!$AU:$AZ,3,FALSE),IF(C1847=3,VLOOKUP(B1847,balance!$AU:$AZ,4,FALSE),IF(C1847=4,VLOOKUP(B1847,balance!$AU:$AZ,5,FALSE),IF(C1847=5,VLOOKUP(B1847-1,balance!$AU:$AZ,6,FALSE),0)))))</f>
        <v>9000</v>
      </c>
      <c r="F1847">
        <v>53</v>
      </c>
      <c r="G1847">
        <f>IF(C1847=1,VLOOKUP(FoxFire!B1847,balance!$U:$Z,2,FALSE),IF(C1847=2,VLOOKUP(B1847,balance!$U:$Z,3,FALSE),IF(C1847=3,VLOOKUP(B1847,balance!$U:$Z,4,FALSE),IF(C1847=4,VLOOKUP(B1847,balance!$U:$Z,5,FALSE),IF(C1847=5,VLOOKUP(B1847-1,balance!$U:$Z,6,FALSE),0)))))/100</f>
        <v>4.6899999999999997E-3</v>
      </c>
      <c r="H1847">
        <v>2</v>
      </c>
      <c r="I1847" s="1">
        <f>IF(C1847=1,VLOOKUP(FoxFire!B1847,balance!$AF:$AJ,2,FALSE),IF(C1847=2,VLOOKUP(B1847,balance!$AF:$AJ,3,FALSE),IF(C1847=3,VLOOKUP(B1847,balance!$AF:$AJ,4,FALSE),IF(C1847=4,VLOOKUP(B1847,balance!$AF:$AJ,5,FALSE),IF(C1847=5,VLOOKUP(B1847,balance!$AF:$AK,6,FALSE),0)))))*1000000000000</f>
        <v>3151250000000.0249</v>
      </c>
      <c r="J1847">
        <f>VLOOKUP(B1847,balance!AU:BD,10,FALSE)</f>
        <v>0</v>
      </c>
    </row>
    <row r="1848" spans="1:10" x14ac:dyDescent="0.3">
      <c r="A1848">
        <v>1846</v>
      </c>
      <c r="B1848">
        <f t="shared" si="57"/>
        <v>370</v>
      </c>
      <c r="C1848">
        <f t="shared" si="56"/>
        <v>2</v>
      </c>
      <c r="D1848">
        <v>9026</v>
      </c>
      <c r="E1848" s="1">
        <f>IF(C1848=1,VLOOKUP(B1848,balance!$AU:$AZ,2,FALSE),IF(C1848=2,VLOOKUP(B1848,balance!$AU:$AZ,3,FALSE),IF(C1848=3,VLOOKUP(B1848,balance!$AU:$AZ,4,FALSE),IF(C1848=4,VLOOKUP(B1848,balance!$AU:$AZ,5,FALSE),IF(C1848=5,VLOOKUP(B1848-1,balance!$AU:$AZ,6,FALSE),0)))))</f>
        <v>9000</v>
      </c>
      <c r="F1848">
        <v>53</v>
      </c>
      <c r="G1848">
        <f>IF(C1848=1,VLOOKUP(FoxFire!B1848,balance!$U:$Z,2,FALSE),IF(C1848=2,VLOOKUP(B1848,balance!$U:$Z,3,FALSE),IF(C1848=3,VLOOKUP(B1848,balance!$U:$Z,4,FALSE),IF(C1848=4,VLOOKUP(B1848,balance!$U:$Z,5,FALSE),IF(C1848=5,VLOOKUP(B1848-1,balance!$U:$Z,6,FALSE),0)))))/100</f>
        <v>4.6899999999999997E-3</v>
      </c>
      <c r="H1848">
        <v>2</v>
      </c>
      <c r="I1848" s="1">
        <f>IF(C1848=1,VLOOKUP(FoxFire!B1848,balance!$AF:$AJ,2,FALSE),IF(C1848=2,VLOOKUP(B1848,balance!$AF:$AJ,3,FALSE),IF(C1848=3,VLOOKUP(B1848,balance!$AF:$AJ,4,FALSE),IF(C1848=4,VLOOKUP(B1848,balance!$AF:$AJ,5,FALSE),IF(C1848=5,VLOOKUP(B1848,balance!$AF:$AK,6,FALSE),0)))))*1000000000000</f>
        <v>3151250000000.0249</v>
      </c>
      <c r="J1848">
        <f>VLOOKUP(B1848,balance!AU:BD,10,FALSE)</f>
        <v>0</v>
      </c>
    </row>
    <row r="1849" spans="1:10" x14ac:dyDescent="0.3">
      <c r="A1849">
        <v>1847</v>
      </c>
      <c r="B1849">
        <f t="shared" si="57"/>
        <v>370</v>
      </c>
      <c r="C1849">
        <f t="shared" si="56"/>
        <v>3</v>
      </c>
      <c r="D1849">
        <v>9026</v>
      </c>
      <c r="E1849" s="1">
        <f>IF(C1849=1,VLOOKUP(B1849,balance!$AU:$AZ,2,FALSE),IF(C1849=2,VLOOKUP(B1849,balance!$AU:$AZ,3,FALSE),IF(C1849=3,VLOOKUP(B1849,balance!$AU:$AZ,4,FALSE),IF(C1849=4,VLOOKUP(B1849,balance!$AU:$AZ,5,FALSE),IF(C1849=5,VLOOKUP(B1849-1,balance!$AU:$AZ,6,FALSE),0)))))</f>
        <v>9000</v>
      </c>
      <c r="F1849">
        <v>53</v>
      </c>
      <c r="G1849">
        <f>IF(C1849=1,VLOOKUP(FoxFire!B1849,balance!$U:$Z,2,FALSE),IF(C1849=2,VLOOKUP(B1849,balance!$U:$Z,3,FALSE),IF(C1849=3,VLOOKUP(B1849,balance!$U:$Z,4,FALSE),IF(C1849=4,VLOOKUP(B1849,balance!$U:$Z,5,FALSE),IF(C1849=5,VLOOKUP(B1849-1,balance!$U:$Z,6,FALSE),0)))))/100</f>
        <v>4.6899999999999997E-3</v>
      </c>
      <c r="H1849">
        <v>2</v>
      </c>
      <c r="I1849" s="1">
        <f>IF(C1849=1,VLOOKUP(FoxFire!B1849,balance!$AF:$AJ,2,FALSE),IF(C1849=2,VLOOKUP(B1849,balance!$AF:$AJ,3,FALSE),IF(C1849=3,VLOOKUP(B1849,balance!$AF:$AJ,4,FALSE),IF(C1849=4,VLOOKUP(B1849,balance!$AF:$AJ,5,FALSE),IF(C1849=5,VLOOKUP(B1849,balance!$AF:$AK,6,FALSE),0)))))*1000000000000</f>
        <v>3151250000000.0249</v>
      </c>
      <c r="J1849">
        <f>VLOOKUP(B1849,balance!AU:BD,10,FALSE)</f>
        <v>0</v>
      </c>
    </row>
    <row r="1850" spans="1:10" x14ac:dyDescent="0.3">
      <c r="A1850">
        <v>1848</v>
      </c>
      <c r="B1850">
        <f t="shared" si="57"/>
        <v>370</v>
      </c>
      <c r="C1850">
        <f t="shared" si="56"/>
        <v>4</v>
      </c>
      <c r="D1850">
        <v>9026</v>
      </c>
      <c r="E1850" s="1">
        <f>IF(C1850=1,VLOOKUP(B1850,balance!$AU:$AZ,2,FALSE),IF(C1850=2,VLOOKUP(B1850,balance!$AU:$AZ,3,FALSE),IF(C1850=3,VLOOKUP(B1850,balance!$AU:$AZ,4,FALSE),IF(C1850=4,VLOOKUP(B1850,balance!$AU:$AZ,5,FALSE),IF(C1850=5,VLOOKUP(B1850-1,balance!$AU:$AZ,6,FALSE),0)))))</f>
        <v>9000</v>
      </c>
      <c r="F1850">
        <v>53</v>
      </c>
      <c r="G1850">
        <f>IF(C1850=1,VLOOKUP(FoxFire!B1850,balance!$U:$Z,2,FALSE),IF(C1850=2,VLOOKUP(B1850,balance!$U:$Z,3,FALSE),IF(C1850=3,VLOOKUP(B1850,balance!$U:$Z,4,FALSE),IF(C1850=4,VLOOKUP(B1850,balance!$U:$Z,5,FALSE),IF(C1850=5,VLOOKUP(B1850-1,balance!$U:$Z,6,FALSE),0)))))/100</f>
        <v>4.6899999999999997E-3</v>
      </c>
      <c r="H1850">
        <v>2</v>
      </c>
      <c r="I1850" s="1">
        <f>IF(C1850=1,VLOOKUP(FoxFire!B1850,balance!$AF:$AJ,2,FALSE),IF(C1850=2,VLOOKUP(B1850,balance!$AF:$AJ,3,FALSE),IF(C1850=3,VLOOKUP(B1850,balance!$AF:$AJ,4,FALSE),IF(C1850=4,VLOOKUP(B1850,balance!$AF:$AJ,5,FALSE),IF(C1850=5,VLOOKUP(B1850,balance!$AF:$AK,6,FALSE),0)))))*1000000000000</f>
        <v>3151250000000.0249</v>
      </c>
      <c r="J1850">
        <f>VLOOKUP(B1850,balance!AU:BD,10,FALSE)</f>
        <v>0</v>
      </c>
    </row>
    <row r="1851" spans="1:10" x14ac:dyDescent="0.3">
      <c r="A1851">
        <v>1849</v>
      </c>
      <c r="B1851">
        <f t="shared" si="57"/>
        <v>371</v>
      </c>
      <c r="C1851">
        <f t="shared" si="56"/>
        <v>5</v>
      </c>
      <c r="D1851">
        <v>9026</v>
      </c>
      <c r="E1851" s="1">
        <f>IF(C1851=1,VLOOKUP(B1851,balance!$AU:$AZ,2,FALSE),IF(C1851=2,VLOOKUP(B1851,balance!$AU:$AZ,3,FALSE),IF(C1851=3,VLOOKUP(B1851,balance!$AU:$AZ,4,FALSE),IF(C1851=4,VLOOKUP(B1851,balance!$AU:$AZ,5,FALSE),IF(C1851=5,VLOOKUP(B1851-1,balance!$AU:$AZ,6,FALSE),0)))))</f>
        <v>180000</v>
      </c>
      <c r="F1851">
        <v>53</v>
      </c>
      <c r="G1851">
        <f>IF(C1851=1,VLOOKUP(FoxFire!B1851,balance!$U:$Z,2,FALSE),IF(C1851=2,VLOOKUP(B1851,balance!$U:$Z,3,FALSE),IF(C1851=3,VLOOKUP(B1851,balance!$U:$Z,4,FALSE),IF(C1851=4,VLOOKUP(B1851,balance!$U:$Z,5,FALSE),IF(C1851=5,VLOOKUP(B1851-1,balance!$U:$Z,6,FALSE),0)))))/100</f>
        <v>1921.3993000000003</v>
      </c>
      <c r="H1851">
        <v>2</v>
      </c>
      <c r="I1851" s="1">
        <f>IF(C1851=1,VLOOKUP(FoxFire!B1851,balance!$AF:$AJ,2,FALSE),IF(C1851=2,VLOOKUP(B1851,balance!$AF:$AJ,3,FALSE),IF(C1851=3,VLOOKUP(B1851,balance!$AF:$AJ,4,FALSE),IF(C1851=4,VLOOKUP(B1851,balance!$AF:$AJ,5,FALSE),IF(C1851=5,VLOOKUP(B1851,balance!$AF:$AK,6,FALSE),0)))))*1000000000000</f>
        <v>12610000000000.102</v>
      </c>
      <c r="J1851">
        <f>VLOOKUP(B1851,balance!AU:BD,10,FALSE)</f>
        <v>0</v>
      </c>
    </row>
    <row r="1852" spans="1:10" x14ac:dyDescent="0.3">
      <c r="A1852">
        <v>1850</v>
      </c>
      <c r="B1852">
        <f t="shared" si="57"/>
        <v>371</v>
      </c>
      <c r="C1852">
        <f t="shared" si="56"/>
        <v>1</v>
      </c>
      <c r="D1852">
        <v>9026</v>
      </c>
      <c r="E1852" s="1">
        <f>IF(C1852=1,VLOOKUP(B1852,balance!$AU:$AZ,2,FALSE),IF(C1852=2,VLOOKUP(B1852,balance!$AU:$AZ,3,FALSE),IF(C1852=3,VLOOKUP(B1852,balance!$AU:$AZ,4,FALSE),IF(C1852=4,VLOOKUP(B1852,balance!$AU:$AZ,5,FALSE),IF(C1852=5,VLOOKUP(B1852-1,balance!$AU:$AZ,6,FALSE),0)))))</f>
        <v>9500</v>
      </c>
      <c r="F1852">
        <v>53</v>
      </c>
      <c r="G1852">
        <f>IF(C1852=1,VLOOKUP(FoxFire!B1852,balance!$U:$Z,2,FALSE),IF(C1852=2,VLOOKUP(B1852,balance!$U:$Z,3,FALSE),IF(C1852=3,VLOOKUP(B1852,balance!$U:$Z,4,FALSE),IF(C1852=4,VLOOKUP(B1852,balance!$U:$Z,5,FALSE),IF(C1852=5,VLOOKUP(B1852-1,balance!$U:$Z,6,FALSE),0)))))/100</f>
        <v>4.6999999999999993E-3</v>
      </c>
      <c r="H1852">
        <v>2</v>
      </c>
      <c r="I1852" s="1">
        <f>IF(C1852=1,VLOOKUP(FoxFire!B1852,balance!$AF:$AJ,2,FALSE),IF(C1852=2,VLOOKUP(B1852,balance!$AF:$AJ,3,FALSE),IF(C1852=3,VLOOKUP(B1852,balance!$AF:$AJ,4,FALSE),IF(C1852=4,VLOOKUP(B1852,balance!$AF:$AJ,5,FALSE),IF(C1852=5,VLOOKUP(B1852,balance!$AF:$AK,6,FALSE),0)))))*1000000000000</f>
        <v>3152500000000.0254</v>
      </c>
      <c r="J1852">
        <f>VLOOKUP(B1852,balance!AU:BD,10,FALSE)</f>
        <v>0</v>
      </c>
    </row>
    <row r="1853" spans="1:10" x14ac:dyDescent="0.3">
      <c r="A1853">
        <v>1851</v>
      </c>
      <c r="B1853">
        <f t="shared" si="57"/>
        <v>371</v>
      </c>
      <c r="C1853">
        <f t="shared" si="56"/>
        <v>2</v>
      </c>
      <c r="D1853">
        <v>9026</v>
      </c>
      <c r="E1853" s="1">
        <f>IF(C1853=1,VLOOKUP(B1853,balance!$AU:$AZ,2,FALSE),IF(C1853=2,VLOOKUP(B1853,balance!$AU:$AZ,3,FALSE),IF(C1853=3,VLOOKUP(B1853,balance!$AU:$AZ,4,FALSE),IF(C1853=4,VLOOKUP(B1853,balance!$AU:$AZ,5,FALSE),IF(C1853=5,VLOOKUP(B1853-1,balance!$AU:$AZ,6,FALSE),0)))))</f>
        <v>9500</v>
      </c>
      <c r="F1853">
        <v>53</v>
      </c>
      <c r="G1853">
        <f>IF(C1853=1,VLOOKUP(FoxFire!B1853,balance!$U:$Z,2,FALSE),IF(C1853=2,VLOOKUP(B1853,balance!$U:$Z,3,FALSE),IF(C1853=3,VLOOKUP(B1853,balance!$U:$Z,4,FALSE),IF(C1853=4,VLOOKUP(B1853,balance!$U:$Z,5,FALSE),IF(C1853=5,VLOOKUP(B1853-1,balance!$U:$Z,6,FALSE),0)))))/100</f>
        <v>4.6999999999999993E-3</v>
      </c>
      <c r="H1853">
        <v>2</v>
      </c>
      <c r="I1853" s="1">
        <f>IF(C1853=1,VLOOKUP(FoxFire!B1853,balance!$AF:$AJ,2,FALSE),IF(C1853=2,VLOOKUP(B1853,balance!$AF:$AJ,3,FALSE),IF(C1853=3,VLOOKUP(B1853,balance!$AF:$AJ,4,FALSE),IF(C1853=4,VLOOKUP(B1853,balance!$AF:$AJ,5,FALSE),IF(C1853=5,VLOOKUP(B1853,balance!$AF:$AK,6,FALSE),0)))))*1000000000000</f>
        <v>3152500000000.0254</v>
      </c>
      <c r="J1853">
        <f>VLOOKUP(B1853,balance!AU:BD,10,FALSE)</f>
        <v>0</v>
      </c>
    </row>
    <row r="1854" spans="1:10" x14ac:dyDescent="0.3">
      <c r="A1854">
        <v>1852</v>
      </c>
      <c r="B1854">
        <f t="shared" si="57"/>
        <v>371</v>
      </c>
      <c r="C1854">
        <f t="shared" si="56"/>
        <v>3</v>
      </c>
      <c r="D1854">
        <v>9026</v>
      </c>
      <c r="E1854" s="1">
        <f>IF(C1854=1,VLOOKUP(B1854,balance!$AU:$AZ,2,FALSE),IF(C1854=2,VLOOKUP(B1854,balance!$AU:$AZ,3,FALSE),IF(C1854=3,VLOOKUP(B1854,balance!$AU:$AZ,4,FALSE),IF(C1854=4,VLOOKUP(B1854,balance!$AU:$AZ,5,FALSE),IF(C1854=5,VLOOKUP(B1854-1,balance!$AU:$AZ,6,FALSE),0)))))</f>
        <v>9500</v>
      </c>
      <c r="F1854">
        <v>53</v>
      </c>
      <c r="G1854">
        <f>IF(C1854=1,VLOOKUP(FoxFire!B1854,balance!$U:$Z,2,FALSE),IF(C1854=2,VLOOKUP(B1854,balance!$U:$Z,3,FALSE),IF(C1854=3,VLOOKUP(B1854,balance!$U:$Z,4,FALSE),IF(C1854=4,VLOOKUP(B1854,balance!$U:$Z,5,FALSE),IF(C1854=5,VLOOKUP(B1854-1,balance!$U:$Z,6,FALSE),0)))))/100</f>
        <v>4.6999999999999993E-3</v>
      </c>
      <c r="H1854">
        <v>2</v>
      </c>
      <c r="I1854" s="1">
        <f>IF(C1854=1,VLOOKUP(FoxFire!B1854,balance!$AF:$AJ,2,FALSE),IF(C1854=2,VLOOKUP(B1854,balance!$AF:$AJ,3,FALSE),IF(C1854=3,VLOOKUP(B1854,balance!$AF:$AJ,4,FALSE),IF(C1854=4,VLOOKUP(B1854,balance!$AF:$AJ,5,FALSE),IF(C1854=5,VLOOKUP(B1854,balance!$AF:$AK,6,FALSE),0)))))*1000000000000</f>
        <v>3152500000000.0254</v>
      </c>
      <c r="J1854">
        <f>VLOOKUP(B1854,balance!AU:BD,10,FALSE)</f>
        <v>0</v>
      </c>
    </row>
    <row r="1855" spans="1:10" x14ac:dyDescent="0.3">
      <c r="A1855">
        <v>1853</v>
      </c>
      <c r="B1855">
        <f t="shared" si="57"/>
        <v>371</v>
      </c>
      <c r="C1855">
        <f t="shared" si="56"/>
        <v>4</v>
      </c>
      <c r="D1855">
        <v>9026</v>
      </c>
      <c r="E1855" s="1">
        <f>IF(C1855=1,VLOOKUP(B1855,balance!$AU:$AZ,2,FALSE),IF(C1855=2,VLOOKUP(B1855,balance!$AU:$AZ,3,FALSE),IF(C1855=3,VLOOKUP(B1855,balance!$AU:$AZ,4,FALSE),IF(C1855=4,VLOOKUP(B1855,balance!$AU:$AZ,5,FALSE),IF(C1855=5,VLOOKUP(B1855-1,balance!$AU:$AZ,6,FALSE),0)))))</f>
        <v>9500</v>
      </c>
      <c r="F1855">
        <v>53</v>
      </c>
      <c r="G1855">
        <f>IF(C1855=1,VLOOKUP(FoxFire!B1855,balance!$U:$Z,2,FALSE),IF(C1855=2,VLOOKUP(B1855,balance!$U:$Z,3,FALSE),IF(C1855=3,VLOOKUP(B1855,balance!$U:$Z,4,FALSE),IF(C1855=4,VLOOKUP(B1855,balance!$U:$Z,5,FALSE),IF(C1855=5,VLOOKUP(B1855-1,balance!$U:$Z,6,FALSE),0)))))/100</f>
        <v>4.6999999999999993E-3</v>
      </c>
      <c r="H1855">
        <v>2</v>
      </c>
      <c r="I1855" s="1">
        <f>IF(C1855=1,VLOOKUP(FoxFire!B1855,balance!$AF:$AJ,2,FALSE),IF(C1855=2,VLOOKUP(B1855,balance!$AF:$AJ,3,FALSE),IF(C1855=3,VLOOKUP(B1855,balance!$AF:$AJ,4,FALSE),IF(C1855=4,VLOOKUP(B1855,balance!$AF:$AJ,5,FALSE),IF(C1855=5,VLOOKUP(B1855,balance!$AF:$AK,6,FALSE),0)))))*1000000000000</f>
        <v>3152500000000.0254</v>
      </c>
      <c r="J1855">
        <f>VLOOKUP(B1855,balance!AU:BD,10,FALSE)</f>
        <v>0</v>
      </c>
    </row>
    <row r="1856" spans="1:10" x14ac:dyDescent="0.3">
      <c r="A1856">
        <v>1854</v>
      </c>
      <c r="B1856">
        <f t="shared" si="57"/>
        <v>372</v>
      </c>
      <c r="C1856">
        <f t="shared" si="56"/>
        <v>5</v>
      </c>
      <c r="D1856">
        <v>9026</v>
      </c>
      <c r="E1856" s="1">
        <f>IF(C1856=1,VLOOKUP(B1856,balance!$AU:$AZ,2,FALSE),IF(C1856=2,VLOOKUP(B1856,balance!$AU:$AZ,3,FALSE),IF(C1856=3,VLOOKUP(B1856,balance!$AU:$AZ,4,FALSE),IF(C1856=4,VLOOKUP(B1856,balance!$AU:$AZ,5,FALSE),IF(C1856=5,VLOOKUP(B1856-1,balance!$AU:$AZ,6,FALSE),0)))))</f>
        <v>190000</v>
      </c>
      <c r="F1856">
        <v>53</v>
      </c>
      <c r="G1856">
        <f>IF(C1856=1,VLOOKUP(FoxFire!B1856,balance!$U:$Z,2,FALSE),IF(C1856=2,VLOOKUP(B1856,balance!$U:$Z,3,FALSE),IF(C1856=3,VLOOKUP(B1856,balance!$U:$Z,4,FALSE),IF(C1856=4,VLOOKUP(B1856,balance!$U:$Z,5,FALSE),IF(C1856=5,VLOOKUP(B1856-1,balance!$U:$Z,6,FALSE),0)))))/100</f>
        <v>1927.4216000000001</v>
      </c>
      <c r="H1856">
        <v>2</v>
      </c>
      <c r="I1856" s="1">
        <f>IF(C1856=1,VLOOKUP(FoxFire!B1856,balance!$AF:$AJ,2,FALSE),IF(C1856=2,VLOOKUP(B1856,balance!$AF:$AJ,3,FALSE),IF(C1856=3,VLOOKUP(B1856,balance!$AF:$AJ,4,FALSE),IF(C1856=4,VLOOKUP(B1856,balance!$AF:$AJ,5,FALSE),IF(C1856=5,VLOOKUP(B1856,balance!$AF:$AK,6,FALSE),0)))))*1000000000000</f>
        <v>12615000000000.1</v>
      </c>
      <c r="J1856">
        <f>VLOOKUP(B1856,balance!AU:BD,10,FALSE)</f>
        <v>0</v>
      </c>
    </row>
    <row r="1857" spans="1:10" x14ac:dyDescent="0.3">
      <c r="A1857">
        <v>1855</v>
      </c>
      <c r="B1857">
        <f t="shared" si="57"/>
        <v>372</v>
      </c>
      <c r="C1857">
        <f t="shared" si="56"/>
        <v>1</v>
      </c>
      <c r="D1857">
        <v>9026</v>
      </c>
      <c r="E1857" s="1">
        <f>IF(C1857=1,VLOOKUP(B1857,balance!$AU:$AZ,2,FALSE),IF(C1857=2,VLOOKUP(B1857,balance!$AU:$AZ,3,FALSE),IF(C1857=3,VLOOKUP(B1857,balance!$AU:$AZ,4,FALSE),IF(C1857=4,VLOOKUP(B1857,balance!$AU:$AZ,5,FALSE),IF(C1857=5,VLOOKUP(B1857-1,balance!$AU:$AZ,6,FALSE),0)))))</f>
        <v>9500</v>
      </c>
      <c r="F1857">
        <v>53</v>
      </c>
      <c r="G1857">
        <f>IF(C1857=1,VLOOKUP(FoxFire!B1857,balance!$U:$Z,2,FALSE),IF(C1857=2,VLOOKUP(B1857,balance!$U:$Z,3,FALSE),IF(C1857=3,VLOOKUP(B1857,balance!$U:$Z,4,FALSE),IF(C1857=4,VLOOKUP(B1857,balance!$U:$Z,5,FALSE),IF(C1857=5,VLOOKUP(B1857-1,balance!$U:$Z,6,FALSE),0)))))/100</f>
        <v>4.7099999999999998E-3</v>
      </c>
      <c r="H1857">
        <v>2</v>
      </c>
      <c r="I1857" s="1">
        <f>IF(C1857=1,VLOOKUP(FoxFire!B1857,balance!$AF:$AJ,2,FALSE),IF(C1857=2,VLOOKUP(B1857,balance!$AF:$AJ,3,FALSE),IF(C1857=3,VLOOKUP(B1857,balance!$AF:$AJ,4,FALSE),IF(C1857=4,VLOOKUP(B1857,balance!$AF:$AJ,5,FALSE),IF(C1857=5,VLOOKUP(B1857,balance!$AF:$AK,6,FALSE),0)))))*1000000000000</f>
        <v>3153750000000.0249</v>
      </c>
      <c r="J1857">
        <f>VLOOKUP(B1857,balance!AU:BD,10,FALSE)</f>
        <v>0</v>
      </c>
    </row>
    <row r="1858" spans="1:10" x14ac:dyDescent="0.3">
      <c r="A1858">
        <v>1856</v>
      </c>
      <c r="B1858">
        <f t="shared" si="57"/>
        <v>372</v>
      </c>
      <c r="C1858">
        <f t="shared" si="56"/>
        <v>2</v>
      </c>
      <c r="D1858">
        <v>9026</v>
      </c>
      <c r="E1858" s="1">
        <f>IF(C1858=1,VLOOKUP(B1858,balance!$AU:$AZ,2,FALSE),IF(C1858=2,VLOOKUP(B1858,balance!$AU:$AZ,3,FALSE),IF(C1858=3,VLOOKUP(B1858,balance!$AU:$AZ,4,FALSE),IF(C1858=4,VLOOKUP(B1858,balance!$AU:$AZ,5,FALSE),IF(C1858=5,VLOOKUP(B1858-1,balance!$AU:$AZ,6,FALSE),0)))))</f>
        <v>9500</v>
      </c>
      <c r="F1858">
        <v>53</v>
      </c>
      <c r="G1858">
        <f>IF(C1858=1,VLOOKUP(FoxFire!B1858,balance!$U:$Z,2,FALSE),IF(C1858=2,VLOOKUP(B1858,balance!$U:$Z,3,FALSE),IF(C1858=3,VLOOKUP(B1858,balance!$U:$Z,4,FALSE),IF(C1858=4,VLOOKUP(B1858,balance!$U:$Z,5,FALSE),IF(C1858=5,VLOOKUP(B1858-1,balance!$U:$Z,6,FALSE),0)))))/100</f>
        <v>4.7099999999999998E-3</v>
      </c>
      <c r="H1858">
        <v>2</v>
      </c>
      <c r="I1858" s="1">
        <f>IF(C1858=1,VLOOKUP(FoxFire!B1858,balance!$AF:$AJ,2,FALSE),IF(C1858=2,VLOOKUP(B1858,balance!$AF:$AJ,3,FALSE),IF(C1858=3,VLOOKUP(B1858,balance!$AF:$AJ,4,FALSE),IF(C1858=4,VLOOKUP(B1858,balance!$AF:$AJ,5,FALSE),IF(C1858=5,VLOOKUP(B1858,balance!$AF:$AK,6,FALSE),0)))))*1000000000000</f>
        <v>3153750000000.0249</v>
      </c>
      <c r="J1858">
        <f>VLOOKUP(B1858,balance!AU:BD,10,FALSE)</f>
        <v>0</v>
      </c>
    </row>
    <row r="1859" spans="1:10" x14ac:dyDescent="0.3">
      <c r="A1859">
        <v>1857</v>
      </c>
      <c r="B1859">
        <f t="shared" si="57"/>
        <v>372</v>
      </c>
      <c r="C1859">
        <f t="shared" si="56"/>
        <v>3</v>
      </c>
      <c r="D1859">
        <v>9026</v>
      </c>
      <c r="E1859" s="1">
        <f>IF(C1859=1,VLOOKUP(B1859,balance!$AU:$AZ,2,FALSE),IF(C1859=2,VLOOKUP(B1859,balance!$AU:$AZ,3,FALSE),IF(C1859=3,VLOOKUP(B1859,balance!$AU:$AZ,4,FALSE),IF(C1859=4,VLOOKUP(B1859,balance!$AU:$AZ,5,FALSE),IF(C1859=5,VLOOKUP(B1859-1,balance!$AU:$AZ,6,FALSE),0)))))</f>
        <v>9500</v>
      </c>
      <c r="F1859">
        <v>53</v>
      </c>
      <c r="G1859">
        <f>IF(C1859=1,VLOOKUP(FoxFire!B1859,balance!$U:$Z,2,FALSE),IF(C1859=2,VLOOKUP(B1859,balance!$U:$Z,3,FALSE),IF(C1859=3,VLOOKUP(B1859,balance!$U:$Z,4,FALSE),IF(C1859=4,VLOOKUP(B1859,balance!$U:$Z,5,FALSE),IF(C1859=5,VLOOKUP(B1859-1,balance!$U:$Z,6,FALSE),0)))))/100</f>
        <v>4.7099999999999998E-3</v>
      </c>
      <c r="H1859">
        <v>2</v>
      </c>
      <c r="I1859" s="1">
        <f>IF(C1859=1,VLOOKUP(FoxFire!B1859,balance!$AF:$AJ,2,FALSE),IF(C1859=2,VLOOKUP(B1859,balance!$AF:$AJ,3,FALSE),IF(C1859=3,VLOOKUP(B1859,balance!$AF:$AJ,4,FALSE),IF(C1859=4,VLOOKUP(B1859,balance!$AF:$AJ,5,FALSE),IF(C1859=5,VLOOKUP(B1859,balance!$AF:$AK,6,FALSE),0)))))*1000000000000</f>
        <v>3153750000000.0249</v>
      </c>
      <c r="J1859">
        <f>VLOOKUP(B1859,balance!AU:BD,10,FALSE)</f>
        <v>0</v>
      </c>
    </row>
    <row r="1860" spans="1:10" x14ac:dyDescent="0.3">
      <c r="A1860">
        <v>1858</v>
      </c>
      <c r="B1860">
        <f t="shared" si="57"/>
        <v>372</v>
      </c>
      <c r="C1860">
        <f t="shared" si="56"/>
        <v>4</v>
      </c>
      <c r="D1860">
        <v>9026</v>
      </c>
      <c r="E1860" s="1">
        <f>IF(C1860=1,VLOOKUP(B1860,balance!$AU:$AZ,2,FALSE),IF(C1860=2,VLOOKUP(B1860,balance!$AU:$AZ,3,FALSE),IF(C1860=3,VLOOKUP(B1860,balance!$AU:$AZ,4,FALSE),IF(C1860=4,VLOOKUP(B1860,balance!$AU:$AZ,5,FALSE),IF(C1860=5,VLOOKUP(B1860-1,balance!$AU:$AZ,6,FALSE),0)))))</f>
        <v>9500</v>
      </c>
      <c r="F1860">
        <v>53</v>
      </c>
      <c r="G1860">
        <f>IF(C1860=1,VLOOKUP(FoxFire!B1860,balance!$U:$Z,2,FALSE),IF(C1860=2,VLOOKUP(B1860,balance!$U:$Z,3,FALSE),IF(C1860=3,VLOOKUP(B1860,balance!$U:$Z,4,FALSE),IF(C1860=4,VLOOKUP(B1860,balance!$U:$Z,5,FALSE),IF(C1860=5,VLOOKUP(B1860-1,balance!$U:$Z,6,FALSE),0)))))/100</f>
        <v>4.7099999999999998E-3</v>
      </c>
      <c r="H1860">
        <v>2</v>
      </c>
      <c r="I1860" s="1">
        <f>IF(C1860=1,VLOOKUP(FoxFire!B1860,balance!$AF:$AJ,2,FALSE),IF(C1860=2,VLOOKUP(B1860,balance!$AF:$AJ,3,FALSE),IF(C1860=3,VLOOKUP(B1860,balance!$AF:$AJ,4,FALSE),IF(C1860=4,VLOOKUP(B1860,balance!$AF:$AJ,5,FALSE),IF(C1860=5,VLOOKUP(B1860,balance!$AF:$AK,6,FALSE),0)))))*1000000000000</f>
        <v>3153750000000.0249</v>
      </c>
      <c r="J1860">
        <f>VLOOKUP(B1860,balance!AU:BD,10,FALSE)</f>
        <v>0</v>
      </c>
    </row>
    <row r="1861" spans="1:10" x14ac:dyDescent="0.3">
      <c r="A1861">
        <v>1859</v>
      </c>
      <c r="B1861">
        <f t="shared" si="57"/>
        <v>373</v>
      </c>
      <c r="C1861">
        <f t="shared" si="56"/>
        <v>5</v>
      </c>
      <c r="D1861">
        <v>9026</v>
      </c>
      <c r="E1861" s="1">
        <f>IF(C1861=1,VLOOKUP(B1861,balance!$AU:$AZ,2,FALSE),IF(C1861=2,VLOOKUP(B1861,balance!$AU:$AZ,3,FALSE),IF(C1861=3,VLOOKUP(B1861,balance!$AU:$AZ,4,FALSE),IF(C1861=4,VLOOKUP(B1861,balance!$AU:$AZ,5,FALSE),IF(C1861=5,VLOOKUP(B1861-1,balance!$AU:$AZ,6,FALSE),0)))))</f>
        <v>190000</v>
      </c>
      <c r="F1861">
        <v>53</v>
      </c>
      <c r="G1861">
        <f>IF(C1861=1,VLOOKUP(FoxFire!B1861,balance!$U:$Z,2,FALSE),IF(C1861=2,VLOOKUP(B1861,balance!$U:$Z,3,FALSE),IF(C1861=3,VLOOKUP(B1861,balance!$U:$Z,4,FALSE),IF(C1861=4,VLOOKUP(B1861,balance!$U:$Z,5,FALSE),IF(C1861=5,VLOOKUP(B1861-1,balance!$U:$Z,6,FALSE),0)))))/100</f>
        <v>1933.4540000000002</v>
      </c>
      <c r="H1861">
        <v>2</v>
      </c>
      <c r="I1861" s="1">
        <f>IF(C1861=1,VLOOKUP(FoxFire!B1861,balance!$AF:$AJ,2,FALSE),IF(C1861=2,VLOOKUP(B1861,balance!$AF:$AJ,3,FALSE),IF(C1861=3,VLOOKUP(B1861,balance!$AF:$AJ,4,FALSE),IF(C1861=4,VLOOKUP(B1861,balance!$AF:$AJ,5,FALSE),IF(C1861=5,VLOOKUP(B1861,balance!$AF:$AK,6,FALSE),0)))))*1000000000000</f>
        <v>12620000000000.1</v>
      </c>
      <c r="J1861">
        <f>VLOOKUP(B1861,balance!AU:BD,10,FALSE)</f>
        <v>0</v>
      </c>
    </row>
    <row r="1862" spans="1:10" x14ac:dyDescent="0.3">
      <c r="A1862">
        <v>1860</v>
      </c>
      <c r="B1862">
        <f t="shared" si="57"/>
        <v>373</v>
      </c>
      <c r="C1862">
        <f t="shared" si="56"/>
        <v>1</v>
      </c>
      <c r="D1862">
        <v>9026</v>
      </c>
      <c r="E1862" s="1">
        <f>IF(C1862=1,VLOOKUP(B1862,balance!$AU:$AZ,2,FALSE),IF(C1862=2,VLOOKUP(B1862,balance!$AU:$AZ,3,FALSE),IF(C1862=3,VLOOKUP(B1862,balance!$AU:$AZ,4,FALSE),IF(C1862=4,VLOOKUP(B1862,balance!$AU:$AZ,5,FALSE),IF(C1862=5,VLOOKUP(B1862-1,balance!$AU:$AZ,6,FALSE),0)))))</f>
        <v>9500</v>
      </c>
      <c r="F1862">
        <v>53</v>
      </c>
      <c r="G1862">
        <f>IF(C1862=1,VLOOKUP(FoxFire!B1862,balance!$U:$Z,2,FALSE),IF(C1862=2,VLOOKUP(B1862,balance!$U:$Z,3,FALSE),IF(C1862=3,VLOOKUP(B1862,balance!$U:$Z,4,FALSE),IF(C1862=4,VLOOKUP(B1862,balance!$U:$Z,5,FALSE),IF(C1862=5,VLOOKUP(B1862-1,balance!$U:$Z,6,FALSE),0)))))/100</f>
        <v>4.7199999999999994E-3</v>
      </c>
      <c r="H1862">
        <v>2</v>
      </c>
      <c r="I1862" s="1">
        <f>IF(C1862=1,VLOOKUP(FoxFire!B1862,balance!$AF:$AJ,2,FALSE),IF(C1862=2,VLOOKUP(B1862,balance!$AF:$AJ,3,FALSE),IF(C1862=3,VLOOKUP(B1862,balance!$AF:$AJ,4,FALSE),IF(C1862=4,VLOOKUP(B1862,balance!$AF:$AJ,5,FALSE),IF(C1862=5,VLOOKUP(B1862,balance!$AF:$AK,6,FALSE),0)))))*1000000000000</f>
        <v>3155000000000.0249</v>
      </c>
      <c r="J1862">
        <f>VLOOKUP(B1862,balance!AU:BD,10,FALSE)</f>
        <v>0</v>
      </c>
    </row>
    <row r="1863" spans="1:10" x14ac:dyDescent="0.3">
      <c r="A1863">
        <v>1861</v>
      </c>
      <c r="B1863">
        <f t="shared" si="57"/>
        <v>373</v>
      </c>
      <c r="C1863">
        <f t="shared" si="56"/>
        <v>2</v>
      </c>
      <c r="D1863">
        <v>9026</v>
      </c>
      <c r="E1863" s="1">
        <f>IF(C1863=1,VLOOKUP(B1863,balance!$AU:$AZ,2,FALSE),IF(C1863=2,VLOOKUP(B1863,balance!$AU:$AZ,3,FALSE),IF(C1863=3,VLOOKUP(B1863,balance!$AU:$AZ,4,FALSE),IF(C1863=4,VLOOKUP(B1863,balance!$AU:$AZ,5,FALSE),IF(C1863=5,VLOOKUP(B1863-1,balance!$AU:$AZ,6,FALSE),0)))))</f>
        <v>9500</v>
      </c>
      <c r="F1863">
        <v>53</v>
      </c>
      <c r="G1863">
        <f>IF(C1863=1,VLOOKUP(FoxFire!B1863,balance!$U:$Z,2,FALSE),IF(C1863=2,VLOOKUP(B1863,balance!$U:$Z,3,FALSE),IF(C1863=3,VLOOKUP(B1863,balance!$U:$Z,4,FALSE),IF(C1863=4,VLOOKUP(B1863,balance!$U:$Z,5,FALSE),IF(C1863=5,VLOOKUP(B1863-1,balance!$U:$Z,6,FALSE),0)))))/100</f>
        <v>4.7199999999999994E-3</v>
      </c>
      <c r="H1863">
        <v>2</v>
      </c>
      <c r="I1863" s="1">
        <f>IF(C1863=1,VLOOKUP(FoxFire!B1863,balance!$AF:$AJ,2,FALSE),IF(C1863=2,VLOOKUP(B1863,balance!$AF:$AJ,3,FALSE),IF(C1863=3,VLOOKUP(B1863,balance!$AF:$AJ,4,FALSE),IF(C1863=4,VLOOKUP(B1863,balance!$AF:$AJ,5,FALSE),IF(C1863=5,VLOOKUP(B1863,balance!$AF:$AK,6,FALSE),0)))))*1000000000000</f>
        <v>3155000000000.0249</v>
      </c>
      <c r="J1863">
        <f>VLOOKUP(B1863,balance!AU:BD,10,FALSE)</f>
        <v>0</v>
      </c>
    </row>
    <row r="1864" spans="1:10" x14ac:dyDescent="0.3">
      <c r="A1864">
        <v>1862</v>
      </c>
      <c r="B1864">
        <f t="shared" si="57"/>
        <v>373</v>
      </c>
      <c r="C1864">
        <f t="shared" ref="C1864:C1927" si="58">C1859</f>
        <v>3</v>
      </c>
      <c r="D1864">
        <v>9026</v>
      </c>
      <c r="E1864" s="1">
        <f>IF(C1864=1,VLOOKUP(B1864,balance!$AU:$AZ,2,FALSE),IF(C1864=2,VLOOKUP(B1864,balance!$AU:$AZ,3,FALSE),IF(C1864=3,VLOOKUP(B1864,balance!$AU:$AZ,4,FALSE),IF(C1864=4,VLOOKUP(B1864,balance!$AU:$AZ,5,FALSE),IF(C1864=5,VLOOKUP(B1864-1,balance!$AU:$AZ,6,FALSE),0)))))</f>
        <v>9500</v>
      </c>
      <c r="F1864">
        <v>53</v>
      </c>
      <c r="G1864">
        <f>IF(C1864=1,VLOOKUP(FoxFire!B1864,balance!$U:$Z,2,FALSE),IF(C1864=2,VLOOKUP(B1864,balance!$U:$Z,3,FALSE),IF(C1864=3,VLOOKUP(B1864,balance!$U:$Z,4,FALSE),IF(C1864=4,VLOOKUP(B1864,balance!$U:$Z,5,FALSE),IF(C1864=5,VLOOKUP(B1864-1,balance!$U:$Z,6,FALSE),0)))))/100</f>
        <v>4.7199999999999994E-3</v>
      </c>
      <c r="H1864">
        <v>2</v>
      </c>
      <c r="I1864" s="1">
        <f>IF(C1864=1,VLOOKUP(FoxFire!B1864,balance!$AF:$AJ,2,FALSE),IF(C1864=2,VLOOKUP(B1864,balance!$AF:$AJ,3,FALSE),IF(C1864=3,VLOOKUP(B1864,balance!$AF:$AJ,4,FALSE),IF(C1864=4,VLOOKUP(B1864,balance!$AF:$AJ,5,FALSE),IF(C1864=5,VLOOKUP(B1864,balance!$AF:$AK,6,FALSE),0)))))*1000000000000</f>
        <v>3155000000000.0249</v>
      </c>
      <c r="J1864">
        <f>VLOOKUP(B1864,balance!AU:BD,10,FALSE)</f>
        <v>0</v>
      </c>
    </row>
    <row r="1865" spans="1:10" x14ac:dyDescent="0.3">
      <c r="A1865">
        <v>1863</v>
      </c>
      <c r="B1865">
        <f t="shared" si="57"/>
        <v>373</v>
      </c>
      <c r="C1865">
        <f t="shared" si="58"/>
        <v>4</v>
      </c>
      <c r="D1865">
        <v>9026</v>
      </c>
      <c r="E1865" s="1">
        <f>IF(C1865=1,VLOOKUP(B1865,balance!$AU:$AZ,2,FALSE),IF(C1865=2,VLOOKUP(B1865,balance!$AU:$AZ,3,FALSE),IF(C1865=3,VLOOKUP(B1865,balance!$AU:$AZ,4,FALSE),IF(C1865=4,VLOOKUP(B1865,balance!$AU:$AZ,5,FALSE),IF(C1865=5,VLOOKUP(B1865-1,balance!$AU:$AZ,6,FALSE),0)))))</f>
        <v>9500</v>
      </c>
      <c r="F1865">
        <v>53</v>
      </c>
      <c r="G1865">
        <f>IF(C1865=1,VLOOKUP(FoxFire!B1865,balance!$U:$Z,2,FALSE),IF(C1865=2,VLOOKUP(B1865,balance!$U:$Z,3,FALSE),IF(C1865=3,VLOOKUP(B1865,balance!$U:$Z,4,FALSE),IF(C1865=4,VLOOKUP(B1865,balance!$U:$Z,5,FALSE),IF(C1865=5,VLOOKUP(B1865-1,balance!$U:$Z,6,FALSE),0)))))/100</f>
        <v>4.7199999999999994E-3</v>
      </c>
      <c r="H1865">
        <v>2</v>
      </c>
      <c r="I1865" s="1">
        <f>IF(C1865=1,VLOOKUP(FoxFire!B1865,balance!$AF:$AJ,2,FALSE),IF(C1865=2,VLOOKUP(B1865,balance!$AF:$AJ,3,FALSE),IF(C1865=3,VLOOKUP(B1865,balance!$AF:$AJ,4,FALSE),IF(C1865=4,VLOOKUP(B1865,balance!$AF:$AJ,5,FALSE),IF(C1865=5,VLOOKUP(B1865,balance!$AF:$AK,6,FALSE),0)))))*1000000000000</f>
        <v>3155000000000.0249</v>
      </c>
      <c r="J1865">
        <f>VLOOKUP(B1865,balance!AU:BD,10,FALSE)</f>
        <v>0</v>
      </c>
    </row>
    <row r="1866" spans="1:10" x14ac:dyDescent="0.3">
      <c r="A1866">
        <v>1864</v>
      </c>
      <c r="B1866">
        <f t="shared" si="57"/>
        <v>374</v>
      </c>
      <c r="C1866">
        <f t="shared" si="58"/>
        <v>5</v>
      </c>
      <c r="D1866">
        <v>9026</v>
      </c>
      <c r="E1866" s="1">
        <f>IF(C1866=1,VLOOKUP(B1866,balance!$AU:$AZ,2,FALSE),IF(C1866=2,VLOOKUP(B1866,balance!$AU:$AZ,3,FALSE),IF(C1866=3,VLOOKUP(B1866,balance!$AU:$AZ,4,FALSE),IF(C1866=4,VLOOKUP(B1866,balance!$AU:$AZ,5,FALSE),IF(C1866=5,VLOOKUP(B1866-1,balance!$AU:$AZ,6,FALSE),0)))))</f>
        <v>190000</v>
      </c>
      <c r="F1866">
        <v>53</v>
      </c>
      <c r="G1866">
        <f>IF(C1866=1,VLOOKUP(FoxFire!B1866,balance!$U:$Z,2,FALSE),IF(C1866=2,VLOOKUP(B1866,balance!$U:$Z,3,FALSE),IF(C1866=3,VLOOKUP(B1866,balance!$U:$Z,4,FALSE),IF(C1866=4,VLOOKUP(B1866,balance!$U:$Z,5,FALSE),IF(C1866=5,VLOOKUP(B1866-1,balance!$U:$Z,6,FALSE),0)))))/100</f>
        <v>1939.4965999999999</v>
      </c>
      <c r="H1866">
        <v>2</v>
      </c>
      <c r="I1866" s="1">
        <f>IF(C1866=1,VLOOKUP(FoxFire!B1866,balance!$AF:$AJ,2,FALSE),IF(C1866=2,VLOOKUP(B1866,balance!$AF:$AJ,3,FALSE),IF(C1866=3,VLOOKUP(B1866,balance!$AF:$AJ,4,FALSE),IF(C1866=4,VLOOKUP(B1866,balance!$AF:$AJ,5,FALSE),IF(C1866=5,VLOOKUP(B1866,balance!$AF:$AK,6,FALSE),0)))))*1000000000000</f>
        <v>12625000000000.1</v>
      </c>
      <c r="J1866">
        <f>VLOOKUP(B1866,balance!AU:BD,10,FALSE)</f>
        <v>0</v>
      </c>
    </row>
    <row r="1867" spans="1:10" x14ac:dyDescent="0.3">
      <c r="A1867">
        <v>1865</v>
      </c>
      <c r="B1867">
        <f t="shared" si="57"/>
        <v>374</v>
      </c>
      <c r="C1867">
        <f t="shared" si="58"/>
        <v>1</v>
      </c>
      <c r="D1867">
        <v>9026</v>
      </c>
      <c r="E1867" s="1">
        <f>IF(C1867=1,VLOOKUP(B1867,balance!$AU:$AZ,2,FALSE),IF(C1867=2,VLOOKUP(B1867,balance!$AU:$AZ,3,FALSE),IF(C1867=3,VLOOKUP(B1867,balance!$AU:$AZ,4,FALSE),IF(C1867=4,VLOOKUP(B1867,balance!$AU:$AZ,5,FALSE),IF(C1867=5,VLOOKUP(B1867-1,balance!$AU:$AZ,6,FALSE),0)))))</f>
        <v>9500</v>
      </c>
      <c r="F1867">
        <v>53</v>
      </c>
      <c r="G1867">
        <f>IF(C1867=1,VLOOKUP(FoxFire!B1867,balance!$U:$Z,2,FALSE),IF(C1867=2,VLOOKUP(B1867,balance!$U:$Z,3,FALSE),IF(C1867=3,VLOOKUP(B1867,balance!$U:$Z,4,FALSE),IF(C1867=4,VLOOKUP(B1867,balance!$U:$Z,5,FALSE),IF(C1867=5,VLOOKUP(B1867-1,balance!$U:$Z,6,FALSE),0)))))/100</f>
        <v>4.7299999999999998E-3</v>
      </c>
      <c r="H1867">
        <v>2</v>
      </c>
      <c r="I1867" s="1">
        <f>IF(C1867=1,VLOOKUP(FoxFire!B1867,balance!$AF:$AJ,2,FALSE),IF(C1867=2,VLOOKUP(B1867,balance!$AF:$AJ,3,FALSE),IF(C1867=3,VLOOKUP(B1867,balance!$AF:$AJ,4,FALSE),IF(C1867=4,VLOOKUP(B1867,balance!$AF:$AJ,5,FALSE),IF(C1867=5,VLOOKUP(B1867,balance!$AF:$AK,6,FALSE),0)))))*1000000000000</f>
        <v>3156250000000.0249</v>
      </c>
      <c r="J1867">
        <f>VLOOKUP(B1867,balance!AU:BD,10,FALSE)</f>
        <v>0</v>
      </c>
    </row>
    <row r="1868" spans="1:10" x14ac:dyDescent="0.3">
      <c r="A1868">
        <v>1866</v>
      </c>
      <c r="B1868">
        <f t="shared" ref="B1868:B1931" si="59">B1863+1</f>
        <v>374</v>
      </c>
      <c r="C1868">
        <f t="shared" si="58"/>
        <v>2</v>
      </c>
      <c r="D1868">
        <v>9026</v>
      </c>
      <c r="E1868" s="1">
        <f>IF(C1868=1,VLOOKUP(B1868,balance!$AU:$AZ,2,FALSE),IF(C1868=2,VLOOKUP(B1868,balance!$AU:$AZ,3,FALSE),IF(C1868=3,VLOOKUP(B1868,balance!$AU:$AZ,4,FALSE),IF(C1868=4,VLOOKUP(B1868,balance!$AU:$AZ,5,FALSE),IF(C1868=5,VLOOKUP(B1868-1,balance!$AU:$AZ,6,FALSE),0)))))</f>
        <v>9500</v>
      </c>
      <c r="F1868">
        <v>53</v>
      </c>
      <c r="G1868">
        <f>IF(C1868=1,VLOOKUP(FoxFire!B1868,balance!$U:$Z,2,FALSE),IF(C1868=2,VLOOKUP(B1868,balance!$U:$Z,3,FALSE),IF(C1868=3,VLOOKUP(B1868,balance!$U:$Z,4,FALSE),IF(C1868=4,VLOOKUP(B1868,balance!$U:$Z,5,FALSE),IF(C1868=5,VLOOKUP(B1868-1,balance!$U:$Z,6,FALSE),0)))))/100</f>
        <v>4.7299999999999998E-3</v>
      </c>
      <c r="H1868">
        <v>2</v>
      </c>
      <c r="I1868" s="1">
        <f>IF(C1868=1,VLOOKUP(FoxFire!B1868,balance!$AF:$AJ,2,FALSE),IF(C1868=2,VLOOKUP(B1868,balance!$AF:$AJ,3,FALSE),IF(C1868=3,VLOOKUP(B1868,balance!$AF:$AJ,4,FALSE),IF(C1868=4,VLOOKUP(B1868,balance!$AF:$AJ,5,FALSE),IF(C1868=5,VLOOKUP(B1868,balance!$AF:$AK,6,FALSE),0)))))*1000000000000</f>
        <v>3156250000000.0249</v>
      </c>
      <c r="J1868">
        <f>VLOOKUP(B1868,balance!AU:BD,10,FALSE)</f>
        <v>0</v>
      </c>
    </row>
    <row r="1869" spans="1:10" x14ac:dyDescent="0.3">
      <c r="A1869">
        <v>1867</v>
      </c>
      <c r="B1869">
        <f t="shared" si="59"/>
        <v>374</v>
      </c>
      <c r="C1869">
        <f t="shared" si="58"/>
        <v>3</v>
      </c>
      <c r="D1869">
        <v>9026</v>
      </c>
      <c r="E1869" s="1">
        <f>IF(C1869=1,VLOOKUP(B1869,balance!$AU:$AZ,2,FALSE),IF(C1869=2,VLOOKUP(B1869,balance!$AU:$AZ,3,FALSE),IF(C1869=3,VLOOKUP(B1869,balance!$AU:$AZ,4,FALSE),IF(C1869=4,VLOOKUP(B1869,balance!$AU:$AZ,5,FALSE),IF(C1869=5,VLOOKUP(B1869-1,balance!$AU:$AZ,6,FALSE),0)))))</f>
        <v>9500</v>
      </c>
      <c r="F1869">
        <v>53</v>
      </c>
      <c r="G1869">
        <f>IF(C1869=1,VLOOKUP(FoxFire!B1869,balance!$U:$Z,2,FALSE),IF(C1869=2,VLOOKUP(B1869,balance!$U:$Z,3,FALSE),IF(C1869=3,VLOOKUP(B1869,balance!$U:$Z,4,FALSE),IF(C1869=4,VLOOKUP(B1869,balance!$U:$Z,5,FALSE),IF(C1869=5,VLOOKUP(B1869-1,balance!$U:$Z,6,FALSE),0)))))/100</f>
        <v>4.7299999999999998E-3</v>
      </c>
      <c r="H1869">
        <v>2</v>
      </c>
      <c r="I1869" s="1">
        <f>IF(C1869=1,VLOOKUP(FoxFire!B1869,balance!$AF:$AJ,2,FALSE),IF(C1869=2,VLOOKUP(B1869,balance!$AF:$AJ,3,FALSE),IF(C1869=3,VLOOKUP(B1869,balance!$AF:$AJ,4,FALSE),IF(C1869=4,VLOOKUP(B1869,balance!$AF:$AJ,5,FALSE),IF(C1869=5,VLOOKUP(B1869,balance!$AF:$AK,6,FALSE),0)))))*1000000000000</f>
        <v>3156250000000.0249</v>
      </c>
      <c r="J1869">
        <f>VLOOKUP(B1869,balance!AU:BD,10,FALSE)</f>
        <v>0</v>
      </c>
    </row>
    <row r="1870" spans="1:10" x14ac:dyDescent="0.3">
      <c r="A1870">
        <v>1868</v>
      </c>
      <c r="B1870">
        <f t="shared" si="59"/>
        <v>374</v>
      </c>
      <c r="C1870">
        <f t="shared" si="58"/>
        <v>4</v>
      </c>
      <c r="D1870">
        <v>9026</v>
      </c>
      <c r="E1870" s="1">
        <f>IF(C1870=1,VLOOKUP(B1870,balance!$AU:$AZ,2,FALSE),IF(C1870=2,VLOOKUP(B1870,balance!$AU:$AZ,3,FALSE),IF(C1870=3,VLOOKUP(B1870,balance!$AU:$AZ,4,FALSE),IF(C1870=4,VLOOKUP(B1870,balance!$AU:$AZ,5,FALSE),IF(C1870=5,VLOOKUP(B1870-1,balance!$AU:$AZ,6,FALSE),0)))))</f>
        <v>9500</v>
      </c>
      <c r="F1870">
        <v>53</v>
      </c>
      <c r="G1870">
        <f>IF(C1870=1,VLOOKUP(FoxFire!B1870,balance!$U:$Z,2,FALSE),IF(C1870=2,VLOOKUP(B1870,balance!$U:$Z,3,FALSE),IF(C1870=3,VLOOKUP(B1870,balance!$U:$Z,4,FALSE),IF(C1870=4,VLOOKUP(B1870,balance!$U:$Z,5,FALSE),IF(C1870=5,VLOOKUP(B1870-1,balance!$U:$Z,6,FALSE),0)))))/100</f>
        <v>4.7299999999999998E-3</v>
      </c>
      <c r="H1870">
        <v>2</v>
      </c>
      <c r="I1870" s="1">
        <f>IF(C1870=1,VLOOKUP(FoxFire!B1870,balance!$AF:$AJ,2,FALSE),IF(C1870=2,VLOOKUP(B1870,balance!$AF:$AJ,3,FALSE),IF(C1870=3,VLOOKUP(B1870,balance!$AF:$AJ,4,FALSE),IF(C1870=4,VLOOKUP(B1870,balance!$AF:$AJ,5,FALSE),IF(C1870=5,VLOOKUP(B1870,balance!$AF:$AK,6,FALSE),0)))))*1000000000000</f>
        <v>3156250000000.0249</v>
      </c>
      <c r="J1870">
        <f>VLOOKUP(B1870,balance!AU:BD,10,FALSE)</f>
        <v>0</v>
      </c>
    </row>
    <row r="1871" spans="1:10" x14ac:dyDescent="0.3">
      <c r="A1871">
        <v>1869</v>
      </c>
      <c r="B1871">
        <f t="shared" si="59"/>
        <v>375</v>
      </c>
      <c r="C1871">
        <f t="shared" si="58"/>
        <v>5</v>
      </c>
      <c r="D1871">
        <v>9026</v>
      </c>
      <c r="E1871" s="1">
        <f>IF(C1871=1,VLOOKUP(B1871,balance!$AU:$AZ,2,FALSE),IF(C1871=2,VLOOKUP(B1871,balance!$AU:$AZ,3,FALSE),IF(C1871=3,VLOOKUP(B1871,balance!$AU:$AZ,4,FALSE),IF(C1871=4,VLOOKUP(B1871,balance!$AU:$AZ,5,FALSE),IF(C1871=5,VLOOKUP(B1871-1,balance!$AU:$AZ,6,FALSE),0)))))</f>
        <v>190000</v>
      </c>
      <c r="F1871">
        <v>53</v>
      </c>
      <c r="G1871">
        <f>IF(C1871=1,VLOOKUP(FoxFire!B1871,balance!$U:$Z,2,FALSE),IF(C1871=2,VLOOKUP(B1871,balance!$U:$Z,3,FALSE),IF(C1871=3,VLOOKUP(B1871,balance!$U:$Z,4,FALSE),IF(C1871=4,VLOOKUP(B1871,balance!$U:$Z,5,FALSE),IF(C1871=5,VLOOKUP(B1871-1,balance!$U:$Z,6,FALSE),0)))))/100</f>
        <v>1945.5493000000001</v>
      </c>
      <c r="H1871">
        <v>2</v>
      </c>
      <c r="I1871" s="1">
        <f>IF(C1871=1,VLOOKUP(FoxFire!B1871,balance!$AF:$AJ,2,FALSE),IF(C1871=2,VLOOKUP(B1871,balance!$AF:$AJ,3,FALSE),IF(C1871=3,VLOOKUP(B1871,balance!$AF:$AJ,4,FALSE),IF(C1871=4,VLOOKUP(B1871,balance!$AF:$AJ,5,FALSE),IF(C1871=5,VLOOKUP(B1871,balance!$AF:$AK,6,FALSE),0)))))*1000000000000</f>
        <v>12630000000000.1</v>
      </c>
      <c r="J1871">
        <f>VLOOKUP(B1871,balance!AU:BD,10,FALSE)</f>
        <v>0</v>
      </c>
    </row>
    <row r="1872" spans="1:10" x14ac:dyDescent="0.3">
      <c r="A1872">
        <v>1870</v>
      </c>
      <c r="B1872">
        <f t="shared" si="59"/>
        <v>375</v>
      </c>
      <c r="C1872">
        <f t="shared" si="58"/>
        <v>1</v>
      </c>
      <c r="D1872">
        <v>9026</v>
      </c>
      <c r="E1872" s="1">
        <f>IF(C1872=1,VLOOKUP(B1872,balance!$AU:$AZ,2,FALSE),IF(C1872=2,VLOOKUP(B1872,balance!$AU:$AZ,3,FALSE),IF(C1872=3,VLOOKUP(B1872,balance!$AU:$AZ,4,FALSE),IF(C1872=4,VLOOKUP(B1872,balance!$AU:$AZ,5,FALSE),IF(C1872=5,VLOOKUP(B1872-1,balance!$AU:$AZ,6,FALSE),0)))))</f>
        <v>9500</v>
      </c>
      <c r="F1872">
        <v>53</v>
      </c>
      <c r="G1872">
        <f>IF(C1872=1,VLOOKUP(FoxFire!B1872,balance!$U:$Z,2,FALSE),IF(C1872=2,VLOOKUP(B1872,balance!$U:$Z,3,FALSE),IF(C1872=3,VLOOKUP(B1872,balance!$U:$Z,4,FALSE),IF(C1872=4,VLOOKUP(B1872,balance!$U:$Z,5,FALSE),IF(C1872=5,VLOOKUP(B1872-1,balance!$U:$Z,6,FALSE),0)))))/100</f>
        <v>4.7399999999999994E-3</v>
      </c>
      <c r="H1872">
        <v>2</v>
      </c>
      <c r="I1872" s="1">
        <f>IF(C1872=1,VLOOKUP(FoxFire!B1872,balance!$AF:$AJ,2,FALSE),IF(C1872=2,VLOOKUP(B1872,balance!$AF:$AJ,3,FALSE),IF(C1872=3,VLOOKUP(B1872,balance!$AF:$AJ,4,FALSE),IF(C1872=4,VLOOKUP(B1872,balance!$AF:$AJ,5,FALSE),IF(C1872=5,VLOOKUP(B1872,balance!$AF:$AK,6,FALSE),0)))))*1000000000000</f>
        <v>3157500000000.0249</v>
      </c>
      <c r="J1872">
        <f>VLOOKUP(B1872,balance!AU:BD,10,FALSE)</f>
        <v>0</v>
      </c>
    </row>
    <row r="1873" spans="1:10" x14ac:dyDescent="0.3">
      <c r="A1873">
        <v>1871</v>
      </c>
      <c r="B1873">
        <f t="shared" si="59"/>
        <v>375</v>
      </c>
      <c r="C1873">
        <f t="shared" si="58"/>
        <v>2</v>
      </c>
      <c r="D1873">
        <v>9026</v>
      </c>
      <c r="E1873" s="1">
        <f>IF(C1873=1,VLOOKUP(B1873,balance!$AU:$AZ,2,FALSE),IF(C1873=2,VLOOKUP(B1873,balance!$AU:$AZ,3,FALSE),IF(C1873=3,VLOOKUP(B1873,balance!$AU:$AZ,4,FALSE),IF(C1873=4,VLOOKUP(B1873,balance!$AU:$AZ,5,FALSE),IF(C1873=5,VLOOKUP(B1873-1,balance!$AU:$AZ,6,FALSE),0)))))</f>
        <v>9500</v>
      </c>
      <c r="F1873">
        <v>53</v>
      </c>
      <c r="G1873">
        <f>IF(C1873=1,VLOOKUP(FoxFire!B1873,balance!$U:$Z,2,FALSE),IF(C1873=2,VLOOKUP(B1873,balance!$U:$Z,3,FALSE),IF(C1873=3,VLOOKUP(B1873,balance!$U:$Z,4,FALSE),IF(C1873=4,VLOOKUP(B1873,balance!$U:$Z,5,FALSE),IF(C1873=5,VLOOKUP(B1873-1,balance!$U:$Z,6,FALSE),0)))))/100</f>
        <v>4.7399999999999994E-3</v>
      </c>
      <c r="H1873">
        <v>2</v>
      </c>
      <c r="I1873" s="1">
        <f>IF(C1873=1,VLOOKUP(FoxFire!B1873,balance!$AF:$AJ,2,FALSE),IF(C1873=2,VLOOKUP(B1873,balance!$AF:$AJ,3,FALSE),IF(C1873=3,VLOOKUP(B1873,balance!$AF:$AJ,4,FALSE),IF(C1873=4,VLOOKUP(B1873,balance!$AF:$AJ,5,FALSE),IF(C1873=5,VLOOKUP(B1873,balance!$AF:$AK,6,FALSE),0)))))*1000000000000</f>
        <v>3157500000000.0249</v>
      </c>
      <c r="J1873">
        <f>VLOOKUP(B1873,balance!AU:BD,10,FALSE)</f>
        <v>0</v>
      </c>
    </row>
    <row r="1874" spans="1:10" x14ac:dyDescent="0.3">
      <c r="A1874">
        <v>1872</v>
      </c>
      <c r="B1874">
        <f t="shared" si="59"/>
        <v>375</v>
      </c>
      <c r="C1874">
        <f t="shared" si="58"/>
        <v>3</v>
      </c>
      <c r="D1874">
        <v>9026</v>
      </c>
      <c r="E1874" s="1">
        <f>IF(C1874=1,VLOOKUP(B1874,balance!$AU:$AZ,2,FALSE),IF(C1874=2,VLOOKUP(B1874,balance!$AU:$AZ,3,FALSE),IF(C1874=3,VLOOKUP(B1874,balance!$AU:$AZ,4,FALSE),IF(C1874=4,VLOOKUP(B1874,balance!$AU:$AZ,5,FALSE),IF(C1874=5,VLOOKUP(B1874-1,balance!$AU:$AZ,6,FALSE),0)))))</f>
        <v>9500</v>
      </c>
      <c r="F1874">
        <v>53</v>
      </c>
      <c r="G1874">
        <f>IF(C1874=1,VLOOKUP(FoxFire!B1874,balance!$U:$Z,2,FALSE),IF(C1874=2,VLOOKUP(B1874,balance!$U:$Z,3,FALSE),IF(C1874=3,VLOOKUP(B1874,balance!$U:$Z,4,FALSE),IF(C1874=4,VLOOKUP(B1874,balance!$U:$Z,5,FALSE),IF(C1874=5,VLOOKUP(B1874-1,balance!$U:$Z,6,FALSE),0)))))/100</f>
        <v>4.7399999999999994E-3</v>
      </c>
      <c r="H1874">
        <v>2</v>
      </c>
      <c r="I1874" s="1">
        <f>IF(C1874=1,VLOOKUP(FoxFire!B1874,balance!$AF:$AJ,2,FALSE),IF(C1874=2,VLOOKUP(B1874,balance!$AF:$AJ,3,FALSE),IF(C1874=3,VLOOKUP(B1874,balance!$AF:$AJ,4,FALSE),IF(C1874=4,VLOOKUP(B1874,balance!$AF:$AJ,5,FALSE),IF(C1874=5,VLOOKUP(B1874,balance!$AF:$AK,6,FALSE),0)))))*1000000000000</f>
        <v>3157500000000.0249</v>
      </c>
      <c r="J1874">
        <f>VLOOKUP(B1874,balance!AU:BD,10,FALSE)</f>
        <v>0</v>
      </c>
    </row>
    <row r="1875" spans="1:10" x14ac:dyDescent="0.3">
      <c r="A1875">
        <v>1873</v>
      </c>
      <c r="B1875">
        <f t="shared" si="59"/>
        <v>375</v>
      </c>
      <c r="C1875">
        <f t="shared" si="58"/>
        <v>4</v>
      </c>
      <c r="D1875">
        <v>9026</v>
      </c>
      <c r="E1875" s="1">
        <f>IF(C1875=1,VLOOKUP(B1875,balance!$AU:$AZ,2,FALSE),IF(C1875=2,VLOOKUP(B1875,balance!$AU:$AZ,3,FALSE),IF(C1875=3,VLOOKUP(B1875,balance!$AU:$AZ,4,FALSE),IF(C1875=4,VLOOKUP(B1875,balance!$AU:$AZ,5,FALSE),IF(C1875=5,VLOOKUP(B1875-1,balance!$AU:$AZ,6,FALSE),0)))))</f>
        <v>9500</v>
      </c>
      <c r="F1875">
        <v>53</v>
      </c>
      <c r="G1875">
        <f>IF(C1875=1,VLOOKUP(FoxFire!B1875,balance!$U:$Z,2,FALSE),IF(C1875=2,VLOOKUP(B1875,balance!$U:$Z,3,FALSE),IF(C1875=3,VLOOKUP(B1875,balance!$U:$Z,4,FALSE),IF(C1875=4,VLOOKUP(B1875,balance!$U:$Z,5,FALSE),IF(C1875=5,VLOOKUP(B1875-1,balance!$U:$Z,6,FALSE),0)))))/100</f>
        <v>4.7399999999999994E-3</v>
      </c>
      <c r="H1875">
        <v>2</v>
      </c>
      <c r="I1875" s="1">
        <f>IF(C1875=1,VLOOKUP(FoxFire!B1875,balance!$AF:$AJ,2,FALSE),IF(C1875=2,VLOOKUP(B1875,balance!$AF:$AJ,3,FALSE),IF(C1875=3,VLOOKUP(B1875,balance!$AF:$AJ,4,FALSE),IF(C1875=4,VLOOKUP(B1875,balance!$AF:$AJ,5,FALSE),IF(C1875=5,VLOOKUP(B1875,balance!$AF:$AK,6,FALSE),0)))))*1000000000000</f>
        <v>3157500000000.0249</v>
      </c>
      <c r="J1875">
        <f>VLOOKUP(B1875,balance!AU:BD,10,FALSE)</f>
        <v>0</v>
      </c>
    </row>
    <row r="1876" spans="1:10" x14ac:dyDescent="0.3">
      <c r="A1876">
        <v>1874</v>
      </c>
      <c r="B1876">
        <f t="shared" si="59"/>
        <v>376</v>
      </c>
      <c r="C1876">
        <f t="shared" si="58"/>
        <v>5</v>
      </c>
      <c r="D1876">
        <v>9026</v>
      </c>
      <c r="E1876" s="1">
        <f>IF(C1876=1,VLOOKUP(B1876,balance!$AU:$AZ,2,FALSE),IF(C1876=2,VLOOKUP(B1876,balance!$AU:$AZ,3,FALSE),IF(C1876=3,VLOOKUP(B1876,balance!$AU:$AZ,4,FALSE),IF(C1876=4,VLOOKUP(B1876,balance!$AU:$AZ,5,FALSE),IF(C1876=5,VLOOKUP(B1876-1,balance!$AU:$AZ,6,FALSE),0)))))</f>
        <v>190000</v>
      </c>
      <c r="F1876">
        <v>53</v>
      </c>
      <c r="G1876">
        <f>IF(C1876=1,VLOOKUP(FoxFire!B1876,balance!$U:$Z,2,FALSE),IF(C1876=2,VLOOKUP(B1876,balance!$U:$Z,3,FALSE),IF(C1876=3,VLOOKUP(B1876,balance!$U:$Z,4,FALSE),IF(C1876=4,VLOOKUP(B1876,balance!$U:$Z,5,FALSE),IF(C1876=5,VLOOKUP(B1876-1,balance!$U:$Z,6,FALSE),0)))))/100</f>
        <v>1951.6122</v>
      </c>
      <c r="H1876">
        <v>2</v>
      </c>
      <c r="I1876" s="1">
        <f>IF(C1876=1,VLOOKUP(FoxFire!B1876,balance!$AF:$AJ,2,FALSE),IF(C1876=2,VLOOKUP(B1876,balance!$AF:$AJ,3,FALSE),IF(C1876=3,VLOOKUP(B1876,balance!$AF:$AJ,4,FALSE),IF(C1876=4,VLOOKUP(B1876,balance!$AF:$AJ,5,FALSE),IF(C1876=5,VLOOKUP(B1876,balance!$AF:$AK,6,FALSE),0)))))*1000000000000</f>
        <v>12635000000000.1</v>
      </c>
      <c r="J1876">
        <f>VLOOKUP(B1876,balance!AU:BD,10,FALSE)</f>
        <v>0</v>
      </c>
    </row>
    <row r="1877" spans="1:10" x14ac:dyDescent="0.3">
      <c r="A1877">
        <v>1875</v>
      </c>
      <c r="B1877">
        <f t="shared" si="59"/>
        <v>376</v>
      </c>
      <c r="C1877">
        <f t="shared" si="58"/>
        <v>1</v>
      </c>
      <c r="D1877">
        <v>9026</v>
      </c>
      <c r="E1877" s="1">
        <f>IF(C1877=1,VLOOKUP(B1877,balance!$AU:$AZ,2,FALSE),IF(C1877=2,VLOOKUP(B1877,balance!$AU:$AZ,3,FALSE),IF(C1877=3,VLOOKUP(B1877,balance!$AU:$AZ,4,FALSE),IF(C1877=4,VLOOKUP(B1877,balance!$AU:$AZ,5,FALSE),IF(C1877=5,VLOOKUP(B1877-1,balance!$AU:$AZ,6,FALSE),0)))))</f>
        <v>9500</v>
      </c>
      <c r="F1877">
        <v>53</v>
      </c>
      <c r="G1877">
        <f>IF(C1877=1,VLOOKUP(FoxFire!B1877,balance!$U:$Z,2,FALSE),IF(C1877=2,VLOOKUP(B1877,balance!$U:$Z,3,FALSE),IF(C1877=3,VLOOKUP(B1877,balance!$U:$Z,4,FALSE),IF(C1877=4,VLOOKUP(B1877,balance!$U:$Z,5,FALSE),IF(C1877=5,VLOOKUP(B1877-1,balance!$U:$Z,6,FALSE),0)))))/100</f>
        <v>4.7499999999999999E-3</v>
      </c>
      <c r="H1877">
        <v>2</v>
      </c>
      <c r="I1877" s="1">
        <f>IF(C1877=1,VLOOKUP(FoxFire!B1877,balance!$AF:$AJ,2,FALSE),IF(C1877=2,VLOOKUP(B1877,balance!$AF:$AJ,3,FALSE),IF(C1877=3,VLOOKUP(B1877,balance!$AF:$AJ,4,FALSE),IF(C1877=4,VLOOKUP(B1877,balance!$AF:$AJ,5,FALSE),IF(C1877=5,VLOOKUP(B1877,balance!$AF:$AK,6,FALSE),0)))))*1000000000000</f>
        <v>3158750000000.0249</v>
      </c>
      <c r="J1877">
        <f>VLOOKUP(B1877,balance!AU:BD,10,FALSE)</f>
        <v>0</v>
      </c>
    </row>
    <row r="1878" spans="1:10" x14ac:dyDescent="0.3">
      <c r="A1878">
        <v>1876</v>
      </c>
      <c r="B1878">
        <f t="shared" si="59"/>
        <v>376</v>
      </c>
      <c r="C1878">
        <f t="shared" si="58"/>
        <v>2</v>
      </c>
      <c r="D1878">
        <v>9026</v>
      </c>
      <c r="E1878" s="1">
        <f>IF(C1878=1,VLOOKUP(B1878,balance!$AU:$AZ,2,FALSE),IF(C1878=2,VLOOKUP(B1878,balance!$AU:$AZ,3,FALSE),IF(C1878=3,VLOOKUP(B1878,balance!$AU:$AZ,4,FALSE),IF(C1878=4,VLOOKUP(B1878,balance!$AU:$AZ,5,FALSE),IF(C1878=5,VLOOKUP(B1878-1,balance!$AU:$AZ,6,FALSE),0)))))</f>
        <v>9500</v>
      </c>
      <c r="F1878">
        <v>53</v>
      </c>
      <c r="G1878">
        <f>IF(C1878=1,VLOOKUP(FoxFire!B1878,balance!$U:$Z,2,FALSE),IF(C1878=2,VLOOKUP(B1878,balance!$U:$Z,3,FALSE),IF(C1878=3,VLOOKUP(B1878,balance!$U:$Z,4,FALSE),IF(C1878=4,VLOOKUP(B1878,balance!$U:$Z,5,FALSE),IF(C1878=5,VLOOKUP(B1878-1,balance!$U:$Z,6,FALSE),0)))))/100</f>
        <v>4.7499999999999999E-3</v>
      </c>
      <c r="H1878">
        <v>2</v>
      </c>
      <c r="I1878" s="1">
        <f>IF(C1878=1,VLOOKUP(FoxFire!B1878,balance!$AF:$AJ,2,FALSE),IF(C1878=2,VLOOKUP(B1878,balance!$AF:$AJ,3,FALSE),IF(C1878=3,VLOOKUP(B1878,balance!$AF:$AJ,4,FALSE),IF(C1878=4,VLOOKUP(B1878,balance!$AF:$AJ,5,FALSE),IF(C1878=5,VLOOKUP(B1878,balance!$AF:$AK,6,FALSE),0)))))*1000000000000</f>
        <v>3158750000000.0249</v>
      </c>
      <c r="J1878">
        <f>VLOOKUP(B1878,balance!AU:BD,10,FALSE)</f>
        <v>0</v>
      </c>
    </row>
    <row r="1879" spans="1:10" x14ac:dyDescent="0.3">
      <c r="A1879">
        <v>1877</v>
      </c>
      <c r="B1879">
        <f t="shared" si="59"/>
        <v>376</v>
      </c>
      <c r="C1879">
        <f t="shared" si="58"/>
        <v>3</v>
      </c>
      <c r="D1879">
        <v>9026</v>
      </c>
      <c r="E1879" s="1">
        <f>IF(C1879=1,VLOOKUP(B1879,balance!$AU:$AZ,2,FALSE),IF(C1879=2,VLOOKUP(B1879,balance!$AU:$AZ,3,FALSE),IF(C1879=3,VLOOKUP(B1879,balance!$AU:$AZ,4,FALSE),IF(C1879=4,VLOOKUP(B1879,balance!$AU:$AZ,5,FALSE),IF(C1879=5,VLOOKUP(B1879-1,balance!$AU:$AZ,6,FALSE),0)))))</f>
        <v>9500</v>
      </c>
      <c r="F1879">
        <v>53</v>
      </c>
      <c r="G1879">
        <f>IF(C1879=1,VLOOKUP(FoxFire!B1879,balance!$U:$Z,2,FALSE),IF(C1879=2,VLOOKUP(B1879,balance!$U:$Z,3,FALSE),IF(C1879=3,VLOOKUP(B1879,balance!$U:$Z,4,FALSE),IF(C1879=4,VLOOKUP(B1879,balance!$U:$Z,5,FALSE),IF(C1879=5,VLOOKUP(B1879-1,balance!$U:$Z,6,FALSE),0)))))/100</f>
        <v>4.7499999999999999E-3</v>
      </c>
      <c r="H1879">
        <v>2</v>
      </c>
      <c r="I1879" s="1">
        <f>IF(C1879=1,VLOOKUP(FoxFire!B1879,balance!$AF:$AJ,2,FALSE),IF(C1879=2,VLOOKUP(B1879,balance!$AF:$AJ,3,FALSE),IF(C1879=3,VLOOKUP(B1879,balance!$AF:$AJ,4,FALSE),IF(C1879=4,VLOOKUP(B1879,balance!$AF:$AJ,5,FALSE),IF(C1879=5,VLOOKUP(B1879,balance!$AF:$AK,6,FALSE),0)))))*1000000000000</f>
        <v>3158750000000.0249</v>
      </c>
      <c r="J1879">
        <f>VLOOKUP(B1879,balance!AU:BD,10,FALSE)</f>
        <v>0</v>
      </c>
    </row>
    <row r="1880" spans="1:10" x14ac:dyDescent="0.3">
      <c r="A1880">
        <v>1878</v>
      </c>
      <c r="B1880">
        <f t="shared" si="59"/>
        <v>376</v>
      </c>
      <c r="C1880">
        <f t="shared" si="58"/>
        <v>4</v>
      </c>
      <c r="D1880">
        <v>9026</v>
      </c>
      <c r="E1880" s="1">
        <f>IF(C1880=1,VLOOKUP(B1880,balance!$AU:$AZ,2,FALSE),IF(C1880=2,VLOOKUP(B1880,balance!$AU:$AZ,3,FALSE),IF(C1880=3,VLOOKUP(B1880,balance!$AU:$AZ,4,FALSE),IF(C1880=4,VLOOKUP(B1880,balance!$AU:$AZ,5,FALSE),IF(C1880=5,VLOOKUP(B1880-1,balance!$AU:$AZ,6,FALSE),0)))))</f>
        <v>9500</v>
      </c>
      <c r="F1880">
        <v>53</v>
      </c>
      <c r="G1880">
        <f>IF(C1880=1,VLOOKUP(FoxFire!B1880,balance!$U:$Z,2,FALSE),IF(C1880=2,VLOOKUP(B1880,balance!$U:$Z,3,FALSE),IF(C1880=3,VLOOKUP(B1880,balance!$U:$Z,4,FALSE),IF(C1880=4,VLOOKUP(B1880,balance!$U:$Z,5,FALSE),IF(C1880=5,VLOOKUP(B1880-1,balance!$U:$Z,6,FALSE),0)))))/100</f>
        <v>4.7499999999999999E-3</v>
      </c>
      <c r="H1880">
        <v>2</v>
      </c>
      <c r="I1880" s="1">
        <f>IF(C1880=1,VLOOKUP(FoxFire!B1880,balance!$AF:$AJ,2,FALSE),IF(C1880=2,VLOOKUP(B1880,balance!$AF:$AJ,3,FALSE),IF(C1880=3,VLOOKUP(B1880,balance!$AF:$AJ,4,FALSE),IF(C1880=4,VLOOKUP(B1880,balance!$AF:$AJ,5,FALSE),IF(C1880=5,VLOOKUP(B1880,balance!$AF:$AK,6,FALSE),0)))))*1000000000000</f>
        <v>3158750000000.0249</v>
      </c>
      <c r="J1880">
        <f>VLOOKUP(B1880,balance!AU:BD,10,FALSE)</f>
        <v>0</v>
      </c>
    </row>
    <row r="1881" spans="1:10" x14ac:dyDescent="0.3">
      <c r="A1881">
        <v>1879</v>
      </c>
      <c r="B1881">
        <f t="shared" si="59"/>
        <v>377</v>
      </c>
      <c r="C1881">
        <f t="shared" si="58"/>
        <v>5</v>
      </c>
      <c r="D1881">
        <v>9026</v>
      </c>
      <c r="E1881" s="1">
        <f>IF(C1881=1,VLOOKUP(B1881,balance!$AU:$AZ,2,FALSE),IF(C1881=2,VLOOKUP(B1881,balance!$AU:$AZ,3,FALSE),IF(C1881=3,VLOOKUP(B1881,balance!$AU:$AZ,4,FALSE),IF(C1881=4,VLOOKUP(B1881,balance!$AU:$AZ,5,FALSE),IF(C1881=5,VLOOKUP(B1881-1,balance!$AU:$AZ,6,FALSE),0)))))</f>
        <v>190000</v>
      </c>
      <c r="F1881">
        <v>53</v>
      </c>
      <c r="G1881">
        <f>IF(C1881=1,VLOOKUP(FoxFire!B1881,balance!$U:$Z,2,FALSE),IF(C1881=2,VLOOKUP(B1881,balance!$U:$Z,3,FALSE),IF(C1881=3,VLOOKUP(B1881,balance!$U:$Z,4,FALSE),IF(C1881=4,VLOOKUP(B1881,balance!$U:$Z,5,FALSE),IF(C1881=5,VLOOKUP(B1881-1,balance!$U:$Z,6,FALSE),0)))))/100</f>
        <v>1957.6852000000001</v>
      </c>
      <c r="H1881">
        <v>2</v>
      </c>
      <c r="I1881" s="1">
        <f>IF(C1881=1,VLOOKUP(FoxFire!B1881,balance!$AF:$AJ,2,FALSE),IF(C1881=2,VLOOKUP(B1881,balance!$AF:$AJ,3,FALSE),IF(C1881=3,VLOOKUP(B1881,balance!$AF:$AJ,4,FALSE),IF(C1881=4,VLOOKUP(B1881,balance!$AF:$AJ,5,FALSE),IF(C1881=5,VLOOKUP(B1881,balance!$AF:$AK,6,FALSE),0)))))*1000000000000</f>
        <v>12640000000000.1</v>
      </c>
      <c r="J1881">
        <f>VLOOKUP(B1881,balance!AU:BD,10,FALSE)</f>
        <v>0</v>
      </c>
    </row>
    <row r="1882" spans="1:10" x14ac:dyDescent="0.3">
      <c r="A1882">
        <v>1880</v>
      </c>
      <c r="B1882">
        <f t="shared" si="59"/>
        <v>377</v>
      </c>
      <c r="C1882">
        <f t="shared" si="58"/>
        <v>1</v>
      </c>
      <c r="D1882">
        <v>9026</v>
      </c>
      <c r="E1882" s="1">
        <f>IF(C1882=1,VLOOKUP(B1882,balance!$AU:$AZ,2,FALSE),IF(C1882=2,VLOOKUP(B1882,balance!$AU:$AZ,3,FALSE),IF(C1882=3,VLOOKUP(B1882,balance!$AU:$AZ,4,FALSE),IF(C1882=4,VLOOKUP(B1882,balance!$AU:$AZ,5,FALSE),IF(C1882=5,VLOOKUP(B1882-1,balance!$AU:$AZ,6,FALSE),0)))))</f>
        <v>9500</v>
      </c>
      <c r="F1882">
        <v>53</v>
      </c>
      <c r="G1882">
        <f>IF(C1882=1,VLOOKUP(FoxFire!B1882,balance!$U:$Z,2,FALSE),IF(C1882=2,VLOOKUP(B1882,balance!$U:$Z,3,FALSE),IF(C1882=3,VLOOKUP(B1882,balance!$U:$Z,4,FALSE),IF(C1882=4,VLOOKUP(B1882,balance!$U:$Z,5,FALSE),IF(C1882=5,VLOOKUP(B1882-1,balance!$U:$Z,6,FALSE),0)))))/100</f>
        <v>4.7599999999999995E-3</v>
      </c>
      <c r="H1882">
        <v>2</v>
      </c>
      <c r="I1882" s="1">
        <f>IF(C1882=1,VLOOKUP(FoxFire!B1882,balance!$AF:$AJ,2,FALSE),IF(C1882=2,VLOOKUP(B1882,balance!$AF:$AJ,3,FALSE),IF(C1882=3,VLOOKUP(B1882,balance!$AF:$AJ,4,FALSE),IF(C1882=4,VLOOKUP(B1882,balance!$AF:$AJ,5,FALSE),IF(C1882=5,VLOOKUP(B1882,balance!$AF:$AK,6,FALSE),0)))))*1000000000000</f>
        <v>3160000000000.0249</v>
      </c>
      <c r="J1882">
        <f>VLOOKUP(B1882,balance!AU:BD,10,FALSE)</f>
        <v>0</v>
      </c>
    </row>
    <row r="1883" spans="1:10" x14ac:dyDescent="0.3">
      <c r="A1883">
        <v>1881</v>
      </c>
      <c r="B1883">
        <f t="shared" si="59"/>
        <v>377</v>
      </c>
      <c r="C1883">
        <f t="shared" si="58"/>
        <v>2</v>
      </c>
      <c r="D1883">
        <v>9026</v>
      </c>
      <c r="E1883" s="1">
        <f>IF(C1883=1,VLOOKUP(B1883,balance!$AU:$AZ,2,FALSE),IF(C1883=2,VLOOKUP(B1883,balance!$AU:$AZ,3,FALSE),IF(C1883=3,VLOOKUP(B1883,balance!$AU:$AZ,4,FALSE),IF(C1883=4,VLOOKUP(B1883,balance!$AU:$AZ,5,FALSE),IF(C1883=5,VLOOKUP(B1883-1,balance!$AU:$AZ,6,FALSE),0)))))</f>
        <v>9500</v>
      </c>
      <c r="F1883">
        <v>53</v>
      </c>
      <c r="G1883">
        <f>IF(C1883=1,VLOOKUP(FoxFire!B1883,balance!$U:$Z,2,FALSE),IF(C1883=2,VLOOKUP(B1883,balance!$U:$Z,3,FALSE),IF(C1883=3,VLOOKUP(B1883,balance!$U:$Z,4,FALSE),IF(C1883=4,VLOOKUP(B1883,balance!$U:$Z,5,FALSE),IF(C1883=5,VLOOKUP(B1883-1,balance!$U:$Z,6,FALSE),0)))))/100</f>
        <v>4.7599999999999995E-3</v>
      </c>
      <c r="H1883">
        <v>2</v>
      </c>
      <c r="I1883" s="1">
        <f>IF(C1883=1,VLOOKUP(FoxFire!B1883,balance!$AF:$AJ,2,FALSE),IF(C1883=2,VLOOKUP(B1883,balance!$AF:$AJ,3,FALSE),IF(C1883=3,VLOOKUP(B1883,balance!$AF:$AJ,4,FALSE),IF(C1883=4,VLOOKUP(B1883,balance!$AF:$AJ,5,FALSE),IF(C1883=5,VLOOKUP(B1883,balance!$AF:$AK,6,FALSE),0)))))*1000000000000</f>
        <v>3160000000000.0249</v>
      </c>
      <c r="J1883">
        <f>VLOOKUP(B1883,balance!AU:BD,10,FALSE)</f>
        <v>0</v>
      </c>
    </row>
    <row r="1884" spans="1:10" x14ac:dyDescent="0.3">
      <c r="A1884">
        <v>1882</v>
      </c>
      <c r="B1884">
        <f t="shared" si="59"/>
        <v>377</v>
      </c>
      <c r="C1884">
        <f t="shared" si="58"/>
        <v>3</v>
      </c>
      <c r="D1884">
        <v>9026</v>
      </c>
      <c r="E1884" s="1">
        <f>IF(C1884=1,VLOOKUP(B1884,balance!$AU:$AZ,2,FALSE),IF(C1884=2,VLOOKUP(B1884,balance!$AU:$AZ,3,FALSE),IF(C1884=3,VLOOKUP(B1884,balance!$AU:$AZ,4,FALSE),IF(C1884=4,VLOOKUP(B1884,balance!$AU:$AZ,5,FALSE),IF(C1884=5,VLOOKUP(B1884-1,balance!$AU:$AZ,6,FALSE),0)))))</f>
        <v>9500</v>
      </c>
      <c r="F1884">
        <v>53</v>
      </c>
      <c r="G1884">
        <f>IF(C1884=1,VLOOKUP(FoxFire!B1884,balance!$U:$Z,2,FALSE),IF(C1884=2,VLOOKUP(B1884,balance!$U:$Z,3,FALSE),IF(C1884=3,VLOOKUP(B1884,balance!$U:$Z,4,FALSE),IF(C1884=4,VLOOKUP(B1884,balance!$U:$Z,5,FALSE),IF(C1884=5,VLOOKUP(B1884-1,balance!$U:$Z,6,FALSE),0)))))/100</f>
        <v>4.7599999999999995E-3</v>
      </c>
      <c r="H1884">
        <v>2</v>
      </c>
      <c r="I1884" s="1">
        <f>IF(C1884=1,VLOOKUP(FoxFire!B1884,balance!$AF:$AJ,2,FALSE),IF(C1884=2,VLOOKUP(B1884,balance!$AF:$AJ,3,FALSE),IF(C1884=3,VLOOKUP(B1884,balance!$AF:$AJ,4,FALSE),IF(C1884=4,VLOOKUP(B1884,balance!$AF:$AJ,5,FALSE),IF(C1884=5,VLOOKUP(B1884,balance!$AF:$AK,6,FALSE),0)))))*1000000000000</f>
        <v>3160000000000.0249</v>
      </c>
      <c r="J1884">
        <f>VLOOKUP(B1884,balance!AU:BD,10,FALSE)</f>
        <v>0</v>
      </c>
    </row>
    <row r="1885" spans="1:10" x14ac:dyDescent="0.3">
      <c r="A1885">
        <v>1883</v>
      </c>
      <c r="B1885">
        <f t="shared" si="59"/>
        <v>377</v>
      </c>
      <c r="C1885">
        <f t="shared" si="58"/>
        <v>4</v>
      </c>
      <c r="D1885">
        <v>9026</v>
      </c>
      <c r="E1885" s="1">
        <f>IF(C1885=1,VLOOKUP(B1885,balance!$AU:$AZ,2,FALSE),IF(C1885=2,VLOOKUP(B1885,balance!$AU:$AZ,3,FALSE),IF(C1885=3,VLOOKUP(B1885,balance!$AU:$AZ,4,FALSE),IF(C1885=4,VLOOKUP(B1885,balance!$AU:$AZ,5,FALSE),IF(C1885=5,VLOOKUP(B1885-1,balance!$AU:$AZ,6,FALSE),0)))))</f>
        <v>9500</v>
      </c>
      <c r="F1885">
        <v>53</v>
      </c>
      <c r="G1885">
        <f>IF(C1885=1,VLOOKUP(FoxFire!B1885,balance!$U:$Z,2,FALSE),IF(C1885=2,VLOOKUP(B1885,balance!$U:$Z,3,FALSE),IF(C1885=3,VLOOKUP(B1885,balance!$U:$Z,4,FALSE),IF(C1885=4,VLOOKUP(B1885,balance!$U:$Z,5,FALSE),IF(C1885=5,VLOOKUP(B1885-1,balance!$U:$Z,6,FALSE),0)))))/100</f>
        <v>4.7599999999999995E-3</v>
      </c>
      <c r="H1885">
        <v>2</v>
      </c>
      <c r="I1885" s="1">
        <f>IF(C1885=1,VLOOKUP(FoxFire!B1885,balance!$AF:$AJ,2,FALSE),IF(C1885=2,VLOOKUP(B1885,balance!$AF:$AJ,3,FALSE),IF(C1885=3,VLOOKUP(B1885,balance!$AF:$AJ,4,FALSE),IF(C1885=4,VLOOKUP(B1885,balance!$AF:$AJ,5,FALSE),IF(C1885=5,VLOOKUP(B1885,balance!$AF:$AK,6,FALSE),0)))))*1000000000000</f>
        <v>3160000000000.0249</v>
      </c>
      <c r="J1885">
        <f>VLOOKUP(B1885,balance!AU:BD,10,FALSE)</f>
        <v>0</v>
      </c>
    </row>
    <row r="1886" spans="1:10" x14ac:dyDescent="0.3">
      <c r="A1886">
        <v>1884</v>
      </c>
      <c r="B1886">
        <f t="shared" si="59"/>
        <v>378</v>
      </c>
      <c r="C1886">
        <f t="shared" si="58"/>
        <v>5</v>
      </c>
      <c r="D1886">
        <v>9026</v>
      </c>
      <c r="E1886" s="1">
        <f>IF(C1886=1,VLOOKUP(B1886,balance!$AU:$AZ,2,FALSE),IF(C1886=2,VLOOKUP(B1886,balance!$AU:$AZ,3,FALSE),IF(C1886=3,VLOOKUP(B1886,balance!$AU:$AZ,4,FALSE),IF(C1886=4,VLOOKUP(B1886,balance!$AU:$AZ,5,FALSE),IF(C1886=5,VLOOKUP(B1886-1,balance!$AU:$AZ,6,FALSE),0)))))</f>
        <v>190000</v>
      </c>
      <c r="F1886">
        <v>53</v>
      </c>
      <c r="G1886">
        <f>IF(C1886=1,VLOOKUP(FoxFire!B1886,balance!$U:$Z,2,FALSE),IF(C1886=2,VLOOKUP(B1886,balance!$U:$Z,3,FALSE),IF(C1886=3,VLOOKUP(B1886,balance!$U:$Z,4,FALSE),IF(C1886=4,VLOOKUP(B1886,balance!$U:$Z,5,FALSE),IF(C1886=5,VLOOKUP(B1886-1,balance!$U:$Z,6,FALSE),0)))))/100</f>
        <v>1963.7685000000001</v>
      </c>
      <c r="H1886">
        <v>2</v>
      </c>
      <c r="I1886" s="1">
        <f>IF(C1886=1,VLOOKUP(FoxFire!B1886,balance!$AF:$AJ,2,FALSE),IF(C1886=2,VLOOKUP(B1886,balance!$AF:$AJ,3,FALSE),IF(C1886=3,VLOOKUP(B1886,balance!$AF:$AJ,4,FALSE),IF(C1886=4,VLOOKUP(B1886,balance!$AF:$AJ,5,FALSE),IF(C1886=5,VLOOKUP(B1886,balance!$AF:$AK,6,FALSE),0)))))*1000000000000</f>
        <v>12645000000000.102</v>
      </c>
      <c r="J1886">
        <f>VLOOKUP(B1886,balance!AU:BD,10,FALSE)</f>
        <v>0</v>
      </c>
    </row>
    <row r="1887" spans="1:10" x14ac:dyDescent="0.3">
      <c r="A1887">
        <v>1885</v>
      </c>
      <c r="B1887">
        <f t="shared" si="59"/>
        <v>378</v>
      </c>
      <c r="C1887">
        <f t="shared" si="58"/>
        <v>1</v>
      </c>
      <c r="D1887">
        <v>9026</v>
      </c>
      <c r="E1887" s="1">
        <f>IF(C1887=1,VLOOKUP(B1887,balance!$AU:$AZ,2,FALSE),IF(C1887=2,VLOOKUP(B1887,balance!$AU:$AZ,3,FALSE),IF(C1887=3,VLOOKUP(B1887,balance!$AU:$AZ,4,FALSE),IF(C1887=4,VLOOKUP(B1887,balance!$AU:$AZ,5,FALSE),IF(C1887=5,VLOOKUP(B1887-1,balance!$AU:$AZ,6,FALSE),0)))))</f>
        <v>9500</v>
      </c>
      <c r="F1887">
        <v>53</v>
      </c>
      <c r="G1887">
        <f>IF(C1887=1,VLOOKUP(FoxFire!B1887,balance!$U:$Z,2,FALSE),IF(C1887=2,VLOOKUP(B1887,balance!$U:$Z,3,FALSE),IF(C1887=3,VLOOKUP(B1887,balance!$U:$Z,4,FALSE),IF(C1887=4,VLOOKUP(B1887,balance!$U:$Z,5,FALSE),IF(C1887=5,VLOOKUP(B1887-1,balance!$U:$Z,6,FALSE),0)))))/100</f>
        <v>4.7699999999999999E-3</v>
      </c>
      <c r="H1887">
        <v>2</v>
      </c>
      <c r="I1887" s="1">
        <f>IF(C1887=1,VLOOKUP(FoxFire!B1887,balance!$AF:$AJ,2,FALSE),IF(C1887=2,VLOOKUP(B1887,balance!$AF:$AJ,3,FALSE),IF(C1887=3,VLOOKUP(B1887,balance!$AF:$AJ,4,FALSE),IF(C1887=4,VLOOKUP(B1887,balance!$AF:$AJ,5,FALSE),IF(C1887=5,VLOOKUP(B1887,balance!$AF:$AK,6,FALSE),0)))))*1000000000000</f>
        <v>3161250000000.0254</v>
      </c>
      <c r="J1887">
        <f>VLOOKUP(B1887,balance!AU:BD,10,FALSE)</f>
        <v>0</v>
      </c>
    </row>
    <row r="1888" spans="1:10" x14ac:dyDescent="0.3">
      <c r="A1888">
        <v>1886</v>
      </c>
      <c r="B1888">
        <f t="shared" si="59"/>
        <v>378</v>
      </c>
      <c r="C1888">
        <f t="shared" si="58"/>
        <v>2</v>
      </c>
      <c r="D1888">
        <v>9026</v>
      </c>
      <c r="E1888" s="1">
        <f>IF(C1888=1,VLOOKUP(B1888,balance!$AU:$AZ,2,FALSE),IF(C1888=2,VLOOKUP(B1888,balance!$AU:$AZ,3,FALSE),IF(C1888=3,VLOOKUP(B1888,balance!$AU:$AZ,4,FALSE),IF(C1888=4,VLOOKUP(B1888,balance!$AU:$AZ,5,FALSE),IF(C1888=5,VLOOKUP(B1888-1,balance!$AU:$AZ,6,FALSE),0)))))</f>
        <v>9500</v>
      </c>
      <c r="F1888">
        <v>53</v>
      </c>
      <c r="G1888">
        <f>IF(C1888=1,VLOOKUP(FoxFire!B1888,balance!$U:$Z,2,FALSE),IF(C1888=2,VLOOKUP(B1888,balance!$U:$Z,3,FALSE),IF(C1888=3,VLOOKUP(B1888,balance!$U:$Z,4,FALSE),IF(C1888=4,VLOOKUP(B1888,balance!$U:$Z,5,FALSE),IF(C1888=5,VLOOKUP(B1888-1,balance!$U:$Z,6,FALSE),0)))))/100</f>
        <v>4.7699999999999999E-3</v>
      </c>
      <c r="H1888">
        <v>2</v>
      </c>
      <c r="I1888" s="1">
        <f>IF(C1888=1,VLOOKUP(FoxFire!B1888,balance!$AF:$AJ,2,FALSE),IF(C1888=2,VLOOKUP(B1888,balance!$AF:$AJ,3,FALSE),IF(C1888=3,VLOOKUP(B1888,balance!$AF:$AJ,4,FALSE),IF(C1888=4,VLOOKUP(B1888,balance!$AF:$AJ,5,FALSE),IF(C1888=5,VLOOKUP(B1888,balance!$AF:$AK,6,FALSE),0)))))*1000000000000</f>
        <v>3161250000000.0254</v>
      </c>
      <c r="J1888">
        <f>VLOOKUP(B1888,balance!AU:BD,10,FALSE)</f>
        <v>0</v>
      </c>
    </row>
    <row r="1889" spans="1:10" x14ac:dyDescent="0.3">
      <c r="A1889">
        <v>1887</v>
      </c>
      <c r="B1889">
        <f t="shared" si="59"/>
        <v>378</v>
      </c>
      <c r="C1889">
        <f t="shared" si="58"/>
        <v>3</v>
      </c>
      <c r="D1889">
        <v>9026</v>
      </c>
      <c r="E1889" s="1">
        <f>IF(C1889=1,VLOOKUP(B1889,balance!$AU:$AZ,2,FALSE),IF(C1889=2,VLOOKUP(B1889,balance!$AU:$AZ,3,FALSE),IF(C1889=3,VLOOKUP(B1889,balance!$AU:$AZ,4,FALSE),IF(C1889=4,VLOOKUP(B1889,balance!$AU:$AZ,5,FALSE),IF(C1889=5,VLOOKUP(B1889-1,balance!$AU:$AZ,6,FALSE),0)))))</f>
        <v>9500</v>
      </c>
      <c r="F1889">
        <v>53</v>
      </c>
      <c r="G1889">
        <f>IF(C1889=1,VLOOKUP(FoxFire!B1889,balance!$U:$Z,2,FALSE),IF(C1889=2,VLOOKUP(B1889,balance!$U:$Z,3,FALSE),IF(C1889=3,VLOOKUP(B1889,balance!$U:$Z,4,FALSE),IF(C1889=4,VLOOKUP(B1889,balance!$U:$Z,5,FALSE),IF(C1889=5,VLOOKUP(B1889-1,balance!$U:$Z,6,FALSE),0)))))/100</f>
        <v>4.7699999999999999E-3</v>
      </c>
      <c r="H1889">
        <v>2</v>
      </c>
      <c r="I1889" s="1">
        <f>IF(C1889=1,VLOOKUP(FoxFire!B1889,balance!$AF:$AJ,2,FALSE),IF(C1889=2,VLOOKUP(B1889,balance!$AF:$AJ,3,FALSE),IF(C1889=3,VLOOKUP(B1889,balance!$AF:$AJ,4,FALSE),IF(C1889=4,VLOOKUP(B1889,balance!$AF:$AJ,5,FALSE),IF(C1889=5,VLOOKUP(B1889,balance!$AF:$AK,6,FALSE),0)))))*1000000000000</f>
        <v>3161250000000.0254</v>
      </c>
      <c r="J1889">
        <f>VLOOKUP(B1889,balance!AU:BD,10,FALSE)</f>
        <v>0</v>
      </c>
    </row>
    <row r="1890" spans="1:10" x14ac:dyDescent="0.3">
      <c r="A1890">
        <v>1888</v>
      </c>
      <c r="B1890">
        <f t="shared" si="59"/>
        <v>378</v>
      </c>
      <c r="C1890">
        <f t="shared" si="58"/>
        <v>4</v>
      </c>
      <c r="D1890">
        <v>9026</v>
      </c>
      <c r="E1890" s="1">
        <f>IF(C1890=1,VLOOKUP(B1890,balance!$AU:$AZ,2,FALSE),IF(C1890=2,VLOOKUP(B1890,balance!$AU:$AZ,3,FALSE),IF(C1890=3,VLOOKUP(B1890,balance!$AU:$AZ,4,FALSE),IF(C1890=4,VLOOKUP(B1890,balance!$AU:$AZ,5,FALSE),IF(C1890=5,VLOOKUP(B1890-1,balance!$AU:$AZ,6,FALSE),0)))))</f>
        <v>9500</v>
      </c>
      <c r="F1890">
        <v>53</v>
      </c>
      <c r="G1890">
        <f>IF(C1890=1,VLOOKUP(FoxFire!B1890,balance!$U:$Z,2,FALSE),IF(C1890=2,VLOOKUP(B1890,balance!$U:$Z,3,FALSE),IF(C1890=3,VLOOKUP(B1890,balance!$U:$Z,4,FALSE),IF(C1890=4,VLOOKUP(B1890,balance!$U:$Z,5,FALSE),IF(C1890=5,VLOOKUP(B1890-1,balance!$U:$Z,6,FALSE),0)))))/100</f>
        <v>4.7699999999999999E-3</v>
      </c>
      <c r="H1890">
        <v>2</v>
      </c>
      <c r="I1890" s="1">
        <f>IF(C1890=1,VLOOKUP(FoxFire!B1890,balance!$AF:$AJ,2,FALSE),IF(C1890=2,VLOOKUP(B1890,balance!$AF:$AJ,3,FALSE),IF(C1890=3,VLOOKUP(B1890,balance!$AF:$AJ,4,FALSE),IF(C1890=4,VLOOKUP(B1890,balance!$AF:$AJ,5,FALSE),IF(C1890=5,VLOOKUP(B1890,balance!$AF:$AK,6,FALSE),0)))))*1000000000000</f>
        <v>3161250000000.0254</v>
      </c>
      <c r="J1890">
        <f>VLOOKUP(B1890,balance!AU:BD,10,FALSE)</f>
        <v>0</v>
      </c>
    </row>
    <row r="1891" spans="1:10" x14ac:dyDescent="0.3">
      <c r="A1891">
        <v>1889</v>
      </c>
      <c r="B1891">
        <f t="shared" si="59"/>
        <v>379</v>
      </c>
      <c r="C1891">
        <f t="shared" si="58"/>
        <v>5</v>
      </c>
      <c r="D1891">
        <v>9026</v>
      </c>
      <c r="E1891" s="1">
        <f>IF(C1891=1,VLOOKUP(B1891,balance!$AU:$AZ,2,FALSE),IF(C1891=2,VLOOKUP(B1891,balance!$AU:$AZ,3,FALSE),IF(C1891=3,VLOOKUP(B1891,balance!$AU:$AZ,4,FALSE),IF(C1891=4,VLOOKUP(B1891,balance!$AU:$AZ,5,FALSE),IF(C1891=5,VLOOKUP(B1891-1,balance!$AU:$AZ,6,FALSE),0)))))</f>
        <v>190000</v>
      </c>
      <c r="F1891">
        <v>53</v>
      </c>
      <c r="G1891">
        <f>IF(C1891=1,VLOOKUP(FoxFire!B1891,balance!$U:$Z,2,FALSE),IF(C1891=2,VLOOKUP(B1891,balance!$U:$Z,3,FALSE),IF(C1891=3,VLOOKUP(B1891,balance!$U:$Z,4,FALSE),IF(C1891=4,VLOOKUP(B1891,balance!$U:$Z,5,FALSE),IF(C1891=5,VLOOKUP(B1891-1,balance!$U:$Z,6,FALSE),0)))))/100</f>
        <v>1969.8619000000001</v>
      </c>
      <c r="H1891">
        <v>2</v>
      </c>
      <c r="I1891" s="1">
        <f>IF(C1891=1,VLOOKUP(FoxFire!B1891,balance!$AF:$AJ,2,FALSE),IF(C1891=2,VLOOKUP(B1891,balance!$AF:$AJ,3,FALSE),IF(C1891=3,VLOOKUP(B1891,balance!$AF:$AJ,4,FALSE),IF(C1891=4,VLOOKUP(B1891,balance!$AF:$AJ,5,FALSE),IF(C1891=5,VLOOKUP(B1891,balance!$AF:$AK,6,FALSE),0)))))*1000000000000</f>
        <v>12650000000000.1</v>
      </c>
      <c r="J1891">
        <f>VLOOKUP(B1891,balance!AU:BD,10,FALSE)</f>
        <v>0</v>
      </c>
    </row>
    <row r="1892" spans="1:10" x14ac:dyDescent="0.3">
      <c r="A1892">
        <v>1890</v>
      </c>
      <c r="B1892">
        <f t="shared" si="59"/>
        <v>379</v>
      </c>
      <c r="C1892">
        <f t="shared" si="58"/>
        <v>1</v>
      </c>
      <c r="D1892">
        <v>9026</v>
      </c>
      <c r="E1892" s="1">
        <f>IF(C1892=1,VLOOKUP(B1892,balance!$AU:$AZ,2,FALSE),IF(C1892=2,VLOOKUP(B1892,balance!$AU:$AZ,3,FALSE),IF(C1892=3,VLOOKUP(B1892,balance!$AU:$AZ,4,FALSE),IF(C1892=4,VLOOKUP(B1892,balance!$AU:$AZ,5,FALSE),IF(C1892=5,VLOOKUP(B1892-1,balance!$AU:$AZ,6,FALSE),0)))))</f>
        <v>9500</v>
      </c>
      <c r="F1892">
        <v>53</v>
      </c>
      <c r="G1892">
        <f>IF(C1892=1,VLOOKUP(FoxFire!B1892,balance!$U:$Z,2,FALSE),IF(C1892=2,VLOOKUP(B1892,balance!$U:$Z,3,FALSE),IF(C1892=3,VLOOKUP(B1892,balance!$U:$Z,4,FALSE),IF(C1892=4,VLOOKUP(B1892,balance!$U:$Z,5,FALSE),IF(C1892=5,VLOOKUP(B1892-1,balance!$U:$Z,6,FALSE),0)))))/100</f>
        <v>4.7799999999999995E-3</v>
      </c>
      <c r="H1892">
        <v>2</v>
      </c>
      <c r="I1892" s="1">
        <f>IF(C1892=1,VLOOKUP(FoxFire!B1892,balance!$AF:$AJ,2,FALSE),IF(C1892=2,VLOOKUP(B1892,balance!$AF:$AJ,3,FALSE),IF(C1892=3,VLOOKUP(B1892,balance!$AF:$AJ,4,FALSE),IF(C1892=4,VLOOKUP(B1892,balance!$AF:$AJ,5,FALSE),IF(C1892=5,VLOOKUP(B1892,balance!$AF:$AK,6,FALSE),0)))))*1000000000000</f>
        <v>3162500000000.0249</v>
      </c>
      <c r="J1892">
        <f>VLOOKUP(B1892,balance!AU:BD,10,FALSE)</f>
        <v>0</v>
      </c>
    </row>
    <row r="1893" spans="1:10" x14ac:dyDescent="0.3">
      <c r="A1893">
        <v>1891</v>
      </c>
      <c r="B1893">
        <f t="shared" si="59"/>
        <v>379</v>
      </c>
      <c r="C1893">
        <f t="shared" si="58"/>
        <v>2</v>
      </c>
      <c r="D1893">
        <v>9026</v>
      </c>
      <c r="E1893" s="1">
        <f>IF(C1893=1,VLOOKUP(B1893,balance!$AU:$AZ,2,FALSE),IF(C1893=2,VLOOKUP(B1893,balance!$AU:$AZ,3,FALSE),IF(C1893=3,VLOOKUP(B1893,balance!$AU:$AZ,4,FALSE),IF(C1893=4,VLOOKUP(B1893,balance!$AU:$AZ,5,FALSE),IF(C1893=5,VLOOKUP(B1893-1,balance!$AU:$AZ,6,FALSE),0)))))</f>
        <v>9500</v>
      </c>
      <c r="F1893">
        <v>53</v>
      </c>
      <c r="G1893">
        <f>IF(C1893=1,VLOOKUP(FoxFire!B1893,balance!$U:$Z,2,FALSE),IF(C1893=2,VLOOKUP(B1893,balance!$U:$Z,3,FALSE),IF(C1893=3,VLOOKUP(B1893,balance!$U:$Z,4,FALSE),IF(C1893=4,VLOOKUP(B1893,balance!$U:$Z,5,FALSE),IF(C1893=5,VLOOKUP(B1893-1,balance!$U:$Z,6,FALSE),0)))))/100</f>
        <v>4.7799999999999995E-3</v>
      </c>
      <c r="H1893">
        <v>2</v>
      </c>
      <c r="I1893" s="1">
        <f>IF(C1893=1,VLOOKUP(FoxFire!B1893,balance!$AF:$AJ,2,FALSE),IF(C1893=2,VLOOKUP(B1893,balance!$AF:$AJ,3,FALSE),IF(C1893=3,VLOOKUP(B1893,balance!$AF:$AJ,4,FALSE),IF(C1893=4,VLOOKUP(B1893,balance!$AF:$AJ,5,FALSE),IF(C1893=5,VLOOKUP(B1893,balance!$AF:$AK,6,FALSE),0)))))*1000000000000</f>
        <v>3162500000000.0249</v>
      </c>
      <c r="J1893">
        <f>VLOOKUP(B1893,balance!AU:BD,10,FALSE)</f>
        <v>0</v>
      </c>
    </row>
    <row r="1894" spans="1:10" x14ac:dyDescent="0.3">
      <c r="A1894">
        <v>1892</v>
      </c>
      <c r="B1894">
        <f t="shared" si="59"/>
        <v>379</v>
      </c>
      <c r="C1894">
        <f t="shared" si="58"/>
        <v>3</v>
      </c>
      <c r="D1894">
        <v>9026</v>
      </c>
      <c r="E1894" s="1">
        <f>IF(C1894=1,VLOOKUP(B1894,balance!$AU:$AZ,2,FALSE),IF(C1894=2,VLOOKUP(B1894,balance!$AU:$AZ,3,FALSE),IF(C1894=3,VLOOKUP(B1894,balance!$AU:$AZ,4,FALSE),IF(C1894=4,VLOOKUP(B1894,balance!$AU:$AZ,5,FALSE),IF(C1894=5,VLOOKUP(B1894-1,balance!$AU:$AZ,6,FALSE),0)))))</f>
        <v>9500</v>
      </c>
      <c r="F1894">
        <v>53</v>
      </c>
      <c r="G1894">
        <f>IF(C1894=1,VLOOKUP(FoxFire!B1894,balance!$U:$Z,2,FALSE),IF(C1894=2,VLOOKUP(B1894,balance!$U:$Z,3,FALSE),IF(C1894=3,VLOOKUP(B1894,balance!$U:$Z,4,FALSE),IF(C1894=4,VLOOKUP(B1894,balance!$U:$Z,5,FALSE),IF(C1894=5,VLOOKUP(B1894-1,balance!$U:$Z,6,FALSE),0)))))/100</f>
        <v>4.7799999999999995E-3</v>
      </c>
      <c r="H1894">
        <v>2</v>
      </c>
      <c r="I1894" s="1">
        <f>IF(C1894=1,VLOOKUP(FoxFire!B1894,balance!$AF:$AJ,2,FALSE),IF(C1894=2,VLOOKUP(B1894,balance!$AF:$AJ,3,FALSE),IF(C1894=3,VLOOKUP(B1894,balance!$AF:$AJ,4,FALSE),IF(C1894=4,VLOOKUP(B1894,balance!$AF:$AJ,5,FALSE),IF(C1894=5,VLOOKUP(B1894,balance!$AF:$AK,6,FALSE),0)))))*1000000000000</f>
        <v>3162500000000.0249</v>
      </c>
      <c r="J1894">
        <f>VLOOKUP(B1894,balance!AU:BD,10,FALSE)</f>
        <v>0</v>
      </c>
    </row>
    <row r="1895" spans="1:10" x14ac:dyDescent="0.3">
      <c r="A1895">
        <v>1893</v>
      </c>
      <c r="B1895">
        <f t="shared" si="59"/>
        <v>379</v>
      </c>
      <c r="C1895">
        <f t="shared" si="58"/>
        <v>4</v>
      </c>
      <c r="D1895">
        <v>9026</v>
      </c>
      <c r="E1895" s="1">
        <f>IF(C1895=1,VLOOKUP(B1895,balance!$AU:$AZ,2,FALSE),IF(C1895=2,VLOOKUP(B1895,balance!$AU:$AZ,3,FALSE),IF(C1895=3,VLOOKUP(B1895,balance!$AU:$AZ,4,FALSE),IF(C1895=4,VLOOKUP(B1895,balance!$AU:$AZ,5,FALSE),IF(C1895=5,VLOOKUP(B1895-1,balance!$AU:$AZ,6,FALSE),0)))))</f>
        <v>9500</v>
      </c>
      <c r="F1895">
        <v>53</v>
      </c>
      <c r="G1895">
        <f>IF(C1895=1,VLOOKUP(FoxFire!B1895,balance!$U:$Z,2,FALSE),IF(C1895=2,VLOOKUP(B1895,balance!$U:$Z,3,FALSE),IF(C1895=3,VLOOKUP(B1895,balance!$U:$Z,4,FALSE),IF(C1895=4,VLOOKUP(B1895,balance!$U:$Z,5,FALSE),IF(C1895=5,VLOOKUP(B1895-1,balance!$U:$Z,6,FALSE),0)))))/100</f>
        <v>4.7799999999999995E-3</v>
      </c>
      <c r="H1895">
        <v>2</v>
      </c>
      <c r="I1895" s="1">
        <f>IF(C1895=1,VLOOKUP(FoxFire!B1895,balance!$AF:$AJ,2,FALSE),IF(C1895=2,VLOOKUP(B1895,balance!$AF:$AJ,3,FALSE),IF(C1895=3,VLOOKUP(B1895,balance!$AF:$AJ,4,FALSE),IF(C1895=4,VLOOKUP(B1895,balance!$AF:$AJ,5,FALSE),IF(C1895=5,VLOOKUP(B1895,balance!$AF:$AK,6,FALSE),0)))))*1000000000000</f>
        <v>3162500000000.0249</v>
      </c>
      <c r="J1895">
        <f>VLOOKUP(B1895,balance!AU:BD,10,FALSE)</f>
        <v>0</v>
      </c>
    </row>
    <row r="1896" spans="1:10" x14ac:dyDescent="0.3">
      <c r="A1896">
        <v>1894</v>
      </c>
      <c r="B1896">
        <f t="shared" si="59"/>
        <v>380</v>
      </c>
      <c r="C1896">
        <f t="shared" si="58"/>
        <v>5</v>
      </c>
      <c r="D1896">
        <v>9026</v>
      </c>
      <c r="E1896" s="1">
        <f>IF(C1896=1,VLOOKUP(B1896,balance!$AU:$AZ,2,FALSE),IF(C1896=2,VLOOKUP(B1896,balance!$AU:$AZ,3,FALSE),IF(C1896=3,VLOOKUP(B1896,balance!$AU:$AZ,4,FALSE),IF(C1896=4,VLOOKUP(B1896,balance!$AU:$AZ,5,FALSE),IF(C1896=5,VLOOKUP(B1896-1,balance!$AU:$AZ,6,FALSE),0)))))</f>
        <v>190000</v>
      </c>
      <c r="F1896">
        <v>53</v>
      </c>
      <c r="G1896">
        <f>IF(C1896=1,VLOOKUP(FoxFire!B1896,balance!$U:$Z,2,FALSE),IF(C1896=2,VLOOKUP(B1896,balance!$U:$Z,3,FALSE),IF(C1896=3,VLOOKUP(B1896,balance!$U:$Z,4,FALSE),IF(C1896=4,VLOOKUP(B1896,balance!$U:$Z,5,FALSE),IF(C1896=5,VLOOKUP(B1896-1,balance!$U:$Z,6,FALSE),0)))))/100</f>
        <v>1975.9656</v>
      </c>
      <c r="H1896">
        <v>2</v>
      </c>
      <c r="I1896" s="1">
        <f>IF(C1896=1,VLOOKUP(FoxFire!B1896,balance!$AF:$AJ,2,FALSE),IF(C1896=2,VLOOKUP(B1896,balance!$AF:$AJ,3,FALSE),IF(C1896=3,VLOOKUP(B1896,balance!$AF:$AJ,4,FALSE),IF(C1896=4,VLOOKUP(B1896,balance!$AF:$AJ,5,FALSE),IF(C1896=5,VLOOKUP(B1896,balance!$AF:$AK,6,FALSE),0)))))*1000000000000</f>
        <v>12655000000000.102</v>
      </c>
      <c r="J1896">
        <f>VLOOKUP(B1896,balance!AU:BD,10,FALSE)</f>
        <v>0</v>
      </c>
    </row>
    <row r="1897" spans="1:10" x14ac:dyDescent="0.3">
      <c r="A1897">
        <v>1895</v>
      </c>
      <c r="B1897">
        <f t="shared" si="59"/>
        <v>380</v>
      </c>
      <c r="C1897">
        <f t="shared" si="58"/>
        <v>1</v>
      </c>
      <c r="D1897">
        <v>9026</v>
      </c>
      <c r="E1897" s="1">
        <f>IF(C1897=1,VLOOKUP(B1897,balance!$AU:$AZ,2,FALSE),IF(C1897=2,VLOOKUP(B1897,balance!$AU:$AZ,3,FALSE),IF(C1897=3,VLOOKUP(B1897,balance!$AU:$AZ,4,FALSE),IF(C1897=4,VLOOKUP(B1897,balance!$AU:$AZ,5,FALSE),IF(C1897=5,VLOOKUP(B1897-1,balance!$AU:$AZ,6,FALSE),0)))))</f>
        <v>9500</v>
      </c>
      <c r="F1897">
        <v>53</v>
      </c>
      <c r="G1897">
        <f>IF(C1897=1,VLOOKUP(FoxFire!B1897,balance!$U:$Z,2,FALSE),IF(C1897=2,VLOOKUP(B1897,balance!$U:$Z,3,FALSE),IF(C1897=3,VLOOKUP(B1897,balance!$U:$Z,4,FALSE),IF(C1897=4,VLOOKUP(B1897,balance!$U:$Z,5,FALSE),IF(C1897=5,VLOOKUP(B1897-1,balance!$U:$Z,6,FALSE),0)))))/100</f>
        <v>4.79E-3</v>
      </c>
      <c r="H1897">
        <v>2</v>
      </c>
      <c r="I1897" s="1">
        <f>IF(C1897=1,VLOOKUP(FoxFire!B1897,balance!$AF:$AJ,2,FALSE),IF(C1897=2,VLOOKUP(B1897,balance!$AF:$AJ,3,FALSE),IF(C1897=3,VLOOKUP(B1897,balance!$AF:$AJ,4,FALSE),IF(C1897=4,VLOOKUP(B1897,balance!$AF:$AJ,5,FALSE),IF(C1897=5,VLOOKUP(B1897,balance!$AF:$AK,6,FALSE),0)))))*1000000000000</f>
        <v>3163750000000.0254</v>
      </c>
      <c r="J1897">
        <f>VLOOKUP(B1897,balance!AU:BD,10,FALSE)</f>
        <v>0</v>
      </c>
    </row>
    <row r="1898" spans="1:10" x14ac:dyDescent="0.3">
      <c r="A1898">
        <v>1896</v>
      </c>
      <c r="B1898">
        <f t="shared" si="59"/>
        <v>380</v>
      </c>
      <c r="C1898">
        <f t="shared" si="58"/>
        <v>2</v>
      </c>
      <c r="D1898">
        <v>9026</v>
      </c>
      <c r="E1898" s="1">
        <f>IF(C1898=1,VLOOKUP(B1898,balance!$AU:$AZ,2,FALSE),IF(C1898=2,VLOOKUP(B1898,balance!$AU:$AZ,3,FALSE),IF(C1898=3,VLOOKUP(B1898,balance!$AU:$AZ,4,FALSE),IF(C1898=4,VLOOKUP(B1898,balance!$AU:$AZ,5,FALSE),IF(C1898=5,VLOOKUP(B1898-1,balance!$AU:$AZ,6,FALSE),0)))))</f>
        <v>9500</v>
      </c>
      <c r="F1898">
        <v>53</v>
      </c>
      <c r="G1898">
        <f>IF(C1898=1,VLOOKUP(FoxFire!B1898,balance!$U:$Z,2,FALSE),IF(C1898=2,VLOOKUP(B1898,balance!$U:$Z,3,FALSE),IF(C1898=3,VLOOKUP(B1898,balance!$U:$Z,4,FALSE),IF(C1898=4,VLOOKUP(B1898,balance!$U:$Z,5,FALSE),IF(C1898=5,VLOOKUP(B1898-1,balance!$U:$Z,6,FALSE),0)))))/100</f>
        <v>4.79E-3</v>
      </c>
      <c r="H1898">
        <v>2</v>
      </c>
      <c r="I1898" s="1">
        <f>IF(C1898=1,VLOOKUP(FoxFire!B1898,balance!$AF:$AJ,2,FALSE),IF(C1898=2,VLOOKUP(B1898,balance!$AF:$AJ,3,FALSE),IF(C1898=3,VLOOKUP(B1898,balance!$AF:$AJ,4,FALSE),IF(C1898=4,VLOOKUP(B1898,balance!$AF:$AJ,5,FALSE),IF(C1898=5,VLOOKUP(B1898,balance!$AF:$AK,6,FALSE),0)))))*1000000000000</f>
        <v>3163750000000.0254</v>
      </c>
      <c r="J1898">
        <f>VLOOKUP(B1898,balance!AU:BD,10,FALSE)</f>
        <v>0</v>
      </c>
    </row>
    <row r="1899" spans="1:10" x14ac:dyDescent="0.3">
      <c r="A1899">
        <v>1897</v>
      </c>
      <c r="B1899">
        <f t="shared" si="59"/>
        <v>380</v>
      </c>
      <c r="C1899">
        <f t="shared" si="58"/>
        <v>3</v>
      </c>
      <c r="D1899">
        <v>9026</v>
      </c>
      <c r="E1899" s="1">
        <f>IF(C1899=1,VLOOKUP(B1899,balance!$AU:$AZ,2,FALSE),IF(C1899=2,VLOOKUP(B1899,balance!$AU:$AZ,3,FALSE),IF(C1899=3,VLOOKUP(B1899,balance!$AU:$AZ,4,FALSE),IF(C1899=4,VLOOKUP(B1899,balance!$AU:$AZ,5,FALSE),IF(C1899=5,VLOOKUP(B1899-1,balance!$AU:$AZ,6,FALSE),0)))))</f>
        <v>9500</v>
      </c>
      <c r="F1899">
        <v>53</v>
      </c>
      <c r="G1899">
        <f>IF(C1899=1,VLOOKUP(FoxFire!B1899,balance!$U:$Z,2,FALSE),IF(C1899=2,VLOOKUP(B1899,balance!$U:$Z,3,FALSE),IF(C1899=3,VLOOKUP(B1899,balance!$U:$Z,4,FALSE),IF(C1899=4,VLOOKUP(B1899,balance!$U:$Z,5,FALSE),IF(C1899=5,VLOOKUP(B1899-1,balance!$U:$Z,6,FALSE),0)))))/100</f>
        <v>4.79E-3</v>
      </c>
      <c r="H1899">
        <v>2</v>
      </c>
      <c r="I1899" s="1">
        <f>IF(C1899=1,VLOOKUP(FoxFire!B1899,balance!$AF:$AJ,2,FALSE),IF(C1899=2,VLOOKUP(B1899,balance!$AF:$AJ,3,FALSE),IF(C1899=3,VLOOKUP(B1899,balance!$AF:$AJ,4,FALSE),IF(C1899=4,VLOOKUP(B1899,balance!$AF:$AJ,5,FALSE),IF(C1899=5,VLOOKUP(B1899,balance!$AF:$AK,6,FALSE),0)))))*1000000000000</f>
        <v>3163750000000.0254</v>
      </c>
      <c r="J1899">
        <f>VLOOKUP(B1899,balance!AU:BD,10,FALSE)</f>
        <v>0</v>
      </c>
    </row>
    <row r="1900" spans="1:10" x14ac:dyDescent="0.3">
      <c r="A1900">
        <v>1898</v>
      </c>
      <c r="B1900">
        <f t="shared" si="59"/>
        <v>380</v>
      </c>
      <c r="C1900">
        <f t="shared" si="58"/>
        <v>4</v>
      </c>
      <c r="D1900">
        <v>9026</v>
      </c>
      <c r="E1900" s="1">
        <f>IF(C1900=1,VLOOKUP(B1900,balance!$AU:$AZ,2,FALSE),IF(C1900=2,VLOOKUP(B1900,balance!$AU:$AZ,3,FALSE),IF(C1900=3,VLOOKUP(B1900,balance!$AU:$AZ,4,FALSE),IF(C1900=4,VLOOKUP(B1900,balance!$AU:$AZ,5,FALSE),IF(C1900=5,VLOOKUP(B1900-1,balance!$AU:$AZ,6,FALSE),0)))))</f>
        <v>9500</v>
      </c>
      <c r="F1900">
        <v>53</v>
      </c>
      <c r="G1900">
        <f>IF(C1900=1,VLOOKUP(FoxFire!B1900,balance!$U:$Z,2,FALSE),IF(C1900=2,VLOOKUP(B1900,balance!$U:$Z,3,FALSE),IF(C1900=3,VLOOKUP(B1900,balance!$U:$Z,4,FALSE),IF(C1900=4,VLOOKUP(B1900,balance!$U:$Z,5,FALSE),IF(C1900=5,VLOOKUP(B1900-1,balance!$U:$Z,6,FALSE),0)))))/100</f>
        <v>4.79E-3</v>
      </c>
      <c r="H1900">
        <v>2</v>
      </c>
      <c r="I1900" s="1">
        <f>IF(C1900=1,VLOOKUP(FoxFire!B1900,balance!$AF:$AJ,2,FALSE),IF(C1900=2,VLOOKUP(B1900,balance!$AF:$AJ,3,FALSE),IF(C1900=3,VLOOKUP(B1900,balance!$AF:$AJ,4,FALSE),IF(C1900=4,VLOOKUP(B1900,balance!$AF:$AJ,5,FALSE),IF(C1900=5,VLOOKUP(B1900,balance!$AF:$AK,6,FALSE),0)))))*1000000000000</f>
        <v>3163750000000.0254</v>
      </c>
      <c r="J1900">
        <f>VLOOKUP(B1900,balance!AU:BD,10,FALSE)</f>
        <v>0</v>
      </c>
    </row>
    <row r="1901" spans="1:10" x14ac:dyDescent="0.3">
      <c r="A1901">
        <v>1899</v>
      </c>
      <c r="B1901">
        <f t="shared" si="59"/>
        <v>381</v>
      </c>
      <c r="C1901">
        <f t="shared" si="58"/>
        <v>5</v>
      </c>
      <c r="D1901">
        <v>9026</v>
      </c>
      <c r="E1901" s="1">
        <f>IF(C1901=1,VLOOKUP(B1901,balance!$AU:$AZ,2,FALSE),IF(C1901=2,VLOOKUP(B1901,balance!$AU:$AZ,3,FALSE),IF(C1901=3,VLOOKUP(B1901,balance!$AU:$AZ,4,FALSE),IF(C1901=4,VLOOKUP(B1901,balance!$AU:$AZ,5,FALSE),IF(C1901=5,VLOOKUP(B1901-1,balance!$AU:$AZ,6,FALSE),0)))))</f>
        <v>190000</v>
      </c>
      <c r="F1901">
        <v>53</v>
      </c>
      <c r="G1901">
        <f>IF(C1901=1,VLOOKUP(FoxFire!B1901,balance!$U:$Z,2,FALSE),IF(C1901=2,VLOOKUP(B1901,balance!$U:$Z,3,FALSE),IF(C1901=3,VLOOKUP(B1901,balance!$U:$Z,4,FALSE),IF(C1901=4,VLOOKUP(B1901,balance!$U:$Z,5,FALSE),IF(C1901=5,VLOOKUP(B1901-1,balance!$U:$Z,6,FALSE),0)))))/100</f>
        <v>1982.0795000000001</v>
      </c>
      <c r="H1901">
        <v>2</v>
      </c>
      <c r="I1901" s="1">
        <f>IF(C1901=1,VLOOKUP(FoxFire!B1901,balance!$AF:$AJ,2,FALSE),IF(C1901=2,VLOOKUP(B1901,balance!$AF:$AJ,3,FALSE),IF(C1901=3,VLOOKUP(B1901,balance!$AF:$AJ,4,FALSE),IF(C1901=4,VLOOKUP(B1901,balance!$AF:$AJ,5,FALSE),IF(C1901=5,VLOOKUP(B1901,balance!$AF:$AK,6,FALSE),0)))))*1000000000000</f>
        <v>12660000000000.1</v>
      </c>
      <c r="J1901">
        <f>VLOOKUP(B1901,balance!AU:BD,10,FALSE)</f>
        <v>0</v>
      </c>
    </row>
    <row r="1902" spans="1:10" x14ac:dyDescent="0.3">
      <c r="A1902">
        <v>1900</v>
      </c>
      <c r="B1902">
        <f t="shared" si="59"/>
        <v>381</v>
      </c>
      <c r="C1902">
        <f t="shared" si="58"/>
        <v>1</v>
      </c>
      <c r="D1902">
        <v>9026</v>
      </c>
      <c r="E1902" s="1">
        <f>IF(C1902=1,VLOOKUP(B1902,balance!$AU:$AZ,2,FALSE),IF(C1902=2,VLOOKUP(B1902,balance!$AU:$AZ,3,FALSE),IF(C1902=3,VLOOKUP(B1902,balance!$AU:$AZ,4,FALSE),IF(C1902=4,VLOOKUP(B1902,balance!$AU:$AZ,5,FALSE),IF(C1902=5,VLOOKUP(B1902-1,balance!$AU:$AZ,6,FALSE),0)))))</f>
        <v>9500</v>
      </c>
      <c r="F1902">
        <v>53</v>
      </c>
      <c r="G1902">
        <f>IF(C1902=1,VLOOKUP(FoxFire!B1902,balance!$U:$Z,2,FALSE),IF(C1902=2,VLOOKUP(B1902,balance!$U:$Z,3,FALSE),IF(C1902=3,VLOOKUP(B1902,balance!$U:$Z,4,FALSE),IF(C1902=4,VLOOKUP(B1902,balance!$U:$Z,5,FALSE),IF(C1902=5,VLOOKUP(B1902-1,balance!$U:$Z,6,FALSE),0)))))/100</f>
        <v>4.7999999999999996E-3</v>
      </c>
      <c r="H1902">
        <v>2</v>
      </c>
      <c r="I1902" s="1">
        <f>IF(C1902=1,VLOOKUP(FoxFire!B1902,balance!$AF:$AJ,2,FALSE),IF(C1902=2,VLOOKUP(B1902,balance!$AF:$AJ,3,FALSE),IF(C1902=3,VLOOKUP(B1902,balance!$AF:$AJ,4,FALSE),IF(C1902=4,VLOOKUP(B1902,balance!$AF:$AJ,5,FALSE),IF(C1902=5,VLOOKUP(B1902,balance!$AF:$AK,6,FALSE),0)))))*1000000000000</f>
        <v>3165000000000.0249</v>
      </c>
      <c r="J1902">
        <f>VLOOKUP(B1902,balance!AU:BD,10,FALSE)</f>
        <v>0</v>
      </c>
    </row>
    <row r="1903" spans="1:10" x14ac:dyDescent="0.3">
      <c r="A1903">
        <v>1901</v>
      </c>
      <c r="B1903">
        <f t="shared" si="59"/>
        <v>381</v>
      </c>
      <c r="C1903">
        <f t="shared" si="58"/>
        <v>2</v>
      </c>
      <c r="D1903">
        <v>9026</v>
      </c>
      <c r="E1903" s="1">
        <f>IF(C1903=1,VLOOKUP(B1903,balance!$AU:$AZ,2,FALSE),IF(C1903=2,VLOOKUP(B1903,balance!$AU:$AZ,3,FALSE),IF(C1903=3,VLOOKUP(B1903,balance!$AU:$AZ,4,FALSE),IF(C1903=4,VLOOKUP(B1903,balance!$AU:$AZ,5,FALSE),IF(C1903=5,VLOOKUP(B1903-1,balance!$AU:$AZ,6,FALSE),0)))))</f>
        <v>9500</v>
      </c>
      <c r="F1903">
        <v>53</v>
      </c>
      <c r="G1903">
        <f>IF(C1903=1,VLOOKUP(FoxFire!B1903,balance!$U:$Z,2,FALSE),IF(C1903=2,VLOOKUP(B1903,balance!$U:$Z,3,FALSE),IF(C1903=3,VLOOKUP(B1903,balance!$U:$Z,4,FALSE),IF(C1903=4,VLOOKUP(B1903,balance!$U:$Z,5,FALSE),IF(C1903=5,VLOOKUP(B1903-1,balance!$U:$Z,6,FALSE),0)))))/100</f>
        <v>4.7999999999999996E-3</v>
      </c>
      <c r="H1903">
        <v>2</v>
      </c>
      <c r="I1903" s="1">
        <f>IF(C1903=1,VLOOKUP(FoxFire!B1903,balance!$AF:$AJ,2,FALSE),IF(C1903=2,VLOOKUP(B1903,balance!$AF:$AJ,3,FALSE),IF(C1903=3,VLOOKUP(B1903,balance!$AF:$AJ,4,FALSE),IF(C1903=4,VLOOKUP(B1903,balance!$AF:$AJ,5,FALSE),IF(C1903=5,VLOOKUP(B1903,balance!$AF:$AK,6,FALSE),0)))))*1000000000000</f>
        <v>3165000000000.0249</v>
      </c>
      <c r="J1903">
        <f>VLOOKUP(B1903,balance!AU:BD,10,FALSE)</f>
        <v>0</v>
      </c>
    </row>
    <row r="1904" spans="1:10" x14ac:dyDescent="0.3">
      <c r="A1904">
        <v>1902</v>
      </c>
      <c r="B1904">
        <f t="shared" si="59"/>
        <v>381</v>
      </c>
      <c r="C1904">
        <f t="shared" si="58"/>
        <v>3</v>
      </c>
      <c r="D1904">
        <v>9026</v>
      </c>
      <c r="E1904" s="1">
        <f>IF(C1904=1,VLOOKUP(B1904,balance!$AU:$AZ,2,FALSE),IF(C1904=2,VLOOKUP(B1904,balance!$AU:$AZ,3,FALSE),IF(C1904=3,VLOOKUP(B1904,balance!$AU:$AZ,4,FALSE),IF(C1904=4,VLOOKUP(B1904,balance!$AU:$AZ,5,FALSE),IF(C1904=5,VLOOKUP(B1904-1,balance!$AU:$AZ,6,FALSE),0)))))</f>
        <v>9500</v>
      </c>
      <c r="F1904">
        <v>53</v>
      </c>
      <c r="G1904">
        <f>IF(C1904=1,VLOOKUP(FoxFire!B1904,balance!$U:$Z,2,FALSE),IF(C1904=2,VLOOKUP(B1904,balance!$U:$Z,3,FALSE),IF(C1904=3,VLOOKUP(B1904,balance!$U:$Z,4,FALSE),IF(C1904=4,VLOOKUP(B1904,balance!$U:$Z,5,FALSE),IF(C1904=5,VLOOKUP(B1904-1,balance!$U:$Z,6,FALSE),0)))))/100</f>
        <v>4.7999999999999996E-3</v>
      </c>
      <c r="H1904">
        <v>2</v>
      </c>
      <c r="I1904" s="1">
        <f>IF(C1904=1,VLOOKUP(FoxFire!B1904,balance!$AF:$AJ,2,FALSE),IF(C1904=2,VLOOKUP(B1904,balance!$AF:$AJ,3,FALSE),IF(C1904=3,VLOOKUP(B1904,balance!$AF:$AJ,4,FALSE),IF(C1904=4,VLOOKUP(B1904,balance!$AF:$AJ,5,FALSE),IF(C1904=5,VLOOKUP(B1904,balance!$AF:$AK,6,FALSE),0)))))*1000000000000</f>
        <v>3165000000000.0249</v>
      </c>
      <c r="J1904">
        <f>VLOOKUP(B1904,balance!AU:BD,10,FALSE)</f>
        <v>0</v>
      </c>
    </row>
    <row r="1905" spans="1:10" x14ac:dyDescent="0.3">
      <c r="A1905">
        <v>1903</v>
      </c>
      <c r="B1905">
        <f t="shared" si="59"/>
        <v>381</v>
      </c>
      <c r="C1905">
        <f t="shared" si="58"/>
        <v>4</v>
      </c>
      <c r="D1905">
        <v>9026</v>
      </c>
      <c r="E1905" s="1">
        <f>IF(C1905=1,VLOOKUP(B1905,balance!$AU:$AZ,2,FALSE),IF(C1905=2,VLOOKUP(B1905,balance!$AU:$AZ,3,FALSE),IF(C1905=3,VLOOKUP(B1905,balance!$AU:$AZ,4,FALSE),IF(C1905=4,VLOOKUP(B1905,balance!$AU:$AZ,5,FALSE),IF(C1905=5,VLOOKUP(B1905-1,balance!$AU:$AZ,6,FALSE),0)))))</f>
        <v>9500</v>
      </c>
      <c r="F1905">
        <v>53</v>
      </c>
      <c r="G1905">
        <f>IF(C1905=1,VLOOKUP(FoxFire!B1905,balance!$U:$Z,2,FALSE),IF(C1905=2,VLOOKUP(B1905,balance!$U:$Z,3,FALSE),IF(C1905=3,VLOOKUP(B1905,balance!$U:$Z,4,FALSE),IF(C1905=4,VLOOKUP(B1905,balance!$U:$Z,5,FALSE),IF(C1905=5,VLOOKUP(B1905-1,balance!$U:$Z,6,FALSE),0)))))/100</f>
        <v>4.7999999999999996E-3</v>
      </c>
      <c r="H1905">
        <v>2</v>
      </c>
      <c r="I1905" s="1">
        <f>IF(C1905=1,VLOOKUP(FoxFire!B1905,balance!$AF:$AJ,2,FALSE),IF(C1905=2,VLOOKUP(B1905,balance!$AF:$AJ,3,FALSE),IF(C1905=3,VLOOKUP(B1905,balance!$AF:$AJ,4,FALSE),IF(C1905=4,VLOOKUP(B1905,balance!$AF:$AJ,5,FALSE),IF(C1905=5,VLOOKUP(B1905,balance!$AF:$AK,6,FALSE),0)))))*1000000000000</f>
        <v>3165000000000.0249</v>
      </c>
      <c r="J1905">
        <f>VLOOKUP(B1905,balance!AU:BD,10,FALSE)</f>
        <v>0</v>
      </c>
    </row>
    <row r="1906" spans="1:10" x14ac:dyDescent="0.3">
      <c r="A1906">
        <v>1904</v>
      </c>
      <c r="B1906">
        <f t="shared" si="59"/>
        <v>382</v>
      </c>
      <c r="C1906">
        <f t="shared" si="58"/>
        <v>5</v>
      </c>
      <c r="D1906">
        <v>9026</v>
      </c>
      <c r="E1906" s="1">
        <f>IF(C1906=1,VLOOKUP(B1906,balance!$AU:$AZ,2,FALSE),IF(C1906=2,VLOOKUP(B1906,balance!$AU:$AZ,3,FALSE),IF(C1906=3,VLOOKUP(B1906,balance!$AU:$AZ,4,FALSE),IF(C1906=4,VLOOKUP(B1906,balance!$AU:$AZ,5,FALSE),IF(C1906=5,VLOOKUP(B1906-1,balance!$AU:$AZ,6,FALSE),0)))))</f>
        <v>190000</v>
      </c>
      <c r="F1906">
        <v>53</v>
      </c>
      <c r="G1906">
        <f>IF(C1906=1,VLOOKUP(FoxFire!B1906,balance!$U:$Z,2,FALSE),IF(C1906=2,VLOOKUP(B1906,balance!$U:$Z,3,FALSE),IF(C1906=3,VLOOKUP(B1906,balance!$U:$Z,4,FALSE),IF(C1906=4,VLOOKUP(B1906,balance!$U:$Z,5,FALSE),IF(C1906=5,VLOOKUP(B1906-1,balance!$U:$Z,6,FALSE),0)))))/100</f>
        <v>1988.2037</v>
      </c>
      <c r="H1906">
        <v>2</v>
      </c>
      <c r="I1906" s="1">
        <f>IF(C1906=1,VLOOKUP(FoxFire!B1906,balance!$AF:$AJ,2,FALSE),IF(C1906=2,VLOOKUP(B1906,balance!$AF:$AJ,3,FALSE),IF(C1906=3,VLOOKUP(B1906,balance!$AF:$AJ,4,FALSE),IF(C1906=4,VLOOKUP(B1906,balance!$AF:$AJ,5,FALSE),IF(C1906=5,VLOOKUP(B1906,balance!$AF:$AK,6,FALSE),0)))))*1000000000000</f>
        <v>12665000000000.1</v>
      </c>
      <c r="J1906">
        <f>VLOOKUP(B1906,balance!AU:BD,10,FALSE)</f>
        <v>0</v>
      </c>
    </row>
    <row r="1907" spans="1:10" x14ac:dyDescent="0.3">
      <c r="A1907">
        <v>1905</v>
      </c>
      <c r="B1907">
        <f t="shared" si="59"/>
        <v>382</v>
      </c>
      <c r="C1907">
        <f t="shared" si="58"/>
        <v>1</v>
      </c>
      <c r="D1907">
        <v>9026</v>
      </c>
      <c r="E1907" s="1">
        <f>IF(C1907=1,VLOOKUP(B1907,balance!$AU:$AZ,2,FALSE),IF(C1907=2,VLOOKUP(B1907,balance!$AU:$AZ,3,FALSE),IF(C1907=3,VLOOKUP(B1907,balance!$AU:$AZ,4,FALSE),IF(C1907=4,VLOOKUP(B1907,balance!$AU:$AZ,5,FALSE),IF(C1907=5,VLOOKUP(B1907-1,balance!$AU:$AZ,6,FALSE),0)))))</f>
        <v>9500</v>
      </c>
      <c r="F1907">
        <v>53</v>
      </c>
      <c r="G1907">
        <f>IF(C1907=1,VLOOKUP(FoxFire!B1907,balance!$U:$Z,2,FALSE),IF(C1907=2,VLOOKUP(B1907,balance!$U:$Z,3,FALSE),IF(C1907=3,VLOOKUP(B1907,balance!$U:$Z,4,FALSE),IF(C1907=4,VLOOKUP(B1907,balance!$U:$Z,5,FALSE),IF(C1907=5,VLOOKUP(B1907-1,balance!$U:$Z,6,FALSE),0)))))/100</f>
        <v>4.81E-3</v>
      </c>
      <c r="H1907">
        <v>2</v>
      </c>
      <c r="I1907" s="1">
        <f>IF(C1907=1,VLOOKUP(FoxFire!B1907,balance!$AF:$AJ,2,FALSE),IF(C1907=2,VLOOKUP(B1907,balance!$AF:$AJ,3,FALSE),IF(C1907=3,VLOOKUP(B1907,balance!$AF:$AJ,4,FALSE),IF(C1907=4,VLOOKUP(B1907,balance!$AF:$AJ,5,FALSE),IF(C1907=5,VLOOKUP(B1907,balance!$AF:$AK,6,FALSE),0)))))*1000000000000</f>
        <v>3166250000000.0249</v>
      </c>
      <c r="J1907">
        <f>VLOOKUP(B1907,balance!AU:BD,10,FALSE)</f>
        <v>0</v>
      </c>
    </row>
    <row r="1908" spans="1:10" x14ac:dyDescent="0.3">
      <c r="A1908">
        <v>1906</v>
      </c>
      <c r="B1908">
        <f t="shared" si="59"/>
        <v>382</v>
      </c>
      <c r="C1908">
        <f t="shared" si="58"/>
        <v>2</v>
      </c>
      <c r="D1908">
        <v>9026</v>
      </c>
      <c r="E1908" s="1">
        <f>IF(C1908=1,VLOOKUP(B1908,balance!$AU:$AZ,2,FALSE),IF(C1908=2,VLOOKUP(B1908,balance!$AU:$AZ,3,FALSE),IF(C1908=3,VLOOKUP(B1908,balance!$AU:$AZ,4,FALSE),IF(C1908=4,VLOOKUP(B1908,balance!$AU:$AZ,5,FALSE),IF(C1908=5,VLOOKUP(B1908-1,balance!$AU:$AZ,6,FALSE),0)))))</f>
        <v>9500</v>
      </c>
      <c r="F1908">
        <v>53</v>
      </c>
      <c r="G1908">
        <f>IF(C1908=1,VLOOKUP(FoxFire!B1908,balance!$U:$Z,2,FALSE),IF(C1908=2,VLOOKUP(B1908,balance!$U:$Z,3,FALSE),IF(C1908=3,VLOOKUP(B1908,balance!$U:$Z,4,FALSE),IF(C1908=4,VLOOKUP(B1908,balance!$U:$Z,5,FALSE),IF(C1908=5,VLOOKUP(B1908-1,balance!$U:$Z,6,FALSE),0)))))/100</f>
        <v>4.81E-3</v>
      </c>
      <c r="H1908">
        <v>2</v>
      </c>
      <c r="I1908" s="1">
        <f>IF(C1908=1,VLOOKUP(FoxFire!B1908,balance!$AF:$AJ,2,FALSE),IF(C1908=2,VLOOKUP(B1908,balance!$AF:$AJ,3,FALSE),IF(C1908=3,VLOOKUP(B1908,balance!$AF:$AJ,4,FALSE),IF(C1908=4,VLOOKUP(B1908,balance!$AF:$AJ,5,FALSE),IF(C1908=5,VLOOKUP(B1908,balance!$AF:$AK,6,FALSE),0)))))*1000000000000</f>
        <v>3166250000000.0249</v>
      </c>
      <c r="J1908">
        <f>VLOOKUP(B1908,balance!AU:BD,10,FALSE)</f>
        <v>0</v>
      </c>
    </row>
    <row r="1909" spans="1:10" x14ac:dyDescent="0.3">
      <c r="A1909">
        <v>1907</v>
      </c>
      <c r="B1909">
        <f t="shared" si="59"/>
        <v>382</v>
      </c>
      <c r="C1909">
        <f t="shared" si="58"/>
        <v>3</v>
      </c>
      <c r="D1909">
        <v>9026</v>
      </c>
      <c r="E1909" s="1">
        <f>IF(C1909=1,VLOOKUP(B1909,balance!$AU:$AZ,2,FALSE),IF(C1909=2,VLOOKUP(B1909,balance!$AU:$AZ,3,FALSE),IF(C1909=3,VLOOKUP(B1909,balance!$AU:$AZ,4,FALSE),IF(C1909=4,VLOOKUP(B1909,balance!$AU:$AZ,5,FALSE),IF(C1909=5,VLOOKUP(B1909-1,balance!$AU:$AZ,6,FALSE),0)))))</f>
        <v>9500</v>
      </c>
      <c r="F1909">
        <v>53</v>
      </c>
      <c r="G1909">
        <f>IF(C1909=1,VLOOKUP(FoxFire!B1909,balance!$U:$Z,2,FALSE),IF(C1909=2,VLOOKUP(B1909,balance!$U:$Z,3,FALSE),IF(C1909=3,VLOOKUP(B1909,balance!$U:$Z,4,FALSE),IF(C1909=4,VLOOKUP(B1909,balance!$U:$Z,5,FALSE),IF(C1909=5,VLOOKUP(B1909-1,balance!$U:$Z,6,FALSE),0)))))/100</f>
        <v>4.81E-3</v>
      </c>
      <c r="H1909">
        <v>2</v>
      </c>
      <c r="I1909" s="1">
        <f>IF(C1909=1,VLOOKUP(FoxFire!B1909,balance!$AF:$AJ,2,FALSE),IF(C1909=2,VLOOKUP(B1909,balance!$AF:$AJ,3,FALSE),IF(C1909=3,VLOOKUP(B1909,balance!$AF:$AJ,4,FALSE),IF(C1909=4,VLOOKUP(B1909,balance!$AF:$AJ,5,FALSE),IF(C1909=5,VLOOKUP(B1909,balance!$AF:$AK,6,FALSE),0)))))*1000000000000</f>
        <v>3166250000000.0249</v>
      </c>
      <c r="J1909">
        <f>VLOOKUP(B1909,balance!AU:BD,10,FALSE)</f>
        <v>0</v>
      </c>
    </row>
    <row r="1910" spans="1:10" x14ac:dyDescent="0.3">
      <c r="A1910">
        <v>1908</v>
      </c>
      <c r="B1910">
        <f t="shared" si="59"/>
        <v>382</v>
      </c>
      <c r="C1910">
        <f t="shared" si="58"/>
        <v>4</v>
      </c>
      <c r="D1910">
        <v>9026</v>
      </c>
      <c r="E1910" s="1">
        <f>IF(C1910=1,VLOOKUP(B1910,balance!$AU:$AZ,2,FALSE),IF(C1910=2,VLOOKUP(B1910,balance!$AU:$AZ,3,FALSE),IF(C1910=3,VLOOKUP(B1910,balance!$AU:$AZ,4,FALSE),IF(C1910=4,VLOOKUP(B1910,balance!$AU:$AZ,5,FALSE),IF(C1910=5,VLOOKUP(B1910-1,balance!$AU:$AZ,6,FALSE),0)))))</f>
        <v>9500</v>
      </c>
      <c r="F1910">
        <v>53</v>
      </c>
      <c r="G1910">
        <f>IF(C1910=1,VLOOKUP(FoxFire!B1910,balance!$U:$Z,2,FALSE),IF(C1910=2,VLOOKUP(B1910,balance!$U:$Z,3,FALSE),IF(C1910=3,VLOOKUP(B1910,balance!$U:$Z,4,FALSE),IF(C1910=4,VLOOKUP(B1910,balance!$U:$Z,5,FALSE),IF(C1910=5,VLOOKUP(B1910-1,balance!$U:$Z,6,FALSE),0)))))/100</f>
        <v>4.81E-3</v>
      </c>
      <c r="H1910">
        <v>2</v>
      </c>
      <c r="I1910" s="1">
        <f>IF(C1910=1,VLOOKUP(FoxFire!B1910,balance!$AF:$AJ,2,FALSE),IF(C1910=2,VLOOKUP(B1910,balance!$AF:$AJ,3,FALSE),IF(C1910=3,VLOOKUP(B1910,balance!$AF:$AJ,4,FALSE),IF(C1910=4,VLOOKUP(B1910,balance!$AF:$AJ,5,FALSE),IF(C1910=5,VLOOKUP(B1910,balance!$AF:$AK,6,FALSE),0)))))*1000000000000</f>
        <v>3166250000000.0249</v>
      </c>
      <c r="J1910">
        <f>VLOOKUP(B1910,balance!AU:BD,10,FALSE)</f>
        <v>0</v>
      </c>
    </row>
    <row r="1911" spans="1:10" x14ac:dyDescent="0.3">
      <c r="A1911">
        <v>1909</v>
      </c>
      <c r="B1911">
        <f t="shared" si="59"/>
        <v>383</v>
      </c>
      <c r="C1911">
        <f t="shared" si="58"/>
        <v>5</v>
      </c>
      <c r="D1911">
        <v>9026</v>
      </c>
      <c r="E1911" s="1">
        <f>IF(C1911=1,VLOOKUP(B1911,balance!$AU:$AZ,2,FALSE),IF(C1911=2,VLOOKUP(B1911,balance!$AU:$AZ,3,FALSE),IF(C1911=3,VLOOKUP(B1911,balance!$AU:$AZ,4,FALSE),IF(C1911=4,VLOOKUP(B1911,balance!$AU:$AZ,5,FALSE),IF(C1911=5,VLOOKUP(B1911-1,balance!$AU:$AZ,6,FALSE),0)))))</f>
        <v>190000</v>
      </c>
      <c r="F1911">
        <v>53</v>
      </c>
      <c r="G1911">
        <f>IF(C1911=1,VLOOKUP(FoxFire!B1911,balance!$U:$Z,2,FALSE),IF(C1911=2,VLOOKUP(B1911,balance!$U:$Z,3,FALSE),IF(C1911=3,VLOOKUP(B1911,balance!$U:$Z,4,FALSE),IF(C1911=4,VLOOKUP(B1911,balance!$U:$Z,5,FALSE),IF(C1911=5,VLOOKUP(B1911-1,balance!$U:$Z,6,FALSE),0)))))/100</f>
        <v>1994.3380999999999</v>
      </c>
      <c r="H1911">
        <v>2</v>
      </c>
      <c r="I1911" s="1">
        <f>IF(C1911=1,VLOOKUP(FoxFire!B1911,balance!$AF:$AJ,2,FALSE),IF(C1911=2,VLOOKUP(B1911,balance!$AF:$AJ,3,FALSE),IF(C1911=3,VLOOKUP(B1911,balance!$AF:$AJ,4,FALSE),IF(C1911=4,VLOOKUP(B1911,balance!$AF:$AJ,5,FALSE),IF(C1911=5,VLOOKUP(B1911,balance!$AF:$AK,6,FALSE),0)))))*1000000000000</f>
        <v>12670000000000.1</v>
      </c>
      <c r="J1911">
        <f>VLOOKUP(B1911,balance!AU:BD,10,FALSE)</f>
        <v>0</v>
      </c>
    </row>
    <row r="1912" spans="1:10" x14ac:dyDescent="0.3">
      <c r="A1912">
        <v>1910</v>
      </c>
      <c r="B1912">
        <f t="shared" si="59"/>
        <v>383</v>
      </c>
      <c r="C1912">
        <f t="shared" si="58"/>
        <v>1</v>
      </c>
      <c r="D1912">
        <v>9026</v>
      </c>
      <c r="E1912" s="1">
        <f>IF(C1912=1,VLOOKUP(B1912,balance!$AU:$AZ,2,FALSE),IF(C1912=2,VLOOKUP(B1912,balance!$AU:$AZ,3,FALSE),IF(C1912=3,VLOOKUP(B1912,balance!$AU:$AZ,4,FALSE),IF(C1912=4,VLOOKUP(B1912,balance!$AU:$AZ,5,FALSE),IF(C1912=5,VLOOKUP(B1912-1,balance!$AU:$AZ,6,FALSE),0)))))</f>
        <v>9500</v>
      </c>
      <c r="F1912">
        <v>53</v>
      </c>
      <c r="G1912">
        <f>IF(C1912=1,VLOOKUP(FoxFire!B1912,balance!$U:$Z,2,FALSE),IF(C1912=2,VLOOKUP(B1912,balance!$U:$Z,3,FALSE),IF(C1912=3,VLOOKUP(B1912,balance!$U:$Z,4,FALSE),IF(C1912=4,VLOOKUP(B1912,balance!$U:$Z,5,FALSE),IF(C1912=5,VLOOKUP(B1912-1,balance!$U:$Z,6,FALSE),0)))))/100</f>
        <v>4.8199999999999996E-3</v>
      </c>
      <c r="H1912">
        <v>2</v>
      </c>
      <c r="I1912" s="1">
        <f>IF(C1912=1,VLOOKUP(FoxFire!B1912,balance!$AF:$AJ,2,FALSE),IF(C1912=2,VLOOKUP(B1912,balance!$AF:$AJ,3,FALSE),IF(C1912=3,VLOOKUP(B1912,balance!$AF:$AJ,4,FALSE),IF(C1912=4,VLOOKUP(B1912,balance!$AF:$AJ,5,FALSE),IF(C1912=5,VLOOKUP(B1912,balance!$AF:$AK,6,FALSE),0)))))*1000000000000</f>
        <v>3167500000000.0249</v>
      </c>
      <c r="J1912">
        <f>VLOOKUP(B1912,balance!AU:BD,10,FALSE)</f>
        <v>0</v>
      </c>
    </row>
    <row r="1913" spans="1:10" x14ac:dyDescent="0.3">
      <c r="A1913">
        <v>1911</v>
      </c>
      <c r="B1913">
        <f t="shared" si="59"/>
        <v>383</v>
      </c>
      <c r="C1913">
        <f t="shared" si="58"/>
        <v>2</v>
      </c>
      <c r="D1913">
        <v>9026</v>
      </c>
      <c r="E1913" s="1">
        <f>IF(C1913=1,VLOOKUP(B1913,balance!$AU:$AZ,2,FALSE),IF(C1913=2,VLOOKUP(B1913,balance!$AU:$AZ,3,FALSE),IF(C1913=3,VLOOKUP(B1913,balance!$AU:$AZ,4,FALSE),IF(C1913=4,VLOOKUP(B1913,balance!$AU:$AZ,5,FALSE),IF(C1913=5,VLOOKUP(B1913-1,balance!$AU:$AZ,6,FALSE),0)))))</f>
        <v>9500</v>
      </c>
      <c r="F1913">
        <v>53</v>
      </c>
      <c r="G1913">
        <f>IF(C1913=1,VLOOKUP(FoxFire!B1913,balance!$U:$Z,2,FALSE),IF(C1913=2,VLOOKUP(B1913,balance!$U:$Z,3,FALSE),IF(C1913=3,VLOOKUP(B1913,balance!$U:$Z,4,FALSE),IF(C1913=4,VLOOKUP(B1913,balance!$U:$Z,5,FALSE),IF(C1913=5,VLOOKUP(B1913-1,balance!$U:$Z,6,FALSE),0)))))/100</f>
        <v>4.8199999999999996E-3</v>
      </c>
      <c r="H1913">
        <v>2</v>
      </c>
      <c r="I1913" s="1">
        <f>IF(C1913=1,VLOOKUP(FoxFire!B1913,balance!$AF:$AJ,2,FALSE),IF(C1913=2,VLOOKUP(B1913,balance!$AF:$AJ,3,FALSE),IF(C1913=3,VLOOKUP(B1913,balance!$AF:$AJ,4,FALSE),IF(C1913=4,VLOOKUP(B1913,balance!$AF:$AJ,5,FALSE),IF(C1913=5,VLOOKUP(B1913,balance!$AF:$AK,6,FALSE),0)))))*1000000000000</f>
        <v>3167500000000.0249</v>
      </c>
      <c r="J1913">
        <f>VLOOKUP(B1913,balance!AU:BD,10,FALSE)</f>
        <v>0</v>
      </c>
    </row>
    <row r="1914" spans="1:10" x14ac:dyDescent="0.3">
      <c r="A1914">
        <v>1912</v>
      </c>
      <c r="B1914">
        <f t="shared" si="59"/>
        <v>383</v>
      </c>
      <c r="C1914">
        <f t="shared" si="58"/>
        <v>3</v>
      </c>
      <c r="D1914">
        <v>9026</v>
      </c>
      <c r="E1914" s="1">
        <f>IF(C1914=1,VLOOKUP(B1914,balance!$AU:$AZ,2,FALSE),IF(C1914=2,VLOOKUP(B1914,balance!$AU:$AZ,3,FALSE),IF(C1914=3,VLOOKUP(B1914,balance!$AU:$AZ,4,FALSE),IF(C1914=4,VLOOKUP(B1914,balance!$AU:$AZ,5,FALSE),IF(C1914=5,VLOOKUP(B1914-1,balance!$AU:$AZ,6,FALSE),0)))))</f>
        <v>9500</v>
      </c>
      <c r="F1914">
        <v>53</v>
      </c>
      <c r="G1914">
        <f>IF(C1914=1,VLOOKUP(FoxFire!B1914,balance!$U:$Z,2,FALSE),IF(C1914=2,VLOOKUP(B1914,balance!$U:$Z,3,FALSE),IF(C1914=3,VLOOKUP(B1914,balance!$U:$Z,4,FALSE),IF(C1914=4,VLOOKUP(B1914,balance!$U:$Z,5,FALSE),IF(C1914=5,VLOOKUP(B1914-1,balance!$U:$Z,6,FALSE),0)))))/100</f>
        <v>4.8199999999999996E-3</v>
      </c>
      <c r="H1914">
        <v>2</v>
      </c>
      <c r="I1914" s="1">
        <f>IF(C1914=1,VLOOKUP(FoxFire!B1914,balance!$AF:$AJ,2,FALSE),IF(C1914=2,VLOOKUP(B1914,balance!$AF:$AJ,3,FALSE),IF(C1914=3,VLOOKUP(B1914,balance!$AF:$AJ,4,FALSE),IF(C1914=4,VLOOKUP(B1914,balance!$AF:$AJ,5,FALSE),IF(C1914=5,VLOOKUP(B1914,balance!$AF:$AK,6,FALSE),0)))))*1000000000000</f>
        <v>3167500000000.0249</v>
      </c>
      <c r="J1914">
        <f>VLOOKUP(B1914,balance!AU:BD,10,FALSE)</f>
        <v>0</v>
      </c>
    </row>
    <row r="1915" spans="1:10" x14ac:dyDescent="0.3">
      <c r="A1915">
        <v>1913</v>
      </c>
      <c r="B1915">
        <f t="shared" si="59"/>
        <v>383</v>
      </c>
      <c r="C1915">
        <f t="shared" si="58"/>
        <v>4</v>
      </c>
      <c r="D1915">
        <v>9026</v>
      </c>
      <c r="E1915" s="1">
        <f>IF(C1915=1,VLOOKUP(B1915,balance!$AU:$AZ,2,FALSE),IF(C1915=2,VLOOKUP(B1915,balance!$AU:$AZ,3,FALSE),IF(C1915=3,VLOOKUP(B1915,balance!$AU:$AZ,4,FALSE),IF(C1915=4,VLOOKUP(B1915,balance!$AU:$AZ,5,FALSE),IF(C1915=5,VLOOKUP(B1915-1,balance!$AU:$AZ,6,FALSE),0)))))</f>
        <v>9500</v>
      </c>
      <c r="F1915">
        <v>53</v>
      </c>
      <c r="G1915">
        <f>IF(C1915=1,VLOOKUP(FoxFire!B1915,balance!$U:$Z,2,FALSE),IF(C1915=2,VLOOKUP(B1915,balance!$U:$Z,3,FALSE),IF(C1915=3,VLOOKUP(B1915,balance!$U:$Z,4,FALSE),IF(C1915=4,VLOOKUP(B1915,balance!$U:$Z,5,FALSE),IF(C1915=5,VLOOKUP(B1915-1,balance!$U:$Z,6,FALSE),0)))))/100</f>
        <v>4.8199999999999996E-3</v>
      </c>
      <c r="H1915">
        <v>2</v>
      </c>
      <c r="I1915" s="1">
        <f>IF(C1915=1,VLOOKUP(FoxFire!B1915,balance!$AF:$AJ,2,FALSE),IF(C1915=2,VLOOKUP(B1915,balance!$AF:$AJ,3,FALSE),IF(C1915=3,VLOOKUP(B1915,balance!$AF:$AJ,4,FALSE),IF(C1915=4,VLOOKUP(B1915,balance!$AF:$AJ,5,FALSE),IF(C1915=5,VLOOKUP(B1915,balance!$AF:$AK,6,FALSE),0)))))*1000000000000</f>
        <v>3167500000000.0249</v>
      </c>
      <c r="J1915">
        <f>VLOOKUP(B1915,balance!AU:BD,10,FALSE)</f>
        <v>0</v>
      </c>
    </row>
    <row r="1916" spans="1:10" x14ac:dyDescent="0.3">
      <c r="A1916">
        <v>1914</v>
      </c>
      <c r="B1916">
        <f t="shared" si="59"/>
        <v>384</v>
      </c>
      <c r="C1916">
        <f t="shared" si="58"/>
        <v>5</v>
      </c>
      <c r="D1916">
        <v>9026</v>
      </c>
      <c r="E1916" s="1">
        <f>IF(C1916=1,VLOOKUP(B1916,balance!$AU:$AZ,2,FALSE),IF(C1916=2,VLOOKUP(B1916,balance!$AU:$AZ,3,FALSE),IF(C1916=3,VLOOKUP(B1916,balance!$AU:$AZ,4,FALSE),IF(C1916=4,VLOOKUP(B1916,balance!$AU:$AZ,5,FALSE),IF(C1916=5,VLOOKUP(B1916-1,balance!$AU:$AZ,6,FALSE),0)))))</f>
        <v>190000</v>
      </c>
      <c r="F1916">
        <v>53</v>
      </c>
      <c r="G1916">
        <f>IF(C1916=1,VLOOKUP(FoxFire!B1916,balance!$U:$Z,2,FALSE),IF(C1916=2,VLOOKUP(B1916,balance!$U:$Z,3,FALSE),IF(C1916=3,VLOOKUP(B1916,balance!$U:$Z,4,FALSE),IF(C1916=4,VLOOKUP(B1916,balance!$U:$Z,5,FALSE),IF(C1916=5,VLOOKUP(B1916-1,balance!$U:$Z,6,FALSE),0)))))/100</f>
        <v>2000.4828</v>
      </c>
      <c r="H1916">
        <v>2</v>
      </c>
      <c r="I1916" s="1">
        <f>IF(C1916=1,VLOOKUP(FoxFire!B1916,balance!$AF:$AJ,2,FALSE),IF(C1916=2,VLOOKUP(B1916,balance!$AF:$AJ,3,FALSE),IF(C1916=3,VLOOKUP(B1916,balance!$AF:$AJ,4,FALSE),IF(C1916=4,VLOOKUP(B1916,balance!$AF:$AJ,5,FALSE),IF(C1916=5,VLOOKUP(B1916,balance!$AF:$AK,6,FALSE),0)))))*1000000000000</f>
        <v>12675000000000.1</v>
      </c>
      <c r="J1916">
        <f>VLOOKUP(B1916,balance!AU:BD,10,FALSE)</f>
        <v>0</v>
      </c>
    </row>
    <row r="1917" spans="1:10" x14ac:dyDescent="0.3">
      <c r="A1917">
        <v>1915</v>
      </c>
      <c r="B1917">
        <f t="shared" si="59"/>
        <v>384</v>
      </c>
      <c r="C1917">
        <f t="shared" si="58"/>
        <v>1</v>
      </c>
      <c r="D1917">
        <v>9026</v>
      </c>
      <c r="E1917" s="1">
        <f>IF(C1917=1,VLOOKUP(B1917,balance!$AU:$AZ,2,FALSE),IF(C1917=2,VLOOKUP(B1917,balance!$AU:$AZ,3,FALSE),IF(C1917=3,VLOOKUP(B1917,balance!$AU:$AZ,4,FALSE),IF(C1917=4,VLOOKUP(B1917,balance!$AU:$AZ,5,FALSE),IF(C1917=5,VLOOKUP(B1917-1,balance!$AU:$AZ,6,FALSE),0)))))</f>
        <v>9500</v>
      </c>
      <c r="F1917">
        <v>53</v>
      </c>
      <c r="G1917">
        <f>IF(C1917=1,VLOOKUP(FoxFire!B1917,balance!$U:$Z,2,FALSE),IF(C1917=2,VLOOKUP(B1917,balance!$U:$Z,3,FALSE),IF(C1917=3,VLOOKUP(B1917,balance!$U:$Z,4,FALSE),IF(C1917=4,VLOOKUP(B1917,balance!$U:$Z,5,FALSE),IF(C1917=5,VLOOKUP(B1917-1,balance!$U:$Z,6,FALSE),0)))))/100</f>
        <v>4.8300000000000001E-3</v>
      </c>
      <c r="H1917">
        <v>2</v>
      </c>
      <c r="I1917" s="1">
        <f>IF(C1917=1,VLOOKUP(FoxFire!B1917,balance!$AF:$AJ,2,FALSE),IF(C1917=2,VLOOKUP(B1917,balance!$AF:$AJ,3,FALSE),IF(C1917=3,VLOOKUP(B1917,balance!$AF:$AJ,4,FALSE),IF(C1917=4,VLOOKUP(B1917,balance!$AF:$AJ,5,FALSE),IF(C1917=5,VLOOKUP(B1917,balance!$AF:$AK,6,FALSE),0)))))*1000000000000</f>
        <v>3168750000000.0249</v>
      </c>
      <c r="J1917">
        <f>VLOOKUP(B1917,balance!AU:BD,10,FALSE)</f>
        <v>0</v>
      </c>
    </row>
    <row r="1918" spans="1:10" x14ac:dyDescent="0.3">
      <c r="A1918">
        <v>1916</v>
      </c>
      <c r="B1918">
        <f t="shared" si="59"/>
        <v>384</v>
      </c>
      <c r="C1918">
        <f t="shared" si="58"/>
        <v>2</v>
      </c>
      <c r="D1918">
        <v>9026</v>
      </c>
      <c r="E1918" s="1">
        <f>IF(C1918=1,VLOOKUP(B1918,balance!$AU:$AZ,2,FALSE),IF(C1918=2,VLOOKUP(B1918,balance!$AU:$AZ,3,FALSE),IF(C1918=3,VLOOKUP(B1918,balance!$AU:$AZ,4,FALSE),IF(C1918=4,VLOOKUP(B1918,balance!$AU:$AZ,5,FALSE),IF(C1918=5,VLOOKUP(B1918-1,balance!$AU:$AZ,6,FALSE),0)))))</f>
        <v>9500</v>
      </c>
      <c r="F1918">
        <v>53</v>
      </c>
      <c r="G1918">
        <f>IF(C1918=1,VLOOKUP(FoxFire!B1918,balance!$U:$Z,2,FALSE),IF(C1918=2,VLOOKUP(B1918,balance!$U:$Z,3,FALSE),IF(C1918=3,VLOOKUP(B1918,balance!$U:$Z,4,FALSE),IF(C1918=4,VLOOKUP(B1918,balance!$U:$Z,5,FALSE),IF(C1918=5,VLOOKUP(B1918-1,balance!$U:$Z,6,FALSE),0)))))/100</f>
        <v>4.8300000000000001E-3</v>
      </c>
      <c r="H1918">
        <v>2</v>
      </c>
      <c r="I1918" s="1">
        <f>IF(C1918=1,VLOOKUP(FoxFire!B1918,balance!$AF:$AJ,2,FALSE),IF(C1918=2,VLOOKUP(B1918,balance!$AF:$AJ,3,FALSE),IF(C1918=3,VLOOKUP(B1918,balance!$AF:$AJ,4,FALSE),IF(C1918=4,VLOOKUP(B1918,balance!$AF:$AJ,5,FALSE),IF(C1918=5,VLOOKUP(B1918,balance!$AF:$AK,6,FALSE),0)))))*1000000000000</f>
        <v>3168750000000.0249</v>
      </c>
      <c r="J1918">
        <f>VLOOKUP(B1918,balance!AU:BD,10,FALSE)</f>
        <v>0</v>
      </c>
    </row>
    <row r="1919" spans="1:10" x14ac:dyDescent="0.3">
      <c r="A1919">
        <v>1917</v>
      </c>
      <c r="B1919">
        <f t="shared" si="59"/>
        <v>384</v>
      </c>
      <c r="C1919">
        <f t="shared" si="58"/>
        <v>3</v>
      </c>
      <c r="D1919">
        <v>9026</v>
      </c>
      <c r="E1919" s="1">
        <f>IF(C1919=1,VLOOKUP(B1919,balance!$AU:$AZ,2,FALSE),IF(C1919=2,VLOOKUP(B1919,balance!$AU:$AZ,3,FALSE),IF(C1919=3,VLOOKUP(B1919,balance!$AU:$AZ,4,FALSE),IF(C1919=4,VLOOKUP(B1919,balance!$AU:$AZ,5,FALSE),IF(C1919=5,VLOOKUP(B1919-1,balance!$AU:$AZ,6,FALSE),0)))))</f>
        <v>9500</v>
      </c>
      <c r="F1919">
        <v>53</v>
      </c>
      <c r="G1919">
        <f>IF(C1919=1,VLOOKUP(FoxFire!B1919,balance!$U:$Z,2,FALSE),IF(C1919=2,VLOOKUP(B1919,balance!$U:$Z,3,FALSE),IF(C1919=3,VLOOKUP(B1919,balance!$U:$Z,4,FALSE),IF(C1919=4,VLOOKUP(B1919,balance!$U:$Z,5,FALSE),IF(C1919=5,VLOOKUP(B1919-1,balance!$U:$Z,6,FALSE),0)))))/100</f>
        <v>4.8300000000000001E-3</v>
      </c>
      <c r="H1919">
        <v>2</v>
      </c>
      <c r="I1919" s="1">
        <f>IF(C1919=1,VLOOKUP(FoxFire!B1919,balance!$AF:$AJ,2,FALSE),IF(C1919=2,VLOOKUP(B1919,balance!$AF:$AJ,3,FALSE),IF(C1919=3,VLOOKUP(B1919,balance!$AF:$AJ,4,FALSE),IF(C1919=4,VLOOKUP(B1919,balance!$AF:$AJ,5,FALSE),IF(C1919=5,VLOOKUP(B1919,balance!$AF:$AK,6,FALSE),0)))))*1000000000000</f>
        <v>3168750000000.0249</v>
      </c>
      <c r="J1919">
        <f>VLOOKUP(B1919,balance!AU:BD,10,FALSE)</f>
        <v>0</v>
      </c>
    </row>
    <row r="1920" spans="1:10" x14ac:dyDescent="0.3">
      <c r="A1920">
        <v>1918</v>
      </c>
      <c r="B1920">
        <f t="shared" si="59"/>
        <v>384</v>
      </c>
      <c r="C1920">
        <f t="shared" si="58"/>
        <v>4</v>
      </c>
      <c r="D1920">
        <v>9026</v>
      </c>
      <c r="E1920" s="1">
        <f>IF(C1920=1,VLOOKUP(B1920,balance!$AU:$AZ,2,FALSE),IF(C1920=2,VLOOKUP(B1920,balance!$AU:$AZ,3,FALSE),IF(C1920=3,VLOOKUP(B1920,balance!$AU:$AZ,4,FALSE),IF(C1920=4,VLOOKUP(B1920,balance!$AU:$AZ,5,FALSE),IF(C1920=5,VLOOKUP(B1920-1,balance!$AU:$AZ,6,FALSE),0)))))</f>
        <v>9500</v>
      </c>
      <c r="F1920">
        <v>53</v>
      </c>
      <c r="G1920">
        <f>IF(C1920=1,VLOOKUP(FoxFire!B1920,balance!$U:$Z,2,FALSE),IF(C1920=2,VLOOKUP(B1920,balance!$U:$Z,3,FALSE),IF(C1920=3,VLOOKUP(B1920,balance!$U:$Z,4,FALSE),IF(C1920=4,VLOOKUP(B1920,balance!$U:$Z,5,FALSE),IF(C1920=5,VLOOKUP(B1920-1,balance!$U:$Z,6,FALSE),0)))))/100</f>
        <v>4.8300000000000001E-3</v>
      </c>
      <c r="H1920">
        <v>2</v>
      </c>
      <c r="I1920" s="1">
        <f>IF(C1920=1,VLOOKUP(FoxFire!B1920,balance!$AF:$AJ,2,FALSE),IF(C1920=2,VLOOKUP(B1920,balance!$AF:$AJ,3,FALSE),IF(C1920=3,VLOOKUP(B1920,balance!$AF:$AJ,4,FALSE),IF(C1920=4,VLOOKUP(B1920,balance!$AF:$AJ,5,FALSE),IF(C1920=5,VLOOKUP(B1920,balance!$AF:$AK,6,FALSE),0)))))*1000000000000</f>
        <v>3168750000000.0249</v>
      </c>
      <c r="J1920">
        <f>VLOOKUP(B1920,balance!AU:BD,10,FALSE)</f>
        <v>0</v>
      </c>
    </row>
    <row r="1921" spans="1:10" x14ac:dyDescent="0.3">
      <c r="A1921">
        <v>1919</v>
      </c>
      <c r="B1921">
        <f t="shared" si="59"/>
        <v>385</v>
      </c>
      <c r="C1921">
        <f t="shared" si="58"/>
        <v>5</v>
      </c>
      <c r="D1921">
        <v>9026</v>
      </c>
      <c r="E1921" s="1">
        <f>IF(C1921=1,VLOOKUP(B1921,balance!$AU:$AZ,2,FALSE),IF(C1921=2,VLOOKUP(B1921,balance!$AU:$AZ,3,FALSE),IF(C1921=3,VLOOKUP(B1921,balance!$AU:$AZ,4,FALSE),IF(C1921=4,VLOOKUP(B1921,balance!$AU:$AZ,5,FALSE),IF(C1921=5,VLOOKUP(B1921-1,balance!$AU:$AZ,6,FALSE),0)))))</f>
        <v>190000</v>
      </c>
      <c r="F1921">
        <v>53</v>
      </c>
      <c r="G1921">
        <f>IF(C1921=1,VLOOKUP(FoxFire!B1921,balance!$U:$Z,2,FALSE),IF(C1921=2,VLOOKUP(B1921,balance!$U:$Z,3,FALSE),IF(C1921=3,VLOOKUP(B1921,balance!$U:$Z,4,FALSE),IF(C1921=4,VLOOKUP(B1921,balance!$U:$Z,5,FALSE),IF(C1921=5,VLOOKUP(B1921-1,balance!$U:$Z,6,FALSE),0)))))/100</f>
        <v>2006.6379000000002</v>
      </c>
      <c r="H1921">
        <v>2</v>
      </c>
      <c r="I1921" s="1">
        <f>IF(C1921=1,VLOOKUP(FoxFire!B1921,balance!$AF:$AJ,2,FALSE),IF(C1921=2,VLOOKUP(B1921,balance!$AF:$AJ,3,FALSE),IF(C1921=3,VLOOKUP(B1921,balance!$AF:$AJ,4,FALSE),IF(C1921=4,VLOOKUP(B1921,balance!$AF:$AJ,5,FALSE),IF(C1921=5,VLOOKUP(B1921,balance!$AF:$AK,6,FALSE),0)))))*1000000000000</f>
        <v>12680000000000.1</v>
      </c>
      <c r="J1921">
        <f>VLOOKUP(B1921,balance!AU:BD,10,FALSE)</f>
        <v>0</v>
      </c>
    </row>
    <row r="1922" spans="1:10" x14ac:dyDescent="0.3">
      <c r="A1922">
        <v>1920</v>
      </c>
      <c r="B1922">
        <f t="shared" si="59"/>
        <v>385</v>
      </c>
      <c r="C1922">
        <f t="shared" si="58"/>
        <v>1</v>
      </c>
      <c r="D1922">
        <v>9026</v>
      </c>
      <c r="E1922" s="1">
        <f>IF(C1922=1,VLOOKUP(B1922,balance!$AU:$AZ,2,FALSE),IF(C1922=2,VLOOKUP(B1922,balance!$AU:$AZ,3,FALSE),IF(C1922=3,VLOOKUP(B1922,balance!$AU:$AZ,4,FALSE),IF(C1922=4,VLOOKUP(B1922,balance!$AU:$AZ,5,FALSE),IF(C1922=5,VLOOKUP(B1922-1,balance!$AU:$AZ,6,FALSE),0)))))</f>
        <v>9500</v>
      </c>
      <c r="F1922">
        <v>53</v>
      </c>
      <c r="G1922">
        <f>IF(C1922=1,VLOOKUP(FoxFire!B1922,balance!$U:$Z,2,FALSE),IF(C1922=2,VLOOKUP(B1922,balance!$U:$Z,3,FALSE),IF(C1922=3,VLOOKUP(B1922,balance!$U:$Z,4,FALSE),IF(C1922=4,VLOOKUP(B1922,balance!$U:$Z,5,FALSE),IF(C1922=5,VLOOKUP(B1922-1,balance!$U:$Z,6,FALSE),0)))))/100</f>
        <v>4.8399999999999997E-3</v>
      </c>
      <c r="H1922">
        <v>2</v>
      </c>
      <c r="I1922" s="1">
        <f>IF(C1922=1,VLOOKUP(FoxFire!B1922,balance!$AF:$AJ,2,FALSE),IF(C1922=2,VLOOKUP(B1922,balance!$AF:$AJ,3,FALSE),IF(C1922=3,VLOOKUP(B1922,balance!$AF:$AJ,4,FALSE),IF(C1922=4,VLOOKUP(B1922,balance!$AF:$AJ,5,FALSE),IF(C1922=5,VLOOKUP(B1922,balance!$AF:$AK,6,FALSE),0)))))*1000000000000</f>
        <v>3170000000000.0249</v>
      </c>
      <c r="J1922">
        <f>VLOOKUP(B1922,balance!AU:BD,10,FALSE)</f>
        <v>0</v>
      </c>
    </row>
    <row r="1923" spans="1:10" x14ac:dyDescent="0.3">
      <c r="A1923">
        <v>1921</v>
      </c>
      <c r="B1923">
        <f t="shared" si="59"/>
        <v>385</v>
      </c>
      <c r="C1923">
        <f t="shared" si="58"/>
        <v>2</v>
      </c>
      <c r="D1923">
        <v>9026</v>
      </c>
      <c r="E1923" s="1">
        <f>IF(C1923=1,VLOOKUP(B1923,balance!$AU:$AZ,2,FALSE),IF(C1923=2,VLOOKUP(B1923,balance!$AU:$AZ,3,FALSE),IF(C1923=3,VLOOKUP(B1923,balance!$AU:$AZ,4,FALSE),IF(C1923=4,VLOOKUP(B1923,balance!$AU:$AZ,5,FALSE),IF(C1923=5,VLOOKUP(B1923-1,balance!$AU:$AZ,6,FALSE),0)))))</f>
        <v>9500</v>
      </c>
      <c r="F1923">
        <v>53</v>
      </c>
      <c r="G1923">
        <f>IF(C1923=1,VLOOKUP(FoxFire!B1923,balance!$U:$Z,2,FALSE),IF(C1923=2,VLOOKUP(B1923,balance!$U:$Z,3,FALSE),IF(C1923=3,VLOOKUP(B1923,balance!$U:$Z,4,FALSE),IF(C1923=4,VLOOKUP(B1923,balance!$U:$Z,5,FALSE),IF(C1923=5,VLOOKUP(B1923-1,balance!$U:$Z,6,FALSE),0)))))/100</f>
        <v>4.8399999999999997E-3</v>
      </c>
      <c r="H1923">
        <v>2</v>
      </c>
      <c r="I1923" s="1">
        <f>IF(C1923=1,VLOOKUP(FoxFire!B1923,balance!$AF:$AJ,2,FALSE),IF(C1923=2,VLOOKUP(B1923,balance!$AF:$AJ,3,FALSE),IF(C1923=3,VLOOKUP(B1923,balance!$AF:$AJ,4,FALSE),IF(C1923=4,VLOOKUP(B1923,balance!$AF:$AJ,5,FALSE),IF(C1923=5,VLOOKUP(B1923,balance!$AF:$AK,6,FALSE),0)))))*1000000000000</f>
        <v>3170000000000.0249</v>
      </c>
      <c r="J1923">
        <f>VLOOKUP(B1923,balance!AU:BD,10,FALSE)</f>
        <v>0</v>
      </c>
    </row>
    <row r="1924" spans="1:10" x14ac:dyDescent="0.3">
      <c r="A1924">
        <v>1922</v>
      </c>
      <c r="B1924">
        <f t="shared" si="59"/>
        <v>385</v>
      </c>
      <c r="C1924">
        <f t="shared" si="58"/>
        <v>3</v>
      </c>
      <c r="D1924">
        <v>9026</v>
      </c>
      <c r="E1924" s="1">
        <f>IF(C1924=1,VLOOKUP(B1924,balance!$AU:$AZ,2,FALSE),IF(C1924=2,VLOOKUP(B1924,balance!$AU:$AZ,3,FALSE),IF(C1924=3,VLOOKUP(B1924,balance!$AU:$AZ,4,FALSE),IF(C1924=4,VLOOKUP(B1924,balance!$AU:$AZ,5,FALSE),IF(C1924=5,VLOOKUP(B1924-1,balance!$AU:$AZ,6,FALSE),0)))))</f>
        <v>9500</v>
      </c>
      <c r="F1924">
        <v>53</v>
      </c>
      <c r="G1924">
        <f>IF(C1924=1,VLOOKUP(FoxFire!B1924,balance!$U:$Z,2,FALSE),IF(C1924=2,VLOOKUP(B1924,balance!$U:$Z,3,FALSE),IF(C1924=3,VLOOKUP(B1924,balance!$U:$Z,4,FALSE),IF(C1924=4,VLOOKUP(B1924,balance!$U:$Z,5,FALSE),IF(C1924=5,VLOOKUP(B1924-1,balance!$U:$Z,6,FALSE),0)))))/100</f>
        <v>4.8399999999999997E-3</v>
      </c>
      <c r="H1924">
        <v>2</v>
      </c>
      <c r="I1924" s="1">
        <f>IF(C1924=1,VLOOKUP(FoxFire!B1924,balance!$AF:$AJ,2,FALSE),IF(C1924=2,VLOOKUP(B1924,balance!$AF:$AJ,3,FALSE),IF(C1924=3,VLOOKUP(B1924,balance!$AF:$AJ,4,FALSE),IF(C1924=4,VLOOKUP(B1924,balance!$AF:$AJ,5,FALSE),IF(C1924=5,VLOOKUP(B1924,balance!$AF:$AK,6,FALSE),0)))))*1000000000000</f>
        <v>3170000000000.0249</v>
      </c>
      <c r="J1924">
        <f>VLOOKUP(B1924,balance!AU:BD,10,FALSE)</f>
        <v>0</v>
      </c>
    </row>
    <row r="1925" spans="1:10" x14ac:dyDescent="0.3">
      <c r="A1925">
        <v>1923</v>
      </c>
      <c r="B1925">
        <f t="shared" si="59"/>
        <v>385</v>
      </c>
      <c r="C1925">
        <f t="shared" si="58"/>
        <v>4</v>
      </c>
      <c r="D1925">
        <v>9026</v>
      </c>
      <c r="E1925" s="1">
        <f>IF(C1925=1,VLOOKUP(B1925,balance!$AU:$AZ,2,FALSE),IF(C1925=2,VLOOKUP(B1925,balance!$AU:$AZ,3,FALSE),IF(C1925=3,VLOOKUP(B1925,balance!$AU:$AZ,4,FALSE),IF(C1925=4,VLOOKUP(B1925,balance!$AU:$AZ,5,FALSE),IF(C1925=5,VLOOKUP(B1925-1,balance!$AU:$AZ,6,FALSE),0)))))</f>
        <v>9500</v>
      </c>
      <c r="F1925">
        <v>53</v>
      </c>
      <c r="G1925">
        <f>IF(C1925=1,VLOOKUP(FoxFire!B1925,balance!$U:$Z,2,FALSE),IF(C1925=2,VLOOKUP(B1925,balance!$U:$Z,3,FALSE),IF(C1925=3,VLOOKUP(B1925,balance!$U:$Z,4,FALSE),IF(C1925=4,VLOOKUP(B1925,balance!$U:$Z,5,FALSE),IF(C1925=5,VLOOKUP(B1925-1,balance!$U:$Z,6,FALSE),0)))))/100</f>
        <v>4.8399999999999997E-3</v>
      </c>
      <c r="H1925">
        <v>2</v>
      </c>
      <c r="I1925" s="1">
        <f>IF(C1925=1,VLOOKUP(FoxFire!B1925,balance!$AF:$AJ,2,FALSE),IF(C1925=2,VLOOKUP(B1925,balance!$AF:$AJ,3,FALSE),IF(C1925=3,VLOOKUP(B1925,balance!$AF:$AJ,4,FALSE),IF(C1925=4,VLOOKUP(B1925,balance!$AF:$AJ,5,FALSE),IF(C1925=5,VLOOKUP(B1925,balance!$AF:$AK,6,FALSE),0)))))*1000000000000</f>
        <v>3170000000000.0249</v>
      </c>
      <c r="J1925">
        <f>VLOOKUP(B1925,balance!AU:BD,10,FALSE)</f>
        <v>0</v>
      </c>
    </row>
    <row r="1926" spans="1:10" x14ac:dyDescent="0.3">
      <c r="A1926">
        <v>1924</v>
      </c>
      <c r="B1926">
        <f t="shared" si="59"/>
        <v>386</v>
      </c>
      <c r="C1926">
        <f t="shared" si="58"/>
        <v>5</v>
      </c>
      <c r="D1926">
        <v>9026</v>
      </c>
      <c r="E1926" s="1">
        <f>IF(C1926=1,VLOOKUP(B1926,balance!$AU:$AZ,2,FALSE),IF(C1926=2,VLOOKUP(B1926,balance!$AU:$AZ,3,FALSE),IF(C1926=3,VLOOKUP(B1926,balance!$AU:$AZ,4,FALSE),IF(C1926=4,VLOOKUP(B1926,balance!$AU:$AZ,5,FALSE),IF(C1926=5,VLOOKUP(B1926-1,balance!$AU:$AZ,6,FALSE),0)))))</f>
        <v>190000</v>
      </c>
      <c r="F1926">
        <v>53</v>
      </c>
      <c r="G1926">
        <f>IF(C1926=1,VLOOKUP(FoxFire!B1926,balance!$U:$Z,2,FALSE),IF(C1926=2,VLOOKUP(B1926,balance!$U:$Z,3,FALSE),IF(C1926=3,VLOOKUP(B1926,balance!$U:$Z,4,FALSE),IF(C1926=4,VLOOKUP(B1926,balance!$U:$Z,5,FALSE),IF(C1926=5,VLOOKUP(B1926-1,balance!$U:$Z,6,FALSE),0)))))/100</f>
        <v>2012.8032000000001</v>
      </c>
      <c r="H1926">
        <v>2</v>
      </c>
      <c r="I1926" s="1">
        <f>IF(C1926=1,VLOOKUP(FoxFire!B1926,balance!$AF:$AJ,2,FALSE),IF(C1926=2,VLOOKUP(B1926,balance!$AF:$AJ,3,FALSE),IF(C1926=3,VLOOKUP(B1926,balance!$AF:$AJ,4,FALSE),IF(C1926=4,VLOOKUP(B1926,balance!$AF:$AJ,5,FALSE),IF(C1926=5,VLOOKUP(B1926,balance!$AF:$AK,6,FALSE),0)))))*1000000000000</f>
        <v>12685000000000.1</v>
      </c>
      <c r="J1926">
        <f>VLOOKUP(B1926,balance!AU:BD,10,FALSE)</f>
        <v>0</v>
      </c>
    </row>
    <row r="1927" spans="1:10" x14ac:dyDescent="0.3">
      <c r="A1927">
        <v>1925</v>
      </c>
      <c r="B1927">
        <f t="shared" si="59"/>
        <v>386</v>
      </c>
      <c r="C1927">
        <f t="shared" si="58"/>
        <v>1</v>
      </c>
      <c r="D1927">
        <v>9026</v>
      </c>
      <c r="E1927" s="1">
        <f>IF(C1927=1,VLOOKUP(B1927,balance!$AU:$AZ,2,FALSE),IF(C1927=2,VLOOKUP(B1927,balance!$AU:$AZ,3,FALSE),IF(C1927=3,VLOOKUP(B1927,balance!$AU:$AZ,4,FALSE),IF(C1927=4,VLOOKUP(B1927,balance!$AU:$AZ,5,FALSE),IF(C1927=5,VLOOKUP(B1927-1,balance!$AU:$AZ,6,FALSE),0)))))</f>
        <v>9500</v>
      </c>
      <c r="F1927">
        <v>53</v>
      </c>
      <c r="G1927">
        <f>IF(C1927=1,VLOOKUP(FoxFire!B1927,balance!$U:$Z,2,FALSE),IF(C1927=2,VLOOKUP(B1927,balance!$U:$Z,3,FALSE),IF(C1927=3,VLOOKUP(B1927,balance!$U:$Z,4,FALSE),IF(C1927=4,VLOOKUP(B1927,balance!$U:$Z,5,FALSE),IF(C1927=5,VLOOKUP(B1927-1,balance!$U:$Z,6,FALSE),0)))))/100</f>
        <v>4.8500000000000001E-3</v>
      </c>
      <c r="H1927">
        <v>2</v>
      </c>
      <c r="I1927" s="1">
        <f>IF(C1927=1,VLOOKUP(FoxFire!B1927,balance!$AF:$AJ,2,FALSE),IF(C1927=2,VLOOKUP(B1927,balance!$AF:$AJ,3,FALSE),IF(C1927=3,VLOOKUP(B1927,balance!$AF:$AJ,4,FALSE),IF(C1927=4,VLOOKUP(B1927,balance!$AF:$AJ,5,FALSE),IF(C1927=5,VLOOKUP(B1927,balance!$AF:$AK,6,FALSE),0)))))*1000000000000</f>
        <v>3171250000000.0249</v>
      </c>
      <c r="J1927">
        <f>VLOOKUP(B1927,balance!AU:BD,10,FALSE)</f>
        <v>0</v>
      </c>
    </row>
    <row r="1928" spans="1:10" x14ac:dyDescent="0.3">
      <c r="A1928">
        <v>1926</v>
      </c>
      <c r="B1928">
        <f t="shared" si="59"/>
        <v>386</v>
      </c>
      <c r="C1928">
        <f t="shared" ref="C1928:C1991" si="60">C1923</f>
        <v>2</v>
      </c>
      <c r="D1928">
        <v>9026</v>
      </c>
      <c r="E1928" s="1">
        <f>IF(C1928=1,VLOOKUP(B1928,balance!$AU:$AZ,2,FALSE),IF(C1928=2,VLOOKUP(B1928,balance!$AU:$AZ,3,FALSE),IF(C1928=3,VLOOKUP(B1928,balance!$AU:$AZ,4,FALSE),IF(C1928=4,VLOOKUP(B1928,balance!$AU:$AZ,5,FALSE),IF(C1928=5,VLOOKUP(B1928-1,balance!$AU:$AZ,6,FALSE),0)))))</f>
        <v>9500</v>
      </c>
      <c r="F1928">
        <v>53</v>
      </c>
      <c r="G1928">
        <f>IF(C1928=1,VLOOKUP(FoxFire!B1928,balance!$U:$Z,2,FALSE),IF(C1928=2,VLOOKUP(B1928,balance!$U:$Z,3,FALSE),IF(C1928=3,VLOOKUP(B1928,balance!$U:$Z,4,FALSE),IF(C1928=4,VLOOKUP(B1928,balance!$U:$Z,5,FALSE),IF(C1928=5,VLOOKUP(B1928-1,balance!$U:$Z,6,FALSE),0)))))/100</f>
        <v>4.8500000000000001E-3</v>
      </c>
      <c r="H1928">
        <v>2</v>
      </c>
      <c r="I1928" s="1">
        <f>IF(C1928=1,VLOOKUP(FoxFire!B1928,balance!$AF:$AJ,2,FALSE),IF(C1928=2,VLOOKUP(B1928,balance!$AF:$AJ,3,FALSE),IF(C1928=3,VLOOKUP(B1928,balance!$AF:$AJ,4,FALSE),IF(C1928=4,VLOOKUP(B1928,balance!$AF:$AJ,5,FALSE),IF(C1928=5,VLOOKUP(B1928,balance!$AF:$AK,6,FALSE),0)))))*1000000000000</f>
        <v>3171250000000.0249</v>
      </c>
      <c r="J1928">
        <f>VLOOKUP(B1928,balance!AU:BD,10,FALSE)</f>
        <v>0</v>
      </c>
    </row>
    <row r="1929" spans="1:10" x14ac:dyDescent="0.3">
      <c r="A1929">
        <v>1927</v>
      </c>
      <c r="B1929">
        <f t="shared" si="59"/>
        <v>386</v>
      </c>
      <c r="C1929">
        <f t="shared" si="60"/>
        <v>3</v>
      </c>
      <c r="D1929">
        <v>9026</v>
      </c>
      <c r="E1929" s="1">
        <f>IF(C1929=1,VLOOKUP(B1929,balance!$AU:$AZ,2,FALSE),IF(C1929=2,VLOOKUP(B1929,balance!$AU:$AZ,3,FALSE),IF(C1929=3,VLOOKUP(B1929,balance!$AU:$AZ,4,FALSE),IF(C1929=4,VLOOKUP(B1929,balance!$AU:$AZ,5,FALSE),IF(C1929=5,VLOOKUP(B1929-1,balance!$AU:$AZ,6,FALSE),0)))))</f>
        <v>9500</v>
      </c>
      <c r="F1929">
        <v>53</v>
      </c>
      <c r="G1929">
        <f>IF(C1929=1,VLOOKUP(FoxFire!B1929,balance!$U:$Z,2,FALSE),IF(C1929=2,VLOOKUP(B1929,balance!$U:$Z,3,FALSE),IF(C1929=3,VLOOKUP(B1929,balance!$U:$Z,4,FALSE),IF(C1929=4,VLOOKUP(B1929,balance!$U:$Z,5,FALSE),IF(C1929=5,VLOOKUP(B1929-1,balance!$U:$Z,6,FALSE),0)))))/100</f>
        <v>4.8500000000000001E-3</v>
      </c>
      <c r="H1929">
        <v>2</v>
      </c>
      <c r="I1929" s="1">
        <f>IF(C1929=1,VLOOKUP(FoxFire!B1929,balance!$AF:$AJ,2,FALSE),IF(C1929=2,VLOOKUP(B1929,balance!$AF:$AJ,3,FALSE),IF(C1929=3,VLOOKUP(B1929,balance!$AF:$AJ,4,FALSE),IF(C1929=4,VLOOKUP(B1929,balance!$AF:$AJ,5,FALSE),IF(C1929=5,VLOOKUP(B1929,balance!$AF:$AK,6,FALSE),0)))))*1000000000000</f>
        <v>3171250000000.0249</v>
      </c>
      <c r="J1929">
        <f>VLOOKUP(B1929,balance!AU:BD,10,FALSE)</f>
        <v>0</v>
      </c>
    </row>
    <row r="1930" spans="1:10" x14ac:dyDescent="0.3">
      <c r="A1930">
        <v>1928</v>
      </c>
      <c r="B1930">
        <f t="shared" si="59"/>
        <v>386</v>
      </c>
      <c r="C1930">
        <f t="shared" si="60"/>
        <v>4</v>
      </c>
      <c r="D1930">
        <v>9026</v>
      </c>
      <c r="E1930" s="1">
        <f>IF(C1930=1,VLOOKUP(B1930,balance!$AU:$AZ,2,FALSE),IF(C1930=2,VLOOKUP(B1930,balance!$AU:$AZ,3,FALSE),IF(C1930=3,VLOOKUP(B1930,balance!$AU:$AZ,4,FALSE),IF(C1930=4,VLOOKUP(B1930,balance!$AU:$AZ,5,FALSE),IF(C1930=5,VLOOKUP(B1930-1,balance!$AU:$AZ,6,FALSE),0)))))</f>
        <v>9500</v>
      </c>
      <c r="F1930">
        <v>53</v>
      </c>
      <c r="G1930">
        <f>IF(C1930=1,VLOOKUP(FoxFire!B1930,balance!$U:$Z,2,FALSE),IF(C1930=2,VLOOKUP(B1930,balance!$U:$Z,3,FALSE),IF(C1930=3,VLOOKUP(B1930,balance!$U:$Z,4,FALSE),IF(C1930=4,VLOOKUP(B1930,balance!$U:$Z,5,FALSE),IF(C1930=5,VLOOKUP(B1930-1,balance!$U:$Z,6,FALSE),0)))))/100</f>
        <v>4.8500000000000001E-3</v>
      </c>
      <c r="H1930">
        <v>2</v>
      </c>
      <c r="I1930" s="1">
        <f>IF(C1930=1,VLOOKUP(FoxFire!B1930,balance!$AF:$AJ,2,FALSE),IF(C1930=2,VLOOKUP(B1930,balance!$AF:$AJ,3,FALSE),IF(C1930=3,VLOOKUP(B1930,balance!$AF:$AJ,4,FALSE),IF(C1930=4,VLOOKUP(B1930,balance!$AF:$AJ,5,FALSE),IF(C1930=5,VLOOKUP(B1930,balance!$AF:$AK,6,FALSE),0)))))*1000000000000</f>
        <v>3171250000000.0249</v>
      </c>
      <c r="J1930">
        <f>VLOOKUP(B1930,balance!AU:BD,10,FALSE)</f>
        <v>0</v>
      </c>
    </row>
    <row r="1931" spans="1:10" x14ac:dyDescent="0.3">
      <c r="A1931">
        <v>1929</v>
      </c>
      <c r="B1931">
        <f t="shared" si="59"/>
        <v>387</v>
      </c>
      <c r="C1931">
        <f t="shared" si="60"/>
        <v>5</v>
      </c>
      <c r="D1931">
        <v>9026</v>
      </c>
      <c r="E1931" s="1">
        <f>IF(C1931=1,VLOOKUP(B1931,balance!$AU:$AZ,2,FALSE),IF(C1931=2,VLOOKUP(B1931,balance!$AU:$AZ,3,FALSE),IF(C1931=3,VLOOKUP(B1931,balance!$AU:$AZ,4,FALSE),IF(C1931=4,VLOOKUP(B1931,balance!$AU:$AZ,5,FALSE),IF(C1931=5,VLOOKUP(B1931-1,balance!$AU:$AZ,6,FALSE),0)))))</f>
        <v>190000</v>
      </c>
      <c r="F1931">
        <v>53</v>
      </c>
      <c r="G1931">
        <f>IF(C1931=1,VLOOKUP(FoxFire!B1931,balance!$U:$Z,2,FALSE),IF(C1931=2,VLOOKUP(B1931,balance!$U:$Z,3,FALSE),IF(C1931=3,VLOOKUP(B1931,balance!$U:$Z,4,FALSE),IF(C1931=4,VLOOKUP(B1931,balance!$U:$Z,5,FALSE),IF(C1931=5,VLOOKUP(B1931-1,balance!$U:$Z,6,FALSE),0)))))/100</f>
        <v>2018.9788000000001</v>
      </c>
      <c r="H1931">
        <v>2</v>
      </c>
      <c r="I1931" s="1">
        <f>IF(C1931=1,VLOOKUP(FoxFire!B1931,balance!$AF:$AJ,2,FALSE),IF(C1931=2,VLOOKUP(B1931,balance!$AF:$AJ,3,FALSE),IF(C1931=3,VLOOKUP(B1931,balance!$AF:$AJ,4,FALSE),IF(C1931=4,VLOOKUP(B1931,balance!$AF:$AJ,5,FALSE),IF(C1931=5,VLOOKUP(B1931,balance!$AF:$AK,6,FALSE),0)))))*1000000000000</f>
        <v>12690000000000.102</v>
      </c>
      <c r="J1931">
        <f>VLOOKUP(B1931,balance!AU:BD,10,FALSE)</f>
        <v>0</v>
      </c>
    </row>
    <row r="1932" spans="1:10" x14ac:dyDescent="0.3">
      <c r="A1932">
        <v>1930</v>
      </c>
      <c r="B1932">
        <f t="shared" ref="B1932:B1996" si="61">B1927+1</f>
        <v>387</v>
      </c>
      <c r="C1932">
        <f t="shared" si="60"/>
        <v>1</v>
      </c>
      <c r="D1932">
        <v>9026</v>
      </c>
      <c r="E1932" s="1">
        <f>IF(C1932=1,VLOOKUP(B1932,balance!$AU:$AZ,2,FALSE),IF(C1932=2,VLOOKUP(B1932,balance!$AU:$AZ,3,FALSE),IF(C1932=3,VLOOKUP(B1932,balance!$AU:$AZ,4,FALSE),IF(C1932=4,VLOOKUP(B1932,balance!$AU:$AZ,5,FALSE),IF(C1932=5,VLOOKUP(B1932-1,balance!$AU:$AZ,6,FALSE),0)))))</f>
        <v>9500</v>
      </c>
      <c r="F1932">
        <v>53</v>
      </c>
      <c r="G1932">
        <f>IF(C1932=1,VLOOKUP(FoxFire!B1932,balance!$U:$Z,2,FALSE),IF(C1932=2,VLOOKUP(B1932,balance!$U:$Z,3,FALSE),IF(C1932=3,VLOOKUP(B1932,balance!$U:$Z,4,FALSE),IF(C1932=4,VLOOKUP(B1932,balance!$U:$Z,5,FALSE),IF(C1932=5,VLOOKUP(B1932-1,balance!$U:$Z,6,FALSE),0)))))/100</f>
        <v>4.8599999999999997E-3</v>
      </c>
      <c r="H1932">
        <v>2</v>
      </c>
      <c r="I1932" s="1">
        <f>IF(C1932=1,VLOOKUP(FoxFire!B1932,balance!$AF:$AJ,2,FALSE),IF(C1932=2,VLOOKUP(B1932,balance!$AF:$AJ,3,FALSE),IF(C1932=3,VLOOKUP(B1932,balance!$AF:$AJ,4,FALSE),IF(C1932=4,VLOOKUP(B1932,balance!$AF:$AJ,5,FALSE),IF(C1932=5,VLOOKUP(B1932,balance!$AF:$AK,6,FALSE),0)))))*1000000000000</f>
        <v>3172500000000.0254</v>
      </c>
      <c r="J1932">
        <f>VLOOKUP(B1932,balance!AU:BD,10,FALSE)</f>
        <v>0</v>
      </c>
    </row>
    <row r="1933" spans="1:10" x14ac:dyDescent="0.3">
      <c r="A1933">
        <v>1931</v>
      </c>
      <c r="B1933">
        <f t="shared" si="61"/>
        <v>387</v>
      </c>
      <c r="C1933">
        <f t="shared" si="60"/>
        <v>2</v>
      </c>
      <c r="D1933">
        <v>9026</v>
      </c>
      <c r="E1933" s="1">
        <f>IF(C1933=1,VLOOKUP(B1933,balance!$AU:$AZ,2,FALSE),IF(C1933=2,VLOOKUP(B1933,balance!$AU:$AZ,3,FALSE),IF(C1933=3,VLOOKUP(B1933,balance!$AU:$AZ,4,FALSE),IF(C1933=4,VLOOKUP(B1933,balance!$AU:$AZ,5,FALSE),IF(C1933=5,VLOOKUP(B1933-1,balance!$AU:$AZ,6,FALSE),0)))))</f>
        <v>9500</v>
      </c>
      <c r="F1933">
        <v>53</v>
      </c>
      <c r="G1933">
        <f>IF(C1933=1,VLOOKUP(FoxFire!B1933,balance!$U:$Z,2,FALSE),IF(C1933=2,VLOOKUP(B1933,balance!$U:$Z,3,FALSE),IF(C1933=3,VLOOKUP(B1933,balance!$U:$Z,4,FALSE),IF(C1933=4,VLOOKUP(B1933,balance!$U:$Z,5,FALSE),IF(C1933=5,VLOOKUP(B1933-1,balance!$U:$Z,6,FALSE),0)))))/100</f>
        <v>4.8599999999999997E-3</v>
      </c>
      <c r="H1933">
        <v>2</v>
      </c>
      <c r="I1933" s="1">
        <f>IF(C1933=1,VLOOKUP(FoxFire!B1933,balance!$AF:$AJ,2,FALSE),IF(C1933=2,VLOOKUP(B1933,balance!$AF:$AJ,3,FALSE),IF(C1933=3,VLOOKUP(B1933,balance!$AF:$AJ,4,FALSE),IF(C1933=4,VLOOKUP(B1933,balance!$AF:$AJ,5,FALSE),IF(C1933=5,VLOOKUP(B1933,balance!$AF:$AK,6,FALSE),0)))))*1000000000000</f>
        <v>3172500000000.0254</v>
      </c>
      <c r="J1933">
        <f>VLOOKUP(B1933,balance!AU:BD,10,FALSE)</f>
        <v>0</v>
      </c>
    </row>
    <row r="1934" spans="1:10" x14ac:dyDescent="0.3">
      <c r="A1934">
        <v>1932</v>
      </c>
      <c r="B1934">
        <f t="shared" si="61"/>
        <v>387</v>
      </c>
      <c r="C1934">
        <f t="shared" si="60"/>
        <v>3</v>
      </c>
      <c r="D1934">
        <v>9026</v>
      </c>
      <c r="E1934" s="1">
        <f>IF(C1934=1,VLOOKUP(B1934,balance!$AU:$AZ,2,FALSE),IF(C1934=2,VLOOKUP(B1934,balance!$AU:$AZ,3,FALSE),IF(C1934=3,VLOOKUP(B1934,balance!$AU:$AZ,4,FALSE),IF(C1934=4,VLOOKUP(B1934,balance!$AU:$AZ,5,FALSE),IF(C1934=5,VLOOKUP(B1934-1,balance!$AU:$AZ,6,FALSE),0)))))</f>
        <v>9500</v>
      </c>
      <c r="F1934">
        <v>53</v>
      </c>
      <c r="G1934">
        <f>IF(C1934=1,VLOOKUP(FoxFire!B1934,balance!$U:$Z,2,FALSE),IF(C1934=2,VLOOKUP(B1934,balance!$U:$Z,3,FALSE),IF(C1934=3,VLOOKUP(B1934,balance!$U:$Z,4,FALSE),IF(C1934=4,VLOOKUP(B1934,balance!$U:$Z,5,FALSE),IF(C1934=5,VLOOKUP(B1934-1,balance!$U:$Z,6,FALSE),0)))))/100</f>
        <v>4.8599999999999997E-3</v>
      </c>
      <c r="H1934">
        <v>2</v>
      </c>
      <c r="I1934" s="1">
        <f>IF(C1934=1,VLOOKUP(FoxFire!B1934,balance!$AF:$AJ,2,FALSE),IF(C1934=2,VLOOKUP(B1934,balance!$AF:$AJ,3,FALSE),IF(C1934=3,VLOOKUP(B1934,balance!$AF:$AJ,4,FALSE),IF(C1934=4,VLOOKUP(B1934,balance!$AF:$AJ,5,FALSE),IF(C1934=5,VLOOKUP(B1934,balance!$AF:$AK,6,FALSE),0)))))*1000000000000</f>
        <v>3172500000000.0254</v>
      </c>
      <c r="J1934">
        <f>VLOOKUP(B1934,balance!AU:BD,10,FALSE)</f>
        <v>0</v>
      </c>
    </row>
    <row r="1935" spans="1:10" x14ac:dyDescent="0.3">
      <c r="A1935">
        <v>1933</v>
      </c>
      <c r="B1935">
        <f t="shared" si="61"/>
        <v>387</v>
      </c>
      <c r="C1935">
        <f t="shared" si="60"/>
        <v>4</v>
      </c>
      <c r="D1935">
        <v>9026</v>
      </c>
      <c r="E1935" s="1">
        <f>IF(C1935=1,VLOOKUP(B1935,balance!$AU:$AZ,2,FALSE),IF(C1935=2,VLOOKUP(B1935,balance!$AU:$AZ,3,FALSE),IF(C1935=3,VLOOKUP(B1935,balance!$AU:$AZ,4,FALSE),IF(C1935=4,VLOOKUP(B1935,balance!$AU:$AZ,5,FALSE),IF(C1935=5,VLOOKUP(B1935-1,balance!$AU:$AZ,6,FALSE),0)))))</f>
        <v>9500</v>
      </c>
      <c r="F1935">
        <v>53</v>
      </c>
      <c r="G1935">
        <f>IF(C1935=1,VLOOKUP(FoxFire!B1935,balance!$U:$Z,2,FALSE),IF(C1935=2,VLOOKUP(B1935,balance!$U:$Z,3,FALSE),IF(C1935=3,VLOOKUP(B1935,balance!$U:$Z,4,FALSE),IF(C1935=4,VLOOKUP(B1935,balance!$U:$Z,5,FALSE),IF(C1935=5,VLOOKUP(B1935-1,balance!$U:$Z,6,FALSE),0)))))/100</f>
        <v>4.8599999999999997E-3</v>
      </c>
      <c r="H1935">
        <v>2</v>
      </c>
      <c r="I1935" s="1">
        <f>IF(C1935=1,VLOOKUP(FoxFire!B1935,balance!$AF:$AJ,2,FALSE),IF(C1935=2,VLOOKUP(B1935,balance!$AF:$AJ,3,FALSE),IF(C1935=3,VLOOKUP(B1935,balance!$AF:$AJ,4,FALSE),IF(C1935=4,VLOOKUP(B1935,balance!$AF:$AJ,5,FALSE),IF(C1935=5,VLOOKUP(B1935,balance!$AF:$AK,6,FALSE),0)))))*1000000000000</f>
        <v>3172500000000.0254</v>
      </c>
      <c r="J1935">
        <f>VLOOKUP(B1935,balance!AU:BD,10,FALSE)</f>
        <v>0</v>
      </c>
    </row>
    <row r="1936" spans="1:10" x14ac:dyDescent="0.3">
      <c r="A1936">
        <v>1934</v>
      </c>
      <c r="B1936">
        <f t="shared" si="61"/>
        <v>388</v>
      </c>
      <c r="C1936">
        <f t="shared" si="60"/>
        <v>5</v>
      </c>
      <c r="D1936">
        <v>9026</v>
      </c>
      <c r="E1936" s="1">
        <f>IF(C1936=1,VLOOKUP(B1936,balance!$AU:$AZ,2,FALSE),IF(C1936=2,VLOOKUP(B1936,balance!$AU:$AZ,3,FALSE),IF(C1936=3,VLOOKUP(B1936,balance!$AU:$AZ,4,FALSE),IF(C1936=4,VLOOKUP(B1936,balance!$AU:$AZ,5,FALSE),IF(C1936=5,VLOOKUP(B1936-1,balance!$AU:$AZ,6,FALSE),0)))))</f>
        <v>190000</v>
      </c>
      <c r="F1936">
        <v>53</v>
      </c>
      <c r="G1936">
        <f>IF(C1936=1,VLOOKUP(FoxFire!B1936,balance!$U:$Z,2,FALSE),IF(C1936=2,VLOOKUP(B1936,balance!$U:$Z,3,FALSE),IF(C1936=3,VLOOKUP(B1936,balance!$U:$Z,4,FALSE),IF(C1936=4,VLOOKUP(B1936,balance!$U:$Z,5,FALSE),IF(C1936=5,VLOOKUP(B1936-1,balance!$U:$Z,6,FALSE),0)))))/100</f>
        <v>2025.1648</v>
      </c>
      <c r="H1936">
        <v>2</v>
      </c>
      <c r="I1936" s="1">
        <f>IF(C1936=1,VLOOKUP(FoxFire!B1936,balance!$AF:$AJ,2,FALSE),IF(C1936=2,VLOOKUP(B1936,balance!$AF:$AJ,3,FALSE),IF(C1936=3,VLOOKUP(B1936,balance!$AF:$AJ,4,FALSE),IF(C1936=4,VLOOKUP(B1936,balance!$AF:$AJ,5,FALSE),IF(C1936=5,VLOOKUP(B1936,balance!$AF:$AK,6,FALSE),0)))))*1000000000000</f>
        <v>12695000000000.1</v>
      </c>
      <c r="J1936">
        <f>VLOOKUP(B1936,balance!AU:BD,10,FALSE)</f>
        <v>0</v>
      </c>
    </row>
    <row r="1937" spans="1:10" x14ac:dyDescent="0.3">
      <c r="A1937">
        <v>1935</v>
      </c>
      <c r="B1937">
        <f t="shared" si="61"/>
        <v>388</v>
      </c>
      <c r="C1937">
        <f t="shared" si="60"/>
        <v>1</v>
      </c>
      <c r="D1937">
        <v>9026</v>
      </c>
      <c r="E1937" s="1">
        <f>IF(C1937=1,VLOOKUP(B1937,balance!$AU:$AZ,2,FALSE),IF(C1937=2,VLOOKUP(B1937,balance!$AU:$AZ,3,FALSE),IF(C1937=3,VLOOKUP(B1937,balance!$AU:$AZ,4,FALSE),IF(C1937=4,VLOOKUP(B1937,balance!$AU:$AZ,5,FALSE),IF(C1937=5,VLOOKUP(B1937-1,balance!$AU:$AZ,6,FALSE),0)))))</f>
        <v>9500</v>
      </c>
      <c r="F1937">
        <v>53</v>
      </c>
      <c r="G1937">
        <f>IF(C1937=1,VLOOKUP(FoxFire!B1937,balance!$U:$Z,2,FALSE),IF(C1937=2,VLOOKUP(B1937,balance!$U:$Z,3,FALSE),IF(C1937=3,VLOOKUP(B1937,balance!$U:$Z,4,FALSE),IF(C1937=4,VLOOKUP(B1937,balance!$U:$Z,5,FALSE),IF(C1937=5,VLOOKUP(B1937-1,balance!$U:$Z,6,FALSE),0)))))/100</f>
        <v>4.8700000000000002E-3</v>
      </c>
      <c r="H1937">
        <v>2</v>
      </c>
      <c r="I1937" s="1">
        <f>IF(C1937=1,VLOOKUP(FoxFire!B1937,balance!$AF:$AJ,2,FALSE),IF(C1937=2,VLOOKUP(B1937,balance!$AF:$AJ,3,FALSE),IF(C1937=3,VLOOKUP(B1937,balance!$AF:$AJ,4,FALSE),IF(C1937=4,VLOOKUP(B1937,balance!$AF:$AJ,5,FALSE),IF(C1937=5,VLOOKUP(B1937,balance!$AF:$AK,6,FALSE),0)))))*1000000000000</f>
        <v>3173750000000.0249</v>
      </c>
      <c r="J1937">
        <f>VLOOKUP(B1937,balance!AU:BD,10,FALSE)</f>
        <v>0</v>
      </c>
    </row>
    <row r="1938" spans="1:10" x14ac:dyDescent="0.3">
      <c r="A1938">
        <v>1936</v>
      </c>
      <c r="B1938">
        <f t="shared" si="61"/>
        <v>388</v>
      </c>
      <c r="C1938">
        <f t="shared" si="60"/>
        <v>2</v>
      </c>
      <c r="D1938">
        <v>9026</v>
      </c>
      <c r="E1938" s="1">
        <f>IF(C1938=1,VLOOKUP(B1938,balance!$AU:$AZ,2,FALSE),IF(C1938=2,VLOOKUP(B1938,balance!$AU:$AZ,3,FALSE),IF(C1938=3,VLOOKUP(B1938,balance!$AU:$AZ,4,FALSE),IF(C1938=4,VLOOKUP(B1938,balance!$AU:$AZ,5,FALSE),IF(C1938=5,VLOOKUP(B1938-1,balance!$AU:$AZ,6,FALSE),0)))))</f>
        <v>9500</v>
      </c>
      <c r="F1938">
        <v>53</v>
      </c>
      <c r="G1938">
        <f>IF(C1938=1,VLOOKUP(FoxFire!B1938,balance!$U:$Z,2,FALSE),IF(C1938=2,VLOOKUP(B1938,balance!$U:$Z,3,FALSE),IF(C1938=3,VLOOKUP(B1938,balance!$U:$Z,4,FALSE),IF(C1938=4,VLOOKUP(B1938,balance!$U:$Z,5,FALSE),IF(C1938=5,VLOOKUP(B1938-1,balance!$U:$Z,6,FALSE),0)))))/100</f>
        <v>4.8700000000000002E-3</v>
      </c>
      <c r="H1938">
        <v>2</v>
      </c>
      <c r="I1938" s="1">
        <f>IF(C1938=1,VLOOKUP(FoxFire!B1938,balance!$AF:$AJ,2,FALSE),IF(C1938=2,VLOOKUP(B1938,balance!$AF:$AJ,3,FALSE),IF(C1938=3,VLOOKUP(B1938,balance!$AF:$AJ,4,FALSE),IF(C1938=4,VLOOKUP(B1938,balance!$AF:$AJ,5,FALSE),IF(C1938=5,VLOOKUP(B1938,balance!$AF:$AK,6,FALSE),0)))))*1000000000000</f>
        <v>3173750000000.0249</v>
      </c>
      <c r="J1938">
        <f>VLOOKUP(B1938,balance!AU:BD,10,FALSE)</f>
        <v>0</v>
      </c>
    </row>
    <row r="1939" spans="1:10" x14ac:dyDescent="0.3">
      <c r="A1939">
        <v>1937</v>
      </c>
      <c r="B1939">
        <f t="shared" si="61"/>
        <v>388</v>
      </c>
      <c r="C1939">
        <f t="shared" si="60"/>
        <v>3</v>
      </c>
      <c r="D1939">
        <v>9026</v>
      </c>
      <c r="E1939" s="1">
        <f>IF(C1939=1,VLOOKUP(B1939,balance!$AU:$AZ,2,FALSE),IF(C1939=2,VLOOKUP(B1939,balance!$AU:$AZ,3,FALSE),IF(C1939=3,VLOOKUP(B1939,balance!$AU:$AZ,4,FALSE),IF(C1939=4,VLOOKUP(B1939,balance!$AU:$AZ,5,FALSE),IF(C1939=5,VLOOKUP(B1939-1,balance!$AU:$AZ,6,FALSE),0)))))</f>
        <v>9500</v>
      </c>
      <c r="F1939">
        <v>53</v>
      </c>
      <c r="G1939">
        <f>IF(C1939=1,VLOOKUP(FoxFire!B1939,balance!$U:$Z,2,FALSE),IF(C1939=2,VLOOKUP(B1939,balance!$U:$Z,3,FALSE),IF(C1939=3,VLOOKUP(B1939,balance!$U:$Z,4,FALSE),IF(C1939=4,VLOOKUP(B1939,balance!$U:$Z,5,FALSE),IF(C1939=5,VLOOKUP(B1939-1,balance!$U:$Z,6,FALSE),0)))))/100</f>
        <v>4.8700000000000002E-3</v>
      </c>
      <c r="H1939">
        <v>2</v>
      </c>
      <c r="I1939" s="1">
        <f>IF(C1939=1,VLOOKUP(FoxFire!B1939,balance!$AF:$AJ,2,FALSE),IF(C1939=2,VLOOKUP(B1939,balance!$AF:$AJ,3,FALSE),IF(C1939=3,VLOOKUP(B1939,balance!$AF:$AJ,4,FALSE),IF(C1939=4,VLOOKUP(B1939,balance!$AF:$AJ,5,FALSE),IF(C1939=5,VLOOKUP(B1939,balance!$AF:$AK,6,FALSE),0)))))*1000000000000</f>
        <v>3173750000000.0249</v>
      </c>
      <c r="J1939">
        <f>VLOOKUP(B1939,balance!AU:BD,10,FALSE)</f>
        <v>0</v>
      </c>
    </row>
    <row r="1940" spans="1:10" x14ac:dyDescent="0.3">
      <c r="A1940">
        <v>1938</v>
      </c>
      <c r="B1940">
        <f t="shared" si="61"/>
        <v>388</v>
      </c>
      <c r="C1940">
        <f t="shared" si="60"/>
        <v>4</v>
      </c>
      <c r="D1940">
        <v>9026</v>
      </c>
      <c r="E1940" s="1">
        <f>IF(C1940=1,VLOOKUP(B1940,balance!$AU:$AZ,2,FALSE),IF(C1940=2,VLOOKUP(B1940,balance!$AU:$AZ,3,FALSE),IF(C1940=3,VLOOKUP(B1940,balance!$AU:$AZ,4,FALSE),IF(C1940=4,VLOOKUP(B1940,balance!$AU:$AZ,5,FALSE),IF(C1940=5,VLOOKUP(B1940-1,balance!$AU:$AZ,6,FALSE),0)))))</f>
        <v>9500</v>
      </c>
      <c r="F1940">
        <v>53</v>
      </c>
      <c r="G1940">
        <f>IF(C1940=1,VLOOKUP(FoxFire!B1940,balance!$U:$Z,2,FALSE),IF(C1940=2,VLOOKUP(B1940,balance!$U:$Z,3,FALSE),IF(C1940=3,VLOOKUP(B1940,balance!$U:$Z,4,FALSE),IF(C1940=4,VLOOKUP(B1940,balance!$U:$Z,5,FALSE),IF(C1940=5,VLOOKUP(B1940-1,balance!$U:$Z,6,FALSE),0)))))/100</f>
        <v>4.8700000000000002E-3</v>
      </c>
      <c r="H1940">
        <v>2</v>
      </c>
      <c r="I1940" s="1">
        <f>IF(C1940=1,VLOOKUP(FoxFire!B1940,balance!$AF:$AJ,2,FALSE),IF(C1940=2,VLOOKUP(B1940,balance!$AF:$AJ,3,FALSE),IF(C1940=3,VLOOKUP(B1940,balance!$AF:$AJ,4,FALSE),IF(C1940=4,VLOOKUP(B1940,balance!$AF:$AJ,5,FALSE),IF(C1940=5,VLOOKUP(B1940,balance!$AF:$AK,6,FALSE),0)))))*1000000000000</f>
        <v>3173750000000.0249</v>
      </c>
      <c r="J1940">
        <f>VLOOKUP(B1940,balance!AU:BD,10,FALSE)</f>
        <v>0</v>
      </c>
    </row>
    <row r="1941" spans="1:10" x14ac:dyDescent="0.3">
      <c r="A1941">
        <v>1939</v>
      </c>
      <c r="B1941">
        <f t="shared" si="61"/>
        <v>389</v>
      </c>
      <c r="C1941">
        <f t="shared" si="60"/>
        <v>5</v>
      </c>
      <c r="D1941">
        <v>9026</v>
      </c>
      <c r="E1941" s="1">
        <f>IF(C1941=1,VLOOKUP(B1941,balance!$AU:$AZ,2,FALSE),IF(C1941=2,VLOOKUP(B1941,balance!$AU:$AZ,3,FALSE),IF(C1941=3,VLOOKUP(B1941,balance!$AU:$AZ,4,FALSE),IF(C1941=4,VLOOKUP(B1941,balance!$AU:$AZ,5,FALSE),IF(C1941=5,VLOOKUP(B1941-1,balance!$AU:$AZ,6,FALSE),0)))))</f>
        <v>190000</v>
      </c>
      <c r="F1941">
        <v>53</v>
      </c>
      <c r="G1941">
        <f>IF(C1941=1,VLOOKUP(FoxFire!B1941,balance!$U:$Z,2,FALSE),IF(C1941=2,VLOOKUP(B1941,balance!$U:$Z,3,FALSE),IF(C1941=3,VLOOKUP(B1941,balance!$U:$Z,4,FALSE),IF(C1941=4,VLOOKUP(B1941,balance!$U:$Z,5,FALSE),IF(C1941=5,VLOOKUP(B1941-1,balance!$U:$Z,6,FALSE),0)))))/100</f>
        <v>2031.3611000000001</v>
      </c>
      <c r="H1941">
        <v>2</v>
      </c>
      <c r="I1941" s="1">
        <f>IF(C1941=1,VLOOKUP(FoxFire!B1941,balance!$AF:$AJ,2,FALSE),IF(C1941=2,VLOOKUP(B1941,balance!$AF:$AJ,3,FALSE),IF(C1941=3,VLOOKUP(B1941,balance!$AF:$AJ,4,FALSE),IF(C1941=4,VLOOKUP(B1941,balance!$AF:$AJ,5,FALSE),IF(C1941=5,VLOOKUP(B1941,balance!$AF:$AK,6,FALSE),0)))))*1000000000000</f>
        <v>12700000000000.1</v>
      </c>
      <c r="J1941">
        <f>VLOOKUP(B1941,balance!AU:BD,10,FALSE)</f>
        <v>0</v>
      </c>
    </row>
    <row r="1942" spans="1:10" x14ac:dyDescent="0.3">
      <c r="A1942">
        <v>1940</v>
      </c>
      <c r="B1942">
        <f t="shared" si="61"/>
        <v>389</v>
      </c>
      <c r="C1942">
        <f t="shared" si="60"/>
        <v>1</v>
      </c>
      <c r="D1942">
        <v>9026</v>
      </c>
      <c r="E1942" s="1">
        <f>IF(C1942=1,VLOOKUP(B1942,balance!$AU:$AZ,2,FALSE),IF(C1942=2,VLOOKUP(B1942,balance!$AU:$AZ,3,FALSE),IF(C1942=3,VLOOKUP(B1942,balance!$AU:$AZ,4,FALSE),IF(C1942=4,VLOOKUP(B1942,balance!$AU:$AZ,5,FALSE),IF(C1942=5,VLOOKUP(B1942-1,balance!$AU:$AZ,6,FALSE),0)))))</f>
        <v>9500</v>
      </c>
      <c r="F1942">
        <v>53</v>
      </c>
      <c r="G1942">
        <f>IF(C1942=1,VLOOKUP(FoxFire!B1942,balance!$U:$Z,2,FALSE),IF(C1942=2,VLOOKUP(B1942,balance!$U:$Z,3,FALSE),IF(C1942=3,VLOOKUP(B1942,balance!$U:$Z,4,FALSE),IF(C1942=4,VLOOKUP(B1942,balance!$U:$Z,5,FALSE),IF(C1942=5,VLOOKUP(B1942-1,balance!$U:$Z,6,FALSE),0)))))/100</f>
        <v>4.8799999999999998E-3</v>
      </c>
      <c r="H1942">
        <v>2</v>
      </c>
      <c r="I1942" s="1">
        <f>IF(C1942=1,VLOOKUP(FoxFire!B1942,balance!$AF:$AJ,2,FALSE),IF(C1942=2,VLOOKUP(B1942,balance!$AF:$AJ,3,FALSE),IF(C1942=3,VLOOKUP(B1942,balance!$AF:$AJ,4,FALSE),IF(C1942=4,VLOOKUP(B1942,balance!$AF:$AJ,5,FALSE),IF(C1942=5,VLOOKUP(B1942,balance!$AF:$AK,6,FALSE),0)))))*1000000000000</f>
        <v>3175000000000.0249</v>
      </c>
      <c r="J1942">
        <f>VLOOKUP(B1942,balance!AU:BD,10,FALSE)</f>
        <v>0</v>
      </c>
    </row>
    <row r="1943" spans="1:10" x14ac:dyDescent="0.3">
      <c r="A1943">
        <v>1941</v>
      </c>
      <c r="B1943">
        <f t="shared" si="61"/>
        <v>389</v>
      </c>
      <c r="C1943">
        <f t="shared" si="60"/>
        <v>2</v>
      </c>
      <c r="D1943">
        <v>9026</v>
      </c>
      <c r="E1943" s="1">
        <f>IF(C1943=1,VLOOKUP(B1943,balance!$AU:$AZ,2,FALSE),IF(C1943=2,VLOOKUP(B1943,balance!$AU:$AZ,3,FALSE),IF(C1943=3,VLOOKUP(B1943,balance!$AU:$AZ,4,FALSE),IF(C1943=4,VLOOKUP(B1943,balance!$AU:$AZ,5,FALSE),IF(C1943=5,VLOOKUP(B1943-1,balance!$AU:$AZ,6,FALSE),0)))))</f>
        <v>9500</v>
      </c>
      <c r="F1943">
        <v>53</v>
      </c>
      <c r="G1943">
        <f>IF(C1943=1,VLOOKUP(FoxFire!B1943,balance!$U:$Z,2,FALSE),IF(C1943=2,VLOOKUP(B1943,balance!$U:$Z,3,FALSE),IF(C1943=3,VLOOKUP(B1943,balance!$U:$Z,4,FALSE),IF(C1943=4,VLOOKUP(B1943,balance!$U:$Z,5,FALSE),IF(C1943=5,VLOOKUP(B1943-1,balance!$U:$Z,6,FALSE),0)))))/100</f>
        <v>4.8799999999999998E-3</v>
      </c>
      <c r="H1943">
        <v>2</v>
      </c>
      <c r="I1943" s="1">
        <f>IF(C1943=1,VLOOKUP(FoxFire!B1943,balance!$AF:$AJ,2,FALSE),IF(C1943=2,VLOOKUP(B1943,balance!$AF:$AJ,3,FALSE),IF(C1943=3,VLOOKUP(B1943,balance!$AF:$AJ,4,FALSE),IF(C1943=4,VLOOKUP(B1943,balance!$AF:$AJ,5,FALSE),IF(C1943=5,VLOOKUP(B1943,balance!$AF:$AK,6,FALSE),0)))))*1000000000000</f>
        <v>3175000000000.0249</v>
      </c>
      <c r="J1943">
        <f>VLOOKUP(B1943,balance!AU:BD,10,FALSE)</f>
        <v>0</v>
      </c>
    </row>
    <row r="1944" spans="1:10" x14ac:dyDescent="0.3">
      <c r="A1944">
        <v>1942</v>
      </c>
      <c r="B1944">
        <f t="shared" si="61"/>
        <v>389</v>
      </c>
      <c r="C1944">
        <f t="shared" si="60"/>
        <v>3</v>
      </c>
      <c r="D1944">
        <v>9026</v>
      </c>
      <c r="E1944" s="1">
        <f>IF(C1944=1,VLOOKUP(B1944,balance!$AU:$AZ,2,FALSE),IF(C1944=2,VLOOKUP(B1944,balance!$AU:$AZ,3,FALSE),IF(C1944=3,VLOOKUP(B1944,balance!$AU:$AZ,4,FALSE),IF(C1944=4,VLOOKUP(B1944,balance!$AU:$AZ,5,FALSE),IF(C1944=5,VLOOKUP(B1944-1,balance!$AU:$AZ,6,FALSE),0)))))</f>
        <v>9500</v>
      </c>
      <c r="F1944">
        <v>53</v>
      </c>
      <c r="G1944">
        <f>IF(C1944=1,VLOOKUP(FoxFire!B1944,balance!$U:$Z,2,FALSE),IF(C1944=2,VLOOKUP(B1944,balance!$U:$Z,3,FALSE),IF(C1944=3,VLOOKUP(B1944,balance!$U:$Z,4,FALSE),IF(C1944=4,VLOOKUP(B1944,balance!$U:$Z,5,FALSE),IF(C1944=5,VLOOKUP(B1944-1,balance!$U:$Z,6,FALSE),0)))))/100</f>
        <v>4.8799999999999998E-3</v>
      </c>
      <c r="H1944">
        <v>2</v>
      </c>
      <c r="I1944" s="1">
        <f>IF(C1944=1,VLOOKUP(FoxFire!B1944,balance!$AF:$AJ,2,FALSE),IF(C1944=2,VLOOKUP(B1944,balance!$AF:$AJ,3,FALSE),IF(C1944=3,VLOOKUP(B1944,balance!$AF:$AJ,4,FALSE),IF(C1944=4,VLOOKUP(B1944,balance!$AF:$AJ,5,FALSE),IF(C1944=5,VLOOKUP(B1944,balance!$AF:$AK,6,FALSE),0)))))*1000000000000</f>
        <v>3175000000000.0249</v>
      </c>
      <c r="J1944">
        <f>VLOOKUP(B1944,balance!AU:BD,10,FALSE)</f>
        <v>0</v>
      </c>
    </row>
    <row r="1945" spans="1:10" x14ac:dyDescent="0.3">
      <c r="A1945">
        <v>1943</v>
      </c>
      <c r="B1945">
        <f t="shared" si="61"/>
        <v>389</v>
      </c>
      <c r="C1945">
        <f t="shared" si="60"/>
        <v>4</v>
      </c>
      <c r="D1945">
        <v>9026</v>
      </c>
      <c r="E1945" s="1">
        <f>IF(C1945=1,VLOOKUP(B1945,balance!$AU:$AZ,2,FALSE),IF(C1945=2,VLOOKUP(B1945,balance!$AU:$AZ,3,FALSE),IF(C1945=3,VLOOKUP(B1945,balance!$AU:$AZ,4,FALSE),IF(C1945=4,VLOOKUP(B1945,balance!$AU:$AZ,5,FALSE),IF(C1945=5,VLOOKUP(B1945-1,balance!$AU:$AZ,6,FALSE),0)))))</f>
        <v>9500</v>
      </c>
      <c r="F1945">
        <v>53</v>
      </c>
      <c r="G1945">
        <f>IF(C1945=1,VLOOKUP(FoxFire!B1945,balance!$U:$Z,2,FALSE),IF(C1945=2,VLOOKUP(B1945,balance!$U:$Z,3,FALSE),IF(C1945=3,VLOOKUP(B1945,balance!$U:$Z,4,FALSE),IF(C1945=4,VLOOKUP(B1945,balance!$U:$Z,5,FALSE),IF(C1945=5,VLOOKUP(B1945-1,balance!$U:$Z,6,FALSE),0)))))/100</f>
        <v>4.8799999999999998E-3</v>
      </c>
      <c r="H1945">
        <v>2</v>
      </c>
      <c r="I1945" s="1">
        <f>IF(C1945=1,VLOOKUP(FoxFire!B1945,balance!$AF:$AJ,2,FALSE),IF(C1945=2,VLOOKUP(B1945,balance!$AF:$AJ,3,FALSE),IF(C1945=3,VLOOKUP(B1945,balance!$AF:$AJ,4,FALSE),IF(C1945=4,VLOOKUP(B1945,balance!$AF:$AJ,5,FALSE),IF(C1945=5,VLOOKUP(B1945,balance!$AF:$AK,6,FALSE),0)))))*1000000000000</f>
        <v>3175000000000.0249</v>
      </c>
      <c r="J1945">
        <f>VLOOKUP(B1945,balance!AU:BD,10,FALSE)</f>
        <v>0</v>
      </c>
    </row>
    <row r="1946" spans="1:10" x14ac:dyDescent="0.3">
      <c r="A1946">
        <v>1944</v>
      </c>
      <c r="B1946">
        <f t="shared" si="61"/>
        <v>390</v>
      </c>
      <c r="C1946">
        <f t="shared" si="60"/>
        <v>5</v>
      </c>
      <c r="D1946">
        <v>9026</v>
      </c>
      <c r="E1946" s="1">
        <f>IF(C1946=1,VLOOKUP(B1946,balance!$AU:$AZ,2,FALSE),IF(C1946=2,VLOOKUP(B1946,balance!$AU:$AZ,3,FALSE),IF(C1946=3,VLOOKUP(B1946,balance!$AU:$AZ,4,FALSE),IF(C1946=4,VLOOKUP(B1946,balance!$AU:$AZ,5,FALSE),IF(C1946=5,VLOOKUP(B1946-1,balance!$AU:$AZ,6,FALSE),0)))))</f>
        <v>190000</v>
      </c>
      <c r="F1946">
        <v>53</v>
      </c>
      <c r="G1946">
        <f>IF(C1946=1,VLOOKUP(FoxFire!B1946,balance!$U:$Z,2,FALSE),IF(C1946=2,VLOOKUP(B1946,balance!$U:$Z,3,FALSE),IF(C1946=3,VLOOKUP(B1946,balance!$U:$Z,4,FALSE),IF(C1946=4,VLOOKUP(B1946,balance!$U:$Z,5,FALSE),IF(C1946=5,VLOOKUP(B1946-1,balance!$U:$Z,6,FALSE),0)))))/100</f>
        <v>2037.5678</v>
      </c>
      <c r="H1946">
        <v>2</v>
      </c>
      <c r="I1946" s="1">
        <f>IF(C1946=1,VLOOKUP(FoxFire!B1946,balance!$AF:$AJ,2,FALSE),IF(C1946=2,VLOOKUP(B1946,balance!$AF:$AJ,3,FALSE),IF(C1946=3,VLOOKUP(B1946,balance!$AF:$AJ,4,FALSE),IF(C1946=4,VLOOKUP(B1946,balance!$AF:$AJ,5,FALSE),IF(C1946=5,VLOOKUP(B1946,balance!$AF:$AK,6,FALSE),0)))))*1000000000000</f>
        <v>12705000000000.1</v>
      </c>
      <c r="J1946">
        <f>VLOOKUP(B1946,balance!AU:BD,10,FALSE)</f>
        <v>0</v>
      </c>
    </row>
    <row r="1947" spans="1:10" x14ac:dyDescent="0.3">
      <c r="A1947">
        <v>1945</v>
      </c>
      <c r="B1947">
        <f t="shared" si="61"/>
        <v>390</v>
      </c>
      <c r="C1947">
        <f t="shared" si="60"/>
        <v>1</v>
      </c>
      <c r="D1947">
        <v>9026</v>
      </c>
      <c r="E1947" s="1">
        <f>IF(C1947=1,VLOOKUP(B1947,balance!$AU:$AZ,2,FALSE),IF(C1947=2,VLOOKUP(B1947,balance!$AU:$AZ,3,FALSE),IF(C1947=3,VLOOKUP(B1947,balance!$AU:$AZ,4,FALSE),IF(C1947=4,VLOOKUP(B1947,balance!$AU:$AZ,5,FALSE),IF(C1947=5,VLOOKUP(B1947-1,balance!$AU:$AZ,6,FALSE),0)))))</f>
        <v>9500</v>
      </c>
      <c r="F1947">
        <v>53</v>
      </c>
      <c r="G1947">
        <f>IF(C1947=1,VLOOKUP(FoxFire!B1947,balance!$U:$Z,2,FALSE),IF(C1947=2,VLOOKUP(B1947,balance!$U:$Z,3,FALSE),IF(C1947=3,VLOOKUP(B1947,balance!$U:$Z,4,FALSE),IF(C1947=4,VLOOKUP(B1947,balance!$U:$Z,5,FALSE),IF(C1947=5,VLOOKUP(B1947-1,balance!$U:$Z,6,FALSE),0)))))/100</f>
        <v>4.8900000000000002E-3</v>
      </c>
      <c r="H1947">
        <v>2</v>
      </c>
      <c r="I1947" s="1">
        <f>IF(C1947=1,VLOOKUP(FoxFire!B1947,balance!$AF:$AJ,2,FALSE),IF(C1947=2,VLOOKUP(B1947,balance!$AF:$AJ,3,FALSE),IF(C1947=3,VLOOKUP(B1947,balance!$AF:$AJ,4,FALSE),IF(C1947=4,VLOOKUP(B1947,balance!$AF:$AJ,5,FALSE),IF(C1947=5,VLOOKUP(B1947,balance!$AF:$AK,6,FALSE),0)))))*1000000000000</f>
        <v>3176250000000.0249</v>
      </c>
      <c r="J1947">
        <f>VLOOKUP(B1947,balance!AU:BD,10,FALSE)</f>
        <v>0</v>
      </c>
    </row>
    <row r="1948" spans="1:10" x14ac:dyDescent="0.3">
      <c r="A1948">
        <v>1946</v>
      </c>
      <c r="B1948">
        <f t="shared" si="61"/>
        <v>390</v>
      </c>
      <c r="C1948">
        <f t="shared" si="60"/>
        <v>2</v>
      </c>
      <c r="D1948">
        <v>9026</v>
      </c>
      <c r="E1948" s="1">
        <f>IF(C1948=1,VLOOKUP(B1948,balance!$AU:$AZ,2,FALSE),IF(C1948=2,VLOOKUP(B1948,balance!$AU:$AZ,3,FALSE),IF(C1948=3,VLOOKUP(B1948,balance!$AU:$AZ,4,FALSE),IF(C1948=4,VLOOKUP(B1948,balance!$AU:$AZ,5,FALSE),IF(C1948=5,VLOOKUP(B1948-1,balance!$AU:$AZ,6,FALSE),0)))))</f>
        <v>9500</v>
      </c>
      <c r="F1948">
        <v>53</v>
      </c>
      <c r="G1948">
        <f>IF(C1948=1,VLOOKUP(FoxFire!B1948,balance!$U:$Z,2,FALSE),IF(C1948=2,VLOOKUP(B1948,balance!$U:$Z,3,FALSE),IF(C1948=3,VLOOKUP(B1948,balance!$U:$Z,4,FALSE),IF(C1948=4,VLOOKUP(B1948,balance!$U:$Z,5,FALSE),IF(C1948=5,VLOOKUP(B1948-1,balance!$U:$Z,6,FALSE),0)))))/100</f>
        <v>4.8900000000000002E-3</v>
      </c>
      <c r="H1948">
        <v>2</v>
      </c>
      <c r="I1948" s="1">
        <f>IF(C1948=1,VLOOKUP(FoxFire!B1948,balance!$AF:$AJ,2,FALSE),IF(C1948=2,VLOOKUP(B1948,balance!$AF:$AJ,3,FALSE),IF(C1948=3,VLOOKUP(B1948,balance!$AF:$AJ,4,FALSE),IF(C1948=4,VLOOKUP(B1948,balance!$AF:$AJ,5,FALSE),IF(C1948=5,VLOOKUP(B1948,balance!$AF:$AK,6,FALSE),0)))))*1000000000000</f>
        <v>3176250000000.0249</v>
      </c>
      <c r="J1948">
        <f>VLOOKUP(B1948,balance!AU:BD,10,FALSE)</f>
        <v>0</v>
      </c>
    </row>
    <row r="1949" spans="1:10" x14ac:dyDescent="0.3">
      <c r="A1949">
        <v>1947</v>
      </c>
      <c r="B1949">
        <f t="shared" si="61"/>
        <v>390</v>
      </c>
      <c r="C1949">
        <f t="shared" si="60"/>
        <v>3</v>
      </c>
      <c r="D1949">
        <v>9026</v>
      </c>
      <c r="E1949" s="1">
        <f>IF(C1949=1,VLOOKUP(B1949,balance!$AU:$AZ,2,FALSE),IF(C1949=2,VLOOKUP(B1949,balance!$AU:$AZ,3,FALSE),IF(C1949=3,VLOOKUP(B1949,balance!$AU:$AZ,4,FALSE),IF(C1949=4,VLOOKUP(B1949,balance!$AU:$AZ,5,FALSE),IF(C1949=5,VLOOKUP(B1949-1,balance!$AU:$AZ,6,FALSE),0)))))</f>
        <v>9500</v>
      </c>
      <c r="F1949">
        <v>53</v>
      </c>
      <c r="G1949">
        <f>IF(C1949=1,VLOOKUP(FoxFire!B1949,balance!$U:$Z,2,FALSE),IF(C1949=2,VLOOKUP(B1949,balance!$U:$Z,3,FALSE),IF(C1949=3,VLOOKUP(B1949,balance!$U:$Z,4,FALSE),IF(C1949=4,VLOOKUP(B1949,balance!$U:$Z,5,FALSE),IF(C1949=5,VLOOKUP(B1949-1,balance!$U:$Z,6,FALSE),0)))))/100</f>
        <v>4.8900000000000002E-3</v>
      </c>
      <c r="H1949">
        <v>2</v>
      </c>
      <c r="I1949" s="1">
        <f>IF(C1949=1,VLOOKUP(FoxFire!B1949,balance!$AF:$AJ,2,FALSE),IF(C1949=2,VLOOKUP(B1949,balance!$AF:$AJ,3,FALSE),IF(C1949=3,VLOOKUP(B1949,balance!$AF:$AJ,4,FALSE),IF(C1949=4,VLOOKUP(B1949,balance!$AF:$AJ,5,FALSE),IF(C1949=5,VLOOKUP(B1949,balance!$AF:$AK,6,FALSE),0)))))*1000000000000</f>
        <v>3176250000000.0249</v>
      </c>
      <c r="J1949">
        <f>VLOOKUP(B1949,balance!AU:BD,10,FALSE)</f>
        <v>0</v>
      </c>
    </row>
    <row r="1950" spans="1:10" x14ac:dyDescent="0.3">
      <c r="A1950">
        <v>1948</v>
      </c>
      <c r="B1950">
        <f t="shared" si="61"/>
        <v>390</v>
      </c>
      <c r="C1950">
        <f t="shared" si="60"/>
        <v>4</v>
      </c>
      <c r="D1950">
        <v>9026</v>
      </c>
      <c r="E1950" s="1">
        <f>IF(C1950=1,VLOOKUP(B1950,balance!$AU:$AZ,2,FALSE),IF(C1950=2,VLOOKUP(B1950,balance!$AU:$AZ,3,FALSE),IF(C1950=3,VLOOKUP(B1950,balance!$AU:$AZ,4,FALSE),IF(C1950=4,VLOOKUP(B1950,balance!$AU:$AZ,5,FALSE),IF(C1950=5,VLOOKUP(B1950-1,balance!$AU:$AZ,6,FALSE),0)))))</f>
        <v>9500</v>
      </c>
      <c r="F1950">
        <v>53</v>
      </c>
      <c r="G1950">
        <f>IF(C1950=1,VLOOKUP(FoxFire!B1950,balance!$U:$Z,2,FALSE),IF(C1950=2,VLOOKUP(B1950,balance!$U:$Z,3,FALSE),IF(C1950=3,VLOOKUP(B1950,balance!$U:$Z,4,FALSE),IF(C1950=4,VLOOKUP(B1950,balance!$U:$Z,5,FALSE),IF(C1950=5,VLOOKUP(B1950-1,balance!$U:$Z,6,FALSE),0)))))/100</f>
        <v>4.8900000000000002E-3</v>
      </c>
      <c r="H1950">
        <v>2</v>
      </c>
      <c r="I1950" s="1">
        <f>IF(C1950=1,VLOOKUP(FoxFire!B1950,balance!$AF:$AJ,2,FALSE),IF(C1950=2,VLOOKUP(B1950,balance!$AF:$AJ,3,FALSE),IF(C1950=3,VLOOKUP(B1950,balance!$AF:$AJ,4,FALSE),IF(C1950=4,VLOOKUP(B1950,balance!$AF:$AJ,5,FALSE),IF(C1950=5,VLOOKUP(B1950,balance!$AF:$AK,6,FALSE),0)))))*1000000000000</f>
        <v>3176250000000.0249</v>
      </c>
      <c r="J1950">
        <f>VLOOKUP(B1950,balance!AU:BD,10,FALSE)</f>
        <v>0</v>
      </c>
    </row>
    <row r="1951" spans="1:10" x14ac:dyDescent="0.3">
      <c r="A1951">
        <v>1949</v>
      </c>
      <c r="B1951">
        <f t="shared" si="61"/>
        <v>391</v>
      </c>
      <c r="C1951">
        <f t="shared" si="60"/>
        <v>5</v>
      </c>
      <c r="D1951">
        <v>9026</v>
      </c>
      <c r="E1951" s="1">
        <f>IF(C1951=1,VLOOKUP(B1951,balance!$AU:$AZ,2,FALSE),IF(C1951=2,VLOOKUP(B1951,balance!$AU:$AZ,3,FALSE),IF(C1951=3,VLOOKUP(B1951,balance!$AU:$AZ,4,FALSE),IF(C1951=4,VLOOKUP(B1951,balance!$AU:$AZ,5,FALSE),IF(C1951=5,VLOOKUP(B1951-1,balance!$AU:$AZ,6,FALSE),0)))))</f>
        <v>190000</v>
      </c>
      <c r="F1951">
        <v>53</v>
      </c>
      <c r="G1951">
        <f>IF(C1951=1,VLOOKUP(FoxFire!B1951,balance!$U:$Z,2,FALSE),IF(C1951=2,VLOOKUP(B1951,balance!$U:$Z,3,FALSE),IF(C1951=3,VLOOKUP(B1951,balance!$U:$Z,4,FALSE),IF(C1951=4,VLOOKUP(B1951,balance!$U:$Z,5,FALSE),IF(C1951=5,VLOOKUP(B1951-1,balance!$U:$Z,6,FALSE),0)))))/100</f>
        <v>2043.7849000000001</v>
      </c>
      <c r="H1951">
        <v>2</v>
      </c>
      <c r="I1951" s="1">
        <f>IF(C1951=1,VLOOKUP(FoxFire!B1951,balance!$AF:$AJ,2,FALSE),IF(C1951=2,VLOOKUP(B1951,balance!$AF:$AJ,3,FALSE),IF(C1951=3,VLOOKUP(B1951,balance!$AF:$AJ,4,FALSE),IF(C1951=4,VLOOKUP(B1951,balance!$AF:$AJ,5,FALSE),IF(C1951=5,VLOOKUP(B1951,balance!$AF:$AK,6,FALSE),0)))))*1000000000000</f>
        <v>12710000000000.1</v>
      </c>
      <c r="J1951">
        <f>VLOOKUP(B1951,balance!AU:BD,10,FALSE)</f>
        <v>0</v>
      </c>
    </row>
    <row r="1952" spans="1:10" x14ac:dyDescent="0.3">
      <c r="A1952">
        <v>1950</v>
      </c>
      <c r="B1952">
        <f t="shared" si="61"/>
        <v>391</v>
      </c>
      <c r="C1952">
        <f t="shared" si="60"/>
        <v>1</v>
      </c>
      <c r="D1952">
        <v>9026</v>
      </c>
      <c r="E1952" s="1">
        <f>IF(C1952=1,VLOOKUP(B1952,balance!$AU:$AZ,2,FALSE),IF(C1952=2,VLOOKUP(B1952,balance!$AU:$AZ,3,FALSE),IF(C1952=3,VLOOKUP(B1952,balance!$AU:$AZ,4,FALSE),IF(C1952=4,VLOOKUP(B1952,balance!$AU:$AZ,5,FALSE),IF(C1952=5,VLOOKUP(B1952-1,balance!$AU:$AZ,6,FALSE),0)))))</f>
        <v>10000</v>
      </c>
      <c r="F1952">
        <v>53</v>
      </c>
      <c r="G1952">
        <f>IF(C1952=1,VLOOKUP(FoxFire!B1952,balance!$U:$Z,2,FALSE),IF(C1952=2,VLOOKUP(B1952,balance!$U:$Z,3,FALSE),IF(C1952=3,VLOOKUP(B1952,balance!$U:$Z,4,FALSE),IF(C1952=4,VLOOKUP(B1952,balance!$U:$Z,5,FALSE),IF(C1952=5,VLOOKUP(B1952-1,balance!$U:$Z,6,FALSE),0)))))/100</f>
        <v>4.8999999999999998E-3</v>
      </c>
      <c r="H1952">
        <v>2</v>
      </c>
      <c r="I1952" s="1">
        <f>IF(C1952=1,VLOOKUP(FoxFire!B1952,balance!$AF:$AJ,2,FALSE),IF(C1952=2,VLOOKUP(B1952,balance!$AF:$AJ,3,FALSE),IF(C1952=3,VLOOKUP(B1952,balance!$AF:$AJ,4,FALSE),IF(C1952=4,VLOOKUP(B1952,balance!$AF:$AJ,5,FALSE),IF(C1952=5,VLOOKUP(B1952,balance!$AF:$AK,6,FALSE),0)))))*1000000000000</f>
        <v>3177500000000.0249</v>
      </c>
      <c r="J1952">
        <f>VLOOKUP(B1952,balance!AU:BD,10,FALSE)</f>
        <v>0</v>
      </c>
    </row>
    <row r="1953" spans="1:10" x14ac:dyDescent="0.3">
      <c r="A1953">
        <v>1951</v>
      </c>
      <c r="B1953">
        <f t="shared" si="61"/>
        <v>391</v>
      </c>
      <c r="C1953">
        <f t="shared" si="60"/>
        <v>2</v>
      </c>
      <c r="D1953">
        <v>9026</v>
      </c>
      <c r="E1953" s="1">
        <f>IF(C1953=1,VLOOKUP(B1953,balance!$AU:$AZ,2,FALSE),IF(C1953=2,VLOOKUP(B1953,balance!$AU:$AZ,3,FALSE),IF(C1953=3,VLOOKUP(B1953,balance!$AU:$AZ,4,FALSE),IF(C1953=4,VLOOKUP(B1953,balance!$AU:$AZ,5,FALSE),IF(C1953=5,VLOOKUP(B1953-1,balance!$AU:$AZ,6,FALSE),0)))))</f>
        <v>10000</v>
      </c>
      <c r="F1953">
        <v>53</v>
      </c>
      <c r="G1953">
        <f>IF(C1953=1,VLOOKUP(FoxFire!B1953,balance!$U:$Z,2,FALSE),IF(C1953=2,VLOOKUP(B1953,balance!$U:$Z,3,FALSE),IF(C1953=3,VLOOKUP(B1953,balance!$U:$Z,4,FALSE),IF(C1953=4,VLOOKUP(B1953,balance!$U:$Z,5,FALSE),IF(C1953=5,VLOOKUP(B1953-1,balance!$U:$Z,6,FALSE),0)))))/100</f>
        <v>4.8999999999999998E-3</v>
      </c>
      <c r="H1953">
        <v>2</v>
      </c>
      <c r="I1953" s="1">
        <f>IF(C1953=1,VLOOKUP(FoxFire!B1953,balance!$AF:$AJ,2,FALSE),IF(C1953=2,VLOOKUP(B1953,balance!$AF:$AJ,3,FALSE),IF(C1953=3,VLOOKUP(B1953,balance!$AF:$AJ,4,FALSE),IF(C1953=4,VLOOKUP(B1953,balance!$AF:$AJ,5,FALSE),IF(C1953=5,VLOOKUP(B1953,balance!$AF:$AK,6,FALSE),0)))))*1000000000000</f>
        <v>3177500000000.0249</v>
      </c>
      <c r="J1953">
        <f>VLOOKUP(B1953,balance!AU:BD,10,FALSE)</f>
        <v>0</v>
      </c>
    </row>
    <row r="1954" spans="1:10" x14ac:dyDescent="0.3">
      <c r="A1954">
        <v>1952</v>
      </c>
      <c r="B1954">
        <f t="shared" si="61"/>
        <v>391</v>
      </c>
      <c r="C1954">
        <f t="shared" si="60"/>
        <v>3</v>
      </c>
      <c r="D1954">
        <v>9026</v>
      </c>
      <c r="E1954" s="1">
        <f>IF(C1954=1,VLOOKUP(B1954,balance!$AU:$AZ,2,FALSE),IF(C1954=2,VLOOKUP(B1954,balance!$AU:$AZ,3,FALSE),IF(C1954=3,VLOOKUP(B1954,balance!$AU:$AZ,4,FALSE),IF(C1954=4,VLOOKUP(B1954,balance!$AU:$AZ,5,FALSE),IF(C1954=5,VLOOKUP(B1954-1,balance!$AU:$AZ,6,FALSE),0)))))</f>
        <v>10000</v>
      </c>
      <c r="F1954">
        <v>53</v>
      </c>
      <c r="G1954">
        <f>IF(C1954=1,VLOOKUP(FoxFire!B1954,balance!$U:$Z,2,FALSE),IF(C1954=2,VLOOKUP(B1954,balance!$U:$Z,3,FALSE),IF(C1954=3,VLOOKUP(B1954,balance!$U:$Z,4,FALSE),IF(C1954=4,VLOOKUP(B1954,balance!$U:$Z,5,FALSE),IF(C1954=5,VLOOKUP(B1954-1,balance!$U:$Z,6,FALSE),0)))))/100</f>
        <v>4.8999999999999998E-3</v>
      </c>
      <c r="H1954">
        <v>2</v>
      </c>
      <c r="I1954" s="1">
        <f>IF(C1954=1,VLOOKUP(FoxFire!B1954,balance!$AF:$AJ,2,FALSE),IF(C1954=2,VLOOKUP(B1954,balance!$AF:$AJ,3,FALSE),IF(C1954=3,VLOOKUP(B1954,balance!$AF:$AJ,4,FALSE),IF(C1954=4,VLOOKUP(B1954,balance!$AF:$AJ,5,FALSE),IF(C1954=5,VLOOKUP(B1954,balance!$AF:$AK,6,FALSE),0)))))*1000000000000</f>
        <v>3177500000000.0249</v>
      </c>
      <c r="J1954">
        <f>VLOOKUP(B1954,balance!AU:BD,10,FALSE)</f>
        <v>0</v>
      </c>
    </row>
    <row r="1955" spans="1:10" x14ac:dyDescent="0.3">
      <c r="A1955">
        <v>1953</v>
      </c>
      <c r="B1955">
        <f t="shared" si="61"/>
        <v>391</v>
      </c>
      <c r="C1955">
        <f t="shared" si="60"/>
        <v>4</v>
      </c>
      <c r="D1955">
        <v>9026</v>
      </c>
      <c r="E1955" s="1">
        <f>IF(C1955=1,VLOOKUP(B1955,balance!$AU:$AZ,2,FALSE),IF(C1955=2,VLOOKUP(B1955,balance!$AU:$AZ,3,FALSE),IF(C1955=3,VLOOKUP(B1955,balance!$AU:$AZ,4,FALSE),IF(C1955=4,VLOOKUP(B1955,balance!$AU:$AZ,5,FALSE),IF(C1955=5,VLOOKUP(B1955-1,balance!$AU:$AZ,6,FALSE),0)))))</f>
        <v>10000</v>
      </c>
      <c r="F1955">
        <v>53</v>
      </c>
      <c r="G1955">
        <f>IF(C1955=1,VLOOKUP(FoxFire!B1955,balance!$U:$Z,2,FALSE),IF(C1955=2,VLOOKUP(B1955,balance!$U:$Z,3,FALSE),IF(C1955=3,VLOOKUP(B1955,balance!$U:$Z,4,FALSE),IF(C1955=4,VLOOKUP(B1955,balance!$U:$Z,5,FALSE),IF(C1955=5,VLOOKUP(B1955-1,balance!$U:$Z,6,FALSE),0)))))/100</f>
        <v>4.8999999999999998E-3</v>
      </c>
      <c r="H1955">
        <v>2</v>
      </c>
      <c r="I1955" s="1">
        <f>IF(C1955=1,VLOOKUP(FoxFire!B1955,balance!$AF:$AJ,2,FALSE),IF(C1955=2,VLOOKUP(B1955,balance!$AF:$AJ,3,FALSE),IF(C1955=3,VLOOKUP(B1955,balance!$AF:$AJ,4,FALSE),IF(C1955=4,VLOOKUP(B1955,balance!$AF:$AJ,5,FALSE),IF(C1955=5,VLOOKUP(B1955,balance!$AF:$AK,6,FALSE),0)))))*1000000000000</f>
        <v>3177500000000.0249</v>
      </c>
      <c r="J1955">
        <f>VLOOKUP(B1955,balance!AU:BD,10,FALSE)</f>
        <v>0</v>
      </c>
    </row>
    <row r="1956" spans="1:10" x14ac:dyDescent="0.3">
      <c r="A1956">
        <v>1954</v>
      </c>
      <c r="B1956">
        <f t="shared" si="61"/>
        <v>392</v>
      </c>
      <c r="C1956">
        <f t="shared" si="60"/>
        <v>5</v>
      </c>
      <c r="D1956">
        <v>9026</v>
      </c>
      <c r="E1956" s="1">
        <f>IF(C1956=1,VLOOKUP(B1956,balance!$AU:$AZ,2,FALSE),IF(C1956=2,VLOOKUP(B1956,balance!$AU:$AZ,3,FALSE),IF(C1956=3,VLOOKUP(B1956,balance!$AU:$AZ,4,FALSE),IF(C1956=4,VLOOKUP(B1956,balance!$AU:$AZ,5,FALSE),IF(C1956=5,VLOOKUP(B1956-1,balance!$AU:$AZ,6,FALSE),0)))))</f>
        <v>200000</v>
      </c>
      <c r="F1956">
        <v>53</v>
      </c>
      <c r="G1956">
        <f>IF(C1956=1,VLOOKUP(FoxFire!B1956,balance!$U:$Z,2,FALSE),IF(C1956=2,VLOOKUP(B1956,balance!$U:$Z,3,FALSE),IF(C1956=3,VLOOKUP(B1956,balance!$U:$Z,4,FALSE),IF(C1956=4,VLOOKUP(B1956,balance!$U:$Z,5,FALSE),IF(C1956=5,VLOOKUP(B1956-1,balance!$U:$Z,6,FALSE),0)))))/100</f>
        <v>2050.0124000000001</v>
      </c>
      <c r="H1956">
        <v>2</v>
      </c>
      <c r="I1956" s="1">
        <f>IF(C1956=1,VLOOKUP(FoxFire!B1956,balance!$AF:$AJ,2,FALSE),IF(C1956=2,VLOOKUP(B1956,balance!$AF:$AJ,3,FALSE),IF(C1956=3,VLOOKUP(B1956,balance!$AF:$AJ,4,FALSE),IF(C1956=4,VLOOKUP(B1956,balance!$AF:$AJ,5,FALSE),IF(C1956=5,VLOOKUP(B1956,balance!$AF:$AK,6,FALSE),0)))))*1000000000000</f>
        <v>12715000000000.1</v>
      </c>
      <c r="J1956">
        <f>VLOOKUP(B1956,balance!AU:BD,10,FALSE)</f>
        <v>0</v>
      </c>
    </row>
    <row r="1957" spans="1:10" x14ac:dyDescent="0.3">
      <c r="A1957">
        <v>1955</v>
      </c>
      <c r="B1957">
        <f t="shared" si="61"/>
        <v>392</v>
      </c>
      <c r="C1957">
        <f t="shared" si="60"/>
        <v>1</v>
      </c>
      <c r="D1957">
        <v>9026</v>
      </c>
      <c r="E1957" s="1">
        <f>IF(C1957=1,VLOOKUP(B1957,balance!$AU:$AZ,2,FALSE),IF(C1957=2,VLOOKUP(B1957,balance!$AU:$AZ,3,FALSE),IF(C1957=3,VLOOKUP(B1957,balance!$AU:$AZ,4,FALSE),IF(C1957=4,VLOOKUP(B1957,balance!$AU:$AZ,5,FALSE),IF(C1957=5,VLOOKUP(B1957-1,balance!$AU:$AZ,6,FALSE),0)))))</f>
        <v>10000</v>
      </c>
      <c r="F1957">
        <v>53</v>
      </c>
      <c r="G1957">
        <f>IF(C1957=1,VLOOKUP(FoxFire!B1957,balance!$U:$Z,2,FALSE),IF(C1957=2,VLOOKUP(B1957,balance!$U:$Z,3,FALSE),IF(C1957=3,VLOOKUP(B1957,balance!$U:$Z,4,FALSE),IF(C1957=4,VLOOKUP(B1957,balance!$U:$Z,5,FALSE),IF(C1957=5,VLOOKUP(B1957-1,balance!$U:$Z,6,FALSE),0)))))/100</f>
        <v>4.9100000000000003E-3</v>
      </c>
      <c r="H1957">
        <v>2</v>
      </c>
      <c r="I1957" s="1">
        <f>IF(C1957=1,VLOOKUP(FoxFire!B1957,balance!$AF:$AJ,2,FALSE),IF(C1957=2,VLOOKUP(B1957,balance!$AF:$AJ,3,FALSE),IF(C1957=3,VLOOKUP(B1957,balance!$AF:$AJ,4,FALSE),IF(C1957=4,VLOOKUP(B1957,balance!$AF:$AJ,5,FALSE),IF(C1957=5,VLOOKUP(B1957,balance!$AF:$AK,6,FALSE),0)))))*1000000000000</f>
        <v>3178750000000.0249</v>
      </c>
      <c r="J1957">
        <f>VLOOKUP(B1957,balance!AU:BD,10,FALSE)</f>
        <v>0</v>
      </c>
    </row>
    <row r="1958" spans="1:10" x14ac:dyDescent="0.3">
      <c r="A1958">
        <v>1956</v>
      </c>
      <c r="B1958">
        <f t="shared" si="61"/>
        <v>392</v>
      </c>
      <c r="C1958">
        <f t="shared" si="60"/>
        <v>2</v>
      </c>
      <c r="D1958">
        <v>9026</v>
      </c>
      <c r="E1958" s="1">
        <f>IF(C1958=1,VLOOKUP(B1958,balance!$AU:$AZ,2,FALSE),IF(C1958=2,VLOOKUP(B1958,balance!$AU:$AZ,3,FALSE),IF(C1958=3,VLOOKUP(B1958,balance!$AU:$AZ,4,FALSE),IF(C1958=4,VLOOKUP(B1958,balance!$AU:$AZ,5,FALSE),IF(C1958=5,VLOOKUP(B1958-1,balance!$AU:$AZ,6,FALSE),0)))))</f>
        <v>10000</v>
      </c>
      <c r="F1958">
        <v>53</v>
      </c>
      <c r="G1958">
        <f>IF(C1958=1,VLOOKUP(FoxFire!B1958,balance!$U:$Z,2,FALSE),IF(C1958=2,VLOOKUP(B1958,balance!$U:$Z,3,FALSE),IF(C1958=3,VLOOKUP(B1958,balance!$U:$Z,4,FALSE),IF(C1958=4,VLOOKUP(B1958,balance!$U:$Z,5,FALSE),IF(C1958=5,VLOOKUP(B1958-1,balance!$U:$Z,6,FALSE),0)))))/100</f>
        <v>4.9100000000000003E-3</v>
      </c>
      <c r="H1958">
        <v>2</v>
      </c>
      <c r="I1958" s="1">
        <f>IF(C1958=1,VLOOKUP(FoxFire!B1958,balance!$AF:$AJ,2,FALSE),IF(C1958=2,VLOOKUP(B1958,balance!$AF:$AJ,3,FALSE),IF(C1958=3,VLOOKUP(B1958,balance!$AF:$AJ,4,FALSE),IF(C1958=4,VLOOKUP(B1958,balance!$AF:$AJ,5,FALSE),IF(C1958=5,VLOOKUP(B1958,balance!$AF:$AK,6,FALSE),0)))))*1000000000000</f>
        <v>3178750000000.0249</v>
      </c>
      <c r="J1958">
        <f>VLOOKUP(B1958,balance!AU:BD,10,FALSE)</f>
        <v>0</v>
      </c>
    </row>
    <row r="1959" spans="1:10" x14ac:dyDescent="0.3">
      <c r="A1959">
        <v>1957</v>
      </c>
      <c r="B1959">
        <f t="shared" si="61"/>
        <v>392</v>
      </c>
      <c r="C1959">
        <f t="shared" si="60"/>
        <v>3</v>
      </c>
      <c r="D1959">
        <v>9026</v>
      </c>
      <c r="E1959" s="1">
        <f>IF(C1959=1,VLOOKUP(B1959,balance!$AU:$AZ,2,FALSE),IF(C1959=2,VLOOKUP(B1959,balance!$AU:$AZ,3,FALSE),IF(C1959=3,VLOOKUP(B1959,balance!$AU:$AZ,4,FALSE),IF(C1959=4,VLOOKUP(B1959,balance!$AU:$AZ,5,FALSE),IF(C1959=5,VLOOKUP(B1959-1,balance!$AU:$AZ,6,FALSE),0)))))</f>
        <v>10000</v>
      </c>
      <c r="F1959">
        <v>53</v>
      </c>
      <c r="G1959">
        <f>IF(C1959=1,VLOOKUP(FoxFire!B1959,balance!$U:$Z,2,FALSE),IF(C1959=2,VLOOKUP(B1959,balance!$U:$Z,3,FALSE),IF(C1959=3,VLOOKUP(B1959,balance!$U:$Z,4,FALSE),IF(C1959=4,VLOOKUP(B1959,balance!$U:$Z,5,FALSE),IF(C1959=5,VLOOKUP(B1959-1,balance!$U:$Z,6,FALSE),0)))))/100</f>
        <v>4.9100000000000003E-3</v>
      </c>
      <c r="H1959">
        <v>2</v>
      </c>
      <c r="I1959" s="1">
        <f>IF(C1959=1,VLOOKUP(FoxFire!B1959,balance!$AF:$AJ,2,FALSE),IF(C1959=2,VLOOKUP(B1959,balance!$AF:$AJ,3,FALSE),IF(C1959=3,VLOOKUP(B1959,balance!$AF:$AJ,4,FALSE),IF(C1959=4,VLOOKUP(B1959,balance!$AF:$AJ,5,FALSE),IF(C1959=5,VLOOKUP(B1959,balance!$AF:$AK,6,FALSE),0)))))*1000000000000</f>
        <v>3178750000000.0249</v>
      </c>
      <c r="J1959">
        <f>VLOOKUP(B1959,balance!AU:BD,10,FALSE)</f>
        <v>0</v>
      </c>
    </row>
    <row r="1960" spans="1:10" x14ac:dyDescent="0.3">
      <c r="A1960">
        <v>1958</v>
      </c>
      <c r="B1960">
        <f t="shared" si="61"/>
        <v>392</v>
      </c>
      <c r="C1960">
        <f t="shared" si="60"/>
        <v>4</v>
      </c>
      <c r="D1960">
        <v>9026</v>
      </c>
      <c r="E1960" s="1">
        <f>IF(C1960=1,VLOOKUP(B1960,balance!$AU:$AZ,2,FALSE),IF(C1960=2,VLOOKUP(B1960,balance!$AU:$AZ,3,FALSE),IF(C1960=3,VLOOKUP(B1960,balance!$AU:$AZ,4,FALSE),IF(C1960=4,VLOOKUP(B1960,balance!$AU:$AZ,5,FALSE),IF(C1960=5,VLOOKUP(B1960-1,balance!$AU:$AZ,6,FALSE),0)))))</f>
        <v>10000</v>
      </c>
      <c r="F1960">
        <v>53</v>
      </c>
      <c r="G1960">
        <f>IF(C1960=1,VLOOKUP(FoxFire!B1960,balance!$U:$Z,2,FALSE),IF(C1960=2,VLOOKUP(B1960,balance!$U:$Z,3,FALSE),IF(C1960=3,VLOOKUP(B1960,balance!$U:$Z,4,FALSE),IF(C1960=4,VLOOKUP(B1960,balance!$U:$Z,5,FALSE),IF(C1960=5,VLOOKUP(B1960-1,balance!$U:$Z,6,FALSE),0)))))/100</f>
        <v>4.9100000000000003E-3</v>
      </c>
      <c r="H1960">
        <v>2</v>
      </c>
      <c r="I1960" s="1">
        <f>IF(C1960=1,VLOOKUP(FoxFire!B1960,balance!$AF:$AJ,2,FALSE),IF(C1960=2,VLOOKUP(B1960,balance!$AF:$AJ,3,FALSE),IF(C1960=3,VLOOKUP(B1960,balance!$AF:$AJ,4,FALSE),IF(C1960=4,VLOOKUP(B1960,balance!$AF:$AJ,5,FALSE),IF(C1960=5,VLOOKUP(B1960,balance!$AF:$AK,6,FALSE),0)))))*1000000000000</f>
        <v>3178750000000.0249</v>
      </c>
      <c r="J1960">
        <f>VLOOKUP(B1960,balance!AU:BD,10,FALSE)</f>
        <v>0</v>
      </c>
    </row>
    <row r="1961" spans="1:10" x14ac:dyDescent="0.3">
      <c r="A1961">
        <v>1959</v>
      </c>
      <c r="B1961">
        <f t="shared" si="61"/>
        <v>393</v>
      </c>
      <c r="C1961">
        <f t="shared" si="60"/>
        <v>5</v>
      </c>
      <c r="D1961">
        <v>9026</v>
      </c>
      <c r="E1961" s="1">
        <f>IF(C1961=1,VLOOKUP(B1961,balance!$AU:$AZ,2,FALSE),IF(C1961=2,VLOOKUP(B1961,balance!$AU:$AZ,3,FALSE),IF(C1961=3,VLOOKUP(B1961,balance!$AU:$AZ,4,FALSE),IF(C1961=4,VLOOKUP(B1961,balance!$AU:$AZ,5,FALSE),IF(C1961=5,VLOOKUP(B1961-1,balance!$AU:$AZ,6,FALSE),0)))))</f>
        <v>200000</v>
      </c>
      <c r="F1961">
        <v>53</v>
      </c>
      <c r="G1961">
        <f>IF(C1961=1,VLOOKUP(FoxFire!B1961,balance!$U:$Z,2,FALSE),IF(C1961=2,VLOOKUP(B1961,balance!$U:$Z,3,FALSE),IF(C1961=3,VLOOKUP(B1961,balance!$U:$Z,4,FALSE),IF(C1961=4,VLOOKUP(B1961,balance!$U:$Z,5,FALSE),IF(C1961=5,VLOOKUP(B1961-1,balance!$U:$Z,6,FALSE),0)))))/100</f>
        <v>2056.2503000000002</v>
      </c>
      <c r="H1961">
        <v>2</v>
      </c>
      <c r="I1961" s="1">
        <f>IF(C1961=1,VLOOKUP(FoxFire!B1961,balance!$AF:$AJ,2,FALSE),IF(C1961=2,VLOOKUP(B1961,balance!$AF:$AJ,3,FALSE),IF(C1961=3,VLOOKUP(B1961,balance!$AF:$AJ,4,FALSE),IF(C1961=4,VLOOKUP(B1961,balance!$AF:$AJ,5,FALSE),IF(C1961=5,VLOOKUP(B1961,balance!$AF:$AK,6,FALSE),0)))))*1000000000000</f>
        <v>12720000000000.1</v>
      </c>
      <c r="J1961">
        <f>VLOOKUP(B1961,balance!AU:BD,10,FALSE)</f>
        <v>0</v>
      </c>
    </row>
    <row r="1962" spans="1:10" x14ac:dyDescent="0.3">
      <c r="A1962">
        <v>1960</v>
      </c>
      <c r="B1962">
        <f t="shared" si="61"/>
        <v>393</v>
      </c>
      <c r="C1962">
        <f t="shared" si="60"/>
        <v>1</v>
      </c>
      <c r="D1962">
        <v>9026</v>
      </c>
      <c r="E1962" s="1">
        <f>IF(C1962=1,VLOOKUP(B1962,balance!$AU:$AZ,2,FALSE),IF(C1962=2,VLOOKUP(B1962,balance!$AU:$AZ,3,FALSE),IF(C1962=3,VLOOKUP(B1962,balance!$AU:$AZ,4,FALSE),IF(C1962=4,VLOOKUP(B1962,balance!$AU:$AZ,5,FALSE),IF(C1962=5,VLOOKUP(B1962-1,balance!$AU:$AZ,6,FALSE),0)))))</f>
        <v>10000</v>
      </c>
      <c r="F1962">
        <v>53</v>
      </c>
      <c r="G1962">
        <f>IF(C1962=1,VLOOKUP(FoxFire!B1962,balance!$U:$Z,2,FALSE),IF(C1962=2,VLOOKUP(B1962,balance!$U:$Z,3,FALSE),IF(C1962=3,VLOOKUP(B1962,balance!$U:$Z,4,FALSE),IF(C1962=4,VLOOKUP(B1962,balance!$U:$Z,5,FALSE),IF(C1962=5,VLOOKUP(B1962-1,balance!$U:$Z,6,FALSE),0)))))/100</f>
        <v>4.9199999999999999E-3</v>
      </c>
      <c r="H1962">
        <v>2</v>
      </c>
      <c r="I1962" s="1">
        <f>IF(C1962=1,VLOOKUP(FoxFire!B1962,balance!$AF:$AJ,2,FALSE),IF(C1962=2,VLOOKUP(B1962,balance!$AF:$AJ,3,FALSE),IF(C1962=3,VLOOKUP(B1962,balance!$AF:$AJ,4,FALSE),IF(C1962=4,VLOOKUP(B1962,balance!$AF:$AJ,5,FALSE),IF(C1962=5,VLOOKUP(B1962,balance!$AF:$AK,6,FALSE),0)))))*1000000000000</f>
        <v>3180000000000.0249</v>
      </c>
      <c r="J1962">
        <f>VLOOKUP(B1962,balance!AU:BD,10,FALSE)</f>
        <v>0</v>
      </c>
    </row>
    <row r="1963" spans="1:10" x14ac:dyDescent="0.3">
      <c r="A1963">
        <v>1961</v>
      </c>
      <c r="B1963">
        <f t="shared" si="61"/>
        <v>393</v>
      </c>
      <c r="C1963">
        <f t="shared" si="60"/>
        <v>2</v>
      </c>
      <c r="D1963">
        <v>9026</v>
      </c>
      <c r="E1963" s="1">
        <f>IF(C1963=1,VLOOKUP(B1963,balance!$AU:$AZ,2,FALSE),IF(C1963=2,VLOOKUP(B1963,balance!$AU:$AZ,3,FALSE),IF(C1963=3,VLOOKUP(B1963,balance!$AU:$AZ,4,FALSE),IF(C1963=4,VLOOKUP(B1963,balance!$AU:$AZ,5,FALSE),IF(C1963=5,VLOOKUP(B1963-1,balance!$AU:$AZ,6,FALSE),0)))))</f>
        <v>10000</v>
      </c>
      <c r="F1963">
        <v>53</v>
      </c>
      <c r="G1963">
        <f>IF(C1963=1,VLOOKUP(FoxFire!B1963,balance!$U:$Z,2,FALSE),IF(C1963=2,VLOOKUP(B1963,balance!$U:$Z,3,FALSE),IF(C1963=3,VLOOKUP(B1963,balance!$U:$Z,4,FALSE),IF(C1963=4,VLOOKUP(B1963,balance!$U:$Z,5,FALSE),IF(C1963=5,VLOOKUP(B1963-1,balance!$U:$Z,6,FALSE),0)))))/100</f>
        <v>4.9199999999999999E-3</v>
      </c>
      <c r="H1963">
        <v>2</v>
      </c>
      <c r="I1963" s="1">
        <f>IF(C1963=1,VLOOKUP(FoxFire!B1963,balance!$AF:$AJ,2,FALSE),IF(C1963=2,VLOOKUP(B1963,balance!$AF:$AJ,3,FALSE),IF(C1963=3,VLOOKUP(B1963,balance!$AF:$AJ,4,FALSE),IF(C1963=4,VLOOKUP(B1963,balance!$AF:$AJ,5,FALSE),IF(C1963=5,VLOOKUP(B1963,balance!$AF:$AK,6,FALSE),0)))))*1000000000000</f>
        <v>3180000000000.0249</v>
      </c>
      <c r="J1963">
        <f>VLOOKUP(B1963,balance!AU:BD,10,FALSE)</f>
        <v>0</v>
      </c>
    </row>
    <row r="1964" spans="1:10" x14ac:dyDescent="0.3">
      <c r="A1964">
        <v>1962</v>
      </c>
      <c r="B1964">
        <f t="shared" si="61"/>
        <v>393</v>
      </c>
      <c r="C1964">
        <f t="shared" si="60"/>
        <v>3</v>
      </c>
      <c r="D1964">
        <v>9026</v>
      </c>
      <c r="E1964" s="1">
        <f>IF(C1964=1,VLOOKUP(B1964,balance!$AU:$AZ,2,FALSE),IF(C1964=2,VLOOKUP(B1964,balance!$AU:$AZ,3,FALSE),IF(C1964=3,VLOOKUP(B1964,balance!$AU:$AZ,4,FALSE),IF(C1964=4,VLOOKUP(B1964,balance!$AU:$AZ,5,FALSE),IF(C1964=5,VLOOKUP(B1964-1,balance!$AU:$AZ,6,FALSE),0)))))</f>
        <v>10000</v>
      </c>
      <c r="F1964">
        <v>53</v>
      </c>
      <c r="G1964">
        <f>IF(C1964=1,VLOOKUP(FoxFire!B1964,balance!$U:$Z,2,FALSE),IF(C1964=2,VLOOKUP(B1964,balance!$U:$Z,3,FALSE),IF(C1964=3,VLOOKUP(B1964,balance!$U:$Z,4,FALSE),IF(C1964=4,VLOOKUP(B1964,balance!$U:$Z,5,FALSE),IF(C1964=5,VLOOKUP(B1964-1,balance!$U:$Z,6,FALSE),0)))))/100</f>
        <v>4.9199999999999999E-3</v>
      </c>
      <c r="H1964">
        <v>2</v>
      </c>
      <c r="I1964" s="1">
        <f>IF(C1964=1,VLOOKUP(FoxFire!B1964,balance!$AF:$AJ,2,FALSE),IF(C1964=2,VLOOKUP(B1964,balance!$AF:$AJ,3,FALSE),IF(C1964=3,VLOOKUP(B1964,balance!$AF:$AJ,4,FALSE),IF(C1964=4,VLOOKUP(B1964,balance!$AF:$AJ,5,FALSE),IF(C1964=5,VLOOKUP(B1964,balance!$AF:$AK,6,FALSE),0)))))*1000000000000</f>
        <v>3180000000000.0249</v>
      </c>
      <c r="J1964">
        <f>VLOOKUP(B1964,balance!AU:BD,10,FALSE)</f>
        <v>0</v>
      </c>
    </row>
    <row r="1965" spans="1:10" x14ac:dyDescent="0.3">
      <c r="A1965">
        <v>1963</v>
      </c>
      <c r="B1965">
        <f t="shared" si="61"/>
        <v>393</v>
      </c>
      <c r="C1965">
        <f t="shared" si="60"/>
        <v>4</v>
      </c>
      <c r="D1965">
        <v>9026</v>
      </c>
      <c r="E1965" s="1">
        <f>IF(C1965=1,VLOOKUP(B1965,balance!$AU:$AZ,2,FALSE),IF(C1965=2,VLOOKUP(B1965,balance!$AU:$AZ,3,FALSE),IF(C1965=3,VLOOKUP(B1965,balance!$AU:$AZ,4,FALSE),IF(C1965=4,VLOOKUP(B1965,balance!$AU:$AZ,5,FALSE),IF(C1965=5,VLOOKUP(B1965-1,balance!$AU:$AZ,6,FALSE),0)))))</f>
        <v>10000</v>
      </c>
      <c r="F1965">
        <v>53</v>
      </c>
      <c r="G1965">
        <f>IF(C1965=1,VLOOKUP(FoxFire!B1965,balance!$U:$Z,2,FALSE),IF(C1965=2,VLOOKUP(B1965,balance!$U:$Z,3,FALSE),IF(C1965=3,VLOOKUP(B1965,balance!$U:$Z,4,FALSE),IF(C1965=4,VLOOKUP(B1965,balance!$U:$Z,5,FALSE),IF(C1965=5,VLOOKUP(B1965-1,balance!$U:$Z,6,FALSE),0)))))/100</f>
        <v>4.9199999999999999E-3</v>
      </c>
      <c r="H1965">
        <v>2</v>
      </c>
      <c r="I1965" s="1">
        <f>IF(C1965=1,VLOOKUP(FoxFire!B1965,balance!$AF:$AJ,2,FALSE),IF(C1965=2,VLOOKUP(B1965,balance!$AF:$AJ,3,FALSE),IF(C1965=3,VLOOKUP(B1965,balance!$AF:$AJ,4,FALSE),IF(C1965=4,VLOOKUP(B1965,balance!$AF:$AJ,5,FALSE),IF(C1965=5,VLOOKUP(B1965,balance!$AF:$AK,6,FALSE),0)))))*1000000000000</f>
        <v>3180000000000.0249</v>
      </c>
      <c r="J1965">
        <f>VLOOKUP(B1965,balance!AU:BD,10,FALSE)</f>
        <v>0</v>
      </c>
    </row>
    <row r="1966" spans="1:10" x14ac:dyDescent="0.3">
      <c r="A1966">
        <v>1964</v>
      </c>
      <c r="B1966">
        <f t="shared" si="61"/>
        <v>394</v>
      </c>
      <c r="C1966">
        <f t="shared" si="60"/>
        <v>5</v>
      </c>
      <c r="D1966">
        <v>9026</v>
      </c>
      <c r="E1966" s="1">
        <f>IF(C1966=1,VLOOKUP(B1966,balance!$AU:$AZ,2,FALSE),IF(C1966=2,VLOOKUP(B1966,balance!$AU:$AZ,3,FALSE),IF(C1966=3,VLOOKUP(B1966,balance!$AU:$AZ,4,FALSE),IF(C1966=4,VLOOKUP(B1966,balance!$AU:$AZ,5,FALSE),IF(C1966=5,VLOOKUP(B1966-1,balance!$AU:$AZ,6,FALSE),0)))))</f>
        <v>200000</v>
      </c>
      <c r="F1966">
        <v>53</v>
      </c>
      <c r="G1966">
        <f>IF(C1966=1,VLOOKUP(FoxFire!B1966,balance!$U:$Z,2,FALSE),IF(C1966=2,VLOOKUP(B1966,balance!$U:$Z,3,FALSE),IF(C1966=3,VLOOKUP(B1966,balance!$U:$Z,4,FALSE),IF(C1966=4,VLOOKUP(B1966,balance!$U:$Z,5,FALSE),IF(C1966=5,VLOOKUP(B1966-1,balance!$U:$Z,6,FALSE),0)))))/100</f>
        <v>2062.4986000000004</v>
      </c>
      <c r="H1966">
        <v>2</v>
      </c>
      <c r="I1966" s="1">
        <f>IF(C1966=1,VLOOKUP(FoxFire!B1966,balance!$AF:$AJ,2,FALSE),IF(C1966=2,VLOOKUP(B1966,balance!$AF:$AJ,3,FALSE),IF(C1966=3,VLOOKUP(B1966,balance!$AF:$AJ,4,FALSE),IF(C1966=4,VLOOKUP(B1966,balance!$AF:$AJ,5,FALSE),IF(C1966=5,VLOOKUP(B1966,balance!$AF:$AK,6,FALSE),0)))))*1000000000000</f>
        <v>12725000000000.1</v>
      </c>
      <c r="J1966">
        <f>VLOOKUP(B1966,balance!AU:BD,10,FALSE)</f>
        <v>0</v>
      </c>
    </row>
    <row r="1967" spans="1:10" x14ac:dyDescent="0.3">
      <c r="A1967">
        <v>1965</v>
      </c>
      <c r="B1967">
        <f t="shared" si="61"/>
        <v>394</v>
      </c>
      <c r="C1967">
        <f t="shared" si="60"/>
        <v>1</v>
      </c>
      <c r="D1967">
        <v>9026</v>
      </c>
      <c r="E1967" s="1">
        <f>IF(C1967=1,VLOOKUP(B1967,balance!$AU:$AZ,2,FALSE),IF(C1967=2,VLOOKUP(B1967,balance!$AU:$AZ,3,FALSE),IF(C1967=3,VLOOKUP(B1967,balance!$AU:$AZ,4,FALSE),IF(C1967=4,VLOOKUP(B1967,balance!$AU:$AZ,5,FALSE),IF(C1967=5,VLOOKUP(B1967-1,balance!$AU:$AZ,6,FALSE),0)))))</f>
        <v>10000</v>
      </c>
      <c r="F1967">
        <v>53</v>
      </c>
      <c r="G1967">
        <f>IF(C1967=1,VLOOKUP(FoxFire!B1967,balance!$U:$Z,2,FALSE),IF(C1967=2,VLOOKUP(B1967,balance!$U:$Z,3,FALSE),IF(C1967=3,VLOOKUP(B1967,balance!$U:$Z,4,FALSE),IF(C1967=4,VLOOKUP(B1967,balance!$U:$Z,5,FALSE),IF(C1967=5,VLOOKUP(B1967-1,balance!$U:$Z,6,FALSE),0)))))/100</f>
        <v>4.9300000000000004E-3</v>
      </c>
      <c r="H1967">
        <v>2</v>
      </c>
      <c r="I1967" s="1">
        <f>IF(C1967=1,VLOOKUP(FoxFire!B1967,balance!$AF:$AJ,2,FALSE),IF(C1967=2,VLOOKUP(B1967,balance!$AF:$AJ,3,FALSE),IF(C1967=3,VLOOKUP(B1967,balance!$AF:$AJ,4,FALSE),IF(C1967=4,VLOOKUP(B1967,balance!$AF:$AJ,5,FALSE),IF(C1967=5,VLOOKUP(B1967,balance!$AF:$AK,6,FALSE),0)))))*1000000000000</f>
        <v>3181250000000.0249</v>
      </c>
      <c r="J1967">
        <f>VLOOKUP(B1967,balance!AU:BD,10,FALSE)</f>
        <v>0</v>
      </c>
    </row>
    <row r="1968" spans="1:10" x14ac:dyDescent="0.3">
      <c r="A1968">
        <v>1966</v>
      </c>
      <c r="B1968">
        <f t="shared" si="61"/>
        <v>394</v>
      </c>
      <c r="C1968">
        <f t="shared" si="60"/>
        <v>2</v>
      </c>
      <c r="D1968">
        <v>9026</v>
      </c>
      <c r="E1968" s="1">
        <f>IF(C1968=1,VLOOKUP(B1968,balance!$AU:$AZ,2,FALSE),IF(C1968=2,VLOOKUP(B1968,balance!$AU:$AZ,3,FALSE),IF(C1968=3,VLOOKUP(B1968,balance!$AU:$AZ,4,FALSE),IF(C1968=4,VLOOKUP(B1968,balance!$AU:$AZ,5,FALSE),IF(C1968=5,VLOOKUP(B1968-1,balance!$AU:$AZ,6,FALSE),0)))))</f>
        <v>10000</v>
      </c>
      <c r="F1968">
        <v>53</v>
      </c>
      <c r="G1968">
        <f>IF(C1968=1,VLOOKUP(FoxFire!B1968,balance!$U:$Z,2,FALSE),IF(C1968=2,VLOOKUP(B1968,balance!$U:$Z,3,FALSE),IF(C1968=3,VLOOKUP(B1968,balance!$U:$Z,4,FALSE),IF(C1968=4,VLOOKUP(B1968,balance!$U:$Z,5,FALSE),IF(C1968=5,VLOOKUP(B1968-1,balance!$U:$Z,6,FALSE),0)))))/100</f>
        <v>4.9300000000000004E-3</v>
      </c>
      <c r="H1968">
        <v>2</v>
      </c>
      <c r="I1968" s="1">
        <f>IF(C1968=1,VLOOKUP(FoxFire!B1968,balance!$AF:$AJ,2,FALSE),IF(C1968=2,VLOOKUP(B1968,balance!$AF:$AJ,3,FALSE),IF(C1968=3,VLOOKUP(B1968,balance!$AF:$AJ,4,FALSE),IF(C1968=4,VLOOKUP(B1968,balance!$AF:$AJ,5,FALSE),IF(C1968=5,VLOOKUP(B1968,balance!$AF:$AK,6,FALSE),0)))))*1000000000000</f>
        <v>3181250000000.0249</v>
      </c>
      <c r="J1968">
        <f>VLOOKUP(B1968,balance!AU:BD,10,FALSE)</f>
        <v>0</v>
      </c>
    </row>
    <row r="1969" spans="1:10" x14ac:dyDescent="0.3">
      <c r="A1969">
        <v>1967</v>
      </c>
      <c r="B1969">
        <f t="shared" si="61"/>
        <v>394</v>
      </c>
      <c r="C1969">
        <f t="shared" si="60"/>
        <v>3</v>
      </c>
      <c r="D1969">
        <v>9026</v>
      </c>
      <c r="E1969" s="1">
        <f>IF(C1969=1,VLOOKUP(B1969,balance!$AU:$AZ,2,FALSE),IF(C1969=2,VLOOKUP(B1969,balance!$AU:$AZ,3,FALSE),IF(C1969=3,VLOOKUP(B1969,balance!$AU:$AZ,4,FALSE),IF(C1969=4,VLOOKUP(B1969,balance!$AU:$AZ,5,FALSE),IF(C1969=5,VLOOKUP(B1969-1,balance!$AU:$AZ,6,FALSE),0)))))</f>
        <v>10000</v>
      </c>
      <c r="F1969">
        <v>53</v>
      </c>
      <c r="G1969">
        <f>IF(C1969=1,VLOOKUP(FoxFire!B1969,balance!$U:$Z,2,FALSE),IF(C1969=2,VLOOKUP(B1969,balance!$U:$Z,3,FALSE),IF(C1969=3,VLOOKUP(B1969,balance!$U:$Z,4,FALSE),IF(C1969=4,VLOOKUP(B1969,balance!$U:$Z,5,FALSE),IF(C1969=5,VLOOKUP(B1969-1,balance!$U:$Z,6,FALSE),0)))))/100</f>
        <v>4.9300000000000004E-3</v>
      </c>
      <c r="H1969">
        <v>2</v>
      </c>
      <c r="I1969" s="1">
        <f>IF(C1969=1,VLOOKUP(FoxFire!B1969,balance!$AF:$AJ,2,FALSE),IF(C1969=2,VLOOKUP(B1969,balance!$AF:$AJ,3,FALSE),IF(C1969=3,VLOOKUP(B1969,balance!$AF:$AJ,4,FALSE),IF(C1969=4,VLOOKUP(B1969,balance!$AF:$AJ,5,FALSE),IF(C1969=5,VLOOKUP(B1969,balance!$AF:$AK,6,FALSE),0)))))*1000000000000</f>
        <v>3181250000000.0249</v>
      </c>
      <c r="J1969">
        <f>VLOOKUP(B1969,balance!AU:BD,10,FALSE)</f>
        <v>0</v>
      </c>
    </row>
    <row r="1970" spans="1:10" x14ac:dyDescent="0.3">
      <c r="A1970">
        <v>1968</v>
      </c>
      <c r="B1970">
        <f t="shared" si="61"/>
        <v>394</v>
      </c>
      <c r="C1970">
        <f t="shared" si="60"/>
        <v>4</v>
      </c>
      <c r="D1970">
        <v>9026</v>
      </c>
      <c r="E1970" s="1">
        <f>IF(C1970=1,VLOOKUP(B1970,balance!$AU:$AZ,2,FALSE),IF(C1970=2,VLOOKUP(B1970,balance!$AU:$AZ,3,FALSE),IF(C1970=3,VLOOKUP(B1970,balance!$AU:$AZ,4,FALSE),IF(C1970=4,VLOOKUP(B1970,balance!$AU:$AZ,5,FALSE),IF(C1970=5,VLOOKUP(B1970-1,balance!$AU:$AZ,6,FALSE),0)))))</f>
        <v>10000</v>
      </c>
      <c r="F1970">
        <v>53</v>
      </c>
      <c r="G1970">
        <f>IF(C1970=1,VLOOKUP(FoxFire!B1970,balance!$U:$Z,2,FALSE),IF(C1970=2,VLOOKUP(B1970,balance!$U:$Z,3,FALSE),IF(C1970=3,VLOOKUP(B1970,balance!$U:$Z,4,FALSE),IF(C1970=4,VLOOKUP(B1970,balance!$U:$Z,5,FALSE),IF(C1970=5,VLOOKUP(B1970-1,balance!$U:$Z,6,FALSE),0)))))/100</f>
        <v>4.9300000000000004E-3</v>
      </c>
      <c r="H1970">
        <v>2</v>
      </c>
      <c r="I1970" s="1">
        <f>IF(C1970=1,VLOOKUP(FoxFire!B1970,balance!$AF:$AJ,2,FALSE),IF(C1970=2,VLOOKUP(B1970,balance!$AF:$AJ,3,FALSE),IF(C1970=3,VLOOKUP(B1970,balance!$AF:$AJ,4,FALSE),IF(C1970=4,VLOOKUP(B1970,balance!$AF:$AJ,5,FALSE),IF(C1970=5,VLOOKUP(B1970,balance!$AF:$AK,6,FALSE),0)))))*1000000000000</f>
        <v>3181250000000.0249</v>
      </c>
      <c r="J1970">
        <f>VLOOKUP(B1970,balance!AU:BD,10,FALSE)</f>
        <v>0</v>
      </c>
    </row>
    <row r="1971" spans="1:10" x14ac:dyDescent="0.3">
      <c r="A1971">
        <v>1969</v>
      </c>
      <c r="B1971">
        <f t="shared" si="61"/>
        <v>395</v>
      </c>
      <c r="C1971">
        <f t="shared" si="60"/>
        <v>5</v>
      </c>
      <c r="D1971">
        <v>9026</v>
      </c>
      <c r="E1971" s="1">
        <f>IF(C1971=1,VLOOKUP(B1971,balance!$AU:$AZ,2,FALSE),IF(C1971=2,VLOOKUP(B1971,balance!$AU:$AZ,3,FALSE),IF(C1971=3,VLOOKUP(B1971,balance!$AU:$AZ,4,FALSE),IF(C1971=4,VLOOKUP(B1971,balance!$AU:$AZ,5,FALSE),IF(C1971=5,VLOOKUP(B1971-1,balance!$AU:$AZ,6,FALSE),0)))))</f>
        <v>200000</v>
      </c>
      <c r="F1971">
        <v>53</v>
      </c>
      <c r="G1971">
        <f>IF(C1971=1,VLOOKUP(FoxFire!B1971,balance!$U:$Z,2,FALSE),IF(C1971=2,VLOOKUP(B1971,balance!$U:$Z,3,FALSE),IF(C1971=3,VLOOKUP(B1971,balance!$U:$Z,4,FALSE),IF(C1971=4,VLOOKUP(B1971,balance!$U:$Z,5,FALSE),IF(C1971=5,VLOOKUP(B1971-1,balance!$U:$Z,6,FALSE),0)))))/100</f>
        <v>2068.7574000000004</v>
      </c>
      <c r="H1971">
        <v>2</v>
      </c>
      <c r="I1971" s="1">
        <f>IF(C1971=1,VLOOKUP(FoxFire!B1971,balance!$AF:$AJ,2,FALSE),IF(C1971=2,VLOOKUP(B1971,balance!$AF:$AJ,3,FALSE),IF(C1971=3,VLOOKUP(B1971,balance!$AF:$AJ,4,FALSE),IF(C1971=4,VLOOKUP(B1971,balance!$AF:$AJ,5,FALSE),IF(C1971=5,VLOOKUP(B1971,balance!$AF:$AK,6,FALSE),0)))))*1000000000000</f>
        <v>12730000000000.1</v>
      </c>
      <c r="J1971">
        <f>VLOOKUP(B1971,balance!AU:BD,10,FALSE)</f>
        <v>0</v>
      </c>
    </row>
    <row r="1972" spans="1:10" x14ac:dyDescent="0.3">
      <c r="A1972">
        <v>1970</v>
      </c>
      <c r="B1972">
        <f t="shared" si="61"/>
        <v>395</v>
      </c>
      <c r="C1972">
        <f t="shared" si="60"/>
        <v>1</v>
      </c>
      <c r="D1972">
        <v>9026</v>
      </c>
      <c r="E1972" s="1">
        <f>IF(C1972=1,VLOOKUP(B1972,balance!$AU:$AZ,2,FALSE),IF(C1972=2,VLOOKUP(B1972,balance!$AU:$AZ,3,FALSE),IF(C1972=3,VLOOKUP(B1972,balance!$AU:$AZ,4,FALSE),IF(C1972=4,VLOOKUP(B1972,balance!$AU:$AZ,5,FALSE),IF(C1972=5,VLOOKUP(B1972-1,balance!$AU:$AZ,6,FALSE),0)))))</f>
        <v>10000</v>
      </c>
      <c r="F1972">
        <v>53</v>
      </c>
      <c r="G1972">
        <f>IF(C1972=1,VLOOKUP(FoxFire!B1972,balance!$U:$Z,2,FALSE),IF(C1972=2,VLOOKUP(B1972,balance!$U:$Z,3,FALSE),IF(C1972=3,VLOOKUP(B1972,balance!$U:$Z,4,FALSE),IF(C1972=4,VLOOKUP(B1972,balance!$U:$Z,5,FALSE),IF(C1972=5,VLOOKUP(B1972-1,balance!$U:$Z,6,FALSE),0)))))/100</f>
        <v>4.9399999999999999E-3</v>
      </c>
      <c r="H1972">
        <v>2</v>
      </c>
      <c r="I1972" s="1">
        <f>IF(C1972=1,VLOOKUP(FoxFire!B1972,balance!$AF:$AJ,2,FALSE),IF(C1972=2,VLOOKUP(B1972,balance!$AF:$AJ,3,FALSE),IF(C1972=3,VLOOKUP(B1972,balance!$AF:$AJ,4,FALSE),IF(C1972=4,VLOOKUP(B1972,balance!$AF:$AJ,5,FALSE),IF(C1972=5,VLOOKUP(B1972,balance!$AF:$AK,6,FALSE),0)))))*1000000000000</f>
        <v>3182500000000.0249</v>
      </c>
      <c r="J1972">
        <f>VLOOKUP(B1972,balance!AU:BD,10,FALSE)</f>
        <v>0</v>
      </c>
    </row>
    <row r="1973" spans="1:10" x14ac:dyDescent="0.3">
      <c r="A1973">
        <v>1971</v>
      </c>
      <c r="B1973">
        <f t="shared" si="61"/>
        <v>395</v>
      </c>
      <c r="C1973">
        <f t="shared" si="60"/>
        <v>2</v>
      </c>
      <c r="D1973">
        <v>9026</v>
      </c>
      <c r="E1973" s="1">
        <f>IF(C1973=1,VLOOKUP(B1973,balance!$AU:$AZ,2,FALSE),IF(C1973=2,VLOOKUP(B1973,balance!$AU:$AZ,3,FALSE),IF(C1973=3,VLOOKUP(B1973,balance!$AU:$AZ,4,FALSE),IF(C1973=4,VLOOKUP(B1973,balance!$AU:$AZ,5,FALSE),IF(C1973=5,VLOOKUP(B1973-1,balance!$AU:$AZ,6,FALSE),0)))))</f>
        <v>10000</v>
      </c>
      <c r="F1973">
        <v>53</v>
      </c>
      <c r="G1973">
        <f>IF(C1973=1,VLOOKUP(FoxFire!B1973,balance!$U:$Z,2,FALSE),IF(C1973=2,VLOOKUP(B1973,balance!$U:$Z,3,FALSE),IF(C1973=3,VLOOKUP(B1973,balance!$U:$Z,4,FALSE),IF(C1973=4,VLOOKUP(B1973,balance!$U:$Z,5,FALSE),IF(C1973=5,VLOOKUP(B1973-1,balance!$U:$Z,6,FALSE),0)))))/100</f>
        <v>4.9399999999999999E-3</v>
      </c>
      <c r="H1973">
        <v>2</v>
      </c>
      <c r="I1973" s="1">
        <f>IF(C1973=1,VLOOKUP(FoxFire!B1973,balance!$AF:$AJ,2,FALSE),IF(C1973=2,VLOOKUP(B1973,balance!$AF:$AJ,3,FALSE),IF(C1973=3,VLOOKUP(B1973,balance!$AF:$AJ,4,FALSE),IF(C1973=4,VLOOKUP(B1973,balance!$AF:$AJ,5,FALSE),IF(C1973=5,VLOOKUP(B1973,balance!$AF:$AK,6,FALSE),0)))))*1000000000000</f>
        <v>3182500000000.0249</v>
      </c>
      <c r="J1973">
        <f>VLOOKUP(B1973,balance!AU:BD,10,FALSE)</f>
        <v>0</v>
      </c>
    </row>
    <row r="1974" spans="1:10" x14ac:dyDescent="0.3">
      <c r="A1974">
        <v>1972</v>
      </c>
      <c r="B1974">
        <f t="shared" si="61"/>
        <v>395</v>
      </c>
      <c r="C1974">
        <f t="shared" si="60"/>
        <v>3</v>
      </c>
      <c r="D1974">
        <v>9026</v>
      </c>
      <c r="E1974" s="1">
        <f>IF(C1974=1,VLOOKUP(B1974,balance!$AU:$AZ,2,FALSE),IF(C1974=2,VLOOKUP(B1974,balance!$AU:$AZ,3,FALSE),IF(C1974=3,VLOOKUP(B1974,balance!$AU:$AZ,4,FALSE),IF(C1974=4,VLOOKUP(B1974,balance!$AU:$AZ,5,FALSE),IF(C1974=5,VLOOKUP(B1974-1,balance!$AU:$AZ,6,FALSE),0)))))</f>
        <v>10000</v>
      </c>
      <c r="F1974">
        <v>53</v>
      </c>
      <c r="G1974">
        <f>IF(C1974=1,VLOOKUP(FoxFire!B1974,balance!$U:$Z,2,FALSE),IF(C1974=2,VLOOKUP(B1974,balance!$U:$Z,3,FALSE),IF(C1974=3,VLOOKUP(B1974,balance!$U:$Z,4,FALSE),IF(C1974=4,VLOOKUP(B1974,balance!$U:$Z,5,FALSE),IF(C1974=5,VLOOKUP(B1974-1,balance!$U:$Z,6,FALSE),0)))))/100</f>
        <v>4.9399999999999999E-3</v>
      </c>
      <c r="H1974">
        <v>2</v>
      </c>
      <c r="I1974" s="1">
        <f>IF(C1974=1,VLOOKUP(FoxFire!B1974,balance!$AF:$AJ,2,FALSE),IF(C1974=2,VLOOKUP(B1974,balance!$AF:$AJ,3,FALSE),IF(C1974=3,VLOOKUP(B1974,balance!$AF:$AJ,4,FALSE),IF(C1974=4,VLOOKUP(B1974,balance!$AF:$AJ,5,FALSE),IF(C1974=5,VLOOKUP(B1974,balance!$AF:$AK,6,FALSE),0)))))*1000000000000</f>
        <v>3182500000000.0249</v>
      </c>
      <c r="J1974">
        <f>VLOOKUP(B1974,balance!AU:BD,10,FALSE)</f>
        <v>0</v>
      </c>
    </row>
    <row r="1975" spans="1:10" x14ac:dyDescent="0.3">
      <c r="A1975">
        <v>1973</v>
      </c>
      <c r="B1975">
        <f t="shared" si="61"/>
        <v>395</v>
      </c>
      <c r="C1975">
        <f t="shared" si="60"/>
        <v>4</v>
      </c>
      <c r="D1975">
        <v>9026</v>
      </c>
      <c r="E1975" s="1">
        <f>IF(C1975=1,VLOOKUP(B1975,balance!$AU:$AZ,2,FALSE),IF(C1975=2,VLOOKUP(B1975,balance!$AU:$AZ,3,FALSE),IF(C1975=3,VLOOKUP(B1975,balance!$AU:$AZ,4,FALSE),IF(C1975=4,VLOOKUP(B1975,balance!$AU:$AZ,5,FALSE),IF(C1975=5,VLOOKUP(B1975-1,balance!$AU:$AZ,6,FALSE),0)))))</f>
        <v>10000</v>
      </c>
      <c r="F1975">
        <v>53</v>
      </c>
      <c r="G1975">
        <f>IF(C1975=1,VLOOKUP(FoxFire!B1975,balance!$U:$Z,2,FALSE),IF(C1975=2,VLOOKUP(B1975,balance!$U:$Z,3,FALSE),IF(C1975=3,VLOOKUP(B1975,balance!$U:$Z,4,FALSE),IF(C1975=4,VLOOKUP(B1975,balance!$U:$Z,5,FALSE),IF(C1975=5,VLOOKUP(B1975-1,balance!$U:$Z,6,FALSE),0)))))/100</f>
        <v>4.9399999999999999E-3</v>
      </c>
      <c r="H1975">
        <v>2</v>
      </c>
      <c r="I1975" s="1">
        <f>IF(C1975=1,VLOOKUP(FoxFire!B1975,balance!$AF:$AJ,2,FALSE),IF(C1975=2,VLOOKUP(B1975,balance!$AF:$AJ,3,FALSE),IF(C1975=3,VLOOKUP(B1975,balance!$AF:$AJ,4,FALSE),IF(C1975=4,VLOOKUP(B1975,balance!$AF:$AJ,5,FALSE),IF(C1975=5,VLOOKUP(B1975,balance!$AF:$AK,6,FALSE),0)))))*1000000000000</f>
        <v>3182500000000.0249</v>
      </c>
      <c r="J1975">
        <f>VLOOKUP(B1975,balance!AU:BD,10,FALSE)</f>
        <v>0</v>
      </c>
    </row>
    <row r="1976" spans="1:10" x14ac:dyDescent="0.3">
      <c r="A1976">
        <v>1974</v>
      </c>
      <c r="B1976">
        <f t="shared" si="61"/>
        <v>396</v>
      </c>
      <c r="C1976">
        <f t="shared" si="60"/>
        <v>5</v>
      </c>
      <c r="D1976">
        <v>9026</v>
      </c>
      <c r="E1976" s="1">
        <f>IF(C1976=1,VLOOKUP(B1976,balance!$AU:$AZ,2,FALSE),IF(C1976=2,VLOOKUP(B1976,balance!$AU:$AZ,3,FALSE),IF(C1976=3,VLOOKUP(B1976,balance!$AU:$AZ,4,FALSE),IF(C1976=4,VLOOKUP(B1976,balance!$AU:$AZ,5,FALSE),IF(C1976=5,VLOOKUP(B1976-1,balance!$AU:$AZ,6,FALSE),0)))))</f>
        <v>200000</v>
      </c>
      <c r="F1976">
        <v>53</v>
      </c>
      <c r="G1976">
        <f>IF(C1976=1,VLOOKUP(FoxFire!B1976,balance!$U:$Z,2,FALSE),IF(C1976=2,VLOOKUP(B1976,balance!$U:$Z,3,FALSE),IF(C1976=3,VLOOKUP(B1976,balance!$U:$Z,4,FALSE),IF(C1976=4,VLOOKUP(B1976,balance!$U:$Z,5,FALSE),IF(C1976=5,VLOOKUP(B1976-1,balance!$U:$Z,6,FALSE),0)))))/100</f>
        <v>2075.0266000000001</v>
      </c>
      <c r="H1976">
        <v>2</v>
      </c>
      <c r="I1976" s="1">
        <f>IF(C1976=1,VLOOKUP(FoxFire!B1976,balance!$AF:$AJ,2,FALSE),IF(C1976=2,VLOOKUP(B1976,balance!$AF:$AJ,3,FALSE),IF(C1976=3,VLOOKUP(B1976,balance!$AF:$AJ,4,FALSE),IF(C1976=4,VLOOKUP(B1976,balance!$AF:$AJ,5,FALSE),IF(C1976=5,VLOOKUP(B1976,balance!$AF:$AK,6,FALSE),0)))))*1000000000000</f>
        <v>12735000000000.102</v>
      </c>
      <c r="J1976">
        <f>VLOOKUP(B1976,balance!AU:BD,10,FALSE)</f>
        <v>0</v>
      </c>
    </row>
    <row r="1977" spans="1:10" x14ac:dyDescent="0.3">
      <c r="A1977">
        <v>1975</v>
      </c>
      <c r="B1977">
        <f t="shared" si="61"/>
        <v>396</v>
      </c>
      <c r="C1977">
        <f t="shared" si="60"/>
        <v>1</v>
      </c>
      <c r="D1977">
        <v>9026</v>
      </c>
      <c r="E1977" s="1">
        <f>IF(C1977=1,VLOOKUP(B1977,balance!$AU:$AZ,2,FALSE),IF(C1977=2,VLOOKUP(B1977,balance!$AU:$AZ,3,FALSE),IF(C1977=3,VLOOKUP(B1977,balance!$AU:$AZ,4,FALSE),IF(C1977=4,VLOOKUP(B1977,balance!$AU:$AZ,5,FALSE),IF(C1977=5,VLOOKUP(B1977-1,balance!$AU:$AZ,6,FALSE),0)))))</f>
        <v>10000</v>
      </c>
      <c r="F1977">
        <v>53</v>
      </c>
      <c r="G1977">
        <f>IF(C1977=1,VLOOKUP(FoxFire!B1977,balance!$U:$Z,2,FALSE),IF(C1977=2,VLOOKUP(B1977,balance!$U:$Z,3,FALSE),IF(C1977=3,VLOOKUP(B1977,balance!$U:$Z,4,FALSE),IF(C1977=4,VLOOKUP(B1977,balance!$U:$Z,5,FALSE),IF(C1977=5,VLOOKUP(B1977-1,balance!$U:$Z,6,FALSE),0)))))/100</f>
        <v>4.9499999999999995E-3</v>
      </c>
      <c r="H1977">
        <v>2</v>
      </c>
      <c r="I1977" s="1">
        <f>IF(C1977=1,VLOOKUP(FoxFire!B1977,balance!$AF:$AJ,2,FALSE),IF(C1977=2,VLOOKUP(B1977,balance!$AF:$AJ,3,FALSE),IF(C1977=3,VLOOKUP(B1977,balance!$AF:$AJ,4,FALSE),IF(C1977=4,VLOOKUP(B1977,balance!$AF:$AJ,5,FALSE),IF(C1977=5,VLOOKUP(B1977,balance!$AF:$AK,6,FALSE),0)))))*1000000000000</f>
        <v>3183750000000.0254</v>
      </c>
      <c r="J1977">
        <f>VLOOKUP(B1977,balance!AU:BD,10,FALSE)</f>
        <v>0</v>
      </c>
    </row>
    <row r="1978" spans="1:10" x14ac:dyDescent="0.3">
      <c r="A1978">
        <v>1976</v>
      </c>
      <c r="B1978">
        <f t="shared" si="61"/>
        <v>396</v>
      </c>
      <c r="C1978">
        <f t="shared" si="60"/>
        <v>2</v>
      </c>
      <c r="D1978">
        <v>9026</v>
      </c>
      <c r="E1978" s="1">
        <f>IF(C1978=1,VLOOKUP(B1978,balance!$AU:$AZ,2,FALSE),IF(C1978=2,VLOOKUP(B1978,balance!$AU:$AZ,3,FALSE),IF(C1978=3,VLOOKUP(B1978,balance!$AU:$AZ,4,FALSE),IF(C1978=4,VLOOKUP(B1978,balance!$AU:$AZ,5,FALSE),IF(C1978=5,VLOOKUP(B1978-1,balance!$AU:$AZ,6,FALSE),0)))))</f>
        <v>10000</v>
      </c>
      <c r="F1978">
        <v>53</v>
      </c>
      <c r="G1978">
        <f>IF(C1978=1,VLOOKUP(FoxFire!B1978,balance!$U:$Z,2,FALSE),IF(C1978=2,VLOOKUP(B1978,balance!$U:$Z,3,FALSE),IF(C1978=3,VLOOKUP(B1978,balance!$U:$Z,4,FALSE),IF(C1978=4,VLOOKUP(B1978,balance!$U:$Z,5,FALSE),IF(C1978=5,VLOOKUP(B1978-1,balance!$U:$Z,6,FALSE),0)))))/100</f>
        <v>4.9499999999999995E-3</v>
      </c>
      <c r="H1978">
        <v>2</v>
      </c>
      <c r="I1978" s="1">
        <f>IF(C1978=1,VLOOKUP(FoxFire!B1978,balance!$AF:$AJ,2,FALSE),IF(C1978=2,VLOOKUP(B1978,balance!$AF:$AJ,3,FALSE),IF(C1978=3,VLOOKUP(B1978,balance!$AF:$AJ,4,FALSE),IF(C1978=4,VLOOKUP(B1978,balance!$AF:$AJ,5,FALSE),IF(C1978=5,VLOOKUP(B1978,balance!$AF:$AK,6,FALSE),0)))))*1000000000000</f>
        <v>3183750000000.0254</v>
      </c>
      <c r="J1978">
        <f>VLOOKUP(B1978,balance!AU:BD,10,FALSE)</f>
        <v>0</v>
      </c>
    </row>
    <row r="1979" spans="1:10" x14ac:dyDescent="0.3">
      <c r="A1979">
        <v>1977</v>
      </c>
      <c r="B1979">
        <f t="shared" si="61"/>
        <v>396</v>
      </c>
      <c r="C1979">
        <f t="shared" si="60"/>
        <v>3</v>
      </c>
      <c r="D1979">
        <v>9026</v>
      </c>
      <c r="E1979" s="1">
        <f>IF(C1979=1,VLOOKUP(B1979,balance!$AU:$AZ,2,FALSE),IF(C1979=2,VLOOKUP(B1979,balance!$AU:$AZ,3,FALSE),IF(C1979=3,VLOOKUP(B1979,balance!$AU:$AZ,4,FALSE),IF(C1979=4,VLOOKUP(B1979,balance!$AU:$AZ,5,FALSE),IF(C1979=5,VLOOKUP(B1979-1,balance!$AU:$AZ,6,FALSE),0)))))</f>
        <v>10000</v>
      </c>
      <c r="F1979">
        <v>53</v>
      </c>
      <c r="G1979">
        <f>IF(C1979=1,VLOOKUP(FoxFire!B1979,balance!$U:$Z,2,FALSE),IF(C1979=2,VLOOKUP(B1979,balance!$U:$Z,3,FALSE),IF(C1979=3,VLOOKUP(B1979,balance!$U:$Z,4,FALSE),IF(C1979=4,VLOOKUP(B1979,balance!$U:$Z,5,FALSE),IF(C1979=5,VLOOKUP(B1979-1,balance!$U:$Z,6,FALSE),0)))))/100</f>
        <v>4.9499999999999995E-3</v>
      </c>
      <c r="H1979">
        <v>2</v>
      </c>
      <c r="I1979" s="1">
        <f>IF(C1979=1,VLOOKUP(FoxFire!B1979,balance!$AF:$AJ,2,FALSE),IF(C1979=2,VLOOKUP(B1979,balance!$AF:$AJ,3,FALSE),IF(C1979=3,VLOOKUP(B1979,balance!$AF:$AJ,4,FALSE),IF(C1979=4,VLOOKUP(B1979,balance!$AF:$AJ,5,FALSE),IF(C1979=5,VLOOKUP(B1979,balance!$AF:$AK,6,FALSE),0)))))*1000000000000</f>
        <v>3183750000000.0254</v>
      </c>
      <c r="J1979">
        <f>VLOOKUP(B1979,balance!AU:BD,10,FALSE)</f>
        <v>0</v>
      </c>
    </row>
    <row r="1980" spans="1:10" x14ac:dyDescent="0.3">
      <c r="A1980">
        <v>1978</v>
      </c>
      <c r="B1980">
        <f t="shared" si="61"/>
        <v>396</v>
      </c>
      <c r="C1980">
        <f t="shared" si="60"/>
        <v>4</v>
      </c>
      <c r="D1980">
        <v>9026</v>
      </c>
      <c r="E1980" s="1">
        <f>IF(C1980=1,VLOOKUP(B1980,balance!$AU:$AZ,2,FALSE),IF(C1980=2,VLOOKUP(B1980,balance!$AU:$AZ,3,FALSE),IF(C1980=3,VLOOKUP(B1980,balance!$AU:$AZ,4,FALSE),IF(C1980=4,VLOOKUP(B1980,balance!$AU:$AZ,5,FALSE),IF(C1980=5,VLOOKUP(B1980-1,balance!$AU:$AZ,6,FALSE),0)))))</f>
        <v>10000</v>
      </c>
      <c r="F1980">
        <v>53</v>
      </c>
      <c r="G1980">
        <f>IF(C1980=1,VLOOKUP(FoxFire!B1980,balance!$U:$Z,2,FALSE),IF(C1980=2,VLOOKUP(B1980,balance!$U:$Z,3,FALSE),IF(C1980=3,VLOOKUP(B1980,balance!$U:$Z,4,FALSE),IF(C1980=4,VLOOKUP(B1980,balance!$U:$Z,5,FALSE),IF(C1980=5,VLOOKUP(B1980-1,balance!$U:$Z,6,FALSE),0)))))/100</f>
        <v>4.9499999999999995E-3</v>
      </c>
      <c r="H1980">
        <v>2</v>
      </c>
      <c r="I1980" s="1">
        <f>IF(C1980=1,VLOOKUP(FoxFire!B1980,balance!$AF:$AJ,2,FALSE),IF(C1980=2,VLOOKUP(B1980,balance!$AF:$AJ,3,FALSE),IF(C1980=3,VLOOKUP(B1980,balance!$AF:$AJ,4,FALSE),IF(C1980=4,VLOOKUP(B1980,balance!$AF:$AJ,5,FALSE),IF(C1980=5,VLOOKUP(B1980,balance!$AF:$AK,6,FALSE),0)))))*1000000000000</f>
        <v>3183750000000.0254</v>
      </c>
      <c r="J1980">
        <f>VLOOKUP(B1980,balance!AU:BD,10,FALSE)</f>
        <v>0</v>
      </c>
    </row>
    <row r="1981" spans="1:10" x14ac:dyDescent="0.3">
      <c r="A1981">
        <v>1979</v>
      </c>
      <c r="B1981">
        <f t="shared" si="61"/>
        <v>397</v>
      </c>
      <c r="C1981">
        <f t="shared" si="60"/>
        <v>5</v>
      </c>
      <c r="D1981">
        <v>9026</v>
      </c>
      <c r="E1981" s="1">
        <f>IF(C1981=1,VLOOKUP(B1981,balance!$AU:$AZ,2,FALSE),IF(C1981=2,VLOOKUP(B1981,balance!$AU:$AZ,3,FALSE),IF(C1981=3,VLOOKUP(B1981,balance!$AU:$AZ,4,FALSE),IF(C1981=4,VLOOKUP(B1981,balance!$AU:$AZ,5,FALSE),IF(C1981=5,VLOOKUP(B1981-1,balance!$AU:$AZ,6,FALSE),0)))))</f>
        <v>200000</v>
      </c>
      <c r="F1981">
        <v>53</v>
      </c>
      <c r="G1981">
        <f>IF(C1981=1,VLOOKUP(FoxFire!B1981,balance!$U:$Z,2,FALSE),IF(C1981=2,VLOOKUP(B1981,balance!$U:$Z,3,FALSE),IF(C1981=3,VLOOKUP(B1981,balance!$U:$Z,4,FALSE),IF(C1981=4,VLOOKUP(B1981,balance!$U:$Z,5,FALSE),IF(C1981=5,VLOOKUP(B1981-1,balance!$U:$Z,6,FALSE),0)))))/100</f>
        <v>2081.3063000000002</v>
      </c>
      <c r="H1981">
        <v>2</v>
      </c>
      <c r="I1981" s="1">
        <f>IF(C1981=1,VLOOKUP(FoxFire!B1981,balance!$AF:$AJ,2,FALSE),IF(C1981=2,VLOOKUP(B1981,balance!$AF:$AJ,3,FALSE),IF(C1981=3,VLOOKUP(B1981,balance!$AF:$AJ,4,FALSE),IF(C1981=4,VLOOKUP(B1981,balance!$AF:$AJ,5,FALSE),IF(C1981=5,VLOOKUP(B1981,balance!$AF:$AK,6,FALSE),0)))))*1000000000000</f>
        <v>12740000000000.1</v>
      </c>
      <c r="J1981">
        <f>VLOOKUP(B1981,balance!AU:BD,10,FALSE)</f>
        <v>0</v>
      </c>
    </row>
    <row r="1982" spans="1:10" x14ac:dyDescent="0.3">
      <c r="A1982">
        <v>1980</v>
      </c>
      <c r="B1982">
        <f t="shared" si="61"/>
        <v>397</v>
      </c>
      <c r="C1982">
        <f t="shared" si="60"/>
        <v>1</v>
      </c>
      <c r="D1982">
        <v>9026</v>
      </c>
      <c r="E1982" s="1">
        <f>IF(C1982=1,VLOOKUP(B1982,balance!$AU:$AZ,2,FALSE),IF(C1982=2,VLOOKUP(B1982,balance!$AU:$AZ,3,FALSE),IF(C1982=3,VLOOKUP(B1982,balance!$AU:$AZ,4,FALSE),IF(C1982=4,VLOOKUP(B1982,balance!$AU:$AZ,5,FALSE),IF(C1982=5,VLOOKUP(B1982-1,balance!$AU:$AZ,6,FALSE),0)))))</f>
        <v>10000</v>
      </c>
      <c r="F1982">
        <v>53</v>
      </c>
      <c r="G1982">
        <f>IF(C1982=1,VLOOKUP(FoxFire!B1982,balance!$U:$Z,2,FALSE),IF(C1982=2,VLOOKUP(B1982,balance!$U:$Z,3,FALSE),IF(C1982=3,VLOOKUP(B1982,balance!$U:$Z,4,FALSE),IF(C1982=4,VLOOKUP(B1982,balance!$U:$Z,5,FALSE),IF(C1982=5,VLOOKUP(B1982-1,balance!$U:$Z,6,FALSE),0)))))/100</f>
        <v>4.96E-3</v>
      </c>
      <c r="H1982">
        <v>2</v>
      </c>
      <c r="I1982" s="1">
        <f>IF(C1982=1,VLOOKUP(FoxFire!B1982,balance!$AF:$AJ,2,FALSE),IF(C1982=2,VLOOKUP(B1982,balance!$AF:$AJ,3,FALSE),IF(C1982=3,VLOOKUP(B1982,balance!$AF:$AJ,4,FALSE),IF(C1982=4,VLOOKUP(B1982,balance!$AF:$AJ,5,FALSE),IF(C1982=5,VLOOKUP(B1982,balance!$AF:$AK,6,FALSE),0)))))*1000000000000</f>
        <v>3185000000000.0249</v>
      </c>
      <c r="J1982">
        <f>VLOOKUP(B1982,balance!AU:BD,10,FALSE)</f>
        <v>0</v>
      </c>
    </row>
    <row r="1983" spans="1:10" x14ac:dyDescent="0.3">
      <c r="A1983">
        <v>1981</v>
      </c>
      <c r="B1983">
        <f t="shared" si="61"/>
        <v>397</v>
      </c>
      <c r="C1983">
        <f t="shared" si="60"/>
        <v>2</v>
      </c>
      <c r="D1983">
        <v>9026</v>
      </c>
      <c r="E1983" s="1">
        <f>IF(C1983=1,VLOOKUP(B1983,balance!$AU:$AZ,2,FALSE),IF(C1983=2,VLOOKUP(B1983,balance!$AU:$AZ,3,FALSE),IF(C1983=3,VLOOKUP(B1983,balance!$AU:$AZ,4,FALSE),IF(C1983=4,VLOOKUP(B1983,balance!$AU:$AZ,5,FALSE),IF(C1983=5,VLOOKUP(B1983-1,balance!$AU:$AZ,6,FALSE),0)))))</f>
        <v>10000</v>
      </c>
      <c r="F1983">
        <v>53</v>
      </c>
      <c r="G1983">
        <f>IF(C1983=1,VLOOKUP(FoxFire!B1983,balance!$U:$Z,2,FALSE),IF(C1983=2,VLOOKUP(B1983,balance!$U:$Z,3,FALSE),IF(C1983=3,VLOOKUP(B1983,balance!$U:$Z,4,FALSE),IF(C1983=4,VLOOKUP(B1983,balance!$U:$Z,5,FALSE),IF(C1983=5,VLOOKUP(B1983-1,balance!$U:$Z,6,FALSE),0)))))/100</f>
        <v>4.96E-3</v>
      </c>
      <c r="H1983">
        <v>2</v>
      </c>
      <c r="I1983" s="1">
        <f>IF(C1983=1,VLOOKUP(FoxFire!B1983,balance!$AF:$AJ,2,FALSE),IF(C1983=2,VLOOKUP(B1983,balance!$AF:$AJ,3,FALSE),IF(C1983=3,VLOOKUP(B1983,balance!$AF:$AJ,4,FALSE),IF(C1983=4,VLOOKUP(B1983,balance!$AF:$AJ,5,FALSE),IF(C1983=5,VLOOKUP(B1983,balance!$AF:$AK,6,FALSE),0)))))*1000000000000</f>
        <v>3185000000000.0249</v>
      </c>
      <c r="J1983">
        <f>VLOOKUP(B1983,balance!AU:BD,10,FALSE)</f>
        <v>0</v>
      </c>
    </row>
    <row r="1984" spans="1:10" x14ac:dyDescent="0.3">
      <c r="A1984">
        <v>1982</v>
      </c>
      <c r="B1984">
        <f t="shared" si="61"/>
        <v>397</v>
      </c>
      <c r="C1984">
        <f t="shared" si="60"/>
        <v>3</v>
      </c>
      <c r="D1984">
        <v>9026</v>
      </c>
      <c r="E1984" s="1">
        <f>IF(C1984=1,VLOOKUP(B1984,balance!$AU:$AZ,2,FALSE),IF(C1984=2,VLOOKUP(B1984,balance!$AU:$AZ,3,FALSE),IF(C1984=3,VLOOKUP(B1984,balance!$AU:$AZ,4,FALSE),IF(C1984=4,VLOOKUP(B1984,balance!$AU:$AZ,5,FALSE),IF(C1984=5,VLOOKUP(B1984-1,balance!$AU:$AZ,6,FALSE),0)))))</f>
        <v>10000</v>
      </c>
      <c r="F1984">
        <v>53</v>
      </c>
      <c r="G1984">
        <f>IF(C1984=1,VLOOKUP(FoxFire!B1984,balance!$U:$Z,2,FALSE),IF(C1984=2,VLOOKUP(B1984,balance!$U:$Z,3,FALSE),IF(C1984=3,VLOOKUP(B1984,balance!$U:$Z,4,FALSE),IF(C1984=4,VLOOKUP(B1984,balance!$U:$Z,5,FALSE),IF(C1984=5,VLOOKUP(B1984-1,balance!$U:$Z,6,FALSE),0)))))/100</f>
        <v>4.96E-3</v>
      </c>
      <c r="H1984">
        <v>2</v>
      </c>
      <c r="I1984" s="1">
        <f>IF(C1984=1,VLOOKUP(FoxFire!B1984,balance!$AF:$AJ,2,FALSE),IF(C1984=2,VLOOKUP(B1984,balance!$AF:$AJ,3,FALSE),IF(C1984=3,VLOOKUP(B1984,balance!$AF:$AJ,4,FALSE),IF(C1984=4,VLOOKUP(B1984,balance!$AF:$AJ,5,FALSE),IF(C1984=5,VLOOKUP(B1984,balance!$AF:$AK,6,FALSE),0)))))*1000000000000</f>
        <v>3185000000000.0249</v>
      </c>
      <c r="J1984">
        <f>VLOOKUP(B1984,balance!AU:BD,10,FALSE)</f>
        <v>0</v>
      </c>
    </row>
    <row r="1985" spans="1:10" x14ac:dyDescent="0.3">
      <c r="A1985">
        <v>1983</v>
      </c>
      <c r="B1985">
        <f t="shared" si="61"/>
        <v>397</v>
      </c>
      <c r="C1985">
        <f t="shared" si="60"/>
        <v>4</v>
      </c>
      <c r="D1985">
        <v>9026</v>
      </c>
      <c r="E1985" s="1">
        <f>IF(C1985=1,VLOOKUP(B1985,balance!$AU:$AZ,2,FALSE),IF(C1985=2,VLOOKUP(B1985,balance!$AU:$AZ,3,FALSE),IF(C1985=3,VLOOKUP(B1985,balance!$AU:$AZ,4,FALSE),IF(C1985=4,VLOOKUP(B1985,balance!$AU:$AZ,5,FALSE),IF(C1985=5,VLOOKUP(B1985-1,balance!$AU:$AZ,6,FALSE),0)))))</f>
        <v>10000</v>
      </c>
      <c r="F1985">
        <v>53</v>
      </c>
      <c r="G1985">
        <f>IF(C1985=1,VLOOKUP(FoxFire!B1985,balance!$U:$Z,2,FALSE),IF(C1985=2,VLOOKUP(B1985,balance!$U:$Z,3,FALSE),IF(C1985=3,VLOOKUP(B1985,balance!$U:$Z,4,FALSE),IF(C1985=4,VLOOKUP(B1985,balance!$U:$Z,5,FALSE),IF(C1985=5,VLOOKUP(B1985-1,balance!$U:$Z,6,FALSE),0)))))/100</f>
        <v>4.96E-3</v>
      </c>
      <c r="H1985">
        <v>2</v>
      </c>
      <c r="I1985" s="1">
        <f>IF(C1985=1,VLOOKUP(FoxFire!B1985,balance!$AF:$AJ,2,FALSE),IF(C1985=2,VLOOKUP(B1985,balance!$AF:$AJ,3,FALSE),IF(C1985=3,VLOOKUP(B1985,balance!$AF:$AJ,4,FALSE),IF(C1985=4,VLOOKUP(B1985,balance!$AF:$AJ,5,FALSE),IF(C1985=5,VLOOKUP(B1985,balance!$AF:$AK,6,FALSE),0)))))*1000000000000</f>
        <v>3185000000000.0249</v>
      </c>
      <c r="J1985">
        <f>VLOOKUP(B1985,balance!AU:BD,10,FALSE)</f>
        <v>0</v>
      </c>
    </row>
    <row r="1986" spans="1:10" x14ac:dyDescent="0.3">
      <c r="A1986">
        <v>1984</v>
      </c>
      <c r="B1986">
        <f t="shared" si="61"/>
        <v>398</v>
      </c>
      <c r="C1986">
        <f t="shared" si="60"/>
        <v>5</v>
      </c>
      <c r="D1986">
        <v>9026</v>
      </c>
      <c r="E1986" s="1">
        <f>IF(C1986=1,VLOOKUP(B1986,balance!$AU:$AZ,2,FALSE),IF(C1986=2,VLOOKUP(B1986,balance!$AU:$AZ,3,FALSE),IF(C1986=3,VLOOKUP(B1986,balance!$AU:$AZ,4,FALSE),IF(C1986=4,VLOOKUP(B1986,balance!$AU:$AZ,5,FALSE),IF(C1986=5,VLOOKUP(B1986-1,balance!$AU:$AZ,6,FALSE),0)))))</f>
        <v>200000</v>
      </c>
      <c r="F1986">
        <v>53</v>
      </c>
      <c r="G1986">
        <f>IF(C1986=1,VLOOKUP(FoxFire!B1986,balance!$U:$Z,2,FALSE),IF(C1986=2,VLOOKUP(B1986,balance!$U:$Z,3,FALSE),IF(C1986=3,VLOOKUP(B1986,balance!$U:$Z,4,FALSE),IF(C1986=4,VLOOKUP(B1986,balance!$U:$Z,5,FALSE),IF(C1986=5,VLOOKUP(B1986-1,balance!$U:$Z,6,FALSE),0)))))/100</f>
        <v>2087.5965000000001</v>
      </c>
      <c r="H1986">
        <v>2</v>
      </c>
      <c r="I1986" s="1">
        <f>IF(C1986=1,VLOOKUP(FoxFire!B1986,balance!$AF:$AJ,2,FALSE),IF(C1986=2,VLOOKUP(B1986,balance!$AF:$AJ,3,FALSE),IF(C1986=3,VLOOKUP(B1986,balance!$AF:$AJ,4,FALSE),IF(C1986=4,VLOOKUP(B1986,balance!$AF:$AJ,5,FALSE),IF(C1986=5,VLOOKUP(B1986,balance!$AF:$AK,6,FALSE),0)))))*1000000000000</f>
        <v>12745000000000.1</v>
      </c>
      <c r="J1986">
        <f>VLOOKUP(B1986,balance!AU:BD,10,FALSE)</f>
        <v>0</v>
      </c>
    </row>
    <row r="1987" spans="1:10" x14ac:dyDescent="0.3">
      <c r="A1987">
        <v>1985</v>
      </c>
      <c r="B1987">
        <f t="shared" si="61"/>
        <v>398</v>
      </c>
      <c r="C1987">
        <f t="shared" si="60"/>
        <v>1</v>
      </c>
      <c r="D1987">
        <v>9026</v>
      </c>
      <c r="E1987" s="1">
        <f>IF(C1987=1,VLOOKUP(B1987,balance!$AU:$AZ,2,FALSE),IF(C1987=2,VLOOKUP(B1987,balance!$AU:$AZ,3,FALSE),IF(C1987=3,VLOOKUP(B1987,balance!$AU:$AZ,4,FALSE),IF(C1987=4,VLOOKUP(B1987,balance!$AU:$AZ,5,FALSE),IF(C1987=5,VLOOKUP(B1987-1,balance!$AU:$AZ,6,FALSE),0)))))</f>
        <v>10000</v>
      </c>
      <c r="F1987">
        <v>53</v>
      </c>
      <c r="G1987">
        <f>IF(C1987=1,VLOOKUP(FoxFire!B1987,balance!$U:$Z,2,FALSE),IF(C1987=2,VLOOKUP(B1987,balance!$U:$Z,3,FALSE),IF(C1987=3,VLOOKUP(B1987,balance!$U:$Z,4,FALSE),IF(C1987=4,VLOOKUP(B1987,balance!$U:$Z,5,FALSE),IF(C1987=5,VLOOKUP(B1987-1,balance!$U:$Z,6,FALSE),0)))))/100</f>
        <v>4.9699999999999996E-3</v>
      </c>
      <c r="H1987">
        <v>2</v>
      </c>
      <c r="I1987" s="1">
        <f>IF(C1987=1,VLOOKUP(FoxFire!B1987,balance!$AF:$AJ,2,FALSE),IF(C1987=2,VLOOKUP(B1987,balance!$AF:$AJ,3,FALSE),IF(C1987=3,VLOOKUP(B1987,balance!$AF:$AJ,4,FALSE),IF(C1987=4,VLOOKUP(B1987,balance!$AF:$AJ,5,FALSE),IF(C1987=5,VLOOKUP(B1987,balance!$AF:$AK,6,FALSE),0)))))*1000000000000</f>
        <v>3186250000000.0249</v>
      </c>
      <c r="J1987">
        <f>VLOOKUP(B1987,balance!AU:BD,10,FALSE)</f>
        <v>0</v>
      </c>
    </row>
    <row r="1988" spans="1:10" x14ac:dyDescent="0.3">
      <c r="A1988">
        <v>1986</v>
      </c>
      <c r="B1988">
        <f t="shared" si="61"/>
        <v>398</v>
      </c>
      <c r="C1988">
        <f t="shared" si="60"/>
        <v>2</v>
      </c>
      <c r="D1988">
        <v>9026</v>
      </c>
      <c r="E1988" s="1">
        <f>IF(C1988=1,VLOOKUP(B1988,balance!$AU:$AZ,2,FALSE),IF(C1988=2,VLOOKUP(B1988,balance!$AU:$AZ,3,FALSE),IF(C1988=3,VLOOKUP(B1988,balance!$AU:$AZ,4,FALSE),IF(C1988=4,VLOOKUP(B1988,balance!$AU:$AZ,5,FALSE),IF(C1988=5,VLOOKUP(B1988-1,balance!$AU:$AZ,6,FALSE),0)))))</f>
        <v>10000</v>
      </c>
      <c r="F1988">
        <v>53</v>
      </c>
      <c r="G1988">
        <f>IF(C1988=1,VLOOKUP(FoxFire!B1988,balance!$U:$Z,2,FALSE),IF(C1988=2,VLOOKUP(B1988,balance!$U:$Z,3,FALSE),IF(C1988=3,VLOOKUP(B1988,balance!$U:$Z,4,FALSE),IF(C1988=4,VLOOKUP(B1988,balance!$U:$Z,5,FALSE),IF(C1988=5,VLOOKUP(B1988-1,balance!$U:$Z,6,FALSE),0)))))/100</f>
        <v>4.9699999999999996E-3</v>
      </c>
      <c r="H1988">
        <v>2</v>
      </c>
      <c r="I1988" s="1">
        <f>IF(C1988=1,VLOOKUP(FoxFire!B1988,balance!$AF:$AJ,2,FALSE),IF(C1988=2,VLOOKUP(B1988,balance!$AF:$AJ,3,FALSE),IF(C1988=3,VLOOKUP(B1988,balance!$AF:$AJ,4,FALSE),IF(C1988=4,VLOOKUP(B1988,balance!$AF:$AJ,5,FALSE),IF(C1988=5,VLOOKUP(B1988,balance!$AF:$AK,6,FALSE),0)))))*1000000000000</f>
        <v>3186250000000.0249</v>
      </c>
      <c r="J1988">
        <f>VLOOKUP(B1988,balance!AU:BD,10,FALSE)</f>
        <v>0</v>
      </c>
    </row>
    <row r="1989" spans="1:10" x14ac:dyDescent="0.3">
      <c r="A1989">
        <v>1987</v>
      </c>
      <c r="B1989">
        <f t="shared" si="61"/>
        <v>398</v>
      </c>
      <c r="C1989">
        <f t="shared" si="60"/>
        <v>3</v>
      </c>
      <c r="D1989">
        <v>9026</v>
      </c>
      <c r="E1989" s="1">
        <f>IF(C1989=1,VLOOKUP(B1989,balance!$AU:$AZ,2,FALSE),IF(C1989=2,VLOOKUP(B1989,balance!$AU:$AZ,3,FALSE),IF(C1989=3,VLOOKUP(B1989,balance!$AU:$AZ,4,FALSE),IF(C1989=4,VLOOKUP(B1989,balance!$AU:$AZ,5,FALSE),IF(C1989=5,VLOOKUP(B1989-1,balance!$AU:$AZ,6,FALSE),0)))))</f>
        <v>10000</v>
      </c>
      <c r="F1989">
        <v>53</v>
      </c>
      <c r="G1989">
        <f>IF(C1989=1,VLOOKUP(FoxFire!B1989,balance!$U:$Z,2,FALSE),IF(C1989=2,VLOOKUP(B1989,balance!$U:$Z,3,FALSE),IF(C1989=3,VLOOKUP(B1989,balance!$U:$Z,4,FALSE),IF(C1989=4,VLOOKUP(B1989,balance!$U:$Z,5,FALSE),IF(C1989=5,VLOOKUP(B1989-1,balance!$U:$Z,6,FALSE),0)))))/100</f>
        <v>4.9699999999999996E-3</v>
      </c>
      <c r="H1989">
        <v>2</v>
      </c>
      <c r="I1989" s="1">
        <f>IF(C1989=1,VLOOKUP(FoxFire!B1989,balance!$AF:$AJ,2,FALSE),IF(C1989=2,VLOOKUP(B1989,balance!$AF:$AJ,3,FALSE),IF(C1989=3,VLOOKUP(B1989,balance!$AF:$AJ,4,FALSE),IF(C1989=4,VLOOKUP(B1989,balance!$AF:$AJ,5,FALSE),IF(C1989=5,VLOOKUP(B1989,balance!$AF:$AK,6,FALSE),0)))))*1000000000000</f>
        <v>3186250000000.0249</v>
      </c>
      <c r="J1989">
        <f>VLOOKUP(B1989,balance!AU:BD,10,FALSE)</f>
        <v>0</v>
      </c>
    </row>
    <row r="1990" spans="1:10" x14ac:dyDescent="0.3">
      <c r="A1990">
        <v>1988</v>
      </c>
      <c r="B1990">
        <f t="shared" si="61"/>
        <v>398</v>
      </c>
      <c r="C1990">
        <f t="shared" si="60"/>
        <v>4</v>
      </c>
      <c r="D1990">
        <v>9026</v>
      </c>
      <c r="E1990" s="1">
        <f>IF(C1990=1,VLOOKUP(B1990,balance!$AU:$AZ,2,FALSE),IF(C1990=2,VLOOKUP(B1990,balance!$AU:$AZ,3,FALSE),IF(C1990=3,VLOOKUP(B1990,balance!$AU:$AZ,4,FALSE),IF(C1990=4,VLOOKUP(B1990,balance!$AU:$AZ,5,FALSE),IF(C1990=5,VLOOKUP(B1990-1,balance!$AU:$AZ,6,FALSE),0)))))</f>
        <v>10000</v>
      </c>
      <c r="F1990">
        <v>53</v>
      </c>
      <c r="G1990">
        <f>IF(C1990=1,VLOOKUP(FoxFire!B1990,balance!$U:$Z,2,FALSE),IF(C1990=2,VLOOKUP(B1990,balance!$U:$Z,3,FALSE),IF(C1990=3,VLOOKUP(B1990,balance!$U:$Z,4,FALSE),IF(C1990=4,VLOOKUP(B1990,balance!$U:$Z,5,FALSE),IF(C1990=5,VLOOKUP(B1990-1,balance!$U:$Z,6,FALSE),0)))))/100</f>
        <v>4.9699999999999996E-3</v>
      </c>
      <c r="H1990">
        <v>2</v>
      </c>
      <c r="I1990" s="1">
        <f>IF(C1990=1,VLOOKUP(FoxFire!B1990,balance!$AF:$AJ,2,FALSE),IF(C1990=2,VLOOKUP(B1990,balance!$AF:$AJ,3,FALSE),IF(C1990=3,VLOOKUP(B1990,balance!$AF:$AJ,4,FALSE),IF(C1990=4,VLOOKUP(B1990,balance!$AF:$AJ,5,FALSE),IF(C1990=5,VLOOKUP(B1990,balance!$AF:$AK,6,FALSE),0)))))*1000000000000</f>
        <v>3186250000000.0249</v>
      </c>
      <c r="J1990">
        <f>VLOOKUP(B1990,balance!AU:BD,10,FALSE)</f>
        <v>0</v>
      </c>
    </row>
    <row r="1991" spans="1:10" x14ac:dyDescent="0.3">
      <c r="A1991">
        <v>1989</v>
      </c>
      <c r="B1991">
        <f t="shared" si="61"/>
        <v>399</v>
      </c>
      <c r="C1991">
        <f t="shared" si="60"/>
        <v>5</v>
      </c>
      <c r="D1991">
        <v>9026</v>
      </c>
      <c r="E1991" s="1">
        <f>IF(C1991=1,VLOOKUP(B1991,balance!$AU:$AZ,2,FALSE),IF(C1991=2,VLOOKUP(B1991,balance!$AU:$AZ,3,FALSE),IF(C1991=3,VLOOKUP(B1991,balance!$AU:$AZ,4,FALSE),IF(C1991=4,VLOOKUP(B1991,balance!$AU:$AZ,5,FALSE),IF(C1991=5,VLOOKUP(B1991-1,balance!$AU:$AZ,6,FALSE),0)))))</f>
        <v>200000</v>
      </c>
      <c r="F1991">
        <v>53</v>
      </c>
      <c r="G1991">
        <f>IF(C1991=1,VLOOKUP(FoxFire!B1991,balance!$U:$Z,2,FALSE),IF(C1991=2,VLOOKUP(B1991,balance!$U:$Z,3,FALSE),IF(C1991=3,VLOOKUP(B1991,balance!$U:$Z,4,FALSE),IF(C1991=4,VLOOKUP(B1991,balance!$U:$Z,5,FALSE),IF(C1991=5,VLOOKUP(B1991-1,balance!$U:$Z,6,FALSE),0)))))/100</f>
        <v>2093.8971000000001</v>
      </c>
      <c r="H1991">
        <v>2</v>
      </c>
      <c r="I1991" s="1">
        <f>IF(C1991=1,VLOOKUP(FoxFire!B1991,balance!$AF:$AJ,2,FALSE),IF(C1991=2,VLOOKUP(B1991,balance!$AF:$AJ,3,FALSE),IF(C1991=3,VLOOKUP(B1991,balance!$AF:$AJ,4,FALSE),IF(C1991=4,VLOOKUP(B1991,balance!$AF:$AJ,5,FALSE),IF(C1991=5,VLOOKUP(B1991,balance!$AF:$AK,6,FALSE),0)))))*1000000000000</f>
        <v>12750000000000.1</v>
      </c>
      <c r="J1991">
        <f>VLOOKUP(B1991,balance!AU:BD,10,FALSE)</f>
        <v>0</v>
      </c>
    </row>
    <row r="1992" spans="1:10" x14ac:dyDescent="0.3">
      <c r="A1992">
        <v>1990</v>
      </c>
      <c r="B1992">
        <f t="shared" si="61"/>
        <v>399</v>
      </c>
      <c r="C1992">
        <f t="shared" ref="C1992:C2055" si="62">C1987</f>
        <v>1</v>
      </c>
      <c r="D1992">
        <v>9026</v>
      </c>
      <c r="E1992" s="1">
        <f>IF(C1992=1,VLOOKUP(B1992,balance!$AU:$AZ,2,FALSE),IF(C1992=2,VLOOKUP(B1992,balance!$AU:$AZ,3,FALSE),IF(C1992=3,VLOOKUP(B1992,balance!$AU:$AZ,4,FALSE),IF(C1992=4,VLOOKUP(B1992,balance!$AU:$AZ,5,FALSE),IF(C1992=5,VLOOKUP(B1992-1,balance!$AU:$AZ,6,FALSE),0)))))</f>
        <v>10000</v>
      </c>
      <c r="F1992">
        <v>53</v>
      </c>
      <c r="G1992">
        <f>IF(C1992=1,VLOOKUP(FoxFire!B1992,balance!$U:$Z,2,FALSE),IF(C1992=2,VLOOKUP(B1992,balance!$U:$Z,3,FALSE),IF(C1992=3,VLOOKUP(B1992,balance!$U:$Z,4,FALSE),IF(C1992=4,VLOOKUP(B1992,balance!$U:$Z,5,FALSE),IF(C1992=5,VLOOKUP(B1992-1,balance!$U:$Z,6,FALSE),0)))))/100</f>
        <v>4.9800000000000001E-3</v>
      </c>
      <c r="H1992">
        <v>2</v>
      </c>
      <c r="I1992" s="1">
        <f>IF(C1992=1,VLOOKUP(FoxFire!B1992,balance!$AF:$AJ,2,FALSE),IF(C1992=2,VLOOKUP(B1992,balance!$AF:$AJ,3,FALSE),IF(C1992=3,VLOOKUP(B1992,balance!$AF:$AJ,4,FALSE),IF(C1992=4,VLOOKUP(B1992,balance!$AF:$AJ,5,FALSE),IF(C1992=5,VLOOKUP(B1992,balance!$AF:$AK,6,FALSE),0)))))*1000000000000</f>
        <v>3187500000000.0249</v>
      </c>
      <c r="J1992">
        <f>VLOOKUP(B1992,balance!AU:BD,10,FALSE)</f>
        <v>0</v>
      </c>
    </row>
    <row r="1993" spans="1:10" x14ac:dyDescent="0.3">
      <c r="A1993">
        <v>1991</v>
      </c>
      <c r="B1993">
        <f t="shared" si="61"/>
        <v>399</v>
      </c>
      <c r="C1993">
        <f t="shared" si="62"/>
        <v>2</v>
      </c>
      <c r="D1993">
        <v>9026</v>
      </c>
      <c r="E1993" s="1">
        <f>IF(C1993=1,VLOOKUP(B1993,balance!$AU:$AZ,2,FALSE),IF(C1993=2,VLOOKUP(B1993,balance!$AU:$AZ,3,FALSE),IF(C1993=3,VLOOKUP(B1993,balance!$AU:$AZ,4,FALSE),IF(C1993=4,VLOOKUP(B1993,balance!$AU:$AZ,5,FALSE),IF(C1993=5,VLOOKUP(B1993-1,balance!$AU:$AZ,6,FALSE),0)))))</f>
        <v>10000</v>
      </c>
      <c r="F1993">
        <v>53</v>
      </c>
      <c r="G1993">
        <f>IF(C1993=1,VLOOKUP(FoxFire!B1993,balance!$U:$Z,2,FALSE),IF(C1993=2,VLOOKUP(B1993,balance!$U:$Z,3,FALSE),IF(C1993=3,VLOOKUP(B1993,balance!$U:$Z,4,FALSE),IF(C1993=4,VLOOKUP(B1993,balance!$U:$Z,5,FALSE),IF(C1993=5,VLOOKUP(B1993-1,balance!$U:$Z,6,FALSE),0)))))/100</f>
        <v>4.9800000000000001E-3</v>
      </c>
      <c r="H1993">
        <v>2</v>
      </c>
      <c r="I1993" s="1">
        <f>IF(C1993=1,VLOOKUP(FoxFire!B1993,balance!$AF:$AJ,2,FALSE),IF(C1993=2,VLOOKUP(B1993,balance!$AF:$AJ,3,FALSE),IF(C1993=3,VLOOKUP(B1993,balance!$AF:$AJ,4,FALSE),IF(C1993=4,VLOOKUP(B1993,balance!$AF:$AJ,5,FALSE),IF(C1993=5,VLOOKUP(B1993,balance!$AF:$AK,6,FALSE),0)))))*1000000000000</f>
        <v>3187500000000.0249</v>
      </c>
      <c r="J1993">
        <f>VLOOKUP(B1993,balance!AU:BD,10,FALSE)</f>
        <v>0</v>
      </c>
    </row>
    <row r="1994" spans="1:10" x14ac:dyDescent="0.3">
      <c r="A1994">
        <v>1992</v>
      </c>
      <c r="B1994">
        <f t="shared" si="61"/>
        <v>399</v>
      </c>
      <c r="C1994">
        <f t="shared" si="62"/>
        <v>3</v>
      </c>
      <c r="D1994">
        <v>9026</v>
      </c>
      <c r="E1994" s="1">
        <f>IF(C1994=1,VLOOKUP(B1994,balance!$AU:$AZ,2,FALSE),IF(C1994=2,VLOOKUP(B1994,balance!$AU:$AZ,3,FALSE),IF(C1994=3,VLOOKUP(B1994,balance!$AU:$AZ,4,FALSE),IF(C1994=4,VLOOKUP(B1994,balance!$AU:$AZ,5,FALSE),IF(C1994=5,VLOOKUP(B1994-1,balance!$AU:$AZ,6,FALSE),0)))))</f>
        <v>10000</v>
      </c>
      <c r="F1994">
        <v>53</v>
      </c>
      <c r="G1994">
        <f>IF(C1994=1,VLOOKUP(FoxFire!B1994,balance!$U:$Z,2,FALSE),IF(C1994=2,VLOOKUP(B1994,balance!$U:$Z,3,FALSE),IF(C1994=3,VLOOKUP(B1994,balance!$U:$Z,4,FALSE),IF(C1994=4,VLOOKUP(B1994,balance!$U:$Z,5,FALSE),IF(C1994=5,VLOOKUP(B1994-1,balance!$U:$Z,6,FALSE),0)))))/100</f>
        <v>4.9800000000000001E-3</v>
      </c>
      <c r="H1994">
        <v>2</v>
      </c>
      <c r="I1994" s="1">
        <f>IF(C1994=1,VLOOKUP(FoxFire!B1994,balance!$AF:$AJ,2,FALSE),IF(C1994=2,VLOOKUP(B1994,balance!$AF:$AJ,3,FALSE),IF(C1994=3,VLOOKUP(B1994,balance!$AF:$AJ,4,FALSE),IF(C1994=4,VLOOKUP(B1994,balance!$AF:$AJ,5,FALSE),IF(C1994=5,VLOOKUP(B1994,balance!$AF:$AK,6,FALSE),0)))))*1000000000000</f>
        <v>3187500000000.0249</v>
      </c>
      <c r="J1994">
        <f>VLOOKUP(B1994,balance!AU:BD,10,FALSE)</f>
        <v>0</v>
      </c>
    </row>
    <row r="1995" spans="1:10" x14ac:dyDescent="0.3">
      <c r="A1995">
        <v>1993</v>
      </c>
      <c r="B1995">
        <f t="shared" si="61"/>
        <v>399</v>
      </c>
      <c r="C1995">
        <f t="shared" si="62"/>
        <v>4</v>
      </c>
      <c r="D1995">
        <v>9026</v>
      </c>
      <c r="E1995" s="1">
        <f>IF(C1995=1,VLOOKUP(B1995,balance!$AU:$AZ,2,FALSE),IF(C1995=2,VLOOKUP(B1995,balance!$AU:$AZ,3,FALSE),IF(C1995=3,VLOOKUP(B1995,balance!$AU:$AZ,4,FALSE),IF(C1995=4,VLOOKUP(B1995,balance!$AU:$AZ,5,FALSE),IF(C1995=5,VLOOKUP(B1995-1,balance!$AU:$AZ,6,FALSE),0)))))</f>
        <v>10000</v>
      </c>
      <c r="F1995">
        <v>53</v>
      </c>
      <c r="G1995">
        <f>IF(C1995=1,VLOOKUP(FoxFire!B1995,balance!$U:$Z,2,FALSE),IF(C1995=2,VLOOKUP(B1995,balance!$U:$Z,3,FALSE),IF(C1995=3,VLOOKUP(B1995,balance!$U:$Z,4,FALSE),IF(C1995=4,VLOOKUP(B1995,balance!$U:$Z,5,FALSE),IF(C1995=5,VLOOKUP(B1995-1,balance!$U:$Z,6,FALSE),0)))))/100</f>
        <v>4.9800000000000001E-3</v>
      </c>
      <c r="H1995">
        <v>2</v>
      </c>
      <c r="I1995" s="1">
        <f>IF(C1995=1,VLOOKUP(FoxFire!B1995,balance!$AF:$AJ,2,FALSE),IF(C1995=2,VLOOKUP(B1995,balance!$AF:$AJ,3,FALSE),IF(C1995=3,VLOOKUP(B1995,balance!$AF:$AJ,4,FALSE),IF(C1995=4,VLOOKUP(B1995,balance!$AF:$AJ,5,FALSE),IF(C1995=5,VLOOKUP(B1995,balance!$AF:$AK,6,FALSE),0)))))*1000000000000</f>
        <v>3187500000000.0249</v>
      </c>
      <c r="J1995">
        <f>VLOOKUP(B1995,balance!AU:BD,10,FALSE)</f>
        <v>0</v>
      </c>
    </row>
    <row r="1996" spans="1:10" x14ac:dyDescent="0.3">
      <c r="A1996">
        <v>1994</v>
      </c>
      <c r="B1996">
        <f t="shared" si="61"/>
        <v>400</v>
      </c>
      <c r="C1996">
        <f t="shared" si="62"/>
        <v>5</v>
      </c>
      <c r="D1996">
        <v>9026</v>
      </c>
      <c r="E1996" s="1">
        <f>IF(C1996=1,VLOOKUP(B1996,balance!$AU:$AZ,2,FALSE),IF(C1996=2,VLOOKUP(B1996,balance!$AU:$AZ,3,FALSE),IF(C1996=3,VLOOKUP(B1996,balance!$AU:$AZ,4,FALSE),IF(C1996=4,VLOOKUP(B1996,balance!$AU:$AZ,5,FALSE),IF(C1996=5,VLOOKUP(B1996-1,balance!$AU:$AZ,6,FALSE),0)))))</f>
        <v>200000</v>
      </c>
      <c r="F1996">
        <v>53</v>
      </c>
      <c r="G1996">
        <f>IF(C1996=1,VLOOKUP(FoxFire!B1996,balance!$U:$Z,2,FALSE),IF(C1996=2,VLOOKUP(B1996,balance!$U:$Z,3,FALSE),IF(C1996=3,VLOOKUP(B1996,balance!$U:$Z,4,FALSE),IF(C1996=4,VLOOKUP(B1996,balance!$U:$Z,5,FALSE),IF(C1996=5,VLOOKUP(B1996-1,balance!$U:$Z,6,FALSE),0)))))/100</f>
        <v>2100.2083000000002</v>
      </c>
      <c r="H1996">
        <v>2</v>
      </c>
      <c r="I1996" s="1">
        <f>IF(C1996=1,VLOOKUP(FoxFire!B1996,balance!$AF:$AJ,2,FALSE),IF(C1996=2,VLOOKUP(B1996,balance!$AF:$AJ,3,FALSE),IF(C1996=3,VLOOKUP(B1996,balance!$AF:$AJ,4,FALSE),IF(C1996=4,VLOOKUP(B1996,balance!$AF:$AJ,5,FALSE),IF(C1996=5,VLOOKUP(B1996,balance!$AF:$AK,6,FALSE),0)))))*1000000000000</f>
        <v>12755000000000.1</v>
      </c>
      <c r="J1996">
        <f>VLOOKUP(B1996,balance!AU:BD,10,FALSE)</f>
        <v>0</v>
      </c>
    </row>
    <row r="1997" spans="1:10" x14ac:dyDescent="0.3">
      <c r="A1997">
        <v>1995</v>
      </c>
      <c r="B1997">
        <f t="shared" ref="B1997:B2060" si="63">B1992+1</f>
        <v>400</v>
      </c>
      <c r="C1997">
        <f t="shared" si="62"/>
        <v>1</v>
      </c>
      <c r="D1997">
        <v>9026</v>
      </c>
      <c r="E1997" s="1">
        <f>IF(C1997=1,VLOOKUP(B1997,balance!$AU:$AZ,2,FALSE),IF(C1997=2,VLOOKUP(B1997,balance!$AU:$AZ,3,FALSE),IF(C1997=3,VLOOKUP(B1997,balance!$AU:$AZ,4,FALSE),IF(C1997=4,VLOOKUP(B1997,balance!$AU:$AZ,5,FALSE),IF(C1997=5,VLOOKUP(B1997-1,balance!$AU:$AZ,6,FALSE),0)))))</f>
        <v>10000</v>
      </c>
      <c r="F1997">
        <v>53</v>
      </c>
      <c r="G1997">
        <f>IF(C1997=1,VLOOKUP(FoxFire!B1997,balance!$U:$Z,2,FALSE),IF(C1997=2,VLOOKUP(B1997,balance!$U:$Z,3,FALSE),IF(C1997=3,VLOOKUP(B1997,balance!$U:$Z,4,FALSE),IF(C1997=4,VLOOKUP(B1997,balance!$U:$Z,5,FALSE),IF(C1997=5,VLOOKUP(B1997-1,balance!$U:$Z,6,FALSE),0)))))/100</f>
        <v>4.9899999999999996E-3</v>
      </c>
      <c r="H1997">
        <v>2</v>
      </c>
      <c r="I1997" s="1">
        <f>IF(C1997=1,VLOOKUP(FoxFire!B1997,balance!$AF:$AJ,2,FALSE),IF(C1997=2,VLOOKUP(B1997,balance!$AF:$AJ,3,FALSE),IF(C1997=3,VLOOKUP(B1997,balance!$AF:$AJ,4,FALSE),IF(C1997=4,VLOOKUP(B1997,balance!$AF:$AJ,5,FALSE),IF(C1997=5,VLOOKUP(B1997,balance!$AF:$AK,6,FALSE),0)))))*1000000000000</f>
        <v>3188750000000.0249</v>
      </c>
      <c r="J1997">
        <f>VLOOKUP(B1997,balance!AU:BD,10,FALSE)</f>
        <v>0</v>
      </c>
    </row>
    <row r="1998" spans="1:10" x14ac:dyDescent="0.3">
      <c r="A1998">
        <v>1996</v>
      </c>
      <c r="B1998">
        <f t="shared" si="63"/>
        <v>400</v>
      </c>
      <c r="C1998">
        <f t="shared" si="62"/>
        <v>2</v>
      </c>
      <c r="D1998">
        <v>9026</v>
      </c>
      <c r="E1998" s="1">
        <f>IF(C1998=1,VLOOKUP(B1998,balance!$AU:$AZ,2,FALSE),IF(C1998=2,VLOOKUP(B1998,balance!$AU:$AZ,3,FALSE),IF(C1998=3,VLOOKUP(B1998,balance!$AU:$AZ,4,FALSE),IF(C1998=4,VLOOKUP(B1998,balance!$AU:$AZ,5,FALSE),IF(C1998=5,VLOOKUP(B1998-1,balance!$AU:$AZ,6,FALSE),0)))))</f>
        <v>10000</v>
      </c>
      <c r="F1998">
        <v>53</v>
      </c>
      <c r="G1998">
        <f>IF(C1998=1,VLOOKUP(FoxFire!B1998,balance!$U:$Z,2,FALSE),IF(C1998=2,VLOOKUP(B1998,balance!$U:$Z,3,FALSE),IF(C1998=3,VLOOKUP(B1998,balance!$U:$Z,4,FALSE),IF(C1998=4,VLOOKUP(B1998,balance!$U:$Z,5,FALSE),IF(C1998=5,VLOOKUP(B1998-1,balance!$U:$Z,6,FALSE),0)))))/100</f>
        <v>4.9899999999999996E-3</v>
      </c>
      <c r="H1998">
        <v>2</v>
      </c>
      <c r="I1998" s="1">
        <f>IF(C1998=1,VLOOKUP(FoxFire!B1998,balance!$AF:$AJ,2,FALSE),IF(C1998=2,VLOOKUP(B1998,balance!$AF:$AJ,3,FALSE),IF(C1998=3,VLOOKUP(B1998,balance!$AF:$AJ,4,FALSE),IF(C1998=4,VLOOKUP(B1998,balance!$AF:$AJ,5,FALSE),IF(C1998=5,VLOOKUP(B1998,balance!$AF:$AK,6,FALSE),0)))))*1000000000000</f>
        <v>3188750000000.0249</v>
      </c>
      <c r="J1998">
        <f>VLOOKUP(B1998,balance!AU:BD,10,FALSE)</f>
        <v>0</v>
      </c>
    </row>
    <row r="1999" spans="1:10" x14ac:dyDescent="0.3">
      <c r="A1999">
        <v>1997</v>
      </c>
      <c r="B1999">
        <f t="shared" si="63"/>
        <v>400</v>
      </c>
      <c r="C1999">
        <f t="shared" si="62"/>
        <v>3</v>
      </c>
      <c r="D1999">
        <v>9026</v>
      </c>
      <c r="E1999" s="1">
        <f>IF(C1999=1,VLOOKUP(B1999,balance!$AU:$AZ,2,FALSE),IF(C1999=2,VLOOKUP(B1999,balance!$AU:$AZ,3,FALSE),IF(C1999=3,VLOOKUP(B1999,balance!$AU:$AZ,4,FALSE),IF(C1999=4,VLOOKUP(B1999,balance!$AU:$AZ,5,FALSE),IF(C1999=5,VLOOKUP(B1999-1,balance!$AU:$AZ,6,FALSE),0)))))</f>
        <v>10000</v>
      </c>
      <c r="F1999">
        <v>53</v>
      </c>
      <c r="G1999">
        <f>IF(C1999=1,VLOOKUP(FoxFire!B1999,balance!$U:$Z,2,FALSE),IF(C1999=2,VLOOKUP(B1999,balance!$U:$Z,3,FALSE),IF(C1999=3,VLOOKUP(B1999,balance!$U:$Z,4,FALSE),IF(C1999=4,VLOOKUP(B1999,balance!$U:$Z,5,FALSE),IF(C1999=5,VLOOKUP(B1999-1,balance!$U:$Z,6,FALSE),0)))))/100</f>
        <v>4.9899999999999996E-3</v>
      </c>
      <c r="H1999">
        <v>2</v>
      </c>
      <c r="I1999" s="1">
        <f>IF(C1999=1,VLOOKUP(FoxFire!B1999,balance!$AF:$AJ,2,FALSE),IF(C1999=2,VLOOKUP(B1999,balance!$AF:$AJ,3,FALSE),IF(C1999=3,VLOOKUP(B1999,balance!$AF:$AJ,4,FALSE),IF(C1999=4,VLOOKUP(B1999,balance!$AF:$AJ,5,FALSE),IF(C1999=5,VLOOKUP(B1999,balance!$AF:$AK,6,FALSE),0)))))*1000000000000</f>
        <v>3188750000000.0249</v>
      </c>
      <c r="J1999">
        <f>VLOOKUP(B1999,balance!AU:BD,10,FALSE)</f>
        <v>0</v>
      </c>
    </row>
    <row r="2000" spans="1:10" x14ac:dyDescent="0.3">
      <c r="A2000">
        <v>1998</v>
      </c>
      <c r="B2000">
        <f t="shared" si="63"/>
        <v>400</v>
      </c>
      <c r="C2000">
        <f t="shared" si="62"/>
        <v>4</v>
      </c>
      <c r="D2000">
        <v>9026</v>
      </c>
      <c r="E2000" s="1">
        <f>IF(C2000=1,VLOOKUP(B2000,balance!$AU:$AZ,2,FALSE),IF(C2000=2,VLOOKUP(B2000,balance!$AU:$AZ,3,FALSE),IF(C2000=3,VLOOKUP(B2000,balance!$AU:$AZ,4,FALSE),IF(C2000=4,VLOOKUP(B2000,balance!$AU:$AZ,5,FALSE),IF(C2000=5,VLOOKUP(B2000-1,balance!$AU:$AZ,6,FALSE),0)))))</f>
        <v>10000</v>
      </c>
      <c r="F2000">
        <v>53</v>
      </c>
      <c r="G2000">
        <f>IF(C2000=1,VLOOKUP(FoxFire!B2000,balance!$U:$Z,2,FALSE),IF(C2000=2,VLOOKUP(B2000,balance!$U:$Z,3,FALSE),IF(C2000=3,VLOOKUP(B2000,balance!$U:$Z,4,FALSE),IF(C2000=4,VLOOKUP(B2000,balance!$U:$Z,5,FALSE),IF(C2000=5,VLOOKUP(B2000-1,balance!$U:$Z,6,FALSE),0)))))/100</f>
        <v>4.9899999999999996E-3</v>
      </c>
      <c r="H2000">
        <v>2</v>
      </c>
      <c r="I2000" s="1">
        <f>IF(C2000=1,VLOOKUP(FoxFire!B2000,balance!$AF:$AJ,2,FALSE),IF(C2000=2,VLOOKUP(B2000,balance!$AF:$AJ,3,FALSE),IF(C2000=3,VLOOKUP(B2000,balance!$AF:$AJ,4,FALSE),IF(C2000=4,VLOOKUP(B2000,balance!$AF:$AJ,5,FALSE),IF(C2000=5,VLOOKUP(B2000,balance!$AF:$AK,6,FALSE),0)))))*1000000000000</f>
        <v>3188750000000.0249</v>
      </c>
      <c r="J2000">
        <f>VLOOKUP(B2000,balance!AU:BD,10,FALSE)</f>
        <v>0</v>
      </c>
    </row>
    <row r="2001" spans="1:10" x14ac:dyDescent="0.3">
      <c r="A2001">
        <v>1999</v>
      </c>
      <c r="B2001">
        <f t="shared" si="63"/>
        <v>401</v>
      </c>
      <c r="C2001">
        <f t="shared" si="62"/>
        <v>5</v>
      </c>
      <c r="D2001">
        <v>9026</v>
      </c>
      <c r="E2001" s="1">
        <f>IF(C2001=1,VLOOKUP(B2001,balance!$AU:$AZ,2,FALSE),IF(C2001=2,VLOOKUP(B2001,balance!$AU:$AZ,3,FALSE),IF(C2001=3,VLOOKUP(B2001,balance!$AU:$AZ,4,FALSE),IF(C2001=4,VLOOKUP(B2001,balance!$AU:$AZ,5,FALSE),IF(C2001=5,VLOOKUP(B2001-1,balance!$AU:$AZ,6,FALSE),0)))))</f>
        <v>200000</v>
      </c>
      <c r="F2001">
        <v>53</v>
      </c>
      <c r="G2001">
        <f>IF(C2001=1,VLOOKUP(FoxFire!B2001,balance!$U:$Z,2,FALSE),IF(C2001=2,VLOOKUP(B2001,balance!$U:$Z,3,FALSE),IF(C2001=3,VLOOKUP(B2001,balance!$U:$Z,4,FALSE),IF(C2001=4,VLOOKUP(B2001,balance!$U:$Z,5,FALSE),IF(C2001=5,VLOOKUP(B2001-1,balance!$U:$Z,6,FALSE),0)))))/100</f>
        <v>2106.5300000000002</v>
      </c>
      <c r="H2001">
        <v>2</v>
      </c>
      <c r="I2001" s="1">
        <f>IF(C2001=1,VLOOKUP(FoxFire!B2001,balance!$AF:$AJ,2,FALSE),IF(C2001=2,VLOOKUP(B2001,balance!$AF:$AJ,3,FALSE),IF(C2001=3,VLOOKUP(B2001,balance!$AF:$AJ,4,FALSE),IF(C2001=4,VLOOKUP(B2001,balance!$AF:$AJ,5,FALSE),IF(C2001=5,VLOOKUP(B2001,balance!$AF:$AK,6,FALSE),0)))))*1000000000000</f>
        <v>12760000000000.1</v>
      </c>
      <c r="J2001">
        <f>VLOOKUP(B2001,balance!AU:BD,10,FALSE)</f>
        <v>0</v>
      </c>
    </row>
    <row r="2002" spans="1:10" x14ac:dyDescent="0.3">
      <c r="A2002">
        <v>2000</v>
      </c>
      <c r="B2002">
        <f t="shared" si="63"/>
        <v>401</v>
      </c>
      <c r="C2002">
        <f t="shared" si="62"/>
        <v>1</v>
      </c>
      <c r="D2002">
        <v>9026</v>
      </c>
      <c r="E2002" s="1">
        <f>IF(C2002=1,VLOOKUP(B2002,balance!$AU:$AZ,2,FALSE),IF(C2002=2,VLOOKUP(B2002,balance!$AU:$AZ,3,FALSE),IF(C2002=3,VLOOKUP(B2002,balance!$AU:$AZ,4,FALSE),IF(C2002=4,VLOOKUP(B2002,balance!$AU:$AZ,5,FALSE),IF(C2002=5,VLOOKUP(B2002-1,balance!$AU:$AZ,6,FALSE),0)))))</f>
        <v>10000</v>
      </c>
      <c r="F2002">
        <v>53</v>
      </c>
      <c r="G2002">
        <f>IF(C2002=1,VLOOKUP(FoxFire!B2002,balance!$U:$Z,2,FALSE),IF(C2002=2,VLOOKUP(B2002,balance!$U:$Z,3,FALSE),IF(C2002=3,VLOOKUP(B2002,balance!$U:$Z,4,FALSE),IF(C2002=4,VLOOKUP(B2002,balance!$U:$Z,5,FALSE),IF(C2002=5,VLOOKUP(B2002-1,balance!$U:$Z,6,FALSE),0)))))/100</f>
        <v>5.0000000000000001E-3</v>
      </c>
      <c r="H2002">
        <v>2</v>
      </c>
      <c r="I2002" s="1">
        <f>IF(C2002=1,VLOOKUP(FoxFire!B2002,balance!$AF:$AJ,2,FALSE),IF(C2002=2,VLOOKUP(B2002,balance!$AF:$AJ,3,FALSE),IF(C2002=3,VLOOKUP(B2002,balance!$AF:$AJ,4,FALSE),IF(C2002=4,VLOOKUP(B2002,balance!$AF:$AJ,5,FALSE),IF(C2002=5,VLOOKUP(B2002,balance!$AF:$AK,6,FALSE),0)))))*1000000000000</f>
        <v>3190000000000.0249</v>
      </c>
      <c r="J2002">
        <f>VLOOKUP(B2002,balance!AU:BD,10,FALSE)</f>
        <v>0</v>
      </c>
    </row>
    <row r="2003" spans="1:10" x14ac:dyDescent="0.3">
      <c r="A2003">
        <v>2001</v>
      </c>
      <c r="B2003">
        <f t="shared" si="63"/>
        <v>401</v>
      </c>
      <c r="C2003">
        <f t="shared" si="62"/>
        <v>2</v>
      </c>
      <c r="D2003">
        <v>9026</v>
      </c>
      <c r="E2003" s="1">
        <f>IF(C2003=1,VLOOKUP(B2003,balance!$AU:$AZ,2,FALSE),IF(C2003=2,VLOOKUP(B2003,balance!$AU:$AZ,3,FALSE),IF(C2003=3,VLOOKUP(B2003,balance!$AU:$AZ,4,FALSE),IF(C2003=4,VLOOKUP(B2003,balance!$AU:$AZ,5,FALSE),IF(C2003=5,VLOOKUP(B2003-1,balance!$AU:$AZ,6,FALSE),0)))))</f>
        <v>10000</v>
      </c>
      <c r="F2003">
        <v>53</v>
      </c>
      <c r="G2003">
        <f>IF(C2003=1,VLOOKUP(FoxFire!B2003,balance!$U:$Z,2,FALSE),IF(C2003=2,VLOOKUP(B2003,balance!$U:$Z,3,FALSE),IF(C2003=3,VLOOKUP(B2003,balance!$U:$Z,4,FALSE),IF(C2003=4,VLOOKUP(B2003,balance!$U:$Z,5,FALSE),IF(C2003=5,VLOOKUP(B2003-1,balance!$U:$Z,6,FALSE),0)))))/100</f>
        <v>5.0000000000000001E-3</v>
      </c>
      <c r="H2003">
        <v>2</v>
      </c>
      <c r="I2003" s="1">
        <f>IF(C2003=1,VLOOKUP(FoxFire!B2003,balance!$AF:$AJ,2,FALSE),IF(C2003=2,VLOOKUP(B2003,balance!$AF:$AJ,3,FALSE),IF(C2003=3,VLOOKUP(B2003,balance!$AF:$AJ,4,FALSE),IF(C2003=4,VLOOKUP(B2003,balance!$AF:$AJ,5,FALSE),IF(C2003=5,VLOOKUP(B2003,balance!$AF:$AK,6,FALSE),0)))))*1000000000000</f>
        <v>3190000000000.0249</v>
      </c>
      <c r="J2003">
        <f>VLOOKUP(B2003,balance!AU:BD,10,FALSE)</f>
        <v>0</v>
      </c>
    </row>
    <row r="2004" spans="1:10" x14ac:dyDescent="0.3">
      <c r="A2004">
        <v>2002</v>
      </c>
      <c r="B2004">
        <f t="shared" si="63"/>
        <v>401</v>
      </c>
      <c r="C2004">
        <f t="shared" si="62"/>
        <v>3</v>
      </c>
      <c r="D2004">
        <v>9026</v>
      </c>
      <c r="E2004" s="1">
        <f>IF(C2004=1,VLOOKUP(B2004,balance!$AU:$AZ,2,FALSE),IF(C2004=2,VLOOKUP(B2004,balance!$AU:$AZ,3,FALSE),IF(C2004=3,VLOOKUP(B2004,balance!$AU:$AZ,4,FALSE),IF(C2004=4,VLOOKUP(B2004,balance!$AU:$AZ,5,FALSE),IF(C2004=5,VLOOKUP(B2004-1,balance!$AU:$AZ,6,FALSE),0)))))</f>
        <v>10000</v>
      </c>
      <c r="F2004">
        <v>53</v>
      </c>
      <c r="G2004">
        <f>IF(C2004=1,VLOOKUP(FoxFire!B2004,balance!$U:$Z,2,FALSE),IF(C2004=2,VLOOKUP(B2004,balance!$U:$Z,3,FALSE),IF(C2004=3,VLOOKUP(B2004,balance!$U:$Z,4,FALSE),IF(C2004=4,VLOOKUP(B2004,balance!$U:$Z,5,FALSE),IF(C2004=5,VLOOKUP(B2004-1,balance!$U:$Z,6,FALSE),0)))))/100</f>
        <v>5.0000000000000001E-3</v>
      </c>
      <c r="H2004">
        <v>2</v>
      </c>
      <c r="I2004" s="1">
        <f>IF(C2004=1,VLOOKUP(FoxFire!B2004,balance!$AF:$AJ,2,FALSE),IF(C2004=2,VLOOKUP(B2004,balance!$AF:$AJ,3,FALSE),IF(C2004=3,VLOOKUP(B2004,balance!$AF:$AJ,4,FALSE),IF(C2004=4,VLOOKUP(B2004,balance!$AF:$AJ,5,FALSE),IF(C2004=5,VLOOKUP(B2004,balance!$AF:$AK,6,FALSE),0)))))*1000000000000</f>
        <v>3190000000000.0249</v>
      </c>
      <c r="J2004">
        <f>VLOOKUP(B2004,balance!AU:BD,10,FALSE)</f>
        <v>0</v>
      </c>
    </row>
    <row r="2005" spans="1:10" x14ac:dyDescent="0.3">
      <c r="A2005">
        <v>2003</v>
      </c>
      <c r="B2005">
        <f t="shared" si="63"/>
        <v>401</v>
      </c>
      <c r="C2005">
        <f t="shared" si="62"/>
        <v>4</v>
      </c>
      <c r="D2005">
        <v>9026</v>
      </c>
      <c r="E2005" s="1">
        <f>IF(C2005=1,VLOOKUP(B2005,balance!$AU:$AZ,2,FALSE),IF(C2005=2,VLOOKUP(B2005,balance!$AU:$AZ,3,FALSE),IF(C2005=3,VLOOKUP(B2005,balance!$AU:$AZ,4,FALSE),IF(C2005=4,VLOOKUP(B2005,balance!$AU:$AZ,5,FALSE),IF(C2005=5,VLOOKUP(B2005-1,balance!$AU:$AZ,6,FALSE),0)))))</f>
        <v>10000</v>
      </c>
      <c r="F2005">
        <v>53</v>
      </c>
      <c r="G2005">
        <f>IF(C2005=1,VLOOKUP(FoxFire!B2005,balance!$U:$Z,2,FALSE),IF(C2005=2,VLOOKUP(B2005,balance!$U:$Z,3,FALSE),IF(C2005=3,VLOOKUP(B2005,balance!$U:$Z,4,FALSE),IF(C2005=4,VLOOKUP(B2005,balance!$U:$Z,5,FALSE),IF(C2005=5,VLOOKUP(B2005-1,balance!$U:$Z,6,FALSE),0)))))/100</f>
        <v>5.0000000000000001E-3</v>
      </c>
      <c r="H2005">
        <v>2</v>
      </c>
      <c r="I2005" s="1">
        <f>IF(C2005=1,VLOOKUP(FoxFire!B2005,balance!$AF:$AJ,2,FALSE),IF(C2005=2,VLOOKUP(B2005,balance!$AF:$AJ,3,FALSE),IF(C2005=3,VLOOKUP(B2005,balance!$AF:$AJ,4,FALSE),IF(C2005=4,VLOOKUP(B2005,balance!$AF:$AJ,5,FALSE),IF(C2005=5,VLOOKUP(B2005,balance!$AF:$AK,6,FALSE),0)))))*1000000000000</f>
        <v>3190000000000.0249</v>
      </c>
      <c r="J2005">
        <f>VLOOKUP(B2005,balance!AU:BD,10,FALSE)</f>
        <v>0</v>
      </c>
    </row>
    <row r="2006" spans="1:10" x14ac:dyDescent="0.3">
      <c r="A2006">
        <v>2004</v>
      </c>
      <c r="B2006">
        <f t="shared" si="63"/>
        <v>402</v>
      </c>
      <c r="C2006">
        <f t="shared" si="62"/>
        <v>5</v>
      </c>
      <c r="D2006">
        <v>9026</v>
      </c>
      <c r="E2006" s="1">
        <f>IF(C2006=1,VLOOKUP(B2006,balance!$AU:$AZ,2,FALSE),IF(C2006=2,VLOOKUP(B2006,balance!$AU:$AZ,3,FALSE),IF(C2006=3,VLOOKUP(B2006,balance!$AU:$AZ,4,FALSE),IF(C2006=4,VLOOKUP(B2006,balance!$AU:$AZ,5,FALSE),IF(C2006=5,VLOOKUP(B2006-1,balance!$AU:$AZ,6,FALSE),0)))))</f>
        <v>200000</v>
      </c>
      <c r="F2006">
        <v>53</v>
      </c>
      <c r="G2006">
        <f>IF(C2006=1,VLOOKUP(FoxFire!B2006,balance!$U:$Z,2,FALSE),IF(C2006=2,VLOOKUP(B2006,balance!$U:$Z,3,FALSE),IF(C2006=3,VLOOKUP(B2006,balance!$U:$Z,4,FALSE),IF(C2006=4,VLOOKUP(B2006,balance!$U:$Z,5,FALSE),IF(C2006=5,VLOOKUP(B2006-1,balance!$U:$Z,6,FALSE),0)))))/100</f>
        <v>2112.8623000000002</v>
      </c>
      <c r="H2006">
        <v>2</v>
      </c>
      <c r="I2006" s="1">
        <f>IF(C2006=1,VLOOKUP(FoxFire!B2006,balance!$AF:$AJ,2,FALSE),IF(C2006=2,VLOOKUP(B2006,balance!$AF:$AJ,3,FALSE),IF(C2006=3,VLOOKUP(B2006,balance!$AF:$AJ,4,FALSE),IF(C2006=4,VLOOKUP(B2006,balance!$AF:$AJ,5,FALSE),IF(C2006=5,VLOOKUP(B2006,balance!$AF:$AK,6,FALSE),0)))))*1000000000000</f>
        <v>12765000000000.1</v>
      </c>
      <c r="J2006">
        <f>VLOOKUP(B2006,balance!AU:BD,10,FALSE)</f>
        <v>0</v>
      </c>
    </row>
    <row r="2007" spans="1:10" x14ac:dyDescent="0.3">
      <c r="A2007">
        <v>2005</v>
      </c>
      <c r="B2007">
        <f t="shared" si="63"/>
        <v>402</v>
      </c>
      <c r="C2007">
        <f t="shared" si="62"/>
        <v>1</v>
      </c>
      <c r="D2007">
        <v>9026</v>
      </c>
      <c r="E2007" s="1">
        <f>IF(C2007=1,VLOOKUP(B2007,balance!$AU:$AZ,2,FALSE),IF(C2007=2,VLOOKUP(B2007,balance!$AU:$AZ,3,FALSE),IF(C2007=3,VLOOKUP(B2007,balance!$AU:$AZ,4,FALSE),IF(C2007=4,VLOOKUP(B2007,balance!$AU:$AZ,5,FALSE),IF(C2007=5,VLOOKUP(B2007-1,balance!$AU:$AZ,6,FALSE),0)))))</f>
        <v>10000</v>
      </c>
      <c r="F2007">
        <v>53</v>
      </c>
      <c r="G2007">
        <f>IF(C2007=1,VLOOKUP(FoxFire!B2007,balance!$U:$Z,2,FALSE),IF(C2007=2,VLOOKUP(B2007,balance!$U:$Z,3,FALSE),IF(C2007=3,VLOOKUP(B2007,balance!$U:$Z,4,FALSE),IF(C2007=4,VLOOKUP(B2007,balance!$U:$Z,5,FALSE),IF(C2007=5,VLOOKUP(B2007-1,balance!$U:$Z,6,FALSE),0)))))/100</f>
        <v>5.0099999999999997E-3</v>
      </c>
      <c r="H2007">
        <v>2</v>
      </c>
      <c r="I2007" s="1">
        <f>IF(C2007=1,VLOOKUP(FoxFire!B2007,balance!$AF:$AJ,2,FALSE),IF(C2007=2,VLOOKUP(B2007,balance!$AF:$AJ,3,FALSE),IF(C2007=3,VLOOKUP(B2007,balance!$AF:$AJ,4,FALSE),IF(C2007=4,VLOOKUP(B2007,balance!$AF:$AJ,5,FALSE),IF(C2007=5,VLOOKUP(B2007,balance!$AF:$AK,6,FALSE),0)))))*1000000000000</f>
        <v>3191250000000.0249</v>
      </c>
      <c r="J2007">
        <f>VLOOKUP(B2007,balance!AU:BD,10,FALSE)</f>
        <v>0</v>
      </c>
    </row>
    <row r="2008" spans="1:10" x14ac:dyDescent="0.3">
      <c r="A2008">
        <v>2006</v>
      </c>
      <c r="B2008">
        <f t="shared" si="63"/>
        <v>402</v>
      </c>
      <c r="C2008">
        <f t="shared" si="62"/>
        <v>2</v>
      </c>
      <c r="D2008">
        <v>9026</v>
      </c>
      <c r="E2008" s="1">
        <f>IF(C2008=1,VLOOKUP(B2008,balance!$AU:$AZ,2,FALSE),IF(C2008=2,VLOOKUP(B2008,balance!$AU:$AZ,3,FALSE),IF(C2008=3,VLOOKUP(B2008,balance!$AU:$AZ,4,FALSE),IF(C2008=4,VLOOKUP(B2008,balance!$AU:$AZ,5,FALSE),IF(C2008=5,VLOOKUP(B2008-1,balance!$AU:$AZ,6,FALSE),0)))))</f>
        <v>10000</v>
      </c>
      <c r="F2008">
        <v>53</v>
      </c>
      <c r="G2008">
        <f>IF(C2008=1,VLOOKUP(FoxFire!B2008,balance!$U:$Z,2,FALSE),IF(C2008=2,VLOOKUP(B2008,balance!$U:$Z,3,FALSE),IF(C2008=3,VLOOKUP(B2008,balance!$U:$Z,4,FALSE),IF(C2008=4,VLOOKUP(B2008,balance!$U:$Z,5,FALSE),IF(C2008=5,VLOOKUP(B2008-1,balance!$U:$Z,6,FALSE),0)))))/100</f>
        <v>5.0099999999999997E-3</v>
      </c>
      <c r="H2008">
        <v>2</v>
      </c>
      <c r="I2008" s="1">
        <f>IF(C2008=1,VLOOKUP(FoxFire!B2008,balance!$AF:$AJ,2,FALSE),IF(C2008=2,VLOOKUP(B2008,balance!$AF:$AJ,3,FALSE),IF(C2008=3,VLOOKUP(B2008,balance!$AF:$AJ,4,FALSE),IF(C2008=4,VLOOKUP(B2008,balance!$AF:$AJ,5,FALSE),IF(C2008=5,VLOOKUP(B2008,balance!$AF:$AK,6,FALSE),0)))))*1000000000000</f>
        <v>3191250000000.0249</v>
      </c>
      <c r="J2008">
        <f>VLOOKUP(B2008,balance!AU:BD,10,FALSE)</f>
        <v>0</v>
      </c>
    </row>
    <row r="2009" spans="1:10" x14ac:dyDescent="0.3">
      <c r="A2009">
        <v>2007</v>
      </c>
      <c r="B2009">
        <f t="shared" si="63"/>
        <v>402</v>
      </c>
      <c r="C2009">
        <f t="shared" si="62"/>
        <v>3</v>
      </c>
      <c r="D2009">
        <v>9026</v>
      </c>
      <c r="E2009" s="1">
        <f>IF(C2009=1,VLOOKUP(B2009,balance!$AU:$AZ,2,FALSE),IF(C2009=2,VLOOKUP(B2009,balance!$AU:$AZ,3,FALSE),IF(C2009=3,VLOOKUP(B2009,balance!$AU:$AZ,4,FALSE),IF(C2009=4,VLOOKUP(B2009,balance!$AU:$AZ,5,FALSE),IF(C2009=5,VLOOKUP(B2009-1,balance!$AU:$AZ,6,FALSE),0)))))</f>
        <v>10000</v>
      </c>
      <c r="F2009">
        <v>53</v>
      </c>
      <c r="G2009">
        <f>IF(C2009=1,VLOOKUP(FoxFire!B2009,balance!$U:$Z,2,FALSE),IF(C2009=2,VLOOKUP(B2009,balance!$U:$Z,3,FALSE),IF(C2009=3,VLOOKUP(B2009,balance!$U:$Z,4,FALSE),IF(C2009=4,VLOOKUP(B2009,balance!$U:$Z,5,FALSE),IF(C2009=5,VLOOKUP(B2009-1,balance!$U:$Z,6,FALSE),0)))))/100</f>
        <v>5.0099999999999997E-3</v>
      </c>
      <c r="H2009">
        <v>2</v>
      </c>
      <c r="I2009" s="1">
        <f>IF(C2009=1,VLOOKUP(FoxFire!B2009,balance!$AF:$AJ,2,FALSE),IF(C2009=2,VLOOKUP(B2009,balance!$AF:$AJ,3,FALSE),IF(C2009=3,VLOOKUP(B2009,balance!$AF:$AJ,4,FALSE),IF(C2009=4,VLOOKUP(B2009,balance!$AF:$AJ,5,FALSE),IF(C2009=5,VLOOKUP(B2009,balance!$AF:$AK,6,FALSE),0)))))*1000000000000</f>
        <v>3191250000000.0249</v>
      </c>
      <c r="J2009">
        <f>VLOOKUP(B2009,balance!AU:BD,10,FALSE)</f>
        <v>0</v>
      </c>
    </row>
    <row r="2010" spans="1:10" x14ac:dyDescent="0.3">
      <c r="A2010">
        <v>2008</v>
      </c>
      <c r="B2010">
        <f t="shared" si="63"/>
        <v>402</v>
      </c>
      <c r="C2010">
        <f t="shared" si="62"/>
        <v>4</v>
      </c>
      <c r="D2010">
        <v>9026</v>
      </c>
      <c r="E2010" s="1">
        <f>IF(C2010=1,VLOOKUP(B2010,balance!$AU:$AZ,2,FALSE),IF(C2010=2,VLOOKUP(B2010,balance!$AU:$AZ,3,FALSE),IF(C2010=3,VLOOKUP(B2010,balance!$AU:$AZ,4,FALSE),IF(C2010=4,VLOOKUP(B2010,balance!$AU:$AZ,5,FALSE),IF(C2010=5,VLOOKUP(B2010-1,balance!$AU:$AZ,6,FALSE),0)))))</f>
        <v>10000</v>
      </c>
      <c r="F2010">
        <v>53</v>
      </c>
      <c r="G2010">
        <f>IF(C2010=1,VLOOKUP(FoxFire!B2010,balance!$U:$Z,2,FALSE),IF(C2010=2,VLOOKUP(B2010,balance!$U:$Z,3,FALSE),IF(C2010=3,VLOOKUP(B2010,balance!$U:$Z,4,FALSE),IF(C2010=4,VLOOKUP(B2010,balance!$U:$Z,5,FALSE),IF(C2010=5,VLOOKUP(B2010-1,balance!$U:$Z,6,FALSE),0)))))/100</f>
        <v>5.0099999999999997E-3</v>
      </c>
      <c r="H2010">
        <v>2</v>
      </c>
      <c r="I2010" s="1">
        <f>IF(C2010=1,VLOOKUP(FoxFire!B2010,balance!$AF:$AJ,2,FALSE),IF(C2010=2,VLOOKUP(B2010,balance!$AF:$AJ,3,FALSE),IF(C2010=3,VLOOKUP(B2010,balance!$AF:$AJ,4,FALSE),IF(C2010=4,VLOOKUP(B2010,balance!$AF:$AJ,5,FALSE),IF(C2010=5,VLOOKUP(B2010,balance!$AF:$AK,6,FALSE),0)))))*1000000000000</f>
        <v>3191250000000.0249</v>
      </c>
      <c r="J2010">
        <f>VLOOKUP(B2010,balance!AU:BD,10,FALSE)</f>
        <v>0</v>
      </c>
    </row>
    <row r="2011" spans="1:10" x14ac:dyDescent="0.3">
      <c r="A2011">
        <v>2009</v>
      </c>
      <c r="B2011">
        <f t="shared" si="63"/>
        <v>403</v>
      </c>
      <c r="C2011">
        <f t="shared" si="62"/>
        <v>5</v>
      </c>
      <c r="D2011">
        <v>9026</v>
      </c>
      <c r="E2011" s="1">
        <f>IF(C2011=1,VLOOKUP(B2011,balance!$AU:$AZ,2,FALSE),IF(C2011=2,VLOOKUP(B2011,balance!$AU:$AZ,3,FALSE),IF(C2011=3,VLOOKUP(B2011,balance!$AU:$AZ,4,FALSE),IF(C2011=4,VLOOKUP(B2011,balance!$AU:$AZ,5,FALSE),IF(C2011=5,VLOOKUP(B2011-1,balance!$AU:$AZ,6,FALSE),0)))))</f>
        <v>200000</v>
      </c>
      <c r="F2011">
        <v>53</v>
      </c>
      <c r="G2011">
        <f>IF(C2011=1,VLOOKUP(FoxFire!B2011,balance!$U:$Z,2,FALSE),IF(C2011=2,VLOOKUP(B2011,balance!$U:$Z,3,FALSE),IF(C2011=3,VLOOKUP(B2011,balance!$U:$Z,4,FALSE),IF(C2011=4,VLOOKUP(B2011,balance!$U:$Z,5,FALSE),IF(C2011=5,VLOOKUP(B2011-1,balance!$U:$Z,6,FALSE),0)))))/100</f>
        <v>2119.2051000000001</v>
      </c>
      <c r="H2011">
        <v>2</v>
      </c>
      <c r="I2011" s="1">
        <f>IF(C2011=1,VLOOKUP(FoxFire!B2011,balance!$AF:$AJ,2,FALSE),IF(C2011=2,VLOOKUP(B2011,balance!$AF:$AJ,3,FALSE),IF(C2011=3,VLOOKUP(B2011,balance!$AF:$AJ,4,FALSE),IF(C2011=4,VLOOKUP(B2011,balance!$AF:$AJ,5,FALSE),IF(C2011=5,VLOOKUP(B2011,balance!$AF:$AK,6,FALSE),0)))))*1000000000000</f>
        <v>12770000000000.102</v>
      </c>
      <c r="J2011">
        <f>VLOOKUP(B2011,balance!AU:BD,10,FALSE)</f>
        <v>0</v>
      </c>
    </row>
    <row r="2012" spans="1:10" x14ac:dyDescent="0.3">
      <c r="A2012">
        <v>2010</v>
      </c>
      <c r="B2012">
        <f t="shared" si="63"/>
        <v>403</v>
      </c>
      <c r="C2012">
        <f t="shared" si="62"/>
        <v>1</v>
      </c>
      <c r="D2012">
        <v>9026</v>
      </c>
      <c r="E2012" s="1">
        <f>IF(C2012=1,VLOOKUP(B2012,balance!$AU:$AZ,2,FALSE),IF(C2012=2,VLOOKUP(B2012,balance!$AU:$AZ,3,FALSE),IF(C2012=3,VLOOKUP(B2012,balance!$AU:$AZ,4,FALSE),IF(C2012=4,VLOOKUP(B2012,balance!$AU:$AZ,5,FALSE),IF(C2012=5,VLOOKUP(B2012-1,balance!$AU:$AZ,6,FALSE),0)))))</f>
        <v>10000</v>
      </c>
      <c r="F2012">
        <v>53</v>
      </c>
      <c r="G2012">
        <f>IF(C2012=1,VLOOKUP(FoxFire!B2012,balance!$U:$Z,2,FALSE),IF(C2012=2,VLOOKUP(B2012,balance!$U:$Z,3,FALSE),IF(C2012=3,VLOOKUP(B2012,balance!$U:$Z,4,FALSE),IF(C2012=4,VLOOKUP(B2012,balance!$U:$Z,5,FALSE),IF(C2012=5,VLOOKUP(B2012-1,balance!$U:$Z,6,FALSE),0)))))/100</f>
        <v>5.0200000000000002E-3</v>
      </c>
      <c r="H2012">
        <v>2</v>
      </c>
      <c r="I2012" s="1">
        <f>IF(C2012=1,VLOOKUP(FoxFire!B2012,balance!$AF:$AJ,2,FALSE),IF(C2012=2,VLOOKUP(B2012,balance!$AF:$AJ,3,FALSE),IF(C2012=3,VLOOKUP(B2012,balance!$AF:$AJ,4,FALSE),IF(C2012=4,VLOOKUP(B2012,balance!$AF:$AJ,5,FALSE),IF(C2012=5,VLOOKUP(B2012,balance!$AF:$AK,6,FALSE),0)))))*1000000000000</f>
        <v>3192500000000.0254</v>
      </c>
      <c r="J2012">
        <f>VLOOKUP(B2012,balance!AU:BD,10,FALSE)</f>
        <v>0</v>
      </c>
    </row>
    <row r="2013" spans="1:10" x14ac:dyDescent="0.3">
      <c r="A2013">
        <v>2011</v>
      </c>
      <c r="B2013">
        <f t="shared" si="63"/>
        <v>403</v>
      </c>
      <c r="C2013">
        <f t="shared" si="62"/>
        <v>2</v>
      </c>
      <c r="D2013">
        <v>9026</v>
      </c>
      <c r="E2013" s="1">
        <f>IF(C2013=1,VLOOKUP(B2013,balance!$AU:$AZ,2,FALSE),IF(C2013=2,VLOOKUP(B2013,balance!$AU:$AZ,3,FALSE),IF(C2013=3,VLOOKUP(B2013,balance!$AU:$AZ,4,FALSE),IF(C2013=4,VLOOKUP(B2013,balance!$AU:$AZ,5,FALSE),IF(C2013=5,VLOOKUP(B2013-1,balance!$AU:$AZ,6,FALSE),0)))))</f>
        <v>10000</v>
      </c>
      <c r="F2013">
        <v>53</v>
      </c>
      <c r="G2013">
        <f>IF(C2013=1,VLOOKUP(FoxFire!B2013,balance!$U:$Z,2,FALSE),IF(C2013=2,VLOOKUP(B2013,balance!$U:$Z,3,FALSE),IF(C2013=3,VLOOKUP(B2013,balance!$U:$Z,4,FALSE),IF(C2013=4,VLOOKUP(B2013,balance!$U:$Z,5,FALSE),IF(C2013=5,VLOOKUP(B2013-1,balance!$U:$Z,6,FALSE),0)))))/100</f>
        <v>5.0200000000000002E-3</v>
      </c>
      <c r="H2013">
        <v>2</v>
      </c>
      <c r="I2013" s="1">
        <f>IF(C2013=1,VLOOKUP(FoxFire!B2013,balance!$AF:$AJ,2,FALSE),IF(C2013=2,VLOOKUP(B2013,balance!$AF:$AJ,3,FALSE),IF(C2013=3,VLOOKUP(B2013,balance!$AF:$AJ,4,FALSE),IF(C2013=4,VLOOKUP(B2013,balance!$AF:$AJ,5,FALSE),IF(C2013=5,VLOOKUP(B2013,balance!$AF:$AK,6,FALSE),0)))))*1000000000000</f>
        <v>3192500000000.0254</v>
      </c>
      <c r="J2013">
        <f>VLOOKUP(B2013,balance!AU:BD,10,FALSE)</f>
        <v>0</v>
      </c>
    </row>
    <row r="2014" spans="1:10" x14ac:dyDescent="0.3">
      <c r="A2014">
        <v>2012</v>
      </c>
      <c r="B2014">
        <f t="shared" si="63"/>
        <v>403</v>
      </c>
      <c r="C2014">
        <f t="shared" si="62"/>
        <v>3</v>
      </c>
      <c r="D2014">
        <v>9026</v>
      </c>
      <c r="E2014" s="1">
        <f>IF(C2014=1,VLOOKUP(B2014,balance!$AU:$AZ,2,FALSE),IF(C2014=2,VLOOKUP(B2014,balance!$AU:$AZ,3,FALSE),IF(C2014=3,VLOOKUP(B2014,balance!$AU:$AZ,4,FALSE),IF(C2014=4,VLOOKUP(B2014,balance!$AU:$AZ,5,FALSE),IF(C2014=5,VLOOKUP(B2014-1,balance!$AU:$AZ,6,FALSE),0)))))</f>
        <v>10000</v>
      </c>
      <c r="F2014">
        <v>53</v>
      </c>
      <c r="G2014">
        <f>IF(C2014=1,VLOOKUP(FoxFire!B2014,balance!$U:$Z,2,FALSE),IF(C2014=2,VLOOKUP(B2014,balance!$U:$Z,3,FALSE),IF(C2014=3,VLOOKUP(B2014,balance!$U:$Z,4,FALSE),IF(C2014=4,VLOOKUP(B2014,balance!$U:$Z,5,FALSE),IF(C2014=5,VLOOKUP(B2014-1,balance!$U:$Z,6,FALSE),0)))))/100</f>
        <v>5.0200000000000002E-3</v>
      </c>
      <c r="H2014">
        <v>2</v>
      </c>
      <c r="I2014" s="1">
        <f>IF(C2014=1,VLOOKUP(FoxFire!B2014,balance!$AF:$AJ,2,FALSE),IF(C2014=2,VLOOKUP(B2014,balance!$AF:$AJ,3,FALSE),IF(C2014=3,VLOOKUP(B2014,balance!$AF:$AJ,4,FALSE),IF(C2014=4,VLOOKUP(B2014,balance!$AF:$AJ,5,FALSE),IF(C2014=5,VLOOKUP(B2014,balance!$AF:$AK,6,FALSE),0)))))*1000000000000</f>
        <v>3192500000000.0254</v>
      </c>
      <c r="J2014">
        <f>VLOOKUP(B2014,balance!AU:BD,10,FALSE)</f>
        <v>0</v>
      </c>
    </row>
    <row r="2015" spans="1:10" x14ac:dyDescent="0.3">
      <c r="A2015">
        <v>2013</v>
      </c>
      <c r="B2015">
        <f t="shared" si="63"/>
        <v>403</v>
      </c>
      <c r="C2015">
        <f t="shared" si="62"/>
        <v>4</v>
      </c>
      <c r="D2015">
        <v>9026</v>
      </c>
      <c r="E2015" s="1">
        <f>IF(C2015=1,VLOOKUP(B2015,balance!$AU:$AZ,2,FALSE),IF(C2015=2,VLOOKUP(B2015,balance!$AU:$AZ,3,FALSE),IF(C2015=3,VLOOKUP(B2015,balance!$AU:$AZ,4,FALSE),IF(C2015=4,VLOOKUP(B2015,balance!$AU:$AZ,5,FALSE),IF(C2015=5,VLOOKUP(B2015-1,balance!$AU:$AZ,6,FALSE),0)))))</f>
        <v>10000</v>
      </c>
      <c r="F2015">
        <v>53</v>
      </c>
      <c r="G2015">
        <f>IF(C2015=1,VLOOKUP(FoxFire!B2015,balance!$U:$Z,2,FALSE),IF(C2015=2,VLOOKUP(B2015,balance!$U:$Z,3,FALSE),IF(C2015=3,VLOOKUP(B2015,balance!$U:$Z,4,FALSE),IF(C2015=4,VLOOKUP(B2015,balance!$U:$Z,5,FALSE),IF(C2015=5,VLOOKUP(B2015-1,balance!$U:$Z,6,FALSE),0)))))/100</f>
        <v>5.0200000000000002E-3</v>
      </c>
      <c r="H2015">
        <v>2</v>
      </c>
      <c r="I2015" s="1">
        <f>IF(C2015=1,VLOOKUP(FoxFire!B2015,balance!$AF:$AJ,2,FALSE),IF(C2015=2,VLOOKUP(B2015,balance!$AF:$AJ,3,FALSE),IF(C2015=3,VLOOKUP(B2015,balance!$AF:$AJ,4,FALSE),IF(C2015=4,VLOOKUP(B2015,balance!$AF:$AJ,5,FALSE),IF(C2015=5,VLOOKUP(B2015,balance!$AF:$AK,6,FALSE),0)))))*1000000000000</f>
        <v>3192500000000.0254</v>
      </c>
      <c r="J2015">
        <f>VLOOKUP(B2015,balance!AU:BD,10,FALSE)</f>
        <v>0</v>
      </c>
    </row>
    <row r="2016" spans="1:10" x14ac:dyDescent="0.3">
      <c r="A2016">
        <v>2014</v>
      </c>
      <c r="B2016">
        <f t="shared" si="63"/>
        <v>404</v>
      </c>
      <c r="C2016">
        <f t="shared" si="62"/>
        <v>5</v>
      </c>
      <c r="D2016">
        <v>9026</v>
      </c>
      <c r="E2016" s="1">
        <f>IF(C2016=1,VLOOKUP(B2016,balance!$AU:$AZ,2,FALSE),IF(C2016=2,VLOOKUP(B2016,balance!$AU:$AZ,3,FALSE),IF(C2016=3,VLOOKUP(B2016,balance!$AU:$AZ,4,FALSE),IF(C2016=4,VLOOKUP(B2016,balance!$AU:$AZ,5,FALSE),IF(C2016=5,VLOOKUP(B2016-1,balance!$AU:$AZ,6,FALSE),0)))))</f>
        <v>200000</v>
      </c>
      <c r="F2016">
        <v>53</v>
      </c>
      <c r="G2016">
        <f>IF(C2016=1,VLOOKUP(FoxFire!B2016,balance!$U:$Z,2,FALSE),IF(C2016=2,VLOOKUP(B2016,balance!$U:$Z,3,FALSE),IF(C2016=3,VLOOKUP(B2016,balance!$U:$Z,4,FALSE),IF(C2016=4,VLOOKUP(B2016,balance!$U:$Z,5,FALSE),IF(C2016=5,VLOOKUP(B2016-1,balance!$U:$Z,6,FALSE),0)))))/100</f>
        <v>2125.5585000000001</v>
      </c>
      <c r="H2016">
        <v>2</v>
      </c>
      <c r="I2016" s="1">
        <f>IF(C2016=1,VLOOKUP(FoxFire!B2016,balance!$AF:$AJ,2,FALSE),IF(C2016=2,VLOOKUP(B2016,balance!$AF:$AJ,3,FALSE),IF(C2016=3,VLOOKUP(B2016,balance!$AF:$AJ,4,FALSE),IF(C2016=4,VLOOKUP(B2016,balance!$AF:$AJ,5,FALSE),IF(C2016=5,VLOOKUP(B2016,balance!$AF:$AK,6,FALSE),0)))))*1000000000000</f>
        <v>12775000000000.1</v>
      </c>
      <c r="J2016">
        <f>VLOOKUP(B2016,balance!AU:BD,10,FALSE)</f>
        <v>0</v>
      </c>
    </row>
    <row r="2017" spans="1:10" x14ac:dyDescent="0.3">
      <c r="A2017">
        <v>2015</v>
      </c>
      <c r="B2017">
        <f t="shared" si="63"/>
        <v>404</v>
      </c>
      <c r="C2017">
        <f t="shared" si="62"/>
        <v>1</v>
      </c>
      <c r="D2017">
        <v>9026</v>
      </c>
      <c r="E2017" s="1">
        <f>IF(C2017=1,VLOOKUP(B2017,balance!$AU:$AZ,2,FALSE),IF(C2017=2,VLOOKUP(B2017,balance!$AU:$AZ,3,FALSE),IF(C2017=3,VLOOKUP(B2017,balance!$AU:$AZ,4,FALSE),IF(C2017=4,VLOOKUP(B2017,balance!$AU:$AZ,5,FALSE),IF(C2017=5,VLOOKUP(B2017-1,balance!$AU:$AZ,6,FALSE),0)))))</f>
        <v>10000</v>
      </c>
      <c r="F2017">
        <v>53</v>
      </c>
      <c r="G2017">
        <f>IF(C2017=1,VLOOKUP(FoxFire!B2017,balance!$U:$Z,2,FALSE),IF(C2017=2,VLOOKUP(B2017,balance!$U:$Z,3,FALSE),IF(C2017=3,VLOOKUP(B2017,balance!$U:$Z,4,FALSE),IF(C2017=4,VLOOKUP(B2017,balance!$U:$Z,5,FALSE),IF(C2017=5,VLOOKUP(B2017-1,balance!$U:$Z,6,FALSE),0)))))/100</f>
        <v>5.0299999999999997E-3</v>
      </c>
      <c r="H2017">
        <v>2</v>
      </c>
      <c r="I2017" s="1">
        <f>IF(C2017=1,VLOOKUP(FoxFire!B2017,balance!$AF:$AJ,2,FALSE),IF(C2017=2,VLOOKUP(B2017,balance!$AF:$AJ,3,FALSE),IF(C2017=3,VLOOKUP(B2017,balance!$AF:$AJ,4,FALSE),IF(C2017=4,VLOOKUP(B2017,balance!$AF:$AJ,5,FALSE),IF(C2017=5,VLOOKUP(B2017,balance!$AF:$AK,6,FALSE),0)))))*1000000000000</f>
        <v>3193750000000.0249</v>
      </c>
      <c r="J2017">
        <f>VLOOKUP(B2017,balance!AU:BD,10,FALSE)</f>
        <v>0</v>
      </c>
    </row>
    <row r="2018" spans="1:10" x14ac:dyDescent="0.3">
      <c r="A2018">
        <v>2016</v>
      </c>
      <c r="B2018">
        <f t="shared" si="63"/>
        <v>404</v>
      </c>
      <c r="C2018">
        <f t="shared" si="62"/>
        <v>2</v>
      </c>
      <c r="D2018">
        <v>9026</v>
      </c>
      <c r="E2018" s="1">
        <f>IF(C2018=1,VLOOKUP(B2018,balance!$AU:$AZ,2,FALSE),IF(C2018=2,VLOOKUP(B2018,balance!$AU:$AZ,3,FALSE),IF(C2018=3,VLOOKUP(B2018,balance!$AU:$AZ,4,FALSE),IF(C2018=4,VLOOKUP(B2018,balance!$AU:$AZ,5,FALSE),IF(C2018=5,VLOOKUP(B2018-1,balance!$AU:$AZ,6,FALSE),0)))))</f>
        <v>10000</v>
      </c>
      <c r="F2018">
        <v>53</v>
      </c>
      <c r="G2018">
        <f>IF(C2018=1,VLOOKUP(FoxFire!B2018,balance!$U:$Z,2,FALSE),IF(C2018=2,VLOOKUP(B2018,balance!$U:$Z,3,FALSE),IF(C2018=3,VLOOKUP(B2018,balance!$U:$Z,4,FALSE),IF(C2018=4,VLOOKUP(B2018,balance!$U:$Z,5,FALSE),IF(C2018=5,VLOOKUP(B2018-1,balance!$U:$Z,6,FALSE),0)))))/100</f>
        <v>5.0299999999999997E-3</v>
      </c>
      <c r="H2018">
        <v>2</v>
      </c>
      <c r="I2018" s="1">
        <f>IF(C2018=1,VLOOKUP(FoxFire!B2018,balance!$AF:$AJ,2,FALSE),IF(C2018=2,VLOOKUP(B2018,balance!$AF:$AJ,3,FALSE),IF(C2018=3,VLOOKUP(B2018,balance!$AF:$AJ,4,FALSE),IF(C2018=4,VLOOKUP(B2018,balance!$AF:$AJ,5,FALSE),IF(C2018=5,VLOOKUP(B2018,balance!$AF:$AK,6,FALSE),0)))))*1000000000000</f>
        <v>3193750000000.0249</v>
      </c>
      <c r="J2018">
        <f>VLOOKUP(B2018,balance!AU:BD,10,FALSE)</f>
        <v>0</v>
      </c>
    </row>
    <row r="2019" spans="1:10" x14ac:dyDescent="0.3">
      <c r="A2019">
        <v>2017</v>
      </c>
      <c r="B2019">
        <f t="shared" si="63"/>
        <v>404</v>
      </c>
      <c r="C2019">
        <f t="shared" si="62"/>
        <v>3</v>
      </c>
      <c r="D2019">
        <v>9026</v>
      </c>
      <c r="E2019" s="1">
        <f>IF(C2019=1,VLOOKUP(B2019,balance!$AU:$AZ,2,FALSE),IF(C2019=2,VLOOKUP(B2019,balance!$AU:$AZ,3,FALSE),IF(C2019=3,VLOOKUP(B2019,balance!$AU:$AZ,4,FALSE),IF(C2019=4,VLOOKUP(B2019,balance!$AU:$AZ,5,FALSE),IF(C2019=5,VLOOKUP(B2019-1,balance!$AU:$AZ,6,FALSE),0)))))</f>
        <v>10000</v>
      </c>
      <c r="F2019">
        <v>53</v>
      </c>
      <c r="G2019">
        <f>IF(C2019=1,VLOOKUP(FoxFire!B2019,balance!$U:$Z,2,FALSE),IF(C2019=2,VLOOKUP(B2019,balance!$U:$Z,3,FALSE),IF(C2019=3,VLOOKUP(B2019,balance!$U:$Z,4,FALSE),IF(C2019=4,VLOOKUP(B2019,balance!$U:$Z,5,FALSE),IF(C2019=5,VLOOKUP(B2019-1,balance!$U:$Z,6,FALSE),0)))))/100</f>
        <v>5.0299999999999997E-3</v>
      </c>
      <c r="H2019">
        <v>2</v>
      </c>
      <c r="I2019" s="1">
        <f>IF(C2019=1,VLOOKUP(FoxFire!B2019,balance!$AF:$AJ,2,FALSE),IF(C2019=2,VLOOKUP(B2019,balance!$AF:$AJ,3,FALSE),IF(C2019=3,VLOOKUP(B2019,balance!$AF:$AJ,4,FALSE),IF(C2019=4,VLOOKUP(B2019,balance!$AF:$AJ,5,FALSE),IF(C2019=5,VLOOKUP(B2019,balance!$AF:$AK,6,FALSE),0)))))*1000000000000</f>
        <v>3193750000000.0249</v>
      </c>
      <c r="J2019">
        <f>VLOOKUP(B2019,balance!AU:BD,10,FALSE)</f>
        <v>0</v>
      </c>
    </row>
    <row r="2020" spans="1:10" x14ac:dyDescent="0.3">
      <c r="A2020">
        <v>2018</v>
      </c>
      <c r="B2020">
        <f t="shared" si="63"/>
        <v>404</v>
      </c>
      <c r="C2020">
        <f t="shared" si="62"/>
        <v>4</v>
      </c>
      <c r="D2020">
        <v>9026</v>
      </c>
      <c r="E2020" s="1">
        <f>IF(C2020=1,VLOOKUP(B2020,balance!$AU:$AZ,2,FALSE),IF(C2020=2,VLOOKUP(B2020,balance!$AU:$AZ,3,FALSE),IF(C2020=3,VLOOKUP(B2020,balance!$AU:$AZ,4,FALSE),IF(C2020=4,VLOOKUP(B2020,balance!$AU:$AZ,5,FALSE),IF(C2020=5,VLOOKUP(B2020-1,balance!$AU:$AZ,6,FALSE),0)))))</f>
        <v>10000</v>
      </c>
      <c r="F2020">
        <v>53</v>
      </c>
      <c r="G2020">
        <f>IF(C2020=1,VLOOKUP(FoxFire!B2020,balance!$U:$Z,2,FALSE),IF(C2020=2,VLOOKUP(B2020,balance!$U:$Z,3,FALSE),IF(C2020=3,VLOOKUP(B2020,balance!$U:$Z,4,FALSE),IF(C2020=4,VLOOKUP(B2020,balance!$U:$Z,5,FALSE),IF(C2020=5,VLOOKUP(B2020-1,balance!$U:$Z,6,FALSE),0)))))/100</f>
        <v>5.0299999999999997E-3</v>
      </c>
      <c r="H2020">
        <v>2</v>
      </c>
      <c r="I2020" s="1">
        <f>IF(C2020=1,VLOOKUP(FoxFire!B2020,balance!$AF:$AJ,2,FALSE),IF(C2020=2,VLOOKUP(B2020,balance!$AF:$AJ,3,FALSE),IF(C2020=3,VLOOKUP(B2020,balance!$AF:$AJ,4,FALSE),IF(C2020=4,VLOOKUP(B2020,balance!$AF:$AJ,5,FALSE),IF(C2020=5,VLOOKUP(B2020,balance!$AF:$AK,6,FALSE),0)))))*1000000000000</f>
        <v>3193750000000.0249</v>
      </c>
      <c r="J2020">
        <f>VLOOKUP(B2020,balance!AU:BD,10,FALSE)</f>
        <v>0</v>
      </c>
    </row>
    <row r="2021" spans="1:10" x14ac:dyDescent="0.3">
      <c r="A2021">
        <v>2019</v>
      </c>
      <c r="B2021">
        <f t="shared" si="63"/>
        <v>405</v>
      </c>
      <c r="C2021">
        <f t="shared" si="62"/>
        <v>5</v>
      </c>
      <c r="D2021">
        <v>9026</v>
      </c>
      <c r="E2021" s="1">
        <f>IF(C2021=1,VLOOKUP(B2021,balance!$AU:$AZ,2,FALSE),IF(C2021=2,VLOOKUP(B2021,balance!$AU:$AZ,3,FALSE),IF(C2021=3,VLOOKUP(B2021,balance!$AU:$AZ,4,FALSE),IF(C2021=4,VLOOKUP(B2021,balance!$AU:$AZ,5,FALSE),IF(C2021=5,VLOOKUP(B2021-1,balance!$AU:$AZ,6,FALSE),0)))))</f>
        <v>200000</v>
      </c>
      <c r="F2021">
        <v>53</v>
      </c>
      <c r="G2021">
        <f>IF(C2021=1,VLOOKUP(FoxFire!B2021,balance!$U:$Z,2,FALSE),IF(C2021=2,VLOOKUP(B2021,balance!$U:$Z,3,FALSE),IF(C2021=3,VLOOKUP(B2021,balance!$U:$Z,4,FALSE),IF(C2021=4,VLOOKUP(B2021,balance!$U:$Z,5,FALSE),IF(C2021=5,VLOOKUP(B2021-1,balance!$U:$Z,6,FALSE),0)))))/100</f>
        <v>2131.9225000000001</v>
      </c>
      <c r="H2021">
        <v>2</v>
      </c>
      <c r="I2021" s="1">
        <f>IF(C2021=1,VLOOKUP(FoxFire!B2021,balance!$AF:$AJ,2,FALSE),IF(C2021=2,VLOOKUP(B2021,balance!$AF:$AJ,3,FALSE),IF(C2021=3,VLOOKUP(B2021,balance!$AF:$AJ,4,FALSE),IF(C2021=4,VLOOKUP(B2021,balance!$AF:$AJ,5,FALSE),IF(C2021=5,VLOOKUP(B2021,balance!$AF:$AK,6,FALSE),0)))))*1000000000000</f>
        <v>12780000000000.102</v>
      </c>
      <c r="J2021">
        <f>VLOOKUP(B2021,balance!AU:BD,10,FALSE)</f>
        <v>0</v>
      </c>
    </row>
    <row r="2022" spans="1:10" x14ac:dyDescent="0.3">
      <c r="A2022">
        <v>2020</v>
      </c>
      <c r="B2022">
        <f t="shared" si="63"/>
        <v>405</v>
      </c>
      <c r="C2022">
        <f t="shared" si="62"/>
        <v>1</v>
      </c>
      <c r="D2022">
        <v>9026</v>
      </c>
      <c r="E2022" s="1">
        <f>IF(C2022=1,VLOOKUP(B2022,balance!$AU:$AZ,2,FALSE),IF(C2022=2,VLOOKUP(B2022,balance!$AU:$AZ,3,FALSE),IF(C2022=3,VLOOKUP(B2022,balance!$AU:$AZ,4,FALSE),IF(C2022=4,VLOOKUP(B2022,balance!$AU:$AZ,5,FALSE),IF(C2022=5,VLOOKUP(B2022-1,balance!$AU:$AZ,6,FALSE),0)))))</f>
        <v>10000</v>
      </c>
      <c r="F2022">
        <v>53</v>
      </c>
      <c r="G2022">
        <f>IF(C2022=1,VLOOKUP(FoxFire!B2022,balance!$U:$Z,2,FALSE),IF(C2022=2,VLOOKUP(B2022,balance!$U:$Z,3,FALSE),IF(C2022=3,VLOOKUP(B2022,balance!$U:$Z,4,FALSE),IF(C2022=4,VLOOKUP(B2022,balance!$U:$Z,5,FALSE),IF(C2022=5,VLOOKUP(B2022-1,balance!$U:$Z,6,FALSE),0)))))/100</f>
        <v>5.0400000000000002E-3</v>
      </c>
      <c r="H2022">
        <v>2</v>
      </c>
      <c r="I2022" s="1">
        <f>IF(C2022=1,VLOOKUP(FoxFire!B2022,balance!$AF:$AJ,2,FALSE),IF(C2022=2,VLOOKUP(B2022,balance!$AF:$AJ,3,FALSE),IF(C2022=3,VLOOKUP(B2022,balance!$AF:$AJ,4,FALSE),IF(C2022=4,VLOOKUP(B2022,balance!$AF:$AJ,5,FALSE),IF(C2022=5,VLOOKUP(B2022,balance!$AF:$AK,6,FALSE),0)))))*1000000000000</f>
        <v>3195000000000.0254</v>
      </c>
      <c r="J2022">
        <f>VLOOKUP(B2022,balance!AU:BD,10,FALSE)</f>
        <v>0</v>
      </c>
    </row>
    <row r="2023" spans="1:10" x14ac:dyDescent="0.3">
      <c r="A2023">
        <v>2021</v>
      </c>
      <c r="B2023">
        <f t="shared" si="63"/>
        <v>405</v>
      </c>
      <c r="C2023">
        <f t="shared" si="62"/>
        <v>2</v>
      </c>
      <c r="D2023">
        <v>9026</v>
      </c>
      <c r="E2023" s="1">
        <f>IF(C2023=1,VLOOKUP(B2023,balance!$AU:$AZ,2,FALSE),IF(C2023=2,VLOOKUP(B2023,balance!$AU:$AZ,3,FALSE),IF(C2023=3,VLOOKUP(B2023,balance!$AU:$AZ,4,FALSE),IF(C2023=4,VLOOKUP(B2023,balance!$AU:$AZ,5,FALSE),IF(C2023=5,VLOOKUP(B2023-1,balance!$AU:$AZ,6,FALSE),0)))))</f>
        <v>10000</v>
      </c>
      <c r="F2023">
        <v>53</v>
      </c>
      <c r="G2023">
        <f>IF(C2023=1,VLOOKUP(FoxFire!B2023,balance!$U:$Z,2,FALSE),IF(C2023=2,VLOOKUP(B2023,balance!$U:$Z,3,FALSE),IF(C2023=3,VLOOKUP(B2023,balance!$U:$Z,4,FALSE),IF(C2023=4,VLOOKUP(B2023,balance!$U:$Z,5,FALSE),IF(C2023=5,VLOOKUP(B2023-1,balance!$U:$Z,6,FALSE),0)))))/100</f>
        <v>5.0400000000000002E-3</v>
      </c>
      <c r="H2023">
        <v>2</v>
      </c>
      <c r="I2023" s="1">
        <f>IF(C2023=1,VLOOKUP(FoxFire!B2023,balance!$AF:$AJ,2,FALSE),IF(C2023=2,VLOOKUP(B2023,balance!$AF:$AJ,3,FALSE),IF(C2023=3,VLOOKUP(B2023,balance!$AF:$AJ,4,FALSE),IF(C2023=4,VLOOKUP(B2023,balance!$AF:$AJ,5,FALSE),IF(C2023=5,VLOOKUP(B2023,balance!$AF:$AK,6,FALSE),0)))))*1000000000000</f>
        <v>3195000000000.0254</v>
      </c>
      <c r="J2023">
        <f>VLOOKUP(B2023,balance!AU:BD,10,FALSE)</f>
        <v>0</v>
      </c>
    </row>
    <row r="2024" spans="1:10" x14ac:dyDescent="0.3">
      <c r="A2024">
        <v>2022</v>
      </c>
      <c r="B2024">
        <f t="shared" si="63"/>
        <v>405</v>
      </c>
      <c r="C2024">
        <f t="shared" si="62"/>
        <v>3</v>
      </c>
      <c r="D2024">
        <v>9026</v>
      </c>
      <c r="E2024" s="1">
        <f>IF(C2024=1,VLOOKUP(B2024,balance!$AU:$AZ,2,FALSE),IF(C2024=2,VLOOKUP(B2024,balance!$AU:$AZ,3,FALSE),IF(C2024=3,VLOOKUP(B2024,balance!$AU:$AZ,4,FALSE),IF(C2024=4,VLOOKUP(B2024,balance!$AU:$AZ,5,FALSE),IF(C2024=5,VLOOKUP(B2024-1,balance!$AU:$AZ,6,FALSE),0)))))</f>
        <v>10000</v>
      </c>
      <c r="F2024">
        <v>53</v>
      </c>
      <c r="G2024">
        <f>IF(C2024=1,VLOOKUP(FoxFire!B2024,balance!$U:$Z,2,FALSE),IF(C2024=2,VLOOKUP(B2024,balance!$U:$Z,3,FALSE),IF(C2024=3,VLOOKUP(B2024,balance!$U:$Z,4,FALSE),IF(C2024=4,VLOOKUP(B2024,balance!$U:$Z,5,FALSE),IF(C2024=5,VLOOKUP(B2024-1,balance!$U:$Z,6,FALSE),0)))))/100</f>
        <v>5.0400000000000002E-3</v>
      </c>
      <c r="H2024">
        <v>2</v>
      </c>
      <c r="I2024" s="1">
        <f>IF(C2024=1,VLOOKUP(FoxFire!B2024,balance!$AF:$AJ,2,FALSE),IF(C2024=2,VLOOKUP(B2024,balance!$AF:$AJ,3,FALSE),IF(C2024=3,VLOOKUP(B2024,balance!$AF:$AJ,4,FALSE),IF(C2024=4,VLOOKUP(B2024,balance!$AF:$AJ,5,FALSE),IF(C2024=5,VLOOKUP(B2024,balance!$AF:$AK,6,FALSE),0)))))*1000000000000</f>
        <v>3195000000000.0254</v>
      </c>
      <c r="J2024">
        <f>VLOOKUP(B2024,balance!AU:BD,10,FALSE)</f>
        <v>0</v>
      </c>
    </row>
    <row r="2025" spans="1:10" x14ac:dyDescent="0.3">
      <c r="A2025">
        <v>2023</v>
      </c>
      <c r="B2025">
        <f t="shared" si="63"/>
        <v>405</v>
      </c>
      <c r="C2025">
        <f t="shared" si="62"/>
        <v>4</v>
      </c>
      <c r="D2025">
        <v>9026</v>
      </c>
      <c r="E2025" s="1">
        <f>IF(C2025=1,VLOOKUP(B2025,balance!$AU:$AZ,2,FALSE),IF(C2025=2,VLOOKUP(B2025,balance!$AU:$AZ,3,FALSE),IF(C2025=3,VLOOKUP(B2025,balance!$AU:$AZ,4,FALSE),IF(C2025=4,VLOOKUP(B2025,balance!$AU:$AZ,5,FALSE),IF(C2025=5,VLOOKUP(B2025-1,balance!$AU:$AZ,6,FALSE),0)))))</f>
        <v>10000</v>
      </c>
      <c r="F2025">
        <v>53</v>
      </c>
      <c r="G2025">
        <f>IF(C2025=1,VLOOKUP(FoxFire!B2025,balance!$U:$Z,2,FALSE),IF(C2025=2,VLOOKUP(B2025,balance!$U:$Z,3,FALSE),IF(C2025=3,VLOOKUP(B2025,balance!$U:$Z,4,FALSE),IF(C2025=4,VLOOKUP(B2025,balance!$U:$Z,5,FALSE),IF(C2025=5,VLOOKUP(B2025-1,balance!$U:$Z,6,FALSE),0)))))/100</f>
        <v>5.0400000000000002E-3</v>
      </c>
      <c r="H2025">
        <v>2</v>
      </c>
      <c r="I2025" s="1">
        <f>IF(C2025=1,VLOOKUP(FoxFire!B2025,balance!$AF:$AJ,2,FALSE),IF(C2025=2,VLOOKUP(B2025,balance!$AF:$AJ,3,FALSE),IF(C2025=3,VLOOKUP(B2025,balance!$AF:$AJ,4,FALSE),IF(C2025=4,VLOOKUP(B2025,balance!$AF:$AJ,5,FALSE),IF(C2025=5,VLOOKUP(B2025,balance!$AF:$AK,6,FALSE),0)))))*1000000000000</f>
        <v>3195000000000.0254</v>
      </c>
      <c r="J2025">
        <f>VLOOKUP(B2025,balance!AU:BD,10,FALSE)</f>
        <v>0</v>
      </c>
    </row>
    <row r="2026" spans="1:10" x14ac:dyDescent="0.3">
      <c r="A2026">
        <v>2024</v>
      </c>
      <c r="B2026">
        <f t="shared" si="63"/>
        <v>406</v>
      </c>
      <c r="C2026">
        <f t="shared" si="62"/>
        <v>5</v>
      </c>
      <c r="D2026">
        <v>9026</v>
      </c>
      <c r="E2026" s="1">
        <f>IF(C2026=1,VLOOKUP(B2026,balance!$AU:$AZ,2,FALSE),IF(C2026=2,VLOOKUP(B2026,balance!$AU:$AZ,3,FALSE),IF(C2026=3,VLOOKUP(B2026,balance!$AU:$AZ,4,FALSE),IF(C2026=4,VLOOKUP(B2026,balance!$AU:$AZ,5,FALSE),IF(C2026=5,VLOOKUP(B2026-1,balance!$AU:$AZ,6,FALSE),0)))))</f>
        <v>200000</v>
      </c>
      <c r="F2026">
        <v>53</v>
      </c>
      <c r="G2026">
        <f>IF(C2026=1,VLOOKUP(FoxFire!B2026,balance!$U:$Z,2,FALSE),IF(C2026=2,VLOOKUP(B2026,balance!$U:$Z,3,FALSE),IF(C2026=3,VLOOKUP(B2026,balance!$U:$Z,4,FALSE),IF(C2026=4,VLOOKUP(B2026,balance!$U:$Z,5,FALSE),IF(C2026=5,VLOOKUP(B2026-1,balance!$U:$Z,6,FALSE),0)))))/100</f>
        <v>2138.297</v>
      </c>
      <c r="H2026">
        <v>2</v>
      </c>
      <c r="I2026" s="1">
        <f>IF(C2026=1,VLOOKUP(FoxFire!B2026,balance!$AF:$AJ,2,FALSE),IF(C2026=2,VLOOKUP(B2026,balance!$AF:$AJ,3,FALSE),IF(C2026=3,VLOOKUP(B2026,balance!$AF:$AJ,4,FALSE),IF(C2026=4,VLOOKUP(B2026,balance!$AF:$AJ,5,FALSE),IF(C2026=5,VLOOKUP(B2026,balance!$AF:$AK,6,FALSE),0)))))*1000000000000</f>
        <v>12785000000000.1</v>
      </c>
      <c r="J2026">
        <f>VLOOKUP(B2026,balance!AU:BD,10,FALSE)</f>
        <v>0</v>
      </c>
    </row>
    <row r="2027" spans="1:10" x14ac:dyDescent="0.3">
      <c r="A2027">
        <v>2025</v>
      </c>
      <c r="B2027">
        <f t="shared" si="63"/>
        <v>406</v>
      </c>
      <c r="C2027">
        <f t="shared" si="62"/>
        <v>1</v>
      </c>
      <c r="D2027">
        <v>9026</v>
      </c>
      <c r="E2027" s="1">
        <f>IF(C2027=1,VLOOKUP(B2027,balance!$AU:$AZ,2,FALSE),IF(C2027=2,VLOOKUP(B2027,balance!$AU:$AZ,3,FALSE),IF(C2027=3,VLOOKUP(B2027,balance!$AU:$AZ,4,FALSE),IF(C2027=4,VLOOKUP(B2027,balance!$AU:$AZ,5,FALSE),IF(C2027=5,VLOOKUP(B2027-1,balance!$AU:$AZ,6,FALSE),0)))))</f>
        <v>10000</v>
      </c>
      <c r="F2027">
        <v>53</v>
      </c>
      <c r="G2027">
        <f>IF(C2027=1,VLOOKUP(FoxFire!B2027,balance!$U:$Z,2,FALSE),IF(C2027=2,VLOOKUP(B2027,balance!$U:$Z,3,FALSE),IF(C2027=3,VLOOKUP(B2027,balance!$U:$Z,4,FALSE),IF(C2027=4,VLOOKUP(B2027,balance!$U:$Z,5,FALSE),IF(C2027=5,VLOOKUP(B2027-1,balance!$U:$Z,6,FALSE),0)))))/100</f>
        <v>5.0499999999999998E-3</v>
      </c>
      <c r="H2027">
        <v>2</v>
      </c>
      <c r="I2027" s="1">
        <f>IF(C2027=1,VLOOKUP(FoxFire!B2027,balance!$AF:$AJ,2,FALSE),IF(C2027=2,VLOOKUP(B2027,balance!$AF:$AJ,3,FALSE),IF(C2027=3,VLOOKUP(B2027,balance!$AF:$AJ,4,FALSE),IF(C2027=4,VLOOKUP(B2027,balance!$AF:$AJ,5,FALSE),IF(C2027=5,VLOOKUP(B2027,balance!$AF:$AK,6,FALSE),0)))))*1000000000000</f>
        <v>3196250000000.0249</v>
      </c>
      <c r="J2027">
        <f>VLOOKUP(B2027,balance!AU:BD,10,FALSE)</f>
        <v>0</v>
      </c>
    </row>
    <row r="2028" spans="1:10" x14ac:dyDescent="0.3">
      <c r="A2028">
        <v>2026</v>
      </c>
      <c r="B2028">
        <f t="shared" si="63"/>
        <v>406</v>
      </c>
      <c r="C2028">
        <f t="shared" si="62"/>
        <v>2</v>
      </c>
      <c r="D2028">
        <v>9026</v>
      </c>
      <c r="E2028" s="1">
        <f>IF(C2028=1,VLOOKUP(B2028,balance!$AU:$AZ,2,FALSE),IF(C2028=2,VLOOKUP(B2028,balance!$AU:$AZ,3,FALSE),IF(C2028=3,VLOOKUP(B2028,balance!$AU:$AZ,4,FALSE),IF(C2028=4,VLOOKUP(B2028,balance!$AU:$AZ,5,FALSE),IF(C2028=5,VLOOKUP(B2028-1,balance!$AU:$AZ,6,FALSE),0)))))</f>
        <v>10000</v>
      </c>
      <c r="F2028">
        <v>53</v>
      </c>
      <c r="G2028">
        <f>IF(C2028=1,VLOOKUP(FoxFire!B2028,balance!$U:$Z,2,FALSE),IF(C2028=2,VLOOKUP(B2028,balance!$U:$Z,3,FALSE),IF(C2028=3,VLOOKUP(B2028,balance!$U:$Z,4,FALSE),IF(C2028=4,VLOOKUP(B2028,balance!$U:$Z,5,FALSE),IF(C2028=5,VLOOKUP(B2028-1,balance!$U:$Z,6,FALSE),0)))))/100</f>
        <v>5.0499999999999998E-3</v>
      </c>
      <c r="H2028">
        <v>2</v>
      </c>
      <c r="I2028" s="1">
        <f>IF(C2028=1,VLOOKUP(FoxFire!B2028,balance!$AF:$AJ,2,FALSE),IF(C2028=2,VLOOKUP(B2028,balance!$AF:$AJ,3,FALSE),IF(C2028=3,VLOOKUP(B2028,balance!$AF:$AJ,4,FALSE),IF(C2028=4,VLOOKUP(B2028,balance!$AF:$AJ,5,FALSE),IF(C2028=5,VLOOKUP(B2028,balance!$AF:$AK,6,FALSE),0)))))*1000000000000</f>
        <v>3196250000000.0249</v>
      </c>
      <c r="J2028">
        <f>VLOOKUP(B2028,balance!AU:BD,10,FALSE)</f>
        <v>0</v>
      </c>
    </row>
    <row r="2029" spans="1:10" x14ac:dyDescent="0.3">
      <c r="A2029">
        <v>2027</v>
      </c>
      <c r="B2029">
        <f t="shared" si="63"/>
        <v>406</v>
      </c>
      <c r="C2029">
        <f t="shared" si="62"/>
        <v>3</v>
      </c>
      <c r="D2029">
        <v>9026</v>
      </c>
      <c r="E2029" s="1">
        <f>IF(C2029=1,VLOOKUP(B2029,balance!$AU:$AZ,2,FALSE),IF(C2029=2,VLOOKUP(B2029,balance!$AU:$AZ,3,FALSE),IF(C2029=3,VLOOKUP(B2029,balance!$AU:$AZ,4,FALSE),IF(C2029=4,VLOOKUP(B2029,balance!$AU:$AZ,5,FALSE),IF(C2029=5,VLOOKUP(B2029-1,balance!$AU:$AZ,6,FALSE),0)))))</f>
        <v>10000</v>
      </c>
      <c r="F2029">
        <v>53</v>
      </c>
      <c r="G2029">
        <f>IF(C2029=1,VLOOKUP(FoxFire!B2029,balance!$U:$Z,2,FALSE),IF(C2029=2,VLOOKUP(B2029,balance!$U:$Z,3,FALSE),IF(C2029=3,VLOOKUP(B2029,balance!$U:$Z,4,FALSE),IF(C2029=4,VLOOKUP(B2029,balance!$U:$Z,5,FALSE),IF(C2029=5,VLOOKUP(B2029-1,balance!$U:$Z,6,FALSE),0)))))/100</f>
        <v>5.0499999999999998E-3</v>
      </c>
      <c r="H2029">
        <v>2</v>
      </c>
      <c r="I2029" s="1">
        <f>IF(C2029=1,VLOOKUP(FoxFire!B2029,balance!$AF:$AJ,2,FALSE),IF(C2029=2,VLOOKUP(B2029,balance!$AF:$AJ,3,FALSE),IF(C2029=3,VLOOKUP(B2029,balance!$AF:$AJ,4,FALSE),IF(C2029=4,VLOOKUP(B2029,balance!$AF:$AJ,5,FALSE),IF(C2029=5,VLOOKUP(B2029,balance!$AF:$AK,6,FALSE),0)))))*1000000000000</f>
        <v>3196250000000.0249</v>
      </c>
      <c r="J2029">
        <f>VLOOKUP(B2029,balance!AU:BD,10,FALSE)</f>
        <v>0</v>
      </c>
    </row>
    <row r="2030" spans="1:10" x14ac:dyDescent="0.3">
      <c r="A2030">
        <v>2028</v>
      </c>
      <c r="B2030">
        <f t="shared" si="63"/>
        <v>406</v>
      </c>
      <c r="C2030">
        <f t="shared" si="62"/>
        <v>4</v>
      </c>
      <c r="D2030">
        <v>9026</v>
      </c>
      <c r="E2030" s="1">
        <f>IF(C2030=1,VLOOKUP(B2030,balance!$AU:$AZ,2,FALSE),IF(C2030=2,VLOOKUP(B2030,balance!$AU:$AZ,3,FALSE),IF(C2030=3,VLOOKUP(B2030,balance!$AU:$AZ,4,FALSE),IF(C2030=4,VLOOKUP(B2030,balance!$AU:$AZ,5,FALSE),IF(C2030=5,VLOOKUP(B2030-1,balance!$AU:$AZ,6,FALSE),0)))))</f>
        <v>10000</v>
      </c>
      <c r="F2030">
        <v>53</v>
      </c>
      <c r="G2030">
        <f>IF(C2030=1,VLOOKUP(FoxFire!B2030,balance!$U:$Z,2,FALSE),IF(C2030=2,VLOOKUP(B2030,balance!$U:$Z,3,FALSE),IF(C2030=3,VLOOKUP(B2030,balance!$U:$Z,4,FALSE),IF(C2030=4,VLOOKUP(B2030,balance!$U:$Z,5,FALSE),IF(C2030=5,VLOOKUP(B2030-1,balance!$U:$Z,6,FALSE),0)))))/100</f>
        <v>5.0499999999999998E-3</v>
      </c>
      <c r="H2030">
        <v>2</v>
      </c>
      <c r="I2030" s="1">
        <f>IF(C2030=1,VLOOKUP(FoxFire!B2030,balance!$AF:$AJ,2,FALSE),IF(C2030=2,VLOOKUP(B2030,balance!$AF:$AJ,3,FALSE),IF(C2030=3,VLOOKUP(B2030,balance!$AF:$AJ,4,FALSE),IF(C2030=4,VLOOKUP(B2030,balance!$AF:$AJ,5,FALSE),IF(C2030=5,VLOOKUP(B2030,balance!$AF:$AK,6,FALSE),0)))))*1000000000000</f>
        <v>3196250000000.0249</v>
      </c>
      <c r="J2030">
        <f>VLOOKUP(B2030,balance!AU:BD,10,FALSE)</f>
        <v>0</v>
      </c>
    </row>
    <row r="2031" spans="1:10" x14ac:dyDescent="0.3">
      <c r="A2031">
        <v>2029</v>
      </c>
      <c r="B2031">
        <f t="shared" si="63"/>
        <v>407</v>
      </c>
      <c r="C2031">
        <f t="shared" si="62"/>
        <v>5</v>
      </c>
      <c r="D2031">
        <v>9026</v>
      </c>
      <c r="E2031" s="1">
        <f>IF(C2031=1,VLOOKUP(B2031,balance!$AU:$AZ,2,FALSE),IF(C2031=2,VLOOKUP(B2031,balance!$AU:$AZ,3,FALSE),IF(C2031=3,VLOOKUP(B2031,balance!$AU:$AZ,4,FALSE),IF(C2031=4,VLOOKUP(B2031,balance!$AU:$AZ,5,FALSE),IF(C2031=5,VLOOKUP(B2031-1,balance!$AU:$AZ,6,FALSE),0)))))</f>
        <v>200000</v>
      </c>
      <c r="F2031">
        <v>53</v>
      </c>
      <c r="G2031">
        <f>IF(C2031=1,VLOOKUP(FoxFire!B2031,balance!$U:$Z,2,FALSE),IF(C2031=2,VLOOKUP(B2031,balance!$U:$Z,3,FALSE),IF(C2031=3,VLOOKUP(B2031,balance!$U:$Z,4,FALSE),IF(C2031=4,VLOOKUP(B2031,balance!$U:$Z,5,FALSE),IF(C2031=5,VLOOKUP(B2031-1,balance!$U:$Z,6,FALSE),0)))))/100</f>
        <v>2144.6822000000002</v>
      </c>
      <c r="H2031">
        <v>2</v>
      </c>
      <c r="I2031" s="1">
        <f>IF(C2031=1,VLOOKUP(FoxFire!B2031,balance!$AF:$AJ,2,FALSE),IF(C2031=2,VLOOKUP(B2031,balance!$AF:$AJ,3,FALSE),IF(C2031=3,VLOOKUP(B2031,balance!$AF:$AJ,4,FALSE),IF(C2031=4,VLOOKUP(B2031,balance!$AF:$AJ,5,FALSE),IF(C2031=5,VLOOKUP(B2031,balance!$AF:$AK,6,FALSE),0)))))*1000000000000</f>
        <v>12790000000000.15</v>
      </c>
      <c r="J2031">
        <f>VLOOKUP(B2031,balance!AU:BD,10,FALSE)</f>
        <v>0</v>
      </c>
    </row>
    <row r="2032" spans="1:10" x14ac:dyDescent="0.3">
      <c r="A2032">
        <v>2030</v>
      </c>
      <c r="B2032">
        <f t="shared" si="63"/>
        <v>407</v>
      </c>
      <c r="C2032">
        <f t="shared" si="62"/>
        <v>1</v>
      </c>
      <c r="D2032">
        <v>9026</v>
      </c>
      <c r="E2032" s="1">
        <f>IF(C2032=1,VLOOKUP(B2032,balance!$AU:$AZ,2,FALSE),IF(C2032=2,VLOOKUP(B2032,balance!$AU:$AZ,3,FALSE),IF(C2032=3,VLOOKUP(B2032,balance!$AU:$AZ,4,FALSE),IF(C2032=4,VLOOKUP(B2032,balance!$AU:$AZ,5,FALSE),IF(C2032=5,VLOOKUP(B2032-1,balance!$AU:$AZ,6,FALSE),0)))))</f>
        <v>10000</v>
      </c>
      <c r="F2032">
        <v>53</v>
      </c>
      <c r="G2032">
        <f>IF(C2032=1,VLOOKUP(FoxFire!B2032,balance!$U:$Z,2,FALSE),IF(C2032=2,VLOOKUP(B2032,balance!$U:$Z,3,FALSE),IF(C2032=3,VLOOKUP(B2032,balance!$U:$Z,4,FALSE),IF(C2032=4,VLOOKUP(B2032,balance!$U:$Z,5,FALSE),IF(C2032=5,VLOOKUP(B2032-1,balance!$U:$Z,6,FALSE),0)))))/100</f>
        <v>5.0600000000000003E-3</v>
      </c>
      <c r="H2032">
        <v>2</v>
      </c>
      <c r="I2032" s="1">
        <f>IF(C2032=1,VLOOKUP(FoxFire!B2032,balance!$AF:$AJ,2,FALSE),IF(C2032=2,VLOOKUP(B2032,balance!$AF:$AJ,3,FALSE),IF(C2032=3,VLOOKUP(B2032,balance!$AF:$AJ,4,FALSE),IF(C2032=4,VLOOKUP(B2032,balance!$AF:$AJ,5,FALSE),IF(C2032=5,VLOOKUP(B2032,balance!$AF:$AK,6,FALSE),0)))))*1000000000000</f>
        <v>3197500000000.0376</v>
      </c>
      <c r="J2032">
        <f>VLOOKUP(B2032,balance!AU:BD,10,FALSE)</f>
        <v>0</v>
      </c>
    </row>
    <row r="2033" spans="1:10" x14ac:dyDescent="0.3">
      <c r="A2033">
        <v>2031</v>
      </c>
      <c r="B2033">
        <f t="shared" si="63"/>
        <v>407</v>
      </c>
      <c r="C2033">
        <f t="shared" si="62"/>
        <v>2</v>
      </c>
      <c r="D2033">
        <v>9026</v>
      </c>
      <c r="E2033" s="1">
        <f>IF(C2033=1,VLOOKUP(B2033,balance!$AU:$AZ,2,FALSE),IF(C2033=2,VLOOKUP(B2033,balance!$AU:$AZ,3,FALSE),IF(C2033=3,VLOOKUP(B2033,balance!$AU:$AZ,4,FALSE),IF(C2033=4,VLOOKUP(B2033,balance!$AU:$AZ,5,FALSE),IF(C2033=5,VLOOKUP(B2033-1,balance!$AU:$AZ,6,FALSE),0)))))</f>
        <v>10000</v>
      </c>
      <c r="F2033">
        <v>53</v>
      </c>
      <c r="G2033">
        <f>IF(C2033=1,VLOOKUP(FoxFire!B2033,balance!$U:$Z,2,FALSE),IF(C2033=2,VLOOKUP(B2033,balance!$U:$Z,3,FALSE),IF(C2033=3,VLOOKUP(B2033,balance!$U:$Z,4,FALSE),IF(C2033=4,VLOOKUP(B2033,balance!$U:$Z,5,FALSE),IF(C2033=5,VLOOKUP(B2033-1,balance!$U:$Z,6,FALSE),0)))))/100</f>
        <v>5.0600000000000003E-3</v>
      </c>
      <c r="H2033">
        <v>2</v>
      </c>
      <c r="I2033" s="1">
        <f>IF(C2033=1,VLOOKUP(FoxFire!B2033,balance!$AF:$AJ,2,FALSE),IF(C2033=2,VLOOKUP(B2033,balance!$AF:$AJ,3,FALSE),IF(C2033=3,VLOOKUP(B2033,balance!$AF:$AJ,4,FALSE),IF(C2033=4,VLOOKUP(B2033,balance!$AF:$AJ,5,FALSE),IF(C2033=5,VLOOKUP(B2033,balance!$AF:$AK,6,FALSE),0)))))*1000000000000</f>
        <v>3197500000000.0376</v>
      </c>
      <c r="J2033">
        <f>VLOOKUP(B2033,balance!AU:BD,10,FALSE)</f>
        <v>0</v>
      </c>
    </row>
    <row r="2034" spans="1:10" x14ac:dyDescent="0.3">
      <c r="A2034">
        <v>2032</v>
      </c>
      <c r="B2034">
        <f t="shared" si="63"/>
        <v>407</v>
      </c>
      <c r="C2034">
        <f t="shared" si="62"/>
        <v>3</v>
      </c>
      <c r="D2034">
        <v>9026</v>
      </c>
      <c r="E2034" s="1">
        <f>IF(C2034=1,VLOOKUP(B2034,balance!$AU:$AZ,2,FALSE),IF(C2034=2,VLOOKUP(B2034,balance!$AU:$AZ,3,FALSE),IF(C2034=3,VLOOKUP(B2034,balance!$AU:$AZ,4,FALSE),IF(C2034=4,VLOOKUP(B2034,balance!$AU:$AZ,5,FALSE),IF(C2034=5,VLOOKUP(B2034-1,balance!$AU:$AZ,6,FALSE),0)))))</f>
        <v>10000</v>
      </c>
      <c r="F2034">
        <v>53</v>
      </c>
      <c r="G2034">
        <f>IF(C2034=1,VLOOKUP(FoxFire!B2034,balance!$U:$Z,2,FALSE),IF(C2034=2,VLOOKUP(B2034,balance!$U:$Z,3,FALSE),IF(C2034=3,VLOOKUP(B2034,balance!$U:$Z,4,FALSE),IF(C2034=4,VLOOKUP(B2034,balance!$U:$Z,5,FALSE),IF(C2034=5,VLOOKUP(B2034-1,balance!$U:$Z,6,FALSE),0)))))/100</f>
        <v>5.0600000000000003E-3</v>
      </c>
      <c r="H2034">
        <v>2</v>
      </c>
      <c r="I2034" s="1">
        <f>IF(C2034=1,VLOOKUP(FoxFire!B2034,balance!$AF:$AJ,2,FALSE),IF(C2034=2,VLOOKUP(B2034,balance!$AF:$AJ,3,FALSE),IF(C2034=3,VLOOKUP(B2034,balance!$AF:$AJ,4,FALSE),IF(C2034=4,VLOOKUP(B2034,balance!$AF:$AJ,5,FALSE),IF(C2034=5,VLOOKUP(B2034,balance!$AF:$AK,6,FALSE),0)))))*1000000000000</f>
        <v>3197500000000.0376</v>
      </c>
      <c r="J2034">
        <f>VLOOKUP(B2034,balance!AU:BD,10,FALSE)</f>
        <v>0</v>
      </c>
    </row>
    <row r="2035" spans="1:10" x14ac:dyDescent="0.3">
      <c r="A2035">
        <v>2033</v>
      </c>
      <c r="B2035">
        <f t="shared" si="63"/>
        <v>407</v>
      </c>
      <c r="C2035">
        <f t="shared" si="62"/>
        <v>4</v>
      </c>
      <c r="D2035">
        <v>9026</v>
      </c>
      <c r="E2035" s="1">
        <f>IF(C2035=1,VLOOKUP(B2035,balance!$AU:$AZ,2,FALSE),IF(C2035=2,VLOOKUP(B2035,balance!$AU:$AZ,3,FALSE),IF(C2035=3,VLOOKUP(B2035,balance!$AU:$AZ,4,FALSE),IF(C2035=4,VLOOKUP(B2035,balance!$AU:$AZ,5,FALSE),IF(C2035=5,VLOOKUP(B2035-1,balance!$AU:$AZ,6,FALSE),0)))))</f>
        <v>10000</v>
      </c>
      <c r="F2035">
        <v>53</v>
      </c>
      <c r="G2035">
        <f>IF(C2035=1,VLOOKUP(FoxFire!B2035,balance!$U:$Z,2,FALSE),IF(C2035=2,VLOOKUP(B2035,balance!$U:$Z,3,FALSE),IF(C2035=3,VLOOKUP(B2035,balance!$U:$Z,4,FALSE),IF(C2035=4,VLOOKUP(B2035,balance!$U:$Z,5,FALSE),IF(C2035=5,VLOOKUP(B2035-1,balance!$U:$Z,6,FALSE),0)))))/100</f>
        <v>5.0600000000000003E-3</v>
      </c>
      <c r="H2035">
        <v>2</v>
      </c>
      <c r="I2035" s="1">
        <f>IF(C2035=1,VLOOKUP(FoxFire!B2035,balance!$AF:$AJ,2,FALSE),IF(C2035=2,VLOOKUP(B2035,balance!$AF:$AJ,3,FALSE),IF(C2035=3,VLOOKUP(B2035,balance!$AF:$AJ,4,FALSE),IF(C2035=4,VLOOKUP(B2035,balance!$AF:$AJ,5,FALSE),IF(C2035=5,VLOOKUP(B2035,balance!$AF:$AK,6,FALSE),0)))))*1000000000000</f>
        <v>3197500000000.0376</v>
      </c>
      <c r="J2035">
        <f>VLOOKUP(B2035,balance!AU:BD,10,FALSE)</f>
        <v>0</v>
      </c>
    </row>
    <row r="2036" spans="1:10" x14ac:dyDescent="0.3">
      <c r="A2036">
        <v>2034</v>
      </c>
      <c r="B2036">
        <f t="shared" si="63"/>
        <v>408</v>
      </c>
      <c r="C2036">
        <f t="shared" si="62"/>
        <v>5</v>
      </c>
      <c r="D2036">
        <v>9026</v>
      </c>
      <c r="E2036" s="1">
        <f>IF(C2036=1,VLOOKUP(B2036,balance!$AU:$AZ,2,FALSE),IF(C2036=2,VLOOKUP(B2036,balance!$AU:$AZ,3,FALSE),IF(C2036=3,VLOOKUP(B2036,balance!$AU:$AZ,4,FALSE),IF(C2036=4,VLOOKUP(B2036,balance!$AU:$AZ,5,FALSE),IF(C2036=5,VLOOKUP(B2036-1,balance!$AU:$AZ,6,FALSE),0)))))</f>
        <v>200000</v>
      </c>
      <c r="F2036">
        <v>53</v>
      </c>
      <c r="G2036">
        <f>IF(C2036=1,VLOOKUP(FoxFire!B2036,balance!$U:$Z,2,FALSE),IF(C2036=2,VLOOKUP(B2036,balance!$U:$Z,3,FALSE),IF(C2036=3,VLOOKUP(B2036,balance!$U:$Z,4,FALSE),IF(C2036=4,VLOOKUP(B2036,balance!$U:$Z,5,FALSE),IF(C2036=5,VLOOKUP(B2036-1,balance!$U:$Z,6,FALSE),0)))))/100</f>
        <v>2151.078</v>
      </c>
      <c r="H2036">
        <v>2</v>
      </c>
      <c r="I2036" s="1">
        <f>IF(C2036=1,VLOOKUP(FoxFire!B2036,balance!$AF:$AJ,2,FALSE),IF(C2036=2,VLOOKUP(B2036,balance!$AF:$AJ,3,FALSE),IF(C2036=3,VLOOKUP(B2036,balance!$AF:$AJ,4,FALSE),IF(C2036=4,VLOOKUP(B2036,balance!$AF:$AJ,5,FALSE),IF(C2036=5,VLOOKUP(B2036,balance!$AF:$AK,6,FALSE),0)))))*1000000000000</f>
        <v>12795000000000.1</v>
      </c>
      <c r="J2036">
        <f>VLOOKUP(B2036,balance!AU:BD,10,FALSE)</f>
        <v>0</v>
      </c>
    </row>
    <row r="2037" spans="1:10" x14ac:dyDescent="0.3">
      <c r="A2037">
        <v>2035</v>
      </c>
      <c r="B2037">
        <f t="shared" si="63"/>
        <v>408</v>
      </c>
      <c r="C2037">
        <f t="shared" si="62"/>
        <v>1</v>
      </c>
      <c r="D2037">
        <v>9026</v>
      </c>
      <c r="E2037" s="1">
        <f>IF(C2037=1,VLOOKUP(B2037,balance!$AU:$AZ,2,FALSE),IF(C2037=2,VLOOKUP(B2037,balance!$AU:$AZ,3,FALSE),IF(C2037=3,VLOOKUP(B2037,balance!$AU:$AZ,4,FALSE),IF(C2037=4,VLOOKUP(B2037,balance!$AU:$AZ,5,FALSE),IF(C2037=5,VLOOKUP(B2037-1,balance!$AU:$AZ,6,FALSE),0)))))</f>
        <v>10000</v>
      </c>
      <c r="F2037">
        <v>53</v>
      </c>
      <c r="G2037">
        <f>IF(C2037=1,VLOOKUP(FoxFire!B2037,balance!$U:$Z,2,FALSE),IF(C2037=2,VLOOKUP(B2037,balance!$U:$Z,3,FALSE),IF(C2037=3,VLOOKUP(B2037,balance!$U:$Z,4,FALSE),IF(C2037=4,VLOOKUP(B2037,balance!$U:$Z,5,FALSE),IF(C2037=5,VLOOKUP(B2037-1,balance!$U:$Z,6,FALSE),0)))))/100</f>
        <v>5.0699999999999999E-3</v>
      </c>
      <c r="H2037">
        <v>2</v>
      </c>
      <c r="I2037" s="1">
        <f>IF(C2037=1,VLOOKUP(FoxFire!B2037,balance!$AF:$AJ,2,FALSE),IF(C2037=2,VLOOKUP(B2037,balance!$AF:$AJ,3,FALSE),IF(C2037=3,VLOOKUP(B2037,balance!$AF:$AJ,4,FALSE),IF(C2037=4,VLOOKUP(B2037,balance!$AF:$AJ,5,FALSE),IF(C2037=5,VLOOKUP(B2037,balance!$AF:$AK,6,FALSE),0)))))*1000000000000</f>
        <v>3198750000000.0249</v>
      </c>
      <c r="J2037">
        <f>VLOOKUP(B2037,balance!AU:BD,10,FALSE)</f>
        <v>0</v>
      </c>
    </row>
    <row r="2038" spans="1:10" x14ac:dyDescent="0.3">
      <c r="A2038">
        <v>2036</v>
      </c>
      <c r="B2038">
        <f t="shared" si="63"/>
        <v>408</v>
      </c>
      <c r="C2038">
        <f t="shared" si="62"/>
        <v>2</v>
      </c>
      <c r="D2038">
        <v>9026</v>
      </c>
      <c r="E2038" s="1">
        <f>IF(C2038=1,VLOOKUP(B2038,balance!$AU:$AZ,2,FALSE),IF(C2038=2,VLOOKUP(B2038,balance!$AU:$AZ,3,FALSE),IF(C2038=3,VLOOKUP(B2038,balance!$AU:$AZ,4,FALSE),IF(C2038=4,VLOOKUP(B2038,balance!$AU:$AZ,5,FALSE),IF(C2038=5,VLOOKUP(B2038-1,balance!$AU:$AZ,6,FALSE),0)))))</f>
        <v>10000</v>
      </c>
      <c r="F2038">
        <v>53</v>
      </c>
      <c r="G2038">
        <f>IF(C2038=1,VLOOKUP(FoxFire!B2038,balance!$U:$Z,2,FALSE),IF(C2038=2,VLOOKUP(B2038,balance!$U:$Z,3,FALSE),IF(C2038=3,VLOOKUP(B2038,balance!$U:$Z,4,FALSE),IF(C2038=4,VLOOKUP(B2038,balance!$U:$Z,5,FALSE),IF(C2038=5,VLOOKUP(B2038-1,balance!$U:$Z,6,FALSE),0)))))/100</f>
        <v>5.0699999999999999E-3</v>
      </c>
      <c r="H2038">
        <v>2</v>
      </c>
      <c r="I2038" s="1">
        <f>IF(C2038=1,VLOOKUP(FoxFire!B2038,balance!$AF:$AJ,2,FALSE),IF(C2038=2,VLOOKUP(B2038,balance!$AF:$AJ,3,FALSE),IF(C2038=3,VLOOKUP(B2038,balance!$AF:$AJ,4,FALSE),IF(C2038=4,VLOOKUP(B2038,balance!$AF:$AJ,5,FALSE),IF(C2038=5,VLOOKUP(B2038,balance!$AF:$AK,6,FALSE),0)))))*1000000000000</f>
        <v>3198750000000.0249</v>
      </c>
      <c r="J2038">
        <f>VLOOKUP(B2038,balance!AU:BD,10,FALSE)</f>
        <v>0</v>
      </c>
    </row>
    <row r="2039" spans="1:10" x14ac:dyDescent="0.3">
      <c r="A2039">
        <v>2037</v>
      </c>
      <c r="B2039">
        <f t="shared" si="63"/>
        <v>408</v>
      </c>
      <c r="C2039">
        <f t="shared" si="62"/>
        <v>3</v>
      </c>
      <c r="D2039">
        <v>9026</v>
      </c>
      <c r="E2039" s="1">
        <f>IF(C2039=1,VLOOKUP(B2039,balance!$AU:$AZ,2,FALSE),IF(C2039=2,VLOOKUP(B2039,balance!$AU:$AZ,3,FALSE),IF(C2039=3,VLOOKUP(B2039,balance!$AU:$AZ,4,FALSE),IF(C2039=4,VLOOKUP(B2039,balance!$AU:$AZ,5,FALSE),IF(C2039=5,VLOOKUP(B2039-1,balance!$AU:$AZ,6,FALSE),0)))))</f>
        <v>10000</v>
      </c>
      <c r="F2039">
        <v>53</v>
      </c>
      <c r="G2039">
        <f>IF(C2039=1,VLOOKUP(FoxFire!B2039,balance!$U:$Z,2,FALSE),IF(C2039=2,VLOOKUP(B2039,balance!$U:$Z,3,FALSE),IF(C2039=3,VLOOKUP(B2039,balance!$U:$Z,4,FALSE),IF(C2039=4,VLOOKUP(B2039,balance!$U:$Z,5,FALSE),IF(C2039=5,VLOOKUP(B2039-1,balance!$U:$Z,6,FALSE),0)))))/100</f>
        <v>5.0699999999999999E-3</v>
      </c>
      <c r="H2039">
        <v>2</v>
      </c>
      <c r="I2039" s="1">
        <f>IF(C2039=1,VLOOKUP(FoxFire!B2039,balance!$AF:$AJ,2,FALSE),IF(C2039=2,VLOOKUP(B2039,balance!$AF:$AJ,3,FALSE),IF(C2039=3,VLOOKUP(B2039,balance!$AF:$AJ,4,FALSE),IF(C2039=4,VLOOKUP(B2039,balance!$AF:$AJ,5,FALSE),IF(C2039=5,VLOOKUP(B2039,balance!$AF:$AK,6,FALSE),0)))))*1000000000000</f>
        <v>3198750000000.0249</v>
      </c>
      <c r="J2039">
        <f>VLOOKUP(B2039,balance!AU:BD,10,FALSE)</f>
        <v>0</v>
      </c>
    </row>
    <row r="2040" spans="1:10" x14ac:dyDescent="0.3">
      <c r="A2040">
        <v>2038</v>
      </c>
      <c r="B2040">
        <f t="shared" si="63"/>
        <v>408</v>
      </c>
      <c r="C2040">
        <f t="shared" si="62"/>
        <v>4</v>
      </c>
      <c r="D2040">
        <v>9026</v>
      </c>
      <c r="E2040" s="1">
        <f>IF(C2040=1,VLOOKUP(B2040,balance!$AU:$AZ,2,FALSE),IF(C2040=2,VLOOKUP(B2040,balance!$AU:$AZ,3,FALSE),IF(C2040=3,VLOOKUP(B2040,balance!$AU:$AZ,4,FALSE),IF(C2040=4,VLOOKUP(B2040,balance!$AU:$AZ,5,FALSE),IF(C2040=5,VLOOKUP(B2040-1,balance!$AU:$AZ,6,FALSE),0)))))</f>
        <v>10000</v>
      </c>
      <c r="F2040">
        <v>53</v>
      </c>
      <c r="G2040">
        <f>IF(C2040=1,VLOOKUP(FoxFire!B2040,balance!$U:$Z,2,FALSE),IF(C2040=2,VLOOKUP(B2040,balance!$U:$Z,3,FALSE),IF(C2040=3,VLOOKUP(B2040,balance!$U:$Z,4,FALSE),IF(C2040=4,VLOOKUP(B2040,balance!$U:$Z,5,FALSE),IF(C2040=5,VLOOKUP(B2040-1,balance!$U:$Z,6,FALSE),0)))))/100</f>
        <v>5.0699999999999999E-3</v>
      </c>
      <c r="H2040">
        <v>2</v>
      </c>
      <c r="I2040" s="1">
        <f>IF(C2040=1,VLOOKUP(FoxFire!B2040,balance!$AF:$AJ,2,FALSE),IF(C2040=2,VLOOKUP(B2040,balance!$AF:$AJ,3,FALSE),IF(C2040=3,VLOOKUP(B2040,balance!$AF:$AJ,4,FALSE),IF(C2040=4,VLOOKUP(B2040,balance!$AF:$AJ,5,FALSE),IF(C2040=5,VLOOKUP(B2040,balance!$AF:$AK,6,FALSE),0)))))*1000000000000</f>
        <v>3198750000000.0249</v>
      </c>
      <c r="J2040">
        <f>VLOOKUP(B2040,balance!AU:BD,10,FALSE)</f>
        <v>0</v>
      </c>
    </row>
    <row r="2041" spans="1:10" x14ac:dyDescent="0.3">
      <c r="A2041">
        <v>2039</v>
      </c>
      <c r="B2041">
        <f t="shared" si="63"/>
        <v>409</v>
      </c>
      <c r="C2041">
        <f t="shared" si="62"/>
        <v>5</v>
      </c>
      <c r="D2041">
        <v>9026</v>
      </c>
      <c r="E2041" s="1">
        <f>IF(C2041=1,VLOOKUP(B2041,balance!$AU:$AZ,2,FALSE),IF(C2041=2,VLOOKUP(B2041,balance!$AU:$AZ,3,FALSE),IF(C2041=3,VLOOKUP(B2041,balance!$AU:$AZ,4,FALSE),IF(C2041=4,VLOOKUP(B2041,balance!$AU:$AZ,5,FALSE),IF(C2041=5,VLOOKUP(B2041-1,balance!$AU:$AZ,6,FALSE),0)))))</f>
        <v>200000</v>
      </c>
      <c r="F2041">
        <v>53</v>
      </c>
      <c r="G2041">
        <f>IF(C2041=1,VLOOKUP(FoxFire!B2041,balance!$U:$Z,2,FALSE),IF(C2041=2,VLOOKUP(B2041,balance!$U:$Z,3,FALSE),IF(C2041=3,VLOOKUP(B2041,balance!$U:$Z,4,FALSE),IF(C2041=4,VLOOKUP(B2041,balance!$U:$Z,5,FALSE),IF(C2041=5,VLOOKUP(B2041-1,balance!$U:$Z,6,FALSE),0)))))/100</f>
        <v>2157.4845</v>
      </c>
      <c r="H2041">
        <v>2</v>
      </c>
      <c r="I2041" s="1">
        <f>IF(C2041=1,VLOOKUP(FoxFire!B2041,balance!$AF:$AJ,2,FALSE),IF(C2041=2,VLOOKUP(B2041,balance!$AF:$AJ,3,FALSE),IF(C2041=3,VLOOKUP(B2041,balance!$AF:$AJ,4,FALSE),IF(C2041=4,VLOOKUP(B2041,balance!$AF:$AJ,5,FALSE),IF(C2041=5,VLOOKUP(B2041,balance!$AF:$AK,6,FALSE),0)))))*1000000000000</f>
        <v>12800000000000.15</v>
      </c>
      <c r="J2041">
        <f>VLOOKUP(B2041,balance!AU:BD,10,FALSE)</f>
        <v>0</v>
      </c>
    </row>
    <row r="2042" spans="1:10" x14ac:dyDescent="0.3">
      <c r="A2042">
        <v>2040</v>
      </c>
      <c r="B2042">
        <f t="shared" si="63"/>
        <v>409</v>
      </c>
      <c r="C2042">
        <f t="shared" si="62"/>
        <v>1</v>
      </c>
      <c r="D2042">
        <v>9026</v>
      </c>
      <c r="E2042" s="1">
        <f>IF(C2042=1,VLOOKUP(B2042,balance!$AU:$AZ,2,FALSE),IF(C2042=2,VLOOKUP(B2042,balance!$AU:$AZ,3,FALSE),IF(C2042=3,VLOOKUP(B2042,balance!$AU:$AZ,4,FALSE),IF(C2042=4,VLOOKUP(B2042,balance!$AU:$AZ,5,FALSE),IF(C2042=5,VLOOKUP(B2042-1,balance!$AU:$AZ,6,FALSE),0)))))</f>
        <v>10000</v>
      </c>
      <c r="F2042">
        <v>53</v>
      </c>
      <c r="G2042">
        <f>IF(C2042=1,VLOOKUP(FoxFire!B2042,balance!$U:$Z,2,FALSE),IF(C2042=2,VLOOKUP(B2042,balance!$U:$Z,3,FALSE),IF(C2042=3,VLOOKUP(B2042,balance!$U:$Z,4,FALSE),IF(C2042=4,VLOOKUP(B2042,balance!$U:$Z,5,FALSE),IF(C2042=5,VLOOKUP(B2042-1,balance!$U:$Z,6,FALSE),0)))))/100</f>
        <v>5.0800000000000003E-3</v>
      </c>
      <c r="H2042">
        <v>2</v>
      </c>
      <c r="I2042" s="1">
        <f>IF(C2042=1,VLOOKUP(FoxFire!B2042,balance!$AF:$AJ,2,FALSE),IF(C2042=2,VLOOKUP(B2042,balance!$AF:$AJ,3,FALSE),IF(C2042=3,VLOOKUP(B2042,balance!$AF:$AJ,4,FALSE),IF(C2042=4,VLOOKUP(B2042,balance!$AF:$AJ,5,FALSE),IF(C2042=5,VLOOKUP(B2042,balance!$AF:$AK,6,FALSE),0)))))*1000000000000</f>
        <v>3200000000000.0376</v>
      </c>
      <c r="J2042">
        <f>VLOOKUP(B2042,balance!AU:BD,10,FALSE)</f>
        <v>0</v>
      </c>
    </row>
    <row r="2043" spans="1:10" x14ac:dyDescent="0.3">
      <c r="A2043">
        <v>2041</v>
      </c>
      <c r="B2043">
        <f t="shared" si="63"/>
        <v>409</v>
      </c>
      <c r="C2043">
        <f t="shared" si="62"/>
        <v>2</v>
      </c>
      <c r="D2043">
        <v>9026</v>
      </c>
      <c r="E2043" s="1">
        <f>IF(C2043=1,VLOOKUP(B2043,balance!$AU:$AZ,2,FALSE),IF(C2043=2,VLOOKUP(B2043,balance!$AU:$AZ,3,FALSE),IF(C2043=3,VLOOKUP(B2043,balance!$AU:$AZ,4,FALSE),IF(C2043=4,VLOOKUP(B2043,balance!$AU:$AZ,5,FALSE),IF(C2043=5,VLOOKUP(B2043-1,balance!$AU:$AZ,6,FALSE),0)))))</f>
        <v>10000</v>
      </c>
      <c r="F2043">
        <v>53</v>
      </c>
      <c r="G2043">
        <f>IF(C2043=1,VLOOKUP(FoxFire!B2043,balance!$U:$Z,2,FALSE),IF(C2043=2,VLOOKUP(B2043,balance!$U:$Z,3,FALSE),IF(C2043=3,VLOOKUP(B2043,balance!$U:$Z,4,FALSE),IF(C2043=4,VLOOKUP(B2043,balance!$U:$Z,5,FALSE),IF(C2043=5,VLOOKUP(B2043-1,balance!$U:$Z,6,FALSE),0)))))/100</f>
        <v>5.0800000000000003E-3</v>
      </c>
      <c r="H2043">
        <v>2</v>
      </c>
      <c r="I2043" s="1">
        <f>IF(C2043=1,VLOOKUP(FoxFire!B2043,balance!$AF:$AJ,2,FALSE),IF(C2043=2,VLOOKUP(B2043,balance!$AF:$AJ,3,FALSE),IF(C2043=3,VLOOKUP(B2043,balance!$AF:$AJ,4,FALSE),IF(C2043=4,VLOOKUP(B2043,balance!$AF:$AJ,5,FALSE),IF(C2043=5,VLOOKUP(B2043,balance!$AF:$AK,6,FALSE),0)))))*1000000000000</f>
        <v>3200000000000.0376</v>
      </c>
      <c r="J2043">
        <f>VLOOKUP(B2043,balance!AU:BD,10,FALSE)</f>
        <v>0</v>
      </c>
    </row>
    <row r="2044" spans="1:10" x14ac:dyDescent="0.3">
      <c r="A2044">
        <v>2042</v>
      </c>
      <c r="B2044">
        <f t="shared" si="63"/>
        <v>409</v>
      </c>
      <c r="C2044">
        <f t="shared" si="62"/>
        <v>3</v>
      </c>
      <c r="D2044">
        <v>9026</v>
      </c>
      <c r="E2044" s="1">
        <f>IF(C2044=1,VLOOKUP(B2044,balance!$AU:$AZ,2,FALSE),IF(C2044=2,VLOOKUP(B2044,balance!$AU:$AZ,3,FALSE),IF(C2044=3,VLOOKUP(B2044,balance!$AU:$AZ,4,FALSE),IF(C2044=4,VLOOKUP(B2044,balance!$AU:$AZ,5,FALSE),IF(C2044=5,VLOOKUP(B2044-1,balance!$AU:$AZ,6,FALSE),0)))))</f>
        <v>10000</v>
      </c>
      <c r="F2044">
        <v>53</v>
      </c>
      <c r="G2044">
        <f>IF(C2044=1,VLOOKUP(FoxFire!B2044,balance!$U:$Z,2,FALSE),IF(C2044=2,VLOOKUP(B2044,balance!$U:$Z,3,FALSE),IF(C2044=3,VLOOKUP(B2044,balance!$U:$Z,4,FALSE),IF(C2044=4,VLOOKUP(B2044,balance!$U:$Z,5,FALSE),IF(C2044=5,VLOOKUP(B2044-1,balance!$U:$Z,6,FALSE),0)))))/100</f>
        <v>5.0800000000000003E-3</v>
      </c>
      <c r="H2044">
        <v>2</v>
      </c>
      <c r="I2044" s="1">
        <f>IF(C2044=1,VLOOKUP(FoxFire!B2044,balance!$AF:$AJ,2,FALSE),IF(C2044=2,VLOOKUP(B2044,balance!$AF:$AJ,3,FALSE),IF(C2044=3,VLOOKUP(B2044,balance!$AF:$AJ,4,FALSE),IF(C2044=4,VLOOKUP(B2044,balance!$AF:$AJ,5,FALSE),IF(C2044=5,VLOOKUP(B2044,balance!$AF:$AK,6,FALSE),0)))))*1000000000000</f>
        <v>3200000000000.0376</v>
      </c>
      <c r="J2044">
        <f>VLOOKUP(B2044,balance!AU:BD,10,FALSE)</f>
        <v>0</v>
      </c>
    </row>
    <row r="2045" spans="1:10" x14ac:dyDescent="0.3">
      <c r="A2045">
        <v>2043</v>
      </c>
      <c r="B2045">
        <f t="shared" si="63"/>
        <v>409</v>
      </c>
      <c r="C2045">
        <f t="shared" si="62"/>
        <v>4</v>
      </c>
      <c r="D2045">
        <v>9026</v>
      </c>
      <c r="E2045" s="1">
        <f>IF(C2045=1,VLOOKUP(B2045,balance!$AU:$AZ,2,FALSE),IF(C2045=2,VLOOKUP(B2045,balance!$AU:$AZ,3,FALSE),IF(C2045=3,VLOOKUP(B2045,balance!$AU:$AZ,4,FALSE),IF(C2045=4,VLOOKUP(B2045,balance!$AU:$AZ,5,FALSE),IF(C2045=5,VLOOKUP(B2045-1,balance!$AU:$AZ,6,FALSE),0)))))</f>
        <v>10000</v>
      </c>
      <c r="F2045">
        <v>53</v>
      </c>
      <c r="G2045">
        <f>IF(C2045=1,VLOOKUP(FoxFire!B2045,balance!$U:$Z,2,FALSE),IF(C2045=2,VLOOKUP(B2045,balance!$U:$Z,3,FALSE),IF(C2045=3,VLOOKUP(B2045,balance!$U:$Z,4,FALSE),IF(C2045=4,VLOOKUP(B2045,balance!$U:$Z,5,FALSE),IF(C2045=5,VLOOKUP(B2045-1,balance!$U:$Z,6,FALSE),0)))))/100</f>
        <v>5.0800000000000003E-3</v>
      </c>
      <c r="H2045">
        <v>2</v>
      </c>
      <c r="I2045" s="1">
        <f>IF(C2045=1,VLOOKUP(FoxFire!B2045,balance!$AF:$AJ,2,FALSE),IF(C2045=2,VLOOKUP(B2045,balance!$AF:$AJ,3,FALSE),IF(C2045=3,VLOOKUP(B2045,balance!$AF:$AJ,4,FALSE),IF(C2045=4,VLOOKUP(B2045,balance!$AF:$AJ,5,FALSE),IF(C2045=5,VLOOKUP(B2045,balance!$AF:$AK,6,FALSE),0)))))*1000000000000</f>
        <v>3200000000000.0376</v>
      </c>
      <c r="J2045">
        <f>VLOOKUP(B2045,balance!AU:BD,10,FALSE)</f>
        <v>0</v>
      </c>
    </row>
    <row r="2046" spans="1:10" x14ac:dyDescent="0.3">
      <c r="A2046">
        <v>2044</v>
      </c>
      <c r="B2046">
        <f t="shared" si="63"/>
        <v>410</v>
      </c>
      <c r="C2046">
        <f t="shared" si="62"/>
        <v>5</v>
      </c>
      <c r="D2046">
        <v>9026</v>
      </c>
      <c r="E2046" s="1">
        <f>IF(C2046=1,VLOOKUP(B2046,balance!$AU:$AZ,2,FALSE),IF(C2046=2,VLOOKUP(B2046,balance!$AU:$AZ,3,FALSE),IF(C2046=3,VLOOKUP(B2046,balance!$AU:$AZ,4,FALSE),IF(C2046=4,VLOOKUP(B2046,balance!$AU:$AZ,5,FALSE),IF(C2046=5,VLOOKUP(B2046-1,balance!$AU:$AZ,6,FALSE),0)))))</f>
        <v>200000</v>
      </c>
      <c r="F2046">
        <v>53</v>
      </c>
      <c r="G2046">
        <f>IF(C2046=1,VLOOKUP(FoxFire!B2046,balance!$U:$Z,2,FALSE),IF(C2046=2,VLOOKUP(B2046,balance!$U:$Z,3,FALSE),IF(C2046=3,VLOOKUP(B2046,balance!$U:$Z,4,FALSE),IF(C2046=4,VLOOKUP(B2046,balance!$U:$Z,5,FALSE),IF(C2046=5,VLOOKUP(B2046-1,balance!$U:$Z,6,FALSE),0)))))/100</f>
        <v>2163.9017000000003</v>
      </c>
      <c r="H2046">
        <v>2</v>
      </c>
      <c r="I2046" s="1">
        <f>IF(C2046=1,VLOOKUP(FoxFire!B2046,balance!$AF:$AJ,2,FALSE),IF(C2046=2,VLOOKUP(B2046,balance!$AF:$AJ,3,FALSE),IF(C2046=3,VLOOKUP(B2046,balance!$AF:$AJ,4,FALSE),IF(C2046=4,VLOOKUP(B2046,balance!$AF:$AJ,5,FALSE),IF(C2046=5,VLOOKUP(B2046,balance!$AF:$AK,6,FALSE),0)))))*1000000000000</f>
        <v>12805000000000.1</v>
      </c>
      <c r="J2046">
        <f>VLOOKUP(B2046,balance!AU:BD,10,FALSE)</f>
        <v>0</v>
      </c>
    </row>
    <row r="2047" spans="1:10" x14ac:dyDescent="0.3">
      <c r="A2047">
        <v>2045</v>
      </c>
      <c r="B2047">
        <f t="shared" si="63"/>
        <v>410</v>
      </c>
      <c r="C2047">
        <f t="shared" si="62"/>
        <v>1</v>
      </c>
      <c r="D2047">
        <v>9026</v>
      </c>
      <c r="E2047" s="1">
        <f>IF(C2047=1,VLOOKUP(B2047,balance!$AU:$AZ,2,FALSE),IF(C2047=2,VLOOKUP(B2047,balance!$AU:$AZ,3,FALSE),IF(C2047=3,VLOOKUP(B2047,balance!$AU:$AZ,4,FALSE),IF(C2047=4,VLOOKUP(B2047,balance!$AU:$AZ,5,FALSE),IF(C2047=5,VLOOKUP(B2047-1,balance!$AU:$AZ,6,FALSE),0)))))</f>
        <v>10000</v>
      </c>
      <c r="F2047">
        <v>53</v>
      </c>
      <c r="G2047">
        <f>IF(C2047=1,VLOOKUP(FoxFire!B2047,balance!$U:$Z,2,FALSE),IF(C2047=2,VLOOKUP(B2047,balance!$U:$Z,3,FALSE),IF(C2047=3,VLOOKUP(B2047,balance!$U:$Z,4,FALSE),IF(C2047=4,VLOOKUP(B2047,balance!$U:$Z,5,FALSE),IF(C2047=5,VLOOKUP(B2047-1,balance!$U:$Z,6,FALSE),0)))))/100</f>
        <v>5.0899999999999999E-3</v>
      </c>
      <c r="H2047">
        <v>2</v>
      </c>
      <c r="I2047" s="1">
        <f>IF(C2047=1,VLOOKUP(FoxFire!B2047,balance!$AF:$AJ,2,FALSE),IF(C2047=2,VLOOKUP(B2047,balance!$AF:$AJ,3,FALSE),IF(C2047=3,VLOOKUP(B2047,balance!$AF:$AJ,4,FALSE),IF(C2047=4,VLOOKUP(B2047,balance!$AF:$AJ,5,FALSE),IF(C2047=5,VLOOKUP(B2047,balance!$AF:$AK,6,FALSE),0)))))*1000000000000</f>
        <v>3201250000000.0249</v>
      </c>
      <c r="J2047">
        <f>VLOOKUP(B2047,balance!AU:BD,10,FALSE)</f>
        <v>0</v>
      </c>
    </row>
    <row r="2048" spans="1:10" x14ac:dyDescent="0.3">
      <c r="A2048">
        <v>2046</v>
      </c>
      <c r="B2048">
        <f t="shared" si="63"/>
        <v>410</v>
      </c>
      <c r="C2048">
        <f t="shared" si="62"/>
        <v>2</v>
      </c>
      <c r="D2048">
        <v>9026</v>
      </c>
      <c r="E2048" s="1">
        <f>IF(C2048=1,VLOOKUP(B2048,balance!$AU:$AZ,2,FALSE),IF(C2048=2,VLOOKUP(B2048,balance!$AU:$AZ,3,FALSE),IF(C2048=3,VLOOKUP(B2048,balance!$AU:$AZ,4,FALSE),IF(C2048=4,VLOOKUP(B2048,balance!$AU:$AZ,5,FALSE),IF(C2048=5,VLOOKUP(B2048-1,balance!$AU:$AZ,6,FALSE),0)))))</f>
        <v>10000</v>
      </c>
      <c r="F2048">
        <v>53</v>
      </c>
      <c r="G2048">
        <f>IF(C2048=1,VLOOKUP(FoxFire!B2048,balance!$U:$Z,2,FALSE),IF(C2048=2,VLOOKUP(B2048,balance!$U:$Z,3,FALSE),IF(C2048=3,VLOOKUP(B2048,balance!$U:$Z,4,FALSE),IF(C2048=4,VLOOKUP(B2048,balance!$U:$Z,5,FALSE),IF(C2048=5,VLOOKUP(B2048-1,balance!$U:$Z,6,FALSE),0)))))/100</f>
        <v>5.0899999999999999E-3</v>
      </c>
      <c r="H2048">
        <v>2</v>
      </c>
      <c r="I2048" s="1">
        <f>IF(C2048=1,VLOOKUP(FoxFire!B2048,balance!$AF:$AJ,2,FALSE),IF(C2048=2,VLOOKUP(B2048,balance!$AF:$AJ,3,FALSE),IF(C2048=3,VLOOKUP(B2048,balance!$AF:$AJ,4,FALSE),IF(C2048=4,VLOOKUP(B2048,balance!$AF:$AJ,5,FALSE),IF(C2048=5,VLOOKUP(B2048,balance!$AF:$AK,6,FALSE),0)))))*1000000000000</f>
        <v>3201250000000.0249</v>
      </c>
      <c r="J2048">
        <f>VLOOKUP(B2048,balance!AU:BD,10,FALSE)</f>
        <v>0</v>
      </c>
    </row>
    <row r="2049" spans="1:10" x14ac:dyDescent="0.3">
      <c r="A2049">
        <v>2047</v>
      </c>
      <c r="B2049">
        <f t="shared" si="63"/>
        <v>410</v>
      </c>
      <c r="C2049">
        <f t="shared" si="62"/>
        <v>3</v>
      </c>
      <c r="D2049">
        <v>9026</v>
      </c>
      <c r="E2049" s="1">
        <f>IF(C2049=1,VLOOKUP(B2049,balance!$AU:$AZ,2,FALSE),IF(C2049=2,VLOOKUP(B2049,balance!$AU:$AZ,3,FALSE),IF(C2049=3,VLOOKUP(B2049,balance!$AU:$AZ,4,FALSE),IF(C2049=4,VLOOKUP(B2049,balance!$AU:$AZ,5,FALSE),IF(C2049=5,VLOOKUP(B2049-1,balance!$AU:$AZ,6,FALSE),0)))))</f>
        <v>10000</v>
      </c>
      <c r="F2049">
        <v>53</v>
      </c>
      <c r="G2049">
        <f>IF(C2049=1,VLOOKUP(FoxFire!B2049,balance!$U:$Z,2,FALSE),IF(C2049=2,VLOOKUP(B2049,balance!$U:$Z,3,FALSE),IF(C2049=3,VLOOKUP(B2049,balance!$U:$Z,4,FALSE),IF(C2049=4,VLOOKUP(B2049,balance!$U:$Z,5,FALSE),IF(C2049=5,VLOOKUP(B2049-1,balance!$U:$Z,6,FALSE),0)))))/100</f>
        <v>5.0899999999999999E-3</v>
      </c>
      <c r="H2049">
        <v>2</v>
      </c>
      <c r="I2049" s="1">
        <f>IF(C2049=1,VLOOKUP(FoxFire!B2049,balance!$AF:$AJ,2,FALSE),IF(C2049=2,VLOOKUP(B2049,balance!$AF:$AJ,3,FALSE),IF(C2049=3,VLOOKUP(B2049,balance!$AF:$AJ,4,FALSE),IF(C2049=4,VLOOKUP(B2049,balance!$AF:$AJ,5,FALSE),IF(C2049=5,VLOOKUP(B2049,balance!$AF:$AK,6,FALSE),0)))))*1000000000000</f>
        <v>3201250000000.0249</v>
      </c>
      <c r="J2049">
        <f>VLOOKUP(B2049,balance!AU:BD,10,FALSE)</f>
        <v>0</v>
      </c>
    </row>
    <row r="2050" spans="1:10" x14ac:dyDescent="0.3">
      <c r="A2050">
        <v>2048</v>
      </c>
      <c r="B2050">
        <f t="shared" si="63"/>
        <v>410</v>
      </c>
      <c r="C2050">
        <f t="shared" si="62"/>
        <v>4</v>
      </c>
      <c r="D2050">
        <v>9026</v>
      </c>
      <c r="E2050" s="1">
        <f>IF(C2050=1,VLOOKUP(B2050,balance!$AU:$AZ,2,FALSE),IF(C2050=2,VLOOKUP(B2050,balance!$AU:$AZ,3,FALSE),IF(C2050=3,VLOOKUP(B2050,balance!$AU:$AZ,4,FALSE),IF(C2050=4,VLOOKUP(B2050,balance!$AU:$AZ,5,FALSE),IF(C2050=5,VLOOKUP(B2050-1,balance!$AU:$AZ,6,FALSE),0)))))</f>
        <v>10000</v>
      </c>
      <c r="F2050">
        <v>53</v>
      </c>
      <c r="G2050">
        <f>IF(C2050=1,VLOOKUP(FoxFire!B2050,balance!$U:$Z,2,FALSE),IF(C2050=2,VLOOKUP(B2050,balance!$U:$Z,3,FALSE),IF(C2050=3,VLOOKUP(B2050,balance!$U:$Z,4,FALSE),IF(C2050=4,VLOOKUP(B2050,balance!$U:$Z,5,FALSE),IF(C2050=5,VLOOKUP(B2050-1,balance!$U:$Z,6,FALSE),0)))))/100</f>
        <v>5.0899999999999999E-3</v>
      </c>
      <c r="H2050">
        <v>2</v>
      </c>
      <c r="I2050" s="1">
        <f>IF(C2050=1,VLOOKUP(FoxFire!B2050,balance!$AF:$AJ,2,FALSE),IF(C2050=2,VLOOKUP(B2050,balance!$AF:$AJ,3,FALSE),IF(C2050=3,VLOOKUP(B2050,balance!$AF:$AJ,4,FALSE),IF(C2050=4,VLOOKUP(B2050,balance!$AF:$AJ,5,FALSE),IF(C2050=5,VLOOKUP(B2050,balance!$AF:$AK,6,FALSE),0)))))*1000000000000</f>
        <v>3201250000000.0249</v>
      </c>
      <c r="J2050">
        <f>VLOOKUP(B2050,balance!AU:BD,10,FALSE)</f>
        <v>0</v>
      </c>
    </row>
    <row r="2051" spans="1:10" x14ac:dyDescent="0.3">
      <c r="A2051">
        <v>2049</v>
      </c>
      <c r="B2051">
        <f t="shared" si="63"/>
        <v>411</v>
      </c>
      <c r="C2051">
        <f t="shared" si="62"/>
        <v>5</v>
      </c>
      <c r="D2051">
        <v>9026</v>
      </c>
      <c r="E2051" s="1">
        <f>IF(C2051=1,VLOOKUP(B2051,balance!$AU:$AZ,2,FALSE),IF(C2051=2,VLOOKUP(B2051,balance!$AU:$AZ,3,FALSE),IF(C2051=3,VLOOKUP(B2051,balance!$AU:$AZ,4,FALSE),IF(C2051=4,VLOOKUP(B2051,balance!$AU:$AZ,5,FALSE),IF(C2051=5,VLOOKUP(B2051-1,balance!$AU:$AZ,6,FALSE),0)))))</f>
        <v>200000</v>
      </c>
      <c r="F2051">
        <v>53</v>
      </c>
      <c r="G2051">
        <f>IF(C2051=1,VLOOKUP(FoxFire!B2051,balance!$U:$Z,2,FALSE),IF(C2051=2,VLOOKUP(B2051,balance!$U:$Z,3,FALSE),IF(C2051=3,VLOOKUP(B2051,balance!$U:$Z,4,FALSE),IF(C2051=4,VLOOKUP(B2051,balance!$U:$Z,5,FALSE),IF(C2051=5,VLOOKUP(B2051-1,balance!$U:$Z,6,FALSE),0)))))/100</f>
        <v>2170.3295000000003</v>
      </c>
      <c r="H2051">
        <v>2</v>
      </c>
      <c r="I2051" s="1">
        <f>IF(C2051=1,VLOOKUP(FoxFire!B2051,balance!$AF:$AJ,2,FALSE),IF(C2051=2,VLOOKUP(B2051,balance!$AF:$AJ,3,FALSE),IF(C2051=3,VLOOKUP(B2051,balance!$AF:$AJ,4,FALSE),IF(C2051=4,VLOOKUP(B2051,balance!$AF:$AJ,5,FALSE),IF(C2051=5,VLOOKUP(B2051,balance!$AF:$AK,6,FALSE),0)))))*1000000000000</f>
        <v>12810000000000.1</v>
      </c>
      <c r="J2051">
        <f>VLOOKUP(B2051,balance!AU:BD,10,FALSE)</f>
        <v>0</v>
      </c>
    </row>
    <row r="2052" spans="1:10" x14ac:dyDescent="0.3">
      <c r="A2052">
        <v>2050</v>
      </c>
      <c r="B2052">
        <f t="shared" si="63"/>
        <v>411</v>
      </c>
      <c r="C2052">
        <f t="shared" si="62"/>
        <v>1</v>
      </c>
      <c r="D2052">
        <v>9026</v>
      </c>
      <c r="E2052" s="1">
        <f>IF(C2052=1,VLOOKUP(B2052,balance!$AU:$AZ,2,FALSE),IF(C2052=2,VLOOKUP(B2052,balance!$AU:$AZ,3,FALSE),IF(C2052=3,VLOOKUP(B2052,balance!$AU:$AZ,4,FALSE),IF(C2052=4,VLOOKUP(B2052,balance!$AU:$AZ,5,FALSE),IF(C2052=5,VLOOKUP(B2052-1,balance!$AU:$AZ,6,FALSE),0)))))</f>
        <v>10500</v>
      </c>
      <c r="F2052">
        <v>53</v>
      </c>
      <c r="G2052">
        <f>IF(C2052=1,VLOOKUP(FoxFire!B2052,balance!$U:$Z,2,FALSE),IF(C2052=2,VLOOKUP(B2052,balance!$U:$Z,3,FALSE),IF(C2052=3,VLOOKUP(B2052,balance!$U:$Z,4,FALSE),IF(C2052=4,VLOOKUP(B2052,balance!$U:$Z,5,FALSE),IF(C2052=5,VLOOKUP(B2052-1,balance!$U:$Z,6,FALSE),0)))))/100</f>
        <v>5.1000000000000004E-3</v>
      </c>
      <c r="H2052">
        <v>2</v>
      </c>
      <c r="I2052" s="1">
        <f>IF(C2052=1,VLOOKUP(FoxFire!B2052,balance!$AF:$AJ,2,FALSE),IF(C2052=2,VLOOKUP(B2052,balance!$AF:$AJ,3,FALSE),IF(C2052=3,VLOOKUP(B2052,balance!$AF:$AJ,4,FALSE),IF(C2052=4,VLOOKUP(B2052,balance!$AF:$AJ,5,FALSE),IF(C2052=5,VLOOKUP(B2052,balance!$AF:$AK,6,FALSE),0)))))*1000000000000</f>
        <v>3202500000000.0249</v>
      </c>
      <c r="J2052">
        <f>VLOOKUP(B2052,balance!AU:BD,10,FALSE)</f>
        <v>0</v>
      </c>
    </row>
    <row r="2053" spans="1:10" x14ac:dyDescent="0.3">
      <c r="A2053">
        <v>2051</v>
      </c>
      <c r="B2053">
        <f t="shared" si="63"/>
        <v>411</v>
      </c>
      <c r="C2053">
        <f t="shared" si="62"/>
        <v>2</v>
      </c>
      <c r="D2053">
        <v>9026</v>
      </c>
      <c r="E2053" s="1">
        <f>IF(C2053=1,VLOOKUP(B2053,balance!$AU:$AZ,2,FALSE),IF(C2053=2,VLOOKUP(B2053,balance!$AU:$AZ,3,FALSE),IF(C2053=3,VLOOKUP(B2053,balance!$AU:$AZ,4,FALSE),IF(C2053=4,VLOOKUP(B2053,balance!$AU:$AZ,5,FALSE),IF(C2053=5,VLOOKUP(B2053-1,balance!$AU:$AZ,6,FALSE),0)))))</f>
        <v>10500</v>
      </c>
      <c r="F2053">
        <v>53</v>
      </c>
      <c r="G2053">
        <f>IF(C2053=1,VLOOKUP(FoxFire!B2053,balance!$U:$Z,2,FALSE),IF(C2053=2,VLOOKUP(B2053,balance!$U:$Z,3,FALSE),IF(C2053=3,VLOOKUP(B2053,balance!$U:$Z,4,FALSE),IF(C2053=4,VLOOKUP(B2053,balance!$U:$Z,5,FALSE),IF(C2053=5,VLOOKUP(B2053-1,balance!$U:$Z,6,FALSE),0)))))/100</f>
        <v>5.1000000000000004E-3</v>
      </c>
      <c r="H2053">
        <v>2</v>
      </c>
      <c r="I2053" s="1">
        <f>IF(C2053=1,VLOOKUP(FoxFire!B2053,balance!$AF:$AJ,2,FALSE),IF(C2053=2,VLOOKUP(B2053,balance!$AF:$AJ,3,FALSE),IF(C2053=3,VLOOKUP(B2053,balance!$AF:$AJ,4,FALSE),IF(C2053=4,VLOOKUP(B2053,balance!$AF:$AJ,5,FALSE),IF(C2053=5,VLOOKUP(B2053,balance!$AF:$AK,6,FALSE),0)))))*1000000000000</f>
        <v>3202500000000.0249</v>
      </c>
      <c r="J2053">
        <f>VLOOKUP(B2053,balance!AU:BD,10,FALSE)</f>
        <v>0</v>
      </c>
    </row>
    <row r="2054" spans="1:10" x14ac:dyDescent="0.3">
      <c r="A2054">
        <v>2052</v>
      </c>
      <c r="B2054">
        <f t="shared" si="63"/>
        <v>411</v>
      </c>
      <c r="C2054">
        <f t="shared" si="62"/>
        <v>3</v>
      </c>
      <c r="D2054">
        <v>9026</v>
      </c>
      <c r="E2054" s="1">
        <f>IF(C2054=1,VLOOKUP(B2054,balance!$AU:$AZ,2,FALSE),IF(C2054=2,VLOOKUP(B2054,balance!$AU:$AZ,3,FALSE),IF(C2054=3,VLOOKUP(B2054,balance!$AU:$AZ,4,FALSE),IF(C2054=4,VLOOKUP(B2054,balance!$AU:$AZ,5,FALSE),IF(C2054=5,VLOOKUP(B2054-1,balance!$AU:$AZ,6,FALSE),0)))))</f>
        <v>10500</v>
      </c>
      <c r="F2054">
        <v>53</v>
      </c>
      <c r="G2054">
        <f>IF(C2054=1,VLOOKUP(FoxFire!B2054,balance!$U:$Z,2,FALSE),IF(C2054=2,VLOOKUP(B2054,balance!$U:$Z,3,FALSE),IF(C2054=3,VLOOKUP(B2054,balance!$U:$Z,4,FALSE),IF(C2054=4,VLOOKUP(B2054,balance!$U:$Z,5,FALSE),IF(C2054=5,VLOOKUP(B2054-1,balance!$U:$Z,6,FALSE),0)))))/100</f>
        <v>5.1000000000000004E-3</v>
      </c>
      <c r="H2054">
        <v>2</v>
      </c>
      <c r="I2054" s="1">
        <f>IF(C2054=1,VLOOKUP(FoxFire!B2054,balance!$AF:$AJ,2,FALSE),IF(C2054=2,VLOOKUP(B2054,balance!$AF:$AJ,3,FALSE),IF(C2054=3,VLOOKUP(B2054,balance!$AF:$AJ,4,FALSE),IF(C2054=4,VLOOKUP(B2054,balance!$AF:$AJ,5,FALSE),IF(C2054=5,VLOOKUP(B2054,balance!$AF:$AK,6,FALSE),0)))))*1000000000000</f>
        <v>3202500000000.0249</v>
      </c>
      <c r="J2054">
        <f>VLOOKUP(B2054,balance!AU:BD,10,FALSE)</f>
        <v>0</v>
      </c>
    </row>
    <row r="2055" spans="1:10" x14ac:dyDescent="0.3">
      <c r="A2055">
        <v>2053</v>
      </c>
      <c r="B2055">
        <f t="shared" si="63"/>
        <v>411</v>
      </c>
      <c r="C2055">
        <f t="shared" si="62"/>
        <v>4</v>
      </c>
      <c r="D2055">
        <v>9026</v>
      </c>
      <c r="E2055" s="1">
        <f>IF(C2055=1,VLOOKUP(B2055,balance!$AU:$AZ,2,FALSE),IF(C2055=2,VLOOKUP(B2055,balance!$AU:$AZ,3,FALSE),IF(C2055=3,VLOOKUP(B2055,balance!$AU:$AZ,4,FALSE),IF(C2055=4,VLOOKUP(B2055,balance!$AU:$AZ,5,FALSE),IF(C2055=5,VLOOKUP(B2055-1,balance!$AU:$AZ,6,FALSE),0)))))</f>
        <v>10500</v>
      </c>
      <c r="F2055">
        <v>53</v>
      </c>
      <c r="G2055">
        <f>IF(C2055=1,VLOOKUP(FoxFire!B2055,balance!$U:$Z,2,FALSE),IF(C2055=2,VLOOKUP(B2055,balance!$U:$Z,3,FALSE),IF(C2055=3,VLOOKUP(B2055,balance!$U:$Z,4,FALSE),IF(C2055=4,VLOOKUP(B2055,balance!$U:$Z,5,FALSE),IF(C2055=5,VLOOKUP(B2055-1,balance!$U:$Z,6,FALSE),0)))))/100</f>
        <v>5.1000000000000004E-3</v>
      </c>
      <c r="H2055">
        <v>2</v>
      </c>
      <c r="I2055" s="1">
        <f>IF(C2055=1,VLOOKUP(FoxFire!B2055,balance!$AF:$AJ,2,FALSE),IF(C2055=2,VLOOKUP(B2055,balance!$AF:$AJ,3,FALSE),IF(C2055=3,VLOOKUP(B2055,balance!$AF:$AJ,4,FALSE),IF(C2055=4,VLOOKUP(B2055,balance!$AF:$AJ,5,FALSE),IF(C2055=5,VLOOKUP(B2055,balance!$AF:$AK,6,FALSE),0)))))*1000000000000</f>
        <v>3202500000000.0249</v>
      </c>
      <c r="J2055">
        <f>VLOOKUP(B2055,balance!AU:BD,10,FALSE)</f>
        <v>0</v>
      </c>
    </row>
    <row r="2056" spans="1:10" x14ac:dyDescent="0.3">
      <c r="A2056">
        <v>2054</v>
      </c>
      <c r="B2056">
        <f t="shared" si="63"/>
        <v>412</v>
      </c>
      <c r="C2056">
        <f t="shared" ref="C2056:C2119" si="64">C2051</f>
        <v>5</v>
      </c>
      <c r="D2056">
        <v>9026</v>
      </c>
      <c r="E2056" s="1">
        <f>IF(C2056=1,VLOOKUP(B2056,balance!$AU:$AZ,2,FALSE),IF(C2056=2,VLOOKUP(B2056,balance!$AU:$AZ,3,FALSE),IF(C2056=3,VLOOKUP(B2056,balance!$AU:$AZ,4,FALSE),IF(C2056=4,VLOOKUP(B2056,balance!$AU:$AZ,5,FALSE),IF(C2056=5,VLOOKUP(B2056-1,balance!$AU:$AZ,6,FALSE),0)))))</f>
        <v>210000</v>
      </c>
      <c r="F2056">
        <v>53</v>
      </c>
      <c r="G2056">
        <f>IF(C2056=1,VLOOKUP(FoxFire!B2056,balance!$U:$Z,2,FALSE),IF(C2056=2,VLOOKUP(B2056,balance!$U:$Z,3,FALSE),IF(C2056=3,VLOOKUP(B2056,balance!$U:$Z,4,FALSE),IF(C2056=4,VLOOKUP(B2056,balance!$U:$Z,5,FALSE),IF(C2056=5,VLOOKUP(B2056-1,balance!$U:$Z,6,FALSE),0)))))/100</f>
        <v>2176.768</v>
      </c>
      <c r="H2056">
        <v>2</v>
      </c>
      <c r="I2056" s="1">
        <f>IF(C2056=1,VLOOKUP(FoxFire!B2056,balance!$AF:$AJ,2,FALSE),IF(C2056=2,VLOOKUP(B2056,balance!$AF:$AJ,3,FALSE),IF(C2056=3,VLOOKUP(B2056,balance!$AF:$AJ,4,FALSE),IF(C2056=4,VLOOKUP(B2056,balance!$AF:$AJ,5,FALSE),IF(C2056=5,VLOOKUP(B2056,balance!$AF:$AK,6,FALSE),0)))))*1000000000000</f>
        <v>12815000000000.15</v>
      </c>
      <c r="J2056">
        <f>VLOOKUP(B2056,balance!AU:BD,10,FALSE)</f>
        <v>0</v>
      </c>
    </row>
    <row r="2057" spans="1:10" x14ac:dyDescent="0.3">
      <c r="A2057">
        <v>2055</v>
      </c>
      <c r="B2057">
        <f t="shared" si="63"/>
        <v>412</v>
      </c>
      <c r="C2057">
        <f t="shared" si="64"/>
        <v>1</v>
      </c>
      <c r="D2057">
        <v>9026</v>
      </c>
      <c r="E2057" s="1">
        <f>IF(C2057=1,VLOOKUP(B2057,balance!$AU:$AZ,2,FALSE),IF(C2057=2,VLOOKUP(B2057,balance!$AU:$AZ,3,FALSE),IF(C2057=3,VLOOKUP(B2057,balance!$AU:$AZ,4,FALSE),IF(C2057=4,VLOOKUP(B2057,balance!$AU:$AZ,5,FALSE),IF(C2057=5,VLOOKUP(B2057-1,balance!$AU:$AZ,6,FALSE),0)))))</f>
        <v>10500</v>
      </c>
      <c r="F2057">
        <v>53</v>
      </c>
      <c r="G2057">
        <f>IF(C2057=1,VLOOKUP(FoxFire!B2057,balance!$U:$Z,2,FALSE),IF(C2057=2,VLOOKUP(B2057,balance!$U:$Z,3,FALSE),IF(C2057=3,VLOOKUP(B2057,balance!$U:$Z,4,FALSE),IF(C2057=4,VLOOKUP(B2057,balance!$U:$Z,5,FALSE),IF(C2057=5,VLOOKUP(B2057-1,balance!$U:$Z,6,FALSE),0)))))/100</f>
        <v>5.11E-3</v>
      </c>
      <c r="H2057">
        <v>2</v>
      </c>
      <c r="I2057" s="1">
        <f>IF(C2057=1,VLOOKUP(FoxFire!B2057,balance!$AF:$AJ,2,FALSE),IF(C2057=2,VLOOKUP(B2057,balance!$AF:$AJ,3,FALSE),IF(C2057=3,VLOOKUP(B2057,balance!$AF:$AJ,4,FALSE),IF(C2057=4,VLOOKUP(B2057,balance!$AF:$AJ,5,FALSE),IF(C2057=5,VLOOKUP(B2057,balance!$AF:$AK,6,FALSE),0)))))*1000000000000</f>
        <v>3203750000000.0376</v>
      </c>
      <c r="J2057">
        <f>VLOOKUP(B2057,balance!AU:BD,10,FALSE)</f>
        <v>0</v>
      </c>
    </row>
    <row r="2058" spans="1:10" x14ac:dyDescent="0.3">
      <c r="A2058">
        <v>2056</v>
      </c>
      <c r="B2058">
        <f t="shared" si="63"/>
        <v>412</v>
      </c>
      <c r="C2058">
        <f t="shared" si="64"/>
        <v>2</v>
      </c>
      <c r="D2058">
        <v>9026</v>
      </c>
      <c r="E2058" s="1">
        <f>IF(C2058=1,VLOOKUP(B2058,balance!$AU:$AZ,2,FALSE),IF(C2058=2,VLOOKUP(B2058,balance!$AU:$AZ,3,FALSE),IF(C2058=3,VLOOKUP(B2058,balance!$AU:$AZ,4,FALSE),IF(C2058=4,VLOOKUP(B2058,balance!$AU:$AZ,5,FALSE),IF(C2058=5,VLOOKUP(B2058-1,balance!$AU:$AZ,6,FALSE),0)))))</f>
        <v>10500</v>
      </c>
      <c r="F2058">
        <v>53</v>
      </c>
      <c r="G2058">
        <f>IF(C2058=1,VLOOKUP(FoxFire!B2058,balance!$U:$Z,2,FALSE),IF(C2058=2,VLOOKUP(B2058,balance!$U:$Z,3,FALSE),IF(C2058=3,VLOOKUP(B2058,balance!$U:$Z,4,FALSE),IF(C2058=4,VLOOKUP(B2058,balance!$U:$Z,5,FALSE),IF(C2058=5,VLOOKUP(B2058-1,balance!$U:$Z,6,FALSE),0)))))/100</f>
        <v>5.11E-3</v>
      </c>
      <c r="H2058">
        <v>2</v>
      </c>
      <c r="I2058" s="1">
        <f>IF(C2058=1,VLOOKUP(FoxFire!B2058,balance!$AF:$AJ,2,FALSE),IF(C2058=2,VLOOKUP(B2058,balance!$AF:$AJ,3,FALSE),IF(C2058=3,VLOOKUP(B2058,balance!$AF:$AJ,4,FALSE),IF(C2058=4,VLOOKUP(B2058,balance!$AF:$AJ,5,FALSE),IF(C2058=5,VLOOKUP(B2058,balance!$AF:$AK,6,FALSE),0)))))*1000000000000</f>
        <v>3203750000000.0376</v>
      </c>
      <c r="J2058">
        <f>VLOOKUP(B2058,balance!AU:BD,10,FALSE)</f>
        <v>0</v>
      </c>
    </row>
    <row r="2059" spans="1:10" x14ac:dyDescent="0.3">
      <c r="A2059">
        <v>2057</v>
      </c>
      <c r="B2059">
        <f t="shared" si="63"/>
        <v>412</v>
      </c>
      <c r="C2059">
        <f t="shared" si="64"/>
        <v>3</v>
      </c>
      <c r="D2059">
        <v>9026</v>
      </c>
      <c r="E2059" s="1">
        <f>IF(C2059=1,VLOOKUP(B2059,balance!$AU:$AZ,2,FALSE),IF(C2059=2,VLOOKUP(B2059,balance!$AU:$AZ,3,FALSE),IF(C2059=3,VLOOKUP(B2059,balance!$AU:$AZ,4,FALSE),IF(C2059=4,VLOOKUP(B2059,balance!$AU:$AZ,5,FALSE),IF(C2059=5,VLOOKUP(B2059-1,balance!$AU:$AZ,6,FALSE),0)))))</f>
        <v>10500</v>
      </c>
      <c r="F2059">
        <v>53</v>
      </c>
      <c r="G2059">
        <f>IF(C2059=1,VLOOKUP(FoxFire!B2059,balance!$U:$Z,2,FALSE),IF(C2059=2,VLOOKUP(B2059,balance!$U:$Z,3,FALSE),IF(C2059=3,VLOOKUP(B2059,balance!$U:$Z,4,FALSE),IF(C2059=4,VLOOKUP(B2059,balance!$U:$Z,5,FALSE),IF(C2059=5,VLOOKUP(B2059-1,balance!$U:$Z,6,FALSE),0)))))/100</f>
        <v>5.11E-3</v>
      </c>
      <c r="H2059">
        <v>2</v>
      </c>
      <c r="I2059" s="1">
        <f>IF(C2059=1,VLOOKUP(FoxFire!B2059,balance!$AF:$AJ,2,FALSE),IF(C2059=2,VLOOKUP(B2059,balance!$AF:$AJ,3,FALSE),IF(C2059=3,VLOOKUP(B2059,balance!$AF:$AJ,4,FALSE),IF(C2059=4,VLOOKUP(B2059,balance!$AF:$AJ,5,FALSE),IF(C2059=5,VLOOKUP(B2059,balance!$AF:$AK,6,FALSE),0)))))*1000000000000</f>
        <v>3203750000000.0376</v>
      </c>
      <c r="J2059">
        <f>VLOOKUP(B2059,balance!AU:BD,10,FALSE)</f>
        <v>0</v>
      </c>
    </row>
    <row r="2060" spans="1:10" x14ac:dyDescent="0.3">
      <c r="A2060">
        <v>2058</v>
      </c>
      <c r="B2060">
        <f t="shared" si="63"/>
        <v>412</v>
      </c>
      <c r="C2060">
        <f t="shared" si="64"/>
        <v>4</v>
      </c>
      <c r="D2060">
        <v>9026</v>
      </c>
      <c r="E2060" s="1">
        <f>IF(C2060=1,VLOOKUP(B2060,balance!$AU:$AZ,2,FALSE),IF(C2060=2,VLOOKUP(B2060,balance!$AU:$AZ,3,FALSE),IF(C2060=3,VLOOKUP(B2060,balance!$AU:$AZ,4,FALSE),IF(C2060=4,VLOOKUP(B2060,balance!$AU:$AZ,5,FALSE),IF(C2060=5,VLOOKUP(B2060-1,balance!$AU:$AZ,6,FALSE),0)))))</f>
        <v>10500</v>
      </c>
      <c r="F2060">
        <v>53</v>
      </c>
      <c r="G2060">
        <f>IF(C2060=1,VLOOKUP(FoxFire!B2060,balance!$U:$Z,2,FALSE),IF(C2060=2,VLOOKUP(B2060,balance!$U:$Z,3,FALSE),IF(C2060=3,VLOOKUP(B2060,balance!$U:$Z,4,FALSE),IF(C2060=4,VLOOKUP(B2060,balance!$U:$Z,5,FALSE),IF(C2060=5,VLOOKUP(B2060-1,balance!$U:$Z,6,FALSE),0)))))/100</f>
        <v>5.11E-3</v>
      </c>
      <c r="H2060">
        <v>2</v>
      </c>
      <c r="I2060" s="1">
        <f>IF(C2060=1,VLOOKUP(FoxFire!B2060,balance!$AF:$AJ,2,FALSE),IF(C2060=2,VLOOKUP(B2060,balance!$AF:$AJ,3,FALSE),IF(C2060=3,VLOOKUP(B2060,balance!$AF:$AJ,4,FALSE),IF(C2060=4,VLOOKUP(B2060,balance!$AF:$AJ,5,FALSE),IF(C2060=5,VLOOKUP(B2060,balance!$AF:$AK,6,FALSE),0)))))*1000000000000</f>
        <v>3203750000000.0376</v>
      </c>
      <c r="J2060">
        <f>VLOOKUP(B2060,balance!AU:BD,10,FALSE)</f>
        <v>0</v>
      </c>
    </row>
    <row r="2061" spans="1:10" x14ac:dyDescent="0.3">
      <c r="A2061">
        <v>2059</v>
      </c>
      <c r="B2061">
        <f t="shared" ref="B2061:B2124" si="65">B2056+1</f>
        <v>413</v>
      </c>
      <c r="C2061">
        <f t="shared" si="64"/>
        <v>5</v>
      </c>
      <c r="D2061">
        <v>9026</v>
      </c>
      <c r="E2061" s="1">
        <f>IF(C2061=1,VLOOKUP(B2061,balance!$AU:$AZ,2,FALSE),IF(C2061=2,VLOOKUP(B2061,balance!$AU:$AZ,3,FALSE),IF(C2061=3,VLOOKUP(B2061,balance!$AU:$AZ,4,FALSE),IF(C2061=4,VLOOKUP(B2061,balance!$AU:$AZ,5,FALSE),IF(C2061=5,VLOOKUP(B2061-1,balance!$AU:$AZ,6,FALSE),0)))))</f>
        <v>210000</v>
      </c>
      <c r="F2061">
        <v>53</v>
      </c>
      <c r="G2061">
        <f>IF(C2061=1,VLOOKUP(FoxFire!B2061,balance!$U:$Z,2,FALSE),IF(C2061=2,VLOOKUP(B2061,balance!$U:$Z,3,FALSE),IF(C2061=3,VLOOKUP(B2061,balance!$U:$Z,4,FALSE),IF(C2061=4,VLOOKUP(B2061,balance!$U:$Z,5,FALSE),IF(C2061=5,VLOOKUP(B2061-1,balance!$U:$Z,6,FALSE),0)))))/100</f>
        <v>2183.2172</v>
      </c>
      <c r="H2061">
        <v>2</v>
      </c>
      <c r="I2061" s="1">
        <f>IF(C2061=1,VLOOKUP(FoxFire!B2061,balance!$AF:$AJ,2,FALSE),IF(C2061=2,VLOOKUP(B2061,balance!$AF:$AJ,3,FALSE),IF(C2061=3,VLOOKUP(B2061,balance!$AF:$AJ,4,FALSE),IF(C2061=4,VLOOKUP(B2061,balance!$AF:$AJ,5,FALSE),IF(C2061=5,VLOOKUP(B2061,balance!$AF:$AK,6,FALSE),0)))))*1000000000000</f>
        <v>12820000000000.15</v>
      </c>
      <c r="J2061">
        <f>VLOOKUP(B2061,balance!AU:BD,10,FALSE)</f>
        <v>0</v>
      </c>
    </row>
    <row r="2062" spans="1:10" x14ac:dyDescent="0.3">
      <c r="A2062">
        <v>2060</v>
      </c>
      <c r="B2062">
        <f t="shared" si="65"/>
        <v>413</v>
      </c>
      <c r="C2062">
        <f t="shared" si="64"/>
        <v>1</v>
      </c>
      <c r="D2062">
        <v>9026</v>
      </c>
      <c r="E2062" s="1">
        <f>IF(C2062=1,VLOOKUP(B2062,balance!$AU:$AZ,2,FALSE),IF(C2062=2,VLOOKUP(B2062,balance!$AU:$AZ,3,FALSE),IF(C2062=3,VLOOKUP(B2062,balance!$AU:$AZ,4,FALSE),IF(C2062=4,VLOOKUP(B2062,balance!$AU:$AZ,5,FALSE),IF(C2062=5,VLOOKUP(B2062-1,balance!$AU:$AZ,6,FALSE),0)))))</f>
        <v>10500</v>
      </c>
      <c r="F2062">
        <v>53</v>
      </c>
      <c r="G2062">
        <f>IF(C2062=1,VLOOKUP(FoxFire!B2062,balance!$U:$Z,2,FALSE),IF(C2062=2,VLOOKUP(B2062,balance!$U:$Z,3,FALSE),IF(C2062=3,VLOOKUP(B2062,balance!$U:$Z,4,FALSE),IF(C2062=4,VLOOKUP(B2062,balance!$U:$Z,5,FALSE),IF(C2062=5,VLOOKUP(B2062-1,balance!$U:$Z,6,FALSE),0)))))/100</f>
        <v>5.1200000000000004E-3</v>
      </c>
      <c r="H2062">
        <v>2</v>
      </c>
      <c r="I2062" s="1">
        <f>IF(C2062=1,VLOOKUP(FoxFire!B2062,balance!$AF:$AJ,2,FALSE),IF(C2062=2,VLOOKUP(B2062,balance!$AF:$AJ,3,FALSE),IF(C2062=3,VLOOKUP(B2062,balance!$AF:$AJ,4,FALSE),IF(C2062=4,VLOOKUP(B2062,balance!$AF:$AJ,5,FALSE),IF(C2062=5,VLOOKUP(B2062,balance!$AF:$AK,6,FALSE),0)))))*1000000000000</f>
        <v>3205000000000.0376</v>
      </c>
      <c r="J2062">
        <f>VLOOKUP(B2062,balance!AU:BD,10,FALSE)</f>
        <v>0</v>
      </c>
    </row>
    <row r="2063" spans="1:10" x14ac:dyDescent="0.3">
      <c r="A2063">
        <v>2061</v>
      </c>
      <c r="B2063">
        <f t="shared" si="65"/>
        <v>413</v>
      </c>
      <c r="C2063">
        <f t="shared" si="64"/>
        <v>2</v>
      </c>
      <c r="D2063">
        <v>9026</v>
      </c>
      <c r="E2063" s="1">
        <f>IF(C2063=1,VLOOKUP(B2063,balance!$AU:$AZ,2,FALSE),IF(C2063=2,VLOOKUP(B2063,balance!$AU:$AZ,3,FALSE),IF(C2063=3,VLOOKUP(B2063,balance!$AU:$AZ,4,FALSE),IF(C2063=4,VLOOKUP(B2063,balance!$AU:$AZ,5,FALSE),IF(C2063=5,VLOOKUP(B2063-1,balance!$AU:$AZ,6,FALSE),0)))))</f>
        <v>10500</v>
      </c>
      <c r="F2063">
        <v>53</v>
      </c>
      <c r="G2063">
        <f>IF(C2063=1,VLOOKUP(FoxFire!B2063,balance!$U:$Z,2,FALSE),IF(C2063=2,VLOOKUP(B2063,balance!$U:$Z,3,FALSE),IF(C2063=3,VLOOKUP(B2063,balance!$U:$Z,4,FALSE),IF(C2063=4,VLOOKUP(B2063,balance!$U:$Z,5,FALSE),IF(C2063=5,VLOOKUP(B2063-1,balance!$U:$Z,6,FALSE),0)))))/100</f>
        <v>5.1200000000000004E-3</v>
      </c>
      <c r="H2063">
        <v>2</v>
      </c>
      <c r="I2063" s="1">
        <f>IF(C2063=1,VLOOKUP(FoxFire!B2063,balance!$AF:$AJ,2,FALSE),IF(C2063=2,VLOOKUP(B2063,balance!$AF:$AJ,3,FALSE),IF(C2063=3,VLOOKUP(B2063,balance!$AF:$AJ,4,FALSE),IF(C2063=4,VLOOKUP(B2063,balance!$AF:$AJ,5,FALSE),IF(C2063=5,VLOOKUP(B2063,balance!$AF:$AK,6,FALSE),0)))))*1000000000000</f>
        <v>3205000000000.0376</v>
      </c>
      <c r="J2063">
        <f>VLOOKUP(B2063,balance!AU:BD,10,FALSE)</f>
        <v>0</v>
      </c>
    </row>
    <row r="2064" spans="1:10" x14ac:dyDescent="0.3">
      <c r="A2064">
        <v>2062</v>
      </c>
      <c r="B2064">
        <f t="shared" si="65"/>
        <v>413</v>
      </c>
      <c r="C2064">
        <f t="shared" si="64"/>
        <v>3</v>
      </c>
      <c r="D2064">
        <v>9026</v>
      </c>
      <c r="E2064" s="1">
        <f>IF(C2064=1,VLOOKUP(B2064,balance!$AU:$AZ,2,FALSE),IF(C2064=2,VLOOKUP(B2064,balance!$AU:$AZ,3,FALSE),IF(C2064=3,VLOOKUP(B2064,balance!$AU:$AZ,4,FALSE),IF(C2064=4,VLOOKUP(B2064,balance!$AU:$AZ,5,FALSE),IF(C2064=5,VLOOKUP(B2064-1,balance!$AU:$AZ,6,FALSE),0)))))</f>
        <v>10500</v>
      </c>
      <c r="F2064">
        <v>53</v>
      </c>
      <c r="G2064">
        <f>IF(C2064=1,VLOOKUP(FoxFire!B2064,balance!$U:$Z,2,FALSE),IF(C2064=2,VLOOKUP(B2064,balance!$U:$Z,3,FALSE),IF(C2064=3,VLOOKUP(B2064,balance!$U:$Z,4,FALSE),IF(C2064=4,VLOOKUP(B2064,balance!$U:$Z,5,FALSE),IF(C2064=5,VLOOKUP(B2064-1,balance!$U:$Z,6,FALSE),0)))))/100</f>
        <v>5.1200000000000004E-3</v>
      </c>
      <c r="H2064">
        <v>2</v>
      </c>
      <c r="I2064" s="1">
        <f>IF(C2064=1,VLOOKUP(FoxFire!B2064,balance!$AF:$AJ,2,FALSE),IF(C2064=2,VLOOKUP(B2064,balance!$AF:$AJ,3,FALSE),IF(C2064=3,VLOOKUP(B2064,balance!$AF:$AJ,4,FALSE),IF(C2064=4,VLOOKUP(B2064,balance!$AF:$AJ,5,FALSE),IF(C2064=5,VLOOKUP(B2064,balance!$AF:$AK,6,FALSE),0)))))*1000000000000</f>
        <v>3205000000000.0376</v>
      </c>
      <c r="J2064">
        <f>VLOOKUP(B2064,balance!AU:BD,10,FALSE)</f>
        <v>0</v>
      </c>
    </row>
    <row r="2065" spans="1:10" x14ac:dyDescent="0.3">
      <c r="A2065">
        <v>2063</v>
      </c>
      <c r="B2065">
        <f t="shared" si="65"/>
        <v>413</v>
      </c>
      <c r="C2065">
        <f t="shared" si="64"/>
        <v>4</v>
      </c>
      <c r="D2065">
        <v>9026</v>
      </c>
      <c r="E2065" s="1">
        <f>IF(C2065=1,VLOOKUP(B2065,balance!$AU:$AZ,2,FALSE),IF(C2065=2,VLOOKUP(B2065,balance!$AU:$AZ,3,FALSE),IF(C2065=3,VLOOKUP(B2065,balance!$AU:$AZ,4,FALSE),IF(C2065=4,VLOOKUP(B2065,balance!$AU:$AZ,5,FALSE),IF(C2065=5,VLOOKUP(B2065-1,balance!$AU:$AZ,6,FALSE),0)))))</f>
        <v>10500</v>
      </c>
      <c r="F2065">
        <v>53</v>
      </c>
      <c r="G2065">
        <f>IF(C2065=1,VLOOKUP(FoxFire!B2065,balance!$U:$Z,2,FALSE),IF(C2065=2,VLOOKUP(B2065,balance!$U:$Z,3,FALSE),IF(C2065=3,VLOOKUP(B2065,balance!$U:$Z,4,FALSE),IF(C2065=4,VLOOKUP(B2065,balance!$U:$Z,5,FALSE),IF(C2065=5,VLOOKUP(B2065-1,balance!$U:$Z,6,FALSE),0)))))/100</f>
        <v>5.1200000000000004E-3</v>
      </c>
      <c r="H2065">
        <v>2</v>
      </c>
      <c r="I2065" s="1">
        <f>IF(C2065=1,VLOOKUP(FoxFire!B2065,balance!$AF:$AJ,2,FALSE),IF(C2065=2,VLOOKUP(B2065,balance!$AF:$AJ,3,FALSE),IF(C2065=3,VLOOKUP(B2065,balance!$AF:$AJ,4,FALSE),IF(C2065=4,VLOOKUP(B2065,balance!$AF:$AJ,5,FALSE),IF(C2065=5,VLOOKUP(B2065,balance!$AF:$AK,6,FALSE),0)))))*1000000000000</f>
        <v>3205000000000.0376</v>
      </c>
      <c r="J2065">
        <f>VLOOKUP(B2065,balance!AU:BD,10,FALSE)</f>
        <v>0</v>
      </c>
    </row>
    <row r="2066" spans="1:10" x14ac:dyDescent="0.3">
      <c r="A2066">
        <v>2064</v>
      </c>
      <c r="B2066">
        <f t="shared" si="65"/>
        <v>414</v>
      </c>
      <c r="C2066">
        <f t="shared" si="64"/>
        <v>5</v>
      </c>
      <c r="D2066">
        <v>9026</v>
      </c>
      <c r="E2066" s="1">
        <f>IF(C2066=1,VLOOKUP(B2066,balance!$AU:$AZ,2,FALSE),IF(C2066=2,VLOOKUP(B2066,balance!$AU:$AZ,3,FALSE),IF(C2066=3,VLOOKUP(B2066,balance!$AU:$AZ,4,FALSE),IF(C2066=4,VLOOKUP(B2066,balance!$AU:$AZ,5,FALSE),IF(C2066=5,VLOOKUP(B2066-1,balance!$AU:$AZ,6,FALSE),0)))))</f>
        <v>210000</v>
      </c>
      <c r="F2066">
        <v>53</v>
      </c>
      <c r="G2066">
        <f>IF(C2066=1,VLOOKUP(FoxFire!B2066,balance!$U:$Z,2,FALSE),IF(C2066=2,VLOOKUP(B2066,balance!$U:$Z,3,FALSE),IF(C2066=3,VLOOKUP(B2066,balance!$U:$Z,4,FALSE),IF(C2066=4,VLOOKUP(B2066,balance!$U:$Z,5,FALSE),IF(C2066=5,VLOOKUP(B2066-1,balance!$U:$Z,6,FALSE),0)))))/100</f>
        <v>2189.6771000000003</v>
      </c>
      <c r="H2066">
        <v>2</v>
      </c>
      <c r="I2066" s="1">
        <f>IF(C2066=1,VLOOKUP(FoxFire!B2066,balance!$AF:$AJ,2,FALSE),IF(C2066=2,VLOOKUP(B2066,balance!$AF:$AJ,3,FALSE),IF(C2066=3,VLOOKUP(B2066,balance!$AF:$AJ,4,FALSE),IF(C2066=4,VLOOKUP(B2066,balance!$AF:$AJ,5,FALSE),IF(C2066=5,VLOOKUP(B2066,balance!$AF:$AK,6,FALSE),0)))))*1000000000000</f>
        <v>12825000000000.15</v>
      </c>
      <c r="J2066">
        <f>VLOOKUP(B2066,balance!AU:BD,10,FALSE)</f>
        <v>0</v>
      </c>
    </row>
    <row r="2067" spans="1:10" x14ac:dyDescent="0.3">
      <c r="A2067">
        <v>2065</v>
      </c>
      <c r="B2067">
        <f t="shared" si="65"/>
        <v>414</v>
      </c>
      <c r="C2067">
        <f t="shared" si="64"/>
        <v>1</v>
      </c>
      <c r="D2067">
        <v>9026</v>
      </c>
      <c r="E2067" s="1">
        <f>IF(C2067=1,VLOOKUP(B2067,balance!$AU:$AZ,2,FALSE),IF(C2067=2,VLOOKUP(B2067,balance!$AU:$AZ,3,FALSE),IF(C2067=3,VLOOKUP(B2067,balance!$AU:$AZ,4,FALSE),IF(C2067=4,VLOOKUP(B2067,balance!$AU:$AZ,5,FALSE),IF(C2067=5,VLOOKUP(B2067-1,balance!$AU:$AZ,6,FALSE),0)))))</f>
        <v>10500</v>
      </c>
      <c r="F2067">
        <v>53</v>
      </c>
      <c r="G2067">
        <f>IF(C2067=1,VLOOKUP(FoxFire!B2067,balance!$U:$Z,2,FALSE),IF(C2067=2,VLOOKUP(B2067,balance!$U:$Z,3,FALSE),IF(C2067=3,VLOOKUP(B2067,balance!$U:$Z,4,FALSE),IF(C2067=4,VLOOKUP(B2067,balance!$U:$Z,5,FALSE),IF(C2067=5,VLOOKUP(B2067-1,balance!$U:$Z,6,FALSE),0)))))/100</f>
        <v>5.13E-3</v>
      </c>
      <c r="H2067">
        <v>2</v>
      </c>
      <c r="I2067" s="1">
        <f>IF(C2067=1,VLOOKUP(FoxFire!B2067,balance!$AF:$AJ,2,FALSE),IF(C2067=2,VLOOKUP(B2067,balance!$AF:$AJ,3,FALSE),IF(C2067=3,VLOOKUP(B2067,balance!$AF:$AJ,4,FALSE),IF(C2067=4,VLOOKUP(B2067,balance!$AF:$AJ,5,FALSE),IF(C2067=5,VLOOKUP(B2067,balance!$AF:$AK,6,FALSE),0)))))*1000000000000</f>
        <v>3206250000000.0376</v>
      </c>
      <c r="J2067">
        <f>VLOOKUP(B2067,balance!AU:BD,10,FALSE)</f>
        <v>0</v>
      </c>
    </row>
    <row r="2068" spans="1:10" x14ac:dyDescent="0.3">
      <c r="A2068">
        <v>2066</v>
      </c>
      <c r="B2068">
        <f t="shared" si="65"/>
        <v>414</v>
      </c>
      <c r="C2068">
        <f t="shared" si="64"/>
        <v>2</v>
      </c>
      <c r="D2068">
        <v>9026</v>
      </c>
      <c r="E2068" s="1">
        <f>IF(C2068=1,VLOOKUP(B2068,balance!$AU:$AZ,2,FALSE),IF(C2068=2,VLOOKUP(B2068,balance!$AU:$AZ,3,FALSE),IF(C2068=3,VLOOKUP(B2068,balance!$AU:$AZ,4,FALSE),IF(C2068=4,VLOOKUP(B2068,balance!$AU:$AZ,5,FALSE),IF(C2068=5,VLOOKUP(B2068-1,balance!$AU:$AZ,6,FALSE),0)))))</f>
        <v>10500</v>
      </c>
      <c r="F2068">
        <v>53</v>
      </c>
      <c r="G2068">
        <f>IF(C2068=1,VLOOKUP(FoxFire!B2068,balance!$U:$Z,2,FALSE),IF(C2068=2,VLOOKUP(B2068,balance!$U:$Z,3,FALSE),IF(C2068=3,VLOOKUP(B2068,balance!$U:$Z,4,FALSE),IF(C2068=4,VLOOKUP(B2068,balance!$U:$Z,5,FALSE),IF(C2068=5,VLOOKUP(B2068-1,balance!$U:$Z,6,FALSE),0)))))/100</f>
        <v>5.13E-3</v>
      </c>
      <c r="H2068">
        <v>2</v>
      </c>
      <c r="I2068" s="1">
        <f>IF(C2068=1,VLOOKUP(FoxFire!B2068,balance!$AF:$AJ,2,FALSE),IF(C2068=2,VLOOKUP(B2068,balance!$AF:$AJ,3,FALSE),IF(C2068=3,VLOOKUP(B2068,balance!$AF:$AJ,4,FALSE),IF(C2068=4,VLOOKUP(B2068,balance!$AF:$AJ,5,FALSE),IF(C2068=5,VLOOKUP(B2068,balance!$AF:$AK,6,FALSE),0)))))*1000000000000</f>
        <v>3206250000000.0376</v>
      </c>
      <c r="J2068">
        <f>VLOOKUP(B2068,balance!AU:BD,10,FALSE)</f>
        <v>0</v>
      </c>
    </row>
    <row r="2069" spans="1:10" x14ac:dyDescent="0.3">
      <c r="A2069">
        <v>2067</v>
      </c>
      <c r="B2069">
        <f t="shared" si="65"/>
        <v>414</v>
      </c>
      <c r="C2069">
        <f t="shared" si="64"/>
        <v>3</v>
      </c>
      <c r="D2069">
        <v>9026</v>
      </c>
      <c r="E2069" s="1">
        <f>IF(C2069=1,VLOOKUP(B2069,balance!$AU:$AZ,2,FALSE),IF(C2069=2,VLOOKUP(B2069,balance!$AU:$AZ,3,FALSE),IF(C2069=3,VLOOKUP(B2069,balance!$AU:$AZ,4,FALSE),IF(C2069=4,VLOOKUP(B2069,balance!$AU:$AZ,5,FALSE),IF(C2069=5,VLOOKUP(B2069-1,balance!$AU:$AZ,6,FALSE),0)))))</f>
        <v>10500</v>
      </c>
      <c r="F2069">
        <v>53</v>
      </c>
      <c r="G2069">
        <f>IF(C2069=1,VLOOKUP(FoxFire!B2069,balance!$U:$Z,2,FALSE),IF(C2069=2,VLOOKUP(B2069,balance!$U:$Z,3,FALSE),IF(C2069=3,VLOOKUP(B2069,balance!$U:$Z,4,FALSE),IF(C2069=4,VLOOKUP(B2069,balance!$U:$Z,5,FALSE),IF(C2069=5,VLOOKUP(B2069-1,balance!$U:$Z,6,FALSE),0)))))/100</f>
        <v>5.13E-3</v>
      </c>
      <c r="H2069">
        <v>2</v>
      </c>
      <c r="I2069" s="1">
        <f>IF(C2069=1,VLOOKUP(FoxFire!B2069,balance!$AF:$AJ,2,FALSE),IF(C2069=2,VLOOKUP(B2069,balance!$AF:$AJ,3,FALSE),IF(C2069=3,VLOOKUP(B2069,balance!$AF:$AJ,4,FALSE),IF(C2069=4,VLOOKUP(B2069,balance!$AF:$AJ,5,FALSE),IF(C2069=5,VLOOKUP(B2069,balance!$AF:$AK,6,FALSE),0)))))*1000000000000</f>
        <v>3206250000000.0376</v>
      </c>
      <c r="J2069">
        <f>VLOOKUP(B2069,balance!AU:BD,10,FALSE)</f>
        <v>0</v>
      </c>
    </row>
    <row r="2070" spans="1:10" x14ac:dyDescent="0.3">
      <c r="A2070">
        <v>2068</v>
      </c>
      <c r="B2070">
        <f t="shared" si="65"/>
        <v>414</v>
      </c>
      <c r="C2070">
        <f t="shared" si="64"/>
        <v>4</v>
      </c>
      <c r="D2070">
        <v>9026</v>
      </c>
      <c r="E2070" s="1">
        <f>IF(C2070=1,VLOOKUP(B2070,balance!$AU:$AZ,2,FALSE),IF(C2070=2,VLOOKUP(B2070,balance!$AU:$AZ,3,FALSE),IF(C2070=3,VLOOKUP(B2070,balance!$AU:$AZ,4,FALSE),IF(C2070=4,VLOOKUP(B2070,balance!$AU:$AZ,5,FALSE),IF(C2070=5,VLOOKUP(B2070-1,balance!$AU:$AZ,6,FALSE),0)))))</f>
        <v>10500</v>
      </c>
      <c r="F2070">
        <v>53</v>
      </c>
      <c r="G2070">
        <f>IF(C2070=1,VLOOKUP(FoxFire!B2070,balance!$U:$Z,2,FALSE),IF(C2070=2,VLOOKUP(B2070,balance!$U:$Z,3,FALSE),IF(C2070=3,VLOOKUP(B2070,balance!$U:$Z,4,FALSE),IF(C2070=4,VLOOKUP(B2070,balance!$U:$Z,5,FALSE),IF(C2070=5,VLOOKUP(B2070-1,balance!$U:$Z,6,FALSE),0)))))/100</f>
        <v>5.13E-3</v>
      </c>
      <c r="H2070">
        <v>2</v>
      </c>
      <c r="I2070" s="1">
        <f>IF(C2070=1,VLOOKUP(FoxFire!B2070,balance!$AF:$AJ,2,FALSE),IF(C2070=2,VLOOKUP(B2070,balance!$AF:$AJ,3,FALSE),IF(C2070=3,VLOOKUP(B2070,balance!$AF:$AJ,4,FALSE),IF(C2070=4,VLOOKUP(B2070,balance!$AF:$AJ,5,FALSE),IF(C2070=5,VLOOKUP(B2070,balance!$AF:$AK,6,FALSE),0)))))*1000000000000</f>
        <v>3206250000000.0376</v>
      </c>
      <c r="J2070">
        <f>VLOOKUP(B2070,balance!AU:BD,10,FALSE)</f>
        <v>0</v>
      </c>
    </row>
    <row r="2071" spans="1:10" x14ac:dyDescent="0.3">
      <c r="A2071">
        <v>2069</v>
      </c>
      <c r="B2071">
        <f t="shared" si="65"/>
        <v>415</v>
      </c>
      <c r="C2071">
        <f t="shared" si="64"/>
        <v>5</v>
      </c>
      <c r="D2071">
        <v>9026</v>
      </c>
      <c r="E2071" s="1">
        <f>IF(C2071=1,VLOOKUP(B2071,balance!$AU:$AZ,2,FALSE),IF(C2071=2,VLOOKUP(B2071,balance!$AU:$AZ,3,FALSE),IF(C2071=3,VLOOKUP(B2071,balance!$AU:$AZ,4,FALSE),IF(C2071=4,VLOOKUP(B2071,balance!$AU:$AZ,5,FALSE),IF(C2071=5,VLOOKUP(B2071-1,balance!$AU:$AZ,6,FALSE),0)))))</f>
        <v>210000</v>
      </c>
      <c r="F2071">
        <v>53</v>
      </c>
      <c r="G2071">
        <f>IF(C2071=1,VLOOKUP(FoxFire!B2071,balance!$U:$Z,2,FALSE),IF(C2071=2,VLOOKUP(B2071,balance!$U:$Z,3,FALSE),IF(C2071=3,VLOOKUP(B2071,balance!$U:$Z,4,FALSE),IF(C2071=4,VLOOKUP(B2071,balance!$U:$Z,5,FALSE),IF(C2071=5,VLOOKUP(B2071-1,balance!$U:$Z,6,FALSE),0)))))/100</f>
        <v>2196.1478000000002</v>
      </c>
      <c r="H2071">
        <v>2</v>
      </c>
      <c r="I2071" s="1">
        <f>IF(C2071=1,VLOOKUP(FoxFire!B2071,balance!$AF:$AJ,2,FALSE),IF(C2071=2,VLOOKUP(B2071,balance!$AF:$AJ,3,FALSE),IF(C2071=3,VLOOKUP(B2071,balance!$AF:$AJ,4,FALSE),IF(C2071=4,VLOOKUP(B2071,balance!$AF:$AJ,5,FALSE),IF(C2071=5,VLOOKUP(B2071,balance!$AF:$AK,6,FALSE),0)))))*1000000000000</f>
        <v>12830000000000.148</v>
      </c>
      <c r="J2071">
        <f>VLOOKUP(B2071,balance!AU:BD,10,FALSE)</f>
        <v>0</v>
      </c>
    </row>
    <row r="2072" spans="1:10" x14ac:dyDescent="0.3">
      <c r="A2072">
        <v>2070</v>
      </c>
      <c r="B2072">
        <f t="shared" si="65"/>
        <v>415</v>
      </c>
      <c r="C2072">
        <f t="shared" si="64"/>
        <v>1</v>
      </c>
      <c r="D2072">
        <v>9026</v>
      </c>
      <c r="E2072" s="1">
        <f>IF(C2072=1,VLOOKUP(B2072,balance!$AU:$AZ,2,FALSE),IF(C2072=2,VLOOKUP(B2072,balance!$AU:$AZ,3,FALSE),IF(C2072=3,VLOOKUP(B2072,balance!$AU:$AZ,4,FALSE),IF(C2072=4,VLOOKUP(B2072,balance!$AU:$AZ,5,FALSE),IF(C2072=5,VLOOKUP(B2072-1,balance!$AU:$AZ,6,FALSE),0)))))</f>
        <v>10500</v>
      </c>
      <c r="F2072">
        <v>53</v>
      </c>
      <c r="G2072">
        <f>IF(C2072=1,VLOOKUP(FoxFire!B2072,balance!$U:$Z,2,FALSE),IF(C2072=2,VLOOKUP(B2072,balance!$U:$Z,3,FALSE),IF(C2072=3,VLOOKUP(B2072,balance!$U:$Z,4,FALSE),IF(C2072=4,VLOOKUP(B2072,balance!$U:$Z,5,FALSE),IF(C2072=5,VLOOKUP(B2072-1,balance!$U:$Z,6,FALSE),0)))))/100</f>
        <v>5.1400000000000005E-3</v>
      </c>
      <c r="H2072">
        <v>2</v>
      </c>
      <c r="I2072" s="1">
        <f>IF(C2072=1,VLOOKUP(FoxFire!B2072,balance!$AF:$AJ,2,FALSE),IF(C2072=2,VLOOKUP(B2072,balance!$AF:$AJ,3,FALSE),IF(C2072=3,VLOOKUP(B2072,balance!$AF:$AJ,4,FALSE),IF(C2072=4,VLOOKUP(B2072,balance!$AF:$AJ,5,FALSE),IF(C2072=5,VLOOKUP(B2072,balance!$AF:$AK,6,FALSE),0)))))*1000000000000</f>
        <v>3207500000000.0371</v>
      </c>
      <c r="J2072">
        <f>VLOOKUP(B2072,balance!AU:BD,10,FALSE)</f>
        <v>0</v>
      </c>
    </row>
    <row r="2073" spans="1:10" x14ac:dyDescent="0.3">
      <c r="A2073">
        <v>2071</v>
      </c>
      <c r="B2073">
        <f t="shared" si="65"/>
        <v>415</v>
      </c>
      <c r="C2073">
        <f t="shared" si="64"/>
        <v>2</v>
      </c>
      <c r="D2073">
        <v>9026</v>
      </c>
      <c r="E2073" s="1">
        <f>IF(C2073=1,VLOOKUP(B2073,balance!$AU:$AZ,2,FALSE),IF(C2073=2,VLOOKUP(B2073,balance!$AU:$AZ,3,FALSE),IF(C2073=3,VLOOKUP(B2073,balance!$AU:$AZ,4,FALSE),IF(C2073=4,VLOOKUP(B2073,balance!$AU:$AZ,5,FALSE),IF(C2073=5,VLOOKUP(B2073-1,balance!$AU:$AZ,6,FALSE),0)))))</f>
        <v>10500</v>
      </c>
      <c r="F2073">
        <v>53</v>
      </c>
      <c r="G2073">
        <f>IF(C2073=1,VLOOKUP(FoxFire!B2073,balance!$U:$Z,2,FALSE),IF(C2073=2,VLOOKUP(B2073,balance!$U:$Z,3,FALSE),IF(C2073=3,VLOOKUP(B2073,balance!$U:$Z,4,FALSE),IF(C2073=4,VLOOKUP(B2073,balance!$U:$Z,5,FALSE),IF(C2073=5,VLOOKUP(B2073-1,balance!$U:$Z,6,FALSE),0)))))/100</f>
        <v>5.1400000000000005E-3</v>
      </c>
      <c r="H2073">
        <v>2</v>
      </c>
      <c r="I2073" s="1">
        <f>IF(C2073=1,VLOOKUP(FoxFire!B2073,balance!$AF:$AJ,2,FALSE),IF(C2073=2,VLOOKUP(B2073,balance!$AF:$AJ,3,FALSE),IF(C2073=3,VLOOKUP(B2073,balance!$AF:$AJ,4,FALSE),IF(C2073=4,VLOOKUP(B2073,balance!$AF:$AJ,5,FALSE),IF(C2073=5,VLOOKUP(B2073,balance!$AF:$AK,6,FALSE),0)))))*1000000000000</f>
        <v>3207500000000.0371</v>
      </c>
      <c r="J2073">
        <f>VLOOKUP(B2073,balance!AU:BD,10,FALSE)</f>
        <v>0</v>
      </c>
    </row>
    <row r="2074" spans="1:10" x14ac:dyDescent="0.3">
      <c r="A2074">
        <v>2072</v>
      </c>
      <c r="B2074">
        <f t="shared" si="65"/>
        <v>415</v>
      </c>
      <c r="C2074">
        <f t="shared" si="64"/>
        <v>3</v>
      </c>
      <c r="D2074">
        <v>9026</v>
      </c>
      <c r="E2074" s="1">
        <f>IF(C2074=1,VLOOKUP(B2074,balance!$AU:$AZ,2,FALSE),IF(C2074=2,VLOOKUP(B2074,balance!$AU:$AZ,3,FALSE),IF(C2074=3,VLOOKUP(B2074,balance!$AU:$AZ,4,FALSE),IF(C2074=4,VLOOKUP(B2074,balance!$AU:$AZ,5,FALSE),IF(C2074=5,VLOOKUP(B2074-1,balance!$AU:$AZ,6,FALSE),0)))))</f>
        <v>10500</v>
      </c>
      <c r="F2074">
        <v>53</v>
      </c>
      <c r="G2074">
        <f>IF(C2074=1,VLOOKUP(FoxFire!B2074,balance!$U:$Z,2,FALSE),IF(C2074=2,VLOOKUP(B2074,balance!$U:$Z,3,FALSE),IF(C2074=3,VLOOKUP(B2074,balance!$U:$Z,4,FALSE),IF(C2074=4,VLOOKUP(B2074,balance!$U:$Z,5,FALSE),IF(C2074=5,VLOOKUP(B2074-1,balance!$U:$Z,6,FALSE),0)))))/100</f>
        <v>5.1400000000000005E-3</v>
      </c>
      <c r="H2074">
        <v>2</v>
      </c>
      <c r="I2074" s="1">
        <f>IF(C2074=1,VLOOKUP(FoxFire!B2074,balance!$AF:$AJ,2,FALSE),IF(C2074=2,VLOOKUP(B2074,balance!$AF:$AJ,3,FALSE),IF(C2074=3,VLOOKUP(B2074,balance!$AF:$AJ,4,FALSE),IF(C2074=4,VLOOKUP(B2074,balance!$AF:$AJ,5,FALSE),IF(C2074=5,VLOOKUP(B2074,balance!$AF:$AK,6,FALSE),0)))))*1000000000000</f>
        <v>3207500000000.0371</v>
      </c>
      <c r="J2074">
        <f>VLOOKUP(B2074,balance!AU:BD,10,FALSE)</f>
        <v>0</v>
      </c>
    </row>
    <row r="2075" spans="1:10" x14ac:dyDescent="0.3">
      <c r="A2075">
        <v>2073</v>
      </c>
      <c r="B2075">
        <f t="shared" si="65"/>
        <v>415</v>
      </c>
      <c r="C2075">
        <f t="shared" si="64"/>
        <v>4</v>
      </c>
      <c r="D2075">
        <v>9026</v>
      </c>
      <c r="E2075" s="1">
        <f>IF(C2075=1,VLOOKUP(B2075,balance!$AU:$AZ,2,FALSE),IF(C2075=2,VLOOKUP(B2075,balance!$AU:$AZ,3,FALSE),IF(C2075=3,VLOOKUP(B2075,balance!$AU:$AZ,4,FALSE),IF(C2075=4,VLOOKUP(B2075,balance!$AU:$AZ,5,FALSE),IF(C2075=5,VLOOKUP(B2075-1,balance!$AU:$AZ,6,FALSE),0)))))</f>
        <v>10500</v>
      </c>
      <c r="F2075">
        <v>53</v>
      </c>
      <c r="G2075">
        <f>IF(C2075=1,VLOOKUP(FoxFire!B2075,balance!$U:$Z,2,FALSE),IF(C2075=2,VLOOKUP(B2075,balance!$U:$Z,3,FALSE),IF(C2075=3,VLOOKUP(B2075,balance!$U:$Z,4,FALSE),IF(C2075=4,VLOOKUP(B2075,balance!$U:$Z,5,FALSE),IF(C2075=5,VLOOKUP(B2075-1,balance!$U:$Z,6,FALSE),0)))))/100</f>
        <v>5.1400000000000005E-3</v>
      </c>
      <c r="H2075">
        <v>2</v>
      </c>
      <c r="I2075" s="1">
        <f>IF(C2075=1,VLOOKUP(FoxFire!B2075,balance!$AF:$AJ,2,FALSE),IF(C2075=2,VLOOKUP(B2075,balance!$AF:$AJ,3,FALSE),IF(C2075=3,VLOOKUP(B2075,balance!$AF:$AJ,4,FALSE),IF(C2075=4,VLOOKUP(B2075,balance!$AF:$AJ,5,FALSE),IF(C2075=5,VLOOKUP(B2075,balance!$AF:$AK,6,FALSE),0)))))*1000000000000</f>
        <v>3207500000000.0371</v>
      </c>
      <c r="J2075">
        <f>VLOOKUP(B2075,balance!AU:BD,10,FALSE)</f>
        <v>0</v>
      </c>
    </row>
    <row r="2076" spans="1:10" x14ac:dyDescent="0.3">
      <c r="A2076">
        <v>2074</v>
      </c>
      <c r="B2076">
        <f t="shared" si="65"/>
        <v>416</v>
      </c>
      <c r="C2076">
        <f t="shared" si="64"/>
        <v>5</v>
      </c>
      <c r="D2076">
        <v>9026</v>
      </c>
      <c r="E2076" s="1">
        <f>IF(C2076=1,VLOOKUP(B2076,balance!$AU:$AZ,2,FALSE),IF(C2076=2,VLOOKUP(B2076,balance!$AU:$AZ,3,FALSE),IF(C2076=3,VLOOKUP(B2076,balance!$AU:$AZ,4,FALSE),IF(C2076=4,VLOOKUP(B2076,balance!$AU:$AZ,5,FALSE),IF(C2076=5,VLOOKUP(B2076-1,balance!$AU:$AZ,6,FALSE),0)))))</f>
        <v>210000</v>
      </c>
      <c r="F2076">
        <v>53</v>
      </c>
      <c r="G2076">
        <f>IF(C2076=1,VLOOKUP(FoxFire!B2076,balance!$U:$Z,2,FALSE),IF(C2076=2,VLOOKUP(B2076,balance!$U:$Z,3,FALSE),IF(C2076=3,VLOOKUP(B2076,balance!$U:$Z,4,FALSE),IF(C2076=4,VLOOKUP(B2076,balance!$U:$Z,5,FALSE),IF(C2076=5,VLOOKUP(B2076-1,balance!$U:$Z,6,FALSE),0)))))/100</f>
        <v>2202.6292000000003</v>
      </c>
      <c r="H2076">
        <v>2</v>
      </c>
      <c r="I2076" s="1">
        <f>IF(C2076=1,VLOOKUP(FoxFire!B2076,balance!$AF:$AJ,2,FALSE),IF(C2076=2,VLOOKUP(B2076,balance!$AF:$AJ,3,FALSE),IF(C2076=3,VLOOKUP(B2076,balance!$AF:$AJ,4,FALSE),IF(C2076=4,VLOOKUP(B2076,balance!$AF:$AJ,5,FALSE),IF(C2076=5,VLOOKUP(B2076,balance!$AF:$AK,6,FALSE),0)))))*1000000000000</f>
        <v>12835000000000.15</v>
      </c>
      <c r="J2076">
        <f>VLOOKUP(B2076,balance!AU:BD,10,FALSE)</f>
        <v>0</v>
      </c>
    </row>
    <row r="2077" spans="1:10" x14ac:dyDescent="0.3">
      <c r="A2077">
        <v>2075</v>
      </c>
      <c r="B2077">
        <f t="shared" si="65"/>
        <v>416</v>
      </c>
      <c r="C2077">
        <f t="shared" si="64"/>
        <v>1</v>
      </c>
      <c r="D2077">
        <v>9026</v>
      </c>
      <c r="E2077" s="1">
        <f>IF(C2077=1,VLOOKUP(B2077,balance!$AU:$AZ,2,FALSE),IF(C2077=2,VLOOKUP(B2077,balance!$AU:$AZ,3,FALSE),IF(C2077=3,VLOOKUP(B2077,balance!$AU:$AZ,4,FALSE),IF(C2077=4,VLOOKUP(B2077,balance!$AU:$AZ,5,FALSE),IF(C2077=5,VLOOKUP(B2077-1,balance!$AU:$AZ,6,FALSE),0)))))</f>
        <v>10500</v>
      </c>
      <c r="F2077">
        <v>53</v>
      </c>
      <c r="G2077">
        <f>IF(C2077=1,VLOOKUP(FoxFire!B2077,balance!$U:$Z,2,FALSE),IF(C2077=2,VLOOKUP(B2077,balance!$U:$Z,3,FALSE),IF(C2077=3,VLOOKUP(B2077,balance!$U:$Z,4,FALSE),IF(C2077=4,VLOOKUP(B2077,balance!$U:$Z,5,FALSE),IF(C2077=5,VLOOKUP(B2077-1,balance!$U:$Z,6,FALSE),0)))))/100</f>
        <v>5.1500000000000001E-3</v>
      </c>
      <c r="H2077">
        <v>2</v>
      </c>
      <c r="I2077" s="1">
        <f>IF(C2077=1,VLOOKUP(FoxFire!B2077,balance!$AF:$AJ,2,FALSE),IF(C2077=2,VLOOKUP(B2077,balance!$AF:$AJ,3,FALSE),IF(C2077=3,VLOOKUP(B2077,balance!$AF:$AJ,4,FALSE),IF(C2077=4,VLOOKUP(B2077,balance!$AF:$AJ,5,FALSE),IF(C2077=5,VLOOKUP(B2077,balance!$AF:$AK,6,FALSE),0)))))*1000000000000</f>
        <v>3208750000000.0376</v>
      </c>
      <c r="J2077">
        <f>VLOOKUP(B2077,balance!AU:BD,10,FALSE)</f>
        <v>0</v>
      </c>
    </row>
    <row r="2078" spans="1:10" x14ac:dyDescent="0.3">
      <c r="A2078">
        <v>2076</v>
      </c>
      <c r="B2078">
        <f t="shared" si="65"/>
        <v>416</v>
      </c>
      <c r="C2078">
        <f t="shared" si="64"/>
        <v>2</v>
      </c>
      <c r="D2078">
        <v>9026</v>
      </c>
      <c r="E2078" s="1">
        <f>IF(C2078=1,VLOOKUP(B2078,balance!$AU:$AZ,2,FALSE),IF(C2078=2,VLOOKUP(B2078,balance!$AU:$AZ,3,FALSE),IF(C2078=3,VLOOKUP(B2078,balance!$AU:$AZ,4,FALSE),IF(C2078=4,VLOOKUP(B2078,balance!$AU:$AZ,5,FALSE),IF(C2078=5,VLOOKUP(B2078-1,balance!$AU:$AZ,6,FALSE),0)))))</f>
        <v>10500</v>
      </c>
      <c r="F2078">
        <v>53</v>
      </c>
      <c r="G2078">
        <f>IF(C2078=1,VLOOKUP(FoxFire!B2078,balance!$U:$Z,2,FALSE),IF(C2078=2,VLOOKUP(B2078,balance!$U:$Z,3,FALSE),IF(C2078=3,VLOOKUP(B2078,balance!$U:$Z,4,FALSE),IF(C2078=4,VLOOKUP(B2078,balance!$U:$Z,5,FALSE),IF(C2078=5,VLOOKUP(B2078-1,balance!$U:$Z,6,FALSE),0)))))/100</f>
        <v>5.1500000000000001E-3</v>
      </c>
      <c r="H2078">
        <v>2</v>
      </c>
      <c r="I2078" s="1">
        <f>IF(C2078=1,VLOOKUP(FoxFire!B2078,balance!$AF:$AJ,2,FALSE),IF(C2078=2,VLOOKUP(B2078,balance!$AF:$AJ,3,FALSE),IF(C2078=3,VLOOKUP(B2078,balance!$AF:$AJ,4,FALSE),IF(C2078=4,VLOOKUP(B2078,balance!$AF:$AJ,5,FALSE),IF(C2078=5,VLOOKUP(B2078,balance!$AF:$AK,6,FALSE),0)))))*1000000000000</f>
        <v>3208750000000.0376</v>
      </c>
      <c r="J2078">
        <f>VLOOKUP(B2078,balance!AU:BD,10,FALSE)</f>
        <v>0</v>
      </c>
    </row>
    <row r="2079" spans="1:10" x14ac:dyDescent="0.3">
      <c r="A2079">
        <v>2077</v>
      </c>
      <c r="B2079">
        <f t="shared" si="65"/>
        <v>416</v>
      </c>
      <c r="C2079">
        <f t="shared" si="64"/>
        <v>3</v>
      </c>
      <c r="D2079">
        <v>9026</v>
      </c>
      <c r="E2079" s="1">
        <f>IF(C2079=1,VLOOKUP(B2079,balance!$AU:$AZ,2,FALSE),IF(C2079=2,VLOOKUP(B2079,balance!$AU:$AZ,3,FALSE),IF(C2079=3,VLOOKUP(B2079,balance!$AU:$AZ,4,FALSE),IF(C2079=4,VLOOKUP(B2079,balance!$AU:$AZ,5,FALSE),IF(C2079=5,VLOOKUP(B2079-1,balance!$AU:$AZ,6,FALSE),0)))))</f>
        <v>10500</v>
      </c>
      <c r="F2079">
        <v>53</v>
      </c>
      <c r="G2079">
        <f>IF(C2079=1,VLOOKUP(FoxFire!B2079,balance!$U:$Z,2,FALSE),IF(C2079=2,VLOOKUP(B2079,balance!$U:$Z,3,FALSE),IF(C2079=3,VLOOKUP(B2079,balance!$U:$Z,4,FALSE),IF(C2079=4,VLOOKUP(B2079,balance!$U:$Z,5,FALSE),IF(C2079=5,VLOOKUP(B2079-1,balance!$U:$Z,6,FALSE),0)))))/100</f>
        <v>5.1500000000000001E-3</v>
      </c>
      <c r="H2079">
        <v>2</v>
      </c>
      <c r="I2079" s="1">
        <f>IF(C2079=1,VLOOKUP(FoxFire!B2079,balance!$AF:$AJ,2,FALSE),IF(C2079=2,VLOOKUP(B2079,balance!$AF:$AJ,3,FALSE),IF(C2079=3,VLOOKUP(B2079,balance!$AF:$AJ,4,FALSE),IF(C2079=4,VLOOKUP(B2079,balance!$AF:$AJ,5,FALSE),IF(C2079=5,VLOOKUP(B2079,balance!$AF:$AK,6,FALSE),0)))))*1000000000000</f>
        <v>3208750000000.0376</v>
      </c>
      <c r="J2079">
        <f>VLOOKUP(B2079,balance!AU:BD,10,FALSE)</f>
        <v>0</v>
      </c>
    </row>
    <row r="2080" spans="1:10" x14ac:dyDescent="0.3">
      <c r="A2080">
        <v>2078</v>
      </c>
      <c r="B2080">
        <f t="shared" si="65"/>
        <v>416</v>
      </c>
      <c r="C2080">
        <f t="shared" si="64"/>
        <v>4</v>
      </c>
      <c r="D2080">
        <v>9026</v>
      </c>
      <c r="E2080" s="1">
        <f>IF(C2080=1,VLOOKUP(B2080,balance!$AU:$AZ,2,FALSE),IF(C2080=2,VLOOKUP(B2080,balance!$AU:$AZ,3,FALSE),IF(C2080=3,VLOOKUP(B2080,balance!$AU:$AZ,4,FALSE),IF(C2080=4,VLOOKUP(B2080,balance!$AU:$AZ,5,FALSE),IF(C2080=5,VLOOKUP(B2080-1,balance!$AU:$AZ,6,FALSE),0)))))</f>
        <v>10500</v>
      </c>
      <c r="F2080">
        <v>53</v>
      </c>
      <c r="G2080">
        <f>IF(C2080=1,VLOOKUP(FoxFire!B2080,balance!$U:$Z,2,FALSE),IF(C2080=2,VLOOKUP(B2080,balance!$U:$Z,3,FALSE),IF(C2080=3,VLOOKUP(B2080,balance!$U:$Z,4,FALSE),IF(C2080=4,VLOOKUP(B2080,balance!$U:$Z,5,FALSE),IF(C2080=5,VLOOKUP(B2080-1,balance!$U:$Z,6,FALSE),0)))))/100</f>
        <v>5.1500000000000001E-3</v>
      </c>
      <c r="H2080">
        <v>2</v>
      </c>
      <c r="I2080" s="1">
        <f>IF(C2080=1,VLOOKUP(FoxFire!B2080,balance!$AF:$AJ,2,FALSE),IF(C2080=2,VLOOKUP(B2080,balance!$AF:$AJ,3,FALSE),IF(C2080=3,VLOOKUP(B2080,balance!$AF:$AJ,4,FALSE),IF(C2080=4,VLOOKUP(B2080,balance!$AF:$AJ,5,FALSE),IF(C2080=5,VLOOKUP(B2080,balance!$AF:$AK,6,FALSE),0)))))*1000000000000</f>
        <v>3208750000000.0376</v>
      </c>
      <c r="J2080">
        <f>VLOOKUP(B2080,balance!AU:BD,10,FALSE)</f>
        <v>0</v>
      </c>
    </row>
    <row r="2081" spans="1:10" x14ac:dyDescent="0.3">
      <c r="A2081">
        <v>2079</v>
      </c>
      <c r="B2081">
        <f t="shared" si="65"/>
        <v>417</v>
      </c>
      <c r="C2081">
        <f t="shared" si="64"/>
        <v>5</v>
      </c>
      <c r="D2081">
        <v>9026</v>
      </c>
      <c r="E2081" s="1">
        <f>IF(C2081=1,VLOOKUP(B2081,balance!$AU:$AZ,2,FALSE),IF(C2081=2,VLOOKUP(B2081,balance!$AU:$AZ,3,FALSE),IF(C2081=3,VLOOKUP(B2081,balance!$AU:$AZ,4,FALSE),IF(C2081=4,VLOOKUP(B2081,balance!$AU:$AZ,5,FALSE),IF(C2081=5,VLOOKUP(B2081-1,balance!$AU:$AZ,6,FALSE),0)))))</f>
        <v>210000</v>
      </c>
      <c r="F2081">
        <v>53</v>
      </c>
      <c r="G2081">
        <f>IF(C2081=1,VLOOKUP(FoxFire!B2081,balance!$U:$Z,2,FALSE),IF(C2081=2,VLOOKUP(B2081,balance!$U:$Z,3,FALSE),IF(C2081=3,VLOOKUP(B2081,balance!$U:$Z,4,FALSE),IF(C2081=4,VLOOKUP(B2081,balance!$U:$Z,5,FALSE),IF(C2081=5,VLOOKUP(B2081-1,balance!$U:$Z,6,FALSE),0)))))/100</f>
        <v>2209.1214</v>
      </c>
      <c r="H2081">
        <v>2</v>
      </c>
      <c r="I2081" s="1">
        <f>IF(C2081=1,VLOOKUP(FoxFire!B2081,balance!$AF:$AJ,2,FALSE),IF(C2081=2,VLOOKUP(B2081,balance!$AF:$AJ,3,FALSE),IF(C2081=3,VLOOKUP(B2081,balance!$AF:$AJ,4,FALSE),IF(C2081=4,VLOOKUP(B2081,balance!$AF:$AJ,5,FALSE),IF(C2081=5,VLOOKUP(B2081,balance!$AF:$AK,6,FALSE),0)))))*1000000000000</f>
        <v>12840000000000.15</v>
      </c>
      <c r="J2081">
        <f>VLOOKUP(B2081,balance!AU:BD,10,FALSE)</f>
        <v>0</v>
      </c>
    </row>
    <row r="2082" spans="1:10" x14ac:dyDescent="0.3">
      <c r="A2082">
        <v>2080</v>
      </c>
      <c r="B2082">
        <f t="shared" si="65"/>
        <v>417</v>
      </c>
      <c r="C2082">
        <f t="shared" si="64"/>
        <v>1</v>
      </c>
      <c r="D2082">
        <v>9026</v>
      </c>
      <c r="E2082" s="1">
        <f>IF(C2082=1,VLOOKUP(B2082,balance!$AU:$AZ,2,FALSE),IF(C2082=2,VLOOKUP(B2082,balance!$AU:$AZ,3,FALSE),IF(C2082=3,VLOOKUP(B2082,balance!$AU:$AZ,4,FALSE),IF(C2082=4,VLOOKUP(B2082,balance!$AU:$AZ,5,FALSE),IF(C2082=5,VLOOKUP(B2082-1,balance!$AU:$AZ,6,FALSE),0)))))</f>
        <v>10500</v>
      </c>
      <c r="F2082">
        <v>53</v>
      </c>
      <c r="G2082">
        <f>IF(C2082=1,VLOOKUP(FoxFire!B2082,balance!$U:$Z,2,FALSE),IF(C2082=2,VLOOKUP(B2082,balance!$U:$Z,3,FALSE),IF(C2082=3,VLOOKUP(B2082,balance!$U:$Z,4,FALSE),IF(C2082=4,VLOOKUP(B2082,balance!$U:$Z,5,FALSE),IF(C2082=5,VLOOKUP(B2082-1,balance!$U:$Z,6,FALSE),0)))))/100</f>
        <v>5.1600000000000005E-3</v>
      </c>
      <c r="H2082">
        <v>2</v>
      </c>
      <c r="I2082" s="1">
        <f>IF(C2082=1,VLOOKUP(FoxFire!B2082,balance!$AF:$AJ,2,FALSE),IF(C2082=2,VLOOKUP(B2082,balance!$AF:$AJ,3,FALSE),IF(C2082=3,VLOOKUP(B2082,balance!$AF:$AJ,4,FALSE),IF(C2082=4,VLOOKUP(B2082,balance!$AF:$AJ,5,FALSE),IF(C2082=5,VLOOKUP(B2082,balance!$AF:$AK,6,FALSE),0)))))*1000000000000</f>
        <v>3210000000000.0376</v>
      </c>
      <c r="J2082">
        <f>VLOOKUP(B2082,balance!AU:BD,10,FALSE)</f>
        <v>0</v>
      </c>
    </row>
    <row r="2083" spans="1:10" x14ac:dyDescent="0.3">
      <c r="A2083">
        <v>2081</v>
      </c>
      <c r="B2083">
        <f t="shared" si="65"/>
        <v>417</v>
      </c>
      <c r="C2083">
        <f t="shared" si="64"/>
        <v>2</v>
      </c>
      <c r="D2083">
        <v>9026</v>
      </c>
      <c r="E2083" s="1">
        <f>IF(C2083=1,VLOOKUP(B2083,balance!$AU:$AZ,2,FALSE),IF(C2083=2,VLOOKUP(B2083,balance!$AU:$AZ,3,FALSE),IF(C2083=3,VLOOKUP(B2083,balance!$AU:$AZ,4,FALSE),IF(C2083=4,VLOOKUP(B2083,balance!$AU:$AZ,5,FALSE),IF(C2083=5,VLOOKUP(B2083-1,balance!$AU:$AZ,6,FALSE),0)))))</f>
        <v>10500</v>
      </c>
      <c r="F2083">
        <v>53</v>
      </c>
      <c r="G2083">
        <f>IF(C2083=1,VLOOKUP(FoxFire!B2083,balance!$U:$Z,2,FALSE),IF(C2083=2,VLOOKUP(B2083,balance!$U:$Z,3,FALSE),IF(C2083=3,VLOOKUP(B2083,balance!$U:$Z,4,FALSE),IF(C2083=4,VLOOKUP(B2083,balance!$U:$Z,5,FALSE),IF(C2083=5,VLOOKUP(B2083-1,balance!$U:$Z,6,FALSE),0)))))/100</f>
        <v>5.1600000000000005E-3</v>
      </c>
      <c r="H2083">
        <v>2</v>
      </c>
      <c r="I2083" s="1">
        <f>IF(C2083=1,VLOOKUP(FoxFire!B2083,balance!$AF:$AJ,2,FALSE),IF(C2083=2,VLOOKUP(B2083,balance!$AF:$AJ,3,FALSE),IF(C2083=3,VLOOKUP(B2083,balance!$AF:$AJ,4,FALSE),IF(C2083=4,VLOOKUP(B2083,balance!$AF:$AJ,5,FALSE),IF(C2083=5,VLOOKUP(B2083,balance!$AF:$AK,6,FALSE),0)))))*1000000000000</f>
        <v>3210000000000.0376</v>
      </c>
      <c r="J2083">
        <f>VLOOKUP(B2083,balance!AU:BD,10,FALSE)</f>
        <v>0</v>
      </c>
    </row>
    <row r="2084" spans="1:10" x14ac:dyDescent="0.3">
      <c r="A2084">
        <v>2082</v>
      </c>
      <c r="B2084">
        <f t="shared" si="65"/>
        <v>417</v>
      </c>
      <c r="C2084">
        <f t="shared" si="64"/>
        <v>3</v>
      </c>
      <c r="D2084">
        <v>9026</v>
      </c>
      <c r="E2084" s="1">
        <f>IF(C2084=1,VLOOKUP(B2084,balance!$AU:$AZ,2,FALSE),IF(C2084=2,VLOOKUP(B2084,balance!$AU:$AZ,3,FALSE),IF(C2084=3,VLOOKUP(B2084,balance!$AU:$AZ,4,FALSE),IF(C2084=4,VLOOKUP(B2084,balance!$AU:$AZ,5,FALSE),IF(C2084=5,VLOOKUP(B2084-1,balance!$AU:$AZ,6,FALSE),0)))))</f>
        <v>10500</v>
      </c>
      <c r="F2084">
        <v>53</v>
      </c>
      <c r="G2084">
        <f>IF(C2084=1,VLOOKUP(FoxFire!B2084,balance!$U:$Z,2,FALSE),IF(C2084=2,VLOOKUP(B2084,balance!$U:$Z,3,FALSE),IF(C2084=3,VLOOKUP(B2084,balance!$U:$Z,4,FALSE),IF(C2084=4,VLOOKUP(B2084,balance!$U:$Z,5,FALSE),IF(C2084=5,VLOOKUP(B2084-1,balance!$U:$Z,6,FALSE),0)))))/100</f>
        <v>5.1600000000000005E-3</v>
      </c>
      <c r="H2084">
        <v>2</v>
      </c>
      <c r="I2084" s="1">
        <f>IF(C2084=1,VLOOKUP(FoxFire!B2084,balance!$AF:$AJ,2,FALSE),IF(C2084=2,VLOOKUP(B2084,balance!$AF:$AJ,3,FALSE),IF(C2084=3,VLOOKUP(B2084,balance!$AF:$AJ,4,FALSE),IF(C2084=4,VLOOKUP(B2084,balance!$AF:$AJ,5,FALSE),IF(C2084=5,VLOOKUP(B2084,balance!$AF:$AK,6,FALSE),0)))))*1000000000000</f>
        <v>3210000000000.0376</v>
      </c>
      <c r="J2084">
        <f>VLOOKUP(B2084,balance!AU:BD,10,FALSE)</f>
        <v>0</v>
      </c>
    </row>
    <row r="2085" spans="1:10" x14ac:dyDescent="0.3">
      <c r="A2085">
        <v>2083</v>
      </c>
      <c r="B2085">
        <f t="shared" si="65"/>
        <v>417</v>
      </c>
      <c r="C2085">
        <f t="shared" si="64"/>
        <v>4</v>
      </c>
      <c r="D2085">
        <v>9026</v>
      </c>
      <c r="E2085" s="1">
        <f>IF(C2085=1,VLOOKUP(B2085,balance!$AU:$AZ,2,FALSE),IF(C2085=2,VLOOKUP(B2085,balance!$AU:$AZ,3,FALSE),IF(C2085=3,VLOOKUP(B2085,balance!$AU:$AZ,4,FALSE),IF(C2085=4,VLOOKUP(B2085,balance!$AU:$AZ,5,FALSE),IF(C2085=5,VLOOKUP(B2085-1,balance!$AU:$AZ,6,FALSE),0)))))</f>
        <v>10500</v>
      </c>
      <c r="F2085">
        <v>53</v>
      </c>
      <c r="G2085">
        <f>IF(C2085=1,VLOOKUP(FoxFire!B2085,balance!$U:$Z,2,FALSE),IF(C2085=2,VLOOKUP(B2085,balance!$U:$Z,3,FALSE),IF(C2085=3,VLOOKUP(B2085,balance!$U:$Z,4,FALSE),IF(C2085=4,VLOOKUP(B2085,balance!$U:$Z,5,FALSE),IF(C2085=5,VLOOKUP(B2085-1,balance!$U:$Z,6,FALSE),0)))))/100</f>
        <v>5.1600000000000005E-3</v>
      </c>
      <c r="H2085">
        <v>2</v>
      </c>
      <c r="I2085" s="1">
        <f>IF(C2085=1,VLOOKUP(FoxFire!B2085,balance!$AF:$AJ,2,FALSE),IF(C2085=2,VLOOKUP(B2085,balance!$AF:$AJ,3,FALSE),IF(C2085=3,VLOOKUP(B2085,balance!$AF:$AJ,4,FALSE),IF(C2085=4,VLOOKUP(B2085,balance!$AF:$AJ,5,FALSE),IF(C2085=5,VLOOKUP(B2085,balance!$AF:$AK,6,FALSE),0)))))*1000000000000</f>
        <v>3210000000000.0376</v>
      </c>
      <c r="J2085">
        <f>VLOOKUP(B2085,balance!AU:BD,10,FALSE)</f>
        <v>0</v>
      </c>
    </row>
    <row r="2086" spans="1:10" x14ac:dyDescent="0.3">
      <c r="A2086">
        <v>2084</v>
      </c>
      <c r="B2086">
        <f t="shared" si="65"/>
        <v>418</v>
      </c>
      <c r="C2086">
        <f t="shared" si="64"/>
        <v>5</v>
      </c>
      <c r="D2086">
        <v>9026</v>
      </c>
      <c r="E2086" s="1">
        <f>IF(C2086=1,VLOOKUP(B2086,balance!$AU:$AZ,2,FALSE),IF(C2086=2,VLOOKUP(B2086,balance!$AU:$AZ,3,FALSE),IF(C2086=3,VLOOKUP(B2086,balance!$AU:$AZ,4,FALSE),IF(C2086=4,VLOOKUP(B2086,balance!$AU:$AZ,5,FALSE),IF(C2086=5,VLOOKUP(B2086-1,balance!$AU:$AZ,6,FALSE),0)))))</f>
        <v>210000</v>
      </c>
      <c r="F2086">
        <v>53</v>
      </c>
      <c r="G2086">
        <f>IF(C2086=1,VLOOKUP(FoxFire!B2086,balance!$U:$Z,2,FALSE),IF(C2086=2,VLOOKUP(B2086,balance!$U:$Z,3,FALSE),IF(C2086=3,VLOOKUP(B2086,balance!$U:$Z,4,FALSE),IF(C2086=4,VLOOKUP(B2086,balance!$U:$Z,5,FALSE),IF(C2086=5,VLOOKUP(B2086-1,balance!$U:$Z,6,FALSE),0)))))/100</f>
        <v>2215.6243000000004</v>
      </c>
      <c r="H2086">
        <v>2</v>
      </c>
      <c r="I2086" s="1">
        <f>IF(C2086=1,VLOOKUP(FoxFire!B2086,balance!$AF:$AJ,2,FALSE),IF(C2086=2,VLOOKUP(B2086,balance!$AF:$AJ,3,FALSE),IF(C2086=3,VLOOKUP(B2086,balance!$AF:$AJ,4,FALSE),IF(C2086=4,VLOOKUP(B2086,balance!$AF:$AJ,5,FALSE),IF(C2086=5,VLOOKUP(B2086,balance!$AF:$AK,6,FALSE),0)))))*1000000000000</f>
        <v>12845000000000.15</v>
      </c>
      <c r="J2086">
        <f>VLOOKUP(B2086,balance!AU:BD,10,FALSE)</f>
        <v>0</v>
      </c>
    </row>
    <row r="2087" spans="1:10" x14ac:dyDescent="0.3">
      <c r="A2087">
        <v>2085</v>
      </c>
      <c r="B2087">
        <f t="shared" si="65"/>
        <v>418</v>
      </c>
      <c r="C2087">
        <f t="shared" si="64"/>
        <v>1</v>
      </c>
      <c r="D2087">
        <v>9026</v>
      </c>
      <c r="E2087" s="1">
        <f>IF(C2087=1,VLOOKUP(B2087,balance!$AU:$AZ,2,FALSE),IF(C2087=2,VLOOKUP(B2087,balance!$AU:$AZ,3,FALSE),IF(C2087=3,VLOOKUP(B2087,balance!$AU:$AZ,4,FALSE),IF(C2087=4,VLOOKUP(B2087,balance!$AU:$AZ,5,FALSE),IF(C2087=5,VLOOKUP(B2087-1,balance!$AU:$AZ,6,FALSE),0)))))</f>
        <v>10500</v>
      </c>
      <c r="F2087">
        <v>53</v>
      </c>
      <c r="G2087">
        <f>IF(C2087=1,VLOOKUP(FoxFire!B2087,balance!$U:$Z,2,FALSE),IF(C2087=2,VLOOKUP(B2087,balance!$U:$Z,3,FALSE),IF(C2087=3,VLOOKUP(B2087,balance!$U:$Z,4,FALSE),IF(C2087=4,VLOOKUP(B2087,balance!$U:$Z,5,FALSE),IF(C2087=5,VLOOKUP(B2087-1,balance!$U:$Z,6,FALSE),0)))))/100</f>
        <v>5.1700000000000001E-3</v>
      </c>
      <c r="H2087">
        <v>2</v>
      </c>
      <c r="I2087" s="1">
        <f>IF(C2087=1,VLOOKUP(FoxFire!B2087,balance!$AF:$AJ,2,FALSE),IF(C2087=2,VLOOKUP(B2087,balance!$AF:$AJ,3,FALSE),IF(C2087=3,VLOOKUP(B2087,balance!$AF:$AJ,4,FALSE),IF(C2087=4,VLOOKUP(B2087,balance!$AF:$AJ,5,FALSE),IF(C2087=5,VLOOKUP(B2087,balance!$AF:$AK,6,FALSE),0)))))*1000000000000</f>
        <v>3211250000000.0376</v>
      </c>
      <c r="J2087">
        <f>VLOOKUP(B2087,balance!AU:BD,10,FALSE)</f>
        <v>0</v>
      </c>
    </row>
    <row r="2088" spans="1:10" x14ac:dyDescent="0.3">
      <c r="A2088">
        <v>2086</v>
      </c>
      <c r="B2088">
        <f t="shared" si="65"/>
        <v>418</v>
      </c>
      <c r="C2088">
        <f t="shared" si="64"/>
        <v>2</v>
      </c>
      <c r="D2088">
        <v>9026</v>
      </c>
      <c r="E2088" s="1">
        <f>IF(C2088=1,VLOOKUP(B2088,balance!$AU:$AZ,2,FALSE),IF(C2088=2,VLOOKUP(B2088,balance!$AU:$AZ,3,FALSE),IF(C2088=3,VLOOKUP(B2088,balance!$AU:$AZ,4,FALSE),IF(C2088=4,VLOOKUP(B2088,balance!$AU:$AZ,5,FALSE),IF(C2088=5,VLOOKUP(B2088-1,balance!$AU:$AZ,6,FALSE),0)))))</f>
        <v>10500</v>
      </c>
      <c r="F2088">
        <v>53</v>
      </c>
      <c r="G2088">
        <f>IF(C2088=1,VLOOKUP(FoxFire!B2088,balance!$U:$Z,2,FALSE),IF(C2088=2,VLOOKUP(B2088,balance!$U:$Z,3,FALSE),IF(C2088=3,VLOOKUP(B2088,balance!$U:$Z,4,FALSE),IF(C2088=4,VLOOKUP(B2088,balance!$U:$Z,5,FALSE),IF(C2088=5,VLOOKUP(B2088-1,balance!$U:$Z,6,FALSE),0)))))/100</f>
        <v>5.1700000000000001E-3</v>
      </c>
      <c r="H2088">
        <v>2</v>
      </c>
      <c r="I2088" s="1">
        <f>IF(C2088=1,VLOOKUP(FoxFire!B2088,balance!$AF:$AJ,2,FALSE),IF(C2088=2,VLOOKUP(B2088,balance!$AF:$AJ,3,FALSE),IF(C2088=3,VLOOKUP(B2088,balance!$AF:$AJ,4,FALSE),IF(C2088=4,VLOOKUP(B2088,balance!$AF:$AJ,5,FALSE),IF(C2088=5,VLOOKUP(B2088,balance!$AF:$AK,6,FALSE),0)))))*1000000000000</f>
        <v>3211250000000.0376</v>
      </c>
      <c r="J2088">
        <f>VLOOKUP(B2088,balance!AU:BD,10,FALSE)</f>
        <v>0</v>
      </c>
    </row>
    <row r="2089" spans="1:10" x14ac:dyDescent="0.3">
      <c r="A2089">
        <v>2087</v>
      </c>
      <c r="B2089">
        <f t="shared" si="65"/>
        <v>418</v>
      </c>
      <c r="C2089">
        <f t="shared" si="64"/>
        <v>3</v>
      </c>
      <c r="D2089">
        <v>9026</v>
      </c>
      <c r="E2089" s="1">
        <f>IF(C2089=1,VLOOKUP(B2089,balance!$AU:$AZ,2,FALSE),IF(C2089=2,VLOOKUP(B2089,balance!$AU:$AZ,3,FALSE),IF(C2089=3,VLOOKUP(B2089,balance!$AU:$AZ,4,FALSE),IF(C2089=4,VLOOKUP(B2089,balance!$AU:$AZ,5,FALSE),IF(C2089=5,VLOOKUP(B2089-1,balance!$AU:$AZ,6,FALSE),0)))))</f>
        <v>10500</v>
      </c>
      <c r="F2089">
        <v>53</v>
      </c>
      <c r="G2089">
        <f>IF(C2089=1,VLOOKUP(FoxFire!B2089,balance!$U:$Z,2,FALSE),IF(C2089=2,VLOOKUP(B2089,balance!$U:$Z,3,FALSE),IF(C2089=3,VLOOKUP(B2089,balance!$U:$Z,4,FALSE),IF(C2089=4,VLOOKUP(B2089,balance!$U:$Z,5,FALSE),IF(C2089=5,VLOOKUP(B2089-1,balance!$U:$Z,6,FALSE),0)))))/100</f>
        <v>5.1700000000000001E-3</v>
      </c>
      <c r="H2089">
        <v>2</v>
      </c>
      <c r="I2089" s="1">
        <f>IF(C2089=1,VLOOKUP(FoxFire!B2089,balance!$AF:$AJ,2,FALSE),IF(C2089=2,VLOOKUP(B2089,balance!$AF:$AJ,3,FALSE),IF(C2089=3,VLOOKUP(B2089,balance!$AF:$AJ,4,FALSE),IF(C2089=4,VLOOKUP(B2089,balance!$AF:$AJ,5,FALSE),IF(C2089=5,VLOOKUP(B2089,balance!$AF:$AK,6,FALSE),0)))))*1000000000000</f>
        <v>3211250000000.0376</v>
      </c>
      <c r="J2089">
        <f>VLOOKUP(B2089,balance!AU:BD,10,FALSE)</f>
        <v>0</v>
      </c>
    </row>
    <row r="2090" spans="1:10" x14ac:dyDescent="0.3">
      <c r="A2090">
        <v>2088</v>
      </c>
      <c r="B2090">
        <f t="shared" si="65"/>
        <v>418</v>
      </c>
      <c r="C2090">
        <f t="shared" si="64"/>
        <v>4</v>
      </c>
      <c r="D2090">
        <v>9026</v>
      </c>
      <c r="E2090" s="1">
        <f>IF(C2090=1,VLOOKUP(B2090,balance!$AU:$AZ,2,FALSE),IF(C2090=2,VLOOKUP(B2090,balance!$AU:$AZ,3,FALSE),IF(C2090=3,VLOOKUP(B2090,balance!$AU:$AZ,4,FALSE),IF(C2090=4,VLOOKUP(B2090,balance!$AU:$AZ,5,FALSE),IF(C2090=5,VLOOKUP(B2090-1,balance!$AU:$AZ,6,FALSE),0)))))</f>
        <v>10500</v>
      </c>
      <c r="F2090">
        <v>53</v>
      </c>
      <c r="G2090">
        <f>IF(C2090=1,VLOOKUP(FoxFire!B2090,balance!$U:$Z,2,FALSE),IF(C2090=2,VLOOKUP(B2090,balance!$U:$Z,3,FALSE),IF(C2090=3,VLOOKUP(B2090,balance!$U:$Z,4,FALSE),IF(C2090=4,VLOOKUP(B2090,balance!$U:$Z,5,FALSE),IF(C2090=5,VLOOKUP(B2090-1,balance!$U:$Z,6,FALSE),0)))))/100</f>
        <v>5.1700000000000001E-3</v>
      </c>
      <c r="H2090">
        <v>2</v>
      </c>
      <c r="I2090" s="1">
        <f>IF(C2090=1,VLOOKUP(FoxFire!B2090,balance!$AF:$AJ,2,FALSE),IF(C2090=2,VLOOKUP(B2090,balance!$AF:$AJ,3,FALSE),IF(C2090=3,VLOOKUP(B2090,balance!$AF:$AJ,4,FALSE),IF(C2090=4,VLOOKUP(B2090,balance!$AF:$AJ,5,FALSE),IF(C2090=5,VLOOKUP(B2090,balance!$AF:$AK,6,FALSE),0)))))*1000000000000</f>
        <v>3211250000000.0376</v>
      </c>
      <c r="J2090">
        <f>VLOOKUP(B2090,balance!AU:BD,10,FALSE)</f>
        <v>0</v>
      </c>
    </row>
    <row r="2091" spans="1:10" x14ac:dyDescent="0.3">
      <c r="A2091">
        <v>2089</v>
      </c>
      <c r="B2091">
        <f t="shared" si="65"/>
        <v>419</v>
      </c>
      <c r="C2091">
        <f t="shared" si="64"/>
        <v>5</v>
      </c>
      <c r="D2091">
        <v>9026</v>
      </c>
      <c r="E2091" s="1">
        <f>IF(C2091=1,VLOOKUP(B2091,balance!$AU:$AZ,2,FALSE),IF(C2091=2,VLOOKUP(B2091,balance!$AU:$AZ,3,FALSE),IF(C2091=3,VLOOKUP(B2091,balance!$AU:$AZ,4,FALSE),IF(C2091=4,VLOOKUP(B2091,balance!$AU:$AZ,5,FALSE),IF(C2091=5,VLOOKUP(B2091-1,balance!$AU:$AZ,6,FALSE),0)))))</f>
        <v>210000</v>
      </c>
      <c r="F2091">
        <v>53</v>
      </c>
      <c r="G2091">
        <f>IF(C2091=1,VLOOKUP(FoxFire!B2091,balance!$U:$Z,2,FALSE),IF(C2091=2,VLOOKUP(B2091,balance!$U:$Z,3,FALSE),IF(C2091=3,VLOOKUP(B2091,balance!$U:$Z,4,FALSE),IF(C2091=4,VLOOKUP(B2091,balance!$U:$Z,5,FALSE),IF(C2091=5,VLOOKUP(B2091-1,balance!$U:$Z,6,FALSE),0)))))/100</f>
        <v>2222.1381000000001</v>
      </c>
      <c r="H2091">
        <v>2</v>
      </c>
      <c r="I2091" s="1">
        <f>IF(C2091=1,VLOOKUP(FoxFire!B2091,balance!$AF:$AJ,2,FALSE),IF(C2091=2,VLOOKUP(B2091,balance!$AF:$AJ,3,FALSE),IF(C2091=3,VLOOKUP(B2091,balance!$AF:$AJ,4,FALSE),IF(C2091=4,VLOOKUP(B2091,balance!$AF:$AJ,5,FALSE),IF(C2091=5,VLOOKUP(B2091,balance!$AF:$AK,6,FALSE),0)))))*1000000000000</f>
        <v>12850000000000.15</v>
      </c>
      <c r="J2091">
        <f>VLOOKUP(B2091,balance!AU:BD,10,FALSE)</f>
        <v>0</v>
      </c>
    </row>
    <row r="2092" spans="1:10" x14ac:dyDescent="0.3">
      <c r="A2092">
        <v>2090</v>
      </c>
      <c r="B2092">
        <f t="shared" si="65"/>
        <v>419</v>
      </c>
      <c r="C2092">
        <f t="shared" si="64"/>
        <v>1</v>
      </c>
      <c r="D2092">
        <v>9026</v>
      </c>
      <c r="E2092" s="1">
        <f>IF(C2092=1,VLOOKUP(B2092,balance!$AU:$AZ,2,FALSE),IF(C2092=2,VLOOKUP(B2092,balance!$AU:$AZ,3,FALSE),IF(C2092=3,VLOOKUP(B2092,balance!$AU:$AZ,4,FALSE),IF(C2092=4,VLOOKUP(B2092,balance!$AU:$AZ,5,FALSE),IF(C2092=5,VLOOKUP(B2092-1,balance!$AU:$AZ,6,FALSE),0)))))</f>
        <v>10500</v>
      </c>
      <c r="F2092">
        <v>53</v>
      </c>
      <c r="G2092">
        <f>IF(C2092=1,VLOOKUP(FoxFire!B2092,balance!$U:$Z,2,FALSE),IF(C2092=2,VLOOKUP(B2092,balance!$U:$Z,3,FALSE),IF(C2092=3,VLOOKUP(B2092,balance!$U:$Z,4,FALSE),IF(C2092=4,VLOOKUP(B2092,balance!$U:$Z,5,FALSE),IF(C2092=5,VLOOKUP(B2092-1,balance!$U:$Z,6,FALSE),0)))))/100</f>
        <v>5.1800000000000006E-3</v>
      </c>
      <c r="H2092">
        <v>2</v>
      </c>
      <c r="I2092" s="1">
        <f>IF(C2092=1,VLOOKUP(FoxFire!B2092,balance!$AF:$AJ,2,FALSE),IF(C2092=2,VLOOKUP(B2092,balance!$AF:$AJ,3,FALSE),IF(C2092=3,VLOOKUP(B2092,balance!$AF:$AJ,4,FALSE),IF(C2092=4,VLOOKUP(B2092,balance!$AF:$AJ,5,FALSE),IF(C2092=5,VLOOKUP(B2092,balance!$AF:$AK,6,FALSE),0)))))*1000000000000</f>
        <v>3212500000000.0376</v>
      </c>
      <c r="J2092">
        <f>VLOOKUP(B2092,balance!AU:BD,10,FALSE)</f>
        <v>0</v>
      </c>
    </row>
    <row r="2093" spans="1:10" x14ac:dyDescent="0.3">
      <c r="A2093">
        <v>2091</v>
      </c>
      <c r="B2093">
        <f t="shared" si="65"/>
        <v>419</v>
      </c>
      <c r="C2093">
        <f t="shared" si="64"/>
        <v>2</v>
      </c>
      <c r="D2093">
        <v>9026</v>
      </c>
      <c r="E2093" s="1">
        <f>IF(C2093=1,VLOOKUP(B2093,balance!$AU:$AZ,2,FALSE),IF(C2093=2,VLOOKUP(B2093,balance!$AU:$AZ,3,FALSE),IF(C2093=3,VLOOKUP(B2093,balance!$AU:$AZ,4,FALSE),IF(C2093=4,VLOOKUP(B2093,balance!$AU:$AZ,5,FALSE),IF(C2093=5,VLOOKUP(B2093-1,balance!$AU:$AZ,6,FALSE),0)))))</f>
        <v>10500</v>
      </c>
      <c r="F2093">
        <v>53</v>
      </c>
      <c r="G2093">
        <f>IF(C2093=1,VLOOKUP(FoxFire!B2093,balance!$U:$Z,2,FALSE),IF(C2093=2,VLOOKUP(B2093,balance!$U:$Z,3,FALSE),IF(C2093=3,VLOOKUP(B2093,balance!$U:$Z,4,FALSE),IF(C2093=4,VLOOKUP(B2093,balance!$U:$Z,5,FALSE),IF(C2093=5,VLOOKUP(B2093-1,balance!$U:$Z,6,FALSE),0)))))/100</f>
        <v>5.1800000000000006E-3</v>
      </c>
      <c r="H2093">
        <v>2</v>
      </c>
      <c r="I2093" s="1">
        <f>IF(C2093=1,VLOOKUP(FoxFire!B2093,balance!$AF:$AJ,2,FALSE),IF(C2093=2,VLOOKUP(B2093,balance!$AF:$AJ,3,FALSE),IF(C2093=3,VLOOKUP(B2093,balance!$AF:$AJ,4,FALSE),IF(C2093=4,VLOOKUP(B2093,balance!$AF:$AJ,5,FALSE),IF(C2093=5,VLOOKUP(B2093,balance!$AF:$AK,6,FALSE),0)))))*1000000000000</f>
        <v>3212500000000.0376</v>
      </c>
      <c r="J2093">
        <f>VLOOKUP(B2093,balance!AU:BD,10,FALSE)</f>
        <v>0</v>
      </c>
    </row>
    <row r="2094" spans="1:10" x14ac:dyDescent="0.3">
      <c r="A2094">
        <v>2092</v>
      </c>
      <c r="B2094">
        <f t="shared" si="65"/>
        <v>419</v>
      </c>
      <c r="C2094">
        <f t="shared" si="64"/>
        <v>3</v>
      </c>
      <c r="D2094">
        <v>9026</v>
      </c>
      <c r="E2094" s="1">
        <f>IF(C2094=1,VLOOKUP(B2094,balance!$AU:$AZ,2,FALSE),IF(C2094=2,VLOOKUP(B2094,balance!$AU:$AZ,3,FALSE),IF(C2094=3,VLOOKUP(B2094,balance!$AU:$AZ,4,FALSE),IF(C2094=4,VLOOKUP(B2094,balance!$AU:$AZ,5,FALSE),IF(C2094=5,VLOOKUP(B2094-1,balance!$AU:$AZ,6,FALSE),0)))))</f>
        <v>10500</v>
      </c>
      <c r="F2094">
        <v>53</v>
      </c>
      <c r="G2094">
        <f>IF(C2094=1,VLOOKUP(FoxFire!B2094,balance!$U:$Z,2,FALSE),IF(C2094=2,VLOOKUP(B2094,balance!$U:$Z,3,FALSE),IF(C2094=3,VLOOKUP(B2094,balance!$U:$Z,4,FALSE),IF(C2094=4,VLOOKUP(B2094,balance!$U:$Z,5,FALSE),IF(C2094=5,VLOOKUP(B2094-1,balance!$U:$Z,6,FALSE),0)))))/100</f>
        <v>5.1800000000000006E-3</v>
      </c>
      <c r="H2094">
        <v>2</v>
      </c>
      <c r="I2094" s="1">
        <f>IF(C2094=1,VLOOKUP(FoxFire!B2094,balance!$AF:$AJ,2,FALSE),IF(C2094=2,VLOOKUP(B2094,balance!$AF:$AJ,3,FALSE),IF(C2094=3,VLOOKUP(B2094,balance!$AF:$AJ,4,FALSE),IF(C2094=4,VLOOKUP(B2094,balance!$AF:$AJ,5,FALSE),IF(C2094=5,VLOOKUP(B2094,balance!$AF:$AK,6,FALSE),0)))))*1000000000000</f>
        <v>3212500000000.0376</v>
      </c>
      <c r="J2094">
        <f>VLOOKUP(B2094,balance!AU:BD,10,FALSE)</f>
        <v>0</v>
      </c>
    </row>
    <row r="2095" spans="1:10" x14ac:dyDescent="0.3">
      <c r="A2095">
        <v>2093</v>
      </c>
      <c r="B2095">
        <f t="shared" si="65"/>
        <v>419</v>
      </c>
      <c r="C2095">
        <f t="shared" si="64"/>
        <v>4</v>
      </c>
      <c r="D2095">
        <v>9026</v>
      </c>
      <c r="E2095" s="1">
        <f>IF(C2095=1,VLOOKUP(B2095,balance!$AU:$AZ,2,FALSE),IF(C2095=2,VLOOKUP(B2095,balance!$AU:$AZ,3,FALSE),IF(C2095=3,VLOOKUP(B2095,balance!$AU:$AZ,4,FALSE),IF(C2095=4,VLOOKUP(B2095,balance!$AU:$AZ,5,FALSE),IF(C2095=5,VLOOKUP(B2095-1,balance!$AU:$AZ,6,FALSE),0)))))</f>
        <v>10500</v>
      </c>
      <c r="F2095">
        <v>53</v>
      </c>
      <c r="G2095">
        <f>IF(C2095=1,VLOOKUP(FoxFire!B2095,balance!$U:$Z,2,FALSE),IF(C2095=2,VLOOKUP(B2095,balance!$U:$Z,3,FALSE),IF(C2095=3,VLOOKUP(B2095,balance!$U:$Z,4,FALSE),IF(C2095=4,VLOOKUP(B2095,balance!$U:$Z,5,FALSE),IF(C2095=5,VLOOKUP(B2095-1,balance!$U:$Z,6,FALSE),0)))))/100</f>
        <v>5.1800000000000006E-3</v>
      </c>
      <c r="H2095">
        <v>2</v>
      </c>
      <c r="I2095" s="1">
        <f>IF(C2095=1,VLOOKUP(FoxFire!B2095,balance!$AF:$AJ,2,FALSE),IF(C2095=2,VLOOKUP(B2095,balance!$AF:$AJ,3,FALSE),IF(C2095=3,VLOOKUP(B2095,balance!$AF:$AJ,4,FALSE),IF(C2095=4,VLOOKUP(B2095,balance!$AF:$AJ,5,FALSE),IF(C2095=5,VLOOKUP(B2095,balance!$AF:$AK,6,FALSE),0)))))*1000000000000</f>
        <v>3212500000000.0376</v>
      </c>
      <c r="J2095">
        <f>VLOOKUP(B2095,balance!AU:BD,10,FALSE)</f>
        <v>0</v>
      </c>
    </row>
    <row r="2096" spans="1:10" x14ac:dyDescent="0.3">
      <c r="A2096">
        <v>2094</v>
      </c>
      <c r="B2096">
        <f t="shared" si="65"/>
        <v>420</v>
      </c>
      <c r="C2096">
        <f t="shared" si="64"/>
        <v>5</v>
      </c>
      <c r="D2096">
        <v>9026</v>
      </c>
      <c r="E2096" s="1">
        <f>IF(C2096=1,VLOOKUP(B2096,balance!$AU:$AZ,2,FALSE),IF(C2096=2,VLOOKUP(B2096,balance!$AU:$AZ,3,FALSE),IF(C2096=3,VLOOKUP(B2096,balance!$AU:$AZ,4,FALSE),IF(C2096=4,VLOOKUP(B2096,balance!$AU:$AZ,5,FALSE),IF(C2096=5,VLOOKUP(B2096-1,balance!$AU:$AZ,6,FALSE),0)))))</f>
        <v>210000</v>
      </c>
      <c r="F2096">
        <v>53</v>
      </c>
      <c r="G2096">
        <f>IF(C2096=1,VLOOKUP(FoxFire!B2096,balance!$U:$Z,2,FALSE),IF(C2096=2,VLOOKUP(B2096,balance!$U:$Z,3,FALSE),IF(C2096=3,VLOOKUP(B2096,balance!$U:$Z,4,FALSE),IF(C2096=4,VLOOKUP(B2096,balance!$U:$Z,5,FALSE),IF(C2096=5,VLOOKUP(B2096-1,balance!$U:$Z,6,FALSE),0)))))/100</f>
        <v>2228.6627000000003</v>
      </c>
      <c r="H2096">
        <v>2</v>
      </c>
      <c r="I2096" s="1">
        <f>IF(C2096=1,VLOOKUP(FoxFire!B2096,balance!$AF:$AJ,2,FALSE),IF(C2096=2,VLOOKUP(B2096,balance!$AF:$AJ,3,FALSE),IF(C2096=3,VLOOKUP(B2096,balance!$AF:$AJ,4,FALSE),IF(C2096=4,VLOOKUP(B2096,balance!$AF:$AJ,5,FALSE),IF(C2096=5,VLOOKUP(B2096,balance!$AF:$AK,6,FALSE),0)))))*1000000000000</f>
        <v>12855000000000.15</v>
      </c>
      <c r="J2096">
        <f>VLOOKUP(B2096,balance!AU:BD,10,FALSE)</f>
        <v>0</v>
      </c>
    </row>
    <row r="2097" spans="1:10" x14ac:dyDescent="0.3">
      <c r="A2097">
        <v>2095</v>
      </c>
      <c r="B2097">
        <f t="shared" si="65"/>
        <v>420</v>
      </c>
      <c r="C2097">
        <f t="shared" si="64"/>
        <v>1</v>
      </c>
      <c r="D2097">
        <v>9026</v>
      </c>
      <c r="E2097" s="1">
        <f>IF(C2097=1,VLOOKUP(B2097,balance!$AU:$AZ,2,FALSE),IF(C2097=2,VLOOKUP(B2097,balance!$AU:$AZ,3,FALSE),IF(C2097=3,VLOOKUP(B2097,balance!$AU:$AZ,4,FALSE),IF(C2097=4,VLOOKUP(B2097,balance!$AU:$AZ,5,FALSE),IF(C2097=5,VLOOKUP(B2097-1,balance!$AU:$AZ,6,FALSE),0)))))</f>
        <v>10500</v>
      </c>
      <c r="F2097">
        <v>53</v>
      </c>
      <c r="G2097">
        <f>IF(C2097=1,VLOOKUP(FoxFire!B2097,balance!$U:$Z,2,FALSE),IF(C2097=2,VLOOKUP(B2097,balance!$U:$Z,3,FALSE),IF(C2097=3,VLOOKUP(B2097,balance!$U:$Z,4,FALSE),IF(C2097=4,VLOOKUP(B2097,balance!$U:$Z,5,FALSE),IF(C2097=5,VLOOKUP(B2097-1,balance!$U:$Z,6,FALSE),0)))))/100</f>
        <v>5.1900000000000002E-3</v>
      </c>
      <c r="H2097">
        <v>2</v>
      </c>
      <c r="I2097" s="1">
        <f>IF(C2097=1,VLOOKUP(FoxFire!B2097,balance!$AF:$AJ,2,FALSE),IF(C2097=2,VLOOKUP(B2097,balance!$AF:$AJ,3,FALSE),IF(C2097=3,VLOOKUP(B2097,balance!$AF:$AJ,4,FALSE),IF(C2097=4,VLOOKUP(B2097,balance!$AF:$AJ,5,FALSE),IF(C2097=5,VLOOKUP(B2097,balance!$AF:$AK,6,FALSE),0)))))*1000000000000</f>
        <v>3213750000000.0376</v>
      </c>
      <c r="J2097">
        <f>VLOOKUP(B2097,balance!AU:BD,10,FALSE)</f>
        <v>0</v>
      </c>
    </row>
    <row r="2098" spans="1:10" x14ac:dyDescent="0.3">
      <c r="A2098">
        <v>2096</v>
      </c>
      <c r="B2098">
        <f t="shared" si="65"/>
        <v>420</v>
      </c>
      <c r="C2098">
        <f t="shared" si="64"/>
        <v>2</v>
      </c>
      <c r="D2098">
        <v>9026</v>
      </c>
      <c r="E2098" s="1">
        <f>IF(C2098=1,VLOOKUP(B2098,balance!$AU:$AZ,2,FALSE),IF(C2098=2,VLOOKUP(B2098,balance!$AU:$AZ,3,FALSE),IF(C2098=3,VLOOKUP(B2098,balance!$AU:$AZ,4,FALSE),IF(C2098=4,VLOOKUP(B2098,balance!$AU:$AZ,5,FALSE),IF(C2098=5,VLOOKUP(B2098-1,balance!$AU:$AZ,6,FALSE),0)))))</f>
        <v>10500</v>
      </c>
      <c r="F2098">
        <v>53</v>
      </c>
      <c r="G2098">
        <f>IF(C2098=1,VLOOKUP(FoxFire!B2098,balance!$U:$Z,2,FALSE),IF(C2098=2,VLOOKUP(B2098,balance!$U:$Z,3,FALSE),IF(C2098=3,VLOOKUP(B2098,balance!$U:$Z,4,FALSE),IF(C2098=4,VLOOKUP(B2098,balance!$U:$Z,5,FALSE),IF(C2098=5,VLOOKUP(B2098-1,balance!$U:$Z,6,FALSE),0)))))/100</f>
        <v>5.1900000000000002E-3</v>
      </c>
      <c r="H2098">
        <v>2</v>
      </c>
      <c r="I2098" s="1">
        <f>IF(C2098=1,VLOOKUP(FoxFire!B2098,balance!$AF:$AJ,2,FALSE),IF(C2098=2,VLOOKUP(B2098,balance!$AF:$AJ,3,FALSE),IF(C2098=3,VLOOKUP(B2098,balance!$AF:$AJ,4,FALSE),IF(C2098=4,VLOOKUP(B2098,balance!$AF:$AJ,5,FALSE),IF(C2098=5,VLOOKUP(B2098,balance!$AF:$AK,6,FALSE),0)))))*1000000000000</f>
        <v>3213750000000.0376</v>
      </c>
      <c r="J2098">
        <f>VLOOKUP(B2098,balance!AU:BD,10,FALSE)</f>
        <v>0</v>
      </c>
    </row>
    <row r="2099" spans="1:10" x14ac:dyDescent="0.3">
      <c r="A2099">
        <v>2097</v>
      </c>
      <c r="B2099">
        <f t="shared" si="65"/>
        <v>420</v>
      </c>
      <c r="C2099">
        <f t="shared" si="64"/>
        <v>3</v>
      </c>
      <c r="D2099">
        <v>9026</v>
      </c>
      <c r="E2099" s="1">
        <f>IF(C2099=1,VLOOKUP(B2099,balance!$AU:$AZ,2,FALSE),IF(C2099=2,VLOOKUP(B2099,balance!$AU:$AZ,3,FALSE),IF(C2099=3,VLOOKUP(B2099,balance!$AU:$AZ,4,FALSE),IF(C2099=4,VLOOKUP(B2099,balance!$AU:$AZ,5,FALSE),IF(C2099=5,VLOOKUP(B2099-1,balance!$AU:$AZ,6,FALSE),0)))))</f>
        <v>10500</v>
      </c>
      <c r="F2099">
        <v>53</v>
      </c>
      <c r="G2099">
        <f>IF(C2099=1,VLOOKUP(FoxFire!B2099,balance!$U:$Z,2,FALSE),IF(C2099=2,VLOOKUP(B2099,balance!$U:$Z,3,FALSE),IF(C2099=3,VLOOKUP(B2099,balance!$U:$Z,4,FALSE),IF(C2099=4,VLOOKUP(B2099,balance!$U:$Z,5,FALSE),IF(C2099=5,VLOOKUP(B2099-1,balance!$U:$Z,6,FALSE),0)))))/100</f>
        <v>5.1900000000000002E-3</v>
      </c>
      <c r="H2099">
        <v>2</v>
      </c>
      <c r="I2099" s="1">
        <f>IF(C2099=1,VLOOKUP(FoxFire!B2099,balance!$AF:$AJ,2,FALSE),IF(C2099=2,VLOOKUP(B2099,balance!$AF:$AJ,3,FALSE),IF(C2099=3,VLOOKUP(B2099,balance!$AF:$AJ,4,FALSE),IF(C2099=4,VLOOKUP(B2099,balance!$AF:$AJ,5,FALSE),IF(C2099=5,VLOOKUP(B2099,balance!$AF:$AK,6,FALSE),0)))))*1000000000000</f>
        <v>3213750000000.0376</v>
      </c>
      <c r="J2099">
        <f>VLOOKUP(B2099,balance!AU:BD,10,FALSE)</f>
        <v>0</v>
      </c>
    </row>
    <row r="2100" spans="1:10" x14ac:dyDescent="0.3">
      <c r="A2100">
        <v>2098</v>
      </c>
      <c r="B2100">
        <f t="shared" si="65"/>
        <v>420</v>
      </c>
      <c r="C2100">
        <f t="shared" si="64"/>
        <v>4</v>
      </c>
      <c r="D2100">
        <v>9026</v>
      </c>
      <c r="E2100" s="1">
        <f>IF(C2100=1,VLOOKUP(B2100,balance!$AU:$AZ,2,FALSE),IF(C2100=2,VLOOKUP(B2100,balance!$AU:$AZ,3,FALSE),IF(C2100=3,VLOOKUP(B2100,balance!$AU:$AZ,4,FALSE),IF(C2100=4,VLOOKUP(B2100,balance!$AU:$AZ,5,FALSE),IF(C2100=5,VLOOKUP(B2100-1,balance!$AU:$AZ,6,FALSE),0)))))</f>
        <v>10500</v>
      </c>
      <c r="F2100">
        <v>53</v>
      </c>
      <c r="G2100">
        <f>IF(C2100=1,VLOOKUP(FoxFire!B2100,balance!$U:$Z,2,FALSE),IF(C2100=2,VLOOKUP(B2100,balance!$U:$Z,3,FALSE),IF(C2100=3,VLOOKUP(B2100,balance!$U:$Z,4,FALSE),IF(C2100=4,VLOOKUP(B2100,balance!$U:$Z,5,FALSE),IF(C2100=5,VLOOKUP(B2100-1,balance!$U:$Z,6,FALSE),0)))))/100</f>
        <v>5.1900000000000002E-3</v>
      </c>
      <c r="H2100">
        <v>2</v>
      </c>
      <c r="I2100" s="1">
        <f>IF(C2100=1,VLOOKUP(FoxFire!B2100,balance!$AF:$AJ,2,FALSE),IF(C2100=2,VLOOKUP(B2100,balance!$AF:$AJ,3,FALSE),IF(C2100=3,VLOOKUP(B2100,balance!$AF:$AJ,4,FALSE),IF(C2100=4,VLOOKUP(B2100,balance!$AF:$AJ,5,FALSE),IF(C2100=5,VLOOKUP(B2100,balance!$AF:$AK,6,FALSE),0)))))*1000000000000</f>
        <v>3213750000000.0376</v>
      </c>
      <c r="J2100">
        <f>VLOOKUP(B2100,balance!AU:BD,10,FALSE)</f>
        <v>0</v>
      </c>
    </row>
    <row r="2101" spans="1:10" x14ac:dyDescent="0.3">
      <c r="A2101">
        <v>2099</v>
      </c>
      <c r="B2101">
        <f t="shared" si="65"/>
        <v>421</v>
      </c>
      <c r="C2101">
        <f t="shared" si="64"/>
        <v>5</v>
      </c>
      <c r="D2101">
        <v>9026</v>
      </c>
      <c r="E2101" s="1">
        <f>IF(C2101=1,VLOOKUP(B2101,balance!$AU:$AZ,2,FALSE),IF(C2101=2,VLOOKUP(B2101,balance!$AU:$AZ,3,FALSE),IF(C2101=3,VLOOKUP(B2101,balance!$AU:$AZ,4,FALSE),IF(C2101=4,VLOOKUP(B2101,balance!$AU:$AZ,5,FALSE),IF(C2101=5,VLOOKUP(B2101-1,balance!$AU:$AZ,6,FALSE),0)))))</f>
        <v>210000</v>
      </c>
      <c r="F2101">
        <v>53</v>
      </c>
      <c r="G2101">
        <f>IF(C2101=1,VLOOKUP(FoxFire!B2101,balance!$U:$Z,2,FALSE),IF(C2101=2,VLOOKUP(B2101,balance!$U:$Z,3,FALSE),IF(C2101=3,VLOOKUP(B2101,balance!$U:$Z,4,FALSE),IF(C2101=4,VLOOKUP(B2101,balance!$U:$Z,5,FALSE),IF(C2101=5,VLOOKUP(B2101-1,balance!$U:$Z,6,FALSE),0)))))/100</f>
        <v>2235.1981000000001</v>
      </c>
      <c r="H2101">
        <v>2</v>
      </c>
      <c r="I2101" s="1">
        <f>IF(C2101=1,VLOOKUP(FoxFire!B2101,balance!$AF:$AJ,2,FALSE),IF(C2101=2,VLOOKUP(B2101,balance!$AF:$AJ,3,FALSE),IF(C2101=3,VLOOKUP(B2101,balance!$AF:$AJ,4,FALSE),IF(C2101=4,VLOOKUP(B2101,balance!$AF:$AJ,5,FALSE),IF(C2101=5,VLOOKUP(B2101,balance!$AF:$AK,6,FALSE),0)))))*1000000000000</f>
        <v>12860000000000.15</v>
      </c>
      <c r="J2101">
        <f>VLOOKUP(B2101,balance!AU:BD,10,FALSE)</f>
        <v>0</v>
      </c>
    </row>
    <row r="2102" spans="1:10" x14ac:dyDescent="0.3">
      <c r="A2102">
        <v>2100</v>
      </c>
      <c r="B2102">
        <f t="shared" si="65"/>
        <v>421</v>
      </c>
      <c r="C2102">
        <f t="shared" si="64"/>
        <v>1</v>
      </c>
      <c r="D2102">
        <v>9026</v>
      </c>
      <c r="E2102" s="1">
        <f>IF(C2102=1,VLOOKUP(B2102,balance!$AU:$AZ,2,FALSE),IF(C2102=2,VLOOKUP(B2102,balance!$AU:$AZ,3,FALSE),IF(C2102=3,VLOOKUP(B2102,balance!$AU:$AZ,4,FALSE),IF(C2102=4,VLOOKUP(B2102,balance!$AU:$AZ,5,FALSE),IF(C2102=5,VLOOKUP(B2102-1,balance!$AU:$AZ,6,FALSE),0)))))</f>
        <v>10500</v>
      </c>
      <c r="F2102">
        <v>53</v>
      </c>
      <c r="G2102">
        <f>IF(C2102=1,VLOOKUP(FoxFire!B2102,balance!$U:$Z,2,FALSE),IF(C2102=2,VLOOKUP(B2102,balance!$U:$Z,3,FALSE),IF(C2102=3,VLOOKUP(B2102,balance!$U:$Z,4,FALSE),IF(C2102=4,VLOOKUP(B2102,balance!$U:$Z,5,FALSE),IF(C2102=5,VLOOKUP(B2102-1,balance!$U:$Z,6,FALSE),0)))))/100</f>
        <v>5.1999999999999998E-3</v>
      </c>
      <c r="H2102">
        <v>2</v>
      </c>
      <c r="I2102" s="1">
        <f>IF(C2102=1,VLOOKUP(FoxFire!B2102,balance!$AF:$AJ,2,FALSE),IF(C2102=2,VLOOKUP(B2102,balance!$AF:$AJ,3,FALSE),IF(C2102=3,VLOOKUP(B2102,balance!$AF:$AJ,4,FALSE),IF(C2102=4,VLOOKUP(B2102,balance!$AF:$AJ,5,FALSE),IF(C2102=5,VLOOKUP(B2102,balance!$AF:$AK,6,FALSE),0)))))*1000000000000</f>
        <v>3215000000000.0376</v>
      </c>
      <c r="J2102">
        <f>VLOOKUP(B2102,balance!AU:BD,10,FALSE)</f>
        <v>0</v>
      </c>
    </row>
    <row r="2103" spans="1:10" x14ac:dyDescent="0.3">
      <c r="A2103">
        <v>2101</v>
      </c>
      <c r="B2103">
        <f t="shared" si="65"/>
        <v>421</v>
      </c>
      <c r="C2103">
        <f t="shared" si="64"/>
        <v>2</v>
      </c>
      <c r="D2103">
        <v>9026</v>
      </c>
      <c r="E2103" s="1">
        <f>IF(C2103=1,VLOOKUP(B2103,balance!$AU:$AZ,2,FALSE),IF(C2103=2,VLOOKUP(B2103,balance!$AU:$AZ,3,FALSE),IF(C2103=3,VLOOKUP(B2103,balance!$AU:$AZ,4,FALSE),IF(C2103=4,VLOOKUP(B2103,balance!$AU:$AZ,5,FALSE),IF(C2103=5,VLOOKUP(B2103-1,balance!$AU:$AZ,6,FALSE),0)))))</f>
        <v>10500</v>
      </c>
      <c r="F2103">
        <v>53</v>
      </c>
      <c r="G2103">
        <f>IF(C2103=1,VLOOKUP(FoxFire!B2103,balance!$U:$Z,2,FALSE),IF(C2103=2,VLOOKUP(B2103,balance!$U:$Z,3,FALSE),IF(C2103=3,VLOOKUP(B2103,balance!$U:$Z,4,FALSE),IF(C2103=4,VLOOKUP(B2103,balance!$U:$Z,5,FALSE),IF(C2103=5,VLOOKUP(B2103-1,balance!$U:$Z,6,FALSE),0)))))/100</f>
        <v>5.1999999999999998E-3</v>
      </c>
      <c r="H2103">
        <v>2</v>
      </c>
      <c r="I2103" s="1">
        <f>IF(C2103=1,VLOOKUP(FoxFire!B2103,balance!$AF:$AJ,2,FALSE),IF(C2103=2,VLOOKUP(B2103,balance!$AF:$AJ,3,FALSE),IF(C2103=3,VLOOKUP(B2103,balance!$AF:$AJ,4,FALSE),IF(C2103=4,VLOOKUP(B2103,balance!$AF:$AJ,5,FALSE),IF(C2103=5,VLOOKUP(B2103,balance!$AF:$AK,6,FALSE),0)))))*1000000000000</f>
        <v>3215000000000.0376</v>
      </c>
      <c r="J2103">
        <f>VLOOKUP(B2103,balance!AU:BD,10,FALSE)</f>
        <v>0</v>
      </c>
    </row>
    <row r="2104" spans="1:10" x14ac:dyDescent="0.3">
      <c r="A2104">
        <v>2102</v>
      </c>
      <c r="B2104">
        <f t="shared" si="65"/>
        <v>421</v>
      </c>
      <c r="C2104">
        <f t="shared" si="64"/>
        <v>3</v>
      </c>
      <c r="D2104">
        <v>9026</v>
      </c>
      <c r="E2104" s="1">
        <f>IF(C2104=1,VLOOKUP(B2104,balance!$AU:$AZ,2,FALSE),IF(C2104=2,VLOOKUP(B2104,balance!$AU:$AZ,3,FALSE),IF(C2104=3,VLOOKUP(B2104,balance!$AU:$AZ,4,FALSE),IF(C2104=4,VLOOKUP(B2104,balance!$AU:$AZ,5,FALSE),IF(C2104=5,VLOOKUP(B2104-1,balance!$AU:$AZ,6,FALSE),0)))))</f>
        <v>10500</v>
      </c>
      <c r="F2104">
        <v>53</v>
      </c>
      <c r="G2104">
        <f>IF(C2104=1,VLOOKUP(FoxFire!B2104,balance!$U:$Z,2,FALSE),IF(C2104=2,VLOOKUP(B2104,balance!$U:$Z,3,FALSE),IF(C2104=3,VLOOKUP(B2104,balance!$U:$Z,4,FALSE),IF(C2104=4,VLOOKUP(B2104,balance!$U:$Z,5,FALSE),IF(C2104=5,VLOOKUP(B2104-1,balance!$U:$Z,6,FALSE),0)))))/100</f>
        <v>5.1999999999999998E-3</v>
      </c>
      <c r="H2104">
        <v>2</v>
      </c>
      <c r="I2104" s="1">
        <f>IF(C2104=1,VLOOKUP(FoxFire!B2104,balance!$AF:$AJ,2,FALSE),IF(C2104=2,VLOOKUP(B2104,balance!$AF:$AJ,3,FALSE),IF(C2104=3,VLOOKUP(B2104,balance!$AF:$AJ,4,FALSE),IF(C2104=4,VLOOKUP(B2104,balance!$AF:$AJ,5,FALSE),IF(C2104=5,VLOOKUP(B2104,balance!$AF:$AK,6,FALSE),0)))))*1000000000000</f>
        <v>3215000000000.0376</v>
      </c>
      <c r="J2104">
        <f>VLOOKUP(B2104,balance!AU:BD,10,FALSE)</f>
        <v>0</v>
      </c>
    </row>
    <row r="2105" spans="1:10" x14ac:dyDescent="0.3">
      <c r="A2105">
        <v>2103</v>
      </c>
      <c r="B2105">
        <f t="shared" si="65"/>
        <v>421</v>
      </c>
      <c r="C2105">
        <f t="shared" si="64"/>
        <v>4</v>
      </c>
      <c r="D2105">
        <v>9026</v>
      </c>
      <c r="E2105" s="1">
        <f>IF(C2105=1,VLOOKUP(B2105,balance!$AU:$AZ,2,FALSE),IF(C2105=2,VLOOKUP(B2105,balance!$AU:$AZ,3,FALSE),IF(C2105=3,VLOOKUP(B2105,balance!$AU:$AZ,4,FALSE),IF(C2105=4,VLOOKUP(B2105,balance!$AU:$AZ,5,FALSE),IF(C2105=5,VLOOKUP(B2105-1,balance!$AU:$AZ,6,FALSE),0)))))</f>
        <v>10500</v>
      </c>
      <c r="F2105">
        <v>53</v>
      </c>
      <c r="G2105">
        <f>IF(C2105=1,VLOOKUP(FoxFire!B2105,balance!$U:$Z,2,FALSE),IF(C2105=2,VLOOKUP(B2105,balance!$U:$Z,3,FALSE),IF(C2105=3,VLOOKUP(B2105,balance!$U:$Z,4,FALSE),IF(C2105=4,VLOOKUP(B2105,balance!$U:$Z,5,FALSE),IF(C2105=5,VLOOKUP(B2105-1,balance!$U:$Z,6,FALSE),0)))))/100</f>
        <v>5.1999999999999998E-3</v>
      </c>
      <c r="H2105">
        <v>2</v>
      </c>
      <c r="I2105" s="1">
        <f>IF(C2105=1,VLOOKUP(FoxFire!B2105,balance!$AF:$AJ,2,FALSE),IF(C2105=2,VLOOKUP(B2105,balance!$AF:$AJ,3,FALSE),IF(C2105=3,VLOOKUP(B2105,balance!$AF:$AJ,4,FALSE),IF(C2105=4,VLOOKUP(B2105,balance!$AF:$AJ,5,FALSE),IF(C2105=5,VLOOKUP(B2105,balance!$AF:$AK,6,FALSE),0)))))*1000000000000</f>
        <v>3215000000000.0376</v>
      </c>
      <c r="J2105">
        <f>VLOOKUP(B2105,balance!AU:BD,10,FALSE)</f>
        <v>0</v>
      </c>
    </row>
    <row r="2106" spans="1:10" x14ac:dyDescent="0.3">
      <c r="A2106">
        <v>2104</v>
      </c>
      <c r="B2106">
        <f t="shared" si="65"/>
        <v>422</v>
      </c>
      <c r="C2106">
        <f t="shared" si="64"/>
        <v>5</v>
      </c>
      <c r="D2106">
        <v>9026</v>
      </c>
      <c r="E2106" s="1">
        <f>IF(C2106=1,VLOOKUP(B2106,balance!$AU:$AZ,2,FALSE),IF(C2106=2,VLOOKUP(B2106,balance!$AU:$AZ,3,FALSE),IF(C2106=3,VLOOKUP(B2106,balance!$AU:$AZ,4,FALSE),IF(C2106=4,VLOOKUP(B2106,balance!$AU:$AZ,5,FALSE),IF(C2106=5,VLOOKUP(B2106-1,balance!$AU:$AZ,6,FALSE),0)))))</f>
        <v>210000</v>
      </c>
      <c r="F2106">
        <v>53</v>
      </c>
      <c r="G2106">
        <f>IF(C2106=1,VLOOKUP(FoxFire!B2106,balance!$U:$Z,2,FALSE),IF(C2106=2,VLOOKUP(B2106,balance!$U:$Z,3,FALSE),IF(C2106=3,VLOOKUP(B2106,balance!$U:$Z,4,FALSE),IF(C2106=4,VLOOKUP(B2106,balance!$U:$Z,5,FALSE),IF(C2106=5,VLOOKUP(B2106-1,balance!$U:$Z,6,FALSE),0)))))/100</f>
        <v>2241.7443000000003</v>
      </c>
      <c r="H2106">
        <v>2</v>
      </c>
      <c r="I2106" s="1">
        <f>IF(C2106=1,VLOOKUP(FoxFire!B2106,balance!$AF:$AJ,2,FALSE),IF(C2106=2,VLOOKUP(B2106,balance!$AF:$AJ,3,FALSE),IF(C2106=3,VLOOKUP(B2106,balance!$AF:$AJ,4,FALSE),IF(C2106=4,VLOOKUP(B2106,balance!$AF:$AJ,5,FALSE),IF(C2106=5,VLOOKUP(B2106,balance!$AF:$AK,6,FALSE),0)))))*1000000000000</f>
        <v>12865000000000.15</v>
      </c>
      <c r="J2106">
        <f>VLOOKUP(B2106,balance!AU:BD,10,FALSE)</f>
        <v>0</v>
      </c>
    </row>
    <row r="2107" spans="1:10" x14ac:dyDescent="0.3">
      <c r="A2107">
        <v>2105</v>
      </c>
      <c r="B2107">
        <f t="shared" si="65"/>
        <v>422</v>
      </c>
      <c r="C2107">
        <f t="shared" si="64"/>
        <v>1</v>
      </c>
      <c r="D2107">
        <v>9026</v>
      </c>
      <c r="E2107" s="1">
        <f>IF(C2107=1,VLOOKUP(B2107,balance!$AU:$AZ,2,FALSE),IF(C2107=2,VLOOKUP(B2107,balance!$AU:$AZ,3,FALSE),IF(C2107=3,VLOOKUP(B2107,balance!$AU:$AZ,4,FALSE),IF(C2107=4,VLOOKUP(B2107,balance!$AU:$AZ,5,FALSE),IF(C2107=5,VLOOKUP(B2107-1,balance!$AU:$AZ,6,FALSE),0)))))</f>
        <v>10500</v>
      </c>
      <c r="F2107">
        <v>53</v>
      </c>
      <c r="G2107">
        <f>IF(C2107=1,VLOOKUP(FoxFire!B2107,balance!$U:$Z,2,FALSE),IF(C2107=2,VLOOKUP(B2107,balance!$U:$Z,3,FALSE),IF(C2107=3,VLOOKUP(B2107,balance!$U:$Z,4,FALSE),IF(C2107=4,VLOOKUP(B2107,balance!$U:$Z,5,FALSE),IF(C2107=5,VLOOKUP(B2107-1,balance!$U:$Z,6,FALSE),0)))))/100</f>
        <v>5.2100000000000002E-3</v>
      </c>
      <c r="H2107">
        <v>2</v>
      </c>
      <c r="I2107" s="1">
        <f>IF(C2107=1,VLOOKUP(FoxFire!B2107,balance!$AF:$AJ,2,FALSE),IF(C2107=2,VLOOKUP(B2107,balance!$AF:$AJ,3,FALSE),IF(C2107=3,VLOOKUP(B2107,balance!$AF:$AJ,4,FALSE),IF(C2107=4,VLOOKUP(B2107,balance!$AF:$AJ,5,FALSE),IF(C2107=5,VLOOKUP(B2107,balance!$AF:$AK,6,FALSE),0)))))*1000000000000</f>
        <v>3216250000000.0376</v>
      </c>
      <c r="J2107">
        <f>VLOOKUP(B2107,balance!AU:BD,10,FALSE)</f>
        <v>0</v>
      </c>
    </row>
    <row r="2108" spans="1:10" x14ac:dyDescent="0.3">
      <c r="A2108">
        <v>2106</v>
      </c>
      <c r="B2108">
        <f t="shared" si="65"/>
        <v>422</v>
      </c>
      <c r="C2108">
        <f t="shared" si="64"/>
        <v>2</v>
      </c>
      <c r="D2108">
        <v>9026</v>
      </c>
      <c r="E2108" s="1">
        <f>IF(C2108=1,VLOOKUP(B2108,balance!$AU:$AZ,2,FALSE),IF(C2108=2,VLOOKUP(B2108,balance!$AU:$AZ,3,FALSE),IF(C2108=3,VLOOKUP(B2108,balance!$AU:$AZ,4,FALSE),IF(C2108=4,VLOOKUP(B2108,balance!$AU:$AZ,5,FALSE),IF(C2108=5,VLOOKUP(B2108-1,balance!$AU:$AZ,6,FALSE),0)))))</f>
        <v>10500</v>
      </c>
      <c r="F2108">
        <v>53</v>
      </c>
      <c r="G2108">
        <f>IF(C2108=1,VLOOKUP(FoxFire!B2108,balance!$U:$Z,2,FALSE),IF(C2108=2,VLOOKUP(B2108,balance!$U:$Z,3,FALSE),IF(C2108=3,VLOOKUP(B2108,balance!$U:$Z,4,FALSE),IF(C2108=4,VLOOKUP(B2108,balance!$U:$Z,5,FALSE),IF(C2108=5,VLOOKUP(B2108-1,balance!$U:$Z,6,FALSE),0)))))/100</f>
        <v>5.2100000000000002E-3</v>
      </c>
      <c r="H2108">
        <v>2</v>
      </c>
      <c r="I2108" s="1">
        <f>IF(C2108=1,VLOOKUP(FoxFire!B2108,balance!$AF:$AJ,2,FALSE),IF(C2108=2,VLOOKUP(B2108,balance!$AF:$AJ,3,FALSE),IF(C2108=3,VLOOKUP(B2108,balance!$AF:$AJ,4,FALSE),IF(C2108=4,VLOOKUP(B2108,balance!$AF:$AJ,5,FALSE),IF(C2108=5,VLOOKUP(B2108,balance!$AF:$AK,6,FALSE),0)))))*1000000000000</f>
        <v>3216250000000.0376</v>
      </c>
      <c r="J2108">
        <f>VLOOKUP(B2108,balance!AU:BD,10,FALSE)</f>
        <v>0</v>
      </c>
    </row>
    <row r="2109" spans="1:10" x14ac:dyDescent="0.3">
      <c r="A2109">
        <v>2107</v>
      </c>
      <c r="B2109">
        <f t="shared" si="65"/>
        <v>422</v>
      </c>
      <c r="C2109">
        <f t="shared" si="64"/>
        <v>3</v>
      </c>
      <c r="D2109">
        <v>9026</v>
      </c>
      <c r="E2109" s="1">
        <f>IF(C2109=1,VLOOKUP(B2109,balance!$AU:$AZ,2,FALSE),IF(C2109=2,VLOOKUP(B2109,balance!$AU:$AZ,3,FALSE),IF(C2109=3,VLOOKUP(B2109,balance!$AU:$AZ,4,FALSE),IF(C2109=4,VLOOKUP(B2109,balance!$AU:$AZ,5,FALSE),IF(C2109=5,VLOOKUP(B2109-1,balance!$AU:$AZ,6,FALSE),0)))))</f>
        <v>10500</v>
      </c>
      <c r="F2109">
        <v>53</v>
      </c>
      <c r="G2109">
        <f>IF(C2109=1,VLOOKUP(FoxFire!B2109,balance!$U:$Z,2,FALSE),IF(C2109=2,VLOOKUP(B2109,balance!$U:$Z,3,FALSE),IF(C2109=3,VLOOKUP(B2109,balance!$U:$Z,4,FALSE),IF(C2109=4,VLOOKUP(B2109,balance!$U:$Z,5,FALSE),IF(C2109=5,VLOOKUP(B2109-1,balance!$U:$Z,6,FALSE),0)))))/100</f>
        <v>5.2100000000000002E-3</v>
      </c>
      <c r="H2109">
        <v>2</v>
      </c>
      <c r="I2109" s="1">
        <f>IF(C2109=1,VLOOKUP(FoxFire!B2109,balance!$AF:$AJ,2,FALSE),IF(C2109=2,VLOOKUP(B2109,balance!$AF:$AJ,3,FALSE),IF(C2109=3,VLOOKUP(B2109,balance!$AF:$AJ,4,FALSE),IF(C2109=4,VLOOKUP(B2109,balance!$AF:$AJ,5,FALSE),IF(C2109=5,VLOOKUP(B2109,balance!$AF:$AK,6,FALSE),0)))))*1000000000000</f>
        <v>3216250000000.0376</v>
      </c>
      <c r="J2109">
        <f>VLOOKUP(B2109,balance!AU:BD,10,FALSE)</f>
        <v>0</v>
      </c>
    </row>
    <row r="2110" spans="1:10" x14ac:dyDescent="0.3">
      <c r="A2110">
        <v>2108</v>
      </c>
      <c r="B2110">
        <f t="shared" si="65"/>
        <v>422</v>
      </c>
      <c r="C2110">
        <f t="shared" si="64"/>
        <v>4</v>
      </c>
      <c r="D2110">
        <v>9026</v>
      </c>
      <c r="E2110" s="1">
        <f>IF(C2110=1,VLOOKUP(B2110,balance!$AU:$AZ,2,FALSE),IF(C2110=2,VLOOKUP(B2110,balance!$AU:$AZ,3,FALSE),IF(C2110=3,VLOOKUP(B2110,balance!$AU:$AZ,4,FALSE),IF(C2110=4,VLOOKUP(B2110,balance!$AU:$AZ,5,FALSE),IF(C2110=5,VLOOKUP(B2110-1,balance!$AU:$AZ,6,FALSE),0)))))</f>
        <v>10500</v>
      </c>
      <c r="F2110">
        <v>53</v>
      </c>
      <c r="G2110">
        <f>IF(C2110=1,VLOOKUP(FoxFire!B2110,balance!$U:$Z,2,FALSE),IF(C2110=2,VLOOKUP(B2110,balance!$U:$Z,3,FALSE),IF(C2110=3,VLOOKUP(B2110,balance!$U:$Z,4,FALSE),IF(C2110=4,VLOOKUP(B2110,balance!$U:$Z,5,FALSE),IF(C2110=5,VLOOKUP(B2110-1,balance!$U:$Z,6,FALSE),0)))))/100</f>
        <v>5.2100000000000002E-3</v>
      </c>
      <c r="H2110">
        <v>2</v>
      </c>
      <c r="I2110" s="1">
        <f>IF(C2110=1,VLOOKUP(FoxFire!B2110,balance!$AF:$AJ,2,FALSE),IF(C2110=2,VLOOKUP(B2110,balance!$AF:$AJ,3,FALSE),IF(C2110=3,VLOOKUP(B2110,balance!$AF:$AJ,4,FALSE),IF(C2110=4,VLOOKUP(B2110,balance!$AF:$AJ,5,FALSE),IF(C2110=5,VLOOKUP(B2110,balance!$AF:$AK,6,FALSE),0)))))*1000000000000</f>
        <v>3216250000000.0376</v>
      </c>
      <c r="J2110">
        <f>VLOOKUP(B2110,balance!AU:BD,10,FALSE)</f>
        <v>0</v>
      </c>
    </row>
    <row r="2111" spans="1:10" x14ac:dyDescent="0.3">
      <c r="A2111">
        <v>2109</v>
      </c>
      <c r="B2111">
        <f t="shared" si="65"/>
        <v>423</v>
      </c>
      <c r="C2111">
        <f t="shared" si="64"/>
        <v>5</v>
      </c>
      <c r="D2111">
        <v>9026</v>
      </c>
      <c r="E2111" s="1">
        <f>IF(C2111=1,VLOOKUP(B2111,balance!$AU:$AZ,2,FALSE),IF(C2111=2,VLOOKUP(B2111,balance!$AU:$AZ,3,FALSE),IF(C2111=3,VLOOKUP(B2111,balance!$AU:$AZ,4,FALSE),IF(C2111=4,VLOOKUP(B2111,balance!$AU:$AZ,5,FALSE),IF(C2111=5,VLOOKUP(B2111-1,balance!$AU:$AZ,6,FALSE),0)))))</f>
        <v>210000</v>
      </c>
      <c r="F2111">
        <v>53</v>
      </c>
      <c r="G2111">
        <f>IF(C2111=1,VLOOKUP(FoxFire!B2111,balance!$U:$Z,2,FALSE),IF(C2111=2,VLOOKUP(B2111,balance!$U:$Z,3,FALSE),IF(C2111=3,VLOOKUP(B2111,balance!$U:$Z,4,FALSE),IF(C2111=4,VLOOKUP(B2111,balance!$U:$Z,5,FALSE),IF(C2111=5,VLOOKUP(B2111-1,balance!$U:$Z,6,FALSE),0)))))/100</f>
        <v>2248.3014000000003</v>
      </c>
      <c r="H2111">
        <v>2</v>
      </c>
      <c r="I2111" s="1">
        <f>IF(C2111=1,VLOOKUP(FoxFire!B2111,balance!$AF:$AJ,2,FALSE),IF(C2111=2,VLOOKUP(B2111,balance!$AF:$AJ,3,FALSE),IF(C2111=3,VLOOKUP(B2111,balance!$AF:$AJ,4,FALSE),IF(C2111=4,VLOOKUP(B2111,balance!$AF:$AJ,5,FALSE),IF(C2111=5,VLOOKUP(B2111,balance!$AF:$AK,6,FALSE),0)))))*1000000000000</f>
        <v>12870000000000.15</v>
      </c>
      <c r="J2111">
        <f>VLOOKUP(B2111,balance!AU:BD,10,FALSE)</f>
        <v>0</v>
      </c>
    </row>
    <row r="2112" spans="1:10" x14ac:dyDescent="0.3">
      <c r="A2112">
        <v>2110</v>
      </c>
      <c r="B2112">
        <f t="shared" si="65"/>
        <v>423</v>
      </c>
      <c r="C2112">
        <f t="shared" si="64"/>
        <v>1</v>
      </c>
      <c r="D2112">
        <v>9026</v>
      </c>
      <c r="E2112" s="1">
        <f>IF(C2112=1,VLOOKUP(B2112,balance!$AU:$AZ,2,FALSE),IF(C2112=2,VLOOKUP(B2112,balance!$AU:$AZ,3,FALSE),IF(C2112=3,VLOOKUP(B2112,balance!$AU:$AZ,4,FALSE),IF(C2112=4,VLOOKUP(B2112,balance!$AU:$AZ,5,FALSE),IF(C2112=5,VLOOKUP(B2112-1,balance!$AU:$AZ,6,FALSE),0)))))</f>
        <v>10500</v>
      </c>
      <c r="F2112">
        <v>53</v>
      </c>
      <c r="G2112">
        <f>IF(C2112=1,VLOOKUP(FoxFire!B2112,balance!$U:$Z,2,FALSE),IF(C2112=2,VLOOKUP(B2112,balance!$U:$Z,3,FALSE),IF(C2112=3,VLOOKUP(B2112,balance!$U:$Z,4,FALSE),IF(C2112=4,VLOOKUP(B2112,balance!$U:$Z,5,FALSE),IF(C2112=5,VLOOKUP(B2112-1,balance!$U:$Z,6,FALSE),0)))))/100</f>
        <v>5.2199999999999998E-3</v>
      </c>
      <c r="H2112">
        <v>2</v>
      </c>
      <c r="I2112" s="1">
        <f>IF(C2112=1,VLOOKUP(FoxFire!B2112,balance!$AF:$AJ,2,FALSE),IF(C2112=2,VLOOKUP(B2112,balance!$AF:$AJ,3,FALSE),IF(C2112=3,VLOOKUP(B2112,balance!$AF:$AJ,4,FALSE),IF(C2112=4,VLOOKUP(B2112,balance!$AF:$AJ,5,FALSE),IF(C2112=5,VLOOKUP(B2112,balance!$AF:$AK,6,FALSE),0)))))*1000000000000</f>
        <v>3217500000000.0376</v>
      </c>
      <c r="J2112">
        <f>VLOOKUP(B2112,balance!AU:BD,10,FALSE)</f>
        <v>0</v>
      </c>
    </row>
    <row r="2113" spans="1:10" x14ac:dyDescent="0.3">
      <c r="A2113">
        <v>2111</v>
      </c>
      <c r="B2113">
        <f t="shared" si="65"/>
        <v>423</v>
      </c>
      <c r="C2113">
        <f t="shared" si="64"/>
        <v>2</v>
      </c>
      <c r="D2113">
        <v>9026</v>
      </c>
      <c r="E2113" s="1">
        <f>IF(C2113=1,VLOOKUP(B2113,balance!$AU:$AZ,2,FALSE),IF(C2113=2,VLOOKUP(B2113,balance!$AU:$AZ,3,FALSE),IF(C2113=3,VLOOKUP(B2113,balance!$AU:$AZ,4,FALSE),IF(C2113=4,VLOOKUP(B2113,balance!$AU:$AZ,5,FALSE),IF(C2113=5,VLOOKUP(B2113-1,balance!$AU:$AZ,6,FALSE),0)))))</f>
        <v>10500</v>
      </c>
      <c r="F2113">
        <v>53</v>
      </c>
      <c r="G2113">
        <f>IF(C2113=1,VLOOKUP(FoxFire!B2113,balance!$U:$Z,2,FALSE),IF(C2113=2,VLOOKUP(B2113,balance!$U:$Z,3,FALSE),IF(C2113=3,VLOOKUP(B2113,balance!$U:$Z,4,FALSE),IF(C2113=4,VLOOKUP(B2113,balance!$U:$Z,5,FALSE),IF(C2113=5,VLOOKUP(B2113-1,balance!$U:$Z,6,FALSE),0)))))/100</f>
        <v>5.2199999999999998E-3</v>
      </c>
      <c r="H2113">
        <v>2</v>
      </c>
      <c r="I2113" s="1">
        <f>IF(C2113=1,VLOOKUP(FoxFire!B2113,balance!$AF:$AJ,2,FALSE),IF(C2113=2,VLOOKUP(B2113,balance!$AF:$AJ,3,FALSE),IF(C2113=3,VLOOKUP(B2113,balance!$AF:$AJ,4,FALSE),IF(C2113=4,VLOOKUP(B2113,balance!$AF:$AJ,5,FALSE),IF(C2113=5,VLOOKUP(B2113,balance!$AF:$AK,6,FALSE),0)))))*1000000000000</f>
        <v>3217500000000.0376</v>
      </c>
      <c r="J2113">
        <f>VLOOKUP(B2113,balance!AU:BD,10,FALSE)</f>
        <v>0</v>
      </c>
    </row>
    <row r="2114" spans="1:10" x14ac:dyDescent="0.3">
      <c r="A2114">
        <v>2112</v>
      </c>
      <c r="B2114">
        <f t="shared" si="65"/>
        <v>423</v>
      </c>
      <c r="C2114">
        <f t="shared" si="64"/>
        <v>3</v>
      </c>
      <c r="D2114">
        <v>9026</v>
      </c>
      <c r="E2114" s="1">
        <f>IF(C2114=1,VLOOKUP(B2114,balance!$AU:$AZ,2,FALSE),IF(C2114=2,VLOOKUP(B2114,balance!$AU:$AZ,3,FALSE),IF(C2114=3,VLOOKUP(B2114,balance!$AU:$AZ,4,FALSE),IF(C2114=4,VLOOKUP(B2114,balance!$AU:$AZ,5,FALSE),IF(C2114=5,VLOOKUP(B2114-1,balance!$AU:$AZ,6,FALSE),0)))))</f>
        <v>10500</v>
      </c>
      <c r="F2114">
        <v>53</v>
      </c>
      <c r="G2114">
        <f>IF(C2114=1,VLOOKUP(FoxFire!B2114,balance!$U:$Z,2,FALSE),IF(C2114=2,VLOOKUP(B2114,balance!$U:$Z,3,FALSE),IF(C2114=3,VLOOKUP(B2114,balance!$U:$Z,4,FALSE),IF(C2114=4,VLOOKUP(B2114,balance!$U:$Z,5,FALSE),IF(C2114=5,VLOOKUP(B2114-1,balance!$U:$Z,6,FALSE),0)))))/100</f>
        <v>5.2199999999999998E-3</v>
      </c>
      <c r="H2114">
        <v>2</v>
      </c>
      <c r="I2114" s="1">
        <f>IF(C2114=1,VLOOKUP(FoxFire!B2114,balance!$AF:$AJ,2,FALSE),IF(C2114=2,VLOOKUP(B2114,balance!$AF:$AJ,3,FALSE),IF(C2114=3,VLOOKUP(B2114,balance!$AF:$AJ,4,FALSE),IF(C2114=4,VLOOKUP(B2114,balance!$AF:$AJ,5,FALSE),IF(C2114=5,VLOOKUP(B2114,balance!$AF:$AK,6,FALSE),0)))))*1000000000000</f>
        <v>3217500000000.0376</v>
      </c>
      <c r="J2114">
        <f>VLOOKUP(B2114,balance!AU:BD,10,FALSE)</f>
        <v>0</v>
      </c>
    </row>
    <row r="2115" spans="1:10" x14ac:dyDescent="0.3">
      <c r="A2115">
        <v>2113</v>
      </c>
      <c r="B2115">
        <f t="shared" si="65"/>
        <v>423</v>
      </c>
      <c r="C2115">
        <f t="shared" si="64"/>
        <v>4</v>
      </c>
      <c r="D2115">
        <v>9026</v>
      </c>
      <c r="E2115" s="1">
        <f>IF(C2115=1,VLOOKUP(B2115,balance!$AU:$AZ,2,FALSE),IF(C2115=2,VLOOKUP(B2115,balance!$AU:$AZ,3,FALSE),IF(C2115=3,VLOOKUP(B2115,balance!$AU:$AZ,4,FALSE),IF(C2115=4,VLOOKUP(B2115,balance!$AU:$AZ,5,FALSE),IF(C2115=5,VLOOKUP(B2115-1,balance!$AU:$AZ,6,FALSE),0)))))</f>
        <v>10500</v>
      </c>
      <c r="F2115">
        <v>53</v>
      </c>
      <c r="G2115">
        <f>IF(C2115=1,VLOOKUP(FoxFire!B2115,balance!$U:$Z,2,FALSE),IF(C2115=2,VLOOKUP(B2115,balance!$U:$Z,3,FALSE),IF(C2115=3,VLOOKUP(B2115,balance!$U:$Z,4,FALSE),IF(C2115=4,VLOOKUP(B2115,balance!$U:$Z,5,FALSE),IF(C2115=5,VLOOKUP(B2115-1,balance!$U:$Z,6,FALSE),0)))))/100</f>
        <v>5.2199999999999998E-3</v>
      </c>
      <c r="H2115">
        <v>2</v>
      </c>
      <c r="I2115" s="1">
        <f>IF(C2115=1,VLOOKUP(FoxFire!B2115,balance!$AF:$AJ,2,FALSE),IF(C2115=2,VLOOKUP(B2115,balance!$AF:$AJ,3,FALSE),IF(C2115=3,VLOOKUP(B2115,balance!$AF:$AJ,4,FALSE),IF(C2115=4,VLOOKUP(B2115,balance!$AF:$AJ,5,FALSE),IF(C2115=5,VLOOKUP(B2115,balance!$AF:$AK,6,FALSE),0)))))*1000000000000</f>
        <v>3217500000000.0376</v>
      </c>
      <c r="J2115">
        <f>VLOOKUP(B2115,balance!AU:BD,10,FALSE)</f>
        <v>0</v>
      </c>
    </row>
    <row r="2116" spans="1:10" x14ac:dyDescent="0.3">
      <c r="A2116">
        <v>2114</v>
      </c>
      <c r="B2116">
        <f t="shared" si="65"/>
        <v>424</v>
      </c>
      <c r="C2116">
        <f t="shared" si="64"/>
        <v>5</v>
      </c>
      <c r="D2116">
        <v>9026</v>
      </c>
      <c r="E2116" s="1">
        <f>IF(C2116=1,VLOOKUP(B2116,balance!$AU:$AZ,2,FALSE),IF(C2116=2,VLOOKUP(B2116,balance!$AU:$AZ,3,FALSE),IF(C2116=3,VLOOKUP(B2116,balance!$AU:$AZ,4,FALSE),IF(C2116=4,VLOOKUP(B2116,balance!$AU:$AZ,5,FALSE),IF(C2116=5,VLOOKUP(B2116-1,balance!$AU:$AZ,6,FALSE),0)))))</f>
        <v>210000</v>
      </c>
      <c r="F2116">
        <v>53</v>
      </c>
      <c r="G2116">
        <f>IF(C2116=1,VLOOKUP(FoxFire!B2116,balance!$U:$Z,2,FALSE),IF(C2116=2,VLOOKUP(B2116,balance!$U:$Z,3,FALSE),IF(C2116=3,VLOOKUP(B2116,balance!$U:$Z,4,FALSE),IF(C2116=4,VLOOKUP(B2116,balance!$U:$Z,5,FALSE),IF(C2116=5,VLOOKUP(B2116-1,balance!$U:$Z,6,FALSE),0)))))/100</f>
        <v>2254.8694</v>
      </c>
      <c r="H2116">
        <v>2</v>
      </c>
      <c r="I2116" s="1">
        <f>IF(C2116=1,VLOOKUP(FoxFire!B2116,balance!$AF:$AJ,2,FALSE),IF(C2116=2,VLOOKUP(B2116,balance!$AF:$AJ,3,FALSE),IF(C2116=3,VLOOKUP(B2116,balance!$AF:$AJ,4,FALSE),IF(C2116=4,VLOOKUP(B2116,balance!$AF:$AJ,5,FALSE),IF(C2116=5,VLOOKUP(B2116,balance!$AF:$AK,6,FALSE),0)))))*1000000000000</f>
        <v>12875000000000.148</v>
      </c>
      <c r="J2116">
        <f>VLOOKUP(B2116,balance!AU:BD,10,FALSE)</f>
        <v>0</v>
      </c>
    </row>
    <row r="2117" spans="1:10" x14ac:dyDescent="0.3">
      <c r="A2117">
        <v>2115</v>
      </c>
      <c r="B2117">
        <f t="shared" si="65"/>
        <v>424</v>
      </c>
      <c r="C2117">
        <f t="shared" si="64"/>
        <v>1</v>
      </c>
      <c r="D2117">
        <v>9026</v>
      </c>
      <c r="E2117" s="1">
        <f>IF(C2117=1,VLOOKUP(B2117,balance!$AU:$AZ,2,FALSE),IF(C2117=2,VLOOKUP(B2117,balance!$AU:$AZ,3,FALSE),IF(C2117=3,VLOOKUP(B2117,balance!$AU:$AZ,4,FALSE),IF(C2117=4,VLOOKUP(B2117,balance!$AU:$AZ,5,FALSE),IF(C2117=5,VLOOKUP(B2117-1,balance!$AU:$AZ,6,FALSE),0)))))</f>
        <v>10500</v>
      </c>
      <c r="F2117">
        <v>53</v>
      </c>
      <c r="G2117">
        <f>IF(C2117=1,VLOOKUP(FoxFire!B2117,balance!$U:$Z,2,FALSE),IF(C2117=2,VLOOKUP(B2117,balance!$U:$Z,3,FALSE),IF(C2117=3,VLOOKUP(B2117,balance!$U:$Z,4,FALSE),IF(C2117=4,VLOOKUP(B2117,balance!$U:$Z,5,FALSE),IF(C2117=5,VLOOKUP(B2117-1,balance!$U:$Z,6,FALSE),0)))))/100</f>
        <v>5.2300000000000003E-3</v>
      </c>
      <c r="H2117">
        <v>2</v>
      </c>
      <c r="I2117" s="1">
        <f>IF(C2117=1,VLOOKUP(FoxFire!B2117,balance!$AF:$AJ,2,FALSE),IF(C2117=2,VLOOKUP(B2117,balance!$AF:$AJ,3,FALSE),IF(C2117=3,VLOOKUP(B2117,balance!$AF:$AJ,4,FALSE),IF(C2117=4,VLOOKUP(B2117,balance!$AF:$AJ,5,FALSE),IF(C2117=5,VLOOKUP(B2117,balance!$AF:$AK,6,FALSE),0)))))*1000000000000</f>
        <v>3218750000000.0371</v>
      </c>
      <c r="J2117">
        <f>VLOOKUP(B2117,balance!AU:BD,10,FALSE)</f>
        <v>0</v>
      </c>
    </row>
    <row r="2118" spans="1:10" x14ac:dyDescent="0.3">
      <c r="A2118">
        <v>2116</v>
      </c>
      <c r="B2118">
        <f t="shared" si="65"/>
        <v>424</v>
      </c>
      <c r="C2118">
        <f t="shared" si="64"/>
        <v>2</v>
      </c>
      <c r="D2118">
        <v>9026</v>
      </c>
      <c r="E2118" s="1">
        <f>IF(C2118=1,VLOOKUP(B2118,balance!$AU:$AZ,2,FALSE),IF(C2118=2,VLOOKUP(B2118,balance!$AU:$AZ,3,FALSE),IF(C2118=3,VLOOKUP(B2118,balance!$AU:$AZ,4,FALSE),IF(C2118=4,VLOOKUP(B2118,balance!$AU:$AZ,5,FALSE),IF(C2118=5,VLOOKUP(B2118-1,balance!$AU:$AZ,6,FALSE),0)))))</f>
        <v>10500</v>
      </c>
      <c r="F2118">
        <v>53</v>
      </c>
      <c r="G2118">
        <f>IF(C2118=1,VLOOKUP(FoxFire!B2118,balance!$U:$Z,2,FALSE),IF(C2118=2,VLOOKUP(B2118,balance!$U:$Z,3,FALSE),IF(C2118=3,VLOOKUP(B2118,balance!$U:$Z,4,FALSE),IF(C2118=4,VLOOKUP(B2118,balance!$U:$Z,5,FALSE),IF(C2118=5,VLOOKUP(B2118-1,balance!$U:$Z,6,FALSE),0)))))/100</f>
        <v>5.2300000000000003E-3</v>
      </c>
      <c r="H2118">
        <v>2</v>
      </c>
      <c r="I2118" s="1">
        <f>IF(C2118=1,VLOOKUP(FoxFire!B2118,balance!$AF:$AJ,2,FALSE),IF(C2118=2,VLOOKUP(B2118,balance!$AF:$AJ,3,FALSE),IF(C2118=3,VLOOKUP(B2118,balance!$AF:$AJ,4,FALSE),IF(C2118=4,VLOOKUP(B2118,balance!$AF:$AJ,5,FALSE),IF(C2118=5,VLOOKUP(B2118,balance!$AF:$AK,6,FALSE),0)))))*1000000000000</f>
        <v>3218750000000.0371</v>
      </c>
      <c r="J2118">
        <f>VLOOKUP(B2118,balance!AU:BD,10,FALSE)</f>
        <v>0</v>
      </c>
    </row>
    <row r="2119" spans="1:10" x14ac:dyDescent="0.3">
      <c r="A2119">
        <v>2117</v>
      </c>
      <c r="B2119">
        <f t="shared" si="65"/>
        <v>424</v>
      </c>
      <c r="C2119">
        <f t="shared" si="64"/>
        <v>3</v>
      </c>
      <c r="D2119">
        <v>9026</v>
      </c>
      <c r="E2119" s="1">
        <f>IF(C2119=1,VLOOKUP(B2119,balance!$AU:$AZ,2,FALSE),IF(C2119=2,VLOOKUP(B2119,balance!$AU:$AZ,3,FALSE),IF(C2119=3,VLOOKUP(B2119,balance!$AU:$AZ,4,FALSE),IF(C2119=4,VLOOKUP(B2119,balance!$AU:$AZ,5,FALSE),IF(C2119=5,VLOOKUP(B2119-1,balance!$AU:$AZ,6,FALSE),0)))))</f>
        <v>10500</v>
      </c>
      <c r="F2119">
        <v>53</v>
      </c>
      <c r="G2119">
        <f>IF(C2119=1,VLOOKUP(FoxFire!B2119,balance!$U:$Z,2,FALSE),IF(C2119=2,VLOOKUP(B2119,balance!$U:$Z,3,FALSE),IF(C2119=3,VLOOKUP(B2119,balance!$U:$Z,4,FALSE),IF(C2119=4,VLOOKUP(B2119,balance!$U:$Z,5,FALSE),IF(C2119=5,VLOOKUP(B2119-1,balance!$U:$Z,6,FALSE),0)))))/100</f>
        <v>5.2300000000000003E-3</v>
      </c>
      <c r="H2119">
        <v>2</v>
      </c>
      <c r="I2119" s="1">
        <f>IF(C2119=1,VLOOKUP(FoxFire!B2119,balance!$AF:$AJ,2,FALSE),IF(C2119=2,VLOOKUP(B2119,balance!$AF:$AJ,3,FALSE),IF(C2119=3,VLOOKUP(B2119,balance!$AF:$AJ,4,FALSE),IF(C2119=4,VLOOKUP(B2119,balance!$AF:$AJ,5,FALSE),IF(C2119=5,VLOOKUP(B2119,balance!$AF:$AK,6,FALSE),0)))))*1000000000000</f>
        <v>3218750000000.0371</v>
      </c>
      <c r="J2119">
        <f>VLOOKUP(B2119,balance!AU:BD,10,FALSE)</f>
        <v>0</v>
      </c>
    </row>
    <row r="2120" spans="1:10" x14ac:dyDescent="0.3">
      <c r="A2120">
        <v>2118</v>
      </c>
      <c r="B2120">
        <f t="shared" si="65"/>
        <v>424</v>
      </c>
      <c r="C2120">
        <f t="shared" ref="C2120:C2183" si="66">C2115</f>
        <v>4</v>
      </c>
      <c r="D2120">
        <v>9026</v>
      </c>
      <c r="E2120" s="1">
        <f>IF(C2120=1,VLOOKUP(B2120,balance!$AU:$AZ,2,FALSE),IF(C2120=2,VLOOKUP(B2120,balance!$AU:$AZ,3,FALSE),IF(C2120=3,VLOOKUP(B2120,balance!$AU:$AZ,4,FALSE),IF(C2120=4,VLOOKUP(B2120,balance!$AU:$AZ,5,FALSE),IF(C2120=5,VLOOKUP(B2120-1,balance!$AU:$AZ,6,FALSE),0)))))</f>
        <v>10500</v>
      </c>
      <c r="F2120">
        <v>53</v>
      </c>
      <c r="G2120">
        <f>IF(C2120=1,VLOOKUP(FoxFire!B2120,balance!$U:$Z,2,FALSE),IF(C2120=2,VLOOKUP(B2120,balance!$U:$Z,3,FALSE),IF(C2120=3,VLOOKUP(B2120,balance!$U:$Z,4,FALSE),IF(C2120=4,VLOOKUP(B2120,balance!$U:$Z,5,FALSE),IF(C2120=5,VLOOKUP(B2120-1,balance!$U:$Z,6,FALSE),0)))))/100</f>
        <v>5.2300000000000003E-3</v>
      </c>
      <c r="H2120">
        <v>2</v>
      </c>
      <c r="I2120" s="1">
        <f>IF(C2120=1,VLOOKUP(FoxFire!B2120,balance!$AF:$AJ,2,FALSE),IF(C2120=2,VLOOKUP(B2120,balance!$AF:$AJ,3,FALSE),IF(C2120=3,VLOOKUP(B2120,balance!$AF:$AJ,4,FALSE),IF(C2120=4,VLOOKUP(B2120,balance!$AF:$AJ,5,FALSE),IF(C2120=5,VLOOKUP(B2120,balance!$AF:$AK,6,FALSE),0)))))*1000000000000</f>
        <v>3218750000000.0371</v>
      </c>
      <c r="J2120">
        <f>VLOOKUP(B2120,balance!AU:BD,10,FALSE)</f>
        <v>0</v>
      </c>
    </row>
    <row r="2121" spans="1:10" x14ac:dyDescent="0.3">
      <c r="A2121">
        <v>2119</v>
      </c>
      <c r="B2121">
        <f t="shared" si="65"/>
        <v>425</v>
      </c>
      <c r="C2121">
        <f t="shared" si="66"/>
        <v>5</v>
      </c>
      <c r="D2121">
        <v>9026</v>
      </c>
      <c r="E2121" s="1">
        <f>IF(C2121=1,VLOOKUP(B2121,balance!$AU:$AZ,2,FALSE),IF(C2121=2,VLOOKUP(B2121,balance!$AU:$AZ,3,FALSE),IF(C2121=3,VLOOKUP(B2121,balance!$AU:$AZ,4,FALSE),IF(C2121=4,VLOOKUP(B2121,balance!$AU:$AZ,5,FALSE),IF(C2121=5,VLOOKUP(B2121-1,balance!$AU:$AZ,6,FALSE),0)))))</f>
        <v>210000</v>
      </c>
      <c r="F2121">
        <v>53</v>
      </c>
      <c r="G2121">
        <f>IF(C2121=1,VLOOKUP(FoxFire!B2121,balance!$U:$Z,2,FALSE),IF(C2121=2,VLOOKUP(B2121,balance!$U:$Z,3,FALSE),IF(C2121=3,VLOOKUP(B2121,balance!$U:$Z,4,FALSE),IF(C2121=4,VLOOKUP(B2121,balance!$U:$Z,5,FALSE),IF(C2121=5,VLOOKUP(B2121-1,balance!$U:$Z,6,FALSE),0)))))/100</f>
        <v>2261.4483</v>
      </c>
      <c r="H2121">
        <v>2</v>
      </c>
      <c r="I2121" s="1">
        <f>IF(C2121=1,VLOOKUP(FoxFire!B2121,balance!$AF:$AJ,2,FALSE),IF(C2121=2,VLOOKUP(B2121,balance!$AF:$AJ,3,FALSE),IF(C2121=3,VLOOKUP(B2121,balance!$AF:$AJ,4,FALSE),IF(C2121=4,VLOOKUP(B2121,balance!$AF:$AJ,5,FALSE),IF(C2121=5,VLOOKUP(B2121,balance!$AF:$AK,6,FALSE),0)))))*1000000000000</f>
        <v>12880000000000.15</v>
      </c>
      <c r="J2121">
        <f>VLOOKUP(B2121,balance!AU:BD,10,FALSE)</f>
        <v>0</v>
      </c>
    </row>
    <row r="2122" spans="1:10" x14ac:dyDescent="0.3">
      <c r="A2122">
        <v>2120</v>
      </c>
      <c r="B2122">
        <f t="shared" si="65"/>
        <v>425</v>
      </c>
      <c r="C2122">
        <f t="shared" si="66"/>
        <v>1</v>
      </c>
      <c r="D2122">
        <v>9026</v>
      </c>
      <c r="E2122" s="1">
        <f>IF(C2122=1,VLOOKUP(B2122,balance!$AU:$AZ,2,FALSE),IF(C2122=2,VLOOKUP(B2122,balance!$AU:$AZ,3,FALSE),IF(C2122=3,VLOOKUP(B2122,balance!$AU:$AZ,4,FALSE),IF(C2122=4,VLOOKUP(B2122,balance!$AU:$AZ,5,FALSE),IF(C2122=5,VLOOKUP(B2122-1,balance!$AU:$AZ,6,FALSE),0)))))</f>
        <v>10500</v>
      </c>
      <c r="F2122">
        <v>53</v>
      </c>
      <c r="G2122">
        <f>IF(C2122=1,VLOOKUP(FoxFire!B2122,balance!$U:$Z,2,FALSE),IF(C2122=2,VLOOKUP(B2122,balance!$U:$Z,3,FALSE),IF(C2122=3,VLOOKUP(B2122,balance!$U:$Z,4,FALSE),IF(C2122=4,VLOOKUP(B2122,balance!$U:$Z,5,FALSE),IF(C2122=5,VLOOKUP(B2122-1,balance!$U:$Z,6,FALSE),0)))))/100</f>
        <v>5.2399999999999999E-3</v>
      </c>
      <c r="H2122">
        <v>2</v>
      </c>
      <c r="I2122" s="1">
        <f>IF(C2122=1,VLOOKUP(FoxFire!B2122,balance!$AF:$AJ,2,FALSE),IF(C2122=2,VLOOKUP(B2122,balance!$AF:$AJ,3,FALSE),IF(C2122=3,VLOOKUP(B2122,balance!$AF:$AJ,4,FALSE),IF(C2122=4,VLOOKUP(B2122,balance!$AF:$AJ,5,FALSE),IF(C2122=5,VLOOKUP(B2122,balance!$AF:$AK,6,FALSE),0)))))*1000000000000</f>
        <v>3220000000000.0376</v>
      </c>
      <c r="J2122">
        <f>VLOOKUP(B2122,balance!AU:BD,10,FALSE)</f>
        <v>0</v>
      </c>
    </row>
    <row r="2123" spans="1:10" x14ac:dyDescent="0.3">
      <c r="A2123">
        <v>2121</v>
      </c>
      <c r="B2123">
        <f t="shared" si="65"/>
        <v>425</v>
      </c>
      <c r="C2123">
        <f t="shared" si="66"/>
        <v>2</v>
      </c>
      <c r="D2123">
        <v>9026</v>
      </c>
      <c r="E2123" s="1">
        <f>IF(C2123=1,VLOOKUP(B2123,balance!$AU:$AZ,2,FALSE),IF(C2123=2,VLOOKUP(B2123,balance!$AU:$AZ,3,FALSE),IF(C2123=3,VLOOKUP(B2123,balance!$AU:$AZ,4,FALSE),IF(C2123=4,VLOOKUP(B2123,balance!$AU:$AZ,5,FALSE),IF(C2123=5,VLOOKUP(B2123-1,balance!$AU:$AZ,6,FALSE),0)))))</f>
        <v>10500</v>
      </c>
      <c r="F2123">
        <v>53</v>
      </c>
      <c r="G2123">
        <f>IF(C2123=1,VLOOKUP(FoxFire!B2123,balance!$U:$Z,2,FALSE),IF(C2123=2,VLOOKUP(B2123,balance!$U:$Z,3,FALSE),IF(C2123=3,VLOOKUP(B2123,balance!$U:$Z,4,FALSE),IF(C2123=4,VLOOKUP(B2123,balance!$U:$Z,5,FALSE),IF(C2123=5,VLOOKUP(B2123-1,balance!$U:$Z,6,FALSE),0)))))/100</f>
        <v>5.2399999999999999E-3</v>
      </c>
      <c r="H2123">
        <v>2</v>
      </c>
      <c r="I2123" s="1">
        <f>IF(C2123=1,VLOOKUP(FoxFire!B2123,balance!$AF:$AJ,2,FALSE),IF(C2123=2,VLOOKUP(B2123,balance!$AF:$AJ,3,FALSE),IF(C2123=3,VLOOKUP(B2123,balance!$AF:$AJ,4,FALSE),IF(C2123=4,VLOOKUP(B2123,balance!$AF:$AJ,5,FALSE),IF(C2123=5,VLOOKUP(B2123,balance!$AF:$AK,6,FALSE),0)))))*1000000000000</f>
        <v>3220000000000.0376</v>
      </c>
      <c r="J2123">
        <f>VLOOKUP(B2123,balance!AU:BD,10,FALSE)</f>
        <v>0</v>
      </c>
    </row>
    <row r="2124" spans="1:10" x14ac:dyDescent="0.3">
      <c r="A2124">
        <v>2122</v>
      </c>
      <c r="B2124">
        <f t="shared" si="65"/>
        <v>425</v>
      </c>
      <c r="C2124">
        <f t="shared" si="66"/>
        <v>3</v>
      </c>
      <c r="D2124">
        <v>9026</v>
      </c>
      <c r="E2124" s="1">
        <f>IF(C2124=1,VLOOKUP(B2124,balance!$AU:$AZ,2,FALSE),IF(C2124=2,VLOOKUP(B2124,balance!$AU:$AZ,3,FALSE),IF(C2124=3,VLOOKUP(B2124,balance!$AU:$AZ,4,FALSE),IF(C2124=4,VLOOKUP(B2124,balance!$AU:$AZ,5,FALSE),IF(C2124=5,VLOOKUP(B2124-1,balance!$AU:$AZ,6,FALSE),0)))))</f>
        <v>10500</v>
      </c>
      <c r="F2124">
        <v>53</v>
      </c>
      <c r="G2124">
        <f>IF(C2124=1,VLOOKUP(FoxFire!B2124,balance!$U:$Z,2,FALSE),IF(C2124=2,VLOOKUP(B2124,balance!$U:$Z,3,FALSE),IF(C2124=3,VLOOKUP(B2124,balance!$U:$Z,4,FALSE),IF(C2124=4,VLOOKUP(B2124,balance!$U:$Z,5,FALSE),IF(C2124=5,VLOOKUP(B2124-1,balance!$U:$Z,6,FALSE),0)))))/100</f>
        <v>5.2399999999999999E-3</v>
      </c>
      <c r="H2124">
        <v>2</v>
      </c>
      <c r="I2124" s="1">
        <f>IF(C2124=1,VLOOKUP(FoxFire!B2124,balance!$AF:$AJ,2,FALSE),IF(C2124=2,VLOOKUP(B2124,balance!$AF:$AJ,3,FALSE),IF(C2124=3,VLOOKUP(B2124,balance!$AF:$AJ,4,FALSE),IF(C2124=4,VLOOKUP(B2124,balance!$AF:$AJ,5,FALSE),IF(C2124=5,VLOOKUP(B2124,balance!$AF:$AK,6,FALSE),0)))))*1000000000000</f>
        <v>3220000000000.0376</v>
      </c>
      <c r="J2124">
        <f>VLOOKUP(B2124,balance!AU:BD,10,FALSE)</f>
        <v>0</v>
      </c>
    </row>
    <row r="2125" spans="1:10" x14ac:dyDescent="0.3">
      <c r="A2125">
        <v>2123</v>
      </c>
      <c r="B2125">
        <f t="shared" ref="B2125:B2188" si="67">B2120+1</f>
        <v>425</v>
      </c>
      <c r="C2125">
        <f t="shared" si="66"/>
        <v>4</v>
      </c>
      <c r="D2125">
        <v>9026</v>
      </c>
      <c r="E2125" s="1">
        <f>IF(C2125=1,VLOOKUP(B2125,balance!$AU:$AZ,2,FALSE),IF(C2125=2,VLOOKUP(B2125,balance!$AU:$AZ,3,FALSE),IF(C2125=3,VLOOKUP(B2125,balance!$AU:$AZ,4,FALSE),IF(C2125=4,VLOOKUP(B2125,balance!$AU:$AZ,5,FALSE),IF(C2125=5,VLOOKUP(B2125-1,balance!$AU:$AZ,6,FALSE),0)))))</f>
        <v>10500</v>
      </c>
      <c r="F2125">
        <v>53</v>
      </c>
      <c r="G2125">
        <f>IF(C2125=1,VLOOKUP(FoxFire!B2125,balance!$U:$Z,2,FALSE),IF(C2125=2,VLOOKUP(B2125,balance!$U:$Z,3,FALSE),IF(C2125=3,VLOOKUP(B2125,balance!$U:$Z,4,FALSE),IF(C2125=4,VLOOKUP(B2125,balance!$U:$Z,5,FALSE),IF(C2125=5,VLOOKUP(B2125-1,balance!$U:$Z,6,FALSE),0)))))/100</f>
        <v>5.2399999999999999E-3</v>
      </c>
      <c r="H2125">
        <v>2</v>
      </c>
      <c r="I2125" s="1">
        <f>IF(C2125=1,VLOOKUP(FoxFire!B2125,balance!$AF:$AJ,2,FALSE),IF(C2125=2,VLOOKUP(B2125,balance!$AF:$AJ,3,FALSE),IF(C2125=3,VLOOKUP(B2125,balance!$AF:$AJ,4,FALSE),IF(C2125=4,VLOOKUP(B2125,balance!$AF:$AJ,5,FALSE),IF(C2125=5,VLOOKUP(B2125,balance!$AF:$AK,6,FALSE),0)))))*1000000000000</f>
        <v>3220000000000.0376</v>
      </c>
      <c r="J2125">
        <f>VLOOKUP(B2125,balance!AU:BD,10,FALSE)</f>
        <v>0</v>
      </c>
    </row>
    <row r="2126" spans="1:10" x14ac:dyDescent="0.3">
      <c r="A2126">
        <v>2124</v>
      </c>
      <c r="B2126">
        <f t="shared" si="67"/>
        <v>426</v>
      </c>
      <c r="C2126">
        <f t="shared" si="66"/>
        <v>5</v>
      </c>
      <c r="D2126">
        <v>9026</v>
      </c>
      <c r="E2126" s="1">
        <f>IF(C2126=1,VLOOKUP(B2126,balance!$AU:$AZ,2,FALSE),IF(C2126=2,VLOOKUP(B2126,balance!$AU:$AZ,3,FALSE),IF(C2126=3,VLOOKUP(B2126,balance!$AU:$AZ,4,FALSE),IF(C2126=4,VLOOKUP(B2126,balance!$AU:$AZ,5,FALSE),IF(C2126=5,VLOOKUP(B2126-1,balance!$AU:$AZ,6,FALSE),0)))))</f>
        <v>210000</v>
      </c>
      <c r="F2126">
        <v>53</v>
      </c>
      <c r="G2126">
        <f>IF(C2126=1,VLOOKUP(FoxFire!B2126,balance!$U:$Z,2,FALSE),IF(C2126=2,VLOOKUP(B2126,balance!$U:$Z,3,FALSE),IF(C2126=3,VLOOKUP(B2126,balance!$U:$Z,4,FALSE),IF(C2126=4,VLOOKUP(B2126,balance!$U:$Z,5,FALSE),IF(C2126=5,VLOOKUP(B2126-1,balance!$U:$Z,6,FALSE),0)))))/100</f>
        <v>2268.038</v>
      </c>
      <c r="H2126">
        <v>2</v>
      </c>
      <c r="I2126" s="1">
        <f>IF(C2126=1,VLOOKUP(FoxFire!B2126,balance!$AF:$AJ,2,FALSE),IF(C2126=2,VLOOKUP(B2126,balance!$AF:$AJ,3,FALSE),IF(C2126=3,VLOOKUP(B2126,balance!$AF:$AJ,4,FALSE),IF(C2126=4,VLOOKUP(B2126,balance!$AF:$AJ,5,FALSE),IF(C2126=5,VLOOKUP(B2126,balance!$AF:$AK,6,FALSE),0)))))*1000000000000</f>
        <v>12885000000000.15</v>
      </c>
      <c r="J2126">
        <f>VLOOKUP(B2126,balance!AU:BD,10,FALSE)</f>
        <v>0</v>
      </c>
    </row>
    <row r="2127" spans="1:10" x14ac:dyDescent="0.3">
      <c r="A2127">
        <v>2125</v>
      </c>
      <c r="B2127">
        <f t="shared" si="67"/>
        <v>426</v>
      </c>
      <c r="C2127">
        <f t="shared" si="66"/>
        <v>1</v>
      </c>
      <c r="D2127">
        <v>9026</v>
      </c>
      <c r="E2127" s="1">
        <f>IF(C2127=1,VLOOKUP(B2127,balance!$AU:$AZ,2,FALSE),IF(C2127=2,VLOOKUP(B2127,balance!$AU:$AZ,3,FALSE),IF(C2127=3,VLOOKUP(B2127,balance!$AU:$AZ,4,FALSE),IF(C2127=4,VLOOKUP(B2127,balance!$AU:$AZ,5,FALSE),IF(C2127=5,VLOOKUP(B2127-1,balance!$AU:$AZ,6,FALSE),0)))))</f>
        <v>10500</v>
      </c>
      <c r="F2127">
        <v>53</v>
      </c>
      <c r="G2127">
        <f>IF(C2127=1,VLOOKUP(FoxFire!B2127,balance!$U:$Z,2,FALSE),IF(C2127=2,VLOOKUP(B2127,balance!$U:$Z,3,FALSE),IF(C2127=3,VLOOKUP(B2127,balance!$U:$Z,4,FALSE),IF(C2127=4,VLOOKUP(B2127,balance!$U:$Z,5,FALSE),IF(C2127=5,VLOOKUP(B2127-1,balance!$U:$Z,6,FALSE),0)))))/100</f>
        <v>5.2500000000000003E-3</v>
      </c>
      <c r="H2127">
        <v>2</v>
      </c>
      <c r="I2127" s="1">
        <f>IF(C2127=1,VLOOKUP(FoxFire!B2127,balance!$AF:$AJ,2,FALSE),IF(C2127=2,VLOOKUP(B2127,balance!$AF:$AJ,3,FALSE),IF(C2127=3,VLOOKUP(B2127,balance!$AF:$AJ,4,FALSE),IF(C2127=4,VLOOKUP(B2127,balance!$AF:$AJ,5,FALSE),IF(C2127=5,VLOOKUP(B2127,balance!$AF:$AK,6,FALSE),0)))))*1000000000000</f>
        <v>3221250000000.0376</v>
      </c>
      <c r="J2127">
        <f>VLOOKUP(B2127,balance!AU:BD,10,FALSE)</f>
        <v>0</v>
      </c>
    </row>
    <row r="2128" spans="1:10" x14ac:dyDescent="0.3">
      <c r="A2128">
        <v>2126</v>
      </c>
      <c r="B2128">
        <f t="shared" si="67"/>
        <v>426</v>
      </c>
      <c r="C2128">
        <f t="shared" si="66"/>
        <v>2</v>
      </c>
      <c r="D2128">
        <v>9026</v>
      </c>
      <c r="E2128" s="1">
        <f>IF(C2128=1,VLOOKUP(B2128,balance!$AU:$AZ,2,FALSE),IF(C2128=2,VLOOKUP(B2128,balance!$AU:$AZ,3,FALSE),IF(C2128=3,VLOOKUP(B2128,balance!$AU:$AZ,4,FALSE),IF(C2128=4,VLOOKUP(B2128,balance!$AU:$AZ,5,FALSE),IF(C2128=5,VLOOKUP(B2128-1,balance!$AU:$AZ,6,FALSE),0)))))</f>
        <v>10500</v>
      </c>
      <c r="F2128">
        <v>53</v>
      </c>
      <c r="G2128">
        <f>IF(C2128=1,VLOOKUP(FoxFire!B2128,balance!$U:$Z,2,FALSE),IF(C2128=2,VLOOKUP(B2128,balance!$U:$Z,3,FALSE),IF(C2128=3,VLOOKUP(B2128,balance!$U:$Z,4,FALSE),IF(C2128=4,VLOOKUP(B2128,balance!$U:$Z,5,FALSE),IF(C2128=5,VLOOKUP(B2128-1,balance!$U:$Z,6,FALSE),0)))))/100</f>
        <v>5.2500000000000003E-3</v>
      </c>
      <c r="H2128">
        <v>2</v>
      </c>
      <c r="I2128" s="1">
        <f>IF(C2128=1,VLOOKUP(FoxFire!B2128,balance!$AF:$AJ,2,FALSE),IF(C2128=2,VLOOKUP(B2128,balance!$AF:$AJ,3,FALSE),IF(C2128=3,VLOOKUP(B2128,balance!$AF:$AJ,4,FALSE),IF(C2128=4,VLOOKUP(B2128,balance!$AF:$AJ,5,FALSE),IF(C2128=5,VLOOKUP(B2128,balance!$AF:$AK,6,FALSE),0)))))*1000000000000</f>
        <v>3221250000000.0376</v>
      </c>
      <c r="J2128">
        <f>VLOOKUP(B2128,balance!AU:BD,10,FALSE)</f>
        <v>0</v>
      </c>
    </row>
    <row r="2129" spans="1:10" x14ac:dyDescent="0.3">
      <c r="A2129">
        <v>2127</v>
      </c>
      <c r="B2129">
        <f t="shared" si="67"/>
        <v>426</v>
      </c>
      <c r="C2129">
        <f t="shared" si="66"/>
        <v>3</v>
      </c>
      <c r="D2129">
        <v>9026</v>
      </c>
      <c r="E2129" s="1">
        <f>IF(C2129=1,VLOOKUP(B2129,balance!$AU:$AZ,2,FALSE),IF(C2129=2,VLOOKUP(B2129,balance!$AU:$AZ,3,FALSE),IF(C2129=3,VLOOKUP(B2129,balance!$AU:$AZ,4,FALSE),IF(C2129=4,VLOOKUP(B2129,balance!$AU:$AZ,5,FALSE),IF(C2129=5,VLOOKUP(B2129-1,balance!$AU:$AZ,6,FALSE),0)))))</f>
        <v>10500</v>
      </c>
      <c r="F2129">
        <v>53</v>
      </c>
      <c r="G2129">
        <f>IF(C2129=1,VLOOKUP(FoxFire!B2129,balance!$U:$Z,2,FALSE),IF(C2129=2,VLOOKUP(B2129,balance!$U:$Z,3,FALSE),IF(C2129=3,VLOOKUP(B2129,balance!$U:$Z,4,FALSE),IF(C2129=4,VLOOKUP(B2129,balance!$U:$Z,5,FALSE),IF(C2129=5,VLOOKUP(B2129-1,balance!$U:$Z,6,FALSE),0)))))/100</f>
        <v>5.2500000000000003E-3</v>
      </c>
      <c r="H2129">
        <v>2</v>
      </c>
      <c r="I2129" s="1">
        <f>IF(C2129=1,VLOOKUP(FoxFire!B2129,balance!$AF:$AJ,2,FALSE),IF(C2129=2,VLOOKUP(B2129,balance!$AF:$AJ,3,FALSE),IF(C2129=3,VLOOKUP(B2129,balance!$AF:$AJ,4,FALSE),IF(C2129=4,VLOOKUP(B2129,balance!$AF:$AJ,5,FALSE),IF(C2129=5,VLOOKUP(B2129,balance!$AF:$AK,6,FALSE),0)))))*1000000000000</f>
        <v>3221250000000.0376</v>
      </c>
      <c r="J2129">
        <f>VLOOKUP(B2129,balance!AU:BD,10,FALSE)</f>
        <v>0</v>
      </c>
    </row>
    <row r="2130" spans="1:10" x14ac:dyDescent="0.3">
      <c r="A2130">
        <v>2128</v>
      </c>
      <c r="B2130">
        <f t="shared" si="67"/>
        <v>426</v>
      </c>
      <c r="C2130">
        <f t="shared" si="66"/>
        <v>4</v>
      </c>
      <c r="D2130">
        <v>9026</v>
      </c>
      <c r="E2130" s="1">
        <f>IF(C2130=1,VLOOKUP(B2130,balance!$AU:$AZ,2,FALSE),IF(C2130=2,VLOOKUP(B2130,balance!$AU:$AZ,3,FALSE),IF(C2130=3,VLOOKUP(B2130,balance!$AU:$AZ,4,FALSE),IF(C2130=4,VLOOKUP(B2130,balance!$AU:$AZ,5,FALSE),IF(C2130=5,VLOOKUP(B2130-1,balance!$AU:$AZ,6,FALSE),0)))))</f>
        <v>10500</v>
      </c>
      <c r="F2130">
        <v>53</v>
      </c>
      <c r="G2130">
        <f>IF(C2130=1,VLOOKUP(FoxFire!B2130,balance!$U:$Z,2,FALSE),IF(C2130=2,VLOOKUP(B2130,balance!$U:$Z,3,FALSE),IF(C2130=3,VLOOKUP(B2130,balance!$U:$Z,4,FALSE),IF(C2130=4,VLOOKUP(B2130,balance!$U:$Z,5,FALSE),IF(C2130=5,VLOOKUP(B2130-1,balance!$U:$Z,6,FALSE),0)))))/100</f>
        <v>5.2500000000000003E-3</v>
      </c>
      <c r="H2130">
        <v>2</v>
      </c>
      <c r="I2130" s="1">
        <f>IF(C2130=1,VLOOKUP(FoxFire!B2130,balance!$AF:$AJ,2,FALSE),IF(C2130=2,VLOOKUP(B2130,balance!$AF:$AJ,3,FALSE),IF(C2130=3,VLOOKUP(B2130,balance!$AF:$AJ,4,FALSE),IF(C2130=4,VLOOKUP(B2130,balance!$AF:$AJ,5,FALSE),IF(C2130=5,VLOOKUP(B2130,balance!$AF:$AK,6,FALSE),0)))))*1000000000000</f>
        <v>3221250000000.0376</v>
      </c>
      <c r="J2130">
        <f>VLOOKUP(B2130,balance!AU:BD,10,FALSE)</f>
        <v>0</v>
      </c>
    </row>
    <row r="2131" spans="1:10" x14ac:dyDescent="0.3">
      <c r="A2131">
        <v>2129</v>
      </c>
      <c r="B2131">
        <f t="shared" si="67"/>
        <v>427</v>
      </c>
      <c r="C2131">
        <f t="shared" si="66"/>
        <v>5</v>
      </c>
      <c r="D2131">
        <v>9026</v>
      </c>
      <c r="E2131" s="1">
        <f>IF(C2131=1,VLOOKUP(B2131,balance!$AU:$AZ,2,FALSE),IF(C2131=2,VLOOKUP(B2131,balance!$AU:$AZ,3,FALSE),IF(C2131=3,VLOOKUP(B2131,balance!$AU:$AZ,4,FALSE),IF(C2131=4,VLOOKUP(B2131,balance!$AU:$AZ,5,FALSE),IF(C2131=5,VLOOKUP(B2131-1,balance!$AU:$AZ,6,FALSE),0)))))</f>
        <v>210000</v>
      </c>
      <c r="F2131">
        <v>53</v>
      </c>
      <c r="G2131">
        <f>IF(C2131=1,VLOOKUP(FoxFire!B2131,balance!$U:$Z,2,FALSE),IF(C2131=2,VLOOKUP(B2131,balance!$U:$Z,3,FALSE),IF(C2131=3,VLOOKUP(B2131,balance!$U:$Z,4,FALSE),IF(C2131=4,VLOOKUP(B2131,balance!$U:$Z,5,FALSE),IF(C2131=5,VLOOKUP(B2131-1,balance!$U:$Z,6,FALSE),0)))))/100</f>
        <v>2274.6387</v>
      </c>
      <c r="H2131">
        <v>2</v>
      </c>
      <c r="I2131" s="1">
        <f>IF(C2131=1,VLOOKUP(FoxFire!B2131,balance!$AF:$AJ,2,FALSE),IF(C2131=2,VLOOKUP(B2131,balance!$AF:$AJ,3,FALSE),IF(C2131=3,VLOOKUP(B2131,balance!$AF:$AJ,4,FALSE),IF(C2131=4,VLOOKUP(B2131,balance!$AF:$AJ,5,FALSE),IF(C2131=5,VLOOKUP(B2131,balance!$AF:$AK,6,FALSE),0)))))*1000000000000</f>
        <v>12890000000000.15</v>
      </c>
      <c r="J2131">
        <f>VLOOKUP(B2131,balance!AU:BD,10,FALSE)</f>
        <v>0</v>
      </c>
    </row>
    <row r="2132" spans="1:10" x14ac:dyDescent="0.3">
      <c r="A2132">
        <v>2130</v>
      </c>
      <c r="B2132">
        <f t="shared" si="67"/>
        <v>427</v>
      </c>
      <c r="C2132">
        <f t="shared" si="66"/>
        <v>1</v>
      </c>
      <c r="D2132">
        <v>9026</v>
      </c>
      <c r="E2132" s="1">
        <f>IF(C2132=1,VLOOKUP(B2132,balance!$AU:$AZ,2,FALSE),IF(C2132=2,VLOOKUP(B2132,balance!$AU:$AZ,3,FALSE),IF(C2132=3,VLOOKUP(B2132,balance!$AU:$AZ,4,FALSE),IF(C2132=4,VLOOKUP(B2132,balance!$AU:$AZ,5,FALSE),IF(C2132=5,VLOOKUP(B2132-1,balance!$AU:$AZ,6,FALSE),0)))))</f>
        <v>10500</v>
      </c>
      <c r="F2132">
        <v>53</v>
      </c>
      <c r="G2132">
        <f>IF(C2132=1,VLOOKUP(FoxFire!B2132,balance!$U:$Z,2,FALSE),IF(C2132=2,VLOOKUP(B2132,balance!$U:$Z,3,FALSE),IF(C2132=3,VLOOKUP(B2132,balance!$U:$Z,4,FALSE),IF(C2132=4,VLOOKUP(B2132,balance!$U:$Z,5,FALSE),IF(C2132=5,VLOOKUP(B2132-1,balance!$U:$Z,6,FALSE),0)))))/100</f>
        <v>5.2599999999999999E-3</v>
      </c>
      <c r="H2132">
        <v>2</v>
      </c>
      <c r="I2132" s="1">
        <f>IF(C2132=1,VLOOKUP(FoxFire!B2132,balance!$AF:$AJ,2,FALSE),IF(C2132=2,VLOOKUP(B2132,balance!$AF:$AJ,3,FALSE),IF(C2132=3,VLOOKUP(B2132,balance!$AF:$AJ,4,FALSE),IF(C2132=4,VLOOKUP(B2132,balance!$AF:$AJ,5,FALSE),IF(C2132=5,VLOOKUP(B2132,balance!$AF:$AK,6,FALSE),0)))))*1000000000000</f>
        <v>3222500000000.0376</v>
      </c>
      <c r="J2132">
        <f>VLOOKUP(B2132,balance!AU:BD,10,FALSE)</f>
        <v>0</v>
      </c>
    </row>
    <row r="2133" spans="1:10" x14ac:dyDescent="0.3">
      <c r="A2133">
        <v>2131</v>
      </c>
      <c r="B2133">
        <f t="shared" si="67"/>
        <v>427</v>
      </c>
      <c r="C2133">
        <f t="shared" si="66"/>
        <v>2</v>
      </c>
      <c r="D2133">
        <v>9026</v>
      </c>
      <c r="E2133" s="1">
        <f>IF(C2133=1,VLOOKUP(B2133,balance!$AU:$AZ,2,FALSE),IF(C2133=2,VLOOKUP(B2133,balance!$AU:$AZ,3,FALSE),IF(C2133=3,VLOOKUP(B2133,balance!$AU:$AZ,4,FALSE),IF(C2133=4,VLOOKUP(B2133,balance!$AU:$AZ,5,FALSE),IF(C2133=5,VLOOKUP(B2133-1,balance!$AU:$AZ,6,FALSE),0)))))</f>
        <v>10500</v>
      </c>
      <c r="F2133">
        <v>53</v>
      </c>
      <c r="G2133">
        <f>IF(C2133=1,VLOOKUP(FoxFire!B2133,balance!$U:$Z,2,FALSE),IF(C2133=2,VLOOKUP(B2133,balance!$U:$Z,3,FALSE),IF(C2133=3,VLOOKUP(B2133,balance!$U:$Z,4,FALSE),IF(C2133=4,VLOOKUP(B2133,balance!$U:$Z,5,FALSE),IF(C2133=5,VLOOKUP(B2133-1,balance!$U:$Z,6,FALSE),0)))))/100</f>
        <v>5.2599999999999999E-3</v>
      </c>
      <c r="H2133">
        <v>2</v>
      </c>
      <c r="I2133" s="1">
        <f>IF(C2133=1,VLOOKUP(FoxFire!B2133,balance!$AF:$AJ,2,FALSE),IF(C2133=2,VLOOKUP(B2133,balance!$AF:$AJ,3,FALSE),IF(C2133=3,VLOOKUP(B2133,balance!$AF:$AJ,4,FALSE),IF(C2133=4,VLOOKUP(B2133,balance!$AF:$AJ,5,FALSE),IF(C2133=5,VLOOKUP(B2133,balance!$AF:$AK,6,FALSE),0)))))*1000000000000</f>
        <v>3222500000000.0376</v>
      </c>
      <c r="J2133">
        <f>VLOOKUP(B2133,balance!AU:BD,10,FALSE)</f>
        <v>0</v>
      </c>
    </row>
    <row r="2134" spans="1:10" x14ac:dyDescent="0.3">
      <c r="A2134">
        <v>2132</v>
      </c>
      <c r="B2134">
        <f t="shared" si="67"/>
        <v>427</v>
      </c>
      <c r="C2134">
        <f t="shared" si="66"/>
        <v>3</v>
      </c>
      <c r="D2134">
        <v>9026</v>
      </c>
      <c r="E2134" s="1">
        <f>IF(C2134=1,VLOOKUP(B2134,balance!$AU:$AZ,2,FALSE),IF(C2134=2,VLOOKUP(B2134,balance!$AU:$AZ,3,FALSE),IF(C2134=3,VLOOKUP(B2134,balance!$AU:$AZ,4,FALSE),IF(C2134=4,VLOOKUP(B2134,balance!$AU:$AZ,5,FALSE),IF(C2134=5,VLOOKUP(B2134-1,balance!$AU:$AZ,6,FALSE),0)))))</f>
        <v>10500</v>
      </c>
      <c r="F2134">
        <v>53</v>
      </c>
      <c r="G2134">
        <f>IF(C2134=1,VLOOKUP(FoxFire!B2134,balance!$U:$Z,2,FALSE),IF(C2134=2,VLOOKUP(B2134,balance!$U:$Z,3,FALSE),IF(C2134=3,VLOOKUP(B2134,balance!$U:$Z,4,FALSE),IF(C2134=4,VLOOKUP(B2134,balance!$U:$Z,5,FALSE),IF(C2134=5,VLOOKUP(B2134-1,balance!$U:$Z,6,FALSE),0)))))/100</f>
        <v>5.2599999999999999E-3</v>
      </c>
      <c r="H2134">
        <v>2</v>
      </c>
      <c r="I2134" s="1">
        <f>IF(C2134=1,VLOOKUP(FoxFire!B2134,balance!$AF:$AJ,2,FALSE),IF(C2134=2,VLOOKUP(B2134,balance!$AF:$AJ,3,FALSE),IF(C2134=3,VLOOKUP(B2134,balance!$AF:$AJ,4,FALSE),IF(C2134=4,VLOOKUP(B2134,balance!$AF:$AJ,5,FALSE),IF(C2134=5,VLOOKUP(B2134,balance!$AF:$AK,6,FALSE),0)))))*1000000000000</f>
        <v>3222500000000.0376</v>
      </c>
      <c r="J2134">
        <f>VLOOKUP(B2134,balance!AU:BD,10,FALSE)</f>
        <v>0</v>
      </c>
    </row>
    <row r="2135" spans="1:10" x14ac:dyDescent="0.3">
      <c r="A2135">
        <v>2133</v>
      </c>
      <c r="B2135">
        <f t="shared" si="67"/>
        <v>427</v>
      </c>
      <c r="C2135">
        <f t="shared" si="66"/>
        <v>4</v>
      </c>
      <c r="D2135">
        <v>9026</v>
      </c>
      <c r="E2135" s="1">
        <f>IF(C2135=1,VLOOKUP(B2135,balance!$AU:$AZ,2,FALSE),IF(C2135=2,VLOOKUP(B2135,balance!$AU:$AZ,3,FALSE),IF(C2135=3,VLOOKUP(B2135,balance!$AU:$AZ,4,FALSE),IF(C2135=4,VLOOKUP(B2135,balance!$AU:$AZ,5,FALSE),IF(C2135=5,VLOOKUP(B2135-1,balance!$AU:$AZ,6,FALSE),0)))))</f>
        <v>10500</v>
      </c>
      <c r="F2135">
        <v>53</v>
      </c>
      <c r="G2135">
        <f>IF(C2135=1,VLOOKUP(FoxFire!B2135,balance!$U:$Z,2,FALSE),IF(C2135=2,VLOOKUP(B2135,balance!$U:$Z,3,FALSE),IF(C2135=3,VLOOKUP(B2135,balance!$U:$Z,4,FALSE),IF(C2135=4,VLOOKUP(B2135,balance!$U:$Z,5,FALSE),IF(C2135=5,VLOOKUP(B2135-1,balance!$U:$Z,6,FALSE),0)))))/100</f>
        <v>5.2599999999999999E-3</v>
      </c>
      <c r="H2135">
        <v>2</v>
      </c>
      <c r="I2135" s="1">
        <f>IF(C2135=1,VLOOKUP(FoxFire!B2135,balance!$AF:$AJ,2,FALSE),IF(C2135=2,VLOOKUP(B2135,balance!$AF:$AJ,3,FALSE),IF(C2135=3,VLOOKUP(B2135,balance!$AF:$AJ,4,FALSE),IF(C2135=4,VLOOKUP(B2135,balance!$AF:$AJ,5,FALSE),IF(C2135=5,VLOOKUP(B2135,balance!$AF:$AK,6,FALSE),0)))))*1000000000000</f>
        <v>3222500000000.0376</v>
      </c>
      <c r="J2135">
        <f>VLOOKUP(B2135,balance!AU:BD,10,FALSE)</f>
        <v>0</v>
      </c>
    </row>
    <row r="2136" spans="1:10" x14ac:dyDescent="0.3">
      <c r="A2136">
        <v>2134</v>
      </c>
      <c r="B2136">
        <f t="shared" si="67"/>
        <v>428</v>
      </c>
      <c r="C2136">
        <f t="shared" si="66"/>
        <v>5</v>
      </c>
      <c r="D2136">
        <v>9026</v>
      </c>
      <c r="E2136" s="1">
        <f>IF(C2136=1,VLOOKUP(B2136,balance!$AU:$AZ,2,FALSE),IF(C2136=2,VLOOKUP(B2136,balance!$AU:$AZ,3,FALSE),IF(C2136=3,VLOOKUP(B2136,balance!$AU:$AZ,4,FALSE),IF(C2136=4,VLOOKUP(B2136,balance!$AU:$AZ,5,FALSE),IF(C2136=5,VLOOKUP(B2136-1,balance!$AU:$AZ,6,FALSE),0)))))</f>
        <v>210000</v>
      </c>
      <c r="F2136">
        <v>53</v>
      </c>
      <c r="G2136">
        <f>IF(C2136=1,VLOOKUP(FoxFire!B2136,balance!$U:$Z,2,FALSE),IF(C2136=2,VLOOKUP(B2136,balance!$U:$Z,3,FALSE),IF(C2136=3,VLOOKUP(B2136,balance!$U:$Z,4,FALSE),IF(C2136=4,VLOOKUP(B2136,balance!$U:$Z,5,FALSE),IF(C2136=5,VLOOKUP(B2136-1,balance!$U:$Z,6,FALSE),0)))))/100</f>
        <v>2281.2503000000002</v>
      </c>
      <c r="H2136">
        <v>2</v>
      </c>
      <c r="I2136" s="1">
        <f>IF(C2136=1,VLOOKUP(FoxFire!B2136,balance!$AF:$AJ,2,FALSE),IF(C2136=2,VLOOKUP(B2136,balance!$AF:$AJ,3,FALSE),IF(C2136=3,VLOOKUP(B2136,balance!$AF:$AJ,4,FALSE),IF(C2136=4,VLOOKUP(B2136,balance!$AF:$AJ,5,FALSE),IF(C2136=5,VLOOKUP(B2136,balance!$AF:$AK,6,FALSE),0)))))*1000000000000</f>
        <v>12895000000000.15</v>
      </c>
      <c r="J2136">
        <f>VLOOKUP(B2136,balance!AU:BD,10,FALSE)</f>
        <v>0</v>
      </c>
    </row>
    <row r="2137" spans="1:10" x14ac:dyDescent="0.3">
      <c r="A2137">
        <v>2135</v>
      </c>
      <c r="B2137">
        <f t="shared" si="67"/>
        <v>428</v>
      </c>
      <c r="C2137">
        <f t="shared" si="66"/>
        <v>1</v>
      </c>
      <c r="D2137">
        <v>9026</v>
      </c>
      <c r="E2137" s="1">
        <f>IF(C2137=1,VLOOKUP(B2137,balance!$AU:$AZ,2,FALSE),IF(C2137=2,VLOOKUP(B2137,balance!$AU:$AZ,3,FALSE),IF(C2137=3,VLOOKUP(B2137,balance!$AU:$AZ,4,FALSE),IF(C2137=4,VLOOKUP(B2137,balance!$AU:$AZ,5,FALSE),IF(C2137=5,VLOOKUP(B2137-1,balance!$AU:$AZ,6,FALSE),0)))))</f>
        <v>10500</v>
      </c>
      <c r="F2137">
        <v>53</v>
      </c>
      <c r="G2137">
        <f>IF(C2137=1,VLOOKUP(FoxFire!B2137,balance!$U:$Z,2,FALSE),IF(C2137=2,VLOOKUP(B2137,balance!$U:$Z,3,FALSE),IF(C2137=3,VLOOKUP(B2137,balance!$U:$Z,4,FALSE),IF(C2137=4,VLOOKUP(B2137,balance!$U:$Z,5,FALSE),IF(C2137=5,VLOOKUP(B2137-1,balance!$U:$Z,6,FALSE),0)))))/100</f>
        <v>5.2700000000000004E-3</v>
      </c>
      <c r="H2137">
        <v>2</v>
      </c>
      <c r="I2137" s="1">
        <f>IF(C2137=1,VLOOKUP(FoxFire!B2137,balance!$AF:$AJ,2,FALSE),IF(C2137=2,VLOOKUP(B2137,balance!$AF:$AJ,3,FALSE),IF(C2137=3,VLOOKUP(B2137,balance!$AF:$AJ,4,FALSE),IF(C2137=4,VLOOKUP(B2137,balance!$AF:$AJ,5,FALSE),IF(C2137=5,VLOOKUP(B2137,balance!$AF:$AK,6,FALSE),0)))))*1000000000000</f>
        <v>3223750000000.0376</v>
      </c>
      <c r="J2137">
        <f>VLOOKUP(B2137,balance!AU:BD,10,FALSE)</f>
        <v>0</v>
      </c>
    </row>
    <row r="2138" spans="1:10" x14ac:dyDescent="0.3">
      <c r="A2138">
        <v>2136</v>
      </c>
      <c r="B2138">
        <f t="shared" si="67"/>
        <v>428</v>
      </c>
      <c r="C2138">
        <f t="shared" si="66"/>
        <v>2</v>
      </c>
      <c r="D2138">
        <v>9026</v>
      </c>
      <c r="E2138" s="1">
        <f>IF(C2138=1,VLOOKUP(B2138,balance!$AU:$AZ,2,FALSE),IF(C2138=2,VLOOKUP(B2138,balance!$AU:$AZ,3,FALSE),IF(C2138=3,VLOOKUP(B2138,balance!$AU:$AZ,4,FALSE),IF(C2138=4,VLOOKUP(B2138,balance!$AU:$AZ,5,FALSE),IF(C2138=5,VLOOKUP(B2138-1,balance!$AU:$AZ,6,FALSE),0)))))</f>
        <v>10500</v>
      </c>
      <c r="F2138">
        <v>53</v>
      </c>
      <c r="G2138">
        <f>IF(C2138=1,VLOOKUP(FoxFire!B2138,balance!$U:$Z,2,FALSE),IF(C2138=2,VLOOKUP(B2138,balance!$U:$Z,3,FALSE),IF(C2138=3,VLOOKUP(B2138,balance!$U:$Z,4,FALSE),IF(C2138=4,VLOOKUP(B2138,balance!$U:$Z,5,FALSE),IF(C2138=5,VLOOKUP(B2138-1,balance!$U:$Z,6,FALSE),0)))))/100</f>
        <v>5.2700000000000004E-3</v>
      </c>
      <c r="H2138">
        <v>2</v>
      </c>
      <c r="I2138" s="1">
        <f>IF(C2138=1,VLOOKUP(FoxFire!B2138,balance!$AF:$AJ,2,FALSE),IF(C2138=2,VLOOKUP(B2138,balance!$AF:$AJ,3,FALSE),IF(C2138=3,VLOOKUP(B2138,balance!$AF:$AJ,4,FALSE),IF(C2138=4,VLOOKUP(B2138,balance!$AF:$AJ,5,FALSE),IF(C2138=5,VLOOKUP(B2138,balance!$AF:$AK,6,FALSE),0)))))*1000000000000</f>
        <v>3223750000000.0376</v>
      </c>
      <c r="J2138">
        <f>VLOOKUP(B2138,balance!AU:BD,10,FALSE)</f>
        <v>0</v>
      </c>
    </row>
    <row r="2139" spans="1:10" x14ac:dyDescent="0.3">
      <c r="A2139">
        <v>2137</v>
      </c>
      <c r="B2139">
        <f t="shared" si="67"/>
        <v>428</v>
      </c>
      <c r="C2139">
        <f t="shared" si="66"/>
        <v>3</v>
      </c>
      <c r="D2139">
        <v>9026</v>
      </c>
      <c r="E2139" s="1">
        <f>IF(C2139=1,VLOOKUP(B2139,balance!$AU:$AZ,2,FALSE),IF(C2139=2,VLOOKUP(B2139,balance!$AU:$AZ,3,FALSE),IF(C2139=3,VLOOKUP(B2139,balance!$AU:$AZ,4,FALSE),IF(C2139=4,VLOOKUP(B2139,balance!$AU:$AZ,5,FALSE),IF(C2139=5,VLOOKUP(B2139-1,balance!$AU:$AZ,6,FALSE),0)))))</f>
        <v>10500</v>
      </c>
      <c r="F2139">
        <v>53</v>
      </c>
      <c r="G2139">
        <f>IF(C2139=1,VLOOKUP(FoxFire!B2139,balance!$U:$Z,2,FALSE),IF(C2139=2,VLOOKUP(B2139,balance!$U:$Z,3,FALSE),IF(C2139=3,VLOOKUP(B2139,balance!$U:$Z,4,FALSE),IF(C2139=4,VLOOKUP(B2139,balance!$U:$Z,5,FALSE),IF(C2139=5,VLOOKUP(B2139-1,balance!$U:$Z,6,FALSE),0)))))/100</f>
        <v>5.2700000000000004E-3</v>
      </c>
      <c r="H2139">
        <v>2</v>
      </c>
      <c r="I2139" s="1">
        <f>IF(C2139=1,VLOOKUP(FoxFire!B2139,balance!$AF:$AJ,2,FALSE),IF(C2139=2,VLOOKUP(B2139,balance!$AF:$AJ,3,FALSE),IF(C2139=3,VLOOKUP(B2139,balance!$AF:$AJ,4,FALSE),IF(C2139=4,VLOOKUP(B2139,balance!$AF:$AJ,5,FALSE),IF(C2139=5,VLOOKUP(B2139,balance!$AF:$AK,6,FALSE),0)))))*1000000000000</f>
        <v>3223750000000.0376</v>
      </c>
      <c r="J2139">
        <f>VLOOKUP(B2139,balance!AU:BD,10,FALSE)</f>
        <v>0</v>
      </c>
    </row>
    <row r="2140" spans="1:10" x14ac:dyDescent="0.3">
      <c r="A2140">
        <v>2138</v>
      </c>
      <c r="B2140">
        <f t="shared" si="67"/>
        <v>428</v>
      </c>
      <c r="C2140">
        <f t="shared" si="66"/>
        <v>4</v>
      </c>
      <c r="D2140">
        <v>9026</v>
      </c>
      <c r="E2140" s="1">
        <f>IF(C2140=1,VLOOKUP(B2140,balance!$AU:$AZ,2,FALSE),IF(C2140=2,VLOOKUP(B2140,balance!$AU:$AZ,3,FALSE),IF(C2140=3,VLOOKUP(B2140,balance!$AU:$AZ,4,FALSE),IF(C2140=4,VLOOKUP(B2140,balance!$AU:$AZ,5,FALSE),IF(C2140=5,VLOOKUP(B2140-1,balance!$AU:$AZ,6,FALSE),0)))))</f>
        <v>10500</v>
      </c>
      <c r="F2140">
        <v>53</v>
      </c>
      <c r="G2140">
        <f>IF(C2140=1,VLOOKUP(FoxFire!B2140,balance!$U:$Z,2,FALSE),IF(C2140=2,VLOOKUP(B2140,balance!$U:$Z,3,FALSE),IF(C2140=3,VLOOKUP(B2140,balance!$U:$Z,4,FALSE),IF(C2140=4,VLOOKUP(B2140,balance!$U:$Z,5,FALSE),IF(C2140=5,VLOOKUP(B2140-1,balance!$U:$Z,6,FALSE),0)))))/100</f>
        <v>5.2700000000000004E-3</v>
      </c>
      <c r="H2140">
        <v>2</v>
      </c>
      <c r="I2140" s="1">
        <f>IF(C2140=1,VLOOKUP(FoxFire!B2140,balance!$AF:$AJ,2,FALSE),IF(C2140=2,VLOOKUP(B2140,balance!$AF:$AJ,3,FALSE),IF(C2140=3,VLOOKUP(B2140,balance!$AF:$AJ,4,FALSE),IF(C2140=4,VLOOKUP(B2140,balance!$AF:$AJ,5,FALSE),IF(C2140=5,VLOOKUP(B2140,balance!$AF:$AK,6,FALSE),0)))))*1000000000000</f>
        <v>3223750000000.0376</v>
      </c>
      <c r="J2140">
        <f>VLOOKUP(B2140,balance!AU:BD,10,FALSE)</f>
        <v>0</v>
      </c>
    </row>
    <row r="2141" spans="1:10" x14ac:dyDescent="0.3">
      <c r="A2141">
        <v>2139</v>
      </c>
      <c r="B2141">
        <f t="shared" si="67"/>
        <v>429</v>
      </c>
      <c r="C2141">
        <f t="shared" si="66"/>
        <v>5</v>
      </c>
      <c r="D2141">
        <v>9026</v>
      </c>
      <c r="E2141" s="1">
        <f>IF(C2141=1,VLOOKUP(B2141,balance!$AU:$AZ,2,FALSE),IF(C2141=2,VLOOKUP(B2141,balance!$AU:$AZ,3,FALSE),IF(C2141=3,VLOOKUP(B2141,balance!$AU:$AZ,4,FALSE),IF(C2141=4,VLOOKUP(B2141,balance!$AU:$AZ,5,FALSE),IF(C2141=5,VLOOKUP(B2141-1,balance!$AU:$AZ,6,FALSE),0)))))</f>
        <v>210000</v>
      </c>
      <c r="F2141">
        <v>53</v>
      </c>
      <c r="G2141">
        <f>IF(C2141=1,VLOOKUP(FoxFire!B2141,balance!$U:$Z,2,FALSE),IF(C2141=2,VLOOKUP(B2141,balance!$U:$Z,3,FALSE),IF(C2141=3,VLOOKUP(B2141,balance!$U:$Z,4,FALSE),IF(C2141=4,VLOOKUP(B2141,balance!$U:$Z,5,FALSE),IF(C2141=5,VLOOKUP(B2141-1,balance!$U:$Z,6,FALSE),0)))))/100</f>
        <v>2287.8729000000003</v>
      </c>
      <c r="H2141">
        <v>2</v>
      </c>
      <c r="I2141" s="1">
        <f>IF(C2141=1,VLOOKUP(FoxFire!B2141,balance!$AF:$AJ,2,FALSE),IF(C2141=2,VLOOKUP(B2141,balance!$AF:$AJ,3,FALSE),IF(C2141=3,VLOOKUP(B2141,balance!$AF:$AJ,4,FALSE),IF(C2141=4,VLOOKUP(B2141,balance!$AF:$AJ,5,FALSE),IF(C2141=5,VLOOKUP(B2141,balance!$AF:$AK,6,FALSE),0)))))*1000000000000</f>
        <v>12900000000000.15</v>
      </c>
      <c r="J2141">
        <f>VLOOKUP(B2141,balance!AU:BD,10,FALSE)</f>
        <v>0</v>
      </c>
    </row>
    <row r="2142" spans="1:10" x14ac:dyDescent="0.3">
      <c r="A2142">
        <v>2140</v>
      </c>
      <c r="B2142">
        <f t="shared" si="67"/>
        <v>429</v>
      </c>
      <c r="C2142">
        <f t="shared" si="66"/>
        <v>1</v>
      </c>
      <c r="D2142">
        <v>9026</v>
      </c>
      <c r="E2142" s="1">
        <f>IF(C2142=1,VLOOKUP(B2142,balance!$AU:$AZ,2,FALSE),IF(C2142=2,VLOOKUP(B2142,balance!$AU:$AZ,3,FALSE),IF(C2142=3,VLOOKUP(B2142,balance!$AU:$AZ,4,FALSE),IF(C2142=4,VLOOKUP(B2142,balance!$AU:$AZ,5,FALSE),IF(C2142=5,VLOOKUP(B2142-1,balance!$AU:$AZ,6,FALSE),0)))))</f>
        <v>10500</v>
      </c>
      <c r="F2142">
        <v>53</v>
      </c>
      <c r="G2142">
        <f>IF(C2142=1,VLOOKUP(FoxFire!B2142,balance!$U:$Z,2,FALSE),IF(C2142=2,VLOOKUP(B2142,balance!$U:$Z,3,FALSE),IF(C2142=3,VLOOKUP(B2142,balance!$U:$Z,4,FALSE),IF(C2142=4,VLOOKUP(B2142,balance!$U:$Z,5,FALSE),IF(C2142=5,VLOOKUP(B2142-1,balance!$U:$Z,6,FALSE),0)))))/100</f>
        <v>5.28E-3</v>
      </c>
      <c r="H2142">
        <v>2</v>
      </c>
      <c r="I2142" s="1">
        <f>IF(C2142=1,VLOOKUP(FoxFire!B2142,balance!$AF:$AJ,2,FALSE),IF(C2142=2,VLOOKUP(B2142,balance!$AF:$AJ,3,FALSE),IF(C2142=3,VLOOKUP(B2142,balance!$AF:$AJ,4,FALSE),IF(C2142=4,VLOOKUP(B2142,balance!$AF:$AJ,5,FALSE),IF(C2142=5,VLOOKUP(B2142,balance!$AF:$AK,6,FALSE),0)))))*1000000000000</f>
        <v>3225000000000.0376</v>
      </c>
      <c r="J2142">
        <f>VLOOKUP(B2142,balance!AU:BD,10,FALSE)</f>
        <v>0</v>
      </c>
    </row>
    <row r="2143" spans="1:10" x14ac:dyDescent="0.3">
      <c r="A2143">
        <v>2141</v>
      </c>
      <c r="B2143">
        <f t="shared" si="67"/>
        <v>429</v>
      </c>
      <c r="C2143">
        <f t="shared" si="66"/>
        <v>2</v>
      </c>
      <c r="D2143">
        <v>9026</v>
      </c>
      <c r="E2143" s="1">
        <f>IF(C2143=1,VLOOKUP(B2143,balance!$AU:$AZ,2,FALSE),IF(C2143=2,VLOOKUP(B2143,balance!$AU:$AZ,3,FALSE),IF(C2143=3,VLOOKUP(B2143,balance!$AU:$AZ,4,FALSE),IF(C2143=4,VLOOKUP(B2143,balance!$AU:$AZ,5,FALSE),IF(C2143=5,VLOOKUP(B2143-1,balance!$AU:$AZ,6,FALSE),0)))))</f>
        <v>10500</v>
      </c>
      <c r="F2143">
        <v>53</v>
      </c>
      <c r="G2143">
        <f>IF(C2143=1,VLOOKUP(FoxFire!B2143,balance!$U:$Z,2,FALSE),IF(C2143=2,VLOOKUP(B2143,balance!$U:$Z,3,FALSE),IF(C2143=3,VLOOKUP(B2143,balance!$U:$Z,4,FALSE),IF(C2143=4,VLOOKUP(B2143,balance!$U:$Z,5,FALSE),IF(C2143=5,VLOOKUP(B2143-1,balance!$U:$Z,6,FALSE),0)))))/100</f>
        <v>5.28E-3</v>
      </c>
      <c r="H2143">
        <v>2</v>
      </c>
      <c r="I2143" s="1">
        <f>IF(C2143=1,VLOOKUP(FoxFire!B2143,balance!$AF:$AJ,2,FALSE),IF(C2143=2,VLOOKUP(B2143,balance!$AF:$AJ,3,FALSE),IF(C2143=3,VLOOKUP(B2143,balance!$AF:$AJ,4,FALSE),IF(C2143=4,VLOOKUP(B2143,balance!$AF:$AJ,5,FALSE),IF(C2143=5,VLOOKUP(B2143,balance!$AF:$AK,6,FALSE),0)))))*1000000000000</f>
        <v>3225000000000.0376</v>
      </c>
      <c r="J2143">
        <f>VLOOKUP(B2143,balance!AU:BD,10,FALSE)</f>
        <v>0</v>
      </c>
    </row>
    <row r="2144" spans="1:10" x14ac:dyDescent="0.3">
      <c r="A2144">
        <v>2142</v>
      </c>
      <c r="B2144">
        <f t="shared" si="67"/>
        <v>429</v>
      </c>
      <c r="C2144">
        <f t="shared" si="66"/>
        <v>3</v>
      </c>
      <c r="D2144">
        <v>9026</v>
      </c>
      <c r="E2144" s="1">
        <f>IF(C2144=1,VLOOKUP(B2144,balance!$AU:$AZ,2,FALSE),IF(C2144=2,VLOOKUP(B2144,balance!$AU:$AZ,3,FALSE),IF(C2144=3,VLOOKUP(B2144,balance!$AU:$AZ,4,FALSE),IF(C2144=4,VLOOKUP(B2144,balance!$AU:$AZ,5,FALSE),IF(C2144=5,VLOOKUP(B2144-1,balance!$AU:$AZ,6,FALSE),0)))))</f>
        <v>10500</v>
      </c>
      <c r="F2144">
        <v>53</v>
      </c>
      <c r="G2144">
        <f>IF(C2144=1,VLOOKUP(FoxFire!B2144,balance!$U:$Z,2,FALSE),IF(C2144=2,VLOOKUP(B2144,balance!$U:$Z,3,FALSE),IF(C2144=3,VLOOKUP(B2144,balance!$U:$Z,4,FALSE),IF(C2144=4,VLOOKUP(B2144,balance!$U:$Z,5,FALSE),IF(C2144=5,VLOOKUP(B2144-1,balance!$U:$Z,6,FALSE),0)))))/100</f>
        <v>5.28E-3</v>
      </c>
      <c r="H2144">
        <v>2</v>
      </c>
      <c r="I2144" s="1">
        <f>IF(C2144=1,VLOOKUP(FoxFire!B2144,balance!$AF:$AJ,2,FALSE),IF(C2144=2,VLOOKUP(B2144,balance!$AF:$AJ,3,FALSE),IF(C2144=3,VLOOKUP(B2144,balance!$AF:$AJ,4,FALSE),IF(C2144=4,VLOOKUP(B2144,balance!$AF:$AJ,5,FALSE),IF(C2144=5,VLOOKUP(B2144,balance!$AF:$AK,6,FALSE),0)))))*1000000000000</f>
        <v>3225000000000.0376</v>
      </c>
      <c r="J2144">
        <f>VLOOKUP(B2144,balance!AU:BD,10,FALSE)</f>
        <v>0</v>
      </c>
    </row>
    <row r="2145" spans="1:10" x14ac:dyDescent="0.3">
      <c r="A2145">
        <v>2143</v>
      </c>
      <c r="B2145">
        <f t="shared" si="67"/>
        <v>429</v>
      </c>
      <c r="C2145">
        <f t="shared" si="66"/>
        <v>4</v>
      </c>
      <c r="D2145">
        <v>9026</v>
      </c>
      <c r="E2145" s="1">
        <f>IF(C2145=1,VLOOKUP(B2145,balance!$AU:$AZ,2,FALSE),IF(C2145=2,VLOOKUP(B2145,balance!$AU:$AZ,3,FALSE),IF(C2145=3,VLOOKUP(B2145,balance!$AU:$AZ,4,FALSE),IF(C2145=4,VLOOKUP(B2145,balance!$AU:$AZ,5,FALSE),IF(C2145=5,VLOOKUP(B2145-1,balance!$AU:$AZ,6,FALSE),0)))))</f>
        <v>10500</v>
      </c>
      <c r="F2145">
        <v>53</v>
      </c>
      <c r="G2145">
        <f>IF(C2145=1,VLOOKUP(FoxFire!B2145,balance!$U:$Z,2,FALSE),IF(C2145=2,VLOOKUP(B2145,balance!$U:$Z,3,FALSE),IF(C2145=3,VLOOKUP(B2145,balance!$U:$Z,4,FALSE),IF(C2145=4,VLOOKUP(B2145,balance!$U:$Z,5,FALSE),IF(C2145=5,VLOOKUP(B2145-1,balance!$U:$Z,6,FALSE),0)))))/100</f>
        <v>5.28E-3</v>
      </c>
      <c r="H2145">
        <v>2</v>
      </c>
      <c r="I2145" s="1">
        <f>IF(C2145=1,VLOOKUP(FoxFire!B2145,balance!$AF:$AJ,2,FALSE),IF(C2145=2,VLOOKUP(B2145,balance!$AF:$AJ,3,FALSE),IF(C2145=3,VLOOKUP(B2145,balance!$AF:$AJ,4,FALSE),IF(C2145=4,VLOOKUP(B2145,balance!$AF:$AJ,5,FALSE),IF(C2145=5,VLOOKUP(B2145,balance!$AF:$AK,6,FALSE),0)))))*1000000000000</f>
        <v>3225000000000.0376</v>
      </c>
      <c r="J2145">
        <f>VLOOKUP(B2145,balance!AU:BD,10,FALSE)</f>
        <v>0</v>
      </c>
    </row>
    <row r="2146" spans="1:10" x14ac:dyDescent="0.3">
      <c r="A2146">
        <v>2144</v>
      </c>
      <c r="B2146">
        <f t="shared" si="67"/>
        <v>430</v>
      </c>
      <c r="C2146">
        <f t="shared" si="66"/>
        <v>5</v>
      </c>
      <c r="D2146">
        <v>9026</v>
      </c>
      <c r="E2146" s="1">
        <f>IF(C2146=1,VLOOKUP(B2146,balance!$AU:$AZ,2,FALSE),IF(C2146=2,VLOOKUP(B2146,balance!$AU:$AZ,3,FALSE),IF(C2146=3,VLOOKUP(B2146,balance!$AU:$AZ,4,FALSE),IF(C2146=4,VLOOKUP(B2146,balance!$AU:$AZ,5,FALSE),IF(C2146=5,VLOOKUP(B2146-1,balance!$AU:$AZ,6,FALSE),0)))))</f>
        <v>210000</v>
      </c>
      <c r="F2146">
        <v>53</v>
      </c>
      <c r="G2146">
        <f>IF(C2146=1,VLOOKUP(FoxFire!B2146,balance!$U:$Z,2,FALSE),IF(C2146=2,VLOOKUP(B2146,balance!$U:$Z,3,FALSE),IF(C2146=3,VLOOKUP(B2146,balance!$U:$Z,4,FALSE),IF(C2146=4,VLOOKUP(B2146,balance!$U:$Z,5,FALSE),IF(C2146=5,VLOOKUP(B2146-1,balance!$U:$Z,6,FALSE),0)))))/100</f>
        <v>2294.5064000000002</v>
      </c>
      <c r="H2146">
        <v>2</v>
      </c>
      <c r="I2146" s="1">
        <f>IF(C2146=1,VLOOKUP(FoxFire!B2146,balance!$AF:$AJ,2,FALSE),IF(C2146=2,VLOOKUP(B2146,balance!$AF:$AJ,3,FALSE),IF(C2146=3,VLOOKUP(B2146,balance!$AF:$AJ,4,FALSE),IF(C2146=4,VLOOKUP(B2146,balance!$AF:$AJ,5,FALSE),IF(C2146=5,VLOOKUP(B2146,balance!$AF:$AK,6,FALSE),0)))))*1000000000000</f>
        <v>12905000000000.15</v>
      </c>
      <c r="J2146">
        <f>VLOOKUP(B2146,balance!AU:BD,10,FALSE)</f>
        <v>0</v>
      </c>
    </row>
    <row r="2147" spans="1:10" x14ac:dyDescent="0.3">
      <c r="A2147">
        <v>2145</v>
      </c>
      <c r="B2147">
        <f t="shared" si="67"/>
        <v>430</v>
      </c>
      <c r="C2147">
        <f t="shared" si="66"/>
        <v>1</v>
      </c>
      <c r="D2147">
        <v>9026</v>
      </c>
      <c r="E2147" s="1">
        <f>IF(C2147=1,VLOOKUP(B2147,balance!$AU:$AZ,2,FALSE),IF(C2147=2,VLOOKUP(B2147,balance!$AU:$AZ,3,FALSE),IF(C2147=3,VLOOKUP(B2147,balance!$AU:$AZ,4,FALSE),IF(C2147=4,VLOOKUP(B2147,balance!$AU:$AZ,5,FALSE),IF(C2147=5,VLOOKUP(B2147-1,balance!$AU:$AZ,6,FALSE),0)))))</f>
        <v>10500</v>
      </c>
      <c r="F2147">
        <v>53</v>
      </c>
      <c r="G2147">
        <f>IF(C2147=1,VLOOKUP(FoxFire!B2147,balance!$U:$Z,2,FALSE),IF(C2147=2,VLOOKUP(B2147,balance!$U:$Z,3,FALSE),IF(C2147=3,VLOOKUP(B2147,balance!$U:$Z,4,FALSE),IF(C2147=4,VLOOKUP(B2147,balance!$U:$Z,5,FALSE),IF(C2147=5,VLOOKUP(B2147-1,balance!$U:$Z,6,FALSE),0)))))/100</f>
        <v>5.2900000000000004E-3</v>
      </c>
      <c r="H2147">
        <v>2</v>
      </c>
      <c r="I2147" s="1">
        <f>IF(C2147=1,VLOOKUP(FoxFire!B2147,balance!$AF:$AJ,2,FALSE),IF(C2147=2,VLOOKUP(B2147,balance!$AF:$AJ,3,FALSE),IF(C2147=3,VLOOKUP(B2147,balance!$AF:$AJ,4,FALSE),IF(C2147=4,VLOOKUP(B2147,balance!$AF:$AJ,5,FALSE),IF(C2147=5,VLOOKUP(B2147,balance!$AF:$AK,6,FALSE),0)))))*1000000000000</f>
        <v>3226250000000.0376</v>
      </c>
      <c r="J2147">
        <f>VLOOKUP(B2147,balance!AU:BD,10,FALSE)</f>
        <v>0</v>
      </c>
    </row>
    <row r="2148" spans="1:10" x14ac:dyDescent="0.3">
      <c r="A2148">
        <v>2146</v>
      </c>
      <c r="B2148">
        <f t="shared" si="67"/>
        <v>430</v>
      </c>
      <c r="C2148">
        <f t="shared" si="66"/>
        <v>2</v>
      </c>
      <c r="D2148">
        <v>9026</v>
      </c>
      <c r="E2148" s="1">
        <f>IF(C2148=1,VLOOKUP(B2148,balance!$AU:$AZ,2,FALSE),IF(C2148=2,VLOOKUP(B2148,balance!$AU:$AZ,3,FALSE),IF(C2148=3,VLOOKUP(B2148,balance!$AU:$AZ,4,FALSE),IF(C2148=4,VLOOKUP(B2148,balance!$AU:$AZ,5,FALSE),IF(C2148=5,VLOOKUP(B2148-1,balance!$AU:$AZ,6,FALSE),0)))))</f>
        <v>10500</v>
      </c>
      <c r="F2148">
        <v>53</v>
      </c>
      <c r="G2148">
        <f>IF(C2148=1,VLOOKUP(FoxFire!B2148,balance!$U:$Z,2,FALSE),IF(C2148=2,VLOOKUP(B2148,balance!$U:$Z,3,FALSE),IF(C2148=3,VLOOKUP(B2148,balance!$U:$Z,4,FALSE),IF(C2148=4,VLOOKUP(B2148,balance!$U:$Z,5,FALSE),IF(C2148=5,VLOOKUP(B2148-1,balance!$U:$Z,6,FALSE),0)))))/100</f>
        <v>5.2900000000000004E-3</v>
      </c>
      <c r="H2148">
        <v>2</v>
      </c>
      <c r="I2148" s="1">
        <f>IF(C2148=1,VLOOKUP(FoxFire!B2148,balance!$AF:$AJ,2,FALSE),IF(C2148=2,VLOOKUP(B2148,balance!$AF:$AJ,3,FALSE),IF(C2148=3,VLOOKUP(B2148,balance!$AF:$AJ,4,FALSE),IF(C2148=4,VLOOKUP(B2148,balance!$AF:$AJ,5,FALSE),IF(C2148=5,VLOOKUP(B2148,balance!$AF:$AK,6,FALSE),0)))))*1000000000000</f>
        <v>3226250000000.0376</v>
      </c>
      <c r="J2148">
        <f>VLOOKUP(B2148,balance!AU:BD,10,FALSE)</f>
        <v>0</v>
      </c>
    </row>
    <row r="2149" spans="1:10" x14ac:dyDescent="0.3">
      <c r="A2149">
        <v>2147</v>
      </c>
      <c r="B2149">
        <f t="shared" si="67"/>
        <v>430</v>
      </c>
      <c r="C2149">
        <f t="shared" si="66"/>
        <v>3</v>
      </c>
      <c r="D2149">
        <v>9026</v>
      </c>
      <c r="E2149" s="1">
        <f>IF(C2149=1,VLOOKUP(B2149,balance!$AU:$AZ,2,FALSE),IF(C2149=2,VLOOKUP(B2149,balance!$AU:$AZ,3,FALSE),IF(C2149=3,VLOOKUP(B2149,balance!$AU:$AZ,4,FALSE),IF(C2149=4,VLOOKUP(B2149,balance!$AU:$AZ,5,FALSE),IF(C2149=5,VLOOKUP(B2149-1,balance!$AU:$AZ,6,FALSE),0)))))</f>
        <v>10500</v>
      </c>
      <c r="F2149">
        <v>53</v>
      </c>
      <c r="G2149">
        <f>IF(C2149=1,VLOOKUP(FoxFire!B2149,balance!$U:$Z,2,FALSE),IF(C2149=2,VLOOKUP(B2149,balance!$U:$Z,3,FALSE),IF(C2149=3,VLOOKUP(B2149,balance!$U:$Z,4,FALSE),IF(C2149=4,VLOOKUP(B2149,balance!$U:$Z,5,FALSE),IF(C2149=5,VLOOKUP(B2149-1,balance!$U:$Z,6,FALSE),0)))))/100</f>
        <v>5.2900000000000004E-3</v>
      </c>
      <c r="H2149">
        <v>2</v>
      </c>
      <c r="I2149" s="1">
        <f>IF(C2149=1,VLOOKUP(FoxFire!B2149,balance!$AF:$AJ,2,FALSE),IF(C2149=2,VLOOKUP(B2149,balance!$AF:$AJ,3,FALSE),IF(C2149=3,VLOOKUP(B2149,balance!$AF:$AJ,4,FALSE),IF(C2149=4,VLOOKUP(B2149,balance!$AF:$AJ,5,FALSE),IF(C2149=5,VLOOKUP(B2149,balance!$AF:$AK,6,FALSE),0)))))*1000000000000</f>
        <v>3226250000000.0376</v>
      </c>
      <c r="J2149">
        <f>VLOOKUP(B2149,balance!AU:BD,10,FALSE)</f>
        <v>0</v>
      </c>
    </row>
    <row r="2150" spans="1:10" x14ac:dyDescent="0.3">
      <c r="A2150">
        <v>2148</v>
      </c>
      <c r="B2150">
        <f t="shared" si="67"/>
        <v>430</v>
      </c>
      <c r="C2150">
        <f t="shared" si="66"/>
        <v>4</v>
      </c>
      <c r="D2150">
        <v>9026</v>
      </c>
      <c r="E2150" s="1">
        <f>IF(C2150=1,VLOOKUP(B2150,balance!$AU:$AZ,2,FALSE),IF(C2150=2,VLOOKUP(B2150,balance!$AU:$AZ,3,FALSE),IF(C2150=3,VLOOKUP(B2150,balance!$AU:$AZ,4,FALSE),IF(C2150=4,VLOOKUP(B2150,balance!$AU:$AZ,5,FALSE),IF(C2150=5,VLOOKUP(B2150-1,balance!$AU:$AZ,6,FALSE),0)))))</f>
        <v>10500</v>
      </c>
      <c r="F2150">
        <v>53</v>
      </c>
      <c r="G2150">
        <f>IF(C2150=1,VLOOKUP(FoxFire!B2150,balance!$U:$Z,2,FALSE),IF(C2150=2,VLOOKUP(B2150,balance!$U:$Z,3,FALSE),IF(C2150=3,VLOOKUP(B2150,balance!$U:$Z,4,FALSE),IF(C2150=4,VLOOKUP(B2150,balance!$U:$Z,5,FALSE),IF(C2150=5,VLOOKUP(B2150-1,balance!$U:$Z,6,FALSE),0)))))/100</f>
        <v>5.2900000000000004E-3</v>
      </c>
      <c r="H2150">
        <v>2</v>
      </c>
      <c r="I2150" s="1">
        <f>IF(C2150=1,VLOOKUP(FoxFire!B2150,balance!$AF:$AJ,2,FALSE),IF(C2150=2,VLOOKUP(B2150,balance!$AF:$AJ,3,FALSE),IF(C2150=3,VLOOKUP(B2150,balance!$AF:$AJ,4,FALSE),IF(C2150=4,VLOOKUP(B2150,balance!$AF:$AJ,5,FALSE),IF(C2150=5,VLOOKUP(B2150,balance!$AF:$AK,6,FALSE),0)))))*1000000000000</f>
        <v>3226250000000.0376</v>
      </c>
      <c r="J2150">
        <f>VLOOKUP(B2150,balance!AU:BD,10,FALSE)</f>
        <v>0</v>
      </c>
    </row>
    <row r="2151" spans="1:10" x14ac:dyDescent="0.3">
      <c r="A2151">
        <v>2149</v>
      </c>
      <c r="B2151">
        <f t="shared" si="67"/>
        <v>431</v>
      </c>
      <c r="C2151">
        <f t="shared" si="66"/>
        <v>5</v>
      </c>
      <c r="D2151">
        <v>9026</v>
      </c>
      <c r="E2151" s="1">
        <f>IF(C2151=1,VLOOKUP(B2151,balance!$AU:$AZ,2,FALSE),IF(C2151=2,VLOOKUP(B2151,balance!$AU:$AZ,3,FALSE),IF(C2151=3,VLOOKUP(B2151,balance!$AU:$AZ,4,FALSE),IF(C2151=4,VLOOKUP(B2151,balance!$AU:$AZ,5,FALSE),IF(C2151=5,VLOOKUP(B2151-1,balance!$AU:$AZ,6,FALSE),0)))))</f>
        <v>210000</v>
      </c>
      <c r="F2151">
        <v>53</v>
      </c>
      <c r="G2151">
        <f>IF(C2151=1,VLOOKUP(FoxFire!B2151,balance!$U:$Z,2,FALSE),IF(C2151=2,VLOOKUP(B2151,balance!$U:$Z,3,FALSE),IF(C2151=3,VLOOKUP(B2151,balance!$U:$Z,4,FALSE),IF(C2151=4,VLOOKUP(B2151,balance!$U:$Z,5,FALSE),IF(C2151=5,VLOOKUP(B2151-1,balance!$U:$Z,6,FALSE),0)))))/100</f>
        <v>2301.1509000000001</v>
      </c>
      <c r="H2151">
        <v>2</v>
      </c>
      <c r="I2151" s="1">
        <f>IF(C2151=1,VLOOKUP(FoxFire!B2151,balance!$AF:$AJ,2,FALSE),IF(C2151=2,VLOOKUP(B2151,balance!$AF:$AJ,3,FALSE),IF(C2151=3,VLOOKUP(B2151,balance!$AF:$AJ,4,FALSE),IF(C2151=4,VLOOKUP(B2151,balance!$AF:$AJ,5,FALSE),IF(C2151=5,VLOOKUP(B2151,balance!$AF:$AK,6,FALSE),0)))))*1000000000000</f>
        <v>12910000000000.148</v>
      </c>
      <c r="J2151">
        <f>VLOOKUP(B2151,balance!AU:BD,10,FALSE)</f>
        <v>0</v>
      </c>
    </row>
    <row r="2152" spans="1:10" x14ac:dyDescent="0.3">
      <c r="A2152">
        <v>2150</v>
      </c>
      <c r="B2152">
        <f t="shared" si="67"/>
        <v>431</v>
      </c>
      <c r="C2152">
        <f t="shared" si="66"/>
        <v>1</v>
      </c>
      <c r="D2152">
        <v>9026</v>
      </c>
      <c r="E2152" s="1">
        <f>IF(C2152=1,VLOOKUP(B2152,balance!$AU:$AZ,2,FALSE),IF(C2152=2,VLOOKUP(B2152,balance!$AU:$AZ,3,FALSE),IF(C2152=3,VLOOKUP(B2152,balance!$AU:$AZ,4,FALSE),IF(C2152=4,VLOOKUP(B2152,balance!$AU:$AZ,5,FALSE),IF(C2152=5,VLOOKUP(B2152-1,balance!$AU:$AZ,6,FALSE),0)))))</f>
        <v>11000</v>
      </c>
      <c r="F2152">
        <v>53</v>
      </c>
      <c r="G2152">
        <f>IF(C2152=1,VLOOKUP(FoxFire!B2152,balance!$U:$Z,2,FALSE),IF(C2152=2,VLOOKUP(B2152,balance!$U:$Z,3,FALSE),IF(C2152=3,VLOOKUP(B2152,balance!$U:$Z,4,FALSE),IF(C2152=4,VLOOKUP(B2152,balance!$U:$Z,5,FALSE),IF(C2152=5,VLOOKUP(B2152-1,balance!$U:$Z,6,FALSE),0)))))/100</f>
        <v>5.3E-3</v>
      </c>
      <c r="H2152">
        <v>2</v>
      </c>
      <c r="I2152" s="1">
        <f>IF(C2152=1,VLOOKUP(FoxFire!B2152,balance!$AF:$AJ,2,FALSE),IF(C2152=2,VLOOKUP(B2152,balance!$AF:$AJ,3,FALSE),IF(C2152=3,VLOOKUP(B2152,balance!$AF:$AJ,4,FALSE),IF(C2152=4,VLOOKUP(B2152,balance!$AF:$AJ,5,FALSE),IF(C2152=5,VLOOKUP(B2152,balance!$AF:$AK,6,FALSE),0)))))*1000000000000</f>
        <v>3227500000000.0371</v>
      </c>
      <c r="J2152">
        <f>VLOOKUP(B2152,balance!AU:BD,10,FALSE)</f>
        <v>0</v>
      </c>
    </row>
    <row r="2153" spans="1:10" x14ac:dyDescent="0.3">
      <c r="A2153">
        <v>2151</v>
      </c>
      <c r="B2153">
        <f t="shared" si="67"/>
        <v>431</v>
      </c>
      <c r="C2153">
        <f t="shared" si="66"/>
        <v>2</v>
      </c>
      <c r="D2153">
        <v>9026</v>
      </c>
      <c r="E2153" s="1">
        <f>IF(C2153=1,VLOOKUP(B2153,balance!$AU:$AZ,2,FALSE),IF(C2153=2,VLOOKUP(B2153,balance!$AU:$AZ,3,FALSE),IF(C2153=3,VLOOKUP(B2153,balance!$AU:$AZ,4,FALSE),IF(C2153=4,VLOOKUP(B2153,balance!$AU:$AZ,5,FALSE),IF(C2153=5,VLOOKUP(B2153-1,balance!$AU:$AZ,6,FALSE),0)))))</f>
        <v>11000</v>
      </c>
      <c r="F2153">
        <v>53</v>
      </c>
      <c r="G2153">
        <f>IF(C2153=1,VLOOKUP(FoxFire!B2153,balance!$U:$Z,2,FALSE),IF(C2153=2,VLOOKUP(B2153,balance!$U:$Z,3,FALSE),IF(C2153=3,VLOOKUP(B2153,balance!$U:$Z,4,FALSE),IF(C2153=4,VLOOKUP(B2153,balance!$U:$Z,5,FALSE),IF(C2153=5,VLOOKUP(B2153-1,balance!$U:$Z,6,FALSE),0)))))/100</f>
        <v>5.3E-3</v>
      </c>
      <c r="H2153">
        <v>2</v>
      </c>
      <c r="I2153" s="1">
        <f>IF(C2153=1,VLOOKUP(FoxFire!B2153,balance!$AF:$AJ,2,FALSE),IF(C2153=2,VLOOKUP(B2153,balance!$AF:$AJ,3,FALSE),IF(C2153=3,VLOOKUP(B2153,balance!$AF:$AJ,4,FALSE),IF(C2153=4,VLOOKUP(B2153,balance!$AF:$AJ,5,FALSE),IF(C2153=5,VLOOKUP(B2153,balance!$AF:$AK,6,FALSE),0)))))*1000000000000</f>
        <v>3227500000000.0371</v>
      </c>
      <c r="J2153">
        <f>VLOOKUP(B2153,balance!AU:BD,10,FALSE)</f>
        <v>0</v>
      </c>
    </row>
    <row r="2154" spans="1:10" x14ac:dyDescent="0.3">
      <c r="A2154">
        <v>2152</v>
      </c>
      <c r="B2154">
        <f t="shared" si="67"/>
        <v>431</v>
      </c>
      <c r="C2154">
        <f t="shared" si="66"/>
        <v>3</v>
      </c>
      <c r="D2154">
        <v>9026</v>
      </c>
      <c r="E2154" s="1">
        <f>IF(C2154=1,VLOOKUP(B2154,balance!$AU:$AZ,2,FALSE),IF(C2154=2,VLOOKUP(B2154,balance!$AU:$AZ,3,FALSE),IF(C2154=3,VLOOKUP(B2154,balance!$AU:$AZ,4,FALSE),IF(C2154=4,VLOOKUP(B2154,balance!$AU:$AZ,5,FALSE),IF(C2154=5,VLOOKUP(B2154-1,balance!$AU:$AZ,6,FALSE),0)))))</f>
        <v>11000</v>
      </c>
      <c r="F2154">
        <v>53</v>
      </c>
      <c r="G2154">
        <f>IF(C2154=1,VLOOKUP(FoxFire!B2154,balance!$U:$Z,2,FALSE),IF(C2154=2,VLOOKUP(B2154,balance!$U:$Z,3,FALSE),IF(C2154=3,VLOOKUP(B2154,balance!$U:$Z,4,FALSE),IF(C2154=4,VLOOKUP(B2154,balance!$U:$Z,5,FALSE),IF(C2154=5,VLOOKUP(B2154-1,balance!$U:$Z,6,FALSE),0)))))/100</f>
        <v>5.3E-3</v>
      </c>
      <c r="H2154">
        <v>2</v>
      </c>
      <c r="I2154" s="1">
        <f>IF(C2154=1,VLOOKUP(FoxFire!B2154,balance!$AF:$AJ,2,FALSE),IF(C2154=2,VLOOKUP(B2154,balance!$AF:$AJ,3,FALSE),IF(C2154=3,VLOOKUP(B2154,balance!$AF:$AJ,4,FALSE),IF(C2154=4,VLOOKUP(B2154,balance!$AF:$AJ,5,FALSE),IF(C2154=5,VLOOKUP(B2154,balance!$AF:$AK,6,FALSE),0)))))*1000000000000</f>
        <v>3227500000000.0371</v>
      </c>
      <c r="J2154">
        <f>VLOOKUP(B2154,balance!AU:BD,10,FALSE)</f>
        <v>0</v>
      </c>
    </row>
    <row r="2155" spans="1:10" x14ac:dyDescent="0.3">
      <c r="A2155">
        <v>2153</v>
      </c>
      <c r="B2155">
        <f t="shared" si="67"/>
        <v>431</v>
      </c>
      <c r="C2155">
        <f t="shared" si="66"/>
        <v>4</v>
      </c>
      <c r="D2155">
        <v>9026</v>
      </c>
      <c r="E2155" s="1">
        <f>IF(C2155=1,VLOOKUP(B2155,balance!$AU:$AZ,2,FALSE),IF(C2155=2,VLOOKUP(B2155,balance!$AU:$AZ,3,FALSE),IF(C2155=3,VLOOKUP(B2155,balance!$AU:$AZ,4,FALSE),IF(C2155=4,VLOOKUP(B2155,balance!$AU:$AZ,5,FALSE),IF(C2155=5,VLOOKUP(B2155-1,balance!$AU:$AZ,6,FALSE),0)))))</f>
        <v>11000</v>
      </c>
      <c r="F2155">
        <v>53</v>
      </c>
      <c r="G2155">
        <f>IF(C2155=1,VLOOKUP(FoxFire!B2155,balance!$U:$Z,2,FALSE),IF(C2155=2,VLOOKUP(B2155,balance!$U:$Z,3,FALSE),IF(C2155=3,VLOOKUP(B2155,balance!$U:$Z,4,FALSE),IF(C2155=4,VLOOKUP(B2155,balance!$U:$Z,5,FALSE),IF(C2155=5,VLOOKUP(B2155-1,balance!$U:$Z,6,FALSE),0)))))/100</f>
        <v>5.3E-3</v>
      </c>
      <c r="H2155">
        <v>2</v>
      </c>
      <c r="I2155" s="1">
        <f>IF(C2155=1,VLOOKUP(FoxFire!B2155,balance!$AF:$AJ,2,FALSE),IF(C2155=2,VLOOKUP(B2155,balance!$AF:$AJ,3,FALSE),IF(C2155=3,VLOOKUP(B2155,balance!$AF:$AJ,4,FALSE),IF(C2155=4,VLOOKUP(B2155,balance!$AF:$AJ,5,FALSE),IF(C2155=5,VLOOKUP(B2155,balance!$AF:$AK,6,FALSE),0)))))*1000000000000</f>
        <v>3227500000000.0371</v>
      </c>
      <c r="J2155">
        <f>VLOOKUP(B2155,balance!AU:BD,10,FALSE)</f>
        <v>0</v>
      </c>
    </row>
    <row r="2156" spans="1:10" x14ac:dyDescent="0.3">
      <c r="A2156">
        <v>2154</v>
      </c>
      <c r="B2156">
        <f t="shared" si="67"/>
        <v>432</v>
      </c>
      <c r="C2156">
        <f t="shared" si="66"/>
        <v>5</v>
      </c>
      <c r="D2156">
        <v>9026</v>
      </c>
      <c r="E2156" s="1">
        <f>IF(C2156=1,VLOOKUP(B2156,balance!$AU:$AZ,2,FALSE),IF(C2156=2,VLOOKUP(B2156,balance!$AU:$AZ,3,FALSE),IF(C2156=3,VLOOKUP(B2156,balance!$AU:$AZ,4,FALSE),IF(C2156=4,VLOOKUP(B2156,balance!$AU:$AZ,5,FALSE),IF(C2156=5,VLOOKUP(B2156-1,balance!$AU:$AZ,6,FALSE),0)))))</f>
        <v>220000</v>
      </c>
      <c r="F2156">
        <v>53</v>
      </c>
      <c r="G2156">
        <f>IF(C2156=1,VLOOKUP(FoxFire!B2156,balance!$U:$Z,2,FALSE),IF(C2156=2,VLOOKUP(B2156,balance!$U:$Z,3,FALSE),IF(C2156=3,VLOOKUP(B2156,balance!$U:$Z,4,FALSE),IF(C2156=4,VLOOKUP(B2156,balance!$U:$Z,5,FALSE),IF(C2156=5,VLOOKUP(B2156-1,balance!$U:$Z,6,FALSE),0)))))/100</f>
        <v>2307.8063999999999</v>
      </c>
      <c r="H2156">
        <v>2</v>
      </c>
      <c r="I2156" s="1">
        <f>IF(C2156=1,VLOOKUP(FoxFire!B2156,balance!$AF:$AJ,2,FALSE),IF(C2156=2,VLOOKUP(B2156,balance!$AF:$AJ,3,FALSE),IF(C2156=3,VLOOKUP(B2156,balance!$AF:$AJ,4,FALSE),IF(C2156=4,VLOOKUP(B2156,balance!$AF:$AJ,5,FALSE),IF(C2156=5,VLOOKUP(B2156,balance!$AF:$AK,6,FALSE),0)))))*1000000000000</f>
        <v>12915000000000.15</v>
      </c>
      <c r="J2156">
        <f>VLOOKUP(B2156,balance!AU:BD,10,FALSE)</f>
        <v>0</v>
      </c>
    </row>
    <row r="2157" spans="1:10" x14ac:dyDescent="0.3">
      <c r="A2157">
        <v>2155</v>
      </c>
      <c r="B2157">
        <f t="shared" si="67"/>
        <v>432</v>
      </c>
      <c r="C2157">
        <f t="shared" si="66"/>
        <v>1</v>
      </c>
      <c r="D2157">
        <v>9026</v>
      </c>
      <c r="E2157" s="1">
        <f>IF(C2157=1,VLOOKUP(B2157,balance!$AU:$AZ,2,FALSE),IF(C2157=2,VLOOKUP(B2157,balance!$AU:$AZ,3,FALSE),IF(C2157=3,VLOOKUP(B2157,balance!$AU:$AZ,4,FALSE),IF(C2157=4,VLOOKUP(B2157,balance!$AU:$AZ,5,FALSE),IF(C2157=5,VLOOKUP(B2157-1,balance!$AU:$AZ,6,FALSE),0)))))</f>
        <v>11000</v>
      </c>
      <c r="F2157">
        <v>53</v>
      </c>
      <c r="G2157">
        <f>IF(C2157=1,VLOOKUP(FoxFire!B2157,balance!$U:$Z,2,FALSE),IF(C2157=2,VLOOKUP(B2157,balance!$U:$Z,3,FALSE),IF(C2157=3,VLOOKUP(B2157,balance!$U:$Z,4,FALSE),IF(C2157=4,VLOOKUP(B2157,balance!$U:$Z,5,FALSE),IF(C2157=5,VLOOKUP(B2157-1,balance!$U:$Z,6,FALSE),0)))))/100</f>
        <v>5.3100000000000005E-3</v>
      </c>
      <c r="H2157">
        <v>2</v>
      </c>
      <c r="I2157" s="1">
        <f>IF(C2157=1,VLOOKUP(FoxFire!B2157,balance!$AF:$AJ,2,FALSE),IF(C2157=2,VLOOKUP(B2157,balance!$AF:$AJ,3,FALSE),IF(C2157=3,VLOOKUP(B2157,balance!$AF:$AJ,4,FALSE),IF(C2157=4,VLOOKUP(B2157,balance!$AF:$AJ,5,FALSE),IF(C2157=5,VLOOKUP(B2157,balance!$AF:$AK,6,FALSE),0)))))*1000000000000</f>
        <v>3228750000000.0376</v>
      </c>
      <c r="J2157">
        <f>VLOOKUP(B2157,balance!AU:BD,10,FALSE)</f>
        <v>0</v>
      </c>
    </row>
    <row r="2158" spans="1:10" x14ac:dyDescent="0.3">
      <c r="A2158">
        <v>2156</v>
      </c>
      <c r="B2158">
        <f t="shared" si="67"/>
        <v>432</v>
      </c>
      <c r="C2158">
        <f t="shared" si="66"/>
        <v>2</v>
      </c>
      <c r="D2158">
        <v>9026</v>
      </c>
      <c r="E2158" s="1">
        <f>IF(C2158=1,VLOOKUP(B2158,balance!$AU:$AZ,2,FALSE),IF(C2158=2,VLOOKUP(B2158,balance!$AU:$AZ,3,FALSE),IF(C2158=3,VLOOKUP(B2158,balance!$AU:$AZ,4,FALSE),IF(C2158=4,VLOOKUP(B2158,balance!$AU:$AZ,5,FALSE),IF(C2158=5,VLOOKUP(B2158-1,balance!$AU:$AZ,6,FALSE),0)))))</f>
        <v>11000</v>
      </c>
      <c r="F2158">
        <v>53</v>
      </c>
      <c r="G2158">
        <f>IF(C2158=1,VLOOKUP(FoxFire!B2158,balance!$U:$Z,2,FALSE),IF(C2158=2,VLOOKUP(B2158,balance!$U:$Z,3,FALSE),IF(C2158=3,VLOOKUP(B2158,balance!$U:$Z,4,FALSE),IF(C2158=4,VLOOKUP(B2158,balance!$U:$Z,5,FALSE),IF(C2158=5,VLOOKUP(B2158-1,balance!$U:$Z,6,FALSE),0)))))/100</f>
        <v>5.3100000000000005E-3</v>
      </c>
      <c r="H2158">
        <v>2</v>
      </c>
      <c r="I2158" s="1">
        <f>IF(C2158=1,VLOOKUP(FoxFire!B2158,balance!$AF:$AJ,2,FALSE),IF(C2158=2,VLOOKUP(B2158,balance!$AF:$AJ,3,FALSE),IF(C2158=3,VLOOKUP(B2158,balance!$AF:$AJ,4,FALSE),IF(C2158=4,VLOOKUP(B2158,balance!$AF:$AJ,5,FALSE),IF(C2158=5,VLOOKUP(B2158,balance!$AF:$AK,6,FALSE),0)))))*1000000000000</f>
        <v>3228750000000.0376</v>
      </c>
      <c r="J2158">
        <f>VLOOKUP(B2158,balance!AU:BD,10,FALSE)</f>
        <v>0</v>
      </c>
    </row>
    <row r="2159" spans="1:10" x14ac:dyDescent="0.3">
      <c r="A2159">
        <v>2157</v>
      </c>
      <c r="B2159">
        <f t="shared" si="67"/>
        <v>432</v>
      </c>
      <c r="C2159">
        <f t="shared" si="66"/>
        <v>3</v>
      </c>
      <c r="D2159">
        <v>9026</v>
      </c>
      <c r="E2159" s="1">
        <f>IF(C2159=1,VLOOKUP(B2159,balance!$AU:$AZ,2,FALSE),IF(C2159=2,VLOOKUP(B2159,balance!$AU:$AZ,3,FALSE),IF(C2159=3,VLOOKUP(B2159,balance!$AU:$AZ,4,FALSE),IF(C2159=4,VLOOKUP(B2159,balance!$AU:$AZ,5,FALSE),IF(C2159=5,VLOOKUP(B2159-1,balance!$AU:$AZ,6,FALSE),0)))))</f>
        <v>11000</v>
      </c>
      <c r="F2159">
        <v>53</v>
      </c>
      <c r="G2159">
        <f>IF(C2159=1,VLOOKUP(FoxFire!B2159,balance!$U:$Z,2,FALSE),IF(C2159=2,VLOOKUP(B2159,balance!$U:$Z,3,FALSE),IF(C2159=3,VLOOKUP(B2159,balance!$U:$Z,4,FALSE),IF(C2159=4,VLOOKUP(B2159,balance!$U:$Z,5,FALSE),IF(C2159=5,VLOOKUP(B2159-1,balance!$U:$Z,6,FALSE),0)))))/100</f>
        <v>5.3100000000000005E-3</v>
      </c>
      <c r="H2159">
        <v>2</v>
      </c>
      <c r="I2159" s="1">
        <f>IF(C2159=1,VLOOKUP(FoxFire!B2159,balance!$AF:$AJ,2,FALSE),IF(C2159=2,VLOOKUP(B2159,balance!$AF:$AJ,3,FALSE),IF(C2159=3,VLOOKUP(B2159,balance!$AF:$AJ,4,FALSE),IF(C2159=4,VLOOKUP(B2159,balance!$AF:$AJ,5,FALSE),IF(C2159=5,VLOOKUP(B2159,balance!$AF:$AK,6,FALSE),0)))))*1000000000000</f>
        <v>3228750000000.0376</v>
      </c>
      <c r="J2159">
        <f>VLOOKUP(B2159,balance!AU:BD,10,FALSE)</f>
        <v>0</v>
      </c>
    </row>
    <row r="2160" spans="1:10" x14ac:dyDescent="0.3">
      <c r="A2160">
        <v>2158</v>
      </c>
      <c r="B2160">
        <f t="shared" si="67"/>
        <v>432</v>
      </c>
      <c r="C2160">
        <f t="shared" si="66"/>
        <v>4</v>
      </c>
      <c r="D2160">
        <v>9026</v>
      </c>
      <c r="E2160" s="1">
        <f>IF(C2160=1,VLOOKUP(B2160,balance!$AU:$AZ,2,FALSE),IF(C2160=2,VLOOKUP(B2160,balance!$AU:$AZ,3,FALSE),IF(C2160=3,VLOOKUP(B2160,balance!$AU:$AZ,4,FALSE),IF(C2160=4,VLOOKUP(B2160,balance!$AU:$AZ,5,FALSE),IF(C2160=5,VLOOKUP(B2160-1,balance!$AU:$AZ,6,FALSE),0)))))</f>
        <v>11000</v>
      </c>
      <c r="F2160">
        <v>53</v>
      </c>
      <c r="G2160">
        <f>IF(C2160=1,VLOOKUP(FoxFire!B2160,balance!$U:$Z,2,FALSE),IF(C2160=2,VLOOKUP(B2160,balance!$U:$Z,3,FALSE),IF(C2160=3,VLOOKUP(B2160,balance!$U:$Z,4,FALSE),IF(C2160=4,VLOOKUP(B2160,balance!$U:$Z,5,FALSE),IF(C2160=5,VLOOKUP(B2160-1,balance!$U:$Z,6,FALSE),0)))))/100</f>
        <v>5.3100000000000005E-3</v>
      </c>
      <c r="H2160">
        <v>2</v>
      </c>
      <c r="I2160" s="1">
        <f>IF(C2160=1,VLOOKUP(FoxFire!B2160,balance!$AF:$AJ,2,FALSE),IF(C2160=2,VLOOKUP(B2160,balance!$AF:$AJ,3,FALSE),IF(C2160=3,VLOOKUP(B2160,balance!$AF:$AJ,4,FALSE),IF(C2160=4,VLOOKUP(B2160,balance!$AF:$AJ,5,FALSE),IF(C2160=5,VLOOKUP(B2160,balance!$AF:$AK,6,FALSE),0)))))*1000000000000</f>
        <v>3228750000000.0376</v>
      </c>
      <c r="J2160">
        <f>VLOOKUP(B2160,balance!AU:BD,10,FALSE)</f>
        <v>0</v>
      </c>
    </row>
    <row r="2161" spans="1:10" x14ac:dyDescent="0.3">
      <c r="A2161">
        <v>2159</v>
      </c>
      <c r="B2161">
        <f t="shared" si="67"/>
        <v>433</v>
      </c>
      <c r="C2161">
        <f t="shared" si="66"/>
        <v>5</v>
      </c>
      <c r="D2161">
        <v>9026</v>
      </c>
      <c r="E2161" s="1">
        <f>IF(C2161=1,VLOOKUP(B2161,balance!$AU:$AZ,2,FALSE),IF(C2161=2,VLOOKUP(B2161,balance!$AU:$AZ,3,FALSE),IF(C2161=3,VLOOKUP(B2161,balance!$AU:$AZ,4,FALSE),IF(C2161=4,VLOOKUP(B2161,balance!$AU:$AZ,5,FALSE),IF(C2161=5,VLOOKUP(B2161-1,balance!$AU:$AZ,6,FALSE),0)))))</f>
        <v>220000</v>
      </c>
      <c r="F2161">
        <v>53</v>
      </c>
      <c r="G2161">
        <f>IF(C2161=1,VLOOKUP(FoxFire!B2161,balance!$U:$Z,2,FALSE),IF(C2161=2,VLOOKUP(B2161,balance!$U:$Z,3,FALSE),IF(C2161=3,VLOOKUP(B2161,balance!$U:$Z,4,FALSE),IF(C2161=4,VLOOKUP(B2161,balance!$U:$Z,5,FALSE),IF(C2161=5,VLOOKUP(B2161-1,balance!$U:$Z,6,FALSE),0)))))/100</f>
        <v>2314.4729000000002</v>
      </c>
      <c r="H2161">
        <v>2</v>
      </c>
      <c r="I2161" s="1">
        <f>IF(C2161=1,VLOOKUP(FoxFire!B2161,balance!$AF:$AJ,2,FALSE),IF(C2161=2,VLOOKUP(B2161,balance!$AF:$AJ,3,FALSE),IF(C2161=3,VLOOKUP(B2161,balance!$AF:$AJ,4,FALSE),IF(C2161=4,VLOOKUP(B2161,balance!$AF:$AJ,5,FALSE),IF(C2161=5,VLOOKUP(B2161,balance!$AF:$AK,6,FALSE),0)))))*1000000000000</f>
        <v>12920000000000.148</v>
      </c>
      <c r="J2161">
        <f>VLOOKUP(B2161,balance!AU:BD,10,FALSE)</f>
        <v>0</v>
      </c>
    </row>
    <row r="2162" spans="1:10" x14ac:dyDescent="0.3">
      <c r="A2162">
        <v>2160</v>
      </c>
      <c r="B2162">
        <f t="shared" si="67"/>
        <v>433</v>
      </c>
      <c r="C2162">
        <f t="shared" si="66"/>
        <v>1</v>
      </c>
      <c r="D2162">
        <v>9026</v>
      </c>
      <c r="E2162" s="1">
        <f>IF(C2162=1,VLOOKUP(B2162,balance!$AU:$AZ,2,FALSE),IF(C2162=2,VLOOKUP(B2162,balance!$AU:$AZ,3,FALSE),IF(C2162=3,VLOOKUP(B2162,balance!$AU:$AZ,4,FALSE),IF(C2162=4,VLOOKUP(B2162,balance!$AU:$AZ,5,FALSE),IF(C2162=5,VLOOKUP(B2162-1,balance!$AU:$AZ,6,FALSE),0)))))</f>
        <v>11000</v>
      </c>
      <c r="F2162">
        <v>53</v>
      </c>
      <c r="G2162">
        <f>IF(C2162=1,VLOOKUP(FoxFire!B2162,balance!$U:$Z,2,FALSE),IF(C2162=2,VLOOKUP(B2162,balance!$U:$Z,3,FALSE),IF(C2162=3,VLOOKUP(B2162,balance!$U:$Z,4,FALSE),IF(C2162=4,VLOOKUP(B2162,balance!$U:$Z,5,FALSE),IF(C2162=5,VLOOKUP(B2162-1,balance!$U:$Z,6,FALSE),0)))))/100</f>
        <v>5.3200000000000001E-3</v>
      </c>
      <c r="H2162">
        <v>2</v>
      </c>
      <c r="I2162" s="1">
        <f>IF(C2162=1,VLOOKUP(FoxFire!B2162,balance!$AF:$AJ,2,FALSE),IF(C2162=2,VLOOKUP(B2162,balance!$AF:$AJ,3,FALSE),IF(C2162=3,VLOOKUP(B2162,balance!$AF:$AJ,4,FALSE),IF(C2162=4,VLOOKUP(B2162,balance!$AF:$AJ,5,FALSE),IF(C2162=5,VLOOKUP(B2162,balance!$AF:$AK,6,FALSE),0)))))*1000000000000</f>
        <v>3230000000000.0371</v>
      </c>
      <c r="J2162">
        <f>VLOOKUP(B2162,balance!AU:BD,10,FALSE)</f>
        <v>0</v>
      </c>
    </row>
    <row r="2163" spans="1:10" x14ac:dyDescent="0.3">
      <c r="A2163">
        <v>2161</v>
      </c>
      <c r="B2163">
        <f t="shared" si="67"/>
        <v>433</v>
      </c>
      <c r="C2163">
        <f t="shared" si="66"/>
        <v>2</v>
      </c>
      <c r="D2163">
        <v>9026</v>
      </c>
      <c r="E2163" s="1">
        <f>IF(C2163=1,VLOOKUP(B2163,balance!$AU:$AZ,2,FALSE),IF(C2163=2,VLOOKUP(B2163,balance!$AU:$AZ,3,FALSE),IF(C2163=3,VLOOKUP(B2163,balance!$AU:$AZ,4,FALSE),IF(C2163=4,VLOOKUP(B2163,balance!$AU:$AZ,5,FALSE),IF(C2163=5,VLOOKUP(B2163-1,balance!$AU:$AZ,6,FALSE),0)))))</f>
        <v>11000</v>
      </c>
      <c r="F2163">
        <v>53</v>
      </c>
      <c r="G2163">
        <f>IF(C2163=1,VLOOKUP(FoxFire!B2163,balance!$U:$Z,2,FALSE),IF(C2163=2,VLOOKUP(B2163,balance!$U:$Z,3,FALSE),IF(C2163=3,VLOOKUP(B2163,balance!$U:$Z,4,FALSE),IF(C2163=4,VLOOKUP(B2163,balance!$U:$Z,5,FALSE),IF(C2163=5,VLOOKUP(B2163-1,balance!$U:$Z,6,FALSE),0)))))/100</f>
        <v>5.3200000000000001E-3</v>
      </c>
      <c r="H2163">
        <v>2</v>
      </c>
      <c r="I2163" s="1">
        <f>IF(C2163=1,VLOOKUP(FoxFire!B2163,balance!$AF:$AJ,2,FALSE),IF(C2163=2,VLOOKUP(B2163,balance!$AF:$AJ,3,FALSE),IF(C2163=3,VLOOKUP(B2163,balance!$AF:$AJ,4,FALSE),IF(C2163=4,VLOOKUP(B2163,balance!$AF:$AJ,5,FALSE),IF(C2163=5,VLOOKUP(B2163,balance!$AF:$AK,6,FALSE),0)))))*1000000000000</f>
        <v>3230000000000.0371</v>
      </c>
      <c r="J2163">
        <f>VLOOKUP(B2163,balance!AU:BD,10,FALSE)</f>
        <v>0</v>
      </c>
    </row>
    <row r="2164" spans="1:10" x14ac:dyDescent="0.3">
      <c r="A2164">
        <v>2162</v>
      </c>
      <c r="B2164">
        <f t="shared" si="67"/>
        <v>433</v>
      </c>
      <c r="C2164">
        <f t="shared" si="66"/>
        <v>3</v>
      </c>
      <c r="D2164">
        <v>9026</v>
      </c>
      <c r="E2164" s="1">
        <f>IF(C2164=1,VLOOKUP(B2164,balance!$AU:$AZ,2,FALSE),IF(C2164=2,VLOOKUP(B2164,balance!$AU:$AZ,3,FALSE),IF(C2164=3,VLOOKUP(B2164,balance!$AU:$AZ,4,FALSE),IF(C2164=4,VLOOKUP(B2164,balance!$AU:$AZ,5,FALSE),IF(C2164=5,VLOOKUP(B2164-1,balance!$AU:$AZ,6,FALSE),0)))))</f>
        <v>11000</v>
      </c>
      <c r="F2164">
        <v>53</v>
      </c>
      <c r="G2164">
        <f>IF(C2164=1,VLOOKUP(FoxFire!B2164,balance!$U:$Z,2,FALSE),IF(C2164=2,VLOOKUP(B2164,balance!$U:$Z,3,FALSE),IF(C2164=3,VLOOKUP(B2164,balance!$U:$Z,4,FALSE),IF(C2164=4,VLOOKUP(B2164,balance!$U:$Z,5,FALSE),IF(C2164=5,VLOOKUP(B2164-1,balance!$U:$Z,6,FALSE),0)))))/100</f>
        <v>5.3200000000000001E-3</v>
      </c>
      <c r="H2164">
        <v>2</v>
      </c>
      <c r="I2164" s="1">
        <f>IF(C2164=1,VLOOKUP(FoxFire!B2164,balance!$AF:$AJ,2,FALSE),IF(C2164=2,VLOOKUP(B2164,balance!$AF:$AJ,3,FALSE),IF(C2164=3,VLOOKUP(B2164,balance!$AF:$AJ,4,FALSE),IF(C2164=4,VLOOKUP(B2164,balance!$AF:$AJ,5,FALSE),IF(C2164=5,VLOOKUP(B2164,balance!$AF:$AK,6,FALSE),0)))))*1000000000000</f>
        <v>3230000000000.0371</v>
      </c>
      <c r="J2164">
        <f>VLOOKUP(B2164,balance!AU:BD,10,FALSE)</f>
        <v>0</v>
      </c>
    </row>
    <row r="2165" spans="1:10" x14ac:dyDescent="0.3">
      <c r="A2165">
        <v>2163</v>
      </c>
      <c r="B2165">
        <f t="shared" si="67"/>
        <v>433</v>
      </c>
      <c r="C2165">
        <f t="shared" si="66"/>
        <v>4</v>
      </c>
      <c r="D2165">
        <v>9026</v>
      </c>
      <c r="E2165" s="1">
        <f>IF(C2165=1,VLOOKUP(B2165,balance!$AU:$AZ,2,FALSE),IF(C2165=2,VLOOKUP(B2165,balance!$AU:$AZ,3,FALSE),IF(C2165=3,VLOOKUP(B2165,balance!$AU:$AZ,4,FALSE),IF(C2165=4,VLOOKUP(B2165,balance!$AU:$AZ,5,FALSE),IF(C2165=5,VLOOKUP(B2165-1,balance!$AU:$AZ,6,FALSE),0)))))</f>
        <v>11000</v>
      </c>
      <c r="F2165">
        <v>53</v>
      </c>
      <c r="G2165">
        <f>IF(C2165=1,VLOOKUP(FoxFire!B2165,balance!$U:$Z,2,FALSE),IF(C2165=2,VLOOKUP(B2165,balance!$U:$Z,3,FALSE),IF(C2165=3,VLOOKUP(B2165,balance!$U:$Z,4,FALSE),IF(C2165=4,VLOOKUP(B2165,balance!$U:$Z,5,FALSE),IF(C2165=5,VLOOKUP(B2165-1,balance!$U:$Z,6,FALSE),0)))))/100</f>
        <v>5.3200000000000001E-3</v>
      </c>
      <c r="H2165">
        <v>2</v>
      </c>
      <c r="I2165" s="1">
        <f>IF(C2165=1,VLOOKUP(FoxFire!B2165,balance!$AF:$AJ,2,FALSE),IF(C2165=2,VLOOKUP(B2165,balance!$AF:$AJ,3,FALSE),IF(C2165=3,VLOOKUP(B2165,balance!$AF:$AJ,4,FALSE),IF(C2165=4,VLOOKUP(B2165,balance!$AF:$AJ,5,FALSE),IF(C2165=5,VLOOKUP(B2165,balance!$AF:$AK,6,FALSE),0)))))*1000000000000</f>
        <v>3230000000000.0371</v>
      </c>
      <c r="J2165">
        <f>VLOOKUP(B2165,balance!AU:BD,10,FALSE)</f>
        <v>0</v>
      </c>
    </row>
    <row r="2166" spans="1:10" x14ac:dyDescent="0.3">
      <c r="A2166">
        <v>2164</v>
      </c>
      <c r="B2166">
        <f t="shared" si="67"/>
        <v>434</v>
      </c>
      <c r="C2166">
        <f t="shared" si="66"/>
        <v>5</v>
      </c>
      <c r="D2166">
        <v>9026</v>
      </c>
      <c r="E2166" s="1">
        <f>IF(C2166=1,VLOOKUP(B2166,balance!$AU:$AZ,2,FALSE),IF(C2166=2,VLOOKUP(B2166,balance!$AU:$AZ,3,FALSE),IF(C2166=3,VLOOKUP(B2166,balance!$AU:$AZ,4,FALSE),IF(C2166=4,VLOOKUP(B2166,balance!$AU:$AZ,5,FALSE),IF(C2166=5,VLOOKUP(B2166-1,balance!$AU:$AZ,6,FALSE),0)))))</f>
        <v>220000</v>
      </c>
      <c r="F2166">
        <v>53</v>
      </c>
      <c r="G2166">
        <f>IF(C2166=1,VLOOKUP(FoxFire!B2166,balance!$U:$Z,2,FALSE),IF(C2166=2,VLOOKUP(B2166,balance!$U:$Z,3,FALSE),IF(C2166=3,VLOOKUP(B2166,balance!$U:$Z,4,FALSE),IF(C2166=4,VLOOKUP(B2166,balance!$U:$Z,5,FALSE),IF(C2166=5,VLOOKUP(B2166-1,balance!$U:$Z,6,FALSE),0)))))/100</f>
        <v>2321.1505000000002</v>
      </c>
      <c r="H2166">
        <v>2</v>
      </c>
      <c r="I2166" s="1">
        <f>IF(C2166=1,VLOOKUP(FoxFire!B2166,balance!$AF:$AJ,2,FALSE),IF(C2166=2,VLOOKUP(B2166,balance!$AF:$AJ,3,FALSE),IF(C2166=3,VLOOKUP(B2166,balance!$AF:$AJ,4,FALSE),IF(C2166=4,VLOOKUP(B2166,balance!$AF:$AJ,5,FALSE),IF(C2166=5,VLOOKUP(B2166,balance!$AF:$AK,6,FALSE),0)))))*1000000000000</f>
        <v>12925000000000.15</v>
      </c>
      <c r="J2166">
        <f>VLOOKUP(B2166,balance!AU:BD,10,FALSE)</f>
        <v>0</v>
      </c>
    </row>
    <row r="2167" spans="1:10" x14ac:dyDescent="0.3">
      <c r="A2167">
        <v>2165</v>
      </c>
      <c r="B2167">
        <f t="shared" si="67"/>
        <v>434</v>
      </c>
      <c r="C2167">
        <f t="shared" si="66"/>
        <v>1</v>
      </c>
      <c r="D2167">
        <v>9026</v>
      </c>
      <c r="E2167" s="1">
        <f>IF(C2167=1,VLOOKUP(B2167,balance!$AU:$AZ,2,FALSE),IF(C2167=2,VLOOKUP(B2167,balance!$AU:$AZ,3,FALSE),IF(C2167=3,VLOOKUP(B2167,balance!$AU:$AZ,4,FALSE),IF(C2167=4,VLOOKUP(B2167,balance!$AU:$AZ,5,FALSE),IF(C2167=5,VLOOKUP(B2167-1,balance!$AU:$AZ,6,FALSE),0)))))</f>
        <v>11000</v>
      </c>
      <c r="F2167">
        <v>53</v>
      </c>
      <c r="G2167">
        <f>IF(C2167=1,VLOOKUP(FoxFire!B2167,balance!$U:$Z,2,FALSE),IF(C2167=2,VLOOKUP(B2167,balance!$U:$Z,3,FALSE),IF(C2167=3,VLOOKUP(B2167,balance!$U:$Z,4,FALSE),IF(C2167=4,VLOOKUP(B2167,balance!$U:$Z,5,FALSE),IF(C2167=5,VLOOKUP(B2167-1,balance!$U:$Z,6,FALSE),0)))))/100</f>
        <v>5.3300000000000005E-3</v>
      </c>
      <c r="H2167">
        <v>2</v>
      </c>
      <c r="I2167" s="1">
        <f>IF(C2167=1,VLOOKUP(FoxFire!B2167,balance!$AF:$AJ,2,FALSE),IF(C2167=2,VLOOKUP(B2167,balance!$AF:$AJ,3,FALSE),IF(C2167=3,VLOOKUP(B2167,balance!$AF:$AJ,4,FALSE),IF(C2167=4,VLOOKUP(B2167,balance!$AF:$AJ,5,FALSE),IF(C2167=5,VLOOKUP(B2167,balance!$AF:$AK,6,FALSE),0)))))*1000000000000</f>
        <v>3231250000000.0376</v>
      </c>
      <c r="J2167">
        <f>VLOOKUP(B2167,balance!AU:BD,10,FALSE)</f>
        <v>0</v>
      </c>
    </row>
    <row r="2168" spans="1:10" x14ac:dyDescent="0.3">
      <c r="A2168">
        <v>2166</v>
      </c>
      <c r="B2168">
        <f t="shared" si="67"/>
        <v>434</v>
      </c>
      <c r="C2168">
        <f t="shared" si="66"/>
        <v>2</v>
      </c>
      <c r="D2168">
        <v>9026</v>
      </c>
      <c r="E2168" s="1">
        <f>IF(C2168=1,VLOOKUP(B2168,balance!$AU:$AZ,2,FALSE),IF(C2168=2,VLOOKUP(B2168,balance!$AU:$AZ,3,FALSE),IF(C2168=3,VLOOKUP(B2168,balance!$AU:$AZ,4,FALSE),IF(C2168=4,VLOOKUP(B2168,balance!$AU:$AZ,5,FALSE),IF(C2168=5,VLOOKUP(B2168-1,balance!$AU:$AZ,6,FALSE),0)))))</f>
        <v>11000</v>
      </c>
      <c r="F2168">
        <v>53</v>
      </c>
      <c r="G2168">
        <f>IF(C2168=1,VLOOKUP(FoxFire!B2168,balance!$U:$Z,2,FALSE),IF(C2168=2,VLOOKUP(B2168,balance!$U:$Z,3,FALSE),IF(C2168=3,VLOOKUP(B2168,balance!$U:$Z,4,FALSE),IF(C2168=4,VLOOKUP(B2168,balance!$U:$Z,5,FALSE),IF(C2168=5,VLOOKUP(B2168-1,balance!$U:$Z,6,FALSE),0)))))/100</f>
        <v>5.3300000000000005E-3</v>
      </c>
      <c r="H2168">
        <v>2</v>
      </c>
      <c r="I2168" s="1">
        <f>IF(C2168=1,VLOOKUP(FoxFire!B2168,balance!$AF:$AJ,2,FALSE),IF(C2168=2,VLOOKUP(B2168,balance!$AF:$AJ,3,FALSE),IF(C2168=3,VLOOKUP(B2168,balance!$AF:$AJ,4,FALSE),IF(C2168=4,VLOOKUP(B2168,balance!$AF:$AJ,5,FALSE),IF(C2168=5,VLOOKUP(B2168,balance!$AF:$AK,6,FALSE),0)))))*1000000000000</f>
        <v>3231250000000.0376</v>
      </c>
      <c r="J2168">
        <f>VLOOKUP(B2168,balance!AU:BD,10,FALSE)</f>
        <v>0</v>
      </c>
    </row>
    <row r="2169" spans="1:10" x14ac:dyDescent="0.3">
      <c r="A2169">
        <v>2167</v>
      </c>
      <c r="B2169">
        <f t="shared" si="67"/>
        <v>434</v>
      </c>
      <c r="C2169">
        <f t="shared" si="66"/>
        <v>3</v>
      </c>
      <c r="D2169">
        <v>9026</v>
      </c>
      <c r="E2169" s="1">
        <f>IF(C2169=1,VLOOKUP(B2169,balance!$AU:$AZ,2,FALSE),IF(C2169=2,VLOOKUP(B2169,balance!$AU:$AZ,3,FALSE),IF(C2169=3,VLOOKUP(B2169,balance!$AU:$AZ,4,FALSE),IF(C2169=4,VLOOKUP(B2169,balance!$AU:$AZ,5,FALSE),IF(C2169=5,VLOOKUP(B2169-1,balance!$AU:$AZ,6,FALSE),0)))))</f>
        <v>11000</v>
      </c>
      <c r="F2169">
        <v>53</v>
      </c>
      <c r="G2169">
        <f>IF(C2169=1,VLOOKUP(FoxFire!B2169,balance!$U:$Z,2,FALSE),IF(C2169=2,VLOOKUP(B2169,balance!$U:$Z,3,FALSE),IF(C2169=3,VLOOKUP(B2169,balance!$U:$Z,4,FALSE),IF(C2169=4,VLOOKUP(B2169,balance!$U:$Z,5,FALSE),IF(C2169=5,VLOOKUP(B2169-1,balance!$U:$Z,6,FALSE),0)))))/100</f>
        <v>5.3300000000000005E-3</v>
      </c>
      <c r="H2169">
        <v>2</v>
      </c>
      <c r="I2169" s="1">
        <f>IF(C2169=1,VLOOKUP(FoxFire!B2169,balance!$AF:$AJ,2,FALSE),IF(C2169=2,VLOOKUP(B2169,balance!$AF:$AJ,3,FALSE),IF(C2169=3,VLOOKUP(B2169,balance!$AF:$AJ,4,FALSE),IF(C2169=4,VLOOKUP(B2169,balance!$AF:$AJ,5,FALSE),IF(C2169=5,VLOOKUP(B2169,balance!$AF:$AK,6,FALSE),0)))))*1000000000000</f>
        <v>3231250000000.0376</v>
      </c>
      <c r="J2169">
        <f>VLOOKUP(B2169,balance!AU:BD,10,FALSE)</f>
        <v>0</v>
      </c>
    </row>
    <row r="2170" spans="1:10" x14ac:dyDescent="0.3">
      <c r="A2170">
        <v>2168</v>
      </c>
      <c r="B2170">
        <f t="shared" si="67"/>
        <v>434</v>
      </c>
      <c r="C2170">
        <f t="shared" si="66"/>
        <v>4</v>
      </c>
      <c r="D2170">
        <v>9026</v>
      </c>
      <c r="E2170" s="1">
        <f>IF(C2170=1,VLOOKUP(B2170,balance!$AU:$AZ,2,FALSE),IF(C2170=2,VLOOKUP(B2170,balance!$AU:$AZ,3,FALSE),IF(C2170=3,VLOOKUP(B2170,balance!$AU:$AZ,4,FALSE),IF(C2170=4,VLOOKUP(B2170,balance!$AU:$AZ,5,FALSE),IF(C2170=5,VLOOKUP(B2170-1,balance!$AU:$AZ,6,FALSE),0)))))</f>
        <v>11000</v>
      </c>
      <c r="F2170">
        <v>53</v>
      </c>
      <c r="G2170">
        <f>IF(C2170=1,VLOOKUP(FoxFire!B2170,balance!$U:$Z,2,FALSE),IF(C2170=2,VLOOKUP(B2170,balance!$U:$Z,3,FALSE),IF(C2170=3,VLOOKUP(B2170,balance!$U:$Z,4,FALSE),IF(C2170=4,VLOOKUP(B2170,balance!$U:$Z,5,FALSE),IF(C2170=5,VLOOKUP(B2170-1,balance!$U:$Z,6,FALSE),0)))))/100</f>
        <v>5.3300000000000005E-3</v>
      </c>
      <c r="H2170">
        <v>2</v>
      </c>
      <c r="I2170" s="1">
        <f>IF(C2170=1,VLOOKUP(FoxFire!B2170,balance!$AF:$AJ,2,FALSE),IF(C2170=2,VLOOKUP(B2170,balance!$AF:$AJ,3,FALSE),IF(C2170=3,VLOOKUP(B2170,balance!$AF:$AJ,4,FALSE),IF(C2170=4,VLOOKUP(B2170,balance!$AF:$AJ,5,FALSE),IF(C2170=5,VLOOKUP(B2170,balance!$AF:$AK,6,FALSE),0)))))*1000000000000</f>
        <v>3231250000000.0376</v>
      </c>
      <c r="J2170">
        <f>VLOOKUP(B2170,balance!AU:BD,10,FALSE)</f>
        <v>0</v>
      </c>
    </row>
    <row r="2171" spans="1:10" x14ac:dyDescent="0.3">
      <c r="A2171">
        <v>2169</v>
      </c>
      <c r="B2171">
        <f t="shared" si="67"/>
        <v>435</v>
      </c>
      <c r="C2171">
        <f t="shared" si="66"/>
        <v>5</v>
      </c>
      <c r="D2171">
        <v>9026</v>
      </c>
      <c r="E2171" s="1">
        <f>IF(C2171=1,VLOOKUP(B2171,balance!$AU:$AZ,2,FALSE),IF(C2171=2,VLOOKUP(B2171,balance!$AU:$AZ,3,FALSE),IF(C2171=3,VLOOKUP(B2171,balance!$AU:$AZ,4,FALSE),IF(C2171=4,VLOOKUP(B2171,balance!$AU:$AZ,5,FALSE),IF(C2171=5,VLOOKUP(B2171-1,balance!$AU:$AZ,6,FALSE),0)))))</f>
        <v>220000</v>
      </c>
      <c r="F2171">
        <v>53</v>
      </c>
      <c r="G2171">
        <f>IF(C2171=1,VLOOKUP(FoxFire!B2171,balance!$U:$Z,2,FALSE),IF(C2171=2,VLOOKUP(B2171,balance!$U:$Z,3,FALSE),IF(C2171=3,VLOOKUP(B2171,balance!$U:$Z,4,FALSE),IF(C2171=4,VLOOKUP(B2171,balance!$U:$Z,5,FALSE),IF(C2171=5,VLOOKUP(B2171-1,balance!$U:$Z,6,FALSE),0)))))/100</f>
        <v>2327.8391000000001</v>
      </c>
      <c r="H2171">
        <v>2</v>
      </c>
      <c r="I2171" s="1">
        <f>IF(C2171=1,VLOOKUP(FoxFire!B2171,balance!$AF:$AJ,2,FALSE),IF(C2171=2,VLOOKUP(B2171,balance!$AF:$AJ,3,FALSE),IF(C2171=3,VLOOKUP(B2171,balance!$AF:$AJ,4,FALSE),IF(C2171=4,VLOOKUP(B2171,balance!$AF:$AJ,5,FALSE),IF(C2171=5,VLOOKUP(B2171,balance!$AF:$AK,6,FALSE),0)))))*1000000000000</f>
        <v>12930000000000.15</v>
      </c>
      <c r="J2171">
        <f>VLOOKUP(B2171,balance!AU:BD,10,FALSE)</f>
        <v>0</v>
      </c>
    </row>
    <row r="2172" spans="1:10" x14ac:dyDescent="0.3">
      <c r="A2172">
        <v>2170</v>
      </c>
      <c r="B2172">
        <f t="shared" si="67"/>
        <v>435</v>
      </c>
      <c r="C2172">
        <f t="shared" si="66"/>
        <v>1</v>
      </c>
      <c r="D2172">
        <v>9026</v>
      </c>
      <c r="E2172" s="1">
        <f>IF(C2172=1,VLOOKUP(B2172,balance!$AU:$AZ,2,FALSE),IF(C2172=2,VLOOKUP(B2172,balance!$AU:$AZ,3,FALSE),IF(C2172=3,VLOOKUP(B2172,balance!$AU:$AZ,4,FALSE),IF(C2172=4,VLOOKUP(B2172,balance!$AU:$AZ,5,FALSE),IF(C2172=5,VLOOKUP(B2172-1,balance!$AU:$AZ,6,FALSE),0)))))</f>
        <v>11000</v>
      </c>
      <c r="F2172">
        <v>53</v>
      </c>
      <c r="G2172">
        <f>IF(C2172=1,VLOOKUP(FoxFire!B2172,balance!$U:$Z,2,FALSE),IF(C2172=2,VLOOKUP(B2172,balance!$U:$Z,3,FALSE),IF(C2172=3,VLOOKUP(B2172,balance!$U:$Z,4,FALSE),IF(C2172=4,VLOOKUP(B2172,balance!$U:$Z,5,FALSE),IF(C2172=5,VLOOKUP(B2172-1,balance!$U:$Z,6,FALSE),0)))))/100</f>
        <v>5.3400000000000001E-3</v>
      </c>
      <c r="H2172">
        <v>2</v>
      </c>
      <c r="I2172" s="1">
        <f>IF(C2172=1,VLOOKUP(FoxFire!B2172,balance!$AF:$AJ,2,FALSE),IF(C2172=2,VLOOKUP(B2172,balance!$AF:$AJ,3,FALSE),IF(C2172=3,VLOOKUP(B2172,balance!$AF:$AJ,4,FALSE),IF(C2172=4,VLOOKUP(B2172,balance!$AF:$AJ,5,FALSE),IF(C2172=5,VLOOKUP(B2172,balance!$AF:$AK,6,FALSE),0)))))*1000000000000</f>
        <v>3232500000000.0376</v>
      </c>
      <c r="J2172">
        <f>VLOOKUP(B2172,balance!AU:BD,10,FALSE)</f>
        <v>0</v>
      </c>
    </row>
    <row r="2173" spans="1:10" x14ac:dyDescent="0.3">
      <c r="A2173">
        <v>2171</v>
      </c>
      <c r="B2173">
        <f t="shared" si="67"/>
        <v>435</v>
      </c>
      <c r="C2173">
        <f t="shared" si="66"/>
        <v>2</v>
      </c>
      <c r="D2173">
        <v>9026</v>
      </c>
      <c r="E2173" s="1">
        <f>IF(C2173=1,VLOOKUP(B2173,balance!$AU:$AZ,2,FALSE),IF(C2173=2,VLOOKUP(B2173,balance!$AU:$AZ,3,FALSE),IF(C2173=3,VLOOKUP(B2173,balance!$AU:$AZ,4,FALSE),IF(C2173=4,VLOOKUP(B2173,balance!$AU:$AZ,5,FALSE),IF(C2173=5,VLOOKUP(B2173-1,balance!$AU:$AZ,6,FALSE),0)))))</f>
        <v>11000</v>
      </c>
      <c r="F2173">
        <v>53</v>
      </c>
      <c r="G2173">
        <f>IF(C2173=1,VLOOKUP(FoxFire!B2173,balance!$U:$Z,2,FALSE),IF(C2173=2,VLOOKUP(B2173,balance!$U:$Z,3,FALSE),IF(C2173=3,VLOOKUP(B2173,balance!$U:$Z,4,FALSE),IF(C2173=4,VLOOKUP(B2173,balance!$U:$Z,5,FALSE),IF(C2173=5,VLOOKUP(B2173-1,balance!$U:$Z,6,FALSE),0)))))/100</f>
        <v>5.3400000000000001E-3</v>
      </c>
      <c r="H2173">
        <v>2</v>
      </c>
      <c r="I2173" s="1">
        <f>IF(C2173=1,VLOOKUP(FoxFire!B2173,balance!$AF:$AJ,2,FALSE),IF(C2173=2,VLOOKUP(B2173,balance!$AF:$AJ,3,FALSE),IF(C2173=3,VLOOKUP(B2173,balance!$AF:$AJ,4,FALSE),IF(C2173=4,VLOOKUP(B2173,balance!$AF:$AJ,5,FALSE),IF(C2173=5,VLOOKUP(B2173,balance!$AF:$AK,6,FALSE),0)))))*1000000000000</f>
        <v>3232500000000.0376</v>
      </c>
      <c r="J2173">
        <f>VLOOKUP(B2173,balance!AU:BD,10,FALSE)</f>
        <v>0</v>
      </c>
    </row>
    <row r="2174" spans="1:10" x14ac:dyDescent="0.3">
      <c r="A2174">
        <v>2172</v>
      </c>
      <c r="B2174">
        <f t="shared" si="67"/>
        <v>435</v>
      </c>
      <c r="C2174">
        <f t="shared" si="66"/>
        <v>3</v>
      </c>
      <c r="D2174">
        <v>9026</v>
      </c>
      <c r="E2174" s="1">
        <f>IF(C2174=1,VLOOKUP(B2174,balance!$AU:$AZ,2,FALSE),IF(C2174=2,VLOOKUP(B2174,balance!$AU:$AZ,3,FALSE),IF(C2174=3,VLOOKUP(B2174,balance!$AU:$AZ,4,FALSE),IF(C2174=4,VLOOKUP(B2174,balance!$AU:$AZ,5,FALSE),IF(C2174=5,VLOOKUP(B2174-1,balance!$AU:$AZ,6,FALSE),0)))))</f>
        <v>11000</v>
      </c>
      <c r="F2174">
        <v>53</v>
      </c>
      <c r="G2174">
        <f>IF(C2174=1,VLOOKUP(FoxFire!B2174,balance!$U:$Z,2,FALSE),IF(C2174=2,VLOOKUP(B2174,balance!$U:$Z,3,FALSE),IF(C2174=3,VLOOKUP(B2174,balance!$U:$Z,4,FALSE),IF(C2174=4,VLOOKUP(B2174,balance!$U:$Z,5,FALSE),IF(C2174=5,VLOOKUP(B2174-1,balance!$U:$Z,6,FALSE),0)))))/100</f>
        <v>5.3400000000000001E-3</v>
      </c>
      <c r="H2174">
        <v>2</v>
      </c>
      <c r="I2174" s="1">
        <f>IF(C2174=1,VLOOKUP(FoxFire!B2174,balance!$AF:$AJ,2,FALSE),IF(C2174=2,VLOOKUP(B2174,balance!$AF:$AJ,3,FALSE),IF(C2174=3,VLOOKUP(B2174,balance!$AF:$AJ,4,FALSE),IF(C2174=4,VLOOKUP(B2174,balance!$AF:$AJ,5,FALSE),IF(C2174=5,VLOOKUP(B2174,balance!$AF:$AK,6,FALSE),0)))))*1000000000000</f>
        <v>3232500000000.0376</v>
      </c>
      <c r="J2174">
        <f>VLOOKUP(B2174,balance!AU:BD,10,FALSE)</f>
        <v>0</v>
      </c>
    </row>
    <row r="2175" spans="1:10" x14ac:dyDescent="0.3">
      <c r="A2175">
        <v>2173</v>
      </c>
      <c r="B2175">
        <f t="shared" si="67"/>
        <v>435</v>
      </c>
      <c r="C2175">
        <f t="shared" si="66"/>
        <v>4</v>
      </c>
      <c r="D2175">
        <v>9026</v>
      </c>
      <c r="E2175" s="1">
        <f>IF(C2175=1,VLOOKUP(B2175,balance!$AU:$AZ,2,FALSE),IF(C2175=2,VLOOKUP(B2175,balance!$AU:$AZ,3,FALSE),IF(C2175=3,VLOOKUP(B2175,balance!$AU:$AZ,4,FALSE),IF(C2175=4,VLOOKUP(B2175,balance!$AU:$AZ,5,FALSE),IF(C2175=5,VLOOKUP(B2175-1,balance!$AU:$AZ,6,FALSE),0)))))</f>
        <v>11000</v>
      </c>
      <c r="F2175">
        <v>53</v>
      </c>
      <c r="G2175">
        <f>IF(C2175=1,VLOOKUP(FoxFire!B2175,balance!$U:$Z,2,FALSE),IF(C2175=2,VLOOKUP(B2175,balance!$U:$Z,3,FALSE),IF(C2175=3,VLOOKUP(B2175,balance!$U:$Z,4,FALSE),IF(C2175=4,VLOOKUP(B2175,balance!$U:$Z,5,FALSE),IF(C2175=5,VLOOKUP(B2175-1,balance!$U:$Z,6,FALSE),0)))))/100</f>
        <v>5.3400000000000001E-3</v>
      </c>
      <c r="H2175">
        <v>2</v>
      </c>
      <c r="I2175" s="1">
        <f>IF(C2175=1,VLOOKUP(FoxFire!B2175,balance!$AF:$AJ,2,FALSE),IF(C2175=2,VLOOKUP(B2175,balance!$AF:$AJ,3,FALSE),IF(C2175=3,VLOOKUP(B2175,balance!$AF:$AJ,4,FALSE),IF(C2175=4,VLOOKUP(B2175,balance!$AF:$AJ,5,FALSE),IF(C2175=5,VLOOKUP(B2175,balance!$AF:$AK,6,FALSE),0)))))*1000000000000</f>
        <v>3232500000000.0376</v>
      </c>
      <c r="J2175">
        <f>VLOOKUP(B2175,balance!AU:BD,10,FALSE)</f>
        <v>0</v>
      </c>
    </row>
    <row r="2176" spans="1:10" x14ac:dyDescent="0.3">
      <c r="A2176">
        <v>2174</v>
      </c>
      <c r="B2176">
        <f t="shared" si="67"/>
        <v>436</v>
      </c>
      <c r="C2176">
        <f t="shared" si="66"/>
        <v>5</v>
      </c>
      <c r="D2176">
        <v>9026</v>
      </c>
      <c r="E2176" s="1">
        <f>IF(C2176=1,VLOOKUP(B2176,balance!$AU:$AZ,2,FALSE),IF(C2176=2,VLOOKUP(B2176,balance!$AU:$AZ,3,FALSE),IF(C2176=3,VLOOKUP(B2176,balance!$AU:$AZ,4,FALSE),IF(C2176=4,VLOOKUP(B2176,balance!$AU:$AZ,5,FALSE),IF(C2176=5,VLOOKUP(B2176-1,balance!$AU:$AZ,6,FALSE),0)))))</f>
        <v>220000</v>
      </c>
      <c r="F2176">
        <v>53</v>
      </c>
      <c r="G2176">
        <f>IF(C2176=1,VLOOKUP(FoxFire!B2176,balance!$U:$Z,2,FALSE),IF(C2176=2,VLOOKUP(B2176,balance!$U:$Z,3,FALSE),IF(C2176=3,VLOOKUP(B2176,balance!$U:$Z,4,FALSE),IF(C2176=4,VLOOKUP(B2176,balance!$U:$Z,5,FALSE),IF(C2176=5,VLOOKUP(B2176-1,balance!$U:$Z,6,FALSE),0)))))/100</f>
        <v>2334.5387000000001</v>
      </c>
      <c r="H2176">
        <v>2</v>
      </c>
      <c r="I2176" s="1">
        <f>IF(C2176=1,VLOOKUP(FoxFire!B2176,balance!$AF:$AJ,2,FALSE),IF(C2176=2,VLOOKUP(B2176,balance!$AF:$AJ,3,FALSE),IF(C2176=3,VLOOKUP(B2176,balance!$AF:$AJ,4,FALSE),IF(C2176=4,VLOOKUP(B2176,balance!$AF:$AJ,5,FALSE),IF(C2176=5,VLOOKUP(B2176,balance!$AF:$AK,6,FALSE),0)))))*1000000000000</f>
        <v>12935000000000.15</v>
      </c>
      <c r="J2176">
        <f>VLOOKUP(B2176,balance!AU:BD,10,FALSE)</f>
        <v>0</v>
      </c>
    </row>
    <row r="2177" spans="1:10" x14ac:dyDescent="0.3">
      <c r="A2177">
        <v>2175</v>
      </c>
      <c r="B2177">
        <f t="shared" si="67"/>
        <v>436</v>
      </c>
      <c r="C2177">
        <f t="shared" si="66"/>
        <v>1</v>
      </c>
      <c r="D2177">
        <v>9026</v>
      </c>
      <c r="E2177" s="1">
        <f>IF(C2177=1,VLOOKUP(B2177,balance!$AU:$AZ,2,FALSE),IF(C2177=2,VLOOKUP(B2177,balance!$AU:$AZ,3,FALSE),IF(C2177=3,VLOOKUP(B2177,balance!$AU:$AZ,4,FALSE),IF(C2177=4,VLOOKUP(B2177,balance!$AU:$AZ,5,FALSE),IF(C2177=5,VLOOKUP(B2177-1,balance!$AU:$AZ,6,FALSE),0)))))</f>
        <v>11000</v>
      </c>
      <c r="F2177">
        <v>53</v>
      </c>
      <c r="G2177">
        <f>IF(C2177=1,VLOOKUP(FoxFire!B2177,balance!$U:$Z,2,FALSE),IF(C2177=2,VLOOKUP(B2177,balance!$U:$Z,3,FALSE),IF(C2177=3,VLOOKUP(B2177,balance!$U:$Z,4,FALSE),IF(C2177=4,VLOOKUP(B2177,balance!$U:$Z,5,FALSE),IF(C2177=5,VLOOKUP(B2177-1,balance!$U:$Z,6,FALSE),0)))))/100</f>
        <v>5.3500000000000006E-3</v>
      </c>
      <c r="H2177">
        <v>2</v>
      </c>
      <c r="I2177" s="1">
        <f>IF(C2177=1,VLOOKUP(FoxFire!B2177,balance!$AF:$AJ,2,FALSE),IF(C2177=2,VLOOKUP(B2177,balance!$AF:$AJ,3,FALSE),IF(C2177=3,VLOOKUP(B2177,balance!$AF:$AJ,4,FALSE),IF(C2177=4,VLOOKUP(B2177,balance!$AF:$AJ,5,FALSE),IF(C2177=5,VLOOKUP(B2177,balance!$AF:$AK,6,FALSE),0)))))*1000000000000</f>
        <v>3233750000000.0376</v>
      </c>
      <c r="J2177">
        <f>VLOOKUP(B2177,balance!AU:BD,10,FALSE)</f>
        <v>0</v>
      </c>
    </row>
    <row r="2178" spans="1:10" x14ac:dyDescent="0.3">
      <c r="A2178">
        <v>2176</v>
      </c>
      <c r="B2178">
        <f t="shared" si="67"/>
        <v>436</v>
      </c>
      <c r="C2178">
        <f t="shared" si="66"/>
        <v>2</v>
      </c>
      <c r="D2178">
        <v>9026</v>
      </c>
      <c r="E2178" s="1">
        <f>IF(C2178=1,VLOOKUP(B2178,balance!$AU:$AZ,2,FALSE),IF(C2178=2,VLOOKUP(B2178,balance!$AU:$AZ,3,FALSE),IF(C2178=3,VLOOKUP(B2178,balance!$AU:$AZ,4,FALSE),IF(C2178=4,VLOOKUP(B2178,balance!$AU:$AZ,5,FALSE),IF(C2178=5,VLOOKUP(B2178-1,balance!$AU:$AZ,6,FALSE),0)))))</f>
        <v>11000</v>
      </c>
      <c r="F2178">
        <v>53</v>
      </c>
      <c r="G2178">
        <f>IF(C2178=1,VLOOKUP(FoxFire!B2178,balance!$U:$Z,2,FALSE),IF(C2178=2,VLOOKUP(B2178,balance!$U:$Z,3,FALSE),IF(C2178=3,VLOOKUP(B2178,balance!$U:$Z,4,FALSE),IF(C2178=4,VLOOKUP(B2178,balance!$U:$Z,5,FALSE),IF(C2178=5,VLOOKUP(B2178-1,balance!$U:$Z,6,FALSE),0)))))/100</f>
        <v>5.3500000000000006E-3</v>
      </c>
      <c r="H2178">
        <v>2</v>
      </c>
      <c r="I2178" s="1">
        <f>IF(C2178=1,VLOOKUP(FoxFire!B2178,balance!$AF:$AJ,2,FALSE),IF(C2178=2,VLOOKUP(B2178,balance!$AF:$AJ,3,FALSE),IF(C2178=3,VLOOKUP(B2178,balance!$AF:$AJ,4,FALSE),IF(C2178=4,VLOOKUP(B2178,balance!$AF:$AJ,5,FALSE),IF(C2178=5,VLOOKUP(B2178,balance!$AF:$AK,6,FALSE),0)))))*1000000000000</f>
        <v>3233750000000.0376</v>
      </c>
      <c r="J2178">
        <f>VLOOKUP(B2178,balance!AU:BD,10,FALSE)</f>
        <v>0</v>
      </c>
    </row>
    <row r="2179" spans="1:10" x14ac:dyDescent="0.3">
      <c r="A2179">
        <v>2177</v>
      </c>
      <c r="B2179">
        <f t="shared" si="67"/>
        <v>436</v>
      </c>
      <c r="C2179">
        <f t="shared" si="66"/>
        <v>3</v>
      </c>
      <c r="D2179">
        <v>9026</v>
      </c>
      <c r="E2179" s="1">
        <f>IF(C2179=1,VLOOKUP(B2179,balance!$AU:$AZ,2,FALSE),IF(C2179=2,VLOOKUP(B2179,balance!$AU:$AZ,3,FALSE),IF(C2179=3,VLOOKUP(B2179,balance!$AU:$AZ,4,FALSE),IF(C2179=4,VLOOKUP(B2179,balance!$AU:$AZ,5,FALSE),IF(C2179=5,VLOOKUP(B2179-1,balance!$AU:$AZ,6,FALSE),0)))))</f>
        <v>11000</v>
      </c>
      <c r="F2179">
        <v>53</v>
      </c>
      <c r="G2179">
        <f>IF(C2179=1,VLOOKUP(FoxFire!B2179,balance!$U:$Z,2,FALSE),IF(C2179=2,VLOOKUP(B2179,balance!$U:$Z,3,FALSE),IF(C2179=3,VLOOKUP(B2179,balance!$U:$Z,4,FALSE),IF(C2179=4,VLOOKUP(B2179,balance!$U:$Z,5,FALSE),IF(C2179=5,VLOOKUP(B2179-1,balance!$U:$Z,6,FALSE),0)))))/100</f>
        <v>5.3500000000000006E-3</v>
      </c>
      <c r="H2179">
        <v>2</v>
      </c>
      <c r="I2179" s="1">
        <f>IF(C2179=1,VLOOKUP(FoxFire!B2179,balance!$AF:$AJ,2,FALSE),IF(C2179=2,VLOOKUP(B2179,balance!$AF:$AJ,3,FALSE),IF(C2179=3,VLOOKUP(B2179,balance!$AF:$AJ,4,FALSE),IF(C2179=4,VLOOKUP(B2179,balance!$AF:$AJ,5,FALSE),IF(C2179=5,VLOOKUP(B2179,balance!$AF:$AK,6,FALSE),0)))))*1000000000000</f>
        <v>3233750000000.0376</v>
      </c>
      <c r="J2179">
        <f>VLOOKUP(B2179,balance!AU:BD,10,FALSE)</f>
        <v>0</v>
      </c>
    </row>
    <row r="2180" spans="1:10" x14ac:dyDescent="0.3">
      <c r="A2180">
        <v>2178</v>
      </c>
      <c r="B2180">
        <f t="shared" si="67"/>
        <v>436</v>
      </c>
      <c r="C2180">
        <f t="shared" si="66"/>
        <v>4</v>
      </c>
      <c r="D2180">
        <v>9026</v>
      </c>
      <c r="E2180" s="1">
        <f>IF(C2180=1,VLOOKUP(B2180,balance!$AU:$AZ,2,FALSE),IF(C2180=2,VLOOKUP(B2180,balance!$AU:$AZ,3,FALSE),IF(C2180=3,VLOOKUP(B2180,balance!$AU:$AZ,4,FALSE),IF(C2180=4,VLOOKUP(B2180,balance!$AU:$AZ,5,FALSE),IF(C2180=5,VLOOKUP(B2180-1,balance!$AU:$AZ,6,FALSE),0)))))</f>
        <v>11000</v>
      </c>
      <c r="F2180">
        <v>53</v>
      </c>
      <c r="G2180">
        <f>IF(C2180=1,VLOOKUP(FoxFire!B2180,balance!$U:$Z,2,FALSE),IF(C2180=2,VLOOKUP(B2180,balance!$U:$Z,3,FALSE),IF(C2180=3,VLOOKUP(B2180,balance!$U:$Z,4,FALSE),IF(C2180=4,VLOOKUP(B2180,balance!$U:$Z,5,FALSE),IF(C2180=5,VLOOKUP(B2180-1,balance!$U:$Z,6,FALSE),0)))))/100</f>
        <v>5.3500000000000006E-3</v>
      </c>
      <c r="H2180">
        <v>2</v>
      </c>
      <c r="I2180" s="1">
        <f>IF(C2180=1,VLOOKUP(FoxFire!B2180,balance!$AF:$AJ,2,FALSE),IF(C2180=2,VLOOKUP(B2180,balance!$AF:$AJ,3,FALSE),IF(C2180=3,VLOOKUP(B2180,balance!$AF:$AJ,4,FALSE),IF(C2180=4,VLOOKUP(B2180,balance!$AF:$AJ,5,FALSE),IF(C2180=5,VLOOKUP(B2180,balance!$AF:$AK,6,FALSE),0)))))*1000000000000</f>
        <v>3233750000000.0376</v>
      </c>
      <c r="J2180">
        <f>VLOOKUP(B2180,balance!AU:BD,10,FALSE)</f>
        <v>0</v>
      </c>
    </row>
    <row r="2181" spans="1:10" x14ac:dyDescent="0.3">
      <c r="A2181">
        <v>2179</v>
      </c>
      <c r="B2181">
        <f t="shared" si="67"/>
        <v>437</v>
      </c>
      <c r="C2181">
        <f t="shared" si="66"/>
        <v>5</v>
      </c>
      <c r="D2181">
        <v>9026</v>
      </c>
      <c r="E2181" s="1">
        <f>IF(C2181=1,VLOOKUP(B2181,balance!$AU:$AZ,2,FALSE),IF(C2181=2,VLOOKUP(B2181,balance!$AU:$AZ,3,FALSE),IF(C2181=3,VLOOKUP(B2181,balance!$AU:$AZ,4,FALSE),IF(C2181=4,VLOOKUP(B2181,balance!$AU:$AZ,5,FALSE),IF(C2181=5,VLOOKUP(B2181-1,balance!$AU:$AZ,6,FALSE),0)))))</f>
        <v>220000</v>
      </c>
      <c r="F2181">
        <v>53</v>
      </c>
      <c r="G2181">
        <f>IF(C2181=1,VLOOKUP(FoxFire!B2181,balance!$U:$Z,2,FALSE),IF(C2181=2,VLOOKUP(B2181,balance!$U:$Z,3,FALSE),IF(C2181=3,VLOOKUP(B2181,balance!$U:$Z,4,FALSE),IF(C2181=4,VLOOKUP(B2181,balance!$U:$Z,5,FALSE),IF(C2181=5,VLOOKUP(B2181-1,balance!$U:$Z,6,FALSE),0)))))/100</f>
        <v>2341.2494000000002</v>
      </c>
      <c r="H2181">
        <v>2</v>
      </c>
      <c r="I2181" s="1">
        <f>IF(C2181=1,VLOOKUP(FoxFire!B2181,balance!$AF:$AJ,2,FALSE),IF(C2181=2,VLOOKUP(B2181,balance!$AF:$AJ,3,FALSE),IF(C2181=3,VLOOKUP(B2181,balance!$AF:$AJ,4,FALSE),IF(C2181=4,VLOOKUP(B2181,balance!$AF:$AJ,5,FALSE),IF(C2181=5,VLOOKUP(B2181,balance!$AF:$AK,6,FALSE),0)))))*1000000000000</f>
        <v>12940000000000.15</v>
      </c>
      <c r="J2181">
        <f>VLOOKUP(B2181,balance!AU:BD,10,FALSE)</f>
        <v>0</v>
      </c>
    </row>
    <row r="2182" spans="1:10" x14ac:dyDescent="0.3">
      <c r="A2182">
        <v>2180</v>
      </c>
      <c r="B2182">
        <f t="shared" si="67"/>
        <v>437</v>
      </c>
      <c r="C2182">
        <f t="shared" si="66"/>
        <v>1</v>
      </c>
      <c r="D2182">
        <v>9026</v>
      </c>
      <c r="E2182" s="1">
        <f>IF(C2182=1,VLOOKUP(B2182,balance!$AU:$AZ,2,FALSE),IF(C2182=2,VLOOKUP(B2182,balance!$AU:$AZ,3,FALSE),IF(C2182=3,VLOOKUP(B2182,balance!$AU:$AZ,4,FALSE),IF(C2182=4,VLOOKUP(B2182,balance!$AU:$AZ,5,FALSE),IF(C2182=5,VLOOKUP(B2182-1,balance!$AU:$AZ,6,FALSE),0)))))</f>
        <v>11000</v>
      </c>
      <c r="F2182">
        <v>53</v>
      </c>
      <c r="G2182">
        <f>IF(C2182=1,VLOOKUP(FoxFire!B2182,balance!$U:$Z,2,FALSE),IF(C2182=2,VLOOKUP(B2182,balance!$U:$Z,3,FALSE),IF(C2182=3,VLOOKUP(B2182,balance!$U:$Z,4,FALSE),IF(C2182=4,VLOOKUP(B2182,balance!$U:$Z,5,FALSE),IF(C2182=5,VLOOKUP(B2182-1,balance!$U:$Z,6,FALSE),0)))))/100</f>
        <v>5.3600000000000002E-3</v>
      </c>
      <c r="H2182">
        <v>2</v>
      </c>
      <c r="I2182" s="1">
        <f>IF(C2182=1,VLOOKUP(FoxFire!B2182,balance!$AF:$AJ,2,FALSE),IF(C2182=2,VLOOKUP(B2182,balance!$AF:$AJ,3,FALSE),IF(C2182=3,VLOOKUP(B2182,balance!$AF:$AJ,4,FALSE),IF(C2182=4,VLOOKUP(B2182,balance!$AF:$AJ,5,FALSE),IF(C2182=5,VLOOKUP(B2182,balance!$AF:$AK,6,FALSE),0)))))*1000000000000</f>
        <v>3235000000000.0376</v>
      </c>
      <c r="J2182">
        <f>VLOOKUP(B2182,balance!AU:BD,10,FALSE)</f>
        <v>0</v>
      </c>
    </row>
    <row r="2183" spans="1:10" x14ac:dyDescent="0.3">
      <c r="A2183">
        <v>2181</v>
      </c>
      <c r="B2183">
        <f t="shared" si="67"/>
        <v>437</v>
      </c>
      <c r="C2183">
        <f t="shared" si="66"/>
        <v>2</v>
      </c>
      <c r="D2183">
        <v>9026</v>
      </c>
      <c r="E2183" s="1">
        <f>IF(C2183=1,VLOOKUP(B2183,balance!$AU:$AZ,2,FALSE),IF(C2183=2,VLOOKUP(B2183,balance!$AU:$AZ,3,FALSE),IF(C2183=3,VLOOKUP(B2183,balance!$AU:$AZ,4,FALSE),IF(C2183=4,VLOOKUP(B2183,balance!$AU:$AZ,5,FALSE),IF(C2183=5,VLOOKUP(B2183-1,balance!$AU:$AZ,6,FALSE),0)))))</f>
        <v>11000</v>
      </c>
      <c r="F2183">
        <v>53</v>
      </c>
      <c r="G2183">
        <f>IF(C2183=1,VLOOKUP(FoxFire!B2183,balance!$U:$Z,2,FALSE),IF(C2183=2,VLOOKUP(B2183,balance!$U:$Z,3,FALSE),IF(C2183=3,VLOOKUP(B2183,balance!$U:$Z,4,FALSE),IF(C2183=4,VLOOKUP(B2183,balance!$U:$Z,5,FALSE),IF(C2183=5,VLOOKUP(B2183-1,balance!$U:$Z,6,FALSE),0)))))/100</f>
        <v>5.3600000000000002E-3</v>
      </c>
      <c r="H2183">
        <v>2</v>
      </c>
      <c r="I2183" s="1">
        <f>IF(C2183=1,VLOOKUP(FoxFire!B2183,balance!$AF:$AJ,2,FALSE),IF(C2183=2,VLOOKUP(B2183,balance!$AF:$AJ,3,FALSE),IF(C2183=3,VLOOKUP(B2183,balance!$AF:$AJ,4,FALSE),IF(C2183=4,VLOOKUP(B2183,balance!$AF:$AJ,5,FALSE),IF(C2183=5,VLOOKUP(B2183,balance!$AF:$AK,6,FALSE),0)))))*1000000000000</f>
        <v>3235000000000.0376</v>
      </c>
      <c r="J2183">
        <f>VLOOKUP(B2183,balance!AU:BD,10,FALSE)</f>
        <v>0</v>
      </c>
    </row>
    <row r="2184" spans="1:10" x14ac:dyDescent="0.3">
      <c r="A2184">
        <v>2182</v>
      </c>
      <c r="B2184">
        <f t="shared" si="67"/>
        <v>437</v>
      </c>
      <c r="C2184">
        <f t="shared" ref="C2184:C2245" si="68">C2179</f>
        <v>3</v>
      </c>
      <c r="D2184">
        <v>9026</v>
      </c>
      <c r="E2184" s="1">
        <f>IF(C2184=1,VLOOKUP(B2184,balance!$AU:$AZ,2,FALSE),IF(C2184=2,VLOOKUP(B2184,balance!$AU:$AZ,3,FALSE),IF(C2184=3,VLOOKUP(B2184,balance!$AU:$AZ,4,FALSE),IF(C2184=4,VLOOKUP(B2184,balance!$AU:$AZ,5,FALSE),IF(C2184=5,VLOOKUP(B2184-1,balance!$AU:$AZ,6,FALSE),0)))))</f>
        <v>11000</v>
      </c>
      <c r="F2184">
        <v>53</v>
      </c>
      <c r="G2184">
        <f>IF(C2184=1,VLOOKUP(FoxFire!B2184,balance!$U:$Z,2,FALSE),IF(C2184=2,VLOOKUP(B2184,balance!$U:$Z,3,FALSE),IF(C2184=3,VLOOKUP(B2184,balance!$U:$Z,4,FALSE),IF(C2184=4,VLOOKUP(B2184,balance!$U:$Z,5,FALSE),IF(C2184=5,VLOOKUP(B2184-1,balance!$U:$Z,6,FALSE),0)))))/100</f>
        <v>5.3600000000000002E-3</v>
      </c>
      <c r="H2184">
        <v>2</v>
      </c>
      <c r="I2184" s="1">
        <f>IF(C2184=1,VLOOKUP(FoxFire!B2184,balance!$AF:$AJ,2,FALSE),IF(C2184=2,VLOOKUP(B2184,balance!$AF:$AJ,3,FALSE),IF(C2184=3,VLOOKUP(B2184,balance!$AF:$AJ,4,FALSE),IF(C2184=4,VLOOKUP(B2184,balance!$AF:$AJ,5,FALSE),IF(C2184=5,VLOOKUP(B2184,balance!$AF:$AK,6,FALSE),0)))))*1000000000000</f>
        <v>3235000000000.0376</v>
      </c>
      <c r="J2184">
        <f>VLOOKUP(B2184,balance!AU:BD,10,FALSE)</f>
        <v>0</v>
      </c>
    </row>
    <row r="2185" spans="1:10" x14ac:dyDescent="0.3">
      <c r="A2185">
        <v>2183</v>
      </c>
      <c r="B2185">
        <f t="shared" si="67"/>
        <v>437</v>
      </c>
      <c r="C2185">
        <f t="shared" si="68"/>
        <v>4</v>
      </c>
      <c r="D2185">
        <v>9026</v>
      </c>
      <c r="E2185" s="1">
        <f>IF(C2185=1,VLOOKUP(B2185,balance!$AU:$AZ,2,FALSE),IF(C2185=2,VLOOKUP(B2185,balance!$AU:$AZ,3,FALSE),IF(C2185=3,VLOOKUP(B2185,balance!$AU:$AZ,4,FALSE),IF(C2185=4,VLOOKUP(B2185,balance!$AU:$AZ,5,FALSE),IF(C2185=5,VLOOKUP(B2185-1,balance!$AU:$AZ,6,FALSE),0)))))</f>
        <v>11000</v>
      </c>
      <c r="F2185">
        <v>53</v>
      </c>
      <c r="G2185">
        <f>IF(C2185=1,VLOOKUP(FoxFire!B2185,balance!$U:$Z,2,FALSE),IF(C2185=2,VLOOKUP(B2185,balance!$U:$Z,3,FALSE),IF(C2185=3,VLOOKUP(B2185,balance!$U:$Z,4,FALSE),IF(C2185=4,VLOOKUP(B2185,balance!$U:$Z,5,FALSE),IF(C2185=5,VLOOKUP(B2185-1,balance!$U:$Z,6,FALSE),0)))))/100</f>
        <v>5.3600000000000002E-3</v>
      </c>
      <c r="H2185">
        <v>2</v>
      </c>
      <c r="I2185" s="1">
        <f>IF(C2185=1,VLOOKUP(FoxFire!B2185,balance!$AF:$AJ,2,FALSE),IF(C2185=2,VLOOKUP(B2185,balance!$AF:$AJ,3,FALSE),IF(C2185=3,VLOOKUP(B2185,balance!$AF:$AJ,4,FALSE),IF(C2185=4,VLOOKUP(B2185,balance!$AF:$AJ,5,FALSE),IF(C2185=5,VLOOKUP(B2185,balance!$AF:$AK,6,FALSE),0)))))*1000000000000</f>
        <v>3235000000000.0376</v>
      </c>
      <c r="J2185">
        <f>VLOOKUP(B2185,balance!AU:BD,10,FALSE)</f>
        <v>0</v>
      </c>
    </row>
    <row r="2186" spans="1:10" x14ac:dyDescent="0.3">
      <c r="A2186">
        <v>2184</v>
      </c>
      <c r="B2186">
        <f t="shared" si="67"/>
        <v>438</v>
      </c>
      <c r="C2186">
        <f t="shared" si="68"/>
        <v>5</v>
      </c>
      <c r="D2186">
        <v>9026</v>
      </c>
      <c r="E2186" s="1">
        <f>IF(C2186=1,VLOOKUP(B2186,balance!$AU:$AZ,2,FALSE),IF(C2186=2,VLOOKUP(B2186,balance!$AU:$AZ,3,FALSE),IF(C2186=3,VLOOKUP(B2186,balance!$AU:$AZ,4,FALSE),IF(C2186=4,VLOOKUP(B2186,balance!$AU:$AZ,5,FALSE),IF(C2186=5,VLOOKUP(B2186-1,balance!$AU:$AZ,6,FALSE),0)))))</f>
        <v>220000</v>
      </c>
      <c r="F2186">
        <v>53</v>
      </c>
      <c r="G2186">
        <f>IF(C2186=1,VLOOKUP(FoxFire!B2186,balance!$U:$Z,2,FALSE),IF(C2186=2,VLOOKUP(B2186,balance!$U:$Z,3,FALSE),IF(C2186=3,VLOOKUP(B2186,balance!$U:$Z,4,FALSE),IF(C2186=4,VLOOKUP(B2186,balance!$U:$Z,5,FALSE),IF(C2186=5,VLOOKUP(B2186-1,balance!$U:$Z,6,FALSE),0)))))/100</f>
        <v>2347.9712</v>
      </c>
      <c r="H2186">
        <v>2</v>
      </c>
      <c r="I2186" s="1">
        <f>IF(C2186=1,VLOOKUP(FoxFire!B2186,balance!$AF:$AJ,2,FALSE),IF(C2186=2,VLOOKUP(B2186,balance!$AF:$AJ,3,FALSE),IF(C2186=3,VLOOKUP(B2186,balance!$AF:$AJ,4,FALSE),IF(C2186=4,VLOOKUP(B2186,balance!$AF:$AJ,5,FALSE),IF(C2186=5,VLOOKUP(B2186,balance!$AF:$AK,6,FALSE),0)))))*1000000000000</f>
        <v>12945000000000.15</v>
      </c>
      <c r="J2186">
        <f>VLOOKUP(B2186,balance!AU:BD,10,FALSE)</f>
        <v>0</v>
      </c>
    </row>
    <row r="2187" spans="1:10" x14ac:dyDescent="0.3">
      <c r="A2187">
        <v>2185</v>
      </c>
      <c r="B2187">
        <f t="shared" si="67"/>
        <v>438</v>
      </c>
      <c r="C2187">
        <f t="shared" si="68"/>
        <v>1</v>
      </c>
      <c r="D2187">
        <v>9026</v>
      </c>
      <c r="E2187" s="1">
        <f>IF(C2187=1,VLOOKUP(B2187,balance!$AU:$AZ,2,FALSE),IF(C2187=2,VLOOKUP(B2187,balance!$AU:$AZ,3,FALSE),IF(C2187=3,VLOOKUP(B2187,balance!$AU:$AZ,4,FALSE),IF(C2187=4,VLOOKUP(B2187,balance!$AU:$AZ,5,FALSE),IF(C2187=5,VLOOKUP(B2187-1,balance!$AU:$AZ,6,FALSE),0)))))</f>
        <v>11000</v>
      </c>
      <c r="F2187">
        <v>53</v>
      </c>
      <c r="G2187">
        <f>IF(C2187=1,VLOOKUP(FoxFire!B2187,balance!$U:$Z,2,FALSE),IF(C2187=2,VLOOKUP(B2187,balance!$U:$Z,3,FALSE),IF(C2187=3,VLOOKUP(B2187,balance!$U:$Z,4,FALSE),IF(C2187=4,VLOOKUP(B2187,balance!$U:$Z,5,FALSE),IF(C2187=5,VLOOKUP(B2187-1,balance!$U:$Z,6,FALSE),0)))))/100</f>
        <v>5.3700000000000006E-3</v>
      </c>
      <c r="H2187">
        <v>2</v>
      </c>
      <c r="I2187" s="1">
        <f>IF(C2187=1,VLOOKUP(FoxFire!B2187,balance!$AF:$AJ,2,FALSE),IF(C2187=2,VLOOKUP(B2187,balance!$AF:$AJ,3,FALSE),IF(C2187=3,VLOOKUP(B2187,balance!$AF:$AJ,4,FALSE),IF(C2187=4,VLOOKUP(B2187,balance!$AF:$AJ,5,FALSE),IF(C2187=5,VLOOKUP(B2187,balance!$AF:$AK,6,FALSE),0)))))*1000000000000</f>
        <v>3236250000000.0376</v>
      </c>
      <c r="J2187">
        <f>VLOOKUP(B2187,balance!AU:BD,10,FALSE)</f>
        <v>0</v>
      </c>
    </row>
    <row r="2188" spans="1:10" x14ac:dyDescent="0.3">
      <c r="A2188">
        <v>2186</v>
      </c>
      <c r="B2188">
        <f t="shared" si="67"/>
        <v>438</v>
      </c>
      <c r="C2188">
        <f t="shared" si="68"/>
        <v>2</v>
      </c>
      <c r="D2188">
        <v>9026</v>
      </c>
      <c r="E2188" s="1">
        <f>IF(C2188=1,VLOOKUP(B2188,balance!$AU:$AZ,2,FALSE),IF(C2188=2,VLOOKUP(B2188,balance!$AU:$AZ,3,FALSE),IF(C2188=3,VLOOKUP(B2188,balance!$AU:$AZ,4,FALSE),IF(C2188=4,VLOOKUP(B2188,balance!$AU:$AZ,5,FALSE),IF(C2188=5,VLOOKUP(B2188-1,balance!$AU:$AZ,6,FALSE),0)))))</f>
        <v>11000</v>
      </c>
      <c r="F2188">
        <v>53</v>
      </c>
      <c r="G2188">
        <f>IF(C2188=1,VLOOKUP(FoxFire!B2188,balance!$U:$Z,2,FALSE),IF(C2188=2,VLOOKUP(B2188,balance!$U:$Z,3,FALSE),IF(C2188=3,VLOOKUP(B2188,balance!$U:$Z,4,FALSE),IF(C2188=4,VLOOKUP(B2188,balance!$U:$Z,5,FALSE),IF(C2188=5,VLOOKUP(B2188-1,balance!$U:$Z,6,FALSE),0)))))/100</f>
        <v>5.3700000000000006E-3</v>
      </c>
      <c r="H2188">
        <v>2</v>
      </c>
      <c r="I2188" s="1">
        <f>IF(C2188=1,VLOOKUP(FoxFire!B2188,balance!$AF:$AJ,2,FALSE),IF(C2188=2,VLOOKUP(B2188,balance!$AF:$AJ,3,FALSE),IF(C2188=3,VLOOKUP(B2188,balance!$AF:$AJ,4,FALSE),IF(C2188=4,VLOOKUP(B2188,balance!$AF:$AJ,5,FALSE),IF(C2188=5,VLOOKUP(B2188,balance!$AF:$AK,6,FALSE),0)))))*1000000000000</f>
        <v>3236250000000.0376</v>
      </c>
      <c r="J2188">
        <f>VLOOKUP(B2188,balance!AU:BD,10,FALSE)</f>
        <v>0</v>
      </c>
    </row>
    <row r="2189" spans="1:10" x14ac:dyDescent="0.3">
      <c r="A2189">
        <v>2187</v>
      </c>
      <c r="B2189">
        <f t="shared" ref="B2189:B2245" si="69">B2184+1</f>
        <v>438</v>
      </c>
      <c r="C2189">
        <f t="shared" si="68"/>
        <v>3</v>
      </c>
      <c r="D2189">
        <v>9026</v>
      </c>
      <c r="E2189" s="1">
        <f>IF(C2189=1,VLOOKUP(B2189,balance!$AU:$AZ,2,FALSE),IF(C2189=2,VLOOKUP(B2189,balance!$AU:$AZ,3,FALSE),IF(C2189=3,VLOOKUP(B2189,balance!$AU:$AZ,4,FALSE),IF(C2189=4,VLOOKUP(B2189,balance!$AU:$AZ,5,FALSE),IF(C2189=5,VLOOKUP(B2189-1,balance!$AU:$AZ,6,FALSE),0)))))</f>
        <v>11000</v>
      </c>
      <c r="F2189">
        <v>53</v>
      </c>
      <c r="G2189">
        <f>IF(C2189=1,VLOOKUP(FoxFire!B2189,balance!$U:$Z,2,FALSE),IF(C2189=2,VLOOKUP(B2189,balance!$U:$Z,3,FALSE),IF(C2189=3,VLOOKUP(B2189,balance!$U:$Z,4,FALSE),IF(C2189=4,VLOOKUP(B2189,balance!$U:$Z,5,FALSE),IF(C2189=5,VLOOKUP(B2189-1,balance!$U:$Z,6,FALSE),0)))))/100</f>
        <v>5.3700000000000006E-3</v>
      </c>
      <c r="H2189">
        <v>2</v>
      </c>
      <c r="I2189" s="1">
        <f>IF(C2189=1,VLOOKUP(FoxFire!B2189,balance!$AF:$AJ,2,FALSE),IF(C2189=2,VLOOKUP(B2189,balance!$AF:$AJ,3,FALSE),IF(C2189=3,VLOOKUP(B2189,balance!$AF:$AJ,4,FALSE),IF(C2189=4,VLOOKUP(B2189,balance!$AF:$AJ,5,FALSE),IF(C2189=5,VLOOKUP(B2189,balance!$AF:$AK,6,FALSE),0)))))*1000000000000</f>
        <v>3236250000000.0376</v>
      </c>
      <c r="J2189">
        <f>VLOOKUP(B2189,balance!AU:BD,10,FALSE)</f>
        <v>0</v>
      </c>
    </row>
    <row r="2190" spans="1:10" x14ac:dyDescent="0.3">
      <c r="A2190">
        <v>2188</v>
      </c>
      <c r="B2190">
        <f t="shared" si="69"/>
        <v>438</v>
      </c>
      <c r="C2190">
        <f t="shared" si="68"/>
        <v>4</v>
      </c>
      <c r="D2190">
        <v>9026</v>
      </c>
      <c r="E2190" s="1">
        <f>IF(C2190=1,VLOOKUP(B2190,balance!$AU:$AZ,2,FALSE),IF(C2190=2,VLOOKUP(B2190,balance!$AU:$AZ,3,FALSE),IF(C2190=3,VLOOKUP(B2190,balance!$AU:$AZ,4,FALSE),IF(C2190=4,VLOOKUP(B2190,balance!$AU:$AZ,5,FALSE),IF(C2190=5,VLOOKUP(B2190-1,balance!$AU:$AZ,6,FALSE),0)))))</f>
        <v>11000</v>
      </c>
      <c r="F2190">
        <v>53</v>
      </c>
      <c r="G2190">
        <f>IF(C2190=1,VLOOKUP(FoxFire!B2190,balance!$U:$Z,2,FALSE),IF(C2190=2,VLOOKUP(B2190,balance!$U:$Z,3,FALSE),IF(C2190=3,VLOOKUP(B2190,balance!$U:$Z,4,FALSE),IF(C2190=4,VLOOKUP(B2190,balance!$U:$Z,5,FALSE),IF(C2190=5,VLOOKUP(B2190-1,balance!$U:$Z,6,FALSE),0)))))/100</f>
        <v>5.3700000000000006E-3</v>
      </c>
      <c r="H2190">
        <v>2</v>
      </c>
      <c r="I2190" s="1">
        <f>IF(C2190=1,VLOOKUP(FoxFire!B2190,balance!$AF:$AJ,2,FALSE),IF(C2190=2,VLOOKUP(B2190,balance!$AF:$AJ,3,FALSE),IF(C2190=3,VLOOKUP(B2190,balance!$AF:$AJ,4,FALSE),IF(C2190=4,VLOOKUP(B2190,balance!$AF:$AJ,5,FALSE),IF(C2190=5,VLOOKUP(B2190,balance!$AF:$AK,6,FALSE),0)))))*1000000000000</f>
        <v>3236250000000.0376</v>
      </c>
      <c r="J2190">
        <f>VLOOKUP(B2190,balance!AU:BD,10,FALSE)</f>
        <v>0</v>
      </c>
    </row>
    <row r="2191" spans="1:10" x14ac:dyDescent="0.3">
      <c r="A2191">
        <v>2189</v>
      </c>
      <c r="B2191">
        <f t="shared" si="69"/>
        <v>439</v>
      </c>
      <c r="C2191">
        <f t="shared" si="68"/>
        <v>5</v>
      </c>
      <c r="D2191">
        <v>9026</v>
      </c>
      <c r="E2191" s="1">
        <f>IF(C2191=1,VLOOKUP(B2191,balance!$AU:$AZ,2,FALSE),IF(C2191=2,VLOOKUP(B2191,balance!$AU:$AZ,3,FALSE),IF(C2191=3,VLOOKUP(B2191,balance!$AU:$AZ,4,FALSE),IF(C2191=4,VLOOKUP(B2191,balance!$AU:$AZ,5,FALSE),IF(C2191=5,VLOOKUP(B2191-1,balance!$AU:$AZ,6,FALSE),0)))))</f>
        <v>220000</v>
      </c>
      <c r="F2191">
        <v>53</v>
      </c>
      <c r="G2191">
        <f>IF(C2191=1,VLOOKUP(FoxFire!B2191,balance!$U:$Z,2,FALSE),IF(C2191=2,VLOOKUP(B2191,balance!$U:$Z,3,FALSE),IF(C2191=3,VLOOKUP(B2191,balance!$U:$Z,4,FALSE),IF(C2191=4,VLOOKUP(B2191,balance!$U:$Z,5,FALSE),IF(C2191=5,VLOOKUP(B2191-1,balance!$U:$Z,6,FALSE),0)))))/100</f>
        <v>2354.7040999999999</v>
      </c>
      <c r="H2191">
        <v>2</v>
      </c>
      <c r="I2191" s="1">
        <f>IF(C2191=1,VLOOKUP(FoxFire!B2191,balance!$AF:$AJ,2,FALSE),IF(C2191=2,VLOOKUP(B2191,balance!$AF:$AJ,3,FALSE),IF(C2191=3,VLOOKUP(B2191,balance!$AF:$AJ,4,FALSE),IF(C2191=4,VLOOKUP(B2191,balance!$AF:$AJ,5,FALSE),IF(C2191=5,VLOOKUP(B2191,balance!$AF:$AK,6,FALSE),0)))))*1000000000000</f>
        <v>12950000000000.15</v>
      </c>
      <c r="J2191">
        <f>VLOOKUP(B2191,balance!AU:BD,10,FALSE)</f>
        <v>0</v>
      </c>
    </row>
    <row r="2192" spans="1:10" x14ac:dyDescent="0.3">
      <c r="A2192">
        <v>2190</v>
      </c>
      <c r="B2192">
        <f t="shared" si="69"/>
        <v>439</v>
      </c>
      <c r="C2192">
        <f t="shared" si="68"/>
        <v>1</v>
      </c>
      <c r="D2192">
        <v>9026</v>
      </c>
      <c r="E2192" s="1">
        <f>IF(C2192=1,VLOOKUP(B2192,balance!$AU:$AZ,2,FALSE),IF(C2192=2,VLOOKUP(B2192,balance!$AU:$AZ,3,FALSE),IF(C2192=3,VLOOKUP(B2192,balance!$AU:$AZ,4,FALSE),IF(C2192=4,VLOOKUP(B2192,balance!$AU:$AZ,5,FALSE),IF(C2192=5,VLOOKUP(B2192-1,balance!$AU:$AZ,6,FALSE),0)))))</f>
        <v>11000</v>
      </c>
      <c r="F2192">
        <v>53</v>
      </c>
      <c r="G2192">
        <f>IF(C2192=1,VLOOKUP(FoxFire!B2192,balance!$U:$Z,2,FALSE),IF(C2192=2,VLOOKUP(B2192,balance!$U:$Z,3,FALSE),IF(C2192=3,VLOOKUP(B2192,balance!$U:$Z,4,FALSE),IF(C2192=4,VLOOKUP(B2192,balance!$U:$Z,5,FALSE),IF(C2192=5,VLOOKUP(B2192-1,balance!$U:$Z,6,FALSE),0)))))/100</f>
        <v>5.3800000000000002E-3</v>
      </c>
      <c r="H2192">
        <v>2</v>
      </c>
      <c r="I2192" s="1">
        <f>IF(C2192=1,VLOOKUP(FoxFire!B2192,balance!$AF:$AJ,2,FALSE),IF(C2192=2,VLOOKUP(B2192,balance!$AF:$AJ,3,FALSE),IF(C2192=3,VLOOKUP(B2192,balance!$AF:$AJ,4,FALSE),IF(C2192=4,VLOOKUP(B2192,balance!$AF:$AJ,5,FALSE),IF(C2192=5,VLOOKUP(B2192,balance!$AF:$AK,6,FALSE),0)))))*1000000000000</f>
        <v>3237500000000.0376</v>
      </c>
      <c r="J2192">
        <f>VLOOKUP(B2192,balance!AU:BD,10,FALSE)</f>
        <v>0</v>
      </c>
    </row>
    <row r="2193" spans="1:10" x14ac:dyDescent="0.3">
      <c r="A2193">
        <v>2191</v>
      </c>
      <c r="B2193">
        <f t="shared" si="69"/>
        <v>439</v>
      </c>
      <c r="C2193">
        <f t="shared" si="68"/>
        <v>2</v>
      </c>
      <c r="D2193">
        <v>9026</v>
      </c>
      <c r="E2193" s="1">
        <f>IF(C2193=1,VLOOKUP(B2193,balance!$AU:$AZ,2,FALSE),IF(C2193=2,VLOOKUP(B2193,balance!$AU:$AZ,3,FALSE),IF(C2193=3,VLOOKUP(B2193,balance!$AU:$AZ,4,FALSE),IF(C2193=4,VLOOKUP(B2193,balance!$AU:$AZ,5,FALSE),IF(C2193=5,VLOOKUP(B2193-1,balance!$AU:$AZ,6,FALSE),0)))))</f>
        <v>11000</v>
      </c>
      <c r="F2193">
        <v>53</v>
      </c>
      <c r="G2193">
        <f>IF(C2193=1,VLOOKUP(FoxFire!B2193,balance!$U:$Z,2,FALSE),IF(C2193=2,VLOOKUP(B2193,balance!$U:$Z,3,FALSE),IF(C2193=3,VLOOKUP(B2193,balance!$U:$Z,4,FALSE),IF(C2193=4,VLOOKUP(B2193,balance!$U:$Z,5,FALSE),IF(C2193=5,VLOOKUP(B2193-1,balance!$U:$Z,6,FALSE),0)))))/100</f>
        <v>5.3800000000000002E-3</v>
      </c>
      <c r="H2193">
        <v>2</v>
      </c>
      <c r="I2193" s="1">
        <f>IF(C2193=1,VLOOKUP(FoxFire!B2193,balance!$AF:$AJ,2,FALSE),IF(C2193=2,VLOOKUP(B2193,balance!$AF:$AJ,3,FALSE),IF(C2193=3,VLOOKUP(B2193,balance!$AF:$AJ,4,FALSE),IF(C2193=4,VLOOKUP(B2193,balance!$AF:$AJ,5,FALSE),IF(C2193=5,VLOOKUP(B2193,balance!$AF:$AK,6,FALSE),0)))))*1000000000000</f>
        <v>3237500000000.0376</v>
      </c>
      <c r="J2193">
        <f>VLOOKUP(B2193,balance!AU:BD,10,FALSE)</f>
        <v>0</v>
      </c>
    </row>
    <row r="2194" spans="1:10" x14ac:dyDescent="0.3">
      <c r="A2194">
        <v>2192</v>
      </c>
      <c r="B2194">
        <f t="shared" si="69"/>
        <v>439</v>
      </c>
      <c r="C2194">
        <f t="shared" si="68"/>
        <v>3</v>
      </c>
      <c r="D2194">
        <v>9026</v>
      </c>
      <c r="E2194" s="1">
        <f>IF(C2194=1,VLOOKUP(B2194,balance!$AU:$AZ,2,FALSE),IF(C2194=2,VLOOKUP(B2194,balance!$AU:$AZ,3,FALSE),IF(C2194=3,VLOOKUP(B2194,balance!$AU:$AZ,4,FALSE),IF(C2194=4,VLOOKUP(B2194,balance!$AU:$AZ,5,FALSE),IF(C2194=5,VLOOKUP(B2194-1,balance!$AU:$AZ,6,FALSE),0)))))</f>
        <v>11000</v>
      </c>
      <c r="F2194">
        <v>53</v>
      </c>
      <c r="G2194">
        <f>IF(C2194=1,VLOOKUP(FoxFire!B2194,balance!$U:$Z,2,FALSE),IF(C2194=2,VLOOKUP(B2194,balance!$U:$Z,3,FALSE),IF(C2194=3,VLOOKUP(B2194,balance!$U:$Z,4,FALSE),IF(C2194=4,VLOOKUP(B2194,balance!$U:$Z,5,FALSE),IF(C2194=5,VLOOKUP(B2194-1,balance!$U:$Z,6,FALSE),0)))))/100</f>
        <v>5.3800000000000002E-3</v>
      </c>
      <c r="H2194">
        <v>2</v>
      </c>
      <c r="I2194" s="1">
        <f>IF(C2194=1,VLOOKUP(FoxFire!B2194,balance!$AF:$AJ,2,FALSE),IF(C2194=2,VLOOKUP(B2194,balance!$AF:$AJ,3,FALSE),IF(C2194=3,VLOOKUP(B2194,balance!$AF:$AJ,4,FALSE),IF(C2194=4,VLOOKUP(B2194,balance!$AF:$AJ,5,FALSE),IF(C2194=5,VLOOKUP(B2194,balance!$AF:$AK,6,FALSE),0)))))*1000000000000</f>
        <v>3237500000000.0376</v>
      </c>
      <c r="J2194">
        <f>VLOOKUP(B2194,balance!AU:BD,10,FALSE)</f>
        <v>0</v>
      </c>
    </row>
    <row r="2195" spans="1:10" x14ac:dyDescent="0.3">
      <c r="A2195">
        <v>2193</v>
      </c>
      <c r="B2195">
        <f t="shared" si="69"/>
        <v>439</v>
      </c>
      <c r="C2195">
        <f t="shared" si="68"/>
        <v>4</v>
      </c>
      <c r="D2195">
        <v>9026</v>
      </c>
      <c r="E2195" s="1">
        <f>IF(C2195=1,VLOOKUP(B2195,balance!$AU:$AZ,2,FALSE),IF(C2195=2,VLOOKUP(B2195,balance!$AU:$AZ,3,FALSE),IF(C2195=3,VLOOKUP(B2195,balance!$AU:$AZ,4,FALSE),IF(C2195=4,VLOOKUP(B2195,balance!$AU:$AZ,5,FALSE),IF(C2195=5,VLOOKUP(B2195-1,balance!$AU:$AZ,6,FALSE),0)))))</f>
        <v>11000</v>
      </c>
      <c r="F2195">
        <v>53</v>
      </c>
      <c r="G2195">
        <f>IF(C2195=1,VLOOKUP(FoxFire!B2195,balance!$U:$Z,2,FALSE),IF(C2195=2,VLOOKUP(B2195,balance!$U:$Z,3,FALSE),IF(C2195=3,VLOOKUP(B2195,balance!$U:$Z,4,FALSE),IF(C2195=4,VLOOKUP(B2195,balance!$U:$Z,5,FALSE),IF(C2195=5,VLOOKUP(B2195-1,balance!$U:$Z,6,FALSE),0)))))/100</f>
        <v>5.3800000000000002E-3</v>
      </c>
      <c r="H2195">
        <v>2</v>
      </c>
      <c r="I2195" s="1">
        <f>IF(C2195=1,VLOOKUP(FoxFire!B2195,balance!$AF:$AJ,2,FALSE),IF(C2195=2,VLOOKUP(B2195,balance!$AF:$AJ,3,FALSE),IF(C2195=3,VLOOKUP(B2195,balance!$AF:$AJ,4,FALSE),IF(C2195=4,VLOOKUP(B2195,balance!$AF:$AJ,5,FALSE),IF(C2195=5,VLOOKUP(B2195,balance!$AF:$AK,6,FALSE),0)))))*1000000000000</f>
        <v>3237500000000.0376</v>
      </c>
      <c r="J2195">
        <f>VLOOKUP(B2195,balance!AU:BD,10,FALSE)</f>
        <v>0</v>
      </c>
    </row>
    <row r="2196" spans="1:10" x14ac:dyDescent="0.3">
      <c r="A2196">
        <v>2194</v>
      </c>
      <c r="B2196">
        <f t="shared" si="69"/>
        <v>440</v>
      </c>
      <c r="C2196">
        <f t="shared" si="68"/>
        <v>5</v>
      </c>
      <c r="D2196">
        <v>9026</v>
      </c>
      <c r="E2196" s="1">
        <f>IF(C2196=1,VLOOKUP(B2196,balance!$AU:$AZ,2,FALSE),IF(C2196=2,VLOOKUP(B2196,balance!$AU:$AZ,3,FALSE),IF(C2196=3,VLOOKUP(B2196,balance!$AU:$AZ,4,FALSE),IF(C2196=4,VLOOKUP(B2196,balance!$AU:$AZ,5,FALSE),IF(C2196=5,VLOOKUP(B2196-1,balance!$AU:$AZ,6,FALSE),0)))))</f>
        <v>220000</v>
      </c>
      <c r="F2196">
        <v>53</v>
      </c>
      <c r="G2196">
        <f>IF(C2196=1,VLOOKUP(FoxFire!B2196,balance!$U:$Z,2,FALSE),IF(C2196=2,VLOOKUP(B2196,balance!$U:$Z,3,FALSE),IF(C2196=3,VLOOKUP(B2196,balance!$U:$Z,4,FALSE),IF(C2196=4,VLOOKUP(B2196,balance!$U:$Z,5,FALSE),IF(C2196=5,VLOOKUP(B2196-1,balance!$U:$Z,6,FALSE),0)))))/100</f>
        <v>2361.4481000000001</v>
      </c>
      <c r="H2196">
        <v>2</v>
      </c>
      <c r="I2196" s="1">
        <f>IF(C2196=1,VLOOKUP(FoxFire!B2196,balance!$AF:$AJ,2,FALSE),IF(C2196=2,VLOOKUP(B2196,balance!$AF:$AJ,3,FALSE),IF(C2196=3,VLOOKUP(B2196,balance!$AF:$AJ,4,FALSE),IF(C2196=4,VLOOKUP(B2196,balance!$AF:$AJ,5,FALSE),IF(C2196=5,VLOOKUP(B2196,balance!$AF:$AK,6,FALSE),0)))))*1000000000000</f>
        <v>12955000000000.148</v>
      </c>
      <c r="J2196">
        <f>VLOOKUP(B2196,balance!AU:BD,10,FALSE)</f>
        <v>0</v>
      </c>
    </row>
    <row r="2197" spans="1:10" x14ac:dyDescent="0.3">
      <c r="A2197">
        <v>2195</v>
      </c>
      <c r="B2197">
        <f t="shared" si="69"/>
        <v>440</v>
      </c>
      <c r="C2197">
        <f t="shared" si="68"/>
        <v>1</v>
      </c>
      <c r="D2197">
        <v>9026</v>
      </c>
      <c r="E2197" s="1">
        <f>IF(C2197=1,VLOOKUP(B2197,balance!$AU:$AZ,2,FALSE),IF(C2197=2,VLOOKUP(B2197,balance!$AU:$AZ,3,FALSE),IF(C2197=3,VLOOKUP(B2197,balance!$AU:$AZ,4,FALSE),IF(C2197=4,VLOOKUP(B2197,balance!$AU:$AZ,5,FALSE),IF(C2197=5,VLOOKUP(B2197-1,balance!$AU:$AZ,6,FALSE),0)))))</f>
        <v>11000</v>
      </c>
      <c r="F2197">
        <v>53</v>
      </c>
      <c r="G2197">
        <f>IF(C2197=1,VLOOKUP(FoxFire!B2197,balance!$U:$Z,2,FALSE),IF(C2197=2,VLOOKUP(B2197,balance!$U:$Z,3,FALSE),IF(C2197=3,VLOOKUP(B2197,balance!$U:$Z,4,FALSE),IF(C2197=4,VLOOKUP(B2197,balance!$U:$Z,5,FALSE),IF(C2197=5,VLOOKUP(B2197-1,balance!$U:$Z,6,FALSE),0)))))/100</f>
        <v>5.3900000000000007E-3</v>
      </c>
      <c r="H2197">
        <v>2</v>
      </c>
      <c r="I2197" s="1">
        <f>IF(C2197=1,VLOOKUP(FoxFire!B2197,balance!$AF:$AJ,2,FALSE),IF(C2197=2,VLOOKUP(B2197,balance!$AF:$AJ,3,FALSE),IF(C2197=3,VLOOKUP(B2197,balance!$AF:$AJ,4,FALSE),IF(C2197=4,VLOOKUP(B2197,balance!$AF:$AJ,5,FALSE),IF(C2197=5,VLOOKUP(B2197,balance!$AF:$AK,6,FALSE),0)))))*1000000000000</f>
        <v>3238750000000.0371</v>
      </c>
      <c r="J2197">
        <f>VLOOKUP(B2197,balance!AU:BD,10,FALSE)</f>
        <v>0</v>
      </c>
    </row>
    <row r="2198" spans="1:10" x14ac:dyDescent="0.3">
      <c r="A2198">
        <v>2196</v>
      </c>
      <c r="B2198">
        <f t="shared" si="69"/>
        <v>440</v>
      </c>
      <c r="C2198">
        <f t="shared" si="68"/>
        <v>2</v>
      </c>
      <c r="D2198">
        <v>9026</v>
      </c>
      <c r="E2198" s="1">
        <f>IF(C2198=1,VLOOKUP(B2198,balance!$AU:$AZ,2,FALSE),IF(C2198=2,VLOOKUP(B2198,balance!$AU:$AZ,3,FALSE),IF(C2198=3,VLOOKUP(B2198,balance!$AU:$AZ,4,FALSE),IF(C2198=4,VLOOKUP(B2198,balance!$AU:$AZ,5,FALSE),IF(C2198=5,VLOOKUP(B2198-1,balance!$AU:$AZ,6,FALSE),0)))))</f>
        <v>11000</v>
      </c>
      <c r="F2198">
        <v>53</v>
      </c>
      <c r="G2198">
        <f>IF(C2198=1,VLOOKUP(FoxFire!B2198,balance!$U:$Z,2,FALSE),IF(C2198=2,VLOOKUP(B2198,balance!$U:$Z,3,FALSE),IF(C2198=3,VLOOKUP(B2198,balance!$U:$Z,4,FALSE),IF(C2198=4,VLOOKUP(B2198,balance!$U:$Z,5,FALSE),IF(C2198=5,VLOOKUP(B2198-1,balance!$U:$Z,6,FALSE),0)))))/100</f>
        <v>5.3900000000000007E-3</v>
      </c>
      <c r="H2198">
        <v>2</v>
      </c>
      <c r="I2198" s="1">
        <f>IF(C2198=1,VLOOKUP(FoxFire!B2198,balance!$AF:$AJ,2,FALSE),IF(C2198=2,VLOOKUP(B2198,balance!$AF:$AJ,3,FALSE),IF(C2198=3,VLOOKUP(B2198,balance!$AF:$AJ,4,FALSE),IF(C2198=4,VLOOKUP(B2198,balance!$AF:$AJ,5,FALSE),IF(C2198=5,VLOOKUP(B2198,balance!$AF:$AK,6,FALSE),0)))))*1000000000000</f>
        <v>3238750000000.0371</v>
      </c>
      <c r="J2198">
        <f>VLOOKUP(B2198,balance!AU:BD,10,FALSE)</f>
        <v>0</v>
      </c>
    </row>
    <row r="2199" spans="1:10" x14ac:dyDescent="0.3">
      <c r="A2199">
        <v>2197</v>
      </c>
      <c r="B2199">
        <f t="shared" si="69"/>
        <v>440</v>
      </c>
      <c r="C2199">
        <f t="shared" si="68"/>
        <v>3</v>
      </c>
      <c r="D2199">
        <v>9026</v>
      </c>
      <c r="E2199" s="1">
        <f>IF(C2199=1,VLOOKUP(B2199,balance!$AU:$AZ,2,FALSE),IF(C2199=2,VLOOKUP(B2199,balance!$AU:$AZ,3,FALSE),IF(C2199=3,VLOOKUP(B2199,balance!$AU:$AZ,4,FALSE),IF(C2199=4,VLOOKUP(B2199,balance!$AU:$AZ,5,FALSE),IF(C2199=5,VLOOKUP(B2199-1,balance!$AU:$AZ,6,FALSE),0)))))</f>
        <v>11000</v>
      </c>
      <c r="F2199">
        <v>53</v>
      </c>
      <c r="G2199">
        <f>IF(C2199=1,VLOOKUP(FoxFire!B2199,balance!$U:$Z,2,FALSE),IF(C2199=2,VLOOKUP(B2199,balance!$U:$Z,3,FALSE),IF(C2199=3,VLOOKUP(B2199,balance!$U:$Z,4,FALSE),IF(C2199=4,VLOOKUP(B2199,balance!$U:$Z,5,FALSE),IF(C2199=5,VLOOKUP(B2199-1,balance!$U:$Z,6,FALSE),0)))))/100</f>
        <v>5.3900000000000007E-3</v>
      </c>
      <c r="H2199">
        <v>2</v>
      </c>
      <c r="I2199" s="1">
        <f>IF(C2199=1,VLOOKUP(FoxFire!B2199,balance!$AF:$AJ,2,FALSE),IF(C2199=2,VLOOKUP(B2199,balance!$AF:$AJ,3,FALSE),IF(C2199=3,VLOOKUP(B2199,balance!$AF:$AJ,4,FALSE),IF(C2199=4,VLOOKUP(B2199,balance!$AF:$AJ,5,FALSE),IF(C2199=5,VLOOKUP(B2199,balance!$AF:$AK,6,FALSE),0)))))*1000000000000</f>
        <v>3238750000000.0371</v>
      </c>
      <c r="J2199">
        <f>VLOOKUP(B2199,balance!AU:BD,10,FALSE)</f>
        <v>0</v>
      </c>
    </row>
    <row r="2200" spans="1:10" x14ac:dyDescent="0.3">
      <c r="A2200">
        <v>2198</v>
      </c>
      <c r="B2200">
        <f t="shared" si="69"/>
        <v>440</v>
      </c>
      <c r="C2200">
        <f t="shared" si="68"/>
        <v>4</v>
      </c>
      <c r="D2200">
        <v>9026</v>
      </c>
      <c r="E2200" s="1">
        <f>IF(C2200=1,VLOOKUP(B2200,balance!$AU:$AZ,2,FALSE),IF(C2200=2,VLOOKUP(B2200,balance!$AU:$AZ,3,FALSE),IF(C2200=3,VLOOKUP(B2200,balance!$AU:$AZ,4,FALSE),IF(C2200=4,VLOOKUP(B2200,balance!$AU:$AZ,5,FALSE),IF(C2200=5,VLOOKUP(B2200-1,balance!$AU:$AZ,6,FALSE),0)))))</f>
        <v>11000</v>
      </c>
      <c r="F2200">
        <v>53</v>
      </c>
      <c r="G2200">
        <f>IF(C2200=1,VLOOKUP(FoxFire!B2200,balance!$U:$Z,2,FALSE),IF(C2200=2,VLOOKUP(B2200,balance!$U:$Z,3,FALSE),IF(C2200=3,VLOOKUP(B2200,balance!$U:$Z,4,FALSE),IF(C2200=4,VLOOKUP(B2200,balance!$U:$Z,5,FALSE),IF(C2200=5,VLOOKUP(B2200-1,balance!$U:$Z,6,FALSE),0)))))/100</f>
        <v>5.3900000000000007E-3</v>
      </c>
      <c r="H2200">
        <v>2</v>
      </c>
      <c r="I2200" s="1">
        <f>IF(C2200=1,VLOOKUP(FoxFire!B2200,balance!$AF:$AJ,2,FALSE),IF(C2200=2,VLOOKUP(B2200,balance!$AF:$AJ,3,FALSE),IF(C2200=3,VLOOKUP(B2200,balance!$AF:$AJ,4,FALSE),IF(C2200=4,VLOOKUP(B2200,balance!$AF:$AJ,5,FALSE),IF(C2200=5,VLOOKUP(B2200,balance!$AF:$AK,6,FALSE),0)))))*1000000000000</f>
        <v>3238750000000.0371</v>
      </c>
      <c r="J2200">
        <f>VLOOKUP(B2200,balance!AU:BD,10,FALSE)</f>
        <v>0</v>
      </c>
    </row>
    <row r="2201" spans="1:10" x14ac:dyDescent="0.3">
      <c r="A2201">
        <v>2199</v>
      </c>
      <c r="B2201">
        <f t="shared" si="69"/>
        <v>441</v>
      </c>
      <c r="C2201">
        <f t="shared" si="68"/>
        <v>5</v>
      </c>
      <c r="D2201">
        <v>9026</v>
      </c>
      <c r="E2201" s="1">
        <f>IF(C2201=1,VLOOKUP(B2201,balance!$AU:$AZ,2,FALSE),IF(C2201=2,VLOOKUP(B2201,balance!$AU:$AZ,3,FALSE),IF(C2201=3,VLOOKUP(B2201,balance!$AU:$AZ,4,FALSE),IF(C2201=4,VLOOKUP(B2201,balance!$AU:$AZ,5,FALSE),IF(C2201=5,VLOOKUP(B2201-1,balance!$AU:$AZ,6,FALSE),0)))))</f>
        <v>220000</v>
      </c>
      <c r="F2201">
        <v>53</v>
      </c>
      <c r="G2201">
        <f>IF(C2201=1,VLOOKUP(FoxFire!B2201,balance!$U:$Z,2,FALSE),IF(C2201=2,VLOOKUP(B2201,balance!$U:$Z,3,FALSE),IF(C2201=3,VLOOKUP(B2201,balance!$U:$Z,4,FALSE),IF(C2201=4,VLOOKUP(B2201,balance!$U:$Z,5,FALSE),IF(C2201=5,VLOOKUP(B2201-1,balance!$U:$Z,6,FALSE),0)))))/100</f>
        <v>2368.2031999999999</v>
      </c>
      <c r="H2201">
        <v>2</v>
      </c>
      <c r="I2201" s="1">
        <f>IF(C2201=1,VLOOKUP(FoxFire!B2201,balance!$AF:$AJ,2,FALSE),IF(C2201=2,VLOOKUP(B2201,balance!$AF:$AJ,3,FALSE),IF(C2201=3,VLOOKUP(B2201,balance!$AF:$AJ,4,FALSE),IF(C2201=4,VLOOKUP(B2201,balance!$AF:$AJ,5,FALSE),IF(C2201=5,VLOOKUP(B2201,balance!$AF:$AK,6,FALSE),0)))))*1000000000000</f>
        <v>12960000000000.15</v>
      </c>
      <c r="J2201">
        <f>VLOOKUP(B2201,balance!AU:BD,10,FALSE)</f>
        <v>0</v>
      </c>
    </row>
    <row r="2202" spans="1:10" x14ac:dyDescent="0.3">
      <c r="A2202">
        <v>2200</v>
      </c>
      <c r="B2202">
        <f t="shared" si="69"/>
        <v>441</v>
      </c>
      <c r="C2202">
        <f t="shared" si="68"/>
        <v>1</v>
      </c>
      <c r="D2202">
        <v>9026</v>
      </c>
      <c r="E2202" s="1">
        <f>IF(C2202=1,VLOOKUP(B2202,balance!$AU:$AZ,2,FALSE),IF(C2202=2,VLOOKUP(B2202,balance!$AU:$AZ,3,FALSE),IF(C2202=3,VLOOKUP(B2202,balance!$AU:$AZ,4,FALSE),IF(C2202=4,VLOOKUP(B2202,balance!$AU:$AZ,5,FALSE),IF(C2202=5,VLOOKUP(B2202-1,balance!$AU:$AZ,6,FALSE),0)))))</f>
        <v>11000</v>
      </c>
      <c r="F2202">
        <v>53</v>
      </c>
      <c r="G2202">
        <f>IF(C2202=1,VLOOKUP(FoxFire!B2202,balance!$U:$Z,2,FALSE),IF(C2202=2,VLOOKUP(B2202,balance!$U:$Z,3,FALSE),IF(C2202=3,VLOOKUP(B2202,balance!$U:$Z,4,FALSE),IF(C2202=4,VLOOKUP(B2202,balance!$U:$Z,5,FALSE),IF(C2202=5,VLOOKUP(B2202-1,balance!$U:$Z,6,FALSE),0)))))/100</f>
        <v>5.4000000000000003E-3</v>
      </c>
      <c r="H2202">
        <v>2</v>
      </c>
      <c r="I2202" s="1">
        <f>IF(C2202=1,VLOOKUP(FoxFire!B2202,balance!$AF:$AJ,2,FALSE),IF(C2202=2,VLOOKUP(B2202,balance!$AF:$AJ,3,FALSE),IF(C2202=3,VLOOKUP(B2202,balance!$AF:$AJ,4,FALSE),IF(C2202=4,VLOOKUP(B2202,balance!$AF:$AJ,5,FALSE),IF(C2202=5,VLOOKUP(B2202,balance!$AF:$AK,6,FALSE),0)))))*1000000000000</f>
        <v>3240000000000.0376</v>
      </c>
      <c r="J2202">
        <f>VLOOKUP(B2202,balance!AU:BD,10,FALSE)</f>
        <v>0</v>
      </c>
    </row>
    <row r="2203" spans="1:10" x14ac:dyDescent="0.3">
      <c r="A2203">
        <v>2201</v>
      </c>
      <c r="B2203">
        <f t="shared" si="69"/>
        <v>441</v>
      </c>
      <c r="C2203">
        <f t="shared" si="68"/>
        <v>2</v>
      </c>
      <c r="D2203">
        <v>9026</v>
      </c>
      <c r="E2203" s="1">
        <f>IF(C2203=1,VLOOKUP(B2203,balance!$AU:$AZ,2,FALSE),IF(C2203=2,VLOOKUP(B2203,balance!$AU:$AZ,3,FALSE),IF(C2203=3,VLOOKUP(B2203,balance!$AU:$AZ,4,FALSE),IF(C2203=4,VLOOKUP(B2203,balance!$AU:$AZ,5,FALSE),IF(C2203=5,VLOOKUP(B2203-1,balance!$AU:$AZ,6,FALSE),0)))))</f>
        <v>11000</v>
      </c>
      <c r="F2203">
        <v>53</v>
      </c>
      <c r="G2203">
        <f>IF(C2203=1,VLOOKUP(FoxFire!B2203,balance!$U:$Z,2,FALSE),IF(C2203=2,VLOOKUP(B2203,balance!$U:$Z,3,FALSE),IF(C2203=3,VLOOKUP(B2203,balance!$U:$Z,4,FALSE),IF(C2203=4,VLOOKUP(B2203,balance!$U:$Z,5,FALSE),IF(C2203=5,VLOOKUP(B2203-1,balance!$U:$Z,6,FALSE),0)))))/100</f>
        <v>5.4000000000000003E-3</v>
      </c>
      <c r="H2203">
        <v>2</v>
      </c>
      <c r="I2203" s="1">
        <f>IF(C2203=1,VLOOKUP(FoxFire!B2203,balance!$AF:$AJ,2,FALSE),IF(C2203=2,VLOOKUP(B2203,balance!$AF:$AJ,3,FALSE),IF(C2203=3,VLOOKUP(B2203,balance!$AF:$AJ,4,FALSE),IF(C2203=4,VLOOKUP(B2203,balance!$AF:$AJ,5,FALSE),IF(C2203=5,VLOOKUP(B2203,balance!$AF:$AK,6,FALSE),0)))))*1000000000000</f>
        <v>3240000000000.0376</v>
      </c>
      <c r="J2203">
        <f>VLOOKUP(B2203,balance!AU:BD,10,FALSE)</f>
        <v>0</v>
      </c>
    </row>
    <row r="2204" spans="1:10" x14ac:dyDescent="0.3">
      <c r="A2204">
        <v>2202</v>
      </c>
      <c r="B2204">
        <f t="shared" si="69"/>
        <v>441</v>
      </c>
      <c r="C2204">
        <f t="shared" si="68"/>
        <v>3</v>
      </c>
      <c r="D2204">
        <v>9026</v>
      </c>
      <c r="E2204" s="1">
        <f>IF(C2204=1,VLOOKUP(B2204,balance!$AU:$AZ,2,FALSE),IF(C2204=2,VLOOKUP(B2204,balance!$AU:$AZ,3,FALSE),IF(C2204=3,VLOOKUP(B2204,balance!$AU:$AZ,4,FALSE),IF(C2204=4,VLOOKUP(B2204,balance!$AU:$AZ,5,FALSE),IF(C2204=5,VLOOKUP(B2204-1,balance!$AU:$AZ,6,FALSE),0)))))</f>
        <v>11000</v>
      </c>
      <c r="F2204">
        <v>53</v>
      </c>
      <c r="G2204">
        <f>IF(C2204=1,VLOOKUP(FoxFire!B2204,balance!$U:$Z,2,FALSE),IF(C2204=2,VLOOKUP(B2204,balance!$U:$Z,3,FALSE),IF(C2204=3,VLOOKUP(B2204,balance!$U:$Z,4,FALSE),IF(C2204=4,VLOOKUP(B2204,balance!$U:$Z,5,FALSE),IF(C2204=5,VLOOKUP(B2204-1,balance!$U:$Z,6,FALSE),0)))))/100</f>
        <v>5.4000000000000003E-3</v>
      </c>
      <c r="H2204">
        <v>2</v>
      </c>
      <c r="I2204" s="1">
        <f>IF(C2204=1,VLOOKUP(FoxFire!B2204,balance!$AF:$AJ,2,FALSE),IF(C2204=2,VLOOKUP(B2204,balance!$AF:$AJ,3,FALSE),IF(C2204=3,VLOOKUP(B2204,balance!$AF:$AJ,4,FALSE),IF(C2204=4,VLOOKUP(B2204,balance!$AF:$AJ,5,FALSE),IF(C2204=5,VLOOKUP(B2204,balance!$AF:$AK,6,FALSE),0)))))*1000000000000</f>
        <v>3240000000000.0376</v>
      </c>
      <c r="J2204">
        <f>VLOOKUP(B2204,balance!AU:BD,10,FALSE)</f>
        <v>0</v>
      </c>
    </row>
    <row r="2205" spans="1:10" x14ac:dyDescent="0.3">
      <c r="A2205">
        <v>2203</v>
      </c>
      <c r="B2205">
        <f t="shared" si="69"/>
        <v>441</v>
      </c>
      <c r="C2205">
        <f t="shared" si="68"/>
        <v>4</v>
      </c>
      <c r="D2205">
        <v>9026</v>
      </c>
      <c r="E2205" s="1">
        <f>IF(C2205=1,VLOOKUP(B2205,balance!$AU:$AZ,2,FALSE),IF(C2205=2,VLOOKUP(B2205,balance!$AU:$AZ,3,FALSE),IF(C2205=3,VLOOKUP(B2205,balance!$AU:$AZ,4,FALSE),IF(C2205=4,VLOOKUP(B2205,balance!$AU:$AZ,5,FALSE),IF(C2205=5,VLOOKUP(B2205-1,balance!$AU:$AZ,6,FALSE),0)))))</f>
        <v>11000</v>
      </c>
      <c r="F2205">
        <v>53</v>
      </c>
      <c r="G2205">
        <f>IF(C2205=1,VLOOKUP(FoxFire!B2205,balance!$U:$Z,2,FALSE),IF(C2205=2,VLOOKUP(B2205,balance!$U:$Z,3,FALSE),IF(C2205=3,VLOOKUP(B2205,balance!$U:$Z,4,FALSE),IF(C2205=4,VLOOKUP(B2205,balance!$U:$Z,5,FALSE),IF(C2205=5,VLOOKUP(B2205-1,balance!$U:$Z,6,FALSE),0)))))/100</f>
        <v>5.4000000000000003E-3</v>
      </c>
      <c r="H2205">
        <v>2</v>
      </c>
      <c r="I2205" s="1">
        <f>IF(C2205=1,VLOOKUP(FoxFire!B2205,balance!$AF:$AJ,2,FALSE),IF(C2205=2,VLOOKUP(B2205,balance!$AF:$AJ,3,FALSE),IF(C2205=3,VLOOKUP(B2205,balance!$AF:$AJ,4,FALSE),IF(C2205=4,VLOOKUP(B2205,balance!$AF:$AJ,5,FALSE),IF(C2205=5,VLOOKUP(B2205,balance!$AF:$AK,6,FALSE),0)))))*1000000000000</f>
        <v>3240000000000.0376</v>
      </c>
      <c r="J2205">
        <f>VLOOKUP(B2205,balance!AU:BD,10,FALSE)</f>
        <v>0</v>
      </c>
    </row>
    <row r="2206" spans="1:10" x14ac:dyDescent="0.3">
      <c r="A2206">
        <v>2204</v>
      </c>
      <c r="B2206">
        <f t="shared" si="69"/>
        <v>442</v>
      </c>
      <c r="C2206">
        <f t="shared" si="68"/>
        <v>5</v>
      </c>
      <c r="D2206">
        <v>9026</v>
      </c>
      <c r="E2206" s="1">
        <f>IF(C2206=1,VLOOKUP(B2206,balance!$AU:$AZ,2,FALSE),IF(C2206=2,VLOOKUP(B2206,balance!$AU:$AZ,3,FALSE),IF(C2206=3,VLOOKUP(B2206,balance!$AU:$AZ,4,FALSE),IF(C2206=4,VLOOKUP(B2206,balance!$AU:$AZ,5,FALSE),IF(C2206=5,VLOOKUP(B2206-1,balance!$AU:$AZ,6,FALSE),0)))))</f>
        <v>220000</v>
      </c>
      <c r="F2206">
        <v>53</v>
      </c>
      <c r="G2206">
        <f>IF(C2206=1,VLOOKUP(FoxFire!B2206,balance!$U:$Z,2,FALSE),IF(C2206=2,VLOOKUP(B2206,balance!$U:$Z,3,FALSE),IF(C2206=3,VLOOKUP(B2206,balance!$U:$Z,4,FALSE),IF(C2206=4,VLOOKUP(B2206,balance!$U:$Z,5,FALSE),IF(C2206=5,VLOOKUP(B2206-1,balance!$U:$Z,6,FALSE),0)))))/100</f>
        <v>2374.9695000000002</v>
      </c>
      <c r="H2206">
        <v>2</v>
      </c>
      <c r="I2206" s="1">
        <f>IF(C2206=1,VLOOKUP(FoxFire!B2206,balance!$AF:$AJ,2,FALSE),IF(C2206=2,VLOOKUP(B2206,balance!$AF:$AJ,3,FALSE),IF(C2206=3,VLOOKUP(B2206,balance!$AF:$AJ,4,FALSE),IF(C2206=4,VLOOKUP(B2206,balance!$AF:$AJ,5,FALSE),IF(C2206=5,VLOOKUP(B2206,balance!$AF:$AK,6,FALSE),0)))))*1000000000000</f>
        <v>12965000000000.15</v>
      </c>
      <c r="J2206">
        <f>VLOOKUP(B2206,balance!AU:BD,10,FALSE)</f>
        <v>0</v>
      </c>
    </row>
    <row r="2207" spans="1:10" x14ac:dyDescent="0.3">
      <c r="A2207">
        <v>2205</v>
      </c>
      <c r="B2207">
        <f t="shared" si="69"/>
        <v>442</v>
      </c>
      <c r="C2207">
        <f t="shared" si="68"/>
        <v>1</v>
      </c>
      <c r="D2207">
        <v>9026</v>
      </c>
      <c r="E2207" s="1">
        <f>IF(C2207=1,VLOOKUP(B2207,balance!$AU:$AZ,2,FALSE),IF(C2207=2,VLOOKUP(B2207,balance!$AU:$AZ,3,FALSE),IF(C2207=3,VLOOKUP(B2207,balance!$AU:$AZ,4,FALSE),IF(C2207=4,VLOOKUP(B2207,balance!$AU:$AZ,5,FALSE),IF(C2207=5,VLOOKUP(B2207-1,balance!$AU:$AZ,6,FALSE),0)))))</f>
        <v>11000</v>
      </c>
      <c r="F2207">
        <v>53</v>
      </c>
      <c r="G2207">
        <f>IF(C2207=1,VLOOKUP(FoxFire!B2207,balance!$U:$Z,2,FALSE),IF(C2207=2,VLOOKUP(B2207,balance!$U:$Z,3,FALSE),IF(C2207=3,VLOOKUP(B2207,balance!$U:$Z,4,FALSE),IF(C2207=4,VLOOKUP(B2207,balance!$U:$Z,5,FALSE),IF(C2207=5,VLOOKUP(B2207-1,balance!$U:$Z,6,FALSE),0)))))/100</f>
        <v>5.4100000000000007E-3</v>
      </c>
      <c r="H2207">
        <v>2</v>
      </c>
      <c r="I2207" s="1">
        <f>IF(C2207=1,VLOOKUP(FoxFire!B2207,balance!$AF:$AJ,2,FALSE),IF(C2207=2,VLOOKUP(B2207,balance!$AF:$AJ,3,FALSE),IF(C2207=3,VLOOKUP(B2207,balance!$AF:$AJ,4,FALSE),IF(C2207=4,VLOOKUP(B2207,balance!$AF:$AJ,5,FALSE),IF(C2207=5,VLOOKUP(B2207,balance!$AF:$AK,6,FALSE),0)))))*1000000000000</f>
        <v>3241250000000.0376</v>
      </c>
      <c r="J2207">
        <f>VLOOKUP(B2207,balance!AU:BD,10,FALSE)</f>
        <v>0</v>
      </c>
    </row>
    <row r="2208" spans="1:10" x14ac:dyDescent="0.3">
      <c r="A2208">
        <v>2206</v>
      </c>
      <c r="B2208">
        <f t="shared" si="69"/>
        <v>442</v>
      </c>
      <c r="C2208">
        <f t="shared" si="68"/>
        <v>2</v>
      </c>
      <c r="D2208">
        <v>9026</v>
      </c>
      <c r="E2208" s="1">
        <f>IF(C2208=1,VLOOKUP(B2208,balance!$AU:$AZ,2,FALSE),IF(C2208=2,VLOOKUP(B2208,balance!$AU:$AZ,3,FALSE),IF(C2208=3,VLOOKUP(B2208,balance!$AU:$AZ,4,FALSE),IF(C2208=4,VLOOKUP(B2208,balance!$AU:$AZ,5,FALSE),IF(C2208=5,VLOOKUP(B2208-1,balance!$AU:$AZ,6,FALSE),0)))))</f>
        <v>11000</v>
      </c>
      <c r="F2208">
        <v>53</v>
      </c>
      <c r="G2208">
        <f>IF(C2208=1,VLOOKUP(FoxFire!B2208,balance!$U:$Z,2,FALSE),IF(C2208=2,VLOOKUP(B2208,balance!$U:$Z,3,FALSE),IF(C2208=3,VLOOKUP(B2208,balance!$U:$Z,4,FALSE),IF(C2208=4,VLOOKUP(B2208,balance!$U:$Z,5,FALSE),IF(C2208=5,VLOOKUP(B2208-1,balance!$U:$Z,6,FALSE),0)))))/100</f>
        <v>5.4100000000000007E-3</v>
      </c>
      <c r="H2208">
        <v>2</v>
      </c>
      <c r="I2208" s="1">
        <f>IF(C2208=1,VLOOKUP(FoxFire!B2208,balance!$AF:$AJ,2,FALSE),IF(C2208=2,VLOOKUP(B2208,balance!$AF:$AJ,3,FALSE),IF(C2208=3,VLOOKUP(B2208,balance!$AF:$AJ,4,FALSE),IF(C2208=4,VLOOKUP(B2208,balance!$AF:$AJ,5,FALSE),IF(C2208=5,VLOOKUP(B2208,balance!$AF:$AK,6,FALSE),0)))))*1000000000000</f>
        <v>3241250000000.0376</v>
      </c>
      <c r="J2208">
        <f>VLOOKUP(B2208,balance!AU:BD,10,FALSE)</f>
        <v>0</v>
      </c>
    </row>
    <row r="2209" spans="1:10" x14ac:dyDescent="0.3">
      <c r="A2209">
        <v>2207</v>
      </c>
      <c r="B2209">
        <f t="shared" si="69"/>
        <v>442</v>
      </c>
      <c r="C2209">
        <f t="shared" si="68"/>
        <v>3</v>
      </c>
      <c r="D2209">
        <v>9026</v>
      </c>
      <c r="E2209" s="1">
        <f>IF(C2209=1,VLOOKUP(B2209,balance!$AU:$AZ,2,FALSE),IF(C2209=2,VLOOKUP(B2209,balance!$AU:$AZ,3,FALSE),IF(C2209=3,VLOOKUP(B2209,balance!$AU:$AZ,4,FALSE),IF(C2209=4,VLOOKUP(B2209,balance!$AU:$AZ,5,FALSE),IF(C2209=5,VLOOKUP(B2209-1,balance!$AU:$AZ,6,FALSE),0)))))</f>
        <v>11000</v>
      </c>
      <c r="F2209">
        <v>53</v>
      </c>
      <c r="G2209">
        <f>IF(C2209=1,VLOOKUP(FoxFire!B2209,balance!$U:$Z,2,FALSE),IF(C2209=2,VLOOKUP(B2209,balance!$U:$Z,3,FALSE),IF(C2209=3,VLOOKUP(B2209,balance!$U:$Z,4,FALSE),IF(C2209=4,VLOOKUP(B2209,balance!$U:$Z,5,FALSE),IF(C2209=5,VLOOKUP(B2209-1,balance!$U:$Z,6,FALSE),0)))))/100</f>
        <v>5.4100000000000007E-3</v>
      </c>
      <c r="H2209">
        <v>2</v>
      </c>
      <c r="I2209" s="1">
        <f>IF(C2209=1,VLOOKUP(FoxFire!B2209,balance!$AF:$AJ,2,FALSE),IF(C2209=2,VLOOKUP(B2209,balance!$AF:$AJ,3,FALSE),IF(C2209=3,VLOOKUP(B2209,balance!$AF:$AJ,4,FALSE),IF(C2209=4,VLOOKUP(B2209,balance!$AF:$AJ,5,FALSE),IF(C2209=5,VLOOKUP(B2209,balance!$AF:$AK,6,FALSE),0)))))*1000000000000</f>
        <v>3241250000000.0376</v>
      </c>
      <c r="J2209">
        <f>VLOOKUP(B2209,balance!AU:BD,10,FALSE)</f>
        <v>0</v>
      </c>
    </row>
    <row r="2210" spans="1:10" x14ac:dyDescent="0.3">
      <c r="A2210">
        <v>2208</v>
      </c>
      <c r="B2210">
        <f t="shared" si="69"/>
        <v>442</v>
      </c>
      <c r="C2210">
        <f t="shared" si="68"/>
        <v>4</v>
      </c>
      <c r="D2210">
        <v>9026</v>
      </c>
      <c r="E2210" s="1">
        <f>IF(C2210=1,VLOOKUP(B2210,balance!$AU:$AZ,2,FALSE),IF(C2210=2,VLOOKUP(B2210,balance!$AU:$AZ,3,FALSE),IF(C2210=3,VLOOKUP(B2210,balance!$AU:$AZ,4,FALSE),IF(C2210=4,VLOOKUP(B2210,balance!$AU:$AZ,5,FALSE),IF(C2210=5,VLOOKUP(B2210-1,balance!$AU:$AZ,6,FALSE),0)))))</f>
        <v>11000</v>
      </c>
      <c r="F2210">
        <v>53</v>
      </c>
      <c r="G2210">
        <f>IF(C2210=1,VLOOKUP(FoxFire!B2210,balance!$U:$Z,2,FALSE),IF(C2210=2,VLOOKUP(B2210,balance!$U:$Z,3,FALSE),IF(C2210=3,VLOOKUP(B2210,balance!$U:$Z,4,FALSE),IF(C2210=4,VLOOKUP(B2210,balance!$U:$Z,5,FALSE),IF(C2210=5,VLOOKUP(B2210-1,balance!$U:$Z,6,FALSE),0)))))/100</f>
        <v>5.4100000000000007E-3</v>
      </c>
      <c r="H2210">
        <v>2</v>
      </c>
      <c r="I2210" s="1">
        <f>IF(C2210=1,VLOOKUP(FoxFire!B2210,balance!$AF:$AJ,2,FALSE),IF(C2210=2,VLOOKUP(B2210,balance!$AF:$AJ,3,FALSE),IF(C2210=3,VLOOKUP(B2210,balance!$AF:$AJ,4,FALSE),IF(C2210=4,VLOOKUP(B2210,balance!$AF:$AJ,5,FALSE),IF(C2210=5,VLOOKUP(B2210,balance!$AF:$AK,6,FALSE),0)))))*1000000000000</f>
        <v>3241250000000.0376</v>
      </c>
      <c r="J2210">
        <f>VLOOKUP(B2210,balance!AU:BD,10,FALSE)</f>
        <v>0</v>
      </c>
    </row>
    <row r="2211" spans="1:10" x14ac:dyDescent="0.3">
      <c r="A2211">
        <v>2209</v>
      </c>
      <c r="B2211">
        <f t="shared" si="69"/>
        <v>443</v>
      </c>
      <c r="C2211">
        <f t="shared" si="68"/>
        <v>5</v>
      </c>
      <c r="D2211">
        <v>9026</v>
      </c>
      <c r="E2211" s="1">
        <f>IF(C2211=1,VLOOKUP(B2211,balance!$AU:$AZ,2,FALSE),IF(C2211=2,VLOOKUP(B2211,balance!$AU:$AZ,3,FALSE),IF(C2211=3,VLOOKUP(B2211,balance!$AU:$AZ,4,FALSE),IF(C2211=4,VLOOKUP(B2211,balance!$AU:$AZ,5,FALSE),IF(C2211=5,VLOOKUP(B2211-1,balance!$AU:$AZ,6,FALSE),0)))))</f>
        <v>220000</v>
      </c>
      <c r="F2211">
        <v>53</v>
      </c>
      <c r="G2211">
        <f>IF(C2211=1,VLOOKUP(FoxFire!B2211,balance!$U:$Z,2,FALSE),IF(C2211=2,VLOOKUP(B2211,balance!$U:$Z,3,FALSE),IF(C2211=3,VLOOKUP(B2211,balance!$U:$Z,4,FALSE),IF(C2211=4,VLOOKUP(B2211,balance!$U:$Z,5,FALSE),IF(C2211=5,VLOOKUP(B2211-1,balance!$U:$Z,6,FALSE),0)))))/100</f>
        <v>2381.7470000000003</v>
      </c>
      <c r="H2211">
        <v>2</v>
      </c>
      <c r="I2211" s="1">
        <f>IF(C2211=1,VLOOKUP(FoxFire!B2211,balance!$AF:$AJ,2,FALSE),IF(C2211=2,VLOOKUP(B2211,balance!$AF:$AJ,3,FALSE),IF(C2211=3,VLOOKUP(B2211,balance!$AF:$AJ,4,FALSE),IF(C2211=4,VLOOKUP(B2211,balance!$AF:$AJ,5,FALSE),IF(C2211=5,VLOOKUP(B2211,balance!$AF:$AK,6,FALSE),0)))))*1000000000000</f>
        <v>12970000000000.15</v>
      </c>
      <c r="J2211">
        <f>VLOOKUP(B2211,balance!AU:BD,10,FALSE)</f>
        <v>0</v>
      </c>
    </row>
    <row r="2212" spans="1:10" x14ac:dyDescent="0.3">
      <c r="A2212">
        <v>2210</v>
      </c>
      <c r="B2212">
        <f t="shared" si="69"/>
        <v>443</v>
      </c>
      <c r="C2212">
        <f t="shared" si="68"/>
        <v>1</v>
      </c>
      <c r="D2212">
        <v>9026</v>
      </c>
      <c r="E2212" s="1">
        <f>IF(C2212=1,VLOOKUP(B2212,balance!$AU:$AZ,2,FALSE),IF(C2212=2,VLOOKUP(B2212,balance!$AU:$AZ,3,FALSE),IF(C2212=3,VLOOKUP(B2212,balance!$AU:$AZ,4,FALSE),IF(C2212=4,VLOOKUP(B2212,balance!$AU:$AZ,5,FALSE),IF(C2212=5,VLOOKUP(B2212-1,balance!$AU:$AZ,6,FALSE),0)))))</f>
        <v>11000</v>
      </c>
      <c r="F2212">
        <v>53</v>
      </c>
      <c r="G2212">
        <f>IF(C2212=1,VLOOKUP(FoxFire!B2212,balance!$U:$Z,2,FALSE),IF(C2212=2,VLOOKUP(B2212,balance!$U:$Z,3,FALSE),IF(C2212=3,VLOOKUP(B2212,balance!$U:$Z,4,FALSE),IF(C2212=4,VLOOKUP(B2212,balance!$U:$Z,5,FALSE),IF(C2212=5,VLOOKUP(B2212-1,balance!$U:$Z,6,FALSE),0)))))/100</f>
        <v>5.4200000000000003E-3</v>
      </c>
      <c r="H2212">
        <v>2</v>
      </c>
      <c r="I2212" s="1">
        <f>IF(C2212=1,VLOOKUP(FoxFire!B2212,balance!$AF:$AJ,2,FALSE),IF(C2212=2,VLOOKUP(B2212,balance!$AF:$AJ,3,FALSE),IF(C2212=3,VLOOKUP(B2212,balance!$AF:$AJ,4,FALSE),IF(C2212=4,VLOOKUP(B2212,balance!$AF:$AJ,5,FALSE),IF(C2212=5,VLOOKUP(B2212,balance!$AF:$AK,6,FALSE),0)))))*1000000000000</f>
        <v>3242500000000.0376</v>
      </c>
      <c r="J2212">
        <f>VLOOKUP(B2212,balance!AU:BD,10,FALSE)</f>
        <v>0</v>
      </c>
    </row>
    <row r="2213" spans="1:10" x14ac:dyDescent="0.3">
      <c r="A2213">
        <v>2211</v>
      </c>
      <c r="B2213">
        <f t="shared" si="69"/>
        <v>443</v>
      </c>
      <c r="C2213">
        <f t="shared" si="68"/>
        <v>2</v>
      </c>
      <c r="D2213">
        <v>9026</v>
      </c>
      <c r="E2213" s="1">
        <f>IF(C2213=1,VLOOKUP(B2213,balance!$AU:$AZ,2,FALSE),IF(C2213=2,VLOOKUP(B2213,balance!$AU:$AZ,3,FALSE),IF(C2213=3,VLOOKUP(B2213,balance!$AU:$AZ,4,FALSE),IF(C2213=4,VLOOKUP(B2213,balance!$AU:$AZ,5,FALSE),IF(C2213=5,VLOOKUP(B2213-1,balance!$AU:$AZ,6,FALSE),0)))))</f>
        <v>11000</v>
      </c>
      <c r="F2213">
        <v>53</v>
      </c>
      <c r="G2213">
        <f>IF(C2213=1,VLOOKUP(FoxFire!B2213,balance!$U:$Z,2,FALSE),IF(C2213=2,VLOOKUP(B2213,balance!$U:$Z,3,FALSE),IF(C2213=3,VLOOKUP(B2213,balance!$U:$Z,4,FALSE),IF(C2213=4,VLOOKUP(B2213,balance!$U:$Z,5,FALSE),IF(C2213=5,VLOOKUP(B2213-1,balance!$U:$Z,6,FALSE),0)))))/100</f>
        <v>5.4200000000000003E-3</v>
      </c>
      <c r="H2213">
        <v>2</v>
      </c>
      <c r="I2213" s="1">
        <f>IF(C2213=1,VLOOKUP(FoxFire!B2213,balance!$AF:$AJ,2,FALSE),IF(C2213=2,VLOOKUP(B2213,balance!$AF:$AJ,3,FALSE),IF(C2213=3,VLOOKUP(B2213,balance!$AF:$AJ,4,FALSE),IF(C2213=4,VLOOKUP(B2213,balance!$AF:$AJ,5,FALSE),IF(C2213=5,VLOOKUP(B2213,balance!$AF:$AK,6,FALSE),0)))))*1000000000000</f>
        <v>3242500000000.0376</v>
      </c>
      <c r="J2213">
        <f>VLOOKUP(B2213,balance!AU:BD,10,FALSE)</f>
        <v>0</v>
      </c>
    </row>
    <row r="2214" spans="1:10" x14ac:dyDescent="0.3">
      <c r="A2214">
        <v>2212</v>
      </c>
      <c r="B2214">
        <f t="shared" si="69"/>
        <v>443</v>
      </c>
      <c r="C2214">
        <f t="shared" si="68"/>
        <v>3</v>
      </c>
      <c r="D2214">
        <v>9026</v>
      </c>
      <c r="E2214" s="1">
        <f>IF(C2214=1,VLOOKUP(B2214,balance!$AU:$AZ,2,FALSE),IF(C2214=2,VLOOKUP(B2214,balance!$AU:$AZ,3,FALSE),IF(C2214=3,VLOOKUP(B2214,balance!$AU:$AZ,4,FALSE),IF(C2214=4,VLOOKUP(B2214,balance!$AU:$AZ,5,FALSE),IF(C2214=5,VLOOKUP(B2214-1,balance!$AU:$AZ,6,FALSE),0)))))</f>
        <v>11000</v>
      </c>
      <c r="F2214">
        <v>53</v>
      </c>
      <c r="G2214">
        <f>IF(C2214=1,VLOOKUP(FoxFire!B2214,balance!$U:$Z,2,FALSE),IF(C2214=2,VLOOKUP(B2214,balance!$U:$Z,3,FALSE),IF(C2214=3,VLOOKUP(B2214,balance!$U:$Z,4,FALSE),IF(C2214=4,VLOOKUP(B2214,balance!$U:$Z,5,FALSE),IF(C2214=5,VLOOKUP(B2214-1,balance!$U:$Z,6,FALSE),0)))))/100</f>
        <v>5.4200000000000003E-3</v>
      </c>
      <c r="H2214">
        <v>2</v>
      </c>
      <c r="I2214" s="1">
        <f>IF(C2214=1,VLOOKUP(FoxFire!B2214,balance!$AF:$AJ,2,FALSE),IF(C2214=2,VLOOKUP(B2214,balance!$AF:$AJ,3,FALSE),IF(C2214=3,VLOOKUP(B2214,balance!$AF:$AJ,4,FALSE),IF(C2214=4,VLOOKUP(B2214,balance!$AF:$AJ,5,FALSE),IF(C2214=5,VLOOKUP(B2214,balance!$AF:$AK,6,FALSE),0)))))*1000000000000</f>
        <v>3242500000000.0376</v>
      </c>
      <c r="J2214">
        <f>VLOOKUP(B2214,balance!AU:BD,10,FALSE)</f>
        <v>0</v>
      </c>
    </row>
    <row r="2215" spans="1:10" x14ac:dyDescent="0.3">
      <c r="A2215">
        <v>2213</v>
      </c>
      <c r="B2215">
        <f t="shared" si="69"/>
        <v>443</v>
      </c>
      <c r="C2215">
        <f t="shared" si="68"/>
        <v>4</v>
      </c>
      <c r="D2215">
        <v>9026</v>
      </c>
      <c r="E2215" s="1">
        <f>IF(C2215=1,VLOOKUP(B2215,balance!$AU:$AZ,2,FALSE),IF(C2215=2,VLOOKUP(B2215,balance!$AU:$AZ,3,FALSE),IF(C2215=3,VLOOKUP(B2215,balance!$AU:$AZ,4,FALSE),IF(C2215=4,VLOOKUP(B2215,balance!$AU:$AZ,5,FALSE),IF(C2215=5,VLOOKUP(B2215-1,balance!$AU:$AZ,6,FALSE),0)))))</f>
        <v>11000</v>
      </c>
      <c r="F2215">
        <v>53</v>
      </c>
      <c r="G2215">
        <f>IF(C2215=1,VLOOKUP(FoxFire!B2215,balance!$U:$Z,2,FALSE),IF(C2215=2,VLOOKUP(B2215,balance!$U:$Z,3,FALSE),IF(C2215=3,VLOOKUP(B2215,balance!$U:$Z,4,FALSE),IF(C2215=4,VLOOKUP(B2215,balance!$U:$Z,5,FALSE),IF(C2215=5,VLOOKUP(B2215-1,balance!$U:$Z,6,FALSE),0)))))/100</f>
        <v>5.4200000000000003E-3</v>
      </c>
      <c r="H2215">
        <v>2</v>
      </c>
      <c r="I2215" s="1">
        <f>IF(C2215=1,VLOOKUP(FoxFire!B2215,balance!$AF:$AJ,2,FALSE),IF(C2215=2,VLOOKUP(B2215,balance!$AF:$AJ,3,FALSE),IF(C2215=3,VLOOKUP(B2215,balance!$AF:$AJ,4,FALSE),IF(C2215=4,VLOOKUP(B2215,balance!$AF:$AJ,5,FALSE),IF(C2215=5,VLOOKUP(B2215,balance!$AF:$AK,6,FALSE),0)))))*1000000000000</f>
        <v>3242500000000.0376</v>
      </c>
      <c r="J2215">
        <f>VLOOKUP(B2215,balance!AU:BD,10,FALSE)</f>
        <v>0</v>
      </c>
    </row>
    <row r="2216" spans="1:10" x14ac:dyDescent="0.3">
      <c r="A2216">
        <v>2214</v>
      </c>
      <c r="B2216">
        <f t="shared" si="69"/>
        <v>444</v>
      </c>
      <c r="C2216">
        <f t="shared" si="68"/>
        <v>5</v>
      </c>
      <c r="D2216">
        <v>9026</v>
      </c>
      <c r="E2216" s="1">
        <f>IF(C2216=1,VLOOKUP(B2216,balance!$AU:$AZ,2,FALSE),IF(C2216=2,VLOOKUP(B2216,balance!$AU:$AZ,3,FALSE),IF(C2216=3,VLOOKUP(B2216,balance!$AU:$AZ,4,FALSE),IF(C2216=4,VLOOKUP(B2216,balance!$AU:$AZ,5,FALSE),IF(C2216=5,VLOOKUP(B2216-1,balance!$AU:$AZ,6,FALSE),0)))))</f>
        <v>220000</v>
      </c>
      <c r="F2216">
        <v>53</v>
      </c>
      <c r="G2216">
        <f>IF(C2216=1,VLOOKUP(FoxFire!B2216,balance!$U:$Z,2,FALSE),IF(C2216=2,VLOOKUP(B2216,balance!$U:$Z,3,FALSE),IF(C2216=3,VLOOKUP(B2216,balance!$U:$Z,4,FALSE),IF(C2216=4,VLOOKUP(B2216,balance!$U:$Z,5,FALSE),IF(C2216=5,VLOOKUP(B2216-1,balance!$U:$Z,6,FALSE),0)))))/100</f>
        <v>2388.5356000000002</v>
      </c>
      <c r="H2216">
        <v>2</v>
      </c>
      <c r="I2216" s="1">
        <f>IF(C2216=1,VLOOKUP(FoxFire!B2216,balance!$AF:$AJ,2,FALSE),IF(C2216=2,VLOOKUP(B2216,balance!$AF:$AJ,3,FALSE),IF(C2216=3,VLOOKUP(B2216,balance!$AF:$AJ,4,FALSE),IF(C2216=4,VLOOKUP(B2216,balance!$AF:$AJ,5,FALSE),IF(C2216=5,VLOOKUP(B2216,balance!$AF:$AK,6,FALSE),0)))))*1000000000000</f>
        <v>12975000000000.15</v>
      </c>
      <c r="J2216">
        <f>VLOOKUP(B2216,balance!AU:BD,10,FALSE)</f>
        <v>0</v>
      </c>
    </row>
    <row r="2217" spans="1:10" x14ac:dyDescent="0.3">
      <c r="A2217">
        <v>2215</v>
      </c>
      <c r="B2217">
        <f t="shared" si="69"/>
        <v>444</v>
      </c>
      <c r="C2217">
        <f t="shared" si="68"/>
        <v>1</v>
      </c>
      <c r="D2217">
        <v>9026</v>
      </c>
      <c r="E2217" s="1">
        <f>IF(C2217=1,VLOOKUP(B2217,balance!$AU:$AZ,2,FALSE),IF(C2217=2,VLOOKUP(B2217,balance!$AU:$AZ,3,FALSE),IF(C2217=3,VLOOKUP(B2217,balance!$AU:$AZ,4,FALSE),IF(C2217=4,VLOOKUP(B2217,balance!$AU:$AZ,5,FALSE),IF(C2217=5,VLOOKUP(B2217-1,balance!$AU:$AZ,6,FALSE),0)))))</f>
        <v>11000</v>
      </c>
      <c r="F2217">
        <v>53</v>
      </c>
      <c r="G2217">
        <f>IF(C2217=1,VLOOKUP(FoxFire!B2217,balance!$U:$Z,2,FALSE),IF(C2217=2,VLOOKUP(B2217,balance!$U:$Z,3,FALSE),IF(C2217=3,VLOOKUP(B2217,balance!$U:$Z,4,FALSE),IF(C2217=4,VLOOKUP(B2217,balance!$U:$Z,5,FALSE),IF(C2217=5,VLOOKUP(B2217-1,balance!$U:$Z,6,FALSE),0)))))/100</f>
        <v>5.4300000000000008E-3</v>
      </c>
      <c r="H2217">
        <v>2</v>
      </c>
      <c r="I2217" s="1">
        <f>IF(C2217=1,VLOOKUP(FoxFire!B2217,balance!$AF:$AJ,2,FALSE),IF(C2217=2,VLOOKUP(B2217,balance!$AF:$AJ,3,FALSE),IF(C2217=3,VLOOKUP(B2217,balance!$AF:$AJ,4,FALSE),IF(C2217=4,VLOOKUP(B2217,balance!$AF:$AJ,5,FALSE),IF(C2217=5,VLOOKUP(B2217,balance!$AF:$AK,6,FALSE),0)))))*1000000000000</f>
        <v>3243750000000.0376</v>
      </c>
      <c r="J2217">
        <f>VLOOKUP(B2217,balance!AU:BD,10,FALSE)</f>
        <v>0</v>
      </c>
    </row>
    <row r="2218" spans="1:10" x14ac:dyDescent="0.3">
      <c r="A2218">
        <v>2216</v>
      </c>
      <c r="B2218">
        <f t="shared" si="69"/>
        <v>444</v>
      </c>
      <c r="C2218">
        <f t="shared" si="68"/>
        <v>2</v>
      </c>
      <c r="D2218">
        <v>9026</v>
      </c>
      <c r="E2218" s="1">
        <f>IF(C2218=1,VLOOKUP(B2218,balance!$AU:$AZ,2,FALSE),IF(C2218=2,VLOOKUP(B2218,balance!$AU:$AZ,3,FALSE),IF(C2218=3,VLOOKUP(B2218,balance!$AU:$AZ,4,FALSE),IF(C2218=4,VLOOKUP(B2218,balance!$AU:$AZ,5,FALSE),IF(C2218=5,VLOOKUP(B2218-1,balance!$AU:$AZ,6,FALSE),0)))))</f>
        <v>11000</v>
      </c>
      <c r="F2218">
        <v>53</v>
      </c>
      <c r="G2218">
        <f>IF(C2218=1,VLOOKUP(FoxFire!B2218,balance!$U:$Z,2,FALSE),IF(C2218=2,VLOOKUP(B2218,balance!$U:$Z,3,FALSE),IF(C2218=3,VLOOKUP(B2218,balance!$U:$Z,4,FALSE),IF(C2218=4,VLOOKUP(B2218,balance!$U:$Z,5,FALSE),IF(C2218=5,VLOOKUP(B2218-1,balance!$U:$Z,6,FALSE),0)))))/100</f>
        <v>5.4300000000000008E-3</v>
      </c>
      <c r="H2218">
        <v>2</v>
      </c>
      <c r="I2218" s="1">
        <f>IF(C2218=1,VLOOKUP(FoxFire!B2218,balance!$AF:$AJ,2,FALSE),IF(C2218=2,VLOOKUP(B2218,balance!$AF:$AJ,3,FALSE),IF(C2218=3,VLOOKUP(B2218,balance!$AF:$AJ,4,FALSE),IF(C2218=4,VLOOKUP(B2218,balance!$AF:$AJ,5,FALSE),IF(C2218=5,VLOOKUP(B2218,balance!$AF:$AK,6,FALSE),0)))))*1000000000000</f>
        <v>3243750000000.0376</v>
      </c>
      <c r="J2218">
        <f>VLOOKUP(B2218,balance!AU:BD,10,FALSE)</f>
        <v>0</v>
      </c>
    </row>
    <row r="2219" spans="1:10" x14ac:dyDescent="0.3">
      <c r="A2219">
        <v>2217</v>
      </c>
      <c r="B2219">
        <f t="shared" si="69"/>
        <v>444</v>
      </c>
      <c r="C2219">
        <f t="shared" si="68"/>
        <v>3</v>
      </c>
      <c r="D2219">
        <v>9026</v>
      </c>
      <c r="E2219" s="1">
        <f>IF(C2219=1,VLOOKUP(B2219,balance!$AU:$AZ,2,FALSE),IF(C2219=2,VLOOKUP(B2219,balance!$AU:$AZ,3,FALSE),IF(C2219=3,VLOOKUP(B2219,balance!$AU:$AZ,4,FALSE),IF(C2219=4,VLOOKUP(B2219,balance!$AU:$AZ,5,FALSE),IF(C2219=5,VLOOKUP(B2219-1,balance!$AU:$AZ,6,FALSE),0)))))</f>
        <v>11000</v>
      </c>
      <c r="F2219">
        <v>53</v>
      </c>
      <c r="G2219">
        <f>IF(C2219=1,VLOOKUP(FoxFire!B2219,balance!$U:$Z,2,FALSE),IF(C2219=2,VLOOKUP(B2219,balance!$U:$Z,3,FALSE),IF(C2219=3,VLOOKUP(B2219,balance!$U:$Z,4,FALSE),IF(C2219=4,VLOOKUP(B2219,balance!$U:$Z,5,FALSE),IF(C2219=5,VLOOKUP(B2219-1,balance!$U:$Z,6,FALSE),0)))))/100</f>
        <v>5.4300000000000008E-3</v>
      </c>
      <c r="H2219">
        <v>2</v>
      </c>
      <c r="I2219" s="1">
        <f>IF(C2219=1,VLOOKUP(FoxFire!B2219,balance!$AF:$AJ,2,FALSE),IF(C2219=2,VLOOKUP(B2219,balance!$AF:$AJ,3,FALSE),IF(C2219=3,VLOOKUP(B2219,balance!$AF:$AJ,4,FALSE),IF(C2219=4,VLOOKUP(B2219,balance!$AF:$AJ,5,FALSE),IF(C2219=5,VLOOKUP(B2219,balance!$AF:$AK,6,FALSE),0)))))*1000000000000</f>
        <v>3243750000000.0376</v>
      </c>
      <c r="J2219">
        <f>VLOOKUP(B2219,balance!AU:BD,10,FALSE)</f>
        <v>0</v>
      </c>
    </row>
    <row r="2220" spans="1:10" x14ac:dyDescent="0.3">
      <c r="A2220">
        <v>2218</v>
      </c>
      <c r="B2220">
        <f t="shared" si="69"/>
        <v>444</v>
      </c>
      <c r="C2220">
        <f t="shared" si="68"/>
        <v>4</v>
      </c>
      <c r="D2220">
        <v>9026</v>
      </c>
      <c r="E2220" s="1">
        <f>IF(C2220=1,VLOOKUP(B2220,balance!$AU:$AZ,2,FALSE),IF(C2220=2,VLOOKUP(B2220,balance!$AU:$AZ,3,FALSE),IF(C2220=3,VLOOKUP(B2220,balance!$AU:$AZ,4,FALSE),IF(C2220=4,VLOOKUP(B2220,balance!$AU:$AZ,5,FALSE),IF(C2220=5,VLOOKUP(B2220-1,balance!$AU:$AZ,6,FALSE),0)))))</f>
        <v>11000</v>
      </c>
      <c r="F2220">
        <v>53</v>
      </c>
      <c r="G2220">
        <f>IF(C2220=1,VLOOKUP(FoxFire!B2220,balance!$U:$Z,2,FALSE),IF(C2220=2,VLOOKUP(B2220,balance!$U:$Z,3,FALSE),IF(C2220=3,VLOOKUP(B2220,balance!$U:$Z,4,FALSE),IF(C2220=4,VLOOKUP(B2220,balance!$U:$Z,5,FALSE),IF(C2220=5,VLOOKUP(B2220-1,balance!$U:$Z,6,FALSE),0)))))/100</f>
        <v>5.4300000000000008E-3</v>
      </c>
      <c r="H2220">
        <v>2</v>
      </c>
      <c r="I2220" s="1">
        <f>IF(C2220=1,VLOOKUP(FoxFire!B2220,balance!$AF:$AJ,2,FALSE),IF(C2220=2,VLOOKUP(B2220,balance!$AF:$AJ,3,FALSE),IF(C2220=3,VLOOKUP(B2220,balance!$AF:$AJ,4,FALSE),IF(C2220=4,VLOOKUP(B2220,balance!$AF:$AJ,5,FALSE),IF(C2220=5,VLOOKUP(B2220,balance!$AF:$AK,6,FALSE),0)))))*1000000000000</f>
        <v>3243750000000.0376</v>
      </c>
      <c r="J2220">
        <f>VLOOKUP(B2220,balance!AU:BD,10,FALSE)</f>
        <v>0</v>
      </c>
    </row>
    <row r="2221" spans="1:10" x14ac:dyDescent="0.3">
      <c r="A2221">
        <v>2219</v>
      </c>
      <c r="B2221">
        <f t="shared" si="69"/>
        <v>445</v>
      </c>
      <c r="C2221">
        <f t="shared" si="68"/>
        <v>5</v>
      </c>
      <c r="D2221">
        <v>9026</v>
      </c>
      <c r="E2221" s="1">
        <f>IF(C2221=1,VLOOKUP(B2221,balance!$AU:$AZ,2,FALSE),IF(C2221=2,VLOOKUP(B2221,balance!$AU:$AZ,3,FALSE),IF(C2221=3,VLOOKUP(B2221,balance!$AU:$AZ,4,FALSE),IF(C2221=4,VLOOKUP(B2221,balance!$AU:$AZ,5,FALSE),IF(C2221=5,VLOOKUP(B2221-1,balance!$AU:$AZ,6,FALSE),0)))))</f>
        <v>220000</v>
      </c>
      <c r="F2221">
        <v>53</v>
      </c>
      <c r="G2221">
        <f>IF(C2221=1,VLOOKUP(FoxFire!B2221,balance!$U:$Z,2,FALSE),IF(C2221=2,VLOOKUP(B2221,balance!$U:$Z,3,FALSE),IF(C2221=3,VLOOKUP(B2221,balance!$U:$Z,4,FALSE),IF(C2221=4,VLOOKUP(B2221,balance!$U:$Z,5,FALSE),IF(C2221=5,VLOOKUP(B2221-1,balance!$U:$Z,6,FALSE),0)))))/100</f>
        <v>2395.3355000000001</v>
      </c>
      <c r="H2221">
        <v>2</v>
      </c>
      <c r="I2221" s="1">
        <f>IF(C2221=1,VLOOKUP(FoxFire!B2221,balance!$AF:$AJ,2,FALSE),IF(C2221=2,VLOOKUP(B2221,balance!$AF:$AJ,3,FALSE),IF(C2221=3,VLOOKUP(B2221,balance!$AF:$AJ,4,FALSE),IF(C2221=4,VLOOKUP(B2221,balance!$AF:$AJ,5,FALSE),IF(C2221=5,VLOOKUP(B2221,balance!$AF:$AK,6,FALSE),0)))))*1000000000000</f>
        <v>12980000000000.15</v>
      </c>
      <c r="J2221">
        <f>VLOOKUP(B2221,balance!AU:BD,10,FALSE)</f>
        <v>0</v>
      </c>
    </row>
    <row r="2222" spans="1:10" x14ac:dyDescent="0.3">
      <c r="A2222">
        <v>2220</v>
      </c>
      <c r="B2222">
        <f t="shared" si="69"/>
        <v>445</v>
      </c>
      <c r="C2222">
        <f t="shared" si="68"/>
        <v>1</v>
      </c>
      <c r="D2222">
        <v>9026</v>
      </c>
      <c r="E2222" s="1">
        <f>IF(C2222=1,VLOOKUP(B2222,balance!$AU:$AZ,2,FALSE),IF(C2222=2,VLOOKUP(B2222,balance!$AU:$AZ,3,FALSE),IF(C2222=3,VLOOKUP(B2222,balance!$AU:$AZ,4,FALSE),IF(C2222=4,VLOOKUP(B2222,balance!$AU:$AZ,5,FALSE),IF(C2222=5,VLOOKUP(B2222-1,balance!$AU:$AZ,6,FALSE),0)))))</f>
        <v>11000</v>
      </c>
      <c r="F2222">
        <v>53</v>
      </c>
      <c r="G2222">
        <f>IF(C2222=1,VLOOKUP(FoxFire!B2222,balance!$U:$Z,2,FALSE),IF(C2222=2,VLOOKUP(B2222,balance!$U:$Z,3,FALSE),IF(C2222=3,VLOOKUP(B2222,balance!$U:$Z,4,FALSE),IF(C2222=4,VLOOKUP(B2222,balance!$U:$Z,5,FALSE),IF(C2222=5,VLOOKUP(B2222-1,balance!$U:$Z,6,FALSE),0)))))/100</f>
        <v>5.4400000000000004E-3</v>
      </c>
      <c r="H2222">
        <v>2</v>
      </c>
      <c r="I2222" s="1">
        <f>IF(C2222=1,VLOOKUP(FoxFire!B2222,balance!$AF:$AJ,2,FALSE),IF(C2222=2,VLOOKUP(B2222,balance!$AF:$AJ,3,FALSE),IF(C2222=3,VLOOKUP(B2222,balance!$AF:$AJ,4,FALSE),IF(C2222=4,VLOOKUP(B2222,balance!$AF:$AJ,5,FALSE),IF(C2222=5,VLOOKUP(B2222,balance!$AF:$AK,6,FALSE),0)))))*1000000000000</f>
        <v>3245000000000.0376</v>
      </c>
      <c r="J2222">
        <f>VLOOKUP(B2222,balance!AU:BD,10,FALSE)</f>
        <v>0</v>
      </c>
    </row>
    <row r="2223" spans="1:10" x14ac:dyDescent="0.3">
      <c r="A2223">
        <v>2221</v>
      </c>
      <c r="B2223">
        <f t="shared" si="69"/>
        <v>445</v>
      </c>
      <c r="C2223">
        <f t="shared" si="68"/>
        <v>2</v>
      </c>
      <c r="D2223">
        <v>9026</v>
      </c>
      <c r="E2223" s="1">
        <f>IF(C2223=1,VLOOKUP(B2223,balance!$AU:$AZ,2,FALSE),IF(C2223=2,VLOOKUP(B2223,balance!$AU:$AZ,3,FALSE),IF(C2223=3,VLOOKUP(B2223,balance!$AU:$AZ,4,FALSE),IF(C2223=4,VLOOKUP(B2223,balance!$AU:$AZ,5,FALSE),IF(C2223=5,VLOOKUP(B2223-1,balance!$AU:$AZ,6,FALSE),0)))))</f>
        <v>11000</v>
      </c>
      <c r="F2223">
        <v>53</v>
      </c>
      <c r="G2223">
        <f>IF(C2223=1,VLOOKUP(FoxFire!B2223,balance!$U:$Z,2,FALSE),IF(C2223=2,VLOOKUP(B2223,balance!$U:$Z,3,FALSE),IF(C2223=3,VLOOKUP(B2223,balance!$U:$Z,4,FALSE),IF(C2223=4,VLOOKUP(B2223,balance!$U:$Z,5,FALSE),IF(C2223=5,VLOOKUP(B2223-1,balance!$U:$Z,6,FALSE),0)))))/100</f>
        <v>5.4400000000000004E-3</v>
      </c>
      <c r="H2223">
        <v>2</v>
      </c>
      <c r="I2223" s="1">
        <f>IF(C2223=1,VLOOKUP(FoxFire!B2223,balance!$AF:$AJ,2,FALSE),IF(C2223=2,VLOOKUP(B2223,balance!$AF:$AJ,3,FALSE),IF(C2223=3,VLOOKUP(B2223,balance!$AF:$AJ,4,FALSE),IF(C2223=4,VLOOKUP(B2223,balance!$AF:$AJ,5,FALSE),IF(C2223=5,VLOOKUP(B2223,balance!$AF:$AK,6,FALSE),0)))))*1000000000000</f>
        <v>3245000000000.0376</v>
      </c>
      <c r="J2223">
        <f>VLOOKUP(B2223,balance!AU:BD,10,FALSE)</f>
        <v>0</v>
      </c>
    </row>
    <row r="2224" spans="1:10" x14ac:dyDescent="0.3">
      <c r="A2224">
        <v>2222</v>
      </c>
      <c r="B2224">
        <f t="shared" si="69"/>
        <v>445</v>
      </c>
      <c r="C2224">
        <f t="shared" si="68"/>
        <v>3</v>
      </c>
      <c r="D2224">
        <v>9026</v>
      </c>
      <c r="E2224" s="1">
        <f>IF(C2224=1,VLOOKUP(B2224,balance!$AU:$AZ,2,FALSE),IF(C2224=2,VLOOKUP(B2224,balance!$AU:$AZ,3,FALSE),IF(C2224=3,VLOOKUP(B2224,balance!$AU:$AZ,4,FALSE),IF(C2224=4,VLOOKUP(B2224,balance!$AU:$AZ,5,FALSE),IF(C2224=5,VLOOKUP(B2224-1,balance!$AU:$AZ,6,FALSE),0)))))</f>
        <v>11000</v>
      </c>
      <c r="F2224">
        <v>53</v>
      </c>
      <c r="G2224">
        <f>IF(C2224=1,VLOOKUP(FoxFire!B2224,balance!$U:$Z,2,FALSE),IF(C2224=2,VLOOKUP(B2224,balance!$U:$Z,3,FALSE),IF(C2224=3,VLOOKUP(B2224,balance!$U:$Z,4,FALSE),IF(C2224=4,VLOOKUP(B2224,balance!$U:$Z,5,FALSE),IF(C2224=5,VLOOKUP(B2224-1,balance!$U:$Z,6,FALSE),0)))))/100</f>
        <v>5.4400000000000004E-3</v>
      </c>
      <c r="H2224">
        <v>2</v>
      </c>
      <c r="I2224" s="1">
        <f>IF(C2224=1,VLOOKUP(FoxFire!B2224,balance!$AF:$AJ,2,FALSE),IF(C2224=2,VLOOKUP(B2224,balance!$AF:$AJ,3,FALSE),IF(C2224=3,VLOOKUP(B2224,balance!$AF:$AJ,4,FALSE),IF(C2224=4,VLOOKUP(B2224,balance!$AF:$AJ,5,FALSE),IF(C2224=5,VLOOKUP(B2224,balance!$AF:$AK,6,FALSE),0)))))*1000000000000</f>
        <v>3245000000000.0376</v>
      </c>
      <c r="J2224">
        <f>VLOOKUP(B2224,balance!AU:BD,10,FALSE)</f>
        <v>0</v>
      </c>
    </row>
    <row r="2225" spans="1:10" x14ac:dyDescent="0.3">
      <c r="A2225">
        <v>2223</v>
      </c>
      <c r="B2225">
        <f t="shared" si="69"/>
        <v>445</v>
      </c>
      <c r="C2225">
        <f t="shared" si="68"/>
        <v>4</v>
      </c>
      <c r="D2225">
        <v>9026</v>
      </c>
      <c r="E2225" s="1">
        <f>IF(C2225=1,VLOOKUP(B2225,balance!$AU:$AZ,2,FALSE),IF(C2225=2,VLOOKUP(B2225,balance!$AU:$AZ,3,FALSE),IF(C2225=3,VLOOKUP(B2225,balance!$AU:$AZ,4,FALSE),IF(C2225=4,VLOOKUP(B2225,balance!$AU:$AZ,5,FALSE),IF(C2225=5,VLOOKUP(B2225-1,balance!$AU:$AZ,6,FALSE),0)))))</f>
        <v>11000</v>
      </c>
      <c r="F2225">
        <v>53</v>
      </c>
      <c r="G2225">
        <f>IF(C2225=1,VLOOKUP(FoxFire!B2225,balance!$U:$Z,2,FALSE),IF(C2225=2,VLOOKUP(B2225,balance!$U:$Z,3,FALSE),IF(C2225=3,VLOOKUP(B2225,balance!$U:$Z,4,FALSE),IF(C2225=4,VLOOKUP(B2225,balance!$U:$Z,5,FALSE),IF(C2225=5,VLOOKUP(B2225-1,balance!$U:$Z,6,FALSE),0)))))/100</f>
        <v>5.4400000000000004E-3</v>
      </c>
      <c r="H2225">
        <v>2</v>
      </c>
      <c r="I2225" s="1">
        <f>IF(C2225=1,VLOOKUP(FoxFire!B2225,balance!$AF:$AJ,2,FALSE),IF(C2225=2,VLOOKUP(B2225,balance!$AF:$AJ,3,FALSE),IF(C2225=3,VLOOKUP(B2225,balance!$AF:$AJ,4,FALSE),IF(C2225=4,VLOOKUP(B2225,balance!$AF:$AJ,5,FALSE),IF(C2225=5,VLOOKUP(B2225,balance!$AF:$AK,6,FALSE),0)))))*1000000000000</f>
        <v>3245000000000.0376</v>
      </c>
      <c r="J2225">
        <f>VLOOKUP(B2225,balance!AU:BD,10,FALSE)</f>
        <v>0</v>
      </c>
    </row>
    <row r="2226" spans="1:10" x14ac:dyDescent="0.3">
      <c r="A2226">
        <v>2224</v>
      </c>
      <c r="B2226">
        <f t="shared" si="69"/>
        <v>446</v>
      </c>
      <c r="C2226">
        <f t="shared" si="68"/>
        <v>5</v>
      </c>
      <c r="D2226">
        <v>9026</v>
      </c>
      <c r="E2226" s="1">
        <f>IF(C2226=1,VLOOKUP(B2226,balance!$AU:$AZ,2,FALSE),IF(C2226=2,VLOOKUP(B2226,balance!$AU:$AZ,3,FALSE),IF(C2226=3,VLOOKUP(B2226,balance!$AU:$AZ,4,FALSE),IF(C2226=4,VLOOKUP(B2226,balance!$AU:$AZ,5,FALSE),IF(C2226=5,VLOOKUP(B2226-1,balance!$AU:$AZ,6,FALSE),0)))))</f>
        <v>220000</v>
      </c>
      <c r="F2226">
        <v>53</v>
      </c>
      <c r="G2226">
        <f>IF(C2226=1,VLOOKUP(FoxFire!B2226,balance!$U:$Z,2,FALSE),IF(C2226=2,VLOOKUP(B2226,balance!$U:$Z,3,FALSE),IF(C2226=3,VLOOKUP(B2226,balance!$U:$Z,4,FALSE),IF(C2226=4,VLOOKUP(B2226,balance!$U:$Z,5,FALSE),IF(C2226=5,VLOOKUP(B2226-1,balance!$U:$Z,6,FALSE),0)))))/100</f>
        <v>2402.1465000000003</v>
      </c>
      <c r="H2226">
        <v>2</v>
      </c>
      <c r="I2226" s="1">
        <f>IF(C2226=1,VLOOKUP(FoxFire!B2226,balance!$AF:$AJ,2,FALSE),IF(C2226=2,VLOOKUP(B2226,balance!$AF:$AJ,3,FALSE),IF(C2226=3,VLOOKUP(B2226,balance!$AF:$AJ,4,FALSE),IF(C2226=4,VLOOKUP(B2226,balance!$AF:$AJ,5,FALSE),IF(C2226=5,VLOOKUP(B2226,balance!$AF:$AK,6,FALSE),0)))))*1000000000000</f>
        <v>12985000000000.15</v>
      </c>
      <c r="J2226">
        <f>VLOOKUP(B2226,balance!AU:BD,10,FALSE)</f>
        <v>0</v>
      </c>
    </row>
    <row r="2227" spans="1:10" x14ac:dyDescent="0.3">
      <c r="A2227">
        <v>2225</v>
      </c>
      <c r="B2227">
        <f t="shared" si="69"/>
        <v>446</v>
      </c>
      <c r="C2227">
        <f t="shared" si="68"/>
        <v>1</v>
      </c>
      <c r="D2227">
        <v>9026</v>
      </c>
      <c r="E2227" s="1">
        <f>IF(C2227=1,VLOOKUP(B2227,balance!$AU:$AZ,2,FALSE),IF(C2227=2,VLOOKUP(B2227,balance!$AU:$AZ,3,FALSE),IF(C2227=3,VLOOKUP(B2227,balance!$AU:$AZ,4,FALSE),IF(C2227=4,VLOOKUP(B2227,balance!$AU:$AZ,5,FALSE),IF(C2227=5,VLOOKUP(B2227-1,balance!$AU:$AZ,6,FALSE),0)))))</f>
        <v>11000</v>
      </c>
      <c r="F2227">
        <v>53</v>
      </c>
      <c r="G2227">
        <f>IF(C2227=1,VLOOKUP(FoxFire!B2227,balance!$U:$Z,2,FALSE),IF(C2227=2,VLOOKUP(B2227,balance!$U:$Z,3,FALSE),IF(C2227=3,VLOOKUP(B2227,balance!$U:$Z,4,FALSE),IF(C2227=4,VLOOKUP(B2227,balance!$U:$Z,5,FALSE),IF(C2227=5,VLOOKUP(B2227-1,balance!$U:$Z,6,FALSE),0)))))/100</f>
        <v>5.45E-3</v>
      </c>
      <c r="H2227">
        <v>2</v>
      </c>
      <c r="I2227" s="1">
        <f>IF(C2227=1,VLOOKUP(FoxFire!B2227,balance!$AF:$AJ,2,FALSE),IF(C2227=2,VLOOKUP(B2227,balance!$AF:$AJ,3,FALSE),IF(C2227=3,VLOOKUP(B2227,balance!$AF:$AJ,4,FALSE),IF(C2227=4,VLOOKUP(B2227,balance!$AF:$AJ,5,FALSE),IF(C2227=5,VLOOKUP(B2227,balance!$AF:$AK,6,FALSE),0)))))*1000000000000</f>
        <v>3246250000000.0376</v>
      </c>
      <c r="J2227">
        <f>VLOOKUP(B2227,balance!AU:BD,10,FALSE)</f>
        <v>0</v>
      </c>
    </row>
    <row r="2228" spans="1:10" x14ac:dyDescent="0.3">
      <c r="A2228">
        <v>2226</v>
      </c>
      <c r="B2228">
        <f t="shared" si="69"/>
        <v>446</v>
      </c>
      <c r="C2228">
        <f t="shared" si="68"/>
        <v>2</v>
      </c>
      <c r="D2228">
        <v>9026</v>
      </c>
      <c r="E2228" s="1">
        <f>IF(C2228=1,VLOOKUP(B2228,balance!$AU:$AZ,2,FALSE),IF(C2228=2,VLOOKUP(B2228,balance!$AU:$AZ,3,FALSE),IF(C2228=3,VLOOKUP(B2228,balance!$AU:$AZ,4,FALSE),IF(C2228=4,VLOOKUP(B2228,balance!$AU:$AZ,5,FALSE),IF(C2228=5,VLOOKUP(B2228-1,balance!$AU:$AZ,6,FALSE),0)))))</f>
        <v>11000</v>
      </c>
      <c r="F2228">
        <v>53</v>
      </c>
      <c r="G2228">
        <f>IF(C2228=1,VLOOKUP(FoxFire!B2228,balance!$U:$Z,2,FALSE),IF(C2228=2,VLOOKUP(B2228,balance!$U:$Z,3,FALSE),IF(C2228=3,VLOOKUP(B2228,balance!$U:$Z,4,FALSE),IF(C2228=4,VLOOKUP(B2228,balance!$U:$Z,5,FALSE),IF(C2228=5,VLOOKUP(B2228-1,balance!$U:$Z,6,FALSE),0)))))/100</f>
        <v>5.45E-3</v>
      </c>
      <c r="H2228">
        <v>2</v>
      </c>
      <c r="I2228" s="1">
        <f>IF(C2228=1,VLOOKUP(FoxFire!B2228,balance!$AF:$AJ,2,FALSE),IF(C2228=2,VLOOKUP(B2228,balance!$AF:$AJ,3,FALSE),IF(C2228=3,VLOOKUP(B2228,balance!$AF:$AJ,4,FALSE),IF(C2228=4,VLOOKUP(B2228,balance!$AF:$AJ,5,FALSE),IF(C2228=5,VLOOKUP(B2228,balance!$AF:$AK,6,FALSE),0)))))*1000000000000</f>
        <v>3246250000000.0376</v>
      </c>
      <c r="J2228">
        <f>VLOOKUP(B2228,balance!AU:BD,10,FALSE)</f>
        <v>0</v>
      </c>
    </row>
    <row r="2229" spans="1:10" x14ac:dyDescent="0.3">
      <c r="A2229">
        <v>2227</v>
      </c>
      <c r="B2229">
        <f t="shared" si="69"/>
        <v>446</v>
      </c>
      <c r="C2229">
        <f t="shared" si="68"/>
        <v>3</v>
      </c>
      <c r="D2229">
        <v>9026</v>
      </c>
      <c r="E2229" s="1">
        <f>IF(C2229=1,VLOOKUP(B2229,balance!$AU:$AZ,2,FALSE),IF(C2229=2,VLOOKUP(B2229,balance!$AU:$AZ,3,FALSE),IF(C2229=3,VLOOKUP(B2229,balance!$AU:$AZ,4,FALSE),IF(C2229=4,VLOOKUP(B2229,balance!$AU:$AZ,5,FALSE),IF(C2229=5,VLOOKUP(B2229-1,balance!$AU:$AZ,6,FALSE),0)))))</f>
        <v>11000</v>
      </c>
      <c r="F2229">
        <v>53</v>
      </c>
      <c r="G2229">
        <f>IF(C2229=1,VLOOKUP(FoxFire!B2229,balance!$U:$Z,2,FALSE),IF(C2229=2,VLOOKUP(B2229,balance!$U:$Z,3,FALSE),IF(C2229=3,VLOOKUP(B2229,balance!$U:$Z,4,FALSE),IF(C2229=4,VLOOKUP(B2229,balance!$U:$Z,5,FALSE),IF(C2229=5,VLOOKUP(B2229-1,balance!$U:$Z,6,FALSE),0)))))/100</f>
        <v>5.45E-3</v>
      </c>
      <c r="H2229">
        <v>2</v>
      </c>
      <c r="I2229" s="1">
        <f>IF(C2229=1,VLOOKUP(FoxFire!B2229,balance!$AF:$AJ,2,FALSE),IF(C2229=2,VLOOKUP(B2229,balance!$AF:$AJ,3,FALSE),IF(C2229=3,VLOOKUP(B2229,balance!$AF:$AJ,4,FALSE),IF(C2229=4,VLOOKUP(B2229,balance!$AF:$AJ,5,FALSE),IF(C2229=5,VLOOKUP(B2229,balance!$AF:$AK,6,FALSE),0)))))*1000000000000</f>
        <v>3246250000000.0376</v>
      </c>
      <c r="J2229">
        <f>VLOOKUP(B2229,balance!AU:BD,10,FALSE)</f>
        <v>0</v>
      </c>
    </row>
    <row r="2230" spans="1:10" x14ac:dyDescent="0.3">
      <c r="A2230">
        <v>2228</v>
      </c>
      <c r="B2230">
        <f t="shared" si="69"/>
        <v>446</v>
      </c>
      <c r="C2230">
        <f t="shared" si="68"/>
        <v>4</v>
      </c>
      <c r="D2230">
        <v>9026</v>
      </c>
      <c r="E2230" s="1">
        <f>IF(C2230=1,VLOOKUP(B2230,balance!$AU:$AZ,2,FALSE),IF(C2230=2,VLOOKUP(B2230,balance!$AU:$AZ,3,FALSE),IF(C2230=3,VLOOKUP(B2230,balance!$AU:$AZ,4,FALSE),IF(C2230=4,VLOOKUP(B2230,balance!$AU:$AZ,5,FALSE),IF(C2230=5,VLOOKUP(B2230-1,balance!$AU:$AZ,6,FALSE),0)))))</f>
        <v>11000</v>
      </c>
      <c r="F2230">
        <v>53</v>
      </c>
      <c r="G2230">
        <f>IF(C2230=1,VLOOKUP(FoxFire!B2230,balance!$U:$Z,2,FALSE),IF(C2230=2,VLOOKUP(B2230,balance!$U:$Z,3,FALSE),IF(C2230=3,VLOOKUP(B2230,balance!$U:$Z,4,FALSE),IF(C2230=4,VLOOKUP(B2230,balance!$U:$Z,5,FALSE),IF(C2230=5,VLOOKUP(B2230-1,balance!$U:$Z,6,FALSE),0)))))/100</f>
        <v>5.45E-3</v>
      </c>
      <c r="H2230">
        <v>2</v>
      </c>
      <c r="I2230" s="1">
        <f>IF(C2230=1,VLOOKUP(FoxFire!B2230,balance!$AF:$AJ,2,FALSE),IF(C2230=2,VLOOKUP(B2230,balance!$AF:$AJ,3,FALSE),IF(C2230=3,VLOOKUP(B2230,balance!$AF:$AJ,4,FALSE),IF(C2230=4,VLOOKUP(B2230,balance!$AF:$AJ,5,FALSE),IF(C2230=5,VLOOKUP(B2230,balance!$AF:$AK,6,FALSE),0)))))*1000000000000</f>
        <v>3246250000000.0376</v>
      </c>
      <c r="J2230">
        <f>VLOOKUP(B2230,balance!AU:BD,10,FALSE)</f>
        <v>0</v>
      </c>
    </row>
    <row r="2231" spans="1:10" x14ac:dyDescent="0.3">
      <c r="A2231">
        <v>2229</v>
      </c>
      <c r="B2231">
        <f t="shared" si="69"/>
        <v>447</v>
      </c>
      <c r="C2231">
        <f t="shared" si="68"/>
        <v>5</v>
      </c>
      <c r="D2231">
        <v>9026</v>
      </c>
      <c r="E2231" s="1">
        <f>IF(C2231=1,VLOOKUP(B2231,balance!$AU:$AZ,2,FALSE),IF(C2231=2,VLOOKUP(B2231,balance!$AU:$AZ,3,FALSE),IF(C2231=3,VLOOKUP(B2231,balance!$AU:$AZ,4,FALSE),IF(C2231=4,VLOOKUP(B2231,balance!$AU:$AZ,5,FALSE),IF(C2231=5,VLOOKUP(B2231-1,balance!$AU:$AZ,6,FALSE),0)))))</f>
        <v>220000</v>
      </c>
      <c r="F2231">
        <v>53</v>
      </c>
      <c r="G2231">
        <f>IF(C2231=1,VLOOKUP(FoxFire!B2231,balance!$U:$Z,2,FALSE),IF(C2231=2,VLOOKUP(B2231,balance!$U:$Z,3,FALSE),IF(C2231=3,VLOOKUP(B2231,balance!$U:$Z,4,FALSE),IF(C2231=4,VLOOKUP(B2231,balance!$U:$Z,5,FALSE),IF(C2231=5,VLOOKUP(B2231-1,balance!$U:$Z,6,FALSE),0)))))/100</f>
        <v>2408.9688000000001</v>
      </c>
      <c r="H2231">
        <v>2</v>
      </c>
      <c r="I2231" s="1">
        <f>IF(C2231=1,VLOOKUP(FoxFire!B2231,balance!$AF:$AJ,2,FALSE),IF(C2231=2,VLOOKUP(B2231,balance!$AF:$AJ,3,FALSE),IF(C2231=3,VLOOKUP(B2231,balance!$AF:$AJ,4,FALSE),IF(C2231=4,VLOOKUP(B2231,balance!$AF:$AJ,5,FALSE),IF(C2231=5,VLOOKUP(B2231,balance!$AF:$AK,6,FALSE),0)))))*1000000000000</f>
        <v>12990000000000.15</v>
      </c>
      <c r="J2231">
        <f>VLOOKUP(B2231,balance!AU:BD,10,FALSE)</f>
        <v>0</v>
      </c>
    </row>
    <row r="2232" spans="1:10" x14ac:dyDescent="0.3">
      <c r="A2232">
        <v>2230</v>
      </c>
      <c r="B2232">
        <f t="shared" si="69"/>
        <v>447</v>
      </c>
      <c r="C2232">
        <f t="shared" si="68"/>
        <v>1</v>
      </c>
      <c r="D2232">
        <v>9026</v>
      </c>
      <c r="E2232" s="1">
        <f>IF(C2232=1,VLOOKUP(B2232,balance!$AU:$AZ,2,FALSE),IF(C2232=2,VLOOKUP(B2232,balance!$AU:$AZ,3,FALSE),IF(C2232=3,VLOOKUP(B2232,balance!$AU:$AZ,4,FALSE),IF(C2232=4,VLOOKUP(B2232,balance!$AU:$AZ,5,FALSE),IF(C2232=5,VLOOKUP(B2232-1,balance!$AU:$AZ,6,FALSE),0)))))</f>
        <v>11000</v>
      </c>
      <c r="F2232">
        <v>53</v>
      </c>
      <c r="G2232">
        <f>IF(C2232=1,VLOOKUP(FoxFire!B2232,balance!$U:$Z,2,FALSE),IF(C2232=2,VLOOKUP(B2232,balance!$U:$Z,3,FALSE),IF(C2232=3,VLOOKUP(B2232,balance!$U:$Z,4,FALSE),IF(C2232=4,VLOOKUP(B2232,balance!$U:$Z,5,FALSE),IF(C2232=5,VLOOKUP(B2232-1,balance!$U:$Z,6,FALSE),0)))))/100</f>
        <v>5.4600000000000004E-3</v>
      </c>
      <c r="H2232">
        <v>2</v>
      </c>
      <c r="I2232" s="1">
        <f>IF(C2232=1,VLOOKUP(FoxFire!B2232,balance!$AF:$AJ,2,FALSE),IF(C2232=2,VLOOKUP(B2232,balance!$AF:$AJ,3,FALSE),IF(C2232=3,VLOOKUP(B2232,balance!$AF:$AJ,4,FALSE),IF(C2232=4,VLOOKUP(B2232,balance!$AF:$AJ,5,FALSE),IF(C2232=5,VLOOKUP(B2232,balance!$AF:$AK,6,FALSE),0)))))*1000000000000</f>
        <v>3247500000000.0376</v>
      </c>
      <c r="J2232">
        <f>VLOOKUP(B2232,balance!AU:BD,10,FALSE)</f>
        <v>0</v>
      </c>
    </row>
    <row r="2233" spans="1:10" x14ac:dyDescent="0.3">
      <c r="A2233">
        <v>2231</v>
      </c>
      <c r="B2233">
        <f t="shared" si="69"/>
        <v>447</v>
      </c>
      <c r="C2233">
        <f t="shared" si="68"/>
        <v>2</v>
      </c>
      <c r="D2233">
        <v>9026</v>
      </c>
      <c r="E2233" s="1">
        <f>IF(C2233=1,VLOOKUP(B2233,balance!$AU:$AZ,2,FALSE),IF(C2233=2,VLOOKUP(B2233,balance!$AU:$AZ,3,FALSE),IF(C2233=3,VLOOKUP(B2233,balance!$AU:$AZ,4,FALSE),IF(C2233=4,VLOOKUP(B2233,balance!$AU:$AZ,5,FALSE),IF(C2233=5,VLOOKUP(B2233-1,balance!$AU:$AZ,6,FALSE),0)))))</f>
        <v>11000</v>
      </c>
      <c r="F2233">
        <v>53</v>
      </c>
      <c r="G2233">
        <f>IF(C2233=1,VLOOKUP(FoxFire!B2233,balance!$U:$Z,2,FALSE),IF(C2233=2,VLOOKUP(B2233,balance!$U:$Z,3,FALSE),IF(C2233=3,VLOOKUP(B2233,balance!$U:$Z,4,FALSE),IF(C2233=4,VLOOKUP(B2233,balance!$U:$Z,5,FALSE),IF(C2233=5,VLOOKUP(B2233-1,balance!$U:$Z,6,FALSE),0)))))/100</f>
        <v>5.4600000000000004E-3</v>
      </c>
      <c r="H2233">
        <v>2</v>
      </c>
      <c r="I2233" s="1">
        <f>IF(C2233=1,VLOOKUP(FoxFire!B2233,balance!$AF:$AJ,2,FALSE),IF(C2233=2,VLOOKUP(B2233,balance!$AF:$AJ,3,FALSE),IF(C2233=3,VLOOKUP(B2233,balance!$AF:$AJ,4,FALSE),IF(C2233=4,VLOOKUP(B2233,balance!$AF:$AJ,5,FALSE),IF(C2233=5,VLOOKUP(B2233,balance!$AF:$AK,6,FALSE),0)))))*1000000000000</f>
        <v>3247500000000.0376</v>
      </c>
      <c r="J2233">
        <f>VLOOKUP(B2233,balance!AU:BD,10,FALSE)</f>
        <v>0</v>
      </c>
    </row>
    <row r="2234" spans="1:10" x14ac:dyDescent="0.3">
      <c r="A2234">
        <v>2232</v>
      </c>
      <c r="B2234">
        <f t="shared" si="69"/>
        <v>447</v>
      </c>
      <c r="C2234">
        <f t="shared" si="68"/>
        <v>3</v>
      </c>
      <c r="D2234">
        <v>9026</v>
      </c>
      <c r="E2234" s="1">
        <f>IF(C2234=1,VLOOKUP(B2234,balance!$AU:$AZ,2,FALSE),IF(C2234=2,VLOOKUP(B2234,balance!$AU:$AZ,3,FALSE),IF(C2234=3,VLOOKUP(B2234,balance!$AU:$AZ,4,FALSE),IF(C2234=4,VLOOKUP(B2234,balance!$AU:$AZ,5,FALSE),IF(C2234=5,VLOOKUP(B2234-1,balance!$AU:$AZ,6,FALSE),0)))))</f>
        <v>11000</v>
      </c>
      <c r="F2234">
        <v>53</v>
      </c>
      <c r="G2234">
        <f>IF(C2234=1,VLOOKUP(FoxFire!B2234,balance!$U:$Z,2,FALSE),IF(C2234=2,VLOOKUP(B2234,balance!$U:$Z,3,FALSE),IF(C2234=3,VLOOKUP(B2234,balance!$U:$Z,4,FALSE),IF(C2234=4,VLOOKUP(B2234,balance!$U:$Z,5,FALSE),IF(C2234=5,VLOOKUP(B2234-1,balance!$U:$Z,6,FALSE),0)))))/100</f>
        <v>5.4600000000000004E-3</v>
      </c>
      <c r="H2234">
        <v>2</v>
      </c>
      <c r="I2234" s="1">
        <f>IF(C2234=1,VLOOKUP(FoxFire!B2234,balance!$AF:$AJ,2,FALSE),IF(C2234=2,VLOOKUP(B2234,balance!$AF:$AJ,3,FALSE),IF(C2234=3,VLOOKUP(B2234,balance!$AF:$AJ,4,FALSE),IF(C2234=4,VLOOKUP(B2234,balance!$AF:$AJ,5,FALSE),IF(C2234=5,VLOOKUP(B2234,balance!$AF:$AK,6,FALSE),0)))))*1000000000000</f>
        <v>3247500000000.0376</v>
      </c>
      <c r="J2234">
        <f>VLOOKUP(B2234,balance!AU:BD,10,FALSE)</f>
        <v>0</v>
      </c>
    </row>
    <row r="2235" spans="1:10" x14ac:dyDescent="0.3">
      <c r="A2235">
        <v>2233</v>
      </c>
      <c r="B2235">
        <f t="shared" si="69"/>
        <v>447</v>
      </c>
      <c r="C2235">
        <f t="shared" si="68"/>
        <v>4</v>
      </c>
      <c r="D2235">
        <v>9026</v>
      </c>
      <c r="E2235" s="1">
        <f>IF(C2235=1,VLOOKUP(B2235,balance!$AU:$AZ,2,FALSE),IF(C2235=2,VLOOKUP(B2235,balance!$AU:$AZ,3,FALSE),IF(C2235=3,VLOOKUP(B2235,balance!$AU:$AZ,4,FALSE),IF(C2235=4,VLOOKUP(B2235,balance!$AU:$AZ,5,FALSE),IF(C2235=5,VLOOKUP(B2235-1,balance!$AU:$AZ,6,FALSE),0)))))</f>
        <v>11000</v>
      </c>
      <c r="F2235">
        <v>53</v>
      </c>
      <c r="G2235">
        <f>IF(C2235=1,VLOOKUP(FoxFire!B2235,balance!$U:$Z,2,FALSE),IF(C2235=2,VLOOKUP(B2235,balance!$U:$Z,3,FALSE),IF(C2235=3,VLOOKUP(B2235,balance!$U:$Z,4,FALSE),IF(C2235=4,VLOOKUP(B2235,balance!$U:$Z,5,FALSE),IF(C2235=5,VLOOKUP(B2235-1,balance!$U:$Z,6,FALSE),0)))))/100</f>
        <v>5.4600000000000004E-3</v>
      </c>
      <c r="H2235">
        <v>2</v>
      </c>
      <c r="I2235" s="1">
        <f>IF(C2235=1,VLOOKUP(FoxFire!B2235,balance!$AF:$AJ,2,FALSE),IF(C2235=2,VLOOKUP(B2235,balance!$AF:$AJ,3,FALSE),IF(C2235=3,VLOOKUP(B2235,balance!$AF:$AJ,4,FALSE),IF(C2235=4,VLOOKUP(B2235,balance!$AF:$AJ,5,FALSE),IF(C2235=5,VLOOKUP(B2235,balance!$AF:$AK,6,FALSE),0)))))*1000000000000</f>
        <v>3247500000000.0376</v>
      </c>
      <c r="J2235">
        <f>VLOOKUP(B2235,balance!AU:BD,10,FALSE)</f>
        <v>0</v>
      </c>
    </row>
    <row r="2236" spans="1:10" x14ac:dyDescent="0.3">
      <c r="A2236">
        <v>2234</v>
      </c>
      <c r="B2236">
        <f t="shared" si="69"/>
        <v>448</v>
      </c>
      <c r="C2236">
        <f t="shared" si="68"/>
        <v>5</v>
      </c>
      <c r="D2236">
        <v>9026</v>
      </c>
      <c r="E2236" s="1">
        <f>IF(C2236=1,VLOOKUP(B2236,balance!$AU:$AZ,2,FALSE),IF(C2236=2,VLOOKUP(B2236,balance!$AU:$AZ,3,FALSE),IF(C2236=3,VLOOKUP(B2236,balance!$AU:$AZ,4,FALSE),IF(C2236=4,VLOOKUP(B2236,balance!$AU:$AZ,5,FALSE),IF(C2236=5,VLOOKUP(B2236-1,balance!$AU:$AZ,6,FALSE),0)))))</f>
        <v>220000</v>
      </c>
      <c r="F2236">
        <v>53</v>
      </c>
      <c r="G2236">
        <f>IF(C2236=1,VLOOKUP(FoxFire!B2236,balance!$U:$Z,2,FALSE),IF(C2236=2,VLOOKUP(B2236,balance!$U:$Z,3,FALSE),IF(C2236=3,VLOOKUP(B2236,balance!$U:$Z,4,FALSE),IF(C2236=4,VLOOKUP(B2236,balance!$U:$Z,5,FALSE),IF(C2236=5,VLOOKUP(B2236-1,balance!$U:$Z,6,FALSE),0)))))/100</f>
        <v>2415.8023000000003</v>
      </c>
      <c r="H2236">
        <v>2</v>
      </c>
      <c r="I2236" s="1">
        <f>IF(C2236=1,VLOOKUP(FoxFire!B2236,balance!$AF:$AJ,2,FALSE),IF(C2236=2,VLOOKUP(B2236,balance!$AF:$AJ,3,FALSE),IF(C2236=3,VLOOKUP(B2236,balance!$AF:$AJ,4,FALSE),IF(C2236=4,VLOOKUP(B2236,balance!$AF:$AJ,5,FALSE),IF(C2236=5,VLOOKUP(B2236,balance!$AF:$AK,6,FALSE),0)))))*1000000000000</f>
        <v>12995000000000.15</v>
      </c>
      <c r="J2236">
        <f>VLOOKUP(B2236,balance!AU:BD,10,FALSE)</f>
        <v>0</v>
      </c>
    </row>
    <row r="2237" spans="1:10" x14ac:dyDescent="0.3">
      <c r="A2237">
        <v>2235</v>
      </c>
      <c r="B2237">
        <f t="shared" si="69"/>
        <v>448</v>
      </c>
      <c r="C2237">
        <f t="shared" si="68"/>
        <v>1</v>
      </c>
      <c r="D2237">
        <v>9026</v>
      </c>
      <c r="E2237" s="1">
        <f>IF(C2237=1,VLOOKUP(B2237,balance!$AU:$AZ,2,FALSE),IF(C2237=2,VLOOKUP(B2237,balance!$AU:$AZ,3,FALSE),IF(C2237=3,VLOOKUP(B2237,balance!$AU:$AZ,4,FALSE),IF(C2237=4,VLOOKUP(B2237,balance!$AU:$AZ,5,FALSE),IF(C2237=5,VLOOKUP(B2237-1,balance!$AU:$AZ,6,FALSE),0)))))</f>
        <v>11000</v>
      </c>
      <c r="F2237">
        <v>53</v>
      </c>
      <c r="G2237">
        <f>IF(C2237=1,VLOOKUP(FoxFire!B2237,balance!$U:$Z,2,FALSE),IF(C2237=2,VLOOKUP(B2237,balance!$U:$Z,3,FALSE),IF(C2237=3,VLOOKUP(B2237,balance!$U:$Z,4,FALSE),IF(C2237=4,VLOOKUP(B2237,balance!$U:$Z,5,FALSE),IF(C2237=5,VLOOKUP(B2237-1,balance!$U:$Z,6,FALSE),0)))))/100</f>
        <v>5.47E-3</v>
      </c>
      <c r="H2237">
        <v>2</v>
      </c>
      <c r="I2237" s="1">
        <f>IF(C2237=1,VLOOKUP(FoxFire!B2237,balance!$AF:$AJ,2,FALSE),IF(C2237=2,VLOOKUP(B2237,balance!$AF:$AJ,3,FALSE),IF(C2237=3,VLOOKUP(B2237,balance!$AF:$AJ,4,FALSE),IF(C2237=4,VLOOKUP(B2237,balance!$AF:$AJ,5,FALSE),IF(C2237=5,VLOOKUP(B2237,balance!$AF:$AK,6,FALSE),0)))))*1000000000000</f>
        <v>3248750000000.0376</v>
      </c>
      <c r="J2237">
        <f>VLOOKUP(B2237,balance!AU:BD,10,FALSE)</f>
        <v>0</v>
      </c>
    </row>
    <row r="2238" spans="1:10" x14ac:dyDescent="0.3">
      <c r="A2238">
        <v>2236</v>
      </c>
      <c r="B2238">
        <f t="shared" si="69"/>
        <v>448</v>
      </c>
      <c r="C2238">
        <f t="shared" si="68"/>
        <v>2</v>
      </c>
      <c r="D2238">
        <v>9026</v>
      </c>
      <c r="E2238" s="1">
        <f>IF(C2238=1,VLOOKUP(B2238,balance!$AU:$AZ,2,FALSE),IF(C2238=2,VLOOKUP(B2238,balance!$AU:$AZ,3,FALSE),IF(C2238=3,VLOOKUP(B2238,balance!$AU:$AZ,4,FALSE),IF(C2238=4,VLOOKUP(B2238,balance!$AU:$AZ,5,FALSE),IF(C2238=5,VLOOKUP(B2238-1,balance!$AU:$AZ,6,FALSE),0)))))</f>
        <v>11000</v>
      </c>
      <c r="F2238">
        <v>53</v>
      </c>
      <c r="G2238">
        <f>IF(C2238=1,VLOOKUP(FoxFire!B2238,balance!$U:$Z,2,FALSE),IF(C2238=2,VLOOKUP(B2238,balance!$U:$Z,3,FALSE),IF(C2238=3,VLOOKUP(B2238,balance!$U:$Z,4,FALSE),IF(C2238=4,VLOOKUP(B2238,balance!$U:$Z,5,FALSE),IF(C2238=5,VLOOKUP(B2238-1,balance!$U:$Z,6,FALSE),0)))))/100</f>
        <v>5.47E-3</v>
      </c>
      <c r="H2238">
        <v>2</v>
      </c>
      <c r="I2238" s="1">
        <f>IF(C2238=1,VLOOKUP(FoxFire!B2238,balance!$AF:$AJ,2,FALSE),IF(C2238=2,VLOOKUP(B2238,balance!$AF:$AJ,3,FALSE),IF(C2238=3,VLOOKUP(B2238,balance!$AF:$AJ,4,FALSE),IF(C2238=4,VLOOKUP(B2238,balance!$AF:$AJ,5,FALSE),IF(C2238=5,VLOOKUP(B2238,balance!$AF:$AK,6,FALSE),0)))))*1000000000000</f>
        <v>3248750000000.0376</v>
      </c>
      <c r="J2238">
        <f>VLOOKUP(B2238,balance!AU:BD,10,FALSE)</f>
        <v>0</v>
      </c>
    </row>
    <row r="2239" spans="1:10" x14ac:dyDescent="0.3">
      <c r="A2239">
        <v>2237</v>
      </c>
      <c r="B2239">
        <f t="shared" si="69"/>
        <v>448</v>
      </c>
      <c r="C2239">
        <f t="shared" si="68"/>
        <v>3</v>
      </c>
      <c r="D2239">
        <v>9026</v>
      </c>
      <c r="E2239" s="1">
        <f>IF(C2239=1,VLOOKUP(B2239,balance!$AU:$AZ,2,FALSE),IF(C2239=2,VLOOKUP(B2239,balance!$AU:$AZ,3,FALSE),IF(C2239=3,VLOOKUP(B2239,balance!$AU:$AZ,4,FALSE),IF(C2239=4,VLOOKUP(B2239,balance!$AU:$AZ,5,FALSE),IF(C2239=5,VLOOKUP(B2239-1,balance!$AU:$AZ,6,FALSE),0)))))</f>
        <v>11000</v>
      </c>
      <c r="F2239">
        <v>53</v>
      </c>
      <c r="G2239">
        <f>IF(C2239=1,VLOOKUP(FoxFire!B2239,balance!$U:$Z,2,FALSE),IF(C2239=2,VLOOKUP(B2239,balance!$U:$Z,3,FALSE),IF(C2239=3,VLOOKUP(B2239,balance!$U:$Z,4,FALSE),IF(C2239=4,VLOOKUP(B2239,balance!$U:$Z,5,FALSE),IF(C2239=5,VLOOKUP(B2239-1,balance!$U:$Z,6,FALSE),0)))))/100</f>
        <v>5.47E-3</v>
      </c>
      <c r="H2239">
        <v>2</v>
      </c>
      <c r="I2239" s="1">
        <f>IF(C2239=1,VLOOKUP(FoxFire!B2239,balance!$AF:$AJ,2,FALSE),IF(C2239=2,VLOOKUP(B2239,balance!$AF:$AJ,3,FALSE),IF(C2239=3,VLOOKUP(B2239,balance!$AF:$AJ,4,FALSE),IF(C2239=4,VLOOKUP(B2239,balance!$AF:$AJ,5,FALSE),IF(C2239=5,VLOOKUP(B2239,balance!$AF:$AK,6,FALSE),0)))))*1000000000000</f>
        <v>3248750000000.0376</v>
      </c>
      <c r="J2239">
        <f>VLOOKUP(B2239,balance!AU:BD,10,FALSE)</f>
        <v>0</v>
      </c>
    </row>
    <row r="2240" spans="1:10" x14ac:dyDescent="0.3">
      <c r="A2240">
        <v>2238</v>
      </c>
      <c r="B2240">
        <f t="shared" si="69"/>
        <v>448</v>
      </c>
      <c r="C2240">
        <f t="shared" si="68"/>
        <v>4</v>
      </c>
      <c r="D2240">
        <v>9026</v>
      </c>
      <c r="E2240" s="1">
        <f>IF(C2240=1,VLOOKUP(B2240,balance!$AU:$AZ,2,FALSE),IF(C2240=2,VLOOKUP(B2240,balance!$AU:$AZ,3,FALSE),IF(C2240=3,VLOOKUP(B2240,balance!$AU:$AZ,4,FALSE),IF(C2240=4,VLOOKUP(B2240,balance!$AU:$AZ,5,FALSE),IF(C2240=5,VLOOKUP(B2240-1,balance!$AU:$AZ,6,FALSE),0)))))</f>
        <v>11000</v>
      </c>
      <c r="F2240">
        <v>53</v>
      </c>
      <c r="G2240">
        <f>IF(C2240=1,VLOOKUP(FoxFire!B2240,balance!$U:$Z,2,FALSE),IF(C2240=2,VLOOKUP(B2240,balance!$U:$Z,3,FALSE),IF(C2240=3,VLOOKUP(B2240,balance!$U:$Z,4,FALSE),IF(C2240=4,VLOOKUP(B2240,balance!$U:$Z,5,FALSE),IF(C2240=5,VLOOKUP(B2240-1,balance!$U:$Z,6,FALSE),0)))))/100</f>
        <v>5.47E-3</v>
      </c>
      <c r="H2240">
        <v>2</v>
      </c>
      <c r="I2240" s="1">
        <f>IF(C2240=1,VLOOKUP(FoxFire!B2240,balance!$AF:$AJ,2,FALSE),IF(C2240=2,VLOOKUP(B2240,balance!$AF:$AJ,3,FALSE),IF(C2240=3,VLOOKUP(B2240,balance!$AF:$AJ,4,FALSE),IF(C2240=4,VLOOKUP(B2240,balance!$AF:$AJ,5,FALSE),IF(C2240=5,VLOOKUP(B2240,balance!$AF:$AK,6,FALSE),0)))))*1000000000000</f>
        <v>3248750000000.0376</v>
      </c>
      <c r="J2240">
        <f>VLOOKUP(B2240,balance!AU:BD,10,FALSE)</f>
        <v>0</v>
      </c>
    </row>
    <row r="2241" spans="1:10" x14ac:dyDescent="0.3">
      <c r="A2241">
        <v>2239</v>
      </c>
      <c r="B2241">
        <f t="shared" si="69"/>
        <v>449</v>
      </c>
      <c r="C2241">
        <f t="shared" si="68"/>
        <v>5</v>
      </c>
      <c r="D2241">
        <v>9026</v>
      </c>
      <c r="E2241" s="1">
        <f>IF(C2241=1,VLOOKUP(B2241,balance!$AU:$AZ,2,FALSE),IF(C2241=2,VLOOKUP(B2241,balance!$AU:$AZ,3,FALSE),IF(C2241=3,VLOOKUP(B2241,balance!$AU:$AZ,4,FALSE),IF(C2241=4,VLOOKUP(B2241,balance!$AU:$AZ,5,FALSE),IF(C2241=5,VLOOKUP(B2241-1,balance!$AU:$AZ,6,FALSE),0)))))</f>
        <v>220000</v>
      </c>
      <c r="F2241">
        <v>53</v>
      </c>
      <c r="G2241">
        <f>IF(C2241=1,VLOOKUP(FoxFire!B2241,balance!$U:$Z,2,FALSE),IF(C2241=2,VLOOKUP(B2241,balance!$U:$Z,3,FALSE),IF(C2241=3,VLOOKUP(B2241,balance!$U:$Z,4,FALSE),IF(C2241=4,VLOOKUP(B2241,balance!$U:$Z,5,FALSE),IF(C2241=5,VLOOKUP(B2241-1,balance!$U:$Z,6,FALSE),0)))))/100</f>
        <v>2422.6471000000001</v>
      </c>
      <c r="H2241">
        <v>2</v>
      </c>
      <c r="I2241" s="1">
        <f>IF(C2241=1,VLOOKUP(FoxFire!B2241,balance!$AF:$AJ,2,FALSE),IF(C2241=2,VLOOKUP(B2241,balance!$AF:$AJ,3,FALSE),IF(C2241=3,VLOOKUP(B2241,balance!$AF:$AJ,4,FALSE),IF(C2241=4,VLOOKUP(B2241,balance!$AF:$AJ,5,FALSE),IF(C2241=5,VLOOKUP(B2241,balance!$AF:$AK,6,FALSE),0)))))*1000000000000</f>
        <v>13000000000000.148</v>
      </c>
      <c r="J2241">
        <f>VLOOKUP(B2241,balance!AU:BD,10,FALSE)</f>
        <v>0</v>
      </c>
    </row>
    <row r="2242" spans="1:10" x14ac:dyDescent="0.3">
      <c r="A2242">
        <v>2240</v>
      </c>
      <c r="B2242">
        <f t="shared" si="69"/>
        <v>449</v>
      </c>
      <c r="C2242">
        <f t="shared" si="68"/>
        <v>1</v>
      </c>
      <c r="D2242">
        <v>9026</v>
      </c>
      <c r="E2242" s="1">
        <f>IF(C2242=1,VLOOKUP(B2242,balance!$AU:$AZ,2,FALSE),IF(C2242=2,VLOOKUP(B2242,balance!$AU:$AZ,3,FALSE),IF(C2242=3,VLOOKUP(B2242,balance!$AU:$AZ,4,FALSE),IF(C2242=4,VLOOKUP(B2242,balance!$AU:$AZ,5,FALSE),IF(C2242=5,VLOOKUP(B2242-1,balance!$AU:$AZ,6,FALSE),0)))))</f>
        <v>11000</v>
      </c>
      <c r="F2242">
        <v>53</v>
      </c>
      <c r="G2242">
        <f>IF(C2242=1,VLOOKUP(FoxFire!B2242,balance!$U:$Z,2,FALSE),IF(C2242=2,VLOOKUP(B2242,balance!$U:$Z,3,FALSE),IF(C2242=3,VLOOKUP(B2242,balance!$U:$Z,4,FALSE),IF(C2242=4,VLOOKUP(B2242,balance!$U:$Z,5,FALSE),IF(C2242=5,VLOOKUP(B2242-1,balance!$U:$Z,6,FALSE),0)))))/100</f>
        <v>5.4800000000000005E-3</v>
      </c>
      <c r="H2242">
        <v>2</v>
      </c>
      <c r="I2242" s="1">
        <f>IF(C2242=1,VLOOKUP(FoxFire!B2242,balance!$AF:$AJ,2,FALSE),IF(C2242=2,VLOOKUP(B2242,balance!$AF:$AJ,3,FALSE),IF(C2242=3,VLOOKUP(B2242,balance!$AF:$AJ,4,FALSE),IF(C2242=4,VLOOKUP(B2242,balance!$AF:$AJ,5,FALSE),IF(C2242=5,VLOOKUP(B2242,balance!$AF:$AK,6,FALSE),0)))))*1000000000000</f>
        <v>3250000000000.0371</v>
      </c>
      <c r="J2242">
        <f>VLOOKUP(B2242,balance!AU:BD,10,FALSE)</f>
        <v>0</v>
      </c>
    </row>
    <row r="2243" spans="1:10" x14ac:dyDescent="0.3">
      <c r="A2243">
        <v>2241</v>
      </c>
      <c r="B2243">
        <f t="shared" si="69"/>
        <v>449</v>
      </c>
      <c r="C2243">
        <f t="shared" si="68"/>
        <v>2</v>
      </c>
      <c r="D2243">
        <v>9026</v>
      </c>
      <c r="E2243" s="1">
        <f>IF(C2243=1,VLOOKUP(B2243,balance!$AU:$AZ,2,FALSE),IF(C2243=2,VLOOKUP(B2243,balance!$AU:$AZ,3,FALSE),IF(C2243=3,VLOOKUP(B2243,balance!$AU:$AZ,4,FALSE),IF(C2243=4,VLOOKUP(B2243,balance!$AU:$AZ,5,FALSE),IF(C2243=5,VLOOKUP(B2243-1,balance!$AU:$AZ,6,FALSE),0)))))</f>
        <v>11000</v>
      </c>
      <c r="F2243">
        <v>53</v>
      </c>
      <c r="G2243">
        <f>IF(C2243=1,VLOOKUP(FoxFire!B2243,balance!$U:$Z,2,FALSE),IF(C2243=2,VLOOKUP(B2243,balance!$U:$Z,3,FALSE),IF(C2243=3,VLOOKUP(B2243,balance!$U:$Z,4,FALSE),IF(C2243=4,VLOOKUP(B2243,balance!$U:$Z,5,FALSE),IF(C2243=5,VLOOKUP(B2243-1,balance!$U:$Z,6,FALSE),0)))))/100</f>
        <v>5.4800000000000005E-3</v>
      </c>
      <c r="H2243">
        <v>2</v>
      </c>
      <c r="I2243" s="1">
        <f>IF(C2243=1,VLOOKUP(FoxFire!B2243,balance!$AF:$AJ,2,FALSE),IF(C2243=2,VLOOKUP(B2243,balance!$AF:$AJ,3,FALSE),IF(C2243=3,VLOOKUP(B2243,balance!$AF:$AJ,4,FALSE),IF(C2243=4,VLOOKUP(B2243,balance!$AF:$AJ,5,FALSE),IF(C2243=5,VLOOKUP(B2243,balance!$AF:$AK,6,FALSE),0)))))*1000000000000</f>
        <v>3250000000000.0371</v>
      </c>
      <c r="J2243">
        <f>VLOOKUP(B2243,balance!AU:BD,10,FALSE)</f>
        <v>0</v>
      </c>
    </row>
    <row r="2244" spans="1:10" x14ac:dyDescent="0.3">
      <c r="A2244">
        <v>2242</v>
      </c>
      <c r="B2244">
        <f t="shared" si="69"/>
        <v>449</v>
      </c>
      <c r="C2244">
        <f t="shared" si="68"/>
        <v>3</v>
      </c>
      <c r="D2244">
        <v>9026</v>
      </c>
      <c r="E2244" s="1">
        <f>IF(C2244=1,VLOOKUP(B2244,balance!$AU:$AZ,2,FALSE),IF(C2244=2,VLOOKUP(B2244,balance!$AU:$AZ,3,FALSE),IF(C2244=3,VLOOKUP(B2244,balance!$AU:$AZ,4,FALSE),IF(C2244=4,VLOOKUP(B2244,balance!$AU:$AZ,5,FALSE),IF(C2244=5,VLOOKUP(B2244-1,balance!$AU:$AZ,6,FALSE),0)))))</f>
        <v>11000</v>
      </c>
      <c r="F2244">
        <v>53</v>
      </c>
      <c r="G2244">
        <f>IF(C2244=1,VLOOKUP(FoxFire!B2244,balance!$U:$Z,2,FALSE),IF(C2244=2,VLOOKUP(B2244,balance!$U:$Z,3,FALSE),IF(C2244=3,VLOOKUP(B2244,balance!$U:$Z,4,FALSE),IF(C2244=4,VLOOKUP(B2244,balance!$U:$Z,5,FALSE),IF(C2244=5,VLOOKUP(B2244-1,balance!$U:$Z,6,FALSE),0)))))/100</f>
        <v>5.4800000000000005E-3</v>
      </c>
      <c r="H2244">
        <v>2</v>
      </c>
      <c r="I2244" s="1">
        <f>IF(C2244=1,VLOOKUP(FoxFire!B2244,balance!$AF:$AJ,2,FALSE),IF(C2244=2,VLOOKUP(B2244,balance!$AF:$AJ,3,FALSE),IF(C2244=3,VLOOKUP(B2244,balance!$AF:$AJ,4,FALSE),IF(C2244=4,VLOOKUP(B2244,balance!$AF:$AJ,5,FALSE),IF(C2244=5,VLOOKUP(B2244,balance!$AF:$AK,6,FALSE),0)))))*1000000000000</f>
        <v>3250000000000.0371</v>
      </c>
      <c r="J2244">
        <f>VLOOKUP(B2244,balance!AU:BD,10,FALSE)</f>
        <v>0</v>
      </c>
    </row>
    <row r="2245" spans="1:10" x14ac:dyDescent="0.3">
      <c r="A2245">
        <v>2243</v>
      </c>
      <c r="B2245">
        <f t="shared" si="69"/>
        <v>449</v>
      </c>
      <c r="C2245">
        <f t="shared" si="68"/>
        <v>4</v>
      </c>
      <c r="D2245">
        <v>9026</v>
      </c>
      <c r="E2245" s="1">
        <f>IF(C2245=1,VLOOKUP(B2245,balance!$AU:$AZ,2,FALSE),IF(C2245=2,VLOOKUP(B2245,balance!$AU:$AZ,3,FALSE),IF(C2245=3,VLOOKUP(B2245,balance!$AU:$AZ,4,FALSE),IF(C2245=4,VLOOKUP(B2245,balance!$AU:$AZ,5,FALSE),IF(C2245=5,VLOOKUP(B2245-1,balance!$AU:$AZ,6,FALSE),0)))))</f>
        <v>11000</v>
      </c>
      <c r="F2245">
        <v>53</v>
      </c>
      <c r="G2245">
        <f>IF(C2245=1,VLOOKUP(FoxFire!B2245,balance!$U:$Z,2,FALSE),IF(C2245=2,VLOOKUP(B2245,balance!$U:$Z,3,FALSE),IF(C2245=3,VLOOKUP(B2245,balance!$U:$Z,4,FALSE),IF(C2245=4,VLOOKUP(B2245,balance!$U:$Z,5,FALSE),IF(C2245=5,VLOOKUP(B2245-1,balance!$U:$Z,6,FALSE),0)))))/100</f>
        <v>5.4800000000000005E-3</v>
      </c>
      <c r="H2245">
        <v>2</v>
      </c>
      <c r="I2245" s="1">
        <f>IF(C2245=1,VLOOKUP(FoxFire!B2245,balance!$AF:$AJ,2,FALSE),IF(C2245=2,VLOOKUP(B2245,balance!$AF:$AJ,3,FALSE),IF(C2245=3,VLOOKUP(B2245,balance!$AF:$AJ,4,FALSE),IF(C2245=4,VLOOKUP(B2245,balance!$AF:$AJ,5,FALSE),IF(C2245=5,VLOOKUP(B2245,balance!$AF:$AK,6,FALSE),0)))))*1000000000000</f>
        <v>3250000000000.0371</v>
      </c>
      <c r="J2245">
        <f>VLOOKUP(B2245,balance!AU:BD,10,FALSE)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BE457"/>
  <sheetViews>
    <sheetView zoomScaleNormal="100" workbookViewId="0">
      <pane xSplit="5" ySplit="4" topLeftCell="AM440" activePane="bottomRight" state="frozen"/>
      <selection pane="topRight" activeCell="F1" sqref="F1"/>
      <selection pane="bottomLeft" activeCell="A5" sqref="A5"/>
      <selection pane="bottomRight" activeCell="BB459" sqref="BB459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  <col min="45" max="45" width="3" style="14" customWidth="1"/>
    <col min="46" max="46" width="1.875" customWidth="1"/>
    <col min="52" max="52" width="9.25" bestFit="1" customWidth="1"/>
    <col min="55" max="55" width="10.25" bestFit="1" customWidth="1"/>
    <col min="56" max="56" width="11.625" bestFit="1" customWidth="1"/>
    <col min="57" max="57" width="10.25" bestFit="1" customWidth="1"/>
  </cols>
  <sheetData>
    <row r="1" spans="1:56" s="5" customFormat="1" x14ac:dyDescent="0.3">
      <c r="A1" s="18" t="s">
        <v>0</v>
      </c>
      <c r="B1" s="18"/>
      <c r="F1" s="6"/>
      <c r="K1" s="6"/>
      <c r="AS1" s="14"/>
    </row>
    <row r="2" spans="1:56" s="5" customFormat="1" x14ac:dyDescent="0.3">
      <c r="A2" s="18"/>
      <c r="B2" s="18"/>
      <c r="F2" s="6"/>
      <c r="K2" s="6"/>
      <c r="AS2" s="14"/>
    </row>
    <row r="3" spans="1:56" x14ac:dyDescent="0.3">
      <c r="AG3" t="s">
        <v>43</v>
      </c>
      <c r="AU3" t="s">
        <v>50</v>
      </c>
    </row>
    <row r="4" spans="1:56" x14ac:dyDescent="0.3">
      <c r="A4" s="17" t="s">
        <v>34</v>
      </c>
      <c r="B4" s="17"/>
      <c r="C4" s="17"/>
      <c r="D4" s="17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  <c r="AU4" s="2" t="s">
        <v>6</v>
      </c>
      <c r="AV4" s="2" t="s">
        <v>1</v>
      </c>
      <c r="AW4" s="2" t="s">
        <v>2</v>
      </c>
      <c r="AX4" s="2" t="s">
        <v>3</v>
      </c>
      <c r="AY4" s="2" t="s">
        <v>4</v>
      </c>
      <c r="AZ4" s="2" t="s">
        <v>5</v>
      </c>
      <c r="BA4" s="2" t="s">
        <v>9</v>
      </c>
      <c r="BB4" s="2" t="s">
        <v>10</v>
      </c>
      <c r="BC4" s="2" t="s">
        <v>14</v>
      </c>
      <c r="BD4" s="2" t="s">
        <v>51</v>
      </c>
    </row>
    <row r="5" spans="1:56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  <c r="AU5" s="2">
        <v>1</v>
      </c>
      <c r="AV5" s="1">
        <v>250</v>
      </c>
      <c r="AW5" s="1">
        <f>AV5</f>
        <v>250</v>
      </c>
      <c r="AX5" s="1">
        <f>AV5</f>
        <v>250</v>
      </c>
      <c r="AY5" s="1">
        <f>AV5</f>
        <v>250</v>
      </c>
      <c r="AZ5" s="1">
        <f>ROUNDUP(SUM(AV5:AY5)*BB5,-1)</f>
        <v>1000</v>
      </c>
      <c r="BA5" s="1">
        <f>SUM(AV5:AZ5)</f>
        <v>2000</v>
      </c>
      <c r="BB5">
        <v>1</v>
      </c>
      <c r="BC5" s="1">
        <f>SUM($BA$5:BA5)</f>
        <v>2000</v>
      </c>
      <c r="BD5" s="1">
        <f>S5-BC5</f>
        <v>0</v>
      </c>
    </row>
    <row r="6" spans="1:56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  <c r="AU6" s="2">
        <v>2</v>
      </c>
      <c r="AV6" s="1">
        <f>AV5+25</f>
        <v>275</v>
      </c>
      <c r="AW6" s="1">
        <f t="shared" ref="AW6:AW69" si="18">AV6</f>
        <v>275</v>
      </c>
      <c r="AX6" s="1">
        <f t="shared" ref="AX6:AX69" si="19">AV6</f>
        <v>275</v>
      </c>
      <c r="AY6" s="1">
        <f t="shared" ref="AY6:AY69" si="20">AV6</f>
        <v>275</v>
      </c>
      <c r="AZ6" s="1">
        <f t="shared" ref="AZ6:AZ69" si="21">ROUNDUP(SUM(AV6:AY6)*BB6,-1)</f>
        <v>1100</v>
      </c>
      <c r="BA6" s="1">
        <f t="shared" ref="BA6:BA34" si="22">SUM(AV6:AZ6)</f>
        <v>2200</v>
      </c>
      <c r="BB6">
        <v>1</v>
      </c>
      <c r="BC6" s="1">
        <f>SUM($BA$5:BA6)</f>
        <v>4200</v>
      </c>
      <c r="BD6" s="1">
        <f t="shared" ref="BD6:BD69" si="23">S6-BC6</f>
        <v>0</v>
      </c>
    </row>
    <row r="7" spans="1:56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24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25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6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  <c r="AU7" s="2">
        <v>3</v>
      </c>
      <c r="AV7" s="1">
        <f t="shared" ref="AV7:AV14" si="27">AV6+25</f>
        <v>300</v>
      </c>
      <c r="AW7" s="1">
        <f t="shared" si="18"/>
        <v>300</v>
      </c>
      <c r="AX7" s="1">
        <f t="shared" si="19"/>
        <v>300</v>
      </c>
      <c r="AY7" s="1">
        <f t="shared" si="20"/>
        <v>300</v>
      </c>
      <c r="AZ7" s="1">
        <f t="shared" si="21"/>
        <v>1200</v>
      </c>
      <c r="BA7" s="1">
        <f t="shared" si="22"/>
        <v>2400</v>
      </c>
      <c r="BB7">
        <v>1</v>
      </c>
      <c r="BC7" s="1">
        <f>SUM($BA$5:BA7)</f>
        <v>6600</v>
      </c>
      <c r="BD7" s="1">
        <f t="shared" si="23"/>
        <v>0</v>
      </c>
    </row>
    <row r="8" spans="1:56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24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25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6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  <c r="AU8" s="2">
        <v>4</v>
      </c>
      <c r="AV8" s="1">
        <f t="shared" si="27"/>
        <v>325</v>
      </c>
      <c r="AW8" s="1">
        <f t="shared" si="18"/>
        <v>325</v>
      </c>
      <c r="AX8" s="1">
        <f t="shared" si="19"/>
        <v>325</v>
      </c>
      <c r="AY8" s="1">
        <f t="shared" si="20"/>
        <v>325</v>
      </c>
      <c r="AZ8" s="1">
        <f t="shared" si="21"/>
        <v>1300</v>
      </c>
      <c r="BA8" s="1">
        <f t="shared" si="22"/>
        <v>2600</v>
      </c>
      <c r="BB8">
        <v>1</v>
      </c>
      <c r="BC8" s="1">
        <f>SUM($BA$5:BA8)</f>
        <v>9200</v>
      </c>
      <c r="BD8" s="1">
        <f t="shared" si="23"/>
        <v>0</v>
      </c>
    </row>
    <row r="9" spans="1:56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24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25"/>
        <v>1.4466441100000005</v>
      </c>
      <c r="AB9" s="4">
        <f t="shared" si="10"/>
        <v>1.026</v>
      </c>
      <c r="AC9" s="4">
        <f>SUM($AB$5:AB9)</f>
        <v>4.55</v>
      </c>
      <c r="AD9">
        <f t="shared" si="26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  <c r="AU9" s="2">
        <v>5</v>
      </c>
      <c r="AV9" s="1">
        <f t="shared" si="27"/>
        <v>350</v>
      </c>
      <c r="AW9" s="1">
        <f t="shared" si="18"/>
        <v>350</v>
      </c>
      <c r="AX9" s="1">
        <f t="shared" si="19"/>
        <v>350</v>
      </c>
      <c r="AY9" s="1">
        <f t="shared" si="20"/>
        <v>350</v>
      </c>
      <c r="AZ9" s="1">
        <f t="shared" si="21"/>
        <v>1400</v>
      </c>
      <c r="BA9" s="1">
        <f t="shared" si="22"/>
        <v>2800</v>
      </c>
      <c r="BB9">
        <v>1</v>
      </c>
      <c r="BC9" s="1">
        <f>SUM($BA$5:BA9)</f>
        <v>12000</v>
      </c>
      <c r="BD9" s="1">
        <f t="shared" si="23"/>
        <v>0</v>
      </c>
    </row>
    <row r="10" spans="1:56" x14ac:dyDescent="0.3">
      <c r="A10" s="17" t="s">
        <v>39</v>
      </c>
      <c r="B10" s="17"/>
      <c r="C10" s="17"/>
      <c r="D10" s="17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24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25"/>
        <v>1.5611105511000005</v>
      </c>
      <c r="AB10" s="4">
        <f t="shared" si="10"/>
        <v>1.08</v>
      </c>
      <c r="AC10" s="4">
        <f>SUM($AB$5:AB10)</f>
        <v>5.63</v>
      </c>
      <c r="AD10">
        <f t="shared" si="26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  <c r="AU10" s="2">
        <v>6</v>
      </c>
      <c r="AV10" s="1">
        <f t="shared" si="27"/>
        <v>375</v>
      </c>
      <c r="AW10" s="1">
        <f t="shared" si="18"/>
        <v>375</v>
      </c>
      <c r="AX10" s="1">
        <f t="shared" si="19"/>
        <v>375</v>
      </c>
      <c r="AY10" s="1">
        <f t="shared" si="20"/>
        <v>375</v>
      </c>
      <c r="AZ10" s="1">
        <f t="shared" si="21"/>
        <v>1500</v>
      </c>
      <c r="BA10" s="1">
        <f t="shared" si="22"/>
        <v>3000</v>
      </c>
      <c r="BB10">
        <v>1</v>
      </c>
      <c r="BC10" s="1">
        <f>SUM($BA$5:BA10)</f>
        <v>15000</v>
      </c>
      <c r="BD10" s="1">
        <f t="shared" si="23"/>
        <v>0</v>
      </c>
    </row>
    <row r="11" spans="1:56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24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25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6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  <c r="AU11" s="2">
        <v>7</v>
      </c>
      <c r="AV11" s="1">
        <f t="shared" si="27"/>
        <v>400</v>
      </c>
      <c r="AW11" s="1">
        <f t="shared" si="18"/>
        <v>400</v>
      </c>
      <c r="AX11" s="1">
        <f t="shared" si="19"/>
        <v>400</v>
      </c>
      <c r="AY11" s="1">
        <f t="shared" si="20"/>
        <v>400</v>
      </c>
      <c r="AZ11" s="1">
        <f t="shared" si="21"/>
        <v>1600</v>
      </c>
      <c r="BA11" s="1">
        <f t="shared" si="22"/>
        <v>3200</v>
      </c>
      <c r="BB11">
        <v>1</v>
      </c>
      <c r="BC11" s="1">
        <f>SUM($BA$5:BA11)</f>
        <v>18200</v>
      </c>
      <c r="BD11" s="1">
        <f t="shared" si="23"/>
        <v>0</v>
      </c>
    </row>
    <row r="12" spans="1:56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24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25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6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  <c r="AU12" s="2">
        <v>8</v>
      </c>
      <c r="AV12" s="1">
        <f t="shared" si="27"/>
        <v>425</v>
      </c>
      <c r="AW12" s="1">
        <f t="shared" si="18"/>
        <v>425</v>
      </c>
      <c r="AX12" s="1">
        <f t="shared" si="19"/>
        <v>425</v>
      </c>
      <c r="AY12" s="1">
        <f t="shared" si="20"/>
        <v>425</v>
      </c>
      <c r="AZ12" s="1">
        <f t="shared" si="21"/>
        <v>1700</v>
      </c>
      <c r="BA12" s="1">
        <f t="shared" si="22"/>
        <v>3400</v>
      </c>
      <c r="BB12">
        <v>1</v>
      </c>
      <c r="BC12" s="1">
        <f>SUM($BA$5:BA12)</f>
        <v>21600</v>
      </c>
      <c r="BD12" s="1">
        <f t="shared" si="23"/>
        <v>0</v>
      </c>
    </row>
    <row r="13" spans="1:56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24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25"/>
        <v>1.9114237619088819</v>
      </c>
      <c r="AB13" s="4">
        <f t="shared" si="10"/>
        <v>1.262</v>
      </c>
      <c r="AC13" s="4">
        <f>SUM($AB$5:AB13)</f>
        <v>9.234</v>
      </c>
      <c r="AD13">
        <f t="shared" si="26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  <c r="AU13" s="2">
        <v>9</v>
      </c>
      <c r="AV13" s="1">
        <f t="shared" si="27"/>
        <v>450</v>
      </c>
      <c r="AW13" s="1">
        <f t="shared" si="18"/>
        <v>450</v>
      </c>
      <c r="AX13" s="1">
        <f t="shared" si="19"/>
        <v>450</v>
      </c>
      <c r="AY13" s="1">
        <f t="shared" si="20"/>
        <v>450</v>
      </c>
      <c r="AZ13" s="1">
        <f t="shared" si="21"/>
        <v>1800</v>
      </c>
      <c r="BA13" s="1">
        <f t="shared" si="22"/>
        <v>3600</v>
      </c>
      <c r="BB13">
        <v>1</v>
      </c>
      <c r="BC13" s="1">
        <f>SUM($BA$5:BA13)</f>
        <v>25200</v>
      </c>
      <c r="BD13" s="1">
        <f t="shared" si="23"/>
        <v>0</v>
      </c>
    </row>
    <row r="14" spans="1:56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24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25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6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  <c r="AU14" s="2">
        <v>10</v>
      </c>
      <c r="AV14" s="1">
        <f t="shared" si="27"/>
        <v>475</v>
      </c>
      <c r="AW14" s="1">
        <f t="shared" si="18"/>
        <v>475</v>
      </c>
      <c r="AX14" s="1">
        <f t="shared" si="19"/>
        <v>475</v>
      </c>
      <c r="AY14" s="1">
        <f t="shared" si="20"/>
        <v>475</v>
      </c>
      <c r="AZ14" s="1">
        <f t="shared" si="21"/>
        <v>1900</v>
      </c>
      <c r="BA14" s="1">
        <f t="shared" si="22"/>
        <v>3800</v>
      </c>
      <c r="BB14">
        <v>1</v>
      </c>
      <c r="BC14" s="1">
        <f>SUM($BA$5:BA14)</f>
        <v>29000</v>
      </c>
      <c r="BD14" s="1">
        <f t="shared" si="23"/>
        <v>0</v>
      </c>
    </row>
    <row r="15" spans="1:56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24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25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6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  <c r="AU15" s="2">
        <v>11</v>
      </c>
      <c r="AV15" s="1">
        <v>500</v>
      </c>
      <c r="AW15" s="1">
        <f t="shared" si="18"/>
        <v>500</v>
      </c>
      <c r="AX15" s="1">
        <f t="shared" si="19"/>
        <v>500</v>
      </c>
      <c r="AY15" s="1">
        <f t="shared" si="20"/>
        <v>500</v>
      </c>
      <c r="AZ15" s="1">
        <f t="shared" si="21"/>
        <v>2000</v>
      </c>
      <c r="BA15" s="1">
        <f t="shared" si="22"/>
        <v>4000</v>
      </c>
      <c r="BB15">
        <v>1</v>
      </c>
      <c r="BC15" s="1">
        <f>SUM($BA$5:BA15)</f>
        <v>33000</v>
      </c>
      <c r="BD15" s="1">
        <f t="shared" si="23"/>
        <v>0</v>
      </c>
    </row>
    <row r="16" spans="1:56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24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25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6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  <c r="AU16" s="2">
        <v>12</v>
      </c>
      <c r="AV16" s="1">
        <v>500</v>
      </c>
      <c r="AW16" s="1">
        <f t="shared" si="18"/>
        <v>500</v>
      </c>
      <c r="AX16" s="1">
        <f t="shared" si="19"/>
        <v>500</v>
      </c>
      <c r="AY16" s="1">
        <f t="shared" si="20"/>
        <v>500</v>
      </c>
      <c r="AZ16" s="1">
        <f t="shared" si="21"/>
        <v>2000</v>
      </c>
      <c r="BA16" s="1">
        <f t="shared" si="22"/>
        <v>4000</v>
      </c>
      <c r="BB16">
        <v>1</v>
      </c>
      <c r="BC16" s="1">
        <f>SUM($BA$5:BA16)</f>
        <v>37000</v>
      </c>
      <c r="BD16" s="1">
        <f t="shared" si="23"/>
        <v>200</v>
      </c>
    </row>
    <row r="17" spans="1:56" x14ac:dyDescent="0.3">
      <c r="A17" s="17" t="s">
        <v>40</v>
      </c>
      <c r="B17" s="17"/>
      <c r="C17" s="17"/>
      <c r="D17" s="17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24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25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6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  <c r="AU17" s="2">
        <v>13</v>
      </c>
      <c r="AV17" s="1">
        <v>500</v>
      </c>
      <c r="AW17" s="1">
        <f t="shared" si="18"/>
        <v>500</v>
      </c>
      <c r="AX17" s="1">
        <f t="shared" si="19"/>
        <v>500</v>
      </c>
      <c r="AY17" s="1">
        <f t="shared" si="20"/>
        <v>500</v>
      </c>
      <c r="AZ17" s="1">
        <f t="shared" si="21"/>
        <v>2000</v>
      </c>
      <c r="BA17" s="1">
        <f t="shared" si="22"/>
        <v>4000</v>
      </c>
      <c r="BB17">
        <v>1</v>
      </c>
      <c r="BC17" s="1">
        <f>SUM($BA$5:BA17)</f>
        <v>41000</v>
      </c>
      <c r="BD17" s="1">
        <f t="shared" si="23"/>
        <v>600</v>
      </c>
    </row>
    <row r="18" spans="1:56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24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25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6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  <c r="AU18" s="2">
        <v>14</v>
      </c>
      <c r="AV18" s="1">
        <v>500</v>
      </c>
      <c r="AW18" s="1">
        <f t="shared" si="18"/>
        <v>500</v>
      </c>
      <c r="AX18" s="1">
        <f t="shared" si="19"/>
        <v>500</v>
      </c>
      <c r="AY18" s="1">
        <f t="shared" si="20"/>
        <v>500</v>
      </c>
      <c r="AZ18" s="1">
        <f t="shared" si="21"/>
        <v>2000</v>
      </c>
      <c r="BA18" s="1">
        <f t="shared" si="22"/>
        <v>4000</v>
      </c>
      <c r="BB18">
        <v>1</v>
      </c>
      <c r="BC18" s="1">
        <f>SUM($BA$5:BA18)</f>
        <v>45000</v>
      </c>
      <c r="BD18" s="1">
        <f t="shared" si="23"/>
        <v>1200</v>
      </c>
    </row>
    <row r="19" spans="1:56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24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25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6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  <c r="AU19" s="2">
        <v>15</v>
      </c>
      <c r="AV19" s="1">
        <v>500</v>
      </c>
      <c r="AW19" s="1">
        <f t="shared" si="18"/>
        <v>500</v>
      </c>
      <c r="AX19" s="1">
        <f t="shared" si="19"/>
        <v>500</v>
      </c>
      <c r="AY19" s="1">
        <f t="shared" si="20"/>
        <v>500</v>
      </c>
      <c r="AZ19" s="1">
        <f t="shared" si="21"/>
        <v>2000</v>
      </c>
      <c r="BA19" s="1">
        <f t="shared" si="22"/>
        <v>4000</v>
      </c>
      <c r="BB19">
        <v>1</v>
      </c>
      <c r="BC19" s="1">
        <f>SUM($BA$5:BA19)</f>
        <v>49000</v>
      </c>
      <c r="BD19" s="1">
        <f t="shared" si="23"/>
        <v>2000</v>
      </c>
    </row>
    <row r="20" spans="1:56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24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25"/>
        <v>2.7706585090699858</v>
      </c>
      <c r="AB20" s="4">
        <f t="shared" si="10"/>
        <v>1.74</v>
      </c>
      <c r="AC20" s="4">
        <f>SUM($AB$5:AB20)</f>
        <v>19.93</v>
      </c>
      <c r="AD20">
        <f t="shared" si="26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  <c r="AU20" s="2">
        <v>16</v>
      </c>
      <c r="AV20" s="1">
        <v>500</v>
      </c>
      <c r="AW20" s="1">
        <f t="shared" si="18"/>
        <v>500</v>
      </c>
      <c r="AX20" s="1">
        <f t="shared" si="19"/>
        <v>500</v>
      </c>
      <c r="AY20" s="1">
        <f t="shared" si="20"/>
        <v>500</v>
      </c>
      <c r="AZ20" s="1">
        <f t="shared" si="21"/>
        <v>2020</v>
      </c>
      <c r="BA20" s="1">
        <f t="shared" si="22"/>
        <v>4020</v>
      </c>
      <c r="BB20">
        <v>1.01</v>
      </c>
      <c r="BC20" s="1">
        <f>SUM($BA$5:BA20)</f>
        <v>53020</v>
      </c>
      <c r="BD20" s="1">
        <f t="shared" si="23"/>
        <v>3110</v>
      </c>
    </row>
    <row r="21" spans="1:56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24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8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25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6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  <c r="AU21" s="2">
        <v>17</v>
      </c>
      <c r="AV21" s="1">
        <v>500</v>
      </c>
      <c r="AW21" s="1">
        <f t="shared" si="18"/>
        <v>500</v>
      </c>
      <c r="AX21" s="1">
        <f t="shared" si="19"/>
        <v>500</v>
      </c>
      <c r="AY21" s="1">
        <f t="shared" si="20"/>
        <v>500</v>
      </c>
      <c r="AZ21" s="1">
        <f t="shared" si="21"/>
        <v>2040</v>
      </c>
      <c r="BA21" s="1">
        <f t="shared" si="22"/>
        <v>4040</v>
      </c>
      <c r="BB21">
        <v>1.02</v>
      </c>
      <c r="BC21" s="1">
        <f>SUM($BA$5:BA21)</f>
        <v>57060</v>
      </c>
      <c r="BD21" s="1">
        <f t="shared" si="23"/>
        <v>4530</v>
      </c>
    </row>
    <row r="22" spans="1:56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24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8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25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6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  <c r="AU22" s="2">
        <v>18</v>
      </c>
      <c r="AV22" s="1">
        <v>500</v>
      </c>
      <c r="AW22" s="1">
        <f t="shared" si="18"/>
        <v>500</v>
      </c>
      <c r="AX22" s="1">
        <f t="shared" si="19"/>
        <v>500</v>
      </c>
      <c r="AY22" s="1">
        <f t="shared" si="20"/>
        <v>500</v>
      </c>
      <c r="AZ22" s="1">
        <f t="shared" si="21"/>
        <v>2060</v>
      </c>
      <c r="BA22" s="1">
        <f t="shared" si="22"/>
        <v>4060</v>
      </c>
      <c r="BB22">
        <v>1.03</v>
      </c>
      <c r="BC22" s="1">
        <f>SUM($BA$5:BA22)</f>
        <v>61120</v>
      </c>
      <c r="BD22" s="1">
        <f t="shared" si="23"/>
        <v>6280</v>
      </c>
    </row>
    <row r="23" spans="1:56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24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8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25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6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  <c r="AU23" s="2">
        <v>19</v>
      </c>
      <c r="AV23" s="1">
        <v>500</v>
      </c>
      <c r="AW23" s="1">
        <f t="shared" si="18"/>
        <v>500</v>
      </c>
      <c r="AX23" s="1">
        <f t="shared" si="19"/>
        <v>500</v>
      </c>
      <c r="AY23" s="1">
        <f t="shared" si="20"/>
        <v>500</v>
      </c>
      <c r="AZ23" s="1">
        <f t="shared" si="21"/>
        <v>2080</v>
      </c>
      <c r="BA23" s="1">
        <f t="shared" si="22"/>
        <v>4080</v>
      </c>
      <c r="BB23">
        <v>1.04</v>
      </c>
      <c r="BC23" s="1">
        <f>SUM($BA$5:BA23)</f>
        <v>65200</v>
      </c>
      <c r="BD23" s="1">
        <f t="shared" si="23"/>
        <v>8360</v>
      </c>
    </row>
    <row r="24" spans="1:56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24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8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25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6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  <c r="AU24" s="2">
        <v>20</v>
      </c>
      <c r="AV24" s="1">
        <v>500</v>
      </c>
      <c r="AW24" s="1">
        <f t="shared" si="18"/>
        <v>500</v>
      </c>
      <c r="AX24" s="1">
        <f t="shared" si="19"/>
        <v>500</v>
      </c>
      <c r="AY24" s="1">
        <f t="shared" si="20"/>
        <v>500</v>
      </c>
      <c r="AZ24" s="1">
        <f t="shared" si="21"/>
        <v>2100</v>
      </c>
      <c r="BA24" s="1">
        <f t="shared" si="22"/>
        <v>4100</v>
      </c>
      <c r="BB24">
        <v>1.05</v>
      </c>
      <c r="BC24" s="1">
        <f>SUM($BA$5:BA24)</f>
        <v>69300</v>
      </c>
      <c r="BD24" s="1">
        <f t="shared" si="23"/>
        <v>10790</v>
      </c>
    </row>
    <row r="25" spans="1:56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24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8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9">V25</f>
        <v>0.12</v>
      </c>
      <c r="X25">
        <f t="shared" ref="X25:X56" si="30">V25</f>
        <v>0.12</v>
      </c>
      <c r="Y25">
        <f t="shared" ref="Y25:Y56" si="31">V25</f>
        <v>0.12</v>
      </c>
      <c r="Z25">
        <f t="shared" si="9"/>
        <v>1.65</v>
      </c>
      <c r="AA25">
        <f t="shared" si="25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6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  <c r="AU25" s="2">
        <v>21</v>
      </c>
      <c r="AV25" s="1">
        <v>500</v>
      </c>
      <c r="AW25" s="1">
        <f t="shared" si="18"/>
        <v>500</v>
      </c>
      <c r="AX25" s="1">
        <f t="shared" si="19"/>
        <v>500</v>
      </c>
      <c r="AY25" s="1">
        <f t="shared" si="20"/>
        <v>500</v>
      </c>
      <c r="AZ25" s="1">
        <f t="shared" si="21"/>
        <v>2120</v>
      </c>
      <c r="BA25" s="1">
        <f t="shared" si="22"/>
        <v>4120</v>
      </c>
      <c r="BB25">
        <v>1.06</v>
      </c>
      <c r="BC25" s="1">
        <f>SUM($BA$5:BA25)</f>
        <v>73420</v>
      </c>
      <c r="BD25" s="1">
        <f t="shared" si="23"/>
        <v>13570</v>
      </c>
    </row>
    <row r="26" spans="1:56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24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8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9"/>
        <v>0.121</v>
      </c>
      <c r="X26">
        <f t="shared" si="30"/>
        <v>0.121</v>
      </c>
      <c r="Y26">
        <f t="shared" si="31"/>
        <v>0.121</v>
      </c>
      <c r="Z26">
        <f t="shared" si="9"/>
        <v>1.73</v>
      </c>
      <c r="AA26">
        <f t="shared" si="25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6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  <c r="AU26" s="2">
        <v>22</v>
      </c>
      <c r="AV26" s="1">
        <v>500</v>
      </c>
      <c r="AW26" s="1">
        <f t="shared" si="18"/>
        <v>500</v>
      </c>
      <c r="AX26" s="1">
        <f t="shared" si="19"/>
        <v>500</v>
      </c>
      <c r="AY26" s="1">
        <f t="shared" si="20"/>
        <v>500</v>
      </c>
      <c r="AZ26" s="1">
        <f t="shared" si="21"/>
        <v>2140</v>
      </c>
      <c r="BA26" s="1">
        <f t="shared" si="22"/>
        <v>4140</v>
      </c>
      <c r="BB26">
        <v>1.07</v>
      </c>
      <c r="BC26" s="1">
        <f>SUM($BA$5:BA26)</f>
        <v>77560</v>
      </c>
      <c r="BD26" s="1">
        <f t="shared" si="23"/>
        <v>16720</v>
      </c>
    </row>
    <row r="27" spans="1:56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24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8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9"/>
        <v>0.122</v>
      </c>
      <c r="X27">
        <f t="shared" si="30"/>
        <v>0.122</v>
      </c>
      <c r="Y27">
        <f t="shared" si="31"/>
        <v>0.122</v>
      </c>
      <c r="Z27">
        <f t="shared" si="9"/>
        <v>1.81</v>
      </c>
      <c r="AA27">
        <f t="shared" si="25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6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  <c r="AU27" s="2">
        <v>23</v>
      </c>
      <c r="AV27" s="1">
        <v>500</v>
      </c>
      <c r="AW27" s="1">
        <f t="shared" si="18"/>
        <v>500</v>
      </c>
      <c r="AX27" s="1">
        <f t="shared" si="19"/>
        <v>500</v>
      </c>
      <c r="AY27" s="1">
        <f t="shared" si="20"/>
        <v>500</v>
      </c>
      <c r="AZ27" s="1">
        <f t="shared" si="21"/>
        <v>2160</v>
      </c>
      <c r="BA27" s="1">
        <f t="shared" si="22"/>
        <v>4160</v>
      </c>
      <c r="BB27">
        <v>1.08</v>
      </c>
      <c r="BC27" s="1">
        <f>SUM($BA$5:BA27)</f>
        <v>81720</v>
      </c>
      <c r="BD27" s="1">
        <f t="shared" si="23"/>
        <v>20240</v>
      </c>
    </row>
    <row r="28" spans="1:56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24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8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9"/>
        <v>0.123</v>
      </c>
      <c r="X28">
        <f t="shared" si="30"/>
        <v>0.123</v>
      </c>
      <c r="Y28">
        <f t="shared" si="31"/>
        <v>0.123</v>
      </c>
      <c r="Z28">
        <f t="shared" si="9"/>
        <v>1.89</v>
      </c>
      <c r="AA28">
        <f t="shared" si="25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6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  <c r="AU28" s="2">
        <v>24</v>
      </c>
      <c r="AV28" s="1">
        <v>500</v>
      </c>
      <c r="AW28" s="1">
        <f t="shared" si="18"/>
        <v>500</v>
      </c>
      <c r="AX28" s="1">
        <f t="shared" si="19"/>
        <v>500</v>
      </c>
      <c r="AY28" s="1">
        <f t="shared" si="20"/>
        <v>500</v>
      </c>
      <c r="AZ28" s="1">
        <f t="shared" si="21"/>
        <v>2180</v>
      </c>
      <c r="BA28" s="1">
        <f t="shared" si="22"/>
        <v>4180</v>
      </c>
      <c r="BB28">
        <v>1.0900000000000001</v>
      </c>
      <c r="BC28" s="1">
        <f>SUM($BA$5:BA28)</f>
        <v>85900</v>
      </c>
      <c r="BD28" s="1">
        <f t="shared" si="23"/>
        <v>24150</v>
      </c>
    </row>
    <row r="29" spans="1:56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24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8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9"/>
        <v>0.124</v>
      </c>
      <c r="X29">
        <f t="shared" si="30"/>
        <v>0.124</v>
      </c>
      <c r="Y29">
        <f t="shared" si="31"/>
        <v>0.124</v>
      </c>
      <c r="Z29">
        <f t="shared" si="9"/>
        <v>1.97</v>
      </c>
      <c r="AA29">
        <f t="shared" si="25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6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  <c r="AU29" s="2">
        <v>25</v>
      </c>
      <c r="AV29" s="1">
        <v>500</v>
      </c>
      <c r="AW29" s="1">
        <f t="shared" si="18"/>
        <v>500</v>
      </c>
      <c r="AX29" s="1">
        <f t="shared" si="19"/>
        <v>500</v>
      </c>
      <c r="AY29" s="1">
        <f t="shared" si="20"/>
        <v>500</v>
      </c>
      <c r="AZ29" s="1">
        <f t="shared" si="21"/>
        <v>2200</v>
      </c>
      <c r="BA29" s="1">
        <f t="shared" si="22"/>
        <v>4200</v>
      </c>
      <c r="BB29">
        <v>1.1000000000000001</v>
      </c>
      <c r="BC29" s="1">
        <f>SUM($BA$5:BA29)</f>
        <v>90100</v>
      </c>
      <c r="BD29" s="1">
        <f t="shared" si="23"/>
        <v>28450</v>
      </c>
    </row>
    <row r="30" spans="1:56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24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8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9"/>
        <v>0.125</v>
      </c>
      <c r="X30">
        <f t="shared" si="30"/>
        <v>0.125</v>
      </c>
      <c r="Y30">
        <f t="shared" si="31"/>
        <v>0.125</v>
      </c>
      <c r="Z30">
        <f t="shared" si="9"/>
        <v>2.0599999999999996</v>
      </c>
      <c r="AA30">
        <f t="shared" si="25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6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  <c r="AU30" s="2">
        <v>26</v>
      </c>
      <c r="AV30" s="1">
        <v>500</v>
      </c>
      <c r="AW30" s="1">
        <f t="shared" si="18"/>
        <v>500</v>
      </c>
      <c r="AX30" s="1">
        <f t="shared" si="19"/>
        <v>500</v>
      </c>
      <c r="AY30" s="1">
        <f t="shared" si="20"/>
        <v>500</v>
      </c>
      <c r="AZ30" s="1">
        <f t="shared" si="21"/>
        <v>2200</v>
      </c>
      <c r="BA30" s="1">
        <f t="shared" si="22"/>
        <v>4200</v>
      </c>
      <c r="BB30">
        <v>1.1000000000000001</v>
      </c>
      <c r="BC30" s="1">
        <f>SUM($BA$5:BA30)</f>
        <v>94300</v>
      </c>
      <c r="BD30" s="1">
        <f t="shared" si="23"/>
        <v>33180</v>
      </c>
    </row>
    <row r="31" spans="1:56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24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8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9"/>
        <v>0.126</v>
      </c>
      <c r="X31">
        <f t="shared" si="30"/>
        <v>0.126</v>
      </c>
      <c r="Y31">
        <f t="shared" si="31"/>
        <v>0.126</v>
      </c>
      <c r="Z31">
        <f t="shared" si="9"/>
        <v>2.15</v>
      </c>
      <c r="AA31">
        <f t="shared" si="25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6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  <c r="AU31" s="2">
        <v>27</v>
      </c>
      <c r="AV31" s="1">
        <v>500</v>
      </c>
      <c r="AW31" s="1">
        <f t="shared" si="18"/>
        <v>500</v>
      </c>
      <c r="AX31" s="1">
        <f t="shared" si="19"/>
        <v>500</v>
      </c>
      <c r="AY31" s="1">
        <f t="shared" si="20"/>
        <v>500</v>
      </c>
      <c r="AZ31" s="1">
        <f t="shared" si="21"/>
        <v>2200</v>
      </c>
      <c r="BA31" s="1">
        <f t="shared" si="22"/>
        <v>4200</v>
      </c>
      <c r="BB31">
        <v>1.1000000000000001</v>
      </c>
      <c r="BC31" s="1">
        <f>SUM($BA$5:BA31)</f>
        <v>98500</v>
      </c>
      <c r="BD31" s="1">
        <f t="shared" si="23"/>
        <v>38340</v>
      </c>
    </row>
    <row r="32" spans="1:56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24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8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9"/>
        <v>0.127</v>
      </c>
      <c r="X32">
        <f t="shared" si="30"/>
        <v>0.127</v>
      </c>
      <c r="Y32">
        <f t="shared" si="31"/>
        <v>0.127</v>
      </c>
      <c r="Z32">
        <f t="shared" si="9"/>
        <v>2.2399999999999998</v>
      </c>
      <c r="AA32">
        <f t="shared" si="25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6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  <c r="AU32" s="2">
        <v>28</v>
      </c>
      <c r="AV32" s="1">
        <v>500</v>
      </c>
      <c r="AW32" s="1">
        <f t="shared" si="18"/>
        <v>500</v>
      </c>
      <c r="AX32" s="1">
        <f t="shared" si="19"/>
        <v>500</v>
      </c>
      <c r="AY32" s="1">
        <f t="shared" si="20"/>
        <v>500</v>
      </c>
      <c r="AZ32" s="1">
        <f t="shared" si="21"/>
        <v>2200</v>
      </c>
      <c r="BA32" s="1">
        <f t="shared" si="22"/>
        <v>4200</v>
      </c>
      <c r="BB32">
        <v>1.1000000000000001</v>
      </c>
      <c r="BC32" s="1">
        <f>SUM($BA$5:BA32)</f>
        <v>102700</v>
      </c>
      <c r="BD32" s="1">
        <f t="shared" si="23"/>
        <v>43950</v>
      </c>
    </row>
    <row r="33" spans="6:56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24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8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9"/>
        <v>0.128</v>
      </c>
      <c r="X33">
        <f t="shared" si="30"/>
        <v>0.128</v>
      </c>
      <c r="Y33">
        <f t="shared" si="31"/>
        <v>0.128</v>
      </c>
      <c r="Z33">
        <f t="shared" si="9"/>
        <v>2.3299999999999996</v>
      </c>
      <c r="AA33">
        <f t="shared" si="25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6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  <c r="AU33" s="2">
        <v>29</v>
      </c>
      <c r="AV33" s="1">
        <v>500</v>
      </c>
      <c r="AW33" s="1">
        <f t="shared" si="18"/>
        <v>500</v>
      </c>
      <c r="AX33" s="1">
        <f t="shared" si="19"/>
        <v>500</v>
      </c>
      <c r="AY33" s="1">
        <f t="shared" si="20"/>
        <v>500</v>
      </c>
      <c r="AZ33" s="1">
        <f t="shared" si="21"/>
        <v>2200</v>
      </c>
      <c r="BA33" s="1">
        <f t="shared" si="22"/>
        <v>4200</v>
      </c>
      <c r="BB33">
        <v>1.1000000000000001</v>
      </c>
      <c r="BC33" s="1">
        <f>SUM($BA$5:BA33)</f>
        <v>106900</v>
      </c>
      <c r="BD33" s="1">
        <f t="shared" si="23"/>
        <v>50010</v>
      </c>
    </row>
    <row r="34" spans="6:56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24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8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9"/>
        <v>0.129</v>
      </c>
      <c r="X34">
        <f t="shared" si="30"/>
        <v>0.129</v>
      </c>
      <c r="Y34">
        <f t="shared" si="31"/>
        <v>0.129</v>
      </c>
      <c r="Z34">
        <f t="shared" si="9"/>
        <v>2.42</v>
      </c>
      <c r="AA34">
        <f t="shared" si="25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6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  <c r="AU34" s="2">
        <v>30</v>
      </c>
      <c r="AV34" s="1">
        <v>500</v>
      </c>
      <c r="AW34" s="1">
        <f t="shared" si="18"/>
        <v>500</v>
      </c>
      <c r="AX34" s="1">
        <f t="shared" si="19"/>
        <v>500</v>
      </c>
      <c r="AY34" s="1">
        <f t="shared" si="20"/>
        <v>500</v>
      </c>
      <c r="AZ34" s="1">
        <f t="shared" si="21"/>
        <v>2200</v>
      </c>
      <c r="BA34" s="1">
        <f t="shared" si="22"/>
        <v>4200</v>
      </c>
      <c r="BB34">
        <v>1.1000000000000001</v>
      </c>
      <c r="BC34" s="1">
        <f>SUM($BA$5:BA34)</f>
        <v>111100</v>
      </c>
      <c r="BD34" s="1">
        <f t="shared" si="23"/>
        <v>56540</v>
      </c>
    </row>
    <row r="35" spans="6:56" x14ac:dyDescent="0.3">
      <c r="K35" s="2">
        <v>31</v>
      </c>
      <c r="L35" s="1">
        <f t="shared" si="24"/>
        <v>1000</v>
      </c>
      <c r="M35" s="1">
        <f t="shared" si="1"/>
        <v>1000</v>
      </c>
      <c r="N35" s="1">
        <f t="shared" ref="N35:N54" si="32">L35</f>
        <v>1000</v>
      </c>
      <c r="O35" s="1">
        <f t="shared" ref="O35:O54" si="33">L35</f>
        <v>1000</v>
      </c>
      <c r="P35" s="1">
        <f t="shared" si="4"/>
        <v>7200</v>
      </c>
      <c r="Q35" s="1">
        <f t="shared" ref="Q35:Q54" si="34">SUM(L35:P35)</f>
        <v>11200</v>
      </c>
      <c r="R35">
        <f t="shared" ref="R35:R98" si="35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9"/>
        <v>0.13</v>
      </c>
      <c r="X35">
        <f t="shared" si="30"/>
        <v>0.13</v>
      </c>
      <c r="Y35">
        <f t="shared" si="31"/>
        <v>0.13</v>
      </c>
      <c r="Z35">
        <f t="shared" si="9"/>
        <v>2.5099999999999998</v>
      </c>
      <c r="AA35">
        <f t="shared" si="25"/>
        <v>4.8263380686619621</v>
      </c>
      <c r="AB35" s="4">
        <f t="shared" si="10"/>
        <v>3.03</v>
      </c>
      <c r="AC35" s="4">
        <f>SUM($AB$5:AB35)</f>
        <v>55.91</v>
      </c>
      <c r="AD35">
        <f t="shared" si="26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  <c r="AU35" s="2">
        <v>31</v>
      </c>
      <c r="AV35" s="1">
        <v>1000</v>
      </c>
      <c r="AW35" s="1">
        <f t="shared" si="18"/>
        <v>1000</v>
      </c>
      <c r="AX35" s="1">
        <f t="shared" si="19"/>
        <v>1000</v>
      </c>
      <c r="AY35" s="1">
        <f t="shared" si="20"/>
        <v>1000</v>
      </c>
      <c r="AZ35" s="1">
        <f t="shared" si="21"/>
        <v>4400</v>
      </c>
      <c r="BA35" s="1">
        <f t="shared" ref="BA35:BA54" si="36">SUM(AV35:AZ35)</f>
        <v>8400</v>
      </c>
      <c r="BB35">
        <v>1.1000000000000001</v>
      </c>
      <c r="BC35" s="1">
        <f>SUM($BA$5:BA35)</f>
        <v>119500</v>
      </c>
      <c r="BD35" s="1">
        <f t="shared" si="23"/>
        <v>59340</v>
      </c>
    </row>
    <row r="36" spans="6:56" x14ac:dyDescent="0.3">
      <c r="K36" s="2">
        <v>32</v>
      </c>
      <c r="L36" s="1">
        <f t="shared" si="24"/>
        <v>1025</v>
      </c>
      <c r="M36" s="1">
        <f t="shared" si="1"/>
        <v>1025</v>
      </c>
      <c r="N36" s="1">
        <f t="shared" si="32"/>
        <v>1025</v>
      </c>
      <c r="O36" s="1">
        <f t="shared" si="33"/>
        <v>1025</v>
      </c>
      <c r="P36" s="1">
        <f t="shared" si="4"/>
        <v>7590</v>
      </c>
      <c r="Q36" s="1">
        <f t="shared" si="34"/>
        <v>11690</v>
      </c>
      <c r="R36">
        <f t="shared" si="35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9"/>
        <v>0.13100000000000001</v>
      </c>
      <c r="X36">
        <f t="shared" si="30"/>
        <v>0.13100000000000001</v>
      </c>
      <c r="Y36">
        <f t="shared" si="31"/>
        <v>0.13100000000000001</v>
      </c>
      <c r="Z36">
        <f t="shared" si="9"/>
        <v>2.61</v>
      </c>
      <c r="AA36">
        <f t="shared" si="25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6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  <c r="AU36" s="2">
        <v>32</v>
      </c>
      <c r="AV36" s="1">
        <v>1000</v>
      </c>
      <c r="AW36" s="1">
        <f t="shared" si="18"/>
        <v>1000</v>
      </c>
      <c r="AX36" s="1">
        <f t="shared" si="19"/>
        <v>1000</v>
      </c>
      <c r="AY36" s="1">
        <f t="shared" si="20"/>
        <v>1000</v>
      </c>
      <c r="AZ36" s="1">
        <f t="shared" si="21"/>
        <v>4400</v>
      </c>
      <c r="BA36" s="1">
        <f t="shared" si="36"/>
        <v>8400</v>
      </c>
      <c r="BB36">
        <v>1.1000000000000001</v>
      </c>
      <c r="BC36" s="1">
        <f>SUM($BA$5:BA36)</f>
        <v>127900</v>
      </c>
      <c r="BD36" s="1">
        <f t="shared" si="23"/>
        <v>62630</v>
      </c>
    </row>
    <row r="37" spans="6:56" x14ac:dyDescent="0.3">
      <c r="K37" s="2">
        <v>33</v>
      </c>
      <c r="L37" s="1">
        <f t="shared" si="24"/>
        <v>1050</v>
      </c>
      <c r="M37" s="1">
        <f t="shared" si="1"/>
        <v>1050</v>
      </c>
      <c r="N37" s="1">
        <f t="shared" si="32"/>
        <v>1050</v>
      </c>
      <c r="O37" s="1">
        <f t="shared" si="33"/>
        <v>1050</v>
      </c>
      <c r="P37" s="1">
        <f t="shared" si="4"/>
        <v>7980</v>
      </c>
      <c r="Q37" s="1">
        <f t="shared" si="34"/>
        <v>12180</v>
      </c>
      <c r="R37">
        <f t="shared" si="35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9"/>
        <v>0.13200000000000001</v>
      </c>
      <c r="X37">
        <f t="shared" si="30"/>
        <v>0.13200000000000001</v>
      </c>
      <c r="Y37">
        <f t="shared" si="31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6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  <c r="AU37" s="2">
        <v>33</v>
      </c>
      <c r="AV37" s="1">
        <v>1000</v>
      </c>
      <c r="AW37" s="1">
        <f t="shared" si="18"/>
        <v>1000</v>
      </c>
      <c r="AX37" s="1">
        <f t="shared" si="19"/>
        <v>1000</v>
      </c>
      <c r="AY37" s="1">
        <f t="shared" si="20"/>
        <v>1000</v>
      </c>
      <c r="AZ37" s="1">
        <f t="shared" si="21"/>
        <v>4400</v>
      </c>
      <c r="BA37" s="1">
        <f t="shared" si="36"/>
        <v>8400</v>
      </c>
      <c r="BB37">
        <v>1.1000000000000001</v>
      </c>
      <c r="BC37" s="1">
        <f>SUM($BA$5:BA37)</f>
        <v>136300</v>
      </c>
      <c r="BD37" s="1">
        <f t="shared" si="23"/>
        <v>66410</v>
      </c>
    </row>
    <row r="38" spans="6:56" x14ac:dyDescent="0.3">
      <c r="K38" s="2">
        <v>34</v>
      </c>
      <c r="L38" s="1">
        <f t="shared" si="24"/>
        <v>1075</v>
      </c>
      <c r="M38" s="1">
        <f t="shared" si="1"/>
        <v>1075</v>
      </c>
      <c r="N38" s="1">
        <f t="shared" si="32"/>
        <v>1075</v>
      </c>
      <c r="O38" s="1">
        <f t="shared" si="33"/>
        <v>1075</v>
      </c>
      <c r="P38" s="1">
        <f t="shared" si="4"/>
        <v>8390</v>
      </c>
      <c r="Q38" s="1">
        <f t="shared" si="34"/>
        <v>12690</v>
      </c>
      <c r="R38">
        <f t="shared" si="35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9"/>
        <v>0.13300000000000001</v>
      </c>
      <c r="X38">
        <f t="shared" si="30"/>
        <v>0.13300000000000001</v>
      </c>
      <c r="Y38">
        <f t="shared" si="31"/>
        <v>0.13300000000000001</v>
      </c>
      <c r="Z38">
        <f t="shared" si="9"/>
        <v>3.32</v>
      </c>
      <c r="AA38">
        <f t="shared" ref="AA38:AA101" si="37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6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  <c r="AU38" s="2">
        <v>34</v>
      </c>
      <c r="AV38" s="1">
        <v>1000</v>
      </c>
      <c r="AW38" s="1">
        <f t="shared" si="18"/>
        <v>1000</v>
      </c>
      <c r="AX38" s="1">
        <f t="shared" si="19"/>
        <v>1000</v>
      </c>
      <c r="AY38" s="1">
        <f t="shared" si="20"/>
        <v>1000</v>
      </c>
      <c r="AZ38" s="1">
        <f t="shared" si="21"/>
        <v>4400</v>
      </c>
      <c r="BA38" s="1">
        <f t="shared" si="36"/>
        <v>8400</v>
      </c>
      <c r="BB38">
        <v>1.1000000000000001</v>
      </c>
      <c r="BC38" s="1">
        <f>SUM($BA$5:BA38)</f>
        <v>144700</v>
      </c>
      <c r="BD38" s="1">
        <f t="shared" si="23"/>
        <v>70700</v>
      </c>
    </row>
    <row r="39" spans="6:56" x14ac:dyDescent="0.3">
      <c r="K39" s="2">
        <v>35</v>
      </c>
      <c r="L39" s="1">
        <f t="shared" si="24"/>
        <v>1100</v>
      </c>
      <c r="M39" s="1">
        <f t="shared" si="1"/>
        <v>1100</v>
      </c>
      <c r="N39" s="1">
        <f t="shared" si="32"/>
        <v>1100</v>
      </c>
      <c r="O39" s="1">
        <f t="shared" si="33"/>
        <v>1100</v>
      </c>
      <c r="P39" s="1">
        <f t="shared" si="4"/>
        <v>8800</v>
      </c>
      <c r="Q39" s="1">
        <f t="shared" si="34"/>
        <v>13200</v>
      </c>
      <c r="R39">
        <f t="shared" si="35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9"/>
        <v>0.13400000000000001</v>
      </c>
      <c r="X39">
        <f t="shared" si="30"/>
        <v>0.13400000000000001</v>
      </c>
      <c r="Y39">
        <f t="shared" si="31"/>
        <v>0.13400000000000001</v>
      </c>
      <c r="Z39">
        <f t="shared" si="9"/>
        <v>3.73</v>
      </c>
      <c r="AA39">
        <f t="shared" si="37"/>
        <v>6.952194529082961</v>
      </c>
      <c r="AB39" s="4">
        <f t="shared" si="10"/>
        <v>4.266</v>
      </c>
      <c r="AC39" s="4">
        <f>SUM($AB$5:AB39)</f>
        <v>70.64</v>
      </c>
      <c r="AD39">
        <f t="shared" si="26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  <c r="AU39" s="2">
        <v>35</v>
      </c>
      <c r="AV39" s="1">
        <v>1000</v>
      </c>
      <c r="AW39" s="1">
        <f t="shared" si="18"/>
        <v>1000</v>
      </c>
      <c r="AX39" s="1">
        <f t="shared" si="19"/>
        <v>1000</v>
      </c>
      <c r="AY39" s="1">
        <f t="shared" si="20"/>
        <v>1000</v>
      </c>
      <c r="AZ39" s="1">
        <f t="shared" si="21"/>
        <v>5200</v>
      </c>
      <c r="BA39" s="1">
        <f t="shared" si="36"/>
        <v>9200</v>
      </c>
      <c r="BB39">
        <f>BB29+0.2</f>
        <v>1.3</v>
      </c>
      <c r="BC39" s="1">
        <f>SUM($BA$5:BA39)</f>
        <v>153900</v>
      </c>
      <c r="BD39" s="1">
        <f t="shared" si="23"/>
        <v>74700</v>
      </c>
    </row>
    <row r="40" spans="6:56" x14ac:dyDescent="0.3">
      <c r="K40" s="2">
        <v>36</v>
      </c>
      <c r="L40" s="1">
        <f t="shared" si="24"/>
        <v>1125</v>
      </c>
      <c r="M40" s="1">
        <f t="shared" si="1"/>
        <v>1125</v>
      </c>
      <c r="N40" s="1">
        <f t="shared" si="32"/>
        <v>1125</v>
      </c>
      <c r="O40" s="1">
        <f t="shared" si="33"/>
        <v>1125</v>
      </c>
      <c r="P40" s="1">
        <f t="shared" si="4"/>
        <v>9000</v>
      </c>
      <c r="Q40" s="1">
        <f t="shared" si="34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9"/>
        <v>0.13500000000000001</v>
      </c>
      <c r="X40">
        <f t="shared" si="30"/>
        <v>0.13500000000000001</v>
      </c>
      <c r="Y40">
        <f t="shared" si="31"/>
        <v>0.13500000000000001</v>
      </c>
      <c r="Z40">
        <f t="shared" si="9"/>
        <v>4.1899999999999995</v>
      </c>
      <c r="AA40">
        <f t="shared" si="37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6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  <c r="AU40" s="2">
        <v>36</v>
      </c>
      <c r="AV40" s="1">
        <v>1000</v>
      </c>
      <c r="AW40" s="1">
        <f t="shared" si="18"/>
        <v>1000</v>
      </c>
      <c r="AX40" s="1">
        <f t="shared" si="19"/>
        <v>1000</v>
      </c>
      <c r="AY40" s="1">
        <f t="shared" si="20"/>
        <v>1000</v>
      </c>
      <c r="AZ40" s="1">
        <f t="shared" si="21"/>
        <v>5200</v>
      </c>
      <c r="BA40" s="1">
        <f t="shared" si="36"/>
        <v>9200</v>
      </c>
      <c r="BB40">
        <f t="shared" ref="BB40:BB103" si="38">BB30+0.2</f>
        <v>1.3</v>
      </c>
      <c r="BC40" s="1">
        <f>SUM($BA$5:BA40)</f>
        <v>163100</v>
      </c>
      <c r="BD40" s="1">
        <f t="shared" si="23"/>
        <v>79000</v>
      </c>
    </row>
    <row r="41" spans="6:56" x14ac:dyDescent="0.3">
      <c r="K41" s="2">
        <v>37</v>
      </c>
      <c r="L41" s="1">
        <f t="shared" si="24"/>
        <v>1150</v>
      </c>
      <c r="M41" s="1">
        <f t="shared" si="1"/>
        <v>1150</v>
      </c>
      <c r="N41" s="1">
        <f t="shared" si="32"/>
        <v>1150</v>
      </c>
      <c r="O41" s="1">
        <f t="shared" si="33"/>
        <v>1150</v>
      </c>
      <c r="P41" s="1">
        <f t="shared" si="4"/>
        <v>9430</v>
      </c>
      <c r="Q41" s="1">
        <f t="shared" si="34"/>
        <v>14030</v>
      </c>
      <c r="R41">
        <f t="shared" si="35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9"/>
        <v>0.13600000000000001</v>
      </c>
      <c r="X41">
        <f t="shared" si="30"/>
        <v>0.13600000000000001</v>
      </c>
      <c r="Y41">
        <f t="shared" si="31"/>
        <v>0.13600000000000001</v>
      </c>
      <c r="Z41">
        <f t="shared" si="9"/>
        <v>4.7</v>
      </c>
      <c r="AA41">
        <f t="shared" si="37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6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  <c r="AU41" s="2">
        <v>37</v>
      </c>
      <c r="AV41" s="1">
        <v>1000</v>
      </c>
      <c r="AW41" s="1">
        <f t="shared" si="18"/>
        <v>1000</v>
      </c>
      <c r="AX41" s="1">
        <f t="shared" si="19"/>
        <v>1000</v>
      </c>
      <c r="AY41" s="1">
        <f t="shared" si="20"/>
        <v>1000</v>
      </c>
      <c r="AZ41" s="1">
        <f t="shared" si="21"/>
        <v>5200</v>
      </c>
      <c r="BA41" s="1">
        <f t="shared" si="36"/>
        <v>9200</v>
      </c>
      <c r="BB41">
        <f t="shared" si="38"/>
        <v>1.3</v>
      </c>
      <c r="BC41" s="1">
        <f>SUM($BA$5:BA41)</f>
        <v>172300</v>
      </c>
      <c r="BD41" s="1">
        <f t="shared" si="23"/>
        <v>83830</v>
      </c>
    </row>
    <row r="42" spans="6:56" x14ac:dyDescent="0.3">
      <c r="K42" s="2">
        <v>38</v>
      </c>
      <c r="L42" s="1">
        <f t="shared" si="24"/>
        <v>1175</v>
      </c>
      <c r="M42" s="1">
        <f t="shared" si="1"/>
        <v>1175</v>
      </c>
      <c r="N42" s="1">
        <f t="shared" si="32"/>
        <v>1175</v>
      </c>
      <c r="O42" s="1">
        <f t="shared" si="33"/>
        <v>1175</v>
      </c>
      <c r="P42" s="1">
        <f t="shared" si="4"/>
        <v>9870</v>
      </c>
      <c r="Q42" s="1">
        <f t="shared" si="34"/>
        <v>14570</v>
      </c>
      <c r="R42">
        <f t="shared" si="35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9"/>
        <v>0.13700000000000001</v>
      </c>
      <c r="X42">
        <f t="shared" si="30"/>
        <v>0.13700000000000001</v>
      </c>
      <c r="Y42">
        <f t="shared" si="31"/>
        <v>0.13700000000000001</v>
      </c>
      <c r="Z42">
        <f t="shared" si="9"/>
        <v>5.26</v>
      </c>
      <c r="AA42">
        <f t="shared" si="37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6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  <c r="AU42" s="2">
        <v>38</v>
      </c>
      <c r="AV42" s="1">
        <v>1000</v>
      </c>
      <c r="AW42" s="1">
        <f t="shared" si="18"/>
        <v>1000</v>
      </c>
      <c r="AX42" s="1">
        <f t="shared" si="19"/>
        <v>1000</v>
      </c>
      <c r="AY42" s="1">
        <f t="shared" si="20"/>
        <v>1000</v>
      </c>
      <c r="AZ42" s="1">
        <f t="shared" si="21"/>
        <v>5200</v>
      </c>
      <c r="BA42" s="1">
        <f t="shared" si="36"/>
        <v>9200</v>
      </c>
      <c r="BB42">
        <f t="shared" si="38"/>
        <v>1.3</v>
      </c>
      <c r="BC42" s="1">
        <f>SUM($BA$5:BA42)</f>
        <v>181500</v>
      </c>
      <c r="BD42" s="1">
        <f t="shared" si="23"/>
        <v>89200</v>
      </c>
    </row>
    <row r="43" spans="6:56" x14ac:dyDescent="0.3">
      <c r="K43" s="2">
        <v>39</v>
      </c>
      <c r="L43" s="1">
        <f t="shared" si="24"/>
        <v>1200</v>
      </c>
      <c r="M43" s="1">
        <f t="shared" si="1"/>
        <v>1200</v>
      </c>
      <c r="N43" s="1">
        <f t="shared" si="32"/>
        <v>1200</v>
      </c>
      <c r="O43" s="1">
        <f t="shared" si="33"/>
        <v>1200</v>
      </c>
      <c r="P43" s="1">
        <f t="shared" si="4"/>
        <v>10320</v>
      </c>
      <c r="Q43" s="1">
        <f t="shared" si="34"/>
        <v>15120</v>
      </c>
      <c r="R43">
        <f t="shared" si="35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9"/>
        <v>0.13800000000000001</v>
      </c>
      <c r="X43">
        <f t="shared" si="30"/>
        <v>0.13800000000000001</v>
      </c>
      <c r="Y43">
        <f t="shared" si="31"/>
        <v>0.13800000000000001</v>
      </c>
      <c r="Z43">
        <f t="shared" si="9"/>
        <v>5.88</v>
      </c>
      <c r="AA43">
        <f t="shared" si="37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6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  <c r="AU43" s="2">
        <v>39</v>
      </c>
      <c r="AV43" s="1">
        <v>1000</v>
      </c>
      <c r="AW43" s="1">
        <f t="shared" si="18"/>
        <v>1000</v>
      </c>
      <c r="AX43" s="1">
        <f t="shared" si="19"/>
        <v>1000</v>
      </c>
      <c r="AY43" s="1">
        <f t="shared" si="20"/>
        <v>1000</v>
      </c>
      <c r="AZ43" s="1">
        <f t="shared" si="21"/>
        <v>5200</v>
      </c>
      <c r="BA43" s="1">
        <f t="shared" si="36"/>
        <v>9200</v>
      </c>
      <c r="BB43">
        <f t="shared" si="38"/>
        <v>1.3</v>
      </c>
      <c r="BC43" s="1">
        <f>SUM($BA$5:BA43)</f>
        <v>190700</v>
      </c>
      <c r="BD43" s="1">
        <f t="shared" si="23"/>
        <v>95120</v>
      </c>
    </row>
    <row r="44" spans="6:56" x14ac:dyDescent="0.3">
      <c r="K44" s="2">
        <v>40</v>
      </c>
      <c r="L44" s="1">
        <f t="shared" si="24"/>
        <v>1225</v>
      </c>
      <c r="M44" s="1">
        <f t="shared" si="1"/>
        <v>1225</v>
      </c>
      <c r="N44" s="1">
        <f t="shared" si="32"/>
        <v>1225</v>
      </c>
      <c r="O44" s="1">
        <f t="shared" si="33"/>
        <v>1225</v>
      </c>
      <c r="P44" s="1">
        <f t="shared" si="4"/>
        <v>10780</v>
      </c>
      <c r="Q44" s="1">
        <f t="shared" si="34"/>
        <v>15680</v>
      </c>
      <c r="R44">
        <f t="shared" si="35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9"/>
        <v>0.13900000000000001</v>
      </c>
      <c r="X44">
        <f t="shared" si="30"/>
        <v>0.13900000000000001</v>
      </c>
      <c r="Y44">
        <f t="shared" si="31"/>
        <v>0.13900000000000001</v>
      </c>
      <c r="Z44">
        <f t="shared" si="9"/>
        <v>6.5699999999999994</v>
      </c>
      <c r="AA44">
        <f t="shared" si="37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6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  <c r="AU44" s="2">
        <v>40</v>
      </c>
      <c r="AV44" s="1">
        <v>1000</v>
      </c>
      <c r="AW44" s="1">
        <f t="shared" si="18"/>
        <v>1000</v>
      </c>
      <c r="AX44" s="1">
        <f t="shared" si="19"/>
        <v>1000</v>
      </c>
      <c r="AY44" s="1">
        <f t="shared" si="20"/>
        <v>1000</v>
      </c>
      <c r="AZ44" s="1">
        <f t="shared" si="21"/>
        <v>5200</v>
      </c>
      <c r="BA44" s="1">
        <f t="shared" si="36"/>
        <v>9200</v>
      </c>
      <c r="BB44">
        <f t="shared" si="38"/>
        <v>1.3</v>
      </c>
      <c r="BC44" s="1">
        <f>SUM($BA$5:BA44)</f>
        <v>199900</v>
      </c>
      <c r="BD44" s="1">
        <f t="shared" si="23"/>
        <v>101600</v>
      </c>
    </row>
    <row r="45" spans="6:56" x14ac:dyDescent="0.3">
      <c r="K45" s="2">
        <v>41</v>
      </c>
      <c r="L45" s="1">
        <f t="shared" si="24"/>
        <v>1250</v>
      </c>
      <c r="M45" s="1">
        <f t="shared" si="1"/>
        <v>1250</v>
      </c>
      <c r="N45" s="1">
        <f t="shared" si="32"/>
        <v>1250</v>
      </c>
      <c r="O45" s="1">
        <f t="shared" si="33"/>
        <v>1250</v>
      </c>
      <c r="P45" s="1">
        <f t="shared" si="4"/>
        <v>11250</v>
      </c>
      <c r="Q45" s="1">
        <f t="shared" si="34"/>
        <v>16250</v>
      </c>
      <c r="R45">
        <f t="shared" si="35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9"/>
        <v>0.14000000000000001</v>
      </c>
      <c r="X45">
        <f t="shared" si="30"/>
        <v>0.14000000000000001</v>
      </c>
      <c r="Y45">
        <f t="shared" si="31"/>
        <v>0.14000000000000001</v>
      </c>
      <c r="Z45">
        <f t="shared" si="9"/>
        <v>7.33</v>
      </c>
      <c r="AA45">
        <f t="shared" si="37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6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  <c r="AU45" s="2">
        <v>41</v>
      </c>
      <c r="AV45" s="1">
        <v>1000</v>
      </c>
      <c r="AW45" s="1">
        <f t="shared" si="18"/>
        <v>1000</v>
      </c>
      <c r="AX45" s="1">
        <f t="shared" si="19"/>
        <v>1000</v>
      </c>
      <c r="AY45" s="1">
        <f t="shared" si="20"/>
        <v>1000</v>
      </c>
      <c r="AZ45" s="1">
        <f t="shared" si="21"/>
        <v>5200</v>
      </c>
      <c r="BA45" s="1">
        <f t="shared" si="36"/>
        <v>9200</v>
      </c>
      <c r="BB45">
        <f t="shared" si="38"/>
        <v>1.3</v>
      </c>
      <c r="BC45" s="1">
        <f>SUM($BA$5:BA45)</f>
        <v>209100</v>
      </c>
      <c r="BD45" s="1">
        <f t="shared" si="23"/>
        <v>108650</v>
      </c>
    </row>
    <row r="46" spans="6:56" x14ac:dyDescent="0.3">
      <c r="K46" s="2">
        <v>42</v>
      </c>
      <c r="L46" s="1">
        <f t="shared" si="24"/>
        <v>1275</v>
      </c>
      <c r="M46" s="1">
        <f t="shared" si="1"/>
        <v>1275</v>
      </c>
      <c r="N46" s="1">
        <f t="shared" si="32"/>
        <v>1275</v>
      </c>
      <c r="O46" s="1">
        <f t="shared" si="33"/>
        <v>1275</v>
      </c>
      <c r="P46" s="1">
        <f t="shared" si="4"/>
        <v>11730</v>
      </c>
      <c r="Q46" s="1">
        <f t="shared" si="34"/>
        <v>16830</v>
      </c>
      <c r="R46">
        <f t="shared" si="35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9"/>
        <v>0.14099999999999999</v>
      </c>
      <c r="X46">
        <f t="shared" si="30"/>
        <v>0.14099999999999999</v>
      </c>
      <c r="Y46">
        <f t="shared" si="31"/>
        <v>0.14099999999999999</v>
      </c>
      <c r="Z46">
        <f t="shared" si="9"/>
        <v>8.18</v>
      </c>
      <c r="AA46">
        <f t="shared" si="37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6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  <c r="AU46" s="2">
        <v>42</v>
      </c>
      <c r="AV46" s="1">
        <v>1000</v>
      </c>
      <c r="AW46" s="1">
        <f t="shared" si="18"/>
        <v>1000</v>
      </c>
      <c r="AX46" s="1">
        <f t="shared" si="19"/>
        <v>1000</v>
      </c>
      <c r="AY46" s="1">
        <f t="shared" si="20"/>
        <v>1000</v>
      </c>
      <c r="AZ46" s="1">
        <f t="shared" si="21"/>
        <v>5200</v>
      </c>
      <c r="BA46" s="1">
        <f t="shared" si="36"/>
        <v>9200</v>
      </c>
      <c r="BB46">
        <f t="shared" si="38"/>
        <v>1.3</v>
      </c>
      <c r="BC46" s="1">
        <f>SUM($BA$5:BA46)</f>
        <v>218300</v>
      </c>
      <c r="BD46" s="1">
        <f t="shared" si="23"/>
        <v>116280</v>
      </c>
    </row>
    <row r="47" spans="6:56" x14ac:dyDescent="0.3">
      <c r="K47" s="2">
        <v>43</v>
      </c>
      <c r="L47" s="1">
        <f t="shared" si="24"/>
        <v>1300</v>
      </c>
      <c r="M47" s="1">
        <f t="shared" si="1"/>
        <v>1300</v>
      </c>
      <c r="N47" s="1">
        <f t="shared" si="32"/>
        <v>1300</v>
      </c>
      <c r="O47" s="1">
        <f t="shared" si="33"/>
        <v>1300</v>
      </c>
      <c r="P47" s="1">
        <f t="shared" si="4"/>
        <v>12220</v>
      </c>
      <c r="Q47" s="1">
        <f t="shared" si="34"/>
        <v>17420</v>
      </c>
      <c r="R47">
        <f t="shared" si="35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9"/>
        <v>0.14199999999999999</v>
      </c>
      <c r="X47">
        <f t="shared" si="30"/>
        <v>0.14199999999999999</v>
      </c>
      <c r="Y47">
        <f t="shared" si="31"/>
        <v>0.14199999999999999</v>
      </c>
      <c r="Z47">
        <f t="shared" si="9"/>
        <v>9.1199999999999992</v>
      </c>
      <c r="AA47">
        <f t="shared" si="37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6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  <c r="AU47" s="2">
        <v>43</v>
      </c>
      <c r="AV47" s="1">
        <v>1000</v>
      </c>
      <c r="AW47" s="1">
        <f t="shared" si="18"/>
        <v>1000</v>
      </c>
      <c r="AX47" s="1">
        <f t="shared" si="19"/>
        <v>1000</v>
      </c>
      <c r="AY47" s="1">
        <f t="shared" si="20"/>
        <v>1000</v>
      </c>
      <c r="AZ47" s="1">
        <f t="shared" si="21"/>
        <v>5200</v>
      </c>
      <c r="BA47" s="1">
        <f t="shared" si="36"/>
        <v>9200</v>
      </c>
      <c r="BB47">
        <f t="shared" si="38"/>
        <v>1.3</v>
      </c>
      <c r="BC47" s="1">
        <f>SUM($BA$5:BA47)</f>
        <v>227500</v>
      </c>
      <c r="BD47" s="1">
        <f t="shared" si="23"/>
        <v>124500</v>
      </c>
    </row>
    <row r="48" spans="6:56" x14ac:dyDescent="0.3">
      <c r="K48" s="2">
        <v>44</v>
      </c>
      <c r="L48" s="1">
        <f t="shared" si="24"/>
        <v>1325</v>
      </c>
      <c r="M48" s="1">
        <f t="shared" si="1"/>
        <v>1325</v>
      </c>
      <c r="N48" s="1">
        <f t="shared" si="32"/>
        <v>1325</v>
      </c>
      <c r="O48" s="1">
        <f t="shared" si="33"/>
        <v>1325</v>
      </c>
      <c r="P48" s="1">
        <f t="shared" si="4"/>
        <v>12720</v>
      </c>
      <c r="Q48" s="1">
        <f t="shared" si="34"/>
        <v>18020</v>
      </c>
      <c r="R48">
        <f t="shared" si="35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9"/>
        <v>0.14299999999999999</v>
      </c>
      <c r="X48">
        <f t="shared" si="30"/>
        <v>0.14299999999999999</v>
      </c>
      <c r="Y48">
        <f t="shared" si="31"/>
        <v>0.14299999999999999</v>
      </c>
      <c r="Z48">
        <f t="shared" si="9"/>
        <v>10.16</v>
      </c>
      <c r="AA48">
        <f t="shared" si="37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6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  <c r="AU48" s="2">
        <v>44</v>
      </c>
      <c r="AV48" s="1">
        <v>1000</v>
      </c>
      <c r="AW48" s="1">
        <f t="shared" si="18"/>
        <v>1000</v>
      </c>
      <c r="AX48" s="1">
        <f t="shared" si="19"/>
        <v>1000</v>
      </c>
      <c r="AY48" s="1">
        <f t="shared" si="20"/>
        <v>1000</v>
      </c>
      <c r="AZ48" s="1">
        <f t="shared" si="21"/>
        <v>5200</v>
      </c>
      <c r="BA48" s="1">
        <f t="shared" si="36"/>
        <v>9200</v>
      </c>
      <c r="BB48">
        <f t="shared" si="38"/>
        <v>1.3</v>
      </c>
      <c r="BC48" s="1">
        <f>SUM($BA$5:BA48)</f>
        <v>236700</v>
      </c>
      <c r="BD48" s="1">
        <f t="shared" si="23"/>
        <v>133320</v>
      </c>
    </row>
    <row r="49" spans="6:56" x14ac:dyDescent="0.3">
      <c r="K49" s="2">
        <v>45</v>
      </c>
      <c r="L49" s="1">
        <f t="shared" si="24"/>
        <v>1350</v>
      </c>
      <c r="M49" s="1">
        <f t="shared" si="1"/>
        <v>1350</v>
      </c>
      <c r="N49" s="1">
        <f t="shared" si="32"/>
        <v>1350</v>
      </c>
      <c r="O49" s="1">
        <f t="shared" si="33"/>
        <v>1350</v>
      </c>
      <c r="P49" s="1">
        <f t="shared" si="4"/>
        <v>13230</v>
      </c>
      <c r="Q49" s="1">
        <f t="shared" si="34"/>
        <v>18630</v>
      </c>
      <c r="R49">
        <f t="shared" si="35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9"/>
        <v>0.14399999999999999</v>
      </c>
      <c r="X49">
        <f t="shared" si="30"/>
        <v>0.14399999999999999</v>
      </c>
      <c r="Y49">
        <f t="shared" si="31"/>
        <v>0.14399999999999999</v>
      </c>
      <c r="Z49">
        <f t="shared" si="9"/>
        <v>11.31</v>
      </c>
      <c r="AA49">
        <f t="shared" si="37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  <c r="AU49" s="2">
        <v>45</v>
      </c>
      <c r="AV49" s="1">
        <v>1000</v>
      </c>
      <c r="AW49" s="1">
        <f t="shared" si="18"/>
        <v>1000</v>
      </c>
      <c r="AX49" s="1">
        <f t="shared" si="19"/>
        <v>1000</v>
      </c>
      <c r="AY49" s="1">
        <f t="shared" si="20"/>
        <v>1000</v>
      </c>
      <c r="AZ49" s="1">
        <f t="shared" si="21"/>
        <v>6000</v>
      </c>
      <c r="BA49" s="1">
        <f t="shared" si="36"/>
        <v>10000</v>
      </c>
      <c r="BB49">
        <f t="shared" si="38"/>
        <v>1.5</v>
      </c>
      <c r="BC49" s="1">
        <f>SUM($BA$5:BA49)</f>
        <v>246700</v>
      </c>
      <c r="BD49" s="1">
        <f t="shared" si="23"/>
        <v>141950</v>
      </c>
    </row>
    <row r="50" spans="6:56" x14ac:dyDescent="0.3">
      <c r="K50" s="2">
        <v>46</v>
      </c>
      <c r="L50" s="1">
        <f t="shared" si="24"/>
        <v>1375</v>
      </c>
      <c r="M50" s="1">
        <f t="shared" si="1"/>
        <v>1375</v>
      </c>
      <c r="N50" s="1">
        <f t="shared" si="32"/>
        <v>1375</v>
      </c>
      <c r="O50" s="1">
        <f t="shared" si="33"/>
        <v>1375</v>
      </c>
      <c r="P50" s="1">
        <f t="shared" si="4"/>
        <v>13750</v>
      </c>
      <c r="Q50" s="1">
        <f t="shared" si="34"/>
        <v>19250</v>
      </c>
      <c r="R50">
        <f t="shared" si="35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9"/>
        <v>0.14499999999999999</v>
      </c>
      <c r="X50">
        <f t="shared" si="30"/>
        <v>0.14499999999999999</v>
      </c>
      <c r="Y50">
        <f t="shared" si="31"/>
        <v>0.14499999999999999</v>
      </c>
      <c r="Z50">
        <f t="shared" si="9"/>
        <v>12.58</v>
      </c>
      <c r="AA50">
        <f t="shared" si="37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6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  <c r="AU50" s="2">
        <v>46</v>
      </c>
      <c r="AV50" s="1">
        <v>1000</v>
      </c>
      <c r="AW50" s="1">
        <f t="shared" si="18"/>
        <v>1000</v>
      </c>
      <c r="AX50" s="1">
        <f t="shared" si="19"/>
        <v>1000</v>
      </c>
      <c r="AY50" s="1">
        <f t="shared" si="20"/>
        <v>1000</v>
      </c>
      <c r="AZ50" s="1">
        <f t="shared" si="21"/>
        <v>6000</v>
      </c>
      <c r="BA50" s="1">
        <f t="shared" si="36"/>
        <v>10000</v>
      </c>
      <c r="BB50">
        <f t="shared" si="38"/>
        <v>1.5</v>
      </c>
      <c r="BC50" s="1">
        <f>SUM($BA$5:BA50)</f>
        <v>256700</v>
      </c>
      <c r="BD50" s="1">
        <f t="shared" si="23"/>
        <v>151200</v>
      </c>
    </row>
    <row r="51" spans="6:56" x14ac:dyDescent="0.3">
      <c r="K51" s="2">
        <v>47</v>
      </c>
      <c r="L51" s="1">
        <f t="shared" si="24"/>
        <v>1400</v>
      </c>
      <c r="M51" s="1">
        <f t="shared" si="1"/>
        <v>1400</v>
      </c>
      <c r="N51" s="1">
        <f t="shared" si="32"/>
        <v>1400</v>
      </c>
      <c r="O51" s="1">
        <f t="shared" si="33"/>
        <v>1400</v>
      </c>
      <c r="P51" s="1">
        <f t="shared" si="4"/>
        <v>14280</v>
      </c>
      <c r="Q51" s="1">
        <f t="shared" si="34"/>
        <v>19880</v>
      </c>
      <c r="R51">
        <f t="shared" si="35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9"/>
        <v>0.14599999999999999</v>
      </c>
      <c r="X51">
        <f t="shared" si="30"/>
        <v>0.14599999999999999</v>
      </c>
      <c r="Y51">
        <f t="shared" si="31"/>
        <v>0.14599999999999999</v>
      </c>
      <c r="Z51">
        <f t="shared" si="9"/>
        <v>14</v>
      </c>
      <c r="AA51">
        <f t="shared" si="37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6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  <c r="AU51" s="2">
        <v>47</v>
      </c>
      <c r="AV51" s="1">
        <v>1000</v>
      </c>
      <c r="AW51" s="1">
        <f t="shared" si="18"/>
        <v>1000</v>
      </c>
      <c r="AX51" s="1">
        <f t="shared" si="19"/>
        <v>1000</v>
      </c>
      <c r="AY51" s="1">
        <f t="shared" si="20"/>
        <v>1000</v>
      </c>
      <c r="AZ51" s="1">
        <f t="shared" si="21"/>
        <v>6000</v>
      </c>
      <c r="BA51" s="1">
        <f t="shared" si="36"/>
        <v>10000</v>
      </c>
      <c r="BB51">
        <f t="shared" si="38"/>
        <v>1.5</v>
      </c>
      <c r="BC51" s="1">
        <f>SUM($BA$5:BA51)</f>
        <v>266700</v>
      </c>
      <c r="BD51" s="1">
        <f t="shared" si="23"/>
        <v>161080</v>
      </c>
    </row>
    <row r="52" spans="6:56" x14ac:dyDescent="0.3">
      <c r="K52" s="2">
        <v>48</v>
      </c>
      <c r="L52" s="1">
        <f t="shared" si="24"/>
        <v>1425</v>
      </c>
      <c r="M52" s="1">
        <f t="shared" si="1"/>
        <v>1425</v>
      </c>
      <c r="N52" s="1">
        <f t="shared" si="32"/>
        <v>1425</v>
      </c>
      <c r="O52" s="1">
        <f t="shared" si="33"/>
        <v>1425</v>
      </c>
      <c r="P52" s="1">
        <f t="shared" si="4"/>
        <v>14820</v>
      </c>
      <c r="Q52" s="1">
        <f t="shared" si="34"/>
        <v>20520</v>
      </c>
      <c r="R52">
        <f t="shared" si="35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9"/>
        <v>0.14699999999999999</v>
      </c>
      <c r="X52">
        <f t="shared" si="30"/>
        <v>0.14699999999999999</v>
      </c>
      <c r="Y52">
        <f t="shared" si="31"/>
        <v>0.14699999999999999</v>
      </c>
      <c r="Z52">
        <f t="shared" si="9"/>
        <v>15.56</v>
      </c>
      <c r="AA52">
        <f t="shared" si="37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6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  <c r="AU52" s="2">
        <v>48</v>
      </c>
      <c r="AV52" s="1">
        <v>1000</v>
      </c>
      <c r="AW52" s="1">
        <f t="shared" si="18"/>
        <v>1000</v>
      </c>
      <c r="AX52" s="1">
        <f t="shared" si="19"/>
        <v>1000</v>
      </c>
      <c r="AY52" s="1">
        <f t="shared" si="20"/>
        <v>1000</v>
      </c>
      <c r="AZ52" s="1">
        <f t="shared" si="21"/>
        <v>6000</v>
      </c>
      <c r="BA52" s="1">
        <f t="shared" si="36"/>
        <v>10000</v>
      </c>
      <c r="BB52">
        <f t="shared" si="38"/>
        <v>1.5</v>
      </c>
      <c r="BC52" s="1">
        <f>SUM($BA$5:BA52)</f>
        <v>276700</v>
      </c>
      <c r="BD52" s="1">
        <f t="shared" si="23"/>
        <v>171600</v>
      </c>
    </row>
    <row r="53" spans="6:56" x14ac:dyDescent="0.3">
      <c r="K53" s="2">
        <v>49</v>
      </c>
      <c r="L53" s="1">
        <f t="shared" si="24"/>
        <v>1450</v>
      </c>
      <c r="M53" s="1">
        <f t="shared" si="1"/>
        <v>1450</v>
      </c>
      <c r="N53" s="1">
        <f t="shared" si="32"/>
        <v>1450</v>
      </c>
      <c r="O53" s="1">
        <f t="shared" si="33"/>
        <v>1450</v>
      </c>
      <c r="P53" s="1">
        <f t="shared" si="4"/>
        <v>15370</v>
      </c>
      <c r="Q53" s="1">
        <f t="shared" si="34"/>
        <v>21170</v>
      </c>
      <c r="R53">
        <f t="shared" si="35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9"/>
        <v>0.14799999999999999</v>
      </c>
      <c r="X53">
        <f t="shared" si="30"/>
        <v>0.14799999999999999</v>
      </c>
      <c r="Y53">
        <f t="shared" si="31"/>
        <v>0.14799999999999999</v>
      </c>
      <c r="Z53">
        <f t="shared" si="9"/>
        <v>17.290000000000003</v>
      </c>
      <c r="AA53">
        <f t="shared" si="37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6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  <c r="AU53" s="2">
        <v>49</v>
      </c>
      <c r="AV53" s="1">
        <v>1000</v>
      </c>
      <c r="AW53" s="1">
        <f t="shared" si="18"/>
        <v>1000</v>
      </c>
      <c r="AX53" s="1">
        <f t="shared" si="19"/>
        <v>1000</v>
      </c>
      <c r="AY53" s="1">
        <f t="shared" si="20"/>
        <v>1000</v>
      </c>
      <c r="AZ53" s="1">
        <f t="shared" si="21"/>
        <v>6000</v>
      </c>
      <c r="BA53" s="1">
        <f t="shared" si="36"/>
        <v>10000</v>
      </c>
      <c r="BB53">
        <f t="shared" si="38"/>
        <v>1.5</v>
      </c>
      <c r="BC53" s="1">
        <f>SUM($BA$5:BA53)</f>
        <v>286700</v>
      </c>
      <c r="BD53" s="1">
        <f t="shared" si="23"/>
        <v>182770</v>
      </c>
    </row>
    <row r="54" spans="6:56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32"/>
        <v>1475</v>
      </c>
      <c r="O54" s="12">
        <f t="shared" si="33"/>
        <v>1475</v>
      </c>
      <c r="P54" s="12">
        <f t="shared" si="4"/>
        <v>15930</v>
      </c>
      <c r="Q54" s="12">
        <f t="shared" si="34"/>
        <v>21830</v>
      </c>
      <c r="R54">
        <f t="shared" si="35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9"/>
        <v>0.14899999999999999</v>
      </c>
      <c r="X54" s="10">
        <f t="shared" si="30"/>
        <v>0.14899999999999999</v>
      </c>
      <c r="Y54" s="10">
        <f t="shared" si="31"/>
        <v>0.14899999999999999</v>
      </c>
      <c r="Z54" s="10">
        <f t="shared" si="9"/>
        <v>19.21</v>
      </c>
      <c r="AA54">
        <f t="shared" si="37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6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  <c r="AS54" s="14"/>
      <c r="AU54" s="11">
        <v>50</v>
      </c>
      <c r="AV54" s="1">
        <v>1000</v>
      </c>
      <c r="AW54" s="12">
        <f t="shared" si="18"/>
        <v>1000</v>
      </c>
      <c r="AX54" s="12">
        <f t="shared" si="19"/>
        <v>1000</v>
      </c>
      <c r="AY54" s="12">
        <f t="shared" si="20"/>
        <v>1000</v>
      </c>
      <c r="AZ54" s="12">
        <f t="shared" si="21"/>
        <v>6000</v>
      </c>
      <c r="BA54" s="12">
        <f t="shared" si="36"/>
        <v>10000</v>
      </c>
      <c r="BB54">
        <f t="shared" si="38"/>
        <v>1.5</v>
      </c>
      <c r="BC54" s="1">
        <f>SUM($BA$5:BA54)</f>
        <v>296700</v>
      </c>
      <c r="BD54" s="1">
        <f t="shared" si="23"/>
        <v>194600</v>
      </c>
    </row>
    <row r="55" spans="6:56" x14ac:dyDescent="0.3">
      <c r="K55" s="2">
        <v>51</v>
      </c>
      <c r="L55" s="1">
        <f t="shared" ref="L55:L118" si="39">L54+25</f>
        <v>1500</v>
      </c>
      <c r="M55" s="1">
        <f t="shared" si="1"/>
        <v>1500</v>
      </c>
      <c r="N55" s="1">
        <f t="shared" ref="N55:N104" si="40">L55</f>
        <v>1500</v>
      </c>
      <c r="O55" s="1">
        <f t="shared" ref="O55:O104" si="41">L55</f>
        <v>1500</v>
      </c>
      <c r="P55" s="1">
        <f t="shared" si="4"/>
        <v>16500</v>
      </c>
      <c r="Q55" s="1">
        <f t="shared" ref="Q55:Q104" si="42">SUM(L55:P55)</f>
        <v>22500</v>
      </c>
      <c r="R55">
        <f t="shared" si="35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9"/>
        <v>0.15</v>
      </c>
      <c r="X55">
        <f t="shared" si="30"/>
        <v>0.15</v>
      </c>
      <c r="Y55">
        <f t="shared" si="31"/>
        <v>0.15</v>
      </c>
      <c r="Z55">
        <f t="shared" si="9"/>
        <v>21.330000000000002</v>
      </c>
      <c r="AA55">
        <f t="shared" si="37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6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43">AG55</f>
        <v>0.25</v>
      </c>
      <c r="AJ55">
        <f t="shared" ref="AJ55:AJ104" si="44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  <c r="AU55" s="2">
        <v>51</v>
      </c>
      <c r="AV55" s="1">
        <f>AV35+500</f>
        <v>1500</v>
      </c>
      <c r="AW55" s="1">
        <f t="shared" si="18"/>
        <v>1500</v>
      </c>
      <c r="AX55" s="1">
        <f t="shared" si="19"/>
        <v>1500</v>
      </c>
      <c r="AY55" s="1">
        <f t="shared" si="20"/>
        <v>1500</v>
      </c>
      <c r="AZ55" s="1">
        <f t="shared" si="21"/>
        <v>9000</v>
      </c>
      <c r="BA55" s="1">
        <f t="shared" ref="BA55:BA104" si="45">SUM(AV55:AZ55)</f>
        <v>15000</v>
      </c>
      <c r="BB55">
        <f t="shared" si="38"/>
        <v>1.5</v>
      </c>
      <c r="BC55" s="1">
        <f>SUM($BA$5:BA55)</f>
        <v>311700</v>
      </c>
      <c r="BD55" s="1">
        <f t="shared" si="23"/>
        <v>202100</v>
      </c>
    </row>
    <row r="56" spans="6:56" x14ac:dyDescent="0.3">
      <c r="K56" s="2">
        <v>52</v>
      </c>
      <c r="L56" s="1">
        <f t="shared" si="39"/>
        <v>1525</v>
      </c>
      <c r="M56" s="1">
        <f t="shared" si="1"/>
        <v>1525</v>
      </c>
      <c r="N56" s="1">
        <f t="shared" si="40"/>
        <v>1525</v>
      </c>
      <c r="O56" s="1">
        <f t="shared" si="41"/>
        <v>1525</v>
      </c>
      <c r="P56" s="1">
        <f t="shared" si="4"/>
        <v>17080</v>
      </c>
      <c r="Q56" s="1">
        <f t="shared" si="42"/>
        <v>23180</v>
      </c>
      <c r="R56">
        <f t="shared" si="35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9"/>
        <v>0.151</v>
      </c>
      <c r="X56">
        <f t="shared" si="30"/>
        <v>0.151</v>
      </c>
      <c r="Y56">
        <f t="shared" si="31"/>
        <v>0.151</v>
      </c>
      <c r="Z56">
        <f t="shared" si="9"/>
        <v>23.680000000000003</v>
      </c>
      <c r="AA56">
        <f t="shared" si="37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6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43"/>
        <v>0.25750000000000001</v>
      </c>
      <c r="AJ56">
        <f t="shared" si="44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  <c r="AU56" s="2">
        <v>52</v>
      </c>
      <c r="AV56" s="1">
        <f t="shared" ref="AV56:AV119" si="46">AV36+500</f>
        <v>1500</v>
      </c>
      <c r="AW56" s="1">
        <f t="shared" si="18"/>
        <v>1500</v>
      </c>
      <c r="AX56" s="1">
        <f t="shared" si="19"/>
        <v>1500</v>
      </c>
      <c r="AY56" s="1">
        <f t="shared" si="20"/>
        <v>1500</v>
      </c>
      <c r="AZ56" s="1">
        <f t="shared" si="21"/>
        <v>9000</v>
      </c>
      <c r="BA56" s="1">
        <f t="shared" si="45"/>
        <v>15000</v>
      </c>
      <c r="BB56">
        <f t="shared" si="38"/>
        <v>1.5</v>
      </c>
      <c r="BC56" s="1">
        <f>SUM($BA$5:BA56)</f>
        <v>326700</v>
      </c>
      <c r="BD56" s="1">
        <f t="shared" si="23"/>
        <v>210280</v>
      </c>
    </row>
    <row r="57" spans="6:56" x14ac:dyDescent="0.3">
      <c r="K57" s="2">
        <v>53</v>
      </c>
      <c r="L57" s="1">
        <f t="shared" si="39"/>
        <v>1550</v>
      </c>
      <c r="M57" s="1">
        <f t="shared" si="1"/>
        <v>1550</v>
      </c>
      <c r="N57" s="1">
        <f t="shared" si="40"/>
        <v>1550</v>
      </c>
      <c r="O57" s="1">
        <f t="shared" si="41"/>
        <v>1550</v>
      </c>
      <c r="P57" s="1">
        <f t="shared" si="4"/>
        <v>17670</v>
      </c>
      <c r="Q57" s="1">
        <f t="shared" si="42"/>
        <v>23870</v>
      </c>
      <c r="R57">
        <f t="shared" si="35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47">V57</f>
        <v>0.152</v>
      </c>
      <c r="X57">
        <f t="shared" ref="X57:X88" si="48">V57</f>
        <v>0.152</v>
      </c>
      <c r="Y57">
        <f t="shared" ref="Y57:Y88" si="49">V57</f>
        <v>0.152</v>
      </c>
      <c r="Z57">
        <f t="shared" si="9"/>
        <v>26.28</v>
      </c>
      <c r="AA57">
        <f t="shared" si="37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6"/>
        <v>9.7168918088712442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43"/>
        <v>0.26500000000000001</v>
      </c>
      <c r="AJ57">
        <f t="shared" si="44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  <c r="AU57" s="2">
        <v>53</v>
      </c>
      <c r="AV57" s="1">
        <f t="shared" si="46"/>
        <v>1500</v>
      </c>
      <c r="AW57" s="1">
        <f t="shared" si="18"/>
        <v>1500</v>
      </c>
      <c r="AX57" s="1">
        <f t="shared" si="19"/>
        <v>1500</v>
      </c>
      <c r="AY57" s="1">
        <f t="shared" si="20"/>
        <v>1500</v>
      </c>
      <c r="AZ57" s="1">
        <f t="shared" si="21"/>
        <v>9000</v>
      </c>
      <c r="BA57" s="1">
        <f t="shared" si="45"/>
        <v>15000</v>
      </c>
      <c r="BB57">
        <f t="shared" si="38"/>
        <v>1.5</v>
      </c>
      <c r="BC57" s="1">
        <f>SUM($BA$5:BA57)</f>
        <v>341700</v>
      </c>
      <c r="BD57" s="1">
        <f t="shared" si="23"/>
        <v>219150</v>
      </c>
    </row>
    <row r="58" spans="6:56" x14ac:dyDescent="0.3">
      <c r="K58" s="2">
        <v>54</v>
      </c>
      <c r="L58" s="1">
        <f t="shared" si="39"/>
        <v>1575</v>
      </c>
      <c r="M58" s="1">
        <f t="shared" si="1"/>
        <v>1575</v>
      </c>
      <c r="N58" s="1">
        <f t="shared" si="40"/>
        <v>1575</v>
      </c>
      <c r="O58" s="1">
        <f t="shared" si="41"/>
        <v>1575</v>
      </c>
      <c r="P58" s="1">
        <f t="shared" si="4"/>
        <v>18270</v>
      </c>
      <c r="Q58" s="1">
        <f t="shared" si="42"/>
        <v>24570</v>
      </c>
      <c r="R58">
        <f t="shared" si="35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47"/>
        <v>0.153</v>
      </c>
      <c r="X58">
        <f t="shared" si="48"/>
        <v>0.153</v>
      </c>
      <c r="Y58">
        <f t="shared" si="49"/>
        <v>0.153</v>
      </c>
      <c r="Z58">
        <f t="shared" si="9"/>
        <v>29.16</v>
      </c>
      <c r="AA58">
        <f t="shared" si="37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6"/>
        <v>9.8062595108069104</v>
      </c>
      <c r="AE58" s="4"/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43"/>
        <v>0.27250000000000002</v>
      </c>
      <c r="AJ58">
        <f t="shared" si="44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  <c r="AU58" s="2">
        <v>54</v>
      </c>
      <c r="AV58" s="1">
        <f t="shared" si="46"/>
        <v>1500</v>
      </c>
      <c r="AW58" s="1">
        <f t="shared" si="18"/>
        <v>1500</v>
      </c>
      <c r="AX58" s="1">
        <f t="shared" si="19"/>
        <v>1500</v>
      </c>
      <c r="AY58" s="1">
        <f t="shared" si="20"/>
        <v>1500</v>
      </c>
      <c r="AZ58" s="1">
        <f t="shared" si="21"/>
        <v>9000</v>
      </c>
      <c r="BA58" s="1">
        <f t="shared" si="45"/>
        <v>15000</v>
      </c>
      <c r="BB58">
        <f t="shared" si="38"/>
        <v>1.5</v>
      </c>
      <c r="BC58" s="1">
        <f>SUM($BA$5:BA58)</f>
        <v>356700</v>
      </c>
      <c r="BD58" s="1">
        <f t="shared" si="23"/>
        <v>228720</v>
      </c>
    </row>
    <row r="59" spans="6:56" x14ac:dyDescent="0.3">
      <c r="K59" s="2">
        <v>55</v>
      </c>
      <c r="L59" s="1">
        <f t="shared" si="39"/>
        <v>1600</v>
      </c>
      <c r="M59" s="1">
        <f t="shared" si="1"/>
        <v>1600</v>
      </c>
      <c r="N59" s="1">
        <f t="shared" si="40"/>
        <v>1600</v>
      </c>
      <c r="O59" s="1">
        <f t="shared" si="41"/>
        <v>1600</v>
      </c>
      <c r="P59" s="1">
        <f t="shared" si="4"/>
        <v>18880</v>
      </c>
      <c r="Q59" s="1">
        <f t="shared" si="42"/>
        <v>25280</v>
      </c>
      <c r="R59">
        <f t="shared" si="35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47"/>
        <v>0.154</v>
      </c>
      <c r="X59">
        <f t="shared" si="48"/>
        <v>0.154</v>
      </c>
      <c r="Y59">
        <f t="shared" si="49"/>
        <v>0.154</v>
      </c>
      <c r="Z59">
        <f t="shared" si="9"/>
        <v>32.339999999999996</v>
      </c>
      <c r="AA59">
        <f t="shared" si="37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6"/>
        <v>9.8855939575371856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43"/>
        <v>0.28000000000000003</v>
      </c>
      <c r="AJ59">
        <f t="shared" si="44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  <c r="AU59" s="2">
        <v>55</v>
      </c>
      <c r="AV59" s="1">
        <f t="shared" si="46"/>
        <v>1500</v>
      </c>
      <c r="AW59" s="1">
        <f t="shared" si="18"/>
        <v>1500</v>
      </c>
      <c r="AX59" s="1">
        <f t="shared" si="19"/>
        <v>1500</v>
      </c>
      <c r="AY59" s="1">
        <f t="shared" si="20"/>
        <v>1500</v>
      </c>
      <c r="AZ59" s="1">
        <f t="shared" si="21"/>
        <v>10200</v>
      </c>
      <c r="BA59" s="1">
        <f t="shared" si="45"/>
        <v>16200</v>
      </c>
      <c r="BB59">
        <f t="shared" si="38"/>
        <v>1.7</v>
      </c>
      <c r="BC59" s="1">
        <f>SUM($BA$5:BA59)</f>
        <v>372900</v>
      </c>
      <c r="BD59" s="1">
        <f t="shared" si="23"/>
        <v>237800</v>
      </c>
    </row>
    <row r="60" spans="6:56" x14ac:dyDescent="0.3">
      <c r="K60" s="2">
        <v>56</v>
      </c>
      <c r="L60" s="1">
        <f t="shared" si="39"/>
        <v>1625</v>
      </c>
      <c r="M60" s="1">
        <f t="shared" si="1"/>
        <v>1625</v>
      </c>
      <c r="N60" s="1">
        <f t="shared" si="40"/>
        <v>1625</v>
      </c>
      <c r="O60" s="1">
        <f t="shared" si="41"/>
        <v>1625</v>
      </c>
      <c r="P60" s="1">
        <f t="shared" si="4"/>
        <v>19500</v>
      </c>
      <c r="Q60" s="1">
        <f t="shared" si="42"/>
        <v>26000</v>
      </c>
      <c r="R60">
        <f t="shared" si="35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47"/>
        <v>0.155</v>
      </c>
      <c r="X60">
        <f t="shared" si="48"/>
        <v>0.155</v>
      </c>
      <c r="Y60">
        <f t="shared" si="49"/>
        <v>0.155</v>
      </c>
      <c r="Z60">
        <f t="shared" si="9"/>
        <v>35.869999999999997</v>
      </c>
      <c r="AA60">
        <f t="shared" si="37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6"/>
        <v>9.9609641579996211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43"/>
        <v>0.28749999999999998</v>
      </c>
      <c r="AJ60">
        <f t="shared" si="44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  <c r="AU60" s="2">
        <v>56</v>
      </c>
      <c r="AV60" s="1">
        <f t="shared" si="46"/>
        <v>1500</v>
      </c>
      <c r="AW60" s="1">
        <f t="shared" si="18"/>
        <v>1500</v>
      </c>
      <c r="AX60" s="1">
        <f t="shared" si="19"/>
        <v>1500</v>
      </c>
      <c r="AY60" s="1">
        <f t="shared" si="20"/>
        <v>1500</v>
      </c>
      <c r="AZ60" s="1">
        <f t="shared" si="21"/>
        <v>10200</v>
      </c>
      <c r="BA60" s="1">
        <f t="shared" si="45"/>
        <v>16200</v>
      </c>
      <c r="BB60">
        <f t="shared" si="38"/>
        <v>1.7</v>
      </c>
      <c r="BC60" s="1">
        <f>SUM($BA$5:BA60)</f>
        <v>389100</v>
      </c>
      <c r="BD60" s="1">
        <f t="shared" si="23"/>
        <v>247600</v>
      </c>
    </row>
    <row r="61" spans="6:56" x14ac:dyDescent="0.3">
      <c r="K61" s="2">
        <v>57</v>
      </c>
      <c r="L61" s="1">
        <f t="shared" si="39"/>
        <v>1650</v>
      </c>
      <c r="M61" s="1">
        <f t="shared" si="1"/>
        <v>1650</v>
      </c>
      <c r="N61" s="1">
        <f t="shared" si="40"/>
        <v>1650</v>
      </c>
      <c r="O61" s="1">
        <f t="shared" si="41"/>
        <v>1650</v>
      </c>
      <c r="P61" s="1">
        <f t="shared" si="4"/>
        <v>20130</v>
      </c>
      <c r="Q61" s="1">
        <f t="shared" si="42"/>
        <v>26730</v>
      </c>
      <c r="R61">
        <f t="shared" si="35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47"/>
        <v>0.156</v>
      </c>
      <c r="X61">
        <f t="shared" si="48"/>
        <v>0.156</v>
      </c>
      <c r="Y61">
        <f t="shared" si="49"/>
        <v>0.156</v>
      </c>
      <c r="Z61">
        <f t="shared" si="9"/>
        <v>39.769999999999996</v>
      </c>
      <c r="AA61">
        <f t="shared" si="37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6"/>
        <v>10.027803981927413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43"/>
        <v>0.29499999999999998</v>
      </c>
      <c r="AJ61">
        <f t="shared" si="44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  <c r="AU61" s="2">
        <v>57</v>
      </c>
      <c r="AV61" s="1">
        <f t="shared" si="46"/>
        <v>1500</v>
      </c>
      <c r="AW61" s="1">
        <f t="shared" si="18"/>
        <v>1500</v>
      </c>
      <c r="AX61" s="1">
        <f t="shared" si="19"/>
        <v>1500</v>
      </c>
      <c r="AY61" s="1">
        <f t="shared" si="20"/>
        <v>1500</v>
      </c>
      <c r="AZ61" s="1">
        <f t="shared" si="21"/>
        <v>10200</v>
      </c>
      <c r="BA61" s="1">
        <f t="shared" si="45"/>
        <v>16200</v>
      </c>
      <c r="BB61">
        <f t="shared" si="38"/>
        <v>1.7</v>
      </c>
      <c r="BC61" s="1">
        <f>SUM($BA$5:BA61)</f>
        <v>405300</v>
      </c>
      <c r="BD61" s="1">
        <f t="shared" si="23"/>
        <v>258130</v>
      </c>
    </row>
    <row r="62" spans="6:56" x14ac:dyDescent="0.3">
      <c r="K62" s="2">
        <v>58</v>
      </c>
      <c r="L62" s="1">
        <f t="shared" si="39"/>
        <v>1675</v>
      </c>
      <c r="M62" s="1">
        <f t="shared" si="1"/>
        <v>1675</v>
      </c>
      <c r="N62" s="1">
        <f t="shared" si="40"/>
        <v>1675</v>
      </c>
      <c r="O62" s="1">
        <f t="shared" si="41"/>
        <v>1675</v>
      </c>
      <c r="P62" s="1">
        <f t="shared" si="4"/>
        <v>20770</v>
      </c>
      <c r="Q62" s="1">
        <f t="shared" si="42"/>
        <v>27470</v>
      </c>
      <c r="R62">
        <f t="shared" si="35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47"/>
        <v>0.157</v>
      </c>
      <c r="X62">
        <f t="shared" si="48"/>
        <v>0.157</v>
      </c>
      <c r="Y62">
        <f t="shared" si="49"/>
        <v>0.157</v>
      </c>
      <c r="Z62">
        <f t="shared" si="9"/>
        <v>44.089999999999996</v>
      </c>
      <c r="AA62">
        <f t="shared" si="37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6"/>
        <v>10.089482732946166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43"/>
        <v>0.30249999999999999</v>
      </c>
      <c r="AJ62">
        <f t="shared" si="44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  <c r="AU62" s="2">
        <v>58</v>
      </c>
      <c r="AV62" s="1">
        <f t="shared" si="46"/>
        <v>1500</v>
      </c>
      <c r="AW62" s="1">
        <f t="shared" si="18"/>
        <v>1500</v>
      </c>
      <c r="AX62" s="1">
        <f t="shared" si="19"/>
        <v>1500</v>
      </c>
      <c r="AY62" s="1">
        <f t="shared" si="20"/>
        <v>1500</v>
      </c>
      <c r="AZ62" s="1">
        <f t="shared" si="21"/>
        <v>10200</v>
      </c>
      <c r="BA62" s="1">
        <f t="shared" si="45"/>
        <v>16200</v>
      </c>
      <c r="BB62">
        <f t="shared" si="38"/>
        <v>1.7</v>
      </c>
      <c r="BC62" s="1">
        <f>SUM($BA$5:BA62)</f>
        <v>421500</v>
      </c>
      <c r="BD62" s="1">
        <f t="shared" si="23"/>
        <v>269400</v>
      </c>
    </row>
    <row r="63" spans="6:56" x14ac:dyDescent="0.3">
      <c r="K63" s="2">
        <v>59</v>
      </c>
      <c r="L63" s="1">
        <f t="shared" si="39"/>
        <v>1700</v>
      </c>
      <c r="M63" s="1">
        <f t="shared" si="1"/>
        <v>1700</v>
      </c>
      <c r="N63" s="1">
        <f t="shared" si="40"/>
        <v>1700</v>
      </c>
      <c r="O63" s="1">
        <f t="shared" si="41"/>
        <v>1700</v>
      </c>
      <c r="P63" s="1">
        <f t="shared" si="4"/>
        <v>21420</v>
      </c>
      <c r="Q63" s="1">
        <f t="shared" si="42"/>
        <v>28220</v>
      </c>
      <c r="R63">
        <f t="shared" si="35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47"/>
        <v>0.158</v>
      </c>
      <c r="X63">
        <f t="shared" si="48"/>
        <v>0.158</v>
      </c>
      <c r="Y63">
        <f t="shared" si="49"/>
        <v>0.158</v>
      </c>
      <c r="Z63">
        <f t="shared" si="9"/>
        <v>48.879999999999995</v>
      </c>
      <c r="AA63">
        <f t="shared" si="37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6"/>
        <v>10.147315609552139</v>
      </c>
      <c r="AF63" s="2">
        <v>59</v>
      </c>
      <c r="AG63">
        <f t="shared" si="11"/>
        <v>0.31</v>
      </c>
      <c r="AH63">
        <f t="shared" si="12"/>
        <v>0.31</v>
      </c>
      <c r="AI63">
        <f t="shared" si="43"/>
        <v>0.31</v>
      </c>
      <c r="AJ63">
        <f t="shared" si="44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  <c r="AU63" s="2">
        <v>59</v>
      </c>
      <c r="AV63" s="1">
        <f t="shared" si="46"/>
        <v>1500</v>
      </c>
      <c r="AW63" s="1">
        <f t="shared" si="18"/>
        <v>1500</v>
      </c>
      <c r="AX63" s="1">
        <f t="shared" si="19"/>
        <v>1500</v>
      </c>
      <c r="AY63" s="1">
        <f t="shared" si="20"/>
        <v>1500</v>
      </c>
      <c r="AZ63" s="1">
        <f t="shared" si="21"/>
        <v>10200</v>
      </c>
      <c r="BA63" s="1">
        <f t="shared" si="45"/>
        <v>16200</v>
      </c>
      <c r="BB63">
        <f t="shared" si="38"/>
        <v>1.7</v>
      </c>
      <c r="BC63" s="1">
        <f>SUM($BA$5:BA63)</f>
        <v>437700</v>
      </c>
      <c r="BD63" s="1">
        <f t="shared" si="23"/>
        <v>281420</v>
      </c>
    </row>
    <row r="64" spans="6:56" x14ac:dyDescent="0.3">
      <c r="K64" s="2">
        <v>60</v>
      </c>
      <c r="L64" s="1">
        <f t="shared" si="39"/>
        <v>1725</v>
      </c>
      <c r="M64" s="1">
        <f t="shared" si="1"/>
        <v>1725</v>
      </c>
      <c r="N64" s="1">
        <f t="shared" si="40"/>
        <v>1725</v>
      </c>
      <c r="O64" s="1">
        <f t="shared" si="41"/>
        <v>1725</v>
      </c>
      <c r="P64" s="1">
        <f t="shared" si="4"/>
        <v>22080</v>
      </c>
      <c r="Q64" s="1">
        <f t="shared" si="42"/>
        <v>28980</v>
      </c>
      <c r="R64">
        <f t="shared" si="35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47"/>
        <v>0.159</v>
      </c>
      <c r="X64">
        <f t="shared" si="48"/>
        <v>0.159</v>
      </c>
      <c r="Y64">
        <f t="shared" si="49"/>
        <v>0.159</v>
      </c>
      <c r="Z64">
        <f t="shared" si="9"/>
        <v>54.169999999999995</v>
      </c>
      <c r="AA64">
        <f t="shared" si="37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6"/>
        <v>10.197527556359368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43"/>
        <v>0.3175</v>
      </c>
      <c r="AJ64">
        <f t="shared" si="44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  <c r="AU64" s="2">
        <v>60</v>
      </c>
      <c r="AV64" s="1">
        <f t="shared" si="46"/>
        <v>1500</v>
      </c>
      <c r="AW64" s="1">
        <f t="shared" si="18"/>
        <v>1500</v>
      </c>
      <c r="AX64" s="1">
        <f t="shared" si="19"/>
        <v>1500</v>
      </c>
      <c r="AY64" s="1">
        <f t="shared" si="20"/>
        <v>1500</v>
      </c>
      <c r="AZ64" s="1">
        <f t="shared" si="21"/>
        <v>10200</v>
      </c>
      <c r="BA64" s="1">
        <f t="shared" si="45"/>
        <v>16200</v>
      </c>
      <c r="BB64">
        <f t="shared" si="38"/>
        <v>1.7</v>
      </c>
      <c r="BC64" s="1">
        <f>SUM($BA$5:BA64)</f>
        <v>453900</v>
      </c>
      <c r="BD64" s="1">
        <f t="shared" si="23"/>
        <v>294200</v>
      </c>
    </row>
    <row r="65" spans="11:56" x14ac:dyDescent="0.3">
      <c r="K65" s="2">
        <v>61</v>
      </c>
      <c r="L65" s="1">
        <f t="shared" si="39"/>
        <v>1750</v>
      </c>
      <c r="M65" s="1">
        <f t="shared" si="1"/>
        <v>1750</v>
      </c>
      <c r="N65" s="1">
        <f t="shared" si="40"/>
        <v>1750</v>
      </c>
      <c r="O65" s="1">
        <f t="shared" si="41"/>
        <v>1750</v>
      </c>
      <c r="P65" s="1">
        <f t="shared" si="4"/>
        <v>22750</v>
      </c>
      <c r="Q65" s="1">
        <f t="shared" si="42"/>
        <v>29750</v>
      </c>
      <c r="R65">
        <f t="shared" si="35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47"/>
        <v>0.16</v>
      </c>
      <c r="X65">
        <f t="shared" si="48"/>
        <v>0.16</v>
      </c>
      <c r="Y65">
        <f t="shared" si="49"/>
        <v>0.16</v>
      </c>
      <c r="Z65">
        <f t="shared" si="9"/>
        <v>60.019999999999996</v>
      </c>
      <c r="AA65">
        <f t="shared" si="37"/>
        <v>93.775658259959442</v>
      </c>
      <c r="AB65" s="4">
        <f t="shared" si="10"/>
        <v>60.66</v>
      </c>
      <c r="AC65" s="4">
        <f>SUM($AB$5:AB65)</f>
        <v>652.91</v>
      </c>
      <c r="AD65">
        <f t="shared" si="26"/>
        <v>10.242296327564368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43"/>
        <v>0.32500000000000001</v>
      </c>
      <c r="AJ65">
        <f t="shared" si="44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  <c r="AU65" s="2">
        <v>61</v>
      </c>
      <c r="AV65" s="1">
        <f t="shared" si="46"/>
        <v>1500</v>
      </c>
      <c r="AW65" s="1">
        <f t="shared" si="18"/>
        <v>1500</v>
      </c>
      <c r="AX65" s="1">
        <f t="shared" si="19"/>
        <v>1500</v>
      </c>
      <c r="AY65" s="1">
        <f t="shared" si="20"/>
        <v>1500</v>
      </c>
      <c r="AZ65" s="1">
        <f t="shared" si="21"/>
        <v>10200</v>
      </c>
      <c r="BA65" s="1">
        <f t="shared" si="45"/>
        <v>16200</v>
      </c>
      <c r="BB65">
        <f t="shared" si="38"/>
        <v>1.7</v>
      </c>
      <c r="BC65" s="1">
        <f>SUM($BA$5:BA65)</f>
        <v>470100</v>
      </c>
      <c r="BD65" s="1">
        <f t="shared" si="23"/>
        <v>307750</v>
      </c>
    </row>
    <row r="66" spans="11:56" x14ac:dyDescent="0.3">
      <c r="K66" s="2">
        <v>62</v>
      </c>
      <c r="L66" s="1">
        <f t="shared" si="39"/>
        <v>1775</v>
      </c>
      <c r="M66" s="1">
        <f t="shared" si="1"/>
        <v>1775</v>
      </c>
      <c r="N66" s="1">
        <f t="shared" si="40"/>
        <v>1775</v>
      </c>
      <c r="O66" s="1">
        <f t="shared" si="41"/>
        <v>1775</v>
      </c>
      <c r="P66" s="1">
        <f t="shared" si="4"/>
        <v>23430</v>
      </c>
      <c r="Q66" s="1">
        <f t="shared" si="42"/>
        <v>30530</v>
      </c>
      <c r="R66">
        <f t="shared" si="35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47"/>
        <v>0.161</v>
      </c>
      <c r="X66">
        <f t="shared" si="48"/>
        <v>0.161</v>
      </c>
      <c r="Y66">
        <f t="shared" si="49"/>
        <v>0.161</v>
      </c>
      <c r="Z66">
        <f t="shared" si="9"/>
        <v>66.5</v>
      </c>
      <c r="AA66">
        <f t="shared" si="37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6"/>
        <v>10.283806343906512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43"/>
        <v>0.33500000000000002</v>
      </c>
      <c r="AJ66">
        <f t="shared" si="44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  <c r="AU66" s="2">
        <v>62</v>
      </c>
      <c r="AV66" s="1">
        <f t="shared" si="46"/>
        <v>1500</v>
      </c>
      <c r="AW66" s="1">
        <f t="shared" si="18"/>
        <v>1500</v>
      </c>
      <c r="AX66" s="1">
        <f t="shared" si="19"/>
        <v>1500</v>
      </c>
      <c r="AY66" s="1">
        <f t="shared" si="20"/>
        <v>1500</v>
      </c>
      <c r="AZ66" s="1">
        <f t="shared" si="21"/>
        <v>10200</v>
      </c>
      <c r="BA66" s="1">
        <f t="shared" si="45"/>
        <v>16200</v>
      </c>
      <c r="BB66">
        <f t="shared" si="38"/>
        <v>1.7</v>
      </c>
      <c r="BC66" s="1">
        <f>SUM($BA$5:BA66)</f>
        <v>486300</v>
      </c>
      <c r="BD66" s="1">
        <f t="shared" si="23"/>
        <v>322080</v>
      </c>
    </row>
    <row r="67" spans="11:56" x14ac:dyDescent="0.3">
      <c r="K67" s="2">
        <v>63</v>
      </c>
      <c r="L67" s="1">
        <f t="shared" si="39"/>
        <v>1800</v>
      </c>
      <c r="M67" s="1">
        <f t="shared" si="1"/>
        <v>1800</v>
      </c>
      <c r="N67" s="1">
        <f t="shared" si="40"/>
        <v>1800</v>
      </c>
      <c r="O67" s="1">
        <f t="shared" si="41"/>
        <v>1800</v>
      </c>
      <c r="P67" s="1">
        <f t="shared" si="4"/>
        <v>24120</v>
      </c>
      <c r="Q67" s="1">
        <f t="shared" si="42"/>
        <v>31320</v>
      </c>
      <c r="R67">
        <f t="shared" si="35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47"/>
        <v>0.16200000000000001</v>
      </c>
      <c r="X67">
        <f t="shared" si="48"/>
        <v>0.16200000000000001</v>
      </c>
      <c r="Y67">
        <f t="shared" si="49"/>
        <v>0.16200000000000001</v>
      </c>
      <c r="Z67">
        <f t="shared" si="9"/>
        <v>73.67</v>
      </c>
      <c r="AA67">
        <f t="shared" si="37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6"/>
        <v>10.321170356667693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43"/>
        <v>0.34499999999999997</v>
      </c>
      <c r="AJ67">
        <f t="shared" si="44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  <c r="AU67" s="2">
        <v>63</v>
      </c>
      <c r="AV67" s="1">
        <f t="shared" si="46"/>
        <v>1500</v>
      </c>
      <c r="AW67" s="1">
        <f t="shared" si="18"/>
        <v>1500</v>
      </c>
      <c r="AX67" s="1">
        <f t="shared" si="19"/>
        <v>1500</v>
      </c>
      <c r="AY67" s="1">
        <f t="shared" si="20"/>
        <v>1500</v>
      </c>
      <c r="AZ67" s="1">
        <f t="shared" si="21"/>
        <v>10200</v>
      </c>
      <c r="BA67" s="1">
        <f t="shared" si="45"/>
        <v>16200</v>
      </c>
      <c r="BB67">
        <f t="shared" si="38"/>
        <v>1.7</v>
      </c>
      <c r="BC67" s="1">
        <f>SUM($BA$5:BA67)</f>
        <v>502500</v>
      </c>
      <c r="BD67" s="1">
        <f t="shared" si="23"/>
        <v>337200</v>
      </c>
    </row>
    <row r="68" spans="11:56" x14ac:dyDescent="0.3">
      <c r="K68" s="2">
        <v>64</v>
      </c>
      <c r="L68" s="1">
        <f t="shared" si="39"/>
        <v>1825</v>
      </c>
      <c r="M68" s="1">
        <f t="shared" si="1"/>
        <v>1825</v>
      </c>
      <c r="N68" s="1">
        <f t="shared" si="40"/>
        <v>1825</v>
      </c>
      <c r="O68" s="1">
        <f t="shared" si="41"/>
        <v>1825</v>
      </c>
      <c r="P68" s="1">
        <f t="shared" si="4"/>
        <v>24820</v>
      </c>
      <c r="Q68" s="1">
        <f t="shared" si="42"/>
        <v>32120</v>
      </c>
      <c r="R68">
        <f t="shared" si="35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47"/>
        <v>0.16300000000000001</v>
      </c>
      <c r="X68">
        <f t="shared" si="48"/>
        <v>0.16300000000000001</v>
      </c>
      <c r="Y68">
        <f t="shared" si="49"/>
        <v>0.16300000000000001</v>
      </c>
      <c r="Z68">
        <f t="shared" si="9"/>
        <v>81.600000000000009</v>
      </c>
      <c r="AA68">
        <f t="shared" si="37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6"/>
        <v>10.354342801609331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43"/>
        <v>0.35499999999999998</v>
      </c>
      <c r="AJ68">
        <f t="shared" si="44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  <c r="AU68" s="2">
        <v>64</v>
      </c>
      <c r="AV68" s="1">
        <f t="shared" si="46"/>
        <v>1500</v>
      </c>
      <c r="AW68" s="1">
        <f t="shared" si="18"/>
        <v>1500</v>
      </c>
      <c r="AX68" s="1">
        <f t="shared" si="19"/>
        <v>1500</v>
      </c>
      <c r="AY68" s="1">
        <f t="shared" si="20"/>
        <v>1500</v>
      </c>
      <c r="AZ68" s="1">
        <f t="shared" si="21"/>
        <v>10200</v>
      </c>
      <c r="BA68" s="1">
        <f t="shared" si="45"/>
        <v>16200</v>
      </c>
      <c r="BB68">
        <f t="shared" si="38"/>
        <v>1.7</v>
      </c>
      <c r="BC68" s="1">
        <f>SUM($BA$5:BA68)</f>
        <v>518700</v>
      </c>
      <c r="BD68" s="1">
        <f t="shared" si="23"/>
        <v>353120</v>
      </c>
    </row>
    <row r="69" spans="11:56" x14ac:dyDescent="0.3">
      <c r="K69" s="2">
        <v>65</v>
      </c>
      <c r="L69" s="1">
        <f t="shared" si="39"/>
        <v>1850</v>
      </c>
      <c r="M69" s="1">
        <f t="shared" si="1"/>
        <v>1850</v>
      </c>
      <c r="N69" s="1">
        <f t="shared" si="40"/>
        <v>1850</v>
      </c>
      <c r="O69" s="1">
        <f t="shared" si="41"/>
        <v>1850</v>
      </c>
      <c r="P69" s="1">
        <f t="shared" si="4"/>
        <v>25530</v>
      </c>
      <c r="Q69" s="1">
        <f t="shared" si="42"/>
        <v>32930</v>
      </c>
      <c r="R69">
        <f t="shared" si="35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47"/>
        <v>0.16400000000000001</v>
      </c>
      <c r="X69">
        <f t="shared" si="48"/>
        <v>0.16400000000000001</v>
      </c>
      <c r="Y69">
        <f t="shared" si="49"/>
        <v>0.16400000000000001</v>
      </c>
      <c r="Z69">
        <f t="shared" si="9"/>
        <v>90.38000000000001</v>
      </c>
      <c r="AA69">
        <f t="shared" si="37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6"/>
        <v>10.384840022632288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43"/>
        <v>0.36499999999999999</v>
      </c>
      <c r="AJ69">
        <f t="shared" si="44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  <c r="AU69" s="2">
        <v>65</v>
      </c>
      <c r="AV69" s="1">
        <f t="shared" si="46"/>
        <v>1500</v>
      </c>
      <c r="AW69" s="1">
        <f t="shared" si="18"/>
        <v>1500</v>
      </c>
      <c r="AX69" s="1">
        <f t="shared" si="19"/>
        <v>1500</v>
      </c>
      <c r="AY69" s="1">
        <f t="shared" si="20"/>
        <v>1500</v>
      </c>
      <c r="AZ69" s="1">
        <f t="shared" si="21"/>
        <v>11400</v>
      </c>
      <c r="BA69" s="1">
        <f t="shared" si="45"/>
        <v>17400</v>
      </c>
      <c r="BB69">
        <f t="shared" si="38"/>
        <v>1.9</v>
      </c>
      <c r="BC69" s="1">
        <f>SUM($BA$5:BA69)</f>
        <v>536100</v>
      </c>
      <c r="BD69" s="1">
        <f t="shared" si="23"/>
        <v>368650</v>
      </c>
    </row>
    <row r="70" spans="11:56" x14ac:dyDescent="0.3">
      <c r="K70" s="2">
        <v>66</v>
      </c>
      <c r="L70" s="1">
        <f t="shared" si="39"/>
        <v>1875</v>
      </c>
      <c r="M70" s="1">
        <f t="shared" ref="M70:M104" si="50">L70</f>
        <v>1875</v>
      </c>
      <c r="N70" s="1">
        <f t="shared" si="40"/>
        <v>1875</v>
      </c>
      <c r="O70" s="1">
        <f t="shared" si="41"/>
        <v>1875</v>
      </c>
      <c r="P70" s="1">
        <f t="shared" ref="P70:P104" si="51">ROUNDUP(SUM(L70:O70)*R70,-1)</f>
        <v>26250</v>
      </c>
      <c r="Q70" s="1">
        <f t="shared" si="42"/>
        <v>33750</v>
      </c>
      <c r="R70">
        <f t="shared" si="35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47"/>
        <v>0.16500000000000001</v>
      </c>
      <c r="X70">
        <f t="shared" si="48"/>
        <v>0.16500000000000001</v>
      </c>
      <c r="Y70">
        <f t="shared" si="49"/>
        <v>0.16500000000000001</v>
      </c>
      <c r="Z70">
        <f t="shared" ref="Z70:Z104" si="52">ROUNDUP((SUM(V70:Y70)*(AA70)),2)</f>
        <v>100.09</v>
      </c>
      <c r="AA70">
        <f t="shared" si="37"/>
        <v>151.63714538424733</v>
      </c>
      <c r="AB70" s="4">
        <f t="shared" ref="AB70:AB104" si="53">SUM(V70:Z70)</f>
        <v>100.75</v>
      </c>
      <c r="AC70" s="4">
        <f>SUM($AB$5:AB70)</f>
        <v>1068.4100000000001</v>
      </c>
      <c r="AD70">
        <f t="shared" si="26"/>
        <v>10.411714858524688</v>
      </c>
      <c r="AF70" s="2">
        <v>66</v>
      </c>
      <c r="AG70">
        <f t="shared" ref="AG70:AG104" si="54">AL70/8</f>
        <v>0.375</v>
      </c>
      <c r="AH70">
        <f t="shared" ref="AH70:AH104" si="55">AG70</f>
        <v>0.375</v>
      </c>
      <c r="AI70">
        <f t="shared" si="43"/>
        <v>0.375</v>
      </c>
      <c r="AJ70">
        <f t="shared" si="44"/>
        <v>0.375</v>
      </c>
      <c r="AK70">
        <f t="shared" ref="AK70:AK104" si="56">AL70/2</f>
        <v>1.5</v>
      </c>
      <c r="AL70">
        <v>3</v>
      </c>
      <c r="AM70">
        <f>SUM($AL$5:AL70)</f>
        <v>83.600000000000023</v>
      </c>
      <c r="AO70">
        <f t="shared" ref="AO70:AO104" si="57">Q70/$I$24</f>
        <v>5.818965517241379</v>
      </c>
      <c r="AP70">
        <f t="shared" ref="AP70:AP104" si="58">AL70*1/AO70</f>
        <v>0.51555555555555554</v>
      </c>
      <c r="AQ70" s="4">
        <f>SUM($AO$5:AO70)</f>
        <v>161.81034482758625</v>
      </c>
      <c r="AU70" s="2">
        <v>66</v>
      </c>
      <c r="AV70" s="1">
        <f t="shared" si="46"/>
        <v>1500</v>
      </c>
      <c r="AW70" s="1">
        <f t="shared" ref="AW70:AW133" si="59">AV70</f>
        <v>1500</v>
      </c>
      <c r="AX70" s="1">
        <f t="shared" ref="AX70:AX133" si="60">AV70</f>
        <v>1500</v>
      </c>
      <c r="AY70" s="1">
        <f t="shared" ref="AY70:AY133" si="61">AV70</f>
        <v>1500</v>
      </c>
      <c r="AZ70" s="1">
        <f t="shared" ref="AZ70:AZ104" si="62">ROUNDUP(SUM(AV70:AY70)*BB70,-1)</f>
        <v>11400</v>
      </c>
      <c r="BA70" s="1">
        <f t="shared" si="45"/>
        <v>17400</v>
      </c>
      <c r="BB70">
        <f t="shared" si="38"/>
        <v>1.9</v>
      </c>
      <c r="BC70" s="1">
        <f>SUM($BA$5:BA70)</f>
        <v>553500</v>
      </c>
      <c r="BD70" s="1">
        <f t="shared" ref="BD70:BD133" si="63">S70-BC70</f>
        <v>385000</v>
      </c>
    </row>
    <row r="71" spans="11:56" x14ac:dyDescent="0.3">
      <c r="K71" s="2">
        <v>67</v>
      </c>
      <c r="L71" s="1">
        <f t="shared" si="39"/>
        <v>1900</v>
      </c>
      <c r="M71" s="1">
        <f t="shared" si="50"/>
        <v>1900</v>
      </c>
      <c r="N71" s="1">
        <f t="shared" si="40"/>
        <v>1900</v>
      </c>
      <c r="O71" s="1">
        <f t="shared" si="41"/>
        <v>1900</v>
      </c>
      <c r="P71" s="1">
        <f t="shared" si="51"/>
        <v>26980</v>
      </c>
      <c r="Q71" s="1">
        <f t="shared" si="42"/>
        <v>34580</v>
      </c>
      <c r="R71">
        <f t="shared" si="35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47"/>
        <v>0.16600000000000001</v>
      </c>
      <c r="X71">
        <f t="shared" si="48"/>
        <v>0.16600000000000001</v>
      </c>
      <c r="Y71">
        <f t="shared" si="49"/>
        <v>0.16600000000000001</v>
      </c>
      <c r="Z71">
        <f t="shared" si="52"/>
        <v>110.83</v>
      </c>
      <c r="AA71">
        <f t="shared" si="37"/>
        <v>166.90085992267208</v>
      </c>
      <c r="AB71" s="4">
        <f t="shared" si="53"/>
        <v>111.494</v>
      </c>
      <c r="AC71" s="4">
        <f>SUM($AB$5:AB71)</f>
        <v>1179.904</v>
      </c>
      <c r="AD71">
        <f t="shared" ref="AD71:AD104" si="64">((AC71-AC70)/AC70)*100</f>
        <v>10.435506968298679</v>
      </c>
      <c r="AF71" s="2">
        <v>67</v>
      </c>
      <c r="AG71">
        <f t="shared" si="54"/>
        <v>0.38500000000000001</v>
      </c>
      <c r="AH71">
        <f t="shared" si="55"/>
        <v>0.38500000000000001</v>
      </c>
      <c r="AI71">
        <f t="shared" si="43"/>
        <v>0.38500000000000001</v>
      </c>
      <c r="AJ71">
        <f t="shared" si="44"/>
        <v>0.38500000000000001</v>
      </c>
      <c r="AK71">
        <f t="shared" si="56"/>
        <v>1.54</v>
      </c>
      <c r="AL71">
        <v>3.08</v>
      </c>
      <c r="AM71">
        <f>SUM($AL$5:AL71)</f>
        <v>86.680000000000021</v>
      </c>
      <c r="AO71">
        <f t="shared" si="57"/>
        <v>5.9620689655172416</v>
      </c>
      <c r="AP71">
        <f t="shared" si="58"/>
        <v>0.51659919028340084</v>
      </c>
      <c r="AQ71" s="4">
        <f>SUM($AO$5:AO71)</f>
        <v>167.77241379310348</v>
      </c>
      <c r="AU71" s="2">
        <v>67</v>
      </c>
      <c r="AV71" s="1">
        <f t="shared" si="46"/>
        <v>1500</v>
      </c>
      <c r="AW71" s="1">
        <f t="shared" si="59"/>
        <v>1500</v>
      </c>
      <c r="AX71" s="1">
        <f t="shared" si="60"/>
        <v>1500</v>
      </c>
      <c r="AY71" s="1">
        <f t="shared" si="61"/>
        <v>1500</v>
      </c>
      <c r="AZ71" s="1">
        <f t="shared" si="62"/>
        <v>11400</v>
      </c>
      <c r="BA71" s="1">
        <f t="shared" si="45"/>
        <v>17400</v>
      </c>
      <c r="BB71">
        <f t="shared" si="38"/>
        <v>1.9</v>
      </c>
      <c r="BC71" s="1">
        <f>SUM($BA$5:BA71)</f>
        <v>570900</v>
      </c>
      <c r="BD71" s="1">
        <f t="shared" si="63"/>
        <v>402180</v>
      </c>
    </row>
    <row r="72" spans="11:56" x14ac:dyDescent="0.3">
      <c r="K72" s="2">
        <v>68</v>
      </c>
      <c r="L72" s="1">
        <f t="shared" si="39"/>
        <v>1925</v>
      </c>
      <c r="M72" s="1">
        <f t="shared" si="50"/>
        <v>1925</v>
      </c>
      <c r="N72" s="1">
        <f t="shared" si="40"/>
        <v>1925</v>
      </c>
      <c r="O72" s="1">
        <f t="shared" si="41"/>
        <v>1925</v>
      </c>
      <c r="P72" s="1">
        <f t="shared" si="51"/>
        <v>27720</v>
      </c>
      <c r="Q72" s="1">
        <f t="shared" si="42"/>
        <v>35420</v>
      </c>
      <c r="R72">
        <f t="shared" si="35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47"/>
        <v>0.16700000000000001</v>
      </c>
      <c r="X72">
        <f t="shared" si="48"/>
        <v>0.16700000000000001</v>
      </c>
      <c r="Y72">
        <f t="shared" si="49"/>
        <v>0.16700000000000001</v>
      </c>
      <c r="Z72">
        <f t="shared" si="52"/>
        <v>122.71000000000001</v>
      </c>
      <c r="AA72">
        <f t="shared" si="37"/>
        <v>183.69094591493931</v>
      </c>
      <c r="AB72" s="4">
        <f t="shared" si="53"/>
        <v>123.37800000000001</v>
      </c>
      <c r="AC72" s="4">
        <f>SUM($AB$5:AB72)</f>
        <v>1303.2819999999999</v>
      </c>
      <c r="AD72">
        <f t="shared" si="64"/>
        <v>10.456613419396826</v>
      </c>
      <c r="AF72" s="2">
        <v>68</v>
      </c>
      <c r="AG72">
        <f t="shared" si="54"/>
        <v>0.39500000000000002</v>
      </c>
      <c r="AH72">
        <f t="shared" si="55"/>
        <v>0.39500000000000002</v>
      </c>
      <c r="AI72">
        <f t="shared" si="43"/>
        <v>0.39500000000000002</v>
      </c>
      <c r="AJ72">
        <f t="shared" si="44"/>
        <v>0.39500000000000002</v>
      </c>
      <c r="AK72">
        <f t="shared" si="56"/>
        <v>1.58</v>
      </c>
      <c r="AL72">
        <v>3.16</v>
      </c>
      <c r="AM72">
        <f>SUM($AL$5:AL72)</f>
        <v>89.840000000000018</v>
      </c>
      <c r="AO72">
        <f t="shared" si="57"/>
        <v>6.1068965517241383</v>
      </c>
      <c r="AP72">
        <f t="shared" si="58"/>
        <v>0.51744776962168271</v>
      </c>
      <c r="AQ72" s="4">
        <f>SUM($AO$5:AO72)</f>
        <v>173.87931034482762</v>
      </c>
      <c r="AU72" s="2">
        <v>68</v>
      </c>
      <c r="AV72" s="1">
        <f t="shared" si="46"/>
        <v>1500</v>
      </c>
      <c r="AW72" s="1">
        <f t="shared" si="59"/>
        <v>1500</v>
      </c>
      <c r="AX72" s="1">
        <f t="shared" si="60"/>
        <v>1500</v>
      </c>
      <c r="AY72" s="1">
        <f t="shared" si="61"/>
        <v>1500</v>
      </c>
      <c r="AZ72" s="1">
        <f t="shared" si="62"/>
        <v>11400</v>
      </c>
      <c r="BA72" s="1">
        <f t="shared" si="45"/>
        <v>17400</v>
      </c>
      <c r="BB72">
        <f t="shared" si="38"/>
        <v>1.9</v>
      </c>
      <c r="BC72" s="1">
        <f>SUM($BA$5:BA72)</f>
        <v>588300</v>
      </c>
      <c r="BD72" s="1">
        <f t="shared" si="63"/>
        <v>420200</v>
      </c>
    </row>
    <row r="73" spans="11:56" x14ac:dyDescent="0.3">
      <c r="K73" s="2">
        <v>69</v>
      </c>
      <c r="L73" s="1">
        <f t="shared" si="39"/>
        <v>1950</v>
      </c>
      <c r="M73" s="1">
        <f t="shared" si="50"/>
        <v>1950</v>
      </c>
      <c r="N73" s="1">
        <f t="shared" si="40"/>
        <v>1950</v>
      </c>
      <c r="O73" s="1">
        <f t="shared" si="41"/>
        <v>1950</v>
      </c>
      <c r="P73" s="1">
        <f t="shared" si="51"/>
        <v>28470</v>
      </c>
      <c r="Q73" s="1">
        <f t="shared" si="42"/>
        <v>36270</v>
      </c>
      <c r="R73">
        <f t="shared" si="35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47"/>
        <v>0.16800000000000001</v>
      </c>
      <c r="X73">
        <f t="shared" si="48"/>
        <v>0.16800000000000001</v>
      </c>
      <c r="Y73">
        <f t="shared" si="49"/>
        <v>0.16800000000000001</v>
      </c>
      <c r="Z73">
        <f t="shared" si="52"/>
        <v>135.85999999999999</v>
      </c>
      <c r="AA73">
        <f t="shared" si="37"/>
        <v>202.16004050643323</v>
      </c>
      <c r="AB73" s="4">
        <f t="shared" si="53"/>
        <v>136.53199999999998</v>
      </c>
      <c r="AC73" s="4">
        <f>SUM($AB$5:AB73)</f>
        <v>1439.8139999999999</v>
      </c>
      <c r="AD73">
        <f t="shared" si="64"/>
        <v>10.47601363327353</v>
      </c>
      <c r="AF73" s="2">
        <v>69</v>
      </c>
      <c r="AG73">
        <f t="shared" si="54"/>
        <v>0.40500000000000003</v>
      </c>
      <c r="AH73">
        <f t="shared" si="55"/>
        <v>0.40500000000000003</v>
      </c>
      <c r="AI73">
        <f t="shared" si="43"/>
        <v>0.40500000000000003</v>
      </c>
      <c r="AJ73">
        <f t="shared" si="44"/>
        <v>0.40500000000000003</v>
      </c>
      <c r="AK73">
        <f t="shared" si="56"/>
        <v>1.62</v>
      </c>
      <c r="AL73">
        <v>3.24</v>
      </c>
      <c r="AM73">
        <f>SUM($AL$5:AL73)</f>
        <v>93.080000000000013</v>
      </c>
      <c r="AO73">
        <f t="shared" si="57"/>
        <v>6.2534482758620689</v>
      </c>
      <c r="AP73">
        <f t="shared" si="58"/>
        <v>0.51811414392059563</v>
      </c>
      <c r="AQ73" s="4">
        <f>SUM($AO$5:AO73)</f>
        <v>180.13275862068969</v>
      </c>
      <c r="AU73" s="2">
        <v>69</v>
      </c>
      <c r="AV73" s="1">
        <f t="shared" si="46"/>
        <v>1500</v>
      </c>
      <c r="AW73" s="1">
        <f t="shared" si="59"/>
        <v>1500</v>
      </c>
      <c r="AX73" s="1">
        <f t="shared" si="60"/>
        <v>1500</v>
      </c>
      <c r="AY73" s="1">
        <f t="shared" si="61"/>
        <v>1500</v>
      </c>
      <c r="AZ73" s="1">
        <f t="shared" si="62"/>
        <v>11400</v>
      </c>
      <c r="BA73" s="1">
        <f t="shared" si="45"/>
        <v>17400</v>
      </c>
      <c r="BB73">
        <f t="shared" si="38"/>
        <v>1.9</v>
      </c>
      <c r="BC73" s="1">
        <f>SUM($BA$5:BA73)</f>
        <v>605700</v>
      </c>
      <c r="BD73" s="1">
        <f t="shared" si="63"/>
        <v>439070</v>
      </c>
    </row>
    <row r="74" spans="11:56" x14ac:dyDescent="0.3">
      <c r="K74" s="2">
        <v>70</v>
      </c>
      <c r="L74" s="1">
        <f t="shared" si="39"/>
        <v>1975</v>
      </c>
      <c r="M74" s="1">
        <f t="shared" si="50"/>
        <v>1975</v>
      </c>
      <c r="N74" s="1">
        <f t="shared" si="40"/>
        <v>1975</v>
      </c>
      <c r="O74" s="1">
        <f t="shared" si="41"/>
        <v>1975</v>
      </c>
      <c r="P74" s="1">
        <f t="shared" si="51"/>
        <v>29230</v>
      </c>
      <c r="Q74" s="1">
        <f t="shared" si="42"/>
        <v>37130</v>
      </c>
      <c r="R74">
        <f t="shared" si="35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47"/>
        <v>0.16900000000000001</v>
      </c>
      <c r="X74">
        <f t="shared" si="48"/>
        <v>0.16900000000000001</v>
      </c>
      <c r="Y74">
        <f t="shared" si="49"/>
        <v>0.16900000000000001</v>
      </c>
      <c r="Z74">
        <f t="shared" si="52"/>
        <v>150.39999999999998</v>
      </c>
      <c r="AA74">
        <f t="shared" si="37"/>
        <v>222.47604455707656</v>
      </c>
      <c r="AB74" s="4">
        <f t="shared" si="53"/>
        <v>151.07599999999996</v>
      </c>
      <c r="AC74" s="4">
        <f>SUM($AB$5:AB74)</f>
        <v>1590.8899999999999</v>
      </c>
      <c r="AD74">
        <f t="shared" si="64"/>
        <v>10.492744201681608</v>
      </c>
      <c r="AF74" s="2">
        <v>70</v>
      </c>
      <c r="AG74">
        <f t="shared" si="54"/>
        <v>0.41499999999999998</v>
      </c>
      <c r="AH74">
        <f t="shared" si="55"/>
        <v>0.41499999999999998</v>
      </c>
      <c r="AI74">
        <f t="shared" si="43"/>
        <v>0.41499999999999998</v>
      </c>
      <c r="AJ74">
        <f t="shared" si="44"/>
        <v>0.41499999999999998</v>
      </c>
      <c r="AK74">
        <f t="shared" si="56"/>
        <v>1.66</v>
      </c>
      <c r="AL74">
        <v>3.32</v>
      </c>
      <c r="AM74">
        <f>SUM($AL$5:AL74)</f>
        <v>96.4</v>
      </c>
      <c r="AO74">
        <f t="shared" si="57"/>
        <v>6.4017241379310343</v>
      </c>
      <c r="AP74">
        <f t="shared" si="58"/>
        <v>0.51861028817667654</v>
      </c>
      <c r="AQ74" s="4">
        <f>SUM($AO$5:AO74)</f>
        <v>186.53448275862073</v>
      </c>
      <c r="AU74" s="2">
        <v>70</v>
      </c>
      <c r="AV74" s="1">
        <f t="shared" si="46"/>
        <v>1500</v>
      </c>
      <c r="AW74" s="1">
        <f t="shared" si="59"/>
        <v>1500</v>
      </c>
      <c r="AX74" s="1">
        <f t="shared" si="60"/>
        <v>1500</v>
      </c>
      <c r="AY74" s="1">
        <f t="shared" si="61"/>
        <v>1500</v>
      </c>
      <c r="AZ74" s="1">
        <f t="shared" si="62"/>
        <v>11400</v>
      </c>
      <c r="BA74" s="1">
        <f t="shared" si="45"/>
        <v>17400</v>
      </c>
      <c r="BB74">
        <f t="shared" si="38"/>
        <v>1.9</v>
      </c>
      <c r="BC74" s="1">
        <f>SUM($BA$5:BA74)</f>
        <v>623100</v>
      </c>
      <c r="BD74" s="1">
        <f t="shared" si="63"/>
        <v>458800</v>
      </c>
    </row>
    <row r="75" spans="11:56" x14ac:dyDescent="0.3">
      <c r="K75" s="2">
        <v>71</v>
      </c>
      <c r="L75" s="1">
        <f t="shared" si="39"/>
        <v>2000</v>
      </c>
      <c r="M75" s="1">
        <f t="shared" si="50"/>
        <v>2000</v>
      </c>
      <c r="N75" s="1">
        <f t="shared" si="40"/>
        <v>2000</v>
      </c>
      <c r="O75" s="1">
        <f t="shared" si="41"/>
        <v>2000</v>
      </c>
      <c r="P75" s="1">
        <f t="shared" si="51"/>
        <v>30000</v>
      </c>
      <c r="Q75" s="1">
        <f t="shared" si="42"/>
        <v>38000</v>
      </c>
      <c r="R75">
        <f t="shared" si="35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47"/>
        <v>0.17</v>
      </c>
      <c r="X75">
        <f t="shared" si="48"/>
        <v>0.17</v>
      </c>
      <c r="Y75">
        <f t="shared" si="49"/>
        <v>0.17</v>
      </c>
      <c r="Z75">
        <f t="shared" si="52"/>
        <v>166.48999999999998</v>
      </c>
      <c r="AA75">
        <f t="shared" si="37"/>
        <v>244.82364901278424</v>
      </c>
      <c r="AB75" s="4">
        <f t="shared" si="53"/>
        <v>167.17</v>
      </c>
      <c r="AC75" s="4">
        <f>SUM($AB$5:AB75)</f>
        <v>1758.06</v>
      </c>
      <c r="AD75">
        <f t="shared" si="64"/>
        <v>10.507954666884579</v>
      </c>
      <c r="AF75" s="2">
        <v>71</v>
      </c>
      <c r="AG75">
        <f t="shared" si="54"/>
        <v>0.42499999999999999</v>
      </c>
      <c r="AH75">
        <f t="shared" si="55"/>
        <v>0.42499999999999999</v>
      </c>
      <c r="AI75">
        <f t="shared" si="43"/>
        <v>0.42499999999999999</v>
      </c>
      <c r="AJ75">
        <f t="shared" si="44"/>
        <v>0.42499999999999999</v>
      </c>
      <c r="AK75">
        <f t="shared" si="56"/>
        <v>1.7</v>
      </c>
      <c r="AL75">
        <v>3.4</v>
      </c>
      <c r="AM75">
        <f>SUM($AL$5:AL75)</f>
        <v>99.800000000000011</v>
      </c>
      <c r="AO75">
        <f t="shared" si="57"/>
        <v>6.5517241379310347</v>
      </c>
      <c r="AP75">
        <f t="shared" si="58"/>
        <v>0.5189473684210526</v>
      </c>
      <c r="AQ75" s="4">
        <f>SUM($AO$5:AO75)</f>
        <v>193.08620689655177</v>
      </c>
      <c r="AU75" s="2">
        <v>71</v>
      </c>
      <c r="AV75" s="1">
        <f t="shared" si="46"/>
        <v>2000</v>
      </c>
      <c r="AW75" s="1">
        <f t="shared" si="59"/>
        <v>2000</v>
      </c>
      <c r="AX75" s="1">
        <f t="shared" si="60"/>
        <v>2000</v>
      </c>
      <c r="AY75" s="1">
        <f t="shared" si="61"/>
        <v>2000</v>
      </c>
      <c r="AZ75" s="1">
        <f t="shared" si="62"/>
        <v>15200</v>
      </c>
      <c r="BA75" s="1">
        <f t="shared" si="45"/>
        <v>23200</v>
      </c>
      <c r="BB75">
        <f t="shared" si="38"/>
        <v>1.9</v>
      </c>
      <c r="BC75" s="1">
        <f>SUM($BA$5:BA75)</f>
        <v>646300</v>
      </c>
      <c r="BD75" s="1">
        <f t="shared" si="63"/>
        <v>473600</v>
      </c>
    </row>
    <row r="76" spans="11:56" x14ac:dyDescent="0.3">
      <c r="K76" s="2">
        <v>72</v>
      </c>
      <c r="L76" s="1">
        <f t="shared" si="39"/>
        <v>2025</v>
      </c>
      <c r="M76" s="1">
        <f t="shared" si="50"/>
        <v>2025</v>
      </c>
      <c r="N76" s="1">
        <f t="shared" si="40"/>
        <v>2025</v>
      </c>
      <c r="O76" s="1">
        <f t="shared" si="41"/>
        <v>2025</v>
      </c>
      <c r="P76" s="1">
        <f t="shared" si="51"/>
        <v>30780</v>
      </c>
      <c r="Q76" s="1">
        <f t="shared" si="42"/>
        <v>38880</v>
      </c>
      <c r="R76">
        <f t="shared" si="35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47"/>
        <v>0.17100000000000001</v>
      </c>
      <c r="X76">
        <f t="shared" si="48"/>
        <v>0.17100000000000001</v>
      </c>
      <c r="Y76">
        <f t="shared" si="49"/>
        <v>0.17100000000000001</v>
      </c>
      <c r="Z76">
        <f t="shared" si="52"/>
        <v>184.28</v>
      </c>
      <c r="AA76">
        <f t="shared" si="37"/>
        <v>269.40601391406273</v>
      </c>
      <c r="AB76" s="4">
        <f t="shared" si="53"/>
        <v>184.964</v>
      </c>
      <c r="AC76" s="4">
        <f>SUM($AB$5:AB76)</f>
        <v>1943.0239999999999</v>
      </c>
      <c r="AD76">
        <f t="shared" si="64"/>
        <v>10.520915099598419</v>
      </c>
      <c r="AF76" s="2">
        <v>72</v>
      </c>
      <c r="AG76">
        <f t="shared" si="54"/>
        <v>0.435</v>
      </c>
      <c r="AH76">
        <f t="shared" si="55"/>
        <v>0.435</v>
      </c>
      <c r="AI76">
        <f t="shared" si="43"/>
        <v>0.435</v>
      </c>
      <c r="AJ76">
        <f t="shared" si="44"/>
        <v>0.435</v>
      </c>
      <c r="AK76">
        <f t="shared" si="56"/>
        <v>1.74</v>
      </c>
      <c r="AL76">
        <v>3.48</v>
      </c>
      <c r="AM76">
        <f>SUM($AL$5:AL76)</f>
        <v>103.28000000000002</v>
      </c>
      <c r="AO76">
        <f t="shared" si="57"/>
        <v>6.703448275862069</v>
      </c>
      <c r="AP76">
        <f t="shared" si="58"/>
        <v>0.51913580246913582</v>
      </c>
      <c r="AQ76" s="4">
        <f>SUM($AO$5:AO76)</f>
        <v>199.78965517241383</v>
      </c>
      <c r="AU76" s="2">
        <v>72</v>
      </c>
      <c r="AV76" s="1">
        <f t="shared" si="46"/>
        <v>2000</v>
      </c>
      <c r="AW76" s="1">
        <f t="shared" si="59"/>
        <v>2000</v>
      </c>
      <c r="AX76" s="1">
        <f t="shared" si="60"/>
        <v>2000</v>
      </c>
      <c r="AY76" s="1">
        <f t="shared" si="61"/>
        <v>2000</v>
      </c>
      <c r="AZ76" s="1">
        <f t="shared" si="62"/>
        <v>15200</v>
      </c>
      <c r="BA76" s="1">
        <f t="shared" si="45"/>
        <v>23200</v>
      </c>
      <c r="BB76">
        <f t="shared" si="38"/>
        <v>1.9</v>
      </c>
      <c r="BC76" s="1">
        <f>SUM($BA$5:BA76)</f>
        <v>669500</v>
      </c>
      <c r="BD76" s="1">
        <f t="shared" si="63"/>
        <v>489280</v>
      </c>
    </row>
    <row r="77" spans="11:56" x14ac:dyDescent="0.3">
      <c r="K77" s="2">
        <v>73</v>
      </c>
      <c r="L77" s="1">
        <f t="shared" si="39"/>
        <v>2050</v>
      </c>
      <c r="M77" s="1">
        <f t="shared" si="50"/>
        <v>2050</v>
      </c>
      <c r="N77" s="1">
        <f t="shared" si="40"/>
        <v>2050</v>
      </c>
      <c r="O77" s="1">
        <f t="shared" si="41"/>
        <v>2050</v>
      </c>
      <c r="P77" s="1">
        <f t="shared" si="51"/>
        <v>31570</v>
      </c>
      <c r="Q77" s="1">
        <f t="shared" si="42"/>
        <v>39770</v>
      </c>
      <c r="R77">
        <f t="shared" si="35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47"/>
        <v>0.17199999999999999</v>
      </c>
      <c r="X77">
        <f t="shared" si="48"/>
        <v>0.17199999999999999</v>
      </c>
      <c r="Y77">
        <f t="shared" si="49"/>
        <v>0.17199999999999999</v>
      </c>
      <c r="Z77">
        <f t="shared" si="52"/>
        <v>203.95999999999998</v>
      </c>
      <c r="AA77">
        <f t="shared" si="37"/>
        <v>296.44661530546904</v>
      </c>
      <c r="AB77" s="4">
        <f t="shared" si="53"/>
        <v>204.64799999999997</v>
      </c>
      <c r="AC77" s="4">
        <f>SUM($AB$5:AB77)</f>
        <v>2147.672</v>
      </c>
      <c r="AD77">
        <f t="shared" si="64"/>
        <v>10.532448389726538</v>
      </c>
      <c r="AF77" s="2">
        <v>73</v>
      </c>
      <c r="AG77">
        <f t="shared" si="54"/>
        <v>0.44500000000000001</v>
      </c>
      <c r="AH77">
        <f t="shared" si="55"/>
        <v>0.44500000000000001</v>
      </c>
      <c r="AI77">
        <f t="shared" si="43"/>
        <v>0.44500000000000001</v>
      </c>
      <c r="AJ77">
        <f t="shared" si="44"/>
        <v>0.44500000000000001</v>
      </c>
      <c r="AK77">
        <f t="shared" si="56"/>
        <v>1.78</v>
      </c>
      <c r="AL77">
        <v>3.56</v>
      </c>
      <c r="AM77">
        <f>SUM($AL$5:AL77)</f>
        <v>106.84000000000002</v>
      </c>
      <c r="AO77">
        <f t="shared" si="57"/>
        <v>6.8568965517241383</v>
      </c>
      <c r="AP77">
        <f t="shared" si="58"/>
        <v>0.51918531556449588</v>
      </c>
      <c r="AQ77" s="4">
        <f>SUM($AO$5:AO77)</f>
        <v>206.64655172413796</v>
      </c>
      <c r="AU77" s="2">
        <v>73</v>
      </c>
      <c r="AV77" s="1">
        <f t="shared" si="46"/>
        <v>2000</v>
      </c>
      <c r="AW77" s="1">
        <f t="shared" si="59"/>
        <v>2000</v>
      </c>
      <c r="AX77" s="1">
        <f t="shared" si="60"/>
        <v>2000</v>
      </c>
      <c r="AY77" s="1">
        <f t="shared" si="61"/>
        <v>2000</v>
      </c>
      <c r="AZ77" s="1">
        <f t="shared" si="62"/>
        <v>15200</v>
      </c>
      <c r="BA77" s="1">
        <f t="shared" si="45"/>
        <v>23200</v>
      </c>
      <c r="BB77">
        <f t="shared" si="38"/>
        <v>1.9</v>
      </c>
      <c r="BC77" s="1">
        <f>SUM($BA$5:BA77)</f>
        <v>692700</v>
      </c>
      <c r="BD77" s="1">
        <f t="shared" si="63"/>
        <v>505850</v>
      </c>
    </row>
    <row r="78" spans="11:56" x14ac:dyDescent="0.3">
      <c r="K78" s="2">
        <v>74</v>
      </c>
      <c r="L78" s="1">
        <f t="shared" si="39"/>
        <v>2075</v>
      </c>
      <c r="M78" s="1">
        <f t="shared" si="50"/>
        <v>2075</v>
      </c>
      <c r="N78" s="1">
        <f t="shared" si="40"/>
        <v>2075</v>
      </c>
      <c r="O78" s="1">
        <f t="shared" si="41"/>
        <v>2075</v>
      </c>
      <c r="P78" s="1">
        <f t="shared" si="51"/>
        <v>32370</v>
      </c>
      <c r="Q78" s="1">
        <f t="shared" si="42"/>
        <v>40670</v>
      </c>
      <c r="R78">
        <f t="shared" si="35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47"/>
        <v>0.17299999999999999</v>
      </c>
      <c r="X78">
        <f t="shared" si="48"/>
        <v>0.17299999999999999</v>
      </c>
      <c r="Y78">
        <f t="shared" si="49"/>
        <v>0.17299999999999999</v>
      </c>
      <c r="Z78">
        <f t="shared" si="52"/>
        <v>225.73</v>
      </c>
      <c r="AA78">
        <f t="shared" si="37"/>
        <v>326.19127683601602</v>
      </c>
      <c r="AB78" s="4">
        <f t="shared" si="53"/>
        <v>226.422</v>
      </c>
      <c r="AC78" s="4">
        <f>SUM($AB$5:AB78)</f>
        <v>2374.0940000000001</v>
      </c>
      <c r="AD78">
        <f t="shared" si="64"/>
        <v>10.542671320387845</v>
      </c>
      <c r="AF78" s="2">
        <v>74</v>
      </c>
      <c r="AG78">
        <f t="shared" si="54"/>
        <v>0.45500000000000002</v>
      </c>
      <c r="AH78">
        <f t="shared" si="55"/>
        <v>0.45500000000000002</v>
      </c>
      <c r="AI78">
        <f t="shared" si="43"/>
        <v>0.45500000000000002</v>
      </c>
      <c r="AJ78">
        <f t="shared" si="44"/>
        <v>0.45500000000000002</v>
      </c>
      <c r="AK78">
        <f t="shared" si="56"/>
        <v>1.82</v>
      </c>
      <c r="AL78">
        <v>3.64</v>
      </c>
      <c r="AM78">
        <f>SUM($AL$5:AL78)</f>
        <v>110.48000000000002</v>
      </c>
      <c r="AO78">
        <f t="shared" si="57"/>
        <v>7.0120689655172415</v>
      </c>
      <c r="AP78">
        <f t="shared" si="58"/>
        <v>0.51910499139414801</v>
      </c>
      <c r="AQ78" s="4">
        <f>SUM($AO$5:AO78)</f>
        <v>213.65862068965521</v>
      </c>
      <c r="AU78" s="2">
        <v>74</v>
      </c>
      <c r="AV78" s="1">
        <f t="shared" si="46"/>
        <v>2000</v>
      </c>
      <c r="AW78" s="1">
        <f t="shared" si="59"/>
        <v>2000</v>
      </c>
      <c r="AX78" s="1">
        <f t="shared" si="60"/>
        <v>2000</v>
      </c>
      <c r="AY78" s="1">
        <f t="shared" si="61"/>
        <v>2000</v>
      </c>
      <c r="AZ78" s="1">
        <f t="shared" si="62"/>
        <v>15200</v>
      </c>
      <c r="BA78" s="1">
        <f t="shared" si="45"/>
        <v>23200</v>
      </c>
      <c r="BB78">
        <f t="shared" si="38"/>
        <v>1.9</v>
      </c>
      <c r="BC78" s="1">
        <f>SUM($BA$5:BA78)</f>
        <v>715900</v>
      </c>
      <c r="BD78" s="1">
        <f t="shared" si="63"/>
        <v>523320</v>
      </c>
    </row>
    <row r="79" spans="11:56" x14ac:dyDescent="0.3">
      <c r="K79" s="2">
        <v>75</v>
      </c>
      <c r="L79" s="1">
        <f t="shared" si="39"/>
        <v>2100</v>
      </c>
      <c r="M79" s="1">
        <f t="shared" si="50"/>
        <v>2100</v>
      </c>
      <c r="N79" s="1">
        <f t="shared" si="40"/>
        <v>2100</v>
      </c>
      <c r="O79" s="1">
        <f t="shared" si="41"/>
        <v>2100</v>
      </c>
      <c r="P79" s="1">
        <f t="shared" si="51"/>
        <v>33180</v>
      </c>
      <c r="Q79" s="1">
        <f t="shared" si="42"/>
        <v>41580</v>
      </c>
      <c r="R79">
        <f t="shared" si="35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47"/>
        <v>0.17399999999999999</v>
      </c>
      <c r="X79">
        <f t="shared" si="48"/>
        <v>0.17399999999999999</v>
      </c>
      <c r="Y79">
        <f t="shared" si="49"/>
        <v>0.17399999999999999</v>
      </c>
      <c r="Z79">
        <f t="shared" si="52"/>
        <v>249.81</v>
      </c>
      <c r="AA79">
        <f t="shared" si="37"/>
        <v>358.91040451961766</v>
      </c>
      <c r="AB79" s="4">
        <f t="shared" si="53"/>
        <v>250.506</v>
      </c>
      <c r="AC79" s="4">
        <f>SUM($AB$5:AB79)</f>
        <v>2624.6</v>
      </c>
      <c r="AD79">
        <f t="shared" si="64"/>
        <v>10.551646227992652</v>
      </c>
      <c r="AF79" s="2">
        <v>75</v>
      </c>
      <c r="AG79">
        <f t="shared" si="54"/>
        <v>0.46500000000000002</v>
      </c>
      <c r="AH79">
        <f t="shared" si="55"/>
        <v>0.46500000000000002</v>
      </c>
      <c r="AI79">
        <f t="shared" si="43"/>
        <v>0.46500000000000002</v>
      </c>
      <c r="AJ79">
        <f t="shared" si="44"/>
        <v>0.46500000000000002</v>
      </c>
      <c r="AK79">
        <f t="shared" si="56"/>
        <v>1.86</v>
      </c>
      <c r="AL79">
        <v>3.72</v>
      </c>
      <c r="AM79">
        <f>SUM($AL$5:AL79)</f>
        <v>114.20000000000002</v>
      </c>
      <c r="AO79">
        <f t="shared" si="57"/>
        <v>7.1689655172413795</v>
      </c>
      <c r="AP79">
        <f t="shared" si="58"/>
        <v>0.51890331890331887</v>
      </c>
      <c r="AQ79" s="4">
        <f>SUM($AO$5:AO79)</f>
        <v>220.8275862068966</v>
      </c>
      <c r="AU79" s="2">
        <v>75</v>
      </c>
      <c r="AV79" s="1">
        <f t="shared" si="46"/>
        <v>2000</v>
      </c>
      <c r="AW79" s="1">
        <f t="shared" si="59"/>
        <v>2000</v>
      </c>
      <c r="AX79" s="1">
        <f t="shared" si="60"/>
        <v>2000</v>
      </c>
      <c r="AY79" s="1">
        <f t="shared" si="61"/>
        <v>2000</v>
      </c>
      <c r="AZ79" s="1">
        <f t="shared" si="62"/>
        <v>16800</v>
      </c>
      <c r="BA79" s="1">
        <f t="shared" si="45"/>
        <v>24800</v>
      </c>
      <c r="BB79">
        <f t="shared" si="38"/>
        <v>2.1</v>
      </c>
      <c r="BC79" s="1">
        <f>SUM($BA$5:BA79)</f>
        <v>740700</v>
      </c>
      <c r="BD79" s="1">
        <f t="shared" si="63"/>
        <v>540100</v>
      </c>
    </row>
    <row r="80" spans="11:56" x14ac:dyDescent="0.3">
      <c r="K80" s="2">
        <v>76</v>
      </c>
      <c r="L80" s="1">
        <f t="shared" si="39"/>
        <v>2125</v>
      </c>
      <c r="M80" s="1">
        <f t="shared" si="50"/>
        <v>2125</v>
      </c>
      <c r="N80" s="1">
        <f t="shared" si="40"/>
        <v>2125</v>
      </c>
      <c r="O80" s="1">
        <f t="shared" si="41"/>
        <v>2125</v>
      </c>
      <c r="P80" s="1">
        <f t="shared" si="51"/>
        <v>34000</v>
      </c>
      <c r="Q80" s="1">
        <f t="shared" si="42"/>
        <v>42500</v>
      </c>
      <c r="R80">
        <f t="shared" si="35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47"/>
        <v>0.17499999999999999</v>
      </c>
      <c r="X80">
        <f t="shared" si="48"/>
        <v>0.17499999999999999</v>
      </c>
      <c r="Y80">
        <f t="shared" si="49"/>
        <v>0.17499999999999999</v>
      </c>
      <c r="Z80">
        <f t="shared" si="52"/>
        <v>276.44</v>
      </c>
      <c r="AA80">
        <f t="shared" si="37"/>
        <v>394.90144497157945</v>
      </c>
      <c r="AB80" s="4">
        <f t="shared" si="53"/>
        <v>277.14</v>
      </c>
      <c r="AC80" s="4">
        <f>SUM($AB$5:AB80)</f>
        <v>2901.74</v>
      </c>
      <c r="AD80">
        <f t="shared" si="64"/>
        <v>10.559323325459113</v>
      </c>
      <c r="AF80" s="2">
        <v>76</v>
      </c>
      <c r="AG80">
        <f t="shared" si="54"/>
        <v>0.47499999999999998</v>
      </c>
      <c r="AH80">
        <f t="shared" si="55"/>
        <v>0.47499999999999998</v>
      </c>
      <c r="AI80">
        <f t="shared" si="43"/>
        <v>0.47499999999999998</v>
      </c>
      <c r="AJ80">
        <f t="shared" si="44"/>
        <v>0.47499999999999998</v>
      </c>
      <c r="AK80">
        <f t="shared" si="56"/>
        <v>1.9</v>
      </c>
      <c r="AL80">
        <v>3.8</v>
      </c>
      <c r="AM80">
        <f>SUM($AL$5:AL80)</f>
        <v>118.00000000000001</v>
      </c>
      <c r="AO80">
        <f t="shared" si="57"/>
        <v>7.3275862068965516</v>
      </c>
      <c r="AP80">
        <f t="shared" si="58"/>
        <v>0.51858823529411768</v>
      </c>
      <c r="AQ80" s="4">
        <f>SUM($AO$5:AO80)</f>
        <v>228.15517241379314</v>
      </c>
      <c r="AU80" s="2">
        <v>76</v>
      </c>
      <c r="AV80" s="1">
        <f t="shared" si="46"/>
        <v>2000</v>
      </c>
      <c r="AW80" s="1">
        <f t="shared" si="59"/>
        <v>2000</v>
      </c>
      <c r="AX80" s="1">
        <f t="shared" si="60"/>
        <v>2000</v>
      </c>
      <c r="AY80" s="1">
        <f t="shared" si="61"/>
        <v>2000</v>
      </c>
      <c r="AZ80" s="1">
        <f t="shared" si="62"/>
        <v>16800</v>
      </c>
      <c r="BA80" s="1">
        <f t="shared" si="45"/>
        <v>24800</v>
      </c>
      <c r="BB80">
        <f t="shared" si="38"/>
        <v>2.1</v>
      </c>
      <c r="BC80" s="1">
        <f>SUM($BA$5:BA80)</f>
        <v>765500</v>
      </c>
      <c r="BD80" s="1">
        <f t="shared" si="63"/>
        <v>557800</v>
      </c>
    </row>
    <row r="81" spans="11:56" x14ac:dyDescent="0.3">
      <c r="K81" s="2">
        <v>77</v>
      </c>
      <c r="L81" s="1">
        <f t="shared" si="39"/>
        <v>2150</v>
      </c>
      <c r="M81" s="1">
        <f t="shared" si="50"/>
        <v>2150</v>
      </c>
      <c r="N81" s="1">
        <f t="shared" si="40"/>
        <v>2150</v>
      </c>
      <c r="O81" s="1">
        <f t="shared" si="41"/>
        <v>2150</v>
      </c>
      <c r="P81" s="1">
        <f t="shared" si="51"/>
        <v>34830</v>
      </c>
      <c r="Q81" s="1">
        <f t="shared" si="42"/>
        <v>43430</v>
      </c>
      <c r="R81">
        <f t="shared" si="35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47"/>
        <v>0.17599999999999999</v>
      </c>
      <c r="X81">
        <f t="shared" si="48"/>
        <v>0.17599999999999999</v>
      </c>
      <c r="Y81">
        <f t="shared" si="49"/>
        <v>0.17599999999999999</v>
      </c>
      <c r="Z81">
        <f t="shared" si="52"/>
        <v>305.89</v>
      </c>
      <c r="AA81">
        <f t="shared" si="37"/>
        <v>434.49158946873746</v>
      </c>
      <c r="AB81" s="4">
        <f t="shared" si="53"/>
        <v>306.59399999999999</v>
      </c>
      <c r="AC81" s="4">
        <f>SUM($AB$5:AB81)</f>
        <v>3208.3339999999998</v>
      </c>
      <c r="AD81">
        <f t="shared" si="64"/>
        <v>10.56586737612605</v>
      </c>
      <c r="AF81" s="2">
        <v>77</v>
      </c>
      <c r="AG81">
        <f t="shared" si="54"/>
        <v>0.48499999999999999</v>
      </c>
      <c r="AH81">
        <f t="shared" si="55"/>
        <v>0.48499999999999999</v>
      </c>
      <c r="AI81">
        <f t="shared" si="43"/>
        <v>0.48499999999999999</v>
      </c>
      <c r="AJ81">
        <f t="shared" si="44"/>
        <v>0.48499999999999999</v>
      </c>
      <c r="AK81">
        <f t="shared" si="56"/>
        <v>1.94</v>
      </c>
      <c r="AL81">
        <v>3.88</v>
      </c>
      <c r="AM81">
        <f>SUM($AL$5:AL81)</f>
        <v>121.88000000000001</v>
      </c>
      <c r="AO81">
        <f t="shared" si="57"/>
        <v>7.4879310344827585</v>
      </c>
      <c r="AP81">
        <f t="shared" si="58"/>
        <v>0.51816716555376463</v>
      </c>
      <c r="AQ81" s="4">
        <f>SUM($AO$5:AO81)</f>
        <v>235.64310344827589</v>
      </c>
      <c r="AU81" s="2">
        <v>77</v>
      </c>
      <c r="AV81" s="1">
        <f t="shared" si="46"/>
        <v>2000</v>
      </c>
      <c r="AW81" s="1">
        <f t="shared" si="59"/>
        <v>2000</v>
      </c>
      <c r="AX81" s="1">
        <f t="shared" si="60"/>
        <v>2000</v>
      </c>
      <c r="AY81" s="1">
        <f t="shared" si="61"/>
        <v>2000</v>
      </c>
      <c r="AZ81" s="1">
        <f t="shared" si="62"/>
        <v>16800</v>
      </c>
      <c r="BA81" s="1">
        <f t="shared" si="45"/>
        <v>24800</v>
      </c>
      <c r="BB81">
        <f t="shared" si="38"/>
        <v>2.1</v>
      </c>
      <c r="BC81" s="1">
        <f>SUM($BA$5:BA81)</f>
        <v>790300</v>
      </c>
      <c r="BD81" s="1">
        <f t="shared" si="63"/>
        <v>576430</v>
      </c>
    </row>
    <row r="82" spans="11:56" x14ac:dyDescent="0.3">
      <c r="K82" s="2">
        <v>78</v>
      </c>
      <c r="L82" s="1">
        <f t="shared" si="39"/>
        <v>2175</v>
      </c>
      <c r="M82" s="1">
        <f t="shared" si="50"/>
        <v>2175</v>
      </c>
      <c r="N82" s="1">
        <f t="shared" si="40"/>
        <v>2175</v>
      </c>
      <c r="O82" s="1">
        <f t="shared" si="41"/>
        <v>2175</v>
      </c>
      <c r="P82" s="1">
        <f t="shared" si="51"/>
        <v>35670</v>
      </c>
      <c r="Q82" s="1">
        <f t="shared" si="42"/>
        <v>44370</v>
      </c>
      <c r="R82">
        <f t="shared" si="35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47"/>
        <v>0.17699999999999999</v>
      </c>
      <c r="X82">
        <f t="shared" si="48"/>
        <v>0.17699999999999999</v>
      </c>
      <c r="Y82">
        <f t="shared" si="49"/>
        <v>0.17699999999999999</v>
      </c>
      <c r="Z82">
        <f t="shared" si="52"/>
        <v>338.46</v>
      </c>
      <c r="AA82">
        <f t="shared" si="37"/>
        <v>478.04074841561129</v>
      </c>
      <c r="AB82" s="4">
        <f t="shared" si="53"/>
        <v>339.16800000000001</v>
      </c>
      <c r="AC82" s="4">
        <f>SUM($AB$5:AB82)</f>
        <v>3547.502</v>
      </c>
      <c r="AD82">
        <f t="shared" si="64"/>
        <v>10.571467933201472</v>
      </c>
      <c r="AF82" s="2">
        <v>78</v>
      </c>
      <c r="AG82">
        <f t="shared" si="54"/>
        <v>0.495</v>
      </c>
      <c r="AH82">
        <f t="shared" si="55"/>
        <v>0.495</v>
      </c>
      <c r="AI82">
        <f t="shared" si="43"/>
        <v>0.495</v>
      </c>
      <c r="AJ82">
        <f t="shared" si="44"/>
        <v>0.495</v>
      </c>
      <c r="AK82">
        <f t="shared" si="56"/>
        <v>1.98</v>
      </c>
      <c r="AL82">
        <v>3.96</v>
      </c>
      <c r="AM82">
        <f>SUM($AL$5:AL82)</f>
        <v>125.84</v>
      </c>
      <c r="AO82">
        <f t="shared" si="57"/>
        <v>7.65</v>
      </c>
      <c r="AP82">
        <f t="shared" si="58"/>
        <v>0.51764705882352935</v>
      </c>
      <c r="AQ82" s="4">
        <f>SUM($AO$5:AO82)</f>
        <v>243.2931034482759</v>
      </c>
      <c r="AU82" s="2">
        <v>78</v>
      </c>
      <c r="AV82" s="1">
        <f t="shared" si="46"/>
        <v>2000</v>
      </c>
      <c r="AW82" s="1">
        <f t="shared" si="59"/>
        <v>2000</v>
      </c>
      <c r="AX82" s="1">
        <f t="shared" si="60"/>
        <v>2000</v>
      </c>
      <c r="AY82" s="1">
        <f t="shared" si="61"/>
        <v>2000</v>
      </c>
      <c r="AZ82" s="1">
        <f t="shared" si="62"/>
        <v>16800</v>
      </c>
      <c r="BA82" s="1">
        <f t="shared" si="45"/>
        <v>24800</v>
      </c>
      <c r="BB82">
        <f t="shared" si="38"/>
        <v>2.1</v>
      </c>
      <c r="BC82" s="1">
        <f>SUM($BA$5:BA82)</f>
        <v>815100</v>
      </c>
      <c r="BD82" s="1">
        <f t="shared" si="63"/>
        <v>596000</v>
      </c>
    </row>
    <row r="83" spans="11:56" x14ac:dyDescent="0.3">
      <c r="K83" s="2">
        <v>79</v>
      </c>
      <c r="L83" s="1">
        <f t="shared" si="39"/>
        <v>2200</v>
      </c>
      <c r="M83" s="1">
        <f t="shared" si="50"/>
        <v>2200</v>
      </c>
      <c r="N83" s="1">
        <f t="shared" si="40"/>
        <v>2200</v>
      </c>
      <c r="O83" s="1">
        <f t="shared" si="41"/>
        <v>2200</v>
      </c>
      <c r="P83" s="1">
        <f t="shared" si="51"/>
        <v>36520</v>
      </c>
      <c r="Q83" s="1">
        <f t="shared" si="42"/>
        <v>45320</v>
      </c>
      <c r="R83">
        <f t="shared" si="35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47"/>
        <v>0.17799999999999999</v>
      </c>
      <c r="X83">
        <f t="shared" si="48"/>
        <v>0.17799999999999999</v>
      </c>
      <c r="Y83">
        <f t="shared" si="49"/>
        <v>0.17799999999999999</v>
      </c>
      <c r="Z83">
        <f t="shared" si="52"/>
        <v>374.48</v>
      </c>
      <c r="AA83">
        <f t="shared" si="37"/>
        <v>525.94482325717252</v>
      </c>
      <c r="AB83" s="4">
        <f t="shared" si="53"/>
        <v>375.19200000000001</v>
      </c>
      <c r="AC83" s="4">
        <f>SUM($AB$5:AB83)</f>
        <v>3922.694</v>
      </c>
      <c r="AD83">
        <f t="shared" si="64"/>
        <v>10.576230823830404</v>
      </c>
      <c r="AF83" s="2">
        <v>79</v>
      </c>
      <c r="AG83">
        <f t="shared" si="54"/>
        <v>0.505</v>
      </c>
      <c r="AH83">
        <f t="shared" si="55"/>
        <v>0.505</v>
      </c>
      <c r="AI83">
        <f t="shared" si="43"/>
        <v>0.505</v>
      </c>
      <c r="AJ83">
        <f t="shared" si="44"/>
        <v>0.505</v>
      </c>
      <c r="AK83">
        <f t="shared" si="56"/>
        <v>2.02</v>
      </c>
      <c r="AL83">
        <v>4.04</v>
      </c>
      <c r="AM83">
        <f>SUM($AL$5:AL83)</f>
        <v>129.88</v>
      </c>
      <c r="AO83">
        <f t="shared" si="57"/>
        <v>7.8137931034482762</v>
      </c>
      <c r="AP83">
        <f t="shared" si="58"/>
        <v>0.51703442188879079</v>
      </c>
      <c r="AQ83" s="4">
        <f>SUM($AO$5:AO83)</f>
        <v>251.10689655172416</v>
      </c>
      <c r="AU83" s="2">
        <v>79</v>
      </c>
      <c r="AV83" s="1">
        <f t="shared" si="46"/>
        <v>2000</v>
      </c>
      <c r="AW83" s="1">
        <f t="shared" si="59"/>
        <v>2000</v>
      </c>
      <c r="AX83" s="1">
        <f t="shared" si="60"/>
        <v>2000</v>
      </c>
      <c r="AY83" s="1">
        <f t="shared" si="61"/>
        <v>2000</v>
      </c>
      <c r="AZ83" s="1">
        <f t="shared" si="62"/>
        <v>16800</v>
      </c>
      <c r="BA83" s="1">
        <f t="shared" si="45"/>
        <v>24800</v>
      </c>
      <c r="BB83">
        <f t="shared" si="38"/>
        <v>2.1</v>
      </c>
      <c r="BC83" s="1">
        <f>SUM($BA$5:BA83)</f>
        <v>839900</v>
      </c>
      <c r="BD83" s="1">
        <f t="shared" si="63"/>
        <v>616520</v>
      </c>
    </row>
    <row r="84" spans="11:56" x14ac:dyDescent="0.3">
      <c r="K84" s="2">
        <v>80</v>
      </c>
      <c r="L84" s="1">
        <f t="shared" si="39"/>
        <v>2225</v>
      </c>
      <c r="M84" s="1">
        <f t="shared" si="50"/>
        <v>2225</v>
      </c>
      <c r="N84" s="1">
        <f t="shared" si="40"/>
        <v>2225</v>
      </c>
      <c r="O84" s="1">
        <f t="shared" si="41"/>
        <v>2225</v>
      </c>
      <c r="P84" s="1">
        <f t="shared" si="51"/>
        <v>37380</v>
      </c>
      <c r="Q84" s="1">
        <f t="shared" si="42"/>
        <v>46280</v>
      </c>
      <c r="R84">
        <f t="shared" si="35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47"/>
        <v>0.17899999999999999</v>
      </c>
      <c r="X84">
        <f t="shared" si="48"/>
        <v>0.17899999999999999</v>
      </c>
      <c r="Y84">
        <f t="shared" si="49"/>
        <v>0.17899999999999999</v>
      </c>
      <c r="Z84">
        <f t="shared" si="52"/>
        <v>414.31</v>
      </c>
      <c r="AA84">
        <f t="shared" si="37"/>
        <v>578.63930558288985</v>
      </c>
      <c r="AB84" s="4">
        <f t="shared" si="53"/>
        <v>415.02600000000001</v>
      </c>
      <c r="AC84" s="4">
        <f>SUM($AB$5:AB84)</f>
        <v>4337.72</v>
      </c>
      <c r="AD84">
        <f t="shared" si="64"/>
        <v>10.580126821006184</v>
      </c>
      <c r="AF84" s="2">
        <v>80</v>
      </c>
      <c r="AG84">
        <f t="shared" si="54"/>
        <v>0.51500000000000001</v>
      </c>
      <c r="AH84">
        <f t="shared" si="55"/>
        <v>0.51500000000000001</v>
      </c>
      <c r="AI84">
        <f t="shared" si="43"/>
        <v>0.51500000000000001</v>
      </c>
      <c r="AJ84">
        <f t="shared" si="44"/>
        <v>0.51500000000000001</v>
      </c>
      <c r="AK84">
        <f t="shared" si="56"/>
        <v>2.06</v>
      </c>
      <c r="AL84">
        <v>4.12</v>
      </c>
      <c r="AM84">
        <f>SUM($AL$5:AL84)</f>
        <v>134</v>
      </c>
      <c r="AO84">
        <f t="shared" si="57"/>
        <v>7.9793103448275859</v>
      </c>
      <c r="AP84">
        <f t="shared" si="58"/>
        <v>0.51633535004321529</v>
      </c>
      <c r="AQ84" s="4">
        <f>SUM($AO$5:AO84)</f>
        <v>259.08620689655174</v>
      </c>
      <c r="AU84" s="2">
        <v>80</v>
      </c>
      <c r="AV84" s="1">
        <f t="shared" si="46"/>
        <v>2000</v>
      </c>
      <c r="AW84" s="1">
        <f t="shared" si="59"/>
        <v>2000</v>
      </c>
      <c r="AX84" s="1">
        <f t="shared" si="60"/>
        <v>2000</v>
      </c>
      <c r="AY84" s="1">
        <f t="shared" si="61"/>
        <v>2000</v>
      </c>
      <c r="AZ84" s="1">
        <f t="shared" si="62"/>
        <v>16800</v>
      </c>
      <c r="BA84" s="1">
        <f t="shared" si="45"/>
        <v>24800</v>
      </c>
      <c r="BB84">
        <f t="shared" si="38"/>
        <v>2.1</v>
      </c>
      <c r="BC84" s="1">
        <f>SUM($BA$5:BA84)</f>
        <v>864700</v>
      </c>
      <c r="BD84" s="1">
        <f t="shared" si="63"/>
        <v>638000</v>
      </c>
    </row>
    <row r="85" spans="11:56" x14ac:dyDescent="0.3">
      <c r="K85" s="2">
        <v>81</v>
      </c>
      <c r="L85" s="1">
        <f t="shared" si="39"/>
        <v>2250</v>
      </c>
      <c r="M85" s="1">
        <f t="shared" si="50"/>
        <v>2250</v>
      </c>
      <c r="N85" s="1">
        <f t="shared" si="40"/>
        <v>2250</v>
      </c>
      <c r="O85" s="1">
        <f t="shared" si="41"/>
        <v>2250</v>
      </c>
      <c r="P85" s="1">
        <f t="shared" si="51"/>
        <v>38250</v>
      </c>
      <c r="Q85" s="1">
        <f t="shared" si="42"/>
        <v>47250</v>
      </c>
      <c r="R85">
        <f t="shared" si="35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47"/>
        <v>0.18</v>
      </c>
      <c r="X85">
        <f t="shared" si="48"/>
        <v>0.18</v>
      </c>
      <c r="Y85">
        <f t="shared" si="49"/>
        <v>0.18</v>
      </c>
      <c r="Z85">
        <f t="shared" si="52"/>
        <v>458.36</v>
      </c>
      <c r="AA85">
        <f t="shared" si="37"/>
        <v>636.60323614117885</v>
      </c>
      <c r="AB85" s="4">
        <f t="shared" si="53"/>
        <v>459.08000000000004</v>
      </c>
      <c r="AC85" s="4">
        <f>SUM($AB$5:AB85)</f>
        <v>4796.8</v>
      </c>
      <c r="AD85">
        <f t="shared" si="64"/>
        <v>10.58344014828066</v>
      </c>
      <c r="AF85" s="2">
        <v>81</v>
      </c>
      <c r="AG85">
        <f t="shared" si="54"/>
        <v>0.52500000000000002</v>
      </c>
      <c r="AH85">
        <f t="shared" si="55"/>
        <v>0.52500000000000002</v>
      </c>
      <c r="AI85">
        <f t="shared" si="43"/>
        <v>0.52500000000000002</v>
      </c>
      <c r="AJ85">
        <f t="shared" si="44"/>
        <v>0.52500000000000002</v>
      </c>
      <c r="AK85">
        <f t="shared" si="56"/>
        <v>2.1</v>
      </c>
      <c r="AL85">
        <v>4.2</v>
      </c>
      <c r="AM85">
        <f>SUM($AL$5:AL85)</f>
        <v>138.19999999999999</v>
      </c>
      <c r="AO85">
        <f t="shared" si="57"/>
        <v>8.1465517241379306</v>
      </c>
      <c r="AP85">
        <f t="shared" si="58"/>
        <v>0.51555555555555566</v>
      </c>
      <c r="AQ85" s="4">
        <f>SUM($AO$5:AO85)</f>
        <v>267.23275862068965</v>
      </c>
      <c r="AU85" s="2">
        <v>81</v>
      </c>
      <c r="AV85" s="1">
        <f t="shared" si="46"/>
        <v>2000</v>
      </c>
      <c r="AW85" s="1">
        <f t="shared" si="59"/>
        <v>2000</v>
      </c>
      <c r="AX85" s="1">
        <f t="shared" si="60"/>
        <v>2000</v>
      </c>
      <c r="AY85" s="1">
        <f t="shared" si="61"/>
        <v>2000</v>
      </c>
      <c r="AZ85" s="1">
        <f t="shared" si="62"/>
        <v>16800</v>
      </c>
      <c r="BA85" s="1">
        <f t="shared" si="45"/>
        <v>24800</v>
      </c>
      <c r="BB85">
        <f t="shared" si="38"/>
        <v>2.1</v>
      </c>
      <c r="BC85" s="1">
        <f>SUM($BA$5:BA85)</f>
        <v>889500</v>
      </c>
      <c r="BD85" s="1">
        <f t="shared" si="63"/>
        <v>660450</v>
      </c>
    </row>
    <row r="86" spans="11:56" x14ac:dyDescent="0.3">
      <c r="K86" s="2">
        <v>82</v>
      </c>
      <c r="L86" s="1">
        <f t="shared" si="39"/>
        <v>2275</v>
      </c>
      <c r="M86" s="1">
        <f t="shared" si="50"/>
        <v>2275</v>
      </c>
      <c r="N86" s="1">
        <f t="shared" si="40"/>
        <v>2275</v>
      </c>
      <c r="O86" s="1">
        <f t="shared" si="41"/>
        <v>2275</v>
      </c>
      <c r="P86" s="1">
        <f t="shared" si="51"/>
        <v>39130</v>
      </c>
      <c r="Q86" s="1">
        <f t="shared" si="42"/>
        <v>48230</v>
      </c>
      <c r="R86">
        <f t="shared" si="35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47"/>
        <v>0.18099999999999999</v>
      </c>
      <c r="X86">
        <f t="shared" si="48"/>
        <v>0.18099999999999999</v>
      </c>
      <c r="Y86">
        <f t="shared" si="49"/>
        <v>0.18099999999999999</v>
      </c>
      <c r="Z86">
        <f t="shared" si="52"/>
        <v>507.07</v>
      </c>
      <c r="AA86">
        <f t="shared" si="37"/>
        <v>700.36355975529682</v>
      </c>
      <c r="AB86" s="4">
        <f t="shared" si="53"/>
        <v>507.79399999999998</v>
      </c>
      <c r="AC86" s="4">
        <f>SUM($AB$5:AB86)</f>
        <v>5304.5940000000001</v>
      </c>
      <c r="AD86">
        <f t="shared" si="64"/>
        <v>10.586099066044026</v>
      </c>
      <c r="AF86" s="2">
        <v>82</v>
      </c>
      <c r="AG86">
        <f t="shared" si="54"/>
        <v>0.53749999999999998</v>
      </c>
      <c r="AH86">
        <f t="shared" si="55"/>
        <v>0.53749999999999998</v>
      </c>
      <c r="AI86">
        <f t="shared" si="43"/>
        <v>0.53749999999999998</v>
      </c>
      <c r="AJ86">
        <f t="shared" si="44"/>
        <v>0.53749999999999998</v>
      </c>
      <c r="AK86">
        <f t="shared" si="56"/>
        <v>2.15</v>
      </c>
      <c r="AL86">
        <v>4.3</v>
      </c>
      <c r="AM86">
        <f>SUM($AL$5:AL86)</f>
        <v>142.5</v>
      </c>
      <c r="AO86">
        <f t="shared" si="57"/>
        <v>8.315517241379311</v>
      </c>
      <c r="AP86">
        <f t="shared" si="58"/>
        <v>0.51710553597346043</v>
      </c>
      <c r="AQ86" s="4">
        <f>SUM($AO$5:AO86)</f>
        <v>275.54827586206898</v>
      </c>
      <c r="AU86" s="2">
        <v>82</v>
      </c>
      <c r="AV86" s="1">
        <f t="shared" si="46"/>
        <v>2000</v>
      </c>
      <c r="AW86" s="1">
        <f t="shared" si="59"/>
        <v>2000</v>
      </c>
      <c r="AX86" s="1">
        <f t="shared" si="60"/>
        <v>2000</v>
      </c>
      <c r="AY86" s="1">
        <f t="shared" si="61"/>
        <v>2000</v>
      </c>
      <c r="AZ86" s="1">
        <f t="shared" si="62"/>
        <v>16800</v>
      </c>
      <c r="BA86" s="1">
        <f t="shared" si="45"/>
        <v>24800</v>
      </c>
      <c r="BB86">
        <f t="shared" si="38"/>
        <v>2.1</v>
      </c>
      <c r="BC86" s="1">
        <f>SUM($BA$5:BA86)</f>
        <v>914300</v>
      </c>
      <c r="BD86" s="1">
        <f t="shared" si="63"/>
        <v>683880</v>
      </c>
    </row>
    <row r="87" spans="11:56" x14ac:dyDescent="0.3">
      <c r="K87" s="2">
        <v>83</v>
      </c>
      <c r="L87" s="1">
        <f t="shared" si="39"/>
        <v>2300</v>
      </c>
      <c r="M87" s="1">
        <f t="shared" si="50"/>
        <v>2300</v>
      </c>
      <c r="N87" s="1">
        <f t="shared" si="40"/>
        <v>2300</v>
      </c>
      <c r="O87" s="1">
        <f t="shared" si="41"/>
        <v>2300</v>
      </c>
      <c r="P87" s="1">
        <f t="shared" si="51"/>
        <v>40020</v>
      </c>
      <c r="Q87" s="1">
        <f t="shared" si="42"/>
        <v>49220</v>
      </c>
      <c r="R87">
        <f t="shared" si="35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47"/>
        <v>0.182</v>
      </c>
      <c r="X87">
        <f t="shared" si="48"/>
        <v>0.182</v>
      </c>
      <c r="Y87">
        <f t="shared" si="49"/>
        <v>0.182</v>
      </c>
      <c r="Z87">
        <f t="shared" si="52"/>
        <v>560.92999999999995</v>
      </c>
      <c r="AA87">
        <f t="shared" si="37"/>
        <v>770.49991573082661</v>
      </c>
      <c r="AB87" s="4">
        <f t="shared" si="53"/>
        <v>561.6579999999999</v>
      </c>
      <c r="AC87" s="4">
        <f>SUM($AB$5:AB87)</f>
        <v>5866.2520000000004</v>
      </c>
      <c r="AD87">
        <f t="shared" si="64"/>
        <v>10.588143032247149</v>
      </c>
      <c r="AF87" s="2">
        <v>83</v>
      </c>
      <c r="AG87">
        <f t="shared" si="54"/>
        <v>0.55000000000000004</v>
      </c>
      <c r="AH87">
        <f t="shared" si="55"/>
        <v>0.55000000000000004</v>
      </c>
      <c r="AI87">
        <f t="shared" si="43"/>
        <v>0.55000000000000004</v>
      </c>
      <c r="AJ87">
        <f t="shared" si="44"/>
        <v>0.55000000000000004</v>
      </c>
      <c r="AK87">
        <f t="shared" si="56"/>
        <v>2.2000000000000002</v>
      </c>
      <c r="AL87">
        <v>4.4000000000000004</v>
      </c>
      <c r="AM87">
        <f>SUM($AL$5:AL87)</f>
        <v>146.9</v>
      </c>
      <c r="AO87">
        <f t="shared" si="57"/>
        <v>8.4862068965517246</v>
      </c>
      <c r="AP87">
        <f t="shared" si="58"/>
        <v>0.51848841934173107</v>
      </c>
      <c r="AQ87" s="4">
        <f>SUM($AO$5:AO87)</f>
        <v>284.0344827586207</v>
      </c>
      <c r="AU87" s="2">
        <v>83</v>
      </c>
      <c r="AV87" s="1">
        <f t="shared" si="46"/>
        <v>2000</v>
      </c>
      <c r="AW87" s="1">
        <f t="shared" si="59"/>
        <v>2000</v>
      </c>
      <c r="AX87" s="1">
        <f t="shared" si="60"/>
        <v>2000</v>
      </c>
      <c r="AY87" s="1">
        <f t="shared" si="61"/>
        <v>2000</v>
      </c>
      <c r="AZ87" s="1">
        <f t="shared" si="62"/>
        <v>16800</v>
      </c>
      <c r="BA87" s="1">
        <f t="shared" si="45"/>
        <v>24800</v>
      </c>
      <c r="BB87">
        <f t="shared" si="38"/>
        <v>2.1</v>
      </c>
      <c r="BC87" s="1">
        <f>SUM($BA$5:BA87)</f>
        <v>939100</v>
      </c>
      <c r="BD87" s="1">
        <f t="shared" si="63"/>
        <v>708300</v>
      </c>
    </row>
    <row r="88" spans="11:56" x14ac:dyDescent="0.3">
      <c r="K88" s="2">
        <v>84</v>
      </c>
      <c r="L88" s="1">
        <f t="shared" si="39"/>
        <v>2325</v>
      </c>
      <c r="M88" s="1">
        <f t="shared" si="50"/>
        <v>2325</v>
      </c>
      <c r="N88" s="1">
        <f t="shared" si="40"/>
        <v>2325</v>
      </c>
      <c r="O88" s="1">
        <f t="shared" si="41"/>
        <v>2325</v>
      </c>
      <c r="P88" s="1">
        <f t="shared" si="51"/>
        <v>40920</v>
      </c>
      <c r="Q88" s="1">
        <f t="shared" si="42"/>
        <v>50220</v>
      </c>
      <c r="R88">
        <f t="shared" si="35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47"/>
        <v>0.183</v>
      </c>
      <c r="X88">
        <f t="shared" si="48"/>
        <v>0.183</v>
      </c>
      <c r="Y88">
        <f t="shared" si="49"/>
        <v>0.183</v>
      </c>
      <c r="Z88">
        <f t="shared" si="52"/>
        <v>620.48</v>
      </c>
      <c r="AA88">
        <f t="shared" si="37"/>
        <v>847.64990730390934</v>
      </c>
      <c r="AB88" s="4">
        <f t="shared" si="53"/>
        <v>621.21199999999999</v>
      </c>
      <c r="AC88" s="4">
        <f>SUM($AB$5:AB88)</f>
        <v>6487.4639999999999</v>
      </c>
      <c r="AD88">
        <f t="shared" si="64"/>
        <v>10.589589400523529</v>
      </c>
      <c r="AF88" s="2">
        <v>84</v>
      </c>
      <c r="AG88">
        <f t="shared" si="54"/>
        <v>0.5625</v>
      </c>
      <c r="AH88">
        <f t="shared" si="55"/>
        <v>0.5625</v>
      </c>
      <c r="AI88">
        <f t="shared" si="43"/>
        <v>0.5625</v>
      </c>
      <c r="AJ88">
        <f t="shared" si="44"/>
        <v>0.5625</v>
      </c>
      <c r="AK88">
        <f t="shared" si="56"/>
        <v>2.25</v>
      </c>
      <c r="AL88">
        <v>4.5</v>
      </c>
      <c r="AM88">
        <f>SUM($AL$5:AL88)</f>
        <v>151.4</v>
      </c>
      <c r="AO88">
        <f t="shared" si="57"/>
        <v>8.658620689655173</v>
      </c>
      <c r="AP88">
        <f t="shared" si="58"/>
        <v>0.51971326164874554</v>
      </c>
      <c r="AQ88" s="4">
        <f>SUM($AO$5:AO88)</f>
        <v>292.69310344827585</v>
      </c>
      <c r="AU88" s="2">
        <v>84</v>
      </c>
      <c r="AV88" s="1">
        <f t="shared" si="46"/>
        <v>2000</v>
      </c>
      <c r="AW88" s="1">
        <f t="shared" si="59"/>
        <v>2000</v>
      </c>
      <c r="AX88" s="1">
        <f t="shared" si="60"/>
        <v>2000</v>
      </c>
      <c r="AY88" s="1">
        <f t="shared" si="61"/>
        <v>2000</v>
      </c>
      <c r="AZ88" s="1">
        <f t="shared" si="62"/>
        <v>16800</v>
      </c>
      <c r="BA88" s="1">
        <f t="shared" si="45"/>
        <v>24800</v>
      </c>
      <c r="BB88">
        <f t="shared" si="38"/>
        <v>2.1</v>
      </c>
      <c r="BC88" s="1">
        <f>SUM($BA$5:BA88)</f>
        <v>963900</v>
      </c>
      <c r="BD88" s="1">
        <f t="shared" si="63"/>
        <v>733720</v>
      </c>
    </row>
    <row r="89" spans="11:56" x14ac:dyDescent="0.3">
      <c r="K89" s="2">
        <v>85</v>
      </c>
      <c r="L89" s="1">
        <f t="shared" si="39"/>
        <v>2350</v>
      </c>
      <c r="M89" s="1">
        <f t="shared" si="50"/>
        <v>2350</v>
      </c>
      <c r="N89" s="1">
        <f t="shared" si="40"/>
        <v>2350</v>
      </c>
      <c r="O89" s="1">
        <f t="shared" si="41"/>
        <v>2350</v>
      </c>
      <c r="P89" s="1">
        <f t="shared" si="51"/>
        <v>41830</v>
      </c>
      <c r="Q89" s="1">
        <f t="shared" si="42"/>
        <v>51230</v>
      </c>
      <c r="R89">
        <f t="shared" si="35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65">V89</f>
        <v>0.184</v>
      </c>
      <c r="X89">
        <f t="shared" ref="X89:X104" si="66">V89</f>
        <v>0.184</v>
      </c>
      <c r="Y89">
        <f t="shared" ref="Y89:Y104" si="67">V89</f>
        <v>0.184</v>
      </c>
      <c r="Z89">
        <f t="shared" si="52"/>
        <v>686.34</v>
      </c>
      <c r="AA89">
        <f t="shared" si="37"/>
        <v>932.51489803430036</v>
      </c>
      <c r="AB89" s="4">
        <f t="shared" si="53"/>
        <v>687.07600000000002</v>
      </c>
      <c r="AC89" s="4">
        <f>SUM($AB$5:AB89)</f>
        <v>7174.54</v>
      </c>
      <c r="AD89">
        <f t="shared" si="64"/>
        <v>10.590825629244339</v>
      </c>
      <c r="AF89" s="2">
        <v>85</v>
      </c>
      <c r="AG89">
        <f t="shared" si="54"/>
        <v>0.57499999999999996</v>
      </c>
      <c r="AH89">
        <f t="shared" si="55"/>
        <v>0.57499999999999996</v>
      </c>
      <c r="AI89">
        <f t="shared" si="43"/>
        <v>0.57499999999999996</v>
      </c>
      <c r="AJ89">
        <f t="shared" si="44"/>
        <v>0.57499999999999996</v>
      </c>
      <c r="AK89">
        <f t="shared" si="56"/>
        <v>2.2999999999999998</v>
      </c>
      <c r="AL89">
        <v>4.5999999999999996</v>
      </c>
      <c r="AM89">
        <f>SUM($AL$5:AL89)</f>
        <v>156</v>
      </c>
      <c r="AO89">
        <f t="shared" si="57"/>
        <v>8.8327586206896544</v>
      </c>
      <c r="AP89">
        <f t="shared" si="58"/>
        <v>0.52078860042943587</v>
      </c>
      <c r="AQ89" s="4">
        <f>SUM($AO$5:AO89)</f>
        <v>301.52586206896552</v>
      </c>
      <c r="AU89" s="2">
        <v>85</v>
      </c>
      <c r="AV89" s="1">
        <f t="shared" si="46"/>
        <v>2000</v>
      </c>
      <c r="AW89" s="1">
        <f t="shared" si="59"/>
        <v>2000</v>
      </c>
      <c r="AX89" s="1">
        <f t="shared" si="60"/>
        <v>2000</v>
      </c>
      <c r="AY89" s="1">
        <f t="shared" si="61"/>
        <v>2000</v>
      </c>
      <c r="AZ89" s="1">
        <f t="shared" si="62"/>
        <v>18400</v>
      </c>
      <c r="BA89" s="1">
        <f t="shared" si="45"/>
        <v>26400</v>
      </c>
      <c r="BB89">
        <f t="shared" si="38"/>
        <v>2.3000000000000003</v>
      </c>
      <c r="BC89" s="1">
        <f>SUM($BA$5:BA89)</f>
        <v>990300</v>
      </c>
      <c r="BD89" s="1">
        <f t="shared" si="63"/>
        <v>758550</v>
      </c>
    </row>
    <row r="90" spans="11:56" x14ac:dyDescent="0.3">
      <c r="K90" s="2">
        <v>86</v>
      </c>
      <c r="L90" s="1">
        <f t="shared" si="39"/>
        <v>2375</v>
      </c>
      <c r="M90" s="1">
        <f t="shared" si="50"/>
        <v>2375</v>
      </c>
      <c r="N90" s="1">
        <f t="shared" si="40"/>
        <v>2375</v>
      </c>
      <c r="O90" s="1">
        <f t="shared" si="41"/>
        <v>2375</v>
      </c>
      <c r="P90" s="1">
        <f t="shared" si="51"/>
        <v>42750</v>
      </c>
      <c r="Q90" s="1">
        <f t="shared" si="42"/>
        <v>52250</v>
      </c>
      <c r="R90">
        <f t="shared" si="35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65"/>
        <v>0.185</v>
      </c>
      <c r="X90">
        <f t="shared" si="66"/>
        <v>0.185</v>
      </c>
      <c r="Y90">
        <f t="shared" si="67"/>
        <v>0.185</v>
      </c>
      <c r="Z90">
        <f t="shared" si="52"/>
        <v>759.15</v>
      </c>
      <c r="AA90">
        <f t="shared" si="37"/>
        <v>1025.8663878377304</v>
      </c>
      <c r="AB90" s="4">
        <f t="shared" si="53"/>
        <v>759.89</v>
      </c>
      <c r="AC90" s="4">
        <f>SUM($AB$5:AB90)</f>
        <v>7934.43</v>
      </c>
      <c r="AD90">
        <f t="shared" si="64"/>
        <v>10.591480429407325</v>
      </c>
      <c r="AF90" s="2">
        <v>86</v>
      </c>
      <c r="AG90">
        <f t="shared" si="54"/>
        <v>0.58750000000000002</v>
      </c>
      <c r="AH90">
        <f t="shared" si="55"/>
        <v>0.58750000000000002</v>
      </c>
      <c r="AI90">
        <f t="shared" si="43"/>
        <v>0.58750000000000002</v>
      </c>
      <c r="AJ90">
        <f t="shared" si="44"/>
        <v>0.58750000000000002</v>
      </c>
      <c r="AK90">
        <f t="shared" si="56"/>
        <v>2.35</v>
      </c>
      <c r="AL90">
        <v>4.7</v>
      </c>
      <c r="AM90">
        <f>SUM($AL$5:AL90)</f>
        <v>160.69999999999999</v>
      </c>
      <c r="AO90">
        <f t="shared" si="57"/>
        <v>9.0086206896551726</v>
      </c>
      <c r="AP90">
        <f t="shared" si="58"/>
        <v>0.52172248803827748</v>
      </c>
      <c r="AQ90" s="4">
        <f>SUM($AO$5:AO90)</f>
        <v>310.5344827586207</v>
      </c>
      <c r="AU90" s="2">
        <v>86</v>
      </c>
      <c r="AV90" s="1">
        <f t="shared" si="46"/>
        <v>2000</v>
      </c>
      <c r="AW90" s="1">
        <f t="shared" si="59"/>
        <v>2000</v>
      </c>
      <c r="AX90" s="1">
        <f t="shared" si="60"/>
        <v>2000</v>
      </c>
      <c r="AY90" s="1">
        <f t="shared" si="61"/>
        <v>2000</v>
      </c>
      <c r="AZ90" s="1">
        <f t="shared" si="62"/>
        <v>18400</v>
      </c>
      <c r="BA90" s="1">
        <f t="shared" si="45"/>
        <v>26400</v>
      </c>
      <c r="BB90">
        <f t="shared" si="38"/>
        <v>2.3000000000000003</v>
      </c>
      <c r="BC90" s="1">
        <f>SUM($BA$5:BA90)</f>
        <v>1016700</v>
      </c>
      <c r="BD90" s="1">
        <f t="shared" si="63"/>
        <v>784400</v>
      </c>
    </row>
    <row r="91" spans="11:56" x14ac:dyDescent="0.3">
      <c r="K91" s="2">
        <v>87</v>
      </c>
      <c r="L91" s="1">
        <f t="shared" si="39"/>
        <v>2400</v>
      </c>
      <c r="M91" s="1">
        <f t="shared" si="50"/>
        <v>2400</v>
      </c>
      <c r="N91" s="1">
        <f t="shared" si="40"/>
        <v>2400</v>
      </c>
      <c r="O91" s="1">
        <f t="shared" si="41"/>
        <v>2400</v>
      </c>
      <c r="P91" s="1">
        <f t="shared" si="51"/>
        <v>43680</v>
      </c>
      <c r="Q91" s="1">
        <f t="shared" si="42"/>
        <v>53280</v>
      </c>
      <c r="R91">
        <f t="shared" si="35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65"/>
        <v>0.186</v>
      </c>
      <c r="X91">
        <f t="shared" si="66"/>
        <v>0.186</v>
      </c>
      <c r="Y91">
        <f t="shared" si="67"/>
        <v>0.186</v>
      </c>
      <c r="Z91">
        <f t="shared" si="52"/>
        <v>839.65</v>
      </c>
      <c r="AA91">
        <f t="shared" si="37"/>
        <v>1128.5530266215035</v>
      </c>
      <c r="AB91" s="4">
        <f t="shared" si="53"/>
        <v>840.39400000000001</v>
      </c>
      <c r="AC91" s="4">
        <f>SUM($AB$5:AB91)</f>
        <v>8774.8240000000005</v>
      </c>
      <c r="AD91">
        <f t="shared" si="64"/>
        <v>10.591737528719772</v>
      </c>
      <c r="AF91" s="2">
        <v>87</v>
      </c>
      <c r="AG91">
        <f t="shared" si="54"/>
        <v>0.6</v>
      </c>
      <c r="AH91">
        <f t="shared" si="55"/>
        <v>0.6</v>
      </c>
      <c r="AI91">
        <f t="shared" si="43"/>
        <v>0.6</v>
      </c>
      <c r="AJ91">
        <f t="shared" si="44"/>
        <v>0.6</v>
      </c>
      <c r="AK91">
        <f t="shared" si="56"/>
        <v>2.4</v>
      </c>
      <c r="AL91">
        <v>4.8</v>
      </c>
      <c r="AM91">
        <f>SUM($AL$5:AL91)</f>
        <v>165.5</v>
      </c>
      <c r="AO91">
        <f t="shared" si="57"/>
        <v>9.1862068965517238</v>
      </c>
      <c r="AP91">
        <f t="shared" si="58"/>
        <v>0.52252252252252251</v>
      </c>
      <c r="AQ91" s="4">
        <f>SUM($AO$5:AO91)</f>
        <v>319.72068965517241</v>
      </c>
      <c r="AU91" s="2">
        <v>87</v>
      </c>
      <c r="AV91" s="1">
        <f t="shared" si="46"/>
        <v>2000</v>
      </c>
      <c r="AW91" s="1">
        <f t="shared" si="59"/>
        <v>2000</v>
      </c>
      <c r="AX91" s="1">
        <f t="shared" si="60"/>
        <v>2000</v>
      </c>
      <c r="AY91" s="1">
        <f t="shared" si="61"/>
        <v>2000</v>
      </c>
      <c r="AZ91" s="1">
        <f t="shared" si="62"/>
        <v>18400</v>
      </c>
      <c r="BA91" s="1">
        <f t="shared" si="45"/>
        <v>26400</v>
      </c>
      <c r="BB91">
        <f t="shared" si="38"/>
        <v>2.3000000000000003</v>
      </c>
      <c r="BC91" s="1">
        <f>SUM($BA$5:BA91)</f>
        <v>1043100</v>
      </c>
      <c r="BD91" s="1">
        <f t="shared" si="63"/>
        <v>811280</v>
      </c>
    </row>
    <row r="92" spans="11:56" x14ac:dyDescent="0.3">
      <c r="K92" s="2">
        <v>88</v>
      </c>
      <c r="L92" s="1">
        <f t="shared" si="39"/>
        <v>2425</v>
      </c>
      <c r="M92" s="1">
        <f t="shared" si="50"/>
        <v>2425</v>
      </c>
      <c r="N92" s="1">
        <f t="shared" si="40"/>
        <v>2425</v>
      </c>
      <c r="O92" s="1">
        <f t="shared" si="41"/>
        <v>2425</v>
      </c>
      <c r="P92" s="1">
        <f t="shared" si="51"/>
        <v>44620</v>
      </c>
      <c r="Q92" s="1">
        <f t="shared" si="42"/>
        <v>54320</v>
      </c>
      <c r="R92">
        <f t="shared" si="35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65"/>
        <v>0.187</v>
      </c>
      <c r="X92">
        <f t="shared" si="66"/>
        <v>0.187</v>
      </c>
      <c r="Y92">
        <f t="shared" si="67"/>
        <v>0.187</v>
      </c>
      <c r="Z92">
        <f t="shared" si="52"/>
        <v>928.65</v>
      </c>
      <c r="AA92">
        <f t="shared" si="37"/>
        <v>1241.5083292836539</v>
      </c>
      <c r="AB92" s="4">
        <f t="shared" si="53"/>
        <v>929.39800000000002</v>
      </c>
      <c r="AC92" s="4">
        <f>SUM($AB$5:AB92)</f>
        <v>9704.2219999999998</v>
      </c>
      <c r="AD92">
        <f t="shared" si="64"/>
        <v>10.591642635795306</v>
      </c>
      <c r="AF92" s="2">
        <v>88</v>
      </c>
      <c r="AG92">
        <f t="shared" si="54"/>
        <v>0.61250000000000004</v>
      </c>
      <c r="AH92">
        <f t="shared" si="55"/>
        <v>0.61250000000000004</v>
      </c>
      <c r="AI92">
        <f t="shared" si="43"/>
        <v>0.61250000000000004</v>
      </c>
      <c r="AJ92">
        <f t="shared" si="44"/>
        <v>0.61250000000000004</v>
      </c>
      <c r="AK92">
        <f t="shared" si="56"/>
        <v>2.4500000000000002</v>
      </c>
      <c r="AL92">
        <v>4.9000000000000004</v>
      </c>
      <c r="AM92">
        <f>SUM($AL$5:AL92)</f>
        <v>170.4</v>
      </c>
      <c r="AO92">
        <f t="shared" si="57"/>
        <v>9.36551724137931</v>
      </c>
      <c r="AP92">
        <f t="shared" si="58"/>
        <v>0.52319587628865982</v>
      </c>
      <c r="AQ92" s="4">
        <f>SUM($AO$5:AO92)</f>
        <v>329.08620689655174</v>
      </c>
      <c r="AU92" s="2">
        <v>88</v>
      </c>
      <c r="AV92" s="1">
        <f t="shared" si="46"/>
        <v>2000</v>
      </c>
      <c r="AW92" s="1">
        <f t="shared" si="59"/>
        <v>2000</v>
      </c>
      <c r="AX92" s="1">
        <f t="shared" si="60"/>
        <v>2000</v>
      </c>
      <c r="AY92" s="1">
        <f t="shared" si="61"/>
        <v>2000</v>
      </c>
      <c r="AZ92" s="1">
        <f t="shared" si="62"/>
        <v>18400</v>
      </c>
      <c r="BA92" s="1">
        <f t="shared" si="45"/>
        <v>26400</v>
      </c>
      <c r="BB92">
        <f t="shared" si="38"/>
        <v>2.3000000000000003</v>
      </c>
      <c r="BC92" s="1">
        <f>SUM($BA$5:BA92)</f>
        <v>1069500</v>
      </c>
      <c r="BD92" s="1">
        <f t="shared" si="63"/>
        <v>839200</v>
      </c>
    </row>
    <row r="93" spans="11:56" x14ac:dyDescent="0.3">
      <c r="K93" s="2">
        <v>89</v>
      </c>
      <c r="L93" s="1">
        <f t="shared" si="39"/>
        <v>2450</v>
      </c>
      <c r="M93" s="1">
        <f t="shared" si="50"/>
        <v>2450</v>
      </c>
      <c r="N93" s="1">
        <f t="shared" si="40"/>
        <v>2450</v>
      </c>
      <c r="O93" s="1">
        <f t="shared" si="41"/>
        <v>2450</v>
      </c>
      <c r="P93" s="1">
        <f t="shared" si="51"/>
        <v>45570</v>
      </c>
      <c r="Q93" s="1">
        <f t="shared" si="42"/>
        <v>55370</v>
      </c>
      <c r="R93">
        <f t="shared" si="35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65"/>
        <v>0.188</v>
      </c>
      <c r="X93">
        <f t="shared" si="66"/>
        <v>0.188</v>
      </c>
      <c r="Y93">
        <f t="shared" si="67"/>
        <v>0.188</v>
      </c>
      <c r="Z93" s="4">
        <f t="shared" si="52"/>
        <v>1027.06</v>
      </c>
      <c r="AA93" s="4">
        <f t="shared" si="37"/>
        <v>1365.7591622120192</v>
      </c>
      <c r="AB93" s="4">
        <f t="shared" si="53"/>
        <v>1027.8119999999999</v>
      </c>
      <c r="AC93" s="4">
        <f>SUM($AB$5:AB93)</f>
        <v>10732.034</v>
      </c>
      <c r="AD93">
        <f t="shared" si="64"/>
        <v>10.591390015603517</v>
      </c>
      <c r="AF93" s="2">
        <v>89</v>
      </c>
      <c r="AG93">
        <f t="shared" si="54"/>
        <v>0.625</v>
      </c>
      <c r="AH93">
        <f t="shared" si="55"/>
        <v>0.625</v>
      </c>
      <c r="AI93">
        <f t="shared" si="43"/>
        <v>0.625</v>
      </c>
      <c r="AJ93">
        <f t="shared" si="44"/>
        <v>0.625</v>
      </c>
      <c r="AK93">
        <f t="shared" si="56"/>
        <v>2.5</v>
      </c>
      <c r="AL93">
        <v>5</v>
      </c>
      <c r="AM93">
        <f>SUM($AL$5:AL93)</f>
        <v>175.4</v>
      </c>
      <c r="AO93">
        <f t="shared" si="57"/>
        <v>9.546551724137931</v>
      </c>
      <c r="AP93">
        <f t="shared" si="58"/>
        <v>0.52374932273794472</v>
      </c>
      <c r="AQ93" s="4">
        <f>SUM($AO$5:AO93)</f>
        <v>338.63275862068969</v>
      </c>
      <c r="AU93" s="2">
        <v>89</v>
      </c>
      <c r="AV93" s="1">
        <f t="shared" si="46"/>
        <v>2000</v>
      </c>
      <c r="AW93" s="1">
        <f t="shared" si="59"/>
        <v>2000</v>
      </c>
      <c r="AX93" s="1">
        <f t="shared" si="60"/>
        <v>2000</v>
      </c>
      <c r="AY93" s="1">
        <f t="shared" si="61"/>
        <v>2000</v>
      </c>
      <c r="AZ93" s="1">
        <f t="shared" si="62"/>
        <v>18400</v>
      </c>
      <c r="BA93" s="1">
        <f t="shared" si="45"/>
        <v>26400</v>
      </c>
      <c r="BB93">
        <f t="shared" si="38"/>
        <v>2.3000000000000003</v>
      </c>
      <c r="BC93" s="1">
        <f>SUM($BA$5:BA93)</f>
        <v>1095900</v>
      </c>
      <c r="BD93" s="1">
        <f t="shared" si="63"/>
        <v>868170</v>
      </c>
    </row>
    <row r="94" spans="11:56" x14ac:dyDescent="0.3">
      <c r="K94" s="2">
        <v>90</v>
      </c>
      <c r="L94" s="1">
        <f t="shared" si="39"/>
        <v>2475</v>
      </c>
      <c r="M94" s="1">
        <f t="shared" si="50"/>
        <v>2475</v>
      </c>
      <c r="N94" s="1">
        <f t="shared" si="40"/>
        <v>2475</v>
      </c>
      <c r="O94" s="1">
        <f t="shared" si="41"/>
        <v>2475</v>
      </c>
      <c r="P94" s="1">
        <f t="shared" si="51"/>
        <v>46530</v>
      </c>
      <c r="Q94" s="1">
        <f t="shared" si="42"/>
        <v>56430</v>
      </c>
      <c r="R94">
        <f t="shared" si="35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65"/>
        <v>0.189</v>
      </c>
      <c r="X94">
        <f t="shared" si="66"/>
        <v>0.189</v>
      </c>
      <c r="Y94">
        <f t="shared" si="67"/>
        <v>0.189</v>
      </c>
      <c r="Z94" s="4">
        <f t="shared" si="52"/>
        <v>1135.8499999999999</v>
      </c>
      <c r="AA94" s="4">
        <f t="shared" si="37"/>
        <v>1502.4350784332212</v>
      </c>
      <c r="AB94" s="4">
        <f t="shared" si="53"/>
        <v>1136.606</v>
      </c>
      <c r="AC94" s="4">
        <f>SUM($AB$5:AB94)</f>
        <v>11868.64</v>
      </c>
      <c r="AD94">
        <f t="shared" si="64"/>
        <v>10.590778970696512</v>
      </c>
      <c r="AF94" s="2">
        <v>90</v>
      </c>
      <c r="AG94">
        <f t="shared" si="54"/>
        <v>0.63749999999999996</v>
      </c>
      <c r="AH94">
        <f t="shared" si="55"/>
        <v>0.63749999999999996</v>
      </c>
      <c r="AI94">
        <f t="shared" si="43"/>
        <v>0.63749999999999996</v>
      </c>
      <c r="AJ94">
        <f t="shared" si="44"/>
        <v>0.63749999999999996</v>
      </c>
      <c r="AK94">
        <f t="shared" si="56"/>
        <v>2.5499999999999998</v>
      </c>
      <c r="AL94">
        <v>5.0999999999999996</v>
      </c>
      <c r="AM94">
        <f>SUM($AL$5:AL94)</f>
        <v>180.5</v>
      </c>
      <c r="AO94">
        <f t="shared" si="57"/>
        <v>9.7293103448275868</v>
      </c>
      <c r="AP94">
        <f t="shared" si="58"/>
        <v>0.5241892610313662</v>
      </c>
      <c r="AQ94" s="4">
        <f>SUM($AO$5:AO94)</f>
        <v>348.36206896551727</v>
      </c>
      <c r="AU94" s="2">
        <v>90</v>
      </c>
      <c r="AV94" s="1">
        <f t="shared" si="46"/>
        <v>2000</v>
      </c>
      <c r="AW94" s="1">
        <f t="shared" si="59"/>
        <v>2000</v>
      </c>
      <c r="AX94" s="1">
        <f t="shared" si="60"/>
        <v>2000</v>
      </c>
      <c r="AY94" s="1">
        <f t="shared" si="61"/>
        <v>2000</v>
      </c>
      <c r="AZ94" s="1">
        <f t="shared" si="62"/>
        <v>18400</v>
      </c>
      <c r="BA94" s="1">
        <f t="shared" si="45"/>
        <v>26400</v>
      </c>
      <c r="BB94">
        <f t="shared" si="38"/>
        <v>2.3000000000000003</v>
      </c>
      <c r="BC94" s="1">
        <f>SUM($BA$5:BA94)</f>
        <v>1122300</v>
      </c>
      <c r="BD94" s="1">
        <f t="shared" si="63"/>
        <v>898200</v>
      </c>
    </row>
    <row r="95" spans="11:56" x14ac:dyDescent="0.3">
      <c r="K95" s="2">
        <v>91</v>
      </c>
      <c r="L95" s="1">
        <f t="shared" si="39"/>
        <v>2500</v>
      </c>
      <c r="M95" s="1">
        <f t="shared" si="50"/>
        <v>2500</v>
      </c>
      <c r="N95" s="1">
        <f t="shared" si="40"/>
        <v>2500</v>
      </c>
      <c r="O95" s="1">
        <f t="shared" si="41"/>
        <v>2500</v>
      </c>
      <c r="P95" s="1">
        <f t="shared" si="51"/>
        <v>47500</v>
      </c>
      <c r="Q95" s="1">
        <f t="shared" si="42"/>
        <v>57500</v>
      </c>
      <c r="R95">
        <f t="shared" si="35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65"/>
        <v>0.19</v>
      </c>
      <c r="X95">
        <f t="shared" si="66"/>
        <v>0.19</v>
      </c>
      <c r="Y95">
        <f t="shared" si="67"/>
        <v>0.19</v>
      </c>
      <c r="Z95" s="4">
        <f t="shared" si="52"/>
        <v>1256.1199999999999</v>
      </c>
      <c r="AA95" s="4">
        <f t="shared" si="37"/>
        <v>1652.7785862765434</v>
      </c>
      <c r="AB95" s="4">
        <f t="shared" si="53"/>
        <v>1256.8799999999999</v>
      </c>
      <c r="AC95" s="4">
        <f>SUM($AB$5:AB95)</f>
        <v>13125.519999999999</v>
      </c>
      <c r="AD95">
        <f t="shared" si="64"/>
        <v>10.589924372126875</v>
      </c>
      <c r="AF95" s="2">
        <v>91</v>
      </c>
      <c r="AG95">
        <f t="shared" si="54"/>
        <v>0.65</v>
      </c>
      <c r="AH95">
        <f t="shared" si="55"/>
        <v>0.65</v>
      </c>
      <c r="AI95">
        <f t="shared" si="43"/>
        <v>0.65</v>
      </c>
      <c r="AJ95">
        <f t="shared" si="44"/>
        <v>0.65</v>
      </c>
      <c r="AK95">
        <f t="shared" si="56"/>
        <v>2.6</v>
      </c>
      <c r="AL95">
        <v>5.2</v>
      </c>
      <c r="AM95">
        <f>SUM($AL$5:AL95)</f>
        <v>185.7</v>
      </c>
      <c r="AO95">
        <f t="shared" si="57"/>
        <v>9.9137931034482758</v>
      </c>
      <c r="AP95">
        <f t="shared" si="58"/>
        <v>0.52452173913043476</v>
      </c>
      <c r="AQ95" s="4">
        <f>SUM($AO$5:AO95)</f>
        <v>358.27586206896552</v>
      </c>
      <c r="AU95" s="2">
        <v>91</v>
      </c>
      <c r="AV95" s="1">
        <f t="shared" si="46"/>
        <v>2500</v>
      </c>
      <c r="AW95" s="1">
        <f t="shared" si="59"/>
        <v>2500</v>
      </c>
      <c r="AX95" s="1">
        <f t="shared" si="60"/>
        <v>2500</v>
      </c>
      <c r="AY95" s="1">
        <f t="shared" si="61"/>
        <v>2500</v>
      </c>
      <c r="AZ95" s="1">
        <f t="shared" si="62"/>
        <v>23000</v>
      </c>
      <c r="BA95" s="1">
        <f t="shared" si="45"/>
        <v>33000</v>
      </c>
      <c r="BB95">
        <f t="shared" si="38"/>
        <v>2.3000000000000003</v>
      </c>
      <c r="BC95" s="1">
        <f>SUM($BA$5:BA95)</f>
        <v>1155300</v>
      </c>
      <c r="BD95" s="1">
        <f t="shared" si="63"/>
        <v>922700</v>
      </c>
    </row>
    <row r="96" spans="11:56" x14ac:dyDescent="0.3">
      <c r="K96" s="2">
        <v>92</v>
      </c>
      <c r="L96" s="1">
        <f t="shared" si="39"/>
        <v>2525</v>
      </c>
      <c r="M96" s="1">
        <f t="shared" si="50"/>
        <v>2525</v>
      </c>
      <c r="N96" s="1">
        <f t="shared" si="40"/>
        <v>2525</v>
      </c>
      <c r="O96" s="1">
        <f t="shared" si="41"/>
        <v>2525</v>
      </c>
      <c r="P96" s="1">
        <f t="shared" si="51"/>
        <v>48480</v>
      </c>
      <c r="Q96" s="1">
        <f t="shared" si="42"/>
        <v>58580</v>
      </c>
      <c r="R96">
        <f t="shared" si="35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65"/>
        <v>0.191</v>
      </c>
      <c r="X96">
        <f t="shared" si="66"/>
        <v>0.191</v>
      </c>
      <c r="Y96">
        <f t="shared" si="67"/>
        <v>0.191</v>
      </c>
      <c r="Z96" s="4">
        <f t="shared" si="52"/>
        <v>1389.08</v>
      </c>
      <c r="AA96" s="4">
        <f t="shared" si="37"/>
        <v>1818.1564449041978</v>
      </c>
      <c r="AB96" s="4">
        <f t="shared" si="53"/>
        <v>1389.8439999999998</v>
      </c>
      <c r="AC96" s="4">
        <f>SUM($AB$5:AB96)</f>
        <v>14515.363999999998</v>
      </c>
      <c r="AD96">
        <f t="shared" si="64"/>
        <v>10.5888680981782</v>
      </c>
      <c r="AF96" s="2">
        <v>92</v>
      </c>
      <c r="AG96">
        <f t="shared" si="54"/>
        <v>0.66249999999999998</v>
      </c>
      <c r="AH96">
        <f t="shared" si="55"/>
        <v>0.66249999999999998</v>
      </c>
      <c r="AI96">
        <f t="shared" si="43"/>
        <v>0.66249999999999998</v>
      </c>
      <c r="AJ96">
        <f t="shared" si="44"/>
        <v>0.66249999999999998</v>
      </c>
      <c r="AK96">
        <f t="shared" si="56"/>
        <v>2.65</v>
      </c>
      <c r="AL96">
        <v>5.3</v>
      </c>
      <c r="AM96">
        <f>SUM($AL$5:AL96)</f>
        <v>191</v>
      </c>
      <c r="AO96">
        <f t="shared" si="57"/>
        <v>10.1</v>
      </c>
      <c r="AP96">
        <f t="shared" si="58"/>
        <v>0.52475247524752477</v>
      </c>
      <c r="AQ96" s="4">
        <f>SUM($AO$5:AO96)</f>
        <v>368.37586206896555</v>
      </c>
      <c r="AU96" s="2">
        <v>92</v>
      </c>
      <c r="AV96" s="1">
        <f t="shared" si="46"/>
        <v>2500</v>
      </c>
      <c r="AW96" s="1">
        <f t="shared" si="59"/>
        <v>2500</v>
      </c>
      <c r="AX96" s="1">
        <f t="shared" si="60"/>
        <v>2500</v>
      </c>
      <c r="AY96" s="1">
        <f t="shared" si="61"/>
        <v>2500</v>
      </c>
      <c r="AZ96" s="1">
        <f t="shared" si="62"/>
        <v>23000</v>
      </c>
      <c r="BA96" s="1">
        <f t="shared" si="45"/>
        <v>33000</v>
      </c>
      <c r="BB96">
        <f t="shared" si="38"/>
        <v>2.3000000000000003</v>
      </c>
      <c r="BC96" s="1">
        <f>SUM($BA$5:BA96)</f>
        <v>1188300</v>
      </c>
      <c r="BD96" s="1">
        <f t="shared" si="63"/>
        <v>948280</v>
      </c>
    </row>
    <row r="97" spans="11:56" x14ac:dyDescent="0.3">
      <c r="K97" s="2">
        <v>93</v>
      </c>
      <c r="L97" s="1">
        <f t="shared" si="39"/>
        <v>2550</v>
      </c>
      <c r="M97" s="1">
        <f t="shared" si="50"/>
        <v>2550</v>
      </c>
      <c r="N97" s="1">
        <f t="shared" si="40"/>
        <v>2550</v>
      </c>
      <c r="O97" s="1">
        <f t="shared" si="41"/>
        <v>2550</v>
      </c>
      <c r="P97" s="1">
        <f t="shared" si="51"/>
        <v>49470</v>
      </c>
      <c r="Q97" s="1">
        <f t="shared" si="42"/>
        <v>59670</v>
      </c>
      <c r="R97">
        <f t="shared" si="35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65"/>
        <v>0.192</v>
      </c>
      <c r="X97">
        <f t="shared" si="66"/>
        <v>0.192</v>
      </c>
      <c r="Y97">
        <f t="shared" si="67"/>
        <v>0.192</v>
      </c>
      <c r="Z97" s="4">
        <f t="shared" si="52"/>
        <v>1536.06</v>
      </c>
      <c r="AA97" s="4">
        <f t="shared" si="37"/>
        <v>2000.0720893946177</v>
      </c>
      <c r="AB97" s="4">
        <f t="shared" si="53"/>
        <v>1536.828</v>
      </c>
      <c r="AC97" s="4">
        <f>SUM($AB$5:AB97)</f>
        <v>16052.191999999997</v>
      </c>
      <c r="AD97">
        <f t="shared" si="64"/>
        <v>10.587595323134851</v>
      </c>
      <c r="AF97" s="2">
        <v>93</v>
      </c>
      <c r="AG97">
        <f t="shared" si="54"/>
        <v>0.67500000000000004</v>
      </c>
      <c r="AH97">
        <f t="shared" si="55"/>
        <v>0.67500000000000004</v>
      </c>
      <c r="AI97">
        <f t="shared" si="43"/>
        <v>0.67500000000000004</v>
      </c>
      <c r="AJ97">
        <f t="shared" si="44"/>
        <v>0.67500000000000004</v>
      </c>
      <c r="AK97">
        <f t="shared" si="56"/>
        <v>2.7</v>
      </c>
      <c r="AL97">
        <v>5.4</v>
      </c>
      <c r="AM97">
        <f>SUM($AL$5:AL97)</f>
        <v>196.4</v>
      </c>
      <c r="AO97">
        <f t="shared" si="57"/>
        <v>10.287931034482758</v>
      </c>
      <c r="AP97">
        <f t="shared" si="58"/>
        <v>0.52488687782805432</v>
      </c>
      <c r="AQ97" s="4">
        <f>SUM($AO$5:AO97)</f>
        <v>378.66379310344831</v>
      </c>
      <c r="AU97" s="2">
        <v>93</v>
      </c>
      <c r="AV97" s="1">
        <f t="shared" si="46"/>
        <v>2500</v>
      </c>
      <c r="AW97" s="1">
        <f t="shared" si="59"/>
        <v>2500</v>
      </c>
      <c r="AX97" s="1">
        <f t="shared" si="60"/>
        <v>2500</v>
      </c>
      <c r="AY97" s="1">
        <f t="shared" si="61"/>
        <v>2500</v>
      </c>
      <c r="AZ97" s="1">
        <f t="shared" si="62"/>
        <v>23000</v>
      </c>
      <c r="BA97" s="1">
        <f t="shared" si="45"/>
        <v>33000</v>
      </c>
      <c r="BB97">
        <f t="shared" si="38"/>
        <v>2.3000000000000003</v>
      </c>
      <c r="BC97" s="1">
        <f>SUM($BA$5:BA97)</f>
        <v>1221300</v>
      </c>
      <c r="BD97" s="1">
        <f t="shared" si="63"/>
        <v>974950</v>
      </c>
    </row>
    <row r="98" spans="11:56" x14ac:dyDescent="0.3">
      <c r="K98" s="2">
        <v>94</v>
      </c>
      <c r="L98" s="1">
        <f t="shared" si="39"/>
        <v>2575</v>
      </c>
      <c r="M98" s="1">
        <f t="shared" si="50"/>
        <v>2575</v>
      </c>
      <c r="N98" s="1">
        <f t="shared" si="40"/>
        <v>2575</v>
      </c>
      <c r="O98" s="1">
        <f t="shared" si="41"/>
        <v>2575</v>
      </c>
      <c r="P98" s="1">
        <f t="shared" si="51"/>
        <v>50470</v>
      </c>
      <c r="Q98" s="1">
        <f t="shared" si="42"/>
        <v>60770</v>
      </c>
      <c r="R98">
        <f t="shared" si="35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65"/>
        <v>0.193</v>
      </c>
      <c r="X98">
        <f t="shared" si="66"/>
        <v>0.193</v>
      </c>
      <c r="Y98">
        <f t="shared" si="67"/>
        <v>0.193</v>
      </c>
      <c r="Z98" s="4">
        <f t="shared" si="52"/>
        <v>1698.54</v>
      </c>
      <c r="AA98" s="4">
        <f t="shared" si="37"/>
        <v>2200.1792983340797</v>
      </c>
      <c r="AB98" s="4">
        <f t="shared" si="53"/>
        <v>1699.3119999999999</v>
      </c>
      <c r="AC98" s="4">
        <f>SUM($AB$5:AB98)</f>
        <v>17751.503999999997</v>
      </c>
      <c r="AD98">
        <f t="shared" si="64"/>
        <v>10.586167920244165</v>
      </c>
      <c r="AF98" s="2">
        <v>94</v>
      </c>
      <c r="AG98">
        <f t="shared" si="54"/>
        <v>0.6875</v>
      </c>
      <c r="AH98">
        <f t="shared" si="55"/>
        <v>0.6875</v>
      </c>
      <c r="AI98">
        <f t="shared" si="43"/>
        <v>0.6875</v>
      </c>
      <c r="AJ98">
        <f t="shared" si="44"/>
        <v>0.6875</v>
      </c>
      <c r="AK98">
        <f t="shared" si="56"/>
        <v>2.75</v>
      </c>
      <c r="AL98">
        <v>5.5</v>
      </c>
      <c r="AM98">
        <f>SUM($AL$5:AL98)</f>
        <v>201.9</v>
      </c>
      <c r="AO98">
        <f t="shared" si="57"/>
        <v>10.477586206896552</v>
      </c>
      <c r="AP98">
        <f t="shared" si="58"/>
        <v>0.52493006417640287</v>
      </c>
      <c r="AQ98" s="4">
        <f>SUM($AO$5:AO98)</f>
        <v>389.14137931034486</v>
      </c>
      <c r="AU98" s="2">
        <v>94</v>
      </c>
      <c r="AV98" s="1">
        <f t="shared" si="46"/>
        <v>2500</v>
      </c>
      <c r="AW98" s="1">
        <f t="shared" si="59"/>
        <v>2500</v>
      </c>
      <c r="AX98" s="1">
        <f t="shared" si="60"/>
        <v>2500</v>
      </c>
      <c r="AY98" s="1">
        <f t="shared" si="61"/>
        <v>2500</v>
      </c>
      <c r="AZ98" s="1">
        <f t="shared" si="62"/>
        <v>23000</v>
      </c>
      <c r="BA98" s="1">
        <f t="shared" si="45"/>
        <v>33000</v>
      </c>
      <c r="BB98">
        <f t="shared" si="38"/>
        <v>2.3000000000000003</v>
      </c>
      <c r="BC98" s="1">
        <f>SUM($BA$5:BA98)</f>
        <v>1254300</v>
      </c>
      <c r="BD98" s="1">
        <f t="shared" si="63"/>
        <v>1002720</v>
      </c>
    </row>
    <row r="99" spans="11:56" x14ac:dyDescent="0.3">
      <c r="K99" s="2">
        <v>95</v>
      </c>
      <c r="L99" s="1">
        <f t="shared" si="39"/>
        <v>2600</v>
      </c>
      <c r="M99" s="1">
        <f t="shared" si="50"/>
        <v>2600</v>
      </c>
      <c r="N99" s="1">
        <f t="shared" si="40"/>
        <v>2600</v>
      </c>
      <c r="O99" s="1">
        <f t="shared" si="41"/>
        <v>2600</v>
      </c>
      <c r="P99" s="1">
        <f t="shared" si="51"/>
        <v>51480</v>
      </c>
      <c r="Q99" s="1">
        <f t="shared" si="42"/>
        <v>61880</v>
      </c>
      <c r="R99">
        <f t="shared" ref="R99:R162" si="68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65"/>
        <v>0.19400000000000001</v>
      </c>
      <c r="X99">
        <f t="shared" si="66"/>
        <v>0.19400000000000001</v>
      </c>
      <c r="Y99">
        <f t="shared" si="67"/>
        <v>0.19400000000000001</v>
      </c>
      <c r="Z99" s="4">
        <f t="shared" si="52"/>
        <v>1878.16</v>
      </c>
      <c r="AA99" s="4">
        <f t="shared" si="37"/>
        <v>2420.2972281674879</v>
      </c>
      <c r="AB99" s="4">
        <f t="shared" si="53"/>
        <v>1878.9360000000001</v>
      </c>
      <c r="AC99" s="4">
        <f>SUM($AB$5:AB99)</f>
        <v>19630.439999999999</v>
      </c>
      <c r="AD99">
        <f t="shared" si="64"/>
        <v>10.584658066155981</v>
      </c>
      <c r="AF99" s="2">
        <v>95</v>
      </c>
      <c r="AG99">
        <f t="shared" si="54"/>
        <v>0.7</v>
      </c>
      <c r="AH99">
        <f t="shared" si="55"/>
        <v>0.7</v>
      </c>
      <c r="AI99">
        <f t="shared" si="43"/>
        <v>0.7</v>
      </c>
      <c r="AJ99">
        <f t="shared" si="44"/>
        <v>0.7</v>
      </c>
      <c r="AK99">
        <f t="shared" si="56"/>
        <v>2.8</v>
      </c>
      <c r="AL99">
        <v>5.6</v>
      </c>
      <c r="AM99">
        <f>SUM($AL$5:AL99)</f>
        <v>207.5</v>
      </c>
      <c r="AO99">
        <f t="shared" si="57"/>
        <v>10.668965517241379</v>
      </c>
      <c r="AP99">
        <f t="shared" si="58"/>
        <v>0.52488687782805432</v>
      </c>
      <c r="AQ99" s="4">
        <f>SUM($AO$5:AO99)</f>
        <v>399.81034482758622</v>
      </c>
      <c r="AU99" s="2">
        <v>95</v>
      </c>
      <c r="AV99" s="1">
        <f t="shared" si="46"/>
        <v>2500</v>
      </c>
      <c r="AW99" s="1">
        <f t="shared" si="59"/>
        <v>2500</v>
      </c>
      <c r="AX99" s="1">
        <f t="shared" si="60"/>
        <v>2500</v>
      </c>
      <c r="AY99" s="1">
        <f t="shared" si="61"/>
        <v>2500</v>
      </c>
      <c r="AZ99" s="1">
        <f t="shared" si="62"/>
        <v>25000</v>
      </c>
      <c r="BA99" s="1">
        <f t="shared" si="45"/>
        <v>35000</v>
      </c>
      <c r="BB99">
        <f t="shared" si="38"/>
        <v>2.5000000000000004</v>
      </c>
      <c r="BC99" s="1">
        <f>SUM($BA$5:BA99)</f>
        <v>1289300</v>
      </c>
      <c r="BD99" s="1">
        <f t="shared" si="63"/>
        <v>1029600</v>
      </c>
    </row>
    <row r="100" spans="11:56" x14ac:dyDescent="0.3">
      <c r="K100" s="2">
        <v>96</v>
      </c>
      <c r="L100" s="1">
        <f t="shared" si="39"/>
        <v>2625</v>
      </c>
      <c r="M100" s="1">
        <f t="shared" si="50"/>
        <v>2625</v>
      </c>
      <c r="N100" s="1">
        <f t="shared" si="40"/>
        <v>2625</v>
      </c>
      <c r="O100" s="1">
        <f t="shared" si="41"/>
        <v>2625</v>
      </c>
      <c r="P100" s="1">
        <f t="shared" si="51"/>
        <v>52500</v>
      </c>
      <c r="Q100" s="1">
        <f t="shared" si="42"/>
        <v>63000</v>
      </c>
      <c r="R100">
        <f t="shared" si="68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65"/>
        <v>0.19500000000000001</v>
      </c>
      <c r="X100">
        <f t="shared" si="66"/>
        <v>0.19500000000000001</v>
      </c>
      <c r="Y100">
        <f t="shared" si="67"/>
        <v>0.19500000000000001</v>
      </c>
      <c r="Z100" s="4">
        <f t="shared" si="52"/>
        <v>2076.7000000000003</v>
      </c>
      <c r="AA100" s="4">
        <f t="shared" si="37"/>
        <v>2662.426950984237</v>
      </c>
      <c r="AB100" s="4">
        <f t="shared" si="53"/>
        <v>2077.4800000000005</v>
      </c>
      <c r="AC100" s="4">
        <f>SUM($AB$5:AB100)</f>
        <v>21707.919999999998</v>
      </c>
      <c r="AD100">
        <f t="shared" si="64"/>
        <v>10.582951783047143</v>
      </c>
      <c r="AF100" s="2">
        <v>96</v>
      </c>
      <c r="AG100">
        <f t="shared" si="54"/>
        <v>0.71250000000000002</v>
      </c>
      <c r="AH100">
        <f t="shared" si="55"/>
        <v>0.71250000000000002</v>
      </c>
      <c r="AI100">
        <f t="shared" si="43"/>
        <v>0.71250000000000002</v>
      </c>
      <c r="AJ100">
        <f t="shared" si="44"/>
        <v>0.71250000000000002</v>
      </c>
      <c r="AK100">
        <f t="shared" si="56"/>
        <v>2.85</v>
      </c>
      <c r="AL100">
        <v>5.7</v>
      </c>
      <c r="AM100">
        <f>SUM($AL$5:AL100)</f>
        <v>213.2</v>
      </c>
      <c r="AO100">
        <f t="shared" si="57"/>
        <v>10.862068965517242</v>
      </c>
      <c r="AP100">
        <f t="shared" si="58"/>
        <v>0.52476190476190476</v>
      </c>
      <c r="AQ100" s="4">
        <f>SUM($AO$5:AO100)</f>
        <v>410.67241379310349</v>
      </c>
      <c r="AU100" s="2">
        <v>96</v>
      </c>
      <c r="AV100" s="1">
        <f t="shared" si="46"/>
        <v>2500</v>
      </c>
      <c r="AW100" s="1">
        <f t="shared" si="59"/>
        <v>2500</v>
      </c>
      <c r="AX100" s="1">
        <f t="shared" si="60"/>
        <v>2500</v>
      </c>
      <c r="AY100" s="1">
        <f t="shared" si="61"/>
        <v>2500</v>
      </c>
      <c r="AZ100" s="1">
        <f t="shared" si="62"/>
        <v>25000</v>
      </c>
      <c r="BA100" s="1">
        <f t="shared" si="45"/>
        <v>35000</v>
      </c>
      <c r="BB100">
        <f t="shared" si="38"/>
        <v>2.5000000000000004</v>
      </c>
      <c r="BC100" s="1">
        <f>SUM($BA$5:BA100)</f>
        <v>1324300</v>
      </c>
      <c r="BD100" s="1">
        <f t="shared" si="63"/>
        <v>1057600</v>
      </c>
    </row>
    <row r="101" spans="11:56" x14ac:dyDescent="0.3">
      <c r="K101" s="2">
        <v>97</v>
      </c>
      <c r="L101" s="1">
        <f t="shared" si="39"/>
        <v>2650</v>
      </c>
      <c r="M101" s="1">
        <f t="shared" si="50"/>
        <v>2650</v>
      </c>
      <c r="N101" s="1">
        <f t="shared" si="40"/>
        <v>2650</v>
      </c>
      <c r="O101" s="1">
        <f t="shared" si="41"/>
        <v>2650</v>
      </c>
      <c r="P101" s="1">
        <f t="shared" si="51"/>
        <v>53530</v>
      </c>
      <c r="Q101" s="1">
        <f t="shared" si="42"/>
        <v>64130</v>
      </c>
      <c r="R101">
        <f t="shared" si="68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65"/>
        <v>0.19600000000000001</v>
      </c>
      <c r="X101">
        <f t="shared" si="66"/>
        <v>0.19600000000000001</v>
      </c>
      <c r="Y101">
        <f t="shared" si="67"/>
        <v>0.19600000000000001</v>
      </c>
      <c r="Z101" s="4">
        <f t="shared" si="52"/>
        <v>2296.1600000000003</v>
      </c>
      <c r="AA101" s="4">
        <f t="shared" si="37"/>
        <v>2928.769646082661</v>
      </c>
      <c r="AB101" s="4">
        <f t="shared" si="53"/>
        <v>2296.9440000000004</v>
      </c>
      <c r="AC101" s="4">
        <f>SUM($AB$5:AB101)</f>
        <v>24004.863999999998</v>
      </c>
      <c r="AD101">
        <f t="shared" si="64"/>
        <v>10.581133521774539</v>
      </c>
      <c r="AF101" s="2">
        <v>97</v>
      </c>
      <c r="AG101">
        <f t="shared" si="54"/>
        <v>0.72499999999999998</v>
      </c>
      <c r="AH101">
        <f t="shared" si="55"/>
        <v>0.72499999999999998</v>
      </c>
      <c r="AI101">
        <f t="shared" si="43"/>
        <v>0.72499999999999998</v>
      </c>
      <c r="AJ101">
        <f t="shared" si="44"/>
        <v>0.72499999999999998</v>
      </c>
      <c r="AK101">
        <f t="shared" si="56"/>
        <v>2.9</v>
      </c>
      <c r="AL101">
        <v>5.8</v>
      </c>
      <c r="AM101">
        <f>SUM($AL$5:AL101)</f>
        <v>219</v>
      </c>
      <c r="AO101">
        <f t="shared" si="57"/>
        <v>11.056896551724138</v>
      </c>
      <c r="AP101">
        <f t="shared" si="58"/>
        <v>0.52455948853890533</v>
      </c>
      <c r="AQ101" s="4">
        <f>SUM($AO$5:AO101)</f>
        <v>421.72931034482764</v>
      </c>
      <c r="AU101" s="2">
        <v>97</v>
      </c>
      <c r="AV101" s="1">
        <f t="shared" si="46"/>
        <v>2500</v>
      </c>
      <c r="AW101" s="1">
        <f t="shared" si="59"/>
        <v>2500</v>
      </c>
      <c r="AX101" s="1">
        <f t="shared" si="60"/>
        <v>2500</v>
      </c>
      <c r="AY101" s="1">
        <f t="shared" si="61"/>
        <v>2500</v>
      </c>
      <c r="AZ101" s="1">
        <f t="shared" si="62"/>
        <v>25000</v>
      </c>
      <c r="BA101" s="1">
        <f t="shared" si="45"/>
        <v>35000</v>
      </c>
      <c r="BB101">
        <f t="shared" si="38"/>
        <v>2.5000000000000004</v>
      </c>
      <c r="BC101" s="1">
        <f>SUM($BA$5:BA101)</f>
        <v>1359300</v>
      </c>
      <c r="BD101" s="1">
        <f t="shared" si="63"/>
        <v>1086730</v>
      </c>
    </row>
    <row r="102" spans="11:56" x14ac:dyDescent="0.3">
      <c r="K102" s="2">
        <v>98</v>
      </c>
      <c r="L102" s="1">
        <f t="shared" si="39"/>
        <v>2675</v>
      </c>
      <c r="M102" s="1">
        <f t="shared" si="50"/>
        <v>2675</v>
      </c>
      <c r="N102" s="1">
        <f t="shared" si="40"/>
        <v>2675</v>
      </c>
      <c r="O102" s="1">
        <f t="shared" si="41"/>
        <v>2675</v>
      </c>
      <c r="P102" s="1">
        <f t="shared" si="51"/>
        <v>54570</v>
      </c>
      <c r="Q102" s="1">
        <f t="shared" si="42"/>
        <v>65270</v>
      </c>
      <c r="R102">
        <f t="shared" si="68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65"/>
        <v>0.19700000000000001</v>
      </c>
      <c r="X102">
        <f t="shared" si="66"/>
        <v>0.19700000000000001</v>
      </c>
      <c r="Y102">
        <f t="shared" si="67"/>
        <v>0.19700000000000001</v>
      </c>
      <c r="Z102" s="4">
        <f t="shared" si="52"/>
        <v>2538.7400000000002</v>
      </c>
      <c r="AA102" s="4">
        <f t="shared" ref="AA102:AA113" si="69">AA101*1.1+0.1</f>
        <v>3221.7466106909274</v>
      </c>
      <c r="AB102" s="4">
        <f t="shared" si="53"/>
        <v>2539.5280000000002</v>
      </c>
      <c r="AC102" s="4">
        <f>SUM($AB$5:AB102)</f>
        <v>26544.392</v>
      </c>
      <c r="AD102">
        <f t="shared" si="64"/>
        <v>10.579222610884203</v>
      </c>
      <c r="AF102" s="2">
        <v>98</v>
      </c>
      <c r="AG102">
        <f t="shared" si="54"/>
        <v>0.73750000000000004</v>
      </c>
      <c r="AH102">
        <f t="shared" si="55"/>
        <v>0.73750000000000004</v>
      </c>
      <c r="AI102">
        <f t="shared" si="43"/>
        <v>0.73750000000000004</v>
      </c>
      <c r="AJ102">
        <f t="shared" si="44"/>
        <v>0.73750000000000004</v>
      </c>
      <c r="AK102">
        <f t="shared" si="56"/>
        <v>2.95</v>
      </c>
      <c r="AL102">
        <v>5.9</v>
      </c>
      <c r="AM102">
        <f>SUM($AL$5:AL102)</f>
        <v>224.9</v>
      </c>
      <c r="AO102">
        <f t="shared" si="57"/>
        <v>11.25344827586207</v>
      </c>
      <c r="AP102">
        <f t="shared" si="58"/>
        <v>0.52428374444614678</v>
      </c>
      <c r="AQ102" s="4">
        <f>SUM($AO$5:AO102)</f>
        <v>432.98275862068971</v>
      </c>
      <c r="AU102" s="2">
        <v>98</v>
      </c>
      <c r="AV102" s="1">
        <f t="shared" si="46"/>
        <v>2500</v>
      </c>
      <c r="AW102" s="1">
        <f t="shared" si="59"/>
        <v>2500</v>
      </c>
      <c r="AX102" s="1">
        <f t="shared" si="60"/>
        <v>2500</v>
      </c>
      <c r="AY102" s="1">
        <f t="shared" si="61"/>
        <v>2500</v>
      </c>
      <c r="AZ102" s="1">
        <f t="shared" si="62"/>
        <v>25000</v>
      </c>
      <c r="BA102" s="1">
        <f t="shared" si="45"/>
        <v>35000</v>
      </c>
      <c r="BB102">
        <f t="shared" si="38"/>
        <v>2.5000000000000004</v>
      </c>
      <c r="BC102" s="1">
        <f>SUM($BA$5:BA102)</f>
        <v>1394300</v>
      </c>
      <c r="BD102" s="1">
        <f t="shared" si="63"/>
        <v>1117000</v>
      </c>
    </row>
    <row r="103" spans="11:56" x14ac:dyDescent="0.3">
      <c r="K103" s="2">
        <v>99</v>
      </c>
      <c r="L103" s="1">
        <f t="shared" si="39"/>
        <v>2700</v>
      </c>
      <c r="M103" s="1">
        <f t="shared" si="50"/>
        <v>2700</v>
      </c>
      <c r="N103" s="1">
        <f t="shared" si="40"/>
        <v>2700</v>
      </c>
      <c r="O103" s="1">
        <f t="shared" si="41"/>
        <v>2700</v>
      </c>
      <c r="P103" s="1">
        <f t="shared" si="51"/>
        <v>55620</v>
      </c>
      <c r="Q103" s="1">
        <f t="shared" si="42"/>
        <v>66420</v>
      </c>
      <c r="R103">
        <f t="shared" si="68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65"/>
        <v>0.19800000000000001</v>
      </c>
      <c r="X103">
        <f t="shared" si="66"/>
        <v>0.19800000000000001</v>
      </c>
      <c r="Y103">
        <f t="shared" si="67"/>
        <v>0.19800000000000001</v>
      </c>
      <c r="Z103" s="4">
        <f t="shared" si="52"/>
        <v>2806.8700000000003</v>
      </c>
      <c r="AA103" s="4">
        <f t="shared" si="69"/>
        <v>3544.0212717600202</v>
      </c>
      <c r="AB103" s="4">
        <f t="shared" si="53"/>
        <v>2807.6620000000003</v>
      </c>
      <c r="AC103" s="4">
        <f>SUM($AB$5:AB103)</f>
        <v>29352.054</v>
      </c>
      <c r="AD103">
        <f t="shared" si="64"/>
        <v>10.577232283188104</v>
      </c>
      <c r="AF103" s="2">
        <v>99</v>
      </c>
      <c r="AG103">
        <f t="shared" si="54"/>
        <v>0.75</v>
      </c>
      <c r="AH103">
        <f t="shared" si="55"/>
        <v>0.75</v>
      </c>
      <c r="AI103">
        <f t="shared" si="43"/>
        <v>0.75</v>
      </c>
      <c r="AJ103">
        <f t="shared" si="44"/>
        <v>0.75</v>
      </c>
      <c r="AK103">
        <f t="shared" si="56"/>
        <v>3</v>
      </c>
      <c r="AL103">
        <v>6</v>
      </c>
      <c r="AM103">
        <f>SUM($AL$5:AL103)</f>
        <v>230.9</v>
      </c>
      <c r="AO103">
        <f t="shared" si="57"/>
        <v>11.451724137931034</v>
      </c>
      <c r="AP103">
        <f t="shared" si="58"/>
        <v>0.52393857271906052</v>
      </c>
      <c r="AQ103" s="4">
        <f>SUM($AO$5:AO103)</f>
        <v>444.43448275862073</v>
      </c>
      <c r="AU103" s="2">
        <v>99</v>
      </c>
      <c r="AV103" s="1">
        <f t="shared" si="46"/>
        <v>2500</v>
      </c>
      <c r="AW103" s="1">
        <f t="shared" si="59"/>
        <v>2500</v>
      </c>
      <c r="AX103" s="1">
        <f t="shared" si="60"/>
        <v>2500</v>
      </c>
      <c r="AY103" s="1">
        <f t="shared" si="61"/>
        <v>2500</v>
      </c>
      <c r="AZ103" s="1">
        <f t="shared" si="62"/>
        <v>25000</v>
      </c>
      <c r="BA103" s="1">
        <f t="shared" si="45"/>
        <v>35000</v>
      </c>
      <c r="BB103">
        <f t="shared" si="38"/>
        <v>2.5000000000000004</v>
      </c>
      <c r="BC103" s="1">
        <f>SUM($BA$5:BA103)</f>
        <v>1429300</v>
      </c>
      <c r="BD103" s="1">
        <f t="shared" si="63"/>
        <v>1148420</v>
      </c>
    </row>
    <row r="104" spans="11:56" x14ac:dyDescent="0.3">
      <c r="K104" s="2">
        <v>100</v>
      </c>
      <c r="L104" s="1">
        <f t="shared" si="39"/>
        <v>2725</v>
      </c>
      <c r="M104" s="1">
        <f t="shared" si="50"/>
        <v>2725</v>
      </c>
      <c r="N104" s="1">
        <f t="shared" si="40"/>
        <v>2725</v>
      </c>
      <c r="O104" s="1">
        <f t="shared" si="41"/>
        <v>2725</v>
      </c>
      <c r="P104" s="1">
        <f t="shared" si="51"/>
        <v>56680</v>
      </c>
      <c r="Q104" s="1">
        <f t="shared" si="42"/>
        <v>67580</v>
      </c>
      <c r="R104">
        <f t="shared" si="68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65"/>
        <v>0.19900000000000001</v>
      </c>
      <c r="X104">
        <f t="shared" si="66"/>
        <v>0.19900000000000001</v>
      </c>
      <c r="Y104">
        <f t="shared" si="67"/>
        <v>0.19900000000000001</v>
      </c>
      <c r="Z104" s="4">
        <f t="shared" si="52"/>
        <v>3103.23</v>
      </c>
      <c r="AA104" s="4">
        <f t="shared" si="69"/>
        <v>3898.5233989360227</v>
      </c>
      <c r="AB104" s="4">
        <f t="shared" si="53"/>
        <v>3104.0259999999998</v>
      </c>
      <c r="AC104" s="4">
        <f>SUM($AB$5:AB104)</f>
        <v>32456.080000000002</v>
      </c>
      <c r="AD104">
        <f t="shared" si="64"/>
        <v>10.575157704465935</v>
      </c>
      <c r="AF104" s="2">
        <v>100</v>
      </c>
      <c r="AG104">
        <f t="shared" si="54"/>
        <v>0.76500000000000001</v>
      </c>
      <c r="AH104">
        <f t="shared" si="55"/>
        <v>0.76500000000000001</v>
      </c>
      <c r="AI104">
        <f t="shared" si="43"/>
        <v>0.76500000000000001</v>
      </c>
      <c r="AJ104">
        <f t="shared" si="44"/>
        <v>0.76500000000000001</v>
      </c>
      <c r="AK104">
        <f t="shared" si="56"/>
        <v>3.06</v>
      </c>
      <c r="AL104">
        <v>6.12</v>
      </c>
      <c r="AM104">
        <f>SUM($AL$5:AL104)</f>
        <v>237.02</v>
      </c>
      <c r="AO104">
        <f t="shared" si="57"/>
        <v>11.651724137931035</v>
      </c>
      <c r="AP104">
        <f t="shared" si="58"/>
        <v>0.52524415507546607</v>
      </c>
      <c r="AQ104" s="4">
        <f>SUM($AO$5:AO104)</f>
        <v>456.08620689655174</v>
      </c>
      <c r="AU104" s="2">
        <v>100</v>
      </c>
      <c r="AV104" s="1">
        <f t="shared" si="46"/>
        <v>2500</v>
      </c>
      <c r="AW104" s="1">
        <f t="shared" si="59"/>
        <v>2500</v>
      </c>
      <c r="AX104" s="1">
        <f t="shared" si="60"/>
        <v>2500</v>
      </c>
      <c r="AY104" s="1">
        <f t="shared" si="61"/>
        <v>2500</v>
      </c>
      <c r="AZ104" s="1">
        <f t="shared" si="62"/>
        <v>25000</v>
      </c>
      <c r="BA104" s="1">
        <f t="shared" si="45"/>
        <v>35000</v>
      </c>
      <c r="BB104">
        <f t="shared" ref="BB104:BB167" si="70">BB94+0.2</f>
        <v>2.5000000000000004</v>
      </c>
      <c r="BC104" s="1">
        <f>SUM($BA$5:BA104)</f>
        <v>1464300</v>
      </c>
      <c r="BD104" s="1">
        <f t="shared" si="63"/>
        <v>1181000</v>
      </c>
    </row>
    <row r="105" spans="11:56" x14ac:dyDescent="0.3">
      <c r="K105" s="2">
        <v>101</v>
      </c>
      <c r="L105" s="1">
        <f t="shared" si="39"/>
        <v>2750</v>
      </c>
      <c r="M105" s="1">
        <f t="shared" ref="M105:M168" si="71">L105</f>
        <v>2750</v>
      </c>
      <c r="N105" s="1">
        <f t="shared" ref="N105:N168" si="72">L105</f>
        <v>2750</v>
      </c>
      <c r="O105" s="1">
        <f t="shared" ref="O105:O168" si="73">L105</f>
        <v>2750</v>
      </c>
      <c r="P105" s="1">
        <f t="shared" ref="P105:P168" si="74">ROUNDUP(SUM(L105:O105)*R105,-1)</f>
        <v>57750</v>
      </c>
      <c r="Q105" s="1">
        <f t="shared" ref="Q105:Q168" si="75">SUM(L105:P105)</f>
        <v>68750</v>
      </c>
      <c r="R105">
        <f t="shared" si="68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76">V105</f>
        <v>0.2</v>
      </c>
      <c r="X105">
        <f t="shared" ref="X105:X168" si="77">V105</f>
        <v>0.2</v>
      </c>
      <c r="Y105">
        <f t="shared" ref="Y105:Y168" si="78">V105</f>
        <v>0.2</v>
      </c>
      <c r="Z105" s="4">
        <f t="shared" ref="Z105:Z168" si="79">ROUNDUP((SUM(V105:Y105)*(AA105)),2)</f>
        <v>3430.7900000000004</v>
      </c>
      <c r="AA105" s="4">
        <f t="shared" si="69"/>
        <v>4288.4757388296257</v>
      </c>
      <c r="AB105" s="4">
        <f t="shared" ref="AB105:AB168" si="80">SUM(V105:Z105)</f>
        <v>3431.5900000000006</v>
      </c>
      <c r="AC105" s="4">
        <f>SUM($AB$5:AB105)</f>
        <v>35887.670000000006</v>
      </c>
      <c r="AD105">
        <f t="shared" ref="AD105:AD168" si="81">((AC105-AC104)/AC104)*100</f>
        <v>10.573026687141526</v>
      </c>
      <c r="AF105" s="2">
        <v>101</v>
      </c>
      <c r="AG105">
        <f t="shared" ref="AG105:AG168" si="82">AL105/8</f>
        <v>0.78</v>
      </c>
      <c r="AH105">
        <f t="shared" ref="AH105:AH168" si="83">AG105</f>
        <v>0.78</v>
      </c>
      <c r="AI105">
        <f t="shared" ref="AI105:AI168" si="84">AG105</f>
        <v>0.78</v>
      </c>
      <c r="AJ105">
        <f t="shared" ref="AJ105:AJ168" si="85">AG105</f>
        <v>0.78</v>
      </c>
      <c r="AK105">
        <f t="shared" ref="AK105:AK168" si="86">AL105/2</f>
        <v>3.12</v>
      </c>
      <c r="AL105">
        <v>6.24</v>
      </c>
      <c r="AM105">
        <f>SUM($AL$5:AL105)</f>
        <v>243.26000000000002</v>
      </c>
      <c r="AO105">
        <f t="shared" ref="AO105:AO168" si="87">Q105/$I$24</f>
        <v>11.853448275862069</v>
      </c>
      <c r="AP105">
        <f t="shared" ref="AP105:AP168" si="88">AL105*1/AO105</f>
        <v>0.52642909090909096</v>
      </c>
      <c r="AQ105" s="4">
        <f>SUM($AO$5:AO105)</f>
        <v>467.93965517241384</v>
      </c>
      <c r="AU105" s="2">
        <v>101</v>
      </c>
      <c r="AV105" s="1">
        <f t="shared" si="46"/>
        <v>2500</v>
      </c>
      <c r="AW105" s="1">
        <f t="shared" si="59"/>
        <v>2500</v>
      </c>
      <c r="AX105" s="1">
        <f t="shared" si="60"/>
        <v>2500</v>
      </c>
      <c r="AY105" s="1">
        <f t="shared" si="61"/>
        <v>2500</v>
      </c>
      <c r="AZ105" s="1">
        <f t="shared" ref="AZ105:AZ168" si="89">ROUNDUP(SUM(AV105:AY105)*BB105,-1)</f>
        <v>25000</v>
      </c>
      <c r="BA105" s="1">
        <f t="shared" ref="BA105:BA168" si="90">SUM(AV105:AZ105)</f>
        <v>35000</v>
      </c>
      <c r="BB105">
        <f t="shared" si="70"/>
        <v>2.5000000000000004</v>
      </c>
      <c r="BC105" s="1">
        <f>SUM($BA$5:BA105)</f>
        <v>1499300</v>
      </c>
      <c r="BD105" s="1">
        <f t="shared" si="63"/>
        <v>1214750</v>
      </c>
    </row>
    <row r="106" spans="11:56" x14ac:dyDescent="0.3">
      <c r="K106" s="2">
        <v>102</v>
      </c>
      <c r="L106" s="1">
        <f t="shared" si="39"/>
        <v>2775</v>
      </c>
      <c r="M106" s="1">
        <f t="shared" si="71"/>
        <v>2775</v>
      </c>
      <c r="N106" s="1">
        <f t="shared" si="72"/>
        <v>2775</v>
      </c>
      <c r="O106" s="1">
        <f t="shared" si="73"/>
        <v>2775</v>
      </c>
      <c r="P106" s="1">
        <f t="shared" si="74"/>
        <v>58830</v>
      </c>
      <c r="Q106" s="1">
        <f t="shared" si="75"/>
        <v>69930</v>
      </c>
      <c r="R106">
        <f t="shared" si="68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76"/>
        <v>0.20100000000000001</v>
      </c>
      <c r="X106">
        <f t="shared" si="77"/>
        <v>0.20100000000000001</v>
      </c>
      <c r="Y106">
        <f t="shared" si="78"/>
        <v>0.20100000000000001</v>
      </c>
      <c r="Z106" s="4">
        <f t="shared" si="79"/>
        <v>3792.8100000000004</v>
      </c>
      <c r="AA106" s="4">
        <f t="shared" si="69"/>
        <v>4717.423312712589</v>
      </c>
      <c r="AB106" s="4">
        <f t="shared" si="80"/>
        <v>3793.6140000000005</v>
      </c>
      <c r="AC106" s="4">
        <f>SUM($AB$5:AB106)</f>
        <v>39681.284000000007</v>
      </c>
      <c r="AD106">
        <f t="shared" si="81"/>
        <v>10.570800500561894</v>
      </c>
      <c r="AF106" s="2">
        <v>102</v>
      </c>
      <c r="AG106">
        <f t="shared" si="82"/>
        <v>0.79500000000000004</v>
      </c>
      <c r="AH106">
        <f t="shared" si="83"/>
        <v>0.79500000000000004</v>
      </c>
      <c r="AI106">
        <f t="shared" si="84"/>
        <v>0.79500000000000004</v>
      </c>
      <c r="AJ106">
        <f t="shared" si="85"/>
        <v>0.79500000000000004</v>
      </c>
      <c r="AK106">
        <f t="shared" si="86"/>
        <v>3.18</v>
      </c>
      <c r="AL106">
        <v>6.36</v>
      </c>
      <c r="AM106">
        <f>SUM($AL$5:AL106)</f>
        <v>249.62000000000003</v>
      </c>
      <c r="AO106">
        <f t="shared" si="87"/>
        <v>12.056896551724138</v>
      </c>
      <c r="AP106">
        <f t="shared" si="88"/>
        <v>0.52749892749892746</v>
      </c>
      <c r="AQ106" s="4">
        <f>SUM($AO$5:AO106)</f>
        <v>479.99655172413799</v>
      </c>
      <c r="AU106" s="2">
        <v>102</v>
      </c>
      <c r="AV106" s="1">
        <f t="shared" si="46"/>
        <v>2500</v>
      </c>
      <c r="AW106" s="1">
        <f t="shared" si="59"/>
        <v>2500</v>
      </c>
      <c r="AX106" s="1">
        <f t="shared" si="60"/>
        <v>2500</v>
      </c>
      <c r="AY106" s="1">
        <f t="shared" si="61"/>
        <v>2500</v>
      </c>
      <c r="AZ106" s="1">
        <f t="shared" si="89"/>
        <v>25000</v>
      </c>
      <c r="BA106" s="1">
        <f t="shared" si="90"/>
        <v>35000</v>
      </c>
      <c r="BB106">
        <f t="shared" si="70"/>
        <v>2.5000000000000004</v>
      </c>
      <c r="BC106" s="1">
        <f>SUM($BA$5:BA106)</f>
        <v>1534300</v>
      </c>
      <c r="BD106" s="1">
        <f t="shared" si="63"/>
        <v>1249680</v>
      </c>
    </row>
    <row r="107" spans="11:56" x14ac:dyDescent="0.3">
      <c r="K107" s="2">
        <v>103</v>
      </c>
      <c r="L107" s="1">
        <f t="shared" si="39"/>
        <v>2800</v>
      </c>
      <c r="M107" s="1">
        <f t="shared" si="71"/>
        <v>2800</v>
      </c>
      <c r="N107" s="1">
        <f t="shared" si="72"/>
        <v>2800</v>
      </c>
      <c r="O107" s="1">
        <f t="shared" si="73"/>
        <v>2800</v>
      </c>
      <c r="P107" s="1">
        <f t="shared" si="74"/>
        <v>59920</v>
      </c>
      <c r="Q107" s="1">
        <f t="shared" si="75"/>
        <v>71120</v>
      </c>
      <c r="R107">
        <f t="shared" si="68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76"/>
        <v>0.20200000000000001</v>
      </c>
      <c r="X107">
        <f t="shared" si="77"/>
        <v>0.20200000000000001</v>
      </c>
      <c r="Y107">
        <f t="shared" si="78"/>
        <v>0.20200000000000001</v>
      </c>
      <c r="Z107" s="4">
        <f t="shared" si="79"/>
        <v>4192.93</v>
      </c>
      <c r="AA107" s="4">
        <f t="shared" si="69"/>
        <v>5189.2656439838483</v>
      </c>
      <c r="AB107" s="4">
        <f t="shared" si="80"/>
        <v>4193.7380000000003</v>
      </c>
      <c r="AC107" s="4">
        <f>SUM($AB$5:AB107)</f>
        <v>43875.022000000004</v>
      </c>
      <c r="AD107">
        <f t="shared" si="81"/>
        <v>10.568554182873712</v>
      </c>
      <c r="AF107" s="2">
        <v>103</v>
      </c>
      <c r="AG107">
        <f t="shared" si="82"/>
        <v>0.81</v>
      </c>
      <c r="AH107">
        <f t="shared" si="83"/>
        <v>0.81</v>
      </c>
      <c r="AI107">
        <f t="shared" si="84"/>
        <v>0.81</v>
      </c>
      <c r="AJ107">
        <f t="shared" si="85"/>
        <v>0.81</v>
      </c>
      <c r="AK107">
        <f t="shared" si="86"/>
        <v>3.24</v>
      </c>
      <c r="AL107">
        <v>6.48</v>
      </c>
      <c r="AM107">
        <f>SUM($AL$5:AL107)</f>
        <v>256.10000000000002</v>
      </c>
      <c r="AO107">
        <f t="shared" si="87"/>
        <v>12.262068965517241</v>
      </c>
      <c r="AP107">
        <f t="shared" si="88"/>
        <v>0.52845894263217108</v>
      </c>
      <c r="AQ107" s="4">
        <f>SUM($AO$5:AO107)</f>
        <v>492.25862068965523</v>
      </c>
      <c r="AU107" s="2">
        <v>103</v>
      </c>
      <c r="AV107" s="1">
        <f t="shared" si="46"/>
        <v>2500</v>
      </c>
      <c r="AW107" s="1">
        <f t="shared" si="59"/>
        <v>2500</v>
      </c>
      <c r="AX107" s="1">
        <f t="shared" si="60"/>
        <v>2500</v>
      </c>
      <c r="AY107" s="1">
        <f t="shared" si="61"/>
        <v>2500</v>
      </c>
      <c r="AZ107" s="1">
        <f t="shared" si="89"/>
        <v>25000</v>
      </c>
      <c r="BA107" s="1">
        <f t="shared" si="90"/>
        <v>35000</v>
      </c>
      <c r="BB107">
        <f t="shared" si="70"/>
        <v>2.5000000000000004</v>
      </c>
      <c r="BC107" s="1">
        <f>SUM($BA$5:BA107)</f>
        <v>1569300</v>
      </c>
      <c r="BD107" s="1">
        <f t="shared" si="63"/>
        <v>1285800</v>
      </c>
    </row>
    <row r="108" spans="11:56" x14ac:dyDescent="0.3">
      <c r="K108" s="2">
        <v>104</v>
      </c>
      <c r="L108" s="1">
        <f t="shared" si="39"/>
        <v>2825</v>
      </c>
      <c r="M108" s="1">
        <f t="shared" si="71"/>
        <v>2825</v>
      </c>
      <c r="N108" s="1">
        <f t="shared" si="72"/>
        <v>2825</v>
      </c>
      <c r="O108" s="1">
        <f t="shared" si="73"/>
        <v>2825</v>
      </c>
      <c r="P108" s="1">
        <f t="shared" si="74"/>
        <v>61020</v>
      </c>
      <c r="Q108" s="1">
        <f t="shared" si="75"/>
        <v>72320</v>
      </c>
      <c r="R108">
        <f t="shared" si="68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76"/>
        <v>0.20300000000000001</v>
      </c>
      <c r="X108">
        <f t="shared" si="77"/>
        <v>0.20300000000000001</v>
      </c>
      <c r="Y108">
        <f t="shared" si="78"/>
        <v>0.20300000000000001</v>
      </c>
      <c r="Z108" s="4">
        <f t="shared" si="79"/>
        <v>4635.1400000000003</v>
      </c>
      <c r="AA108" s="4">
        <f t="shared" si="69"/>
        <v>5708.2922083822341</v>
      </c>
      <c r="AB108" s="4">
        <f t="shared" si="80"/>
        <v>4635.9520000000002</v>
      </c>
      <c r="AC108" s="4">
        <f>SUM($AB$5:AB108)</f>
        <v>48510.974000000002</v>
      </c>
      <c r="AD108">
        <f t="shared" si="81"/>
        <v>10.566267066487162</v>
      </c>
      <c r="AF108" s="2">
        <v>104</v>
      </c>
      <c r="AG108">
        <f t="shared" si="82"/>
        <v>0.82499999999999996</v>
      </c>
      <c r="AH108">
        <f t="shared" si="83"/>
        <v>0.82499999999999996</v>
      </c>
      <c r="AI108">
        <f t="shared" si="84"/>
        <v>0.82499999999999996</v>
      </c>
      <c r="AJ108">
        <f t="shared" si="85"/>
        <v>0.82499999999999996</v>
      </c>
      <c r="AK108">
        <f t="shared" si="86"/>
        <v>3.3</v>
      </c>
      <c r="AL108">
        <v>6.6</v>
      </c>
      <c r="AM108">
        <f>SUM($AL$5:AL108)</f>
        <v>262.70000000000005</v>
      </c>
      <c r="AO108">
        <f t="shared" si="87"/>
        <v>12.468965517241379</v>
      </c>
      <c r="AP108">
        <f t="shared" si="88"/>
        <v>0.5293141592920354</v>
      </c>
      <c r="AQ108" s="4">
        <f>SUM($AO$5:AO108)</f>
        <v>504.7275862068966</v>
      </c>
      <c r="AU108" s="2">
        <v>104</v>
      </c>
      <c r="AV108" s="1">
        <f t="shared" si="46"/>
        <v>2500</v>
      </c>
      <c r="AW108" s="1">
        <f t="shared" si="59"/>
        <v>2500</v>
      </c>
      <c r="AX108" s="1">
        <f t="shared" si="60"/>
        <v>2500</v>
      </c>
      <c r="AY108" s="1">
        <f t="shared" si="61"/>
        <v>2500</v>
      </c>
      <c r="AZ108" s="1">
        <f t="shared" si="89"/>
        <v>25000</v>
      </c>
      <c r="BA108" s="1">
        <f t="shared" si="90"/>
        <v>35000</v>
      </c>
      <c r="BB108">
        <f t="shared" si="70"/>
        <v>2.5000000000000004</v>
      </c>
      <c r="BC108" s="1">
        <f>SUM($BA$5:BA108)</f>
        <v>1604300</v>
      </c>
      <c r="BD108" s="1">
        <f t="shared" si="63"/>
        <v>1323120</v>
      </c>
    </row>
    <row r="109" spans="11:56" x14ac:dyDescent="0.3">
      <c r="K109" s="2">
        <v>105</v>
      </c>
      <c r="L109" s="1">
        <f t="shared" si="39"/>
        <v>2850</v>
      </c>
      <c r="M109" s="1">
        <f t="shared" si="71"/>
        <v>2850</v>
      </c>
      <c r="N109" s="1">
        <f t="shared" si="72"/>
        <v>2850</v>
      </c>
      <c r="O109" s="1">
        <f t="shared" si="73"/>
        <v>2850</v>
      </c>
      <c r="P109" s="1">
        <f t="shared" si="74"/>
        <v>62130</v>
      </c>
      <c r="Q109" s="1">
        <f t="shared" si="75"/>
        <v>73530</v>
      </c>
      <c r="R109">
        <f t="shared" si="68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76"/>
        <v>0.20399999999999999</v>
      </c>
      <c r="X109">
        <f t="shared" si="77"/>
        <v>0.20399999999999999</v>
      </c>
      <c r="Y109">
        <f t="shared" si="78"/>
        <v>0.20399999999999999</v>
      </c>
      <c r="Z109" s="4">
        <f t="shared" si="79"/>
        <v>5123.8500000000004</v>
      </c>
      <c r="AA109" s="4">
        <f t="shared" si="69"/>
        <v>6279.221429220458</v>
      </c>
      <c r="AB109" s="4">
        <f t="shared" si="80"/>
        <v>5124.6660000000002</v>
      </c>
      <c r="AC109" s="4">
        <f>SUM($AB$5:AB109)</f>
        <v>53635.64</v>
      </c>
      <c r="AD109">
        <f t="shared" si="81"/>
        <v>10.563931369425807</v>
      </c>
      <c r="AF109" s="2">
        <v>105</v>
      </c>
      <c r="AG109">
        <f t="shared" si="82"/>
        <v>0.84</v>
      </c>
      <c r="AH109">
        <f t="shared" si="83"/>
        <v>0.84</v>
      </c>
      <c r="AI109">
        <f t="shared" si="84"/>
        <v>0.84</v>
      </c>
      <c r="AJ109">
        <f t="shared" si="85"/>
        <v>0.84</v>
      </c>
      <c r="AK109">
        <f t="shared" si="86"/>
        <v>3.36</v>
      </c>
      <c r="AL109">
        <v>6.72</v>
      </c>
      <c r="AM109">
        <f>SUM($AL$5:AL109)</f>
        <v>269.42000000000007</v>
      </c>
      <c r="AO109">
        <f t="shared" si="87"/>
        <v>12.677586206896551</v>
      </c>
      <c r="AP109">
        <f t="shared" si="88"/>
        <v>0.53006935944512446</v>
      </c>
      <c r="AQ109" s="4">
        <f>SUM($AO$5:AO109)</f>
        <v>517.40517241379314</v>
      </c>
      <c r="AU109" s="2">
        <v>105</v>
      </c>
      <c r="AV109" s="1">
        <f t="shared" si="46"/>
        <v>2500</v>
      </c>
      <c r="AW109" s="1">
        <f t="shared" si="59"/>
        <v>2500</v>
      </c>
      <c r="AX109" s="1">
        <f t="shared" si="60"/>
        <v>2500</v>
      </c>
      <c r="AY109" s="1">
        <f t="shared" si="61"/>
        <v>2500</v>
      </c>
      <c r="AZ109" s="1">
        <f t="shared" si="89"/>
        <v>27000</v>
      </c>
      <c r="BA109" s="1">
        <f t="shared" si="90"/>
        <v>37000</v>
      </c>
      <c r="BB109">
        <f t="shared" si="70"/>
        <v>2.7000000000000006</v>
      </c>
      <c r="BC109" s="1">
        <f>SUM($BA$5:BA109)</f>
        <v>1641300</v>
      </c>
      <c r="BD109" s="1">
        <f t="shared" si="63"/>
        <v>1359650</v>
      </c>
    </row>
    <row r="110" spans="11:56" x14ac:dyDescent="0.3">
      <c r="K110" s="2">
        <v>106</v>
      </c>
      <c r="L110" s="1">
        <f t="shared" si="39"/>
        <v>2875</v>
      </c>
      <c r="M110" s="1">
        <f t="shared" si="71"/>
        <v>2875</v>
      </c>
      <c r="N110" s="1">
        <f t="shared" si="72"/>
        <v>2875</v>
      </c>
      <c r="O110" s="1">
        <f t="shared" si="73"/>
        <v>2875</v>
      </c>
      <c r="P110" s="1">
        <f t="shared" si="74"/>
        <v>63250</v>
      </c>
      <c r="Q110" s="1">
        <f t="shared" si="75"/>
        <v>74750</v>
      </c>
      <c r="R110">
        <f t="shared" si="68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76"/>
        <v>0.20499999999999999</v>
      </c>
      <c r="X110">
        <f t="shared" si="77"/>
        <v>0.20499999999999999</v>
      </c>
      <c r="Y110">
        <f t="shared" si="78"/>
        <v>0.20499999999999999</v>
      </c>
      <c r="Z110" s="4">
        <f t="shared" si="79"/>
        <v>5663.9400000000005</v>
      </c>
      <c r="AA110" s="4">
        <f t="shared" si="69"/>
        <v>6907.2435721425045</v>
      </c>
      <c r="AB110" s="4">
        <f t="shared" si="80"/>
        <v>5664.76</v>
      </c>
      <c r="AC110" s="4">
        <f>SUM($AB$5:AB110)</f>
        <v>59300.4</v>
      </c>
      <c r="AD110">
        <f t="shared" si="81"/>
        <v>10.561559440700256</v>
      </c>
      <c r="AF110" s="2">
        <v>106</v>
      </c>
      <c r="AG110">
        <f t="shared" si="82"/>
        <v>0.85499999999999998</v>
      </c>
      <c r="AH110">
        <f t="shared" si="83"/>
        <v>0.85499999999999998</v>
      </c>
      <c r="AI110">
        <f t="shared" si="84"/>
        <v>0.85499999999999998</v>
      </c>
      <c r="AJ110">
        <f t="shared" si="85"/>
        <v>0.85499999999999998</v>
      </c>
      <c r="AK110">
        <f t="shared" si="86"/>
        <v>3.42</v>
      </c>
      <c r="AL110">
        <v>6.84</v>
      </c>
      <c r="AM110">
        <f>SUM($AL$5:AL110)</f>
        <v>276.26000000000005</v>
      </c>
      <c r="AO110">
        <f t="shared" si="87"/>
        <v>12.887931034482758</v>
      </c>
      <c r="AP110">
        <f t="shared" si="88"/>
        <v>0.53072909698996662</v>
      </c>
      <c r="AQ110" s="4">
        <f>SUM($AO$5:AO110)</f>
        <v>530.29310344827593</v>
      </c>
      <c r="AU110" s="2">
        <v>106</v>
      </c>
      <c r="AV110" s="1">
        <f t="shared" si="46"/>
        <v>2500</v>
      </c>
      <c r="AW110" s="1">
        <f t="shared" si="59"/>
        <v>2500</v>
      </c>
      <c r="AX110" s="1">
        <f t="shared" si="60"/>
        <v>2500</v>
      </c>
      <c r="AY110" s="1">
        <f t="shared" si="61"/>
        <v>2500</v>
      </c>
      <c r="AZ110" s="1">
        <f t="shared" si="89"/>
        <v>27000</v>
      </c>
      <c r="BA110" s="1">
        <f t="shared" si="90"/>
        <v>37000</v>
      </c>
      <c r="BB110">
        <f t="shared" si="70"/>
        <v>2.7000000000000006</v>
      </c>
      <c r="BC110" s="1">
        <f>SUM($BA$5:BA110)</f>
        <v>1678300</v>
      </c>
      <c r="BD110" s="1">
        <f t="shared" si="63"/>
        <v>1397400</v>
      </c>
    </row>
    <row r="111" spans="11:56" x14ac:dyDescent="0.3">
      <c r="K111" s="2">
        <v>107</v>
      </c>
      <c r="L111" s="1">
        <f t="shared" si="39"/>
        <v>2900</v>
      </c>
      <c r="M111" s="1">
        <f t="shared" si="71"/>
        <v>2900</v>
      </c>
      <c r="N111" s="1">
        <f t="shared" si="72"/>
        <v>2900</v>
      </c>
      <c r="O111" s="1">
        <f t="shared" si="73"/>
        <v>2900</v>
      </c>
      <c r="P111" s="1">
        <f t="shared" si="74"/>
        <v>64380</v>
      </c>
      <c r="Q111" s="1">
        <f t="shared" si="75"/>
        <v>75980</v>
      </c>
      <c r="R111">
        <f t="shared" si="68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76"/>
        <v>0.20599999999999999</v>
      </c>
      <c r="X111">
        <f t="shared" si="77"/>
        <v>0.20599999999999999</v>
      </c>
      <c r="Y111">
        <f t="shared" si="78"/>
        <v>0.20599999999999999</v>
      </c>
      <c r="Z111" s="4">
        <f t="shared" si="79"/>
        <v>6260.81</v>
      </c>
      <c r="AA111" s="4">
        <f t="shared" si="69"/>
        <v>7598.0679293567555</v>
      </c>
      <c r="AB111" s="4">
        <f t="shared" si="80"/>
        <v>6261.634</v>
      </c>
      <c r="AC111" s="4">
        <f>SUM($AB$5:AB111)</f>
        <v>65562.034</v>
      </c>
      <c r="AD111">
        <f t="shared" si="81"/>
        <v>10.55917666659921</v>
      </c>
      <c r="AF111" s="2">
        <v>107</v>
      </c>
      <c r="AG111">
        <f t="shared" si="82"/>
        <v>0.87</v>
      </c>
      <c r="AH111">
        <f t="shared" si="83"/>
        <v>0.87</v>
      </c>
      <c r="AI111">
        <f t="shared" si="84"/>
        <v>0.87</v>
      </c>
      <c r="AJ111">
        <f t="shared" si="85"/>
        <v>0.87</v>
      </c>
      <c r="AK111">
        <f t="shared" si="86"/>
        <v>3.48</v>
      </c>
      <c r="AL111">
        <v>6.96</v>
      </c>
      <c r="AM111">
        <f>SUM($AL$5:AL111)</f>
        <v>283.22000000000003</v>
      </c>
      <c r="AO111">
        <f t="shared" si="87"/>
        <v>13.1</v>
      </c>
      <c r="AP111">
        <f t="shared" si="88"/>
        <v>0.5312977099236641</v>
      </c>
      <c r="AQ111" s="4">
        <f>SUM($AO$5:AO111)</f>
        <v>543.39310344827595</v>
      </c>
      <c r="AU111" s="2">
        <v>107</v>
      </c>
      <c r="AV111" s="1">
        <f t="shared" si="46"/>
        <v>2500</v>
      </c>
      <c r="AW111" s="1">
        <f t="shared" si="59"/>
        <v>2500</v>
      </c>
      <c r="AX111" s="1">
        <f t="shared" si="60"/>
        <v>2500</v>
      </c>
      <c r="AY111" s="1">
        <f t="shared" si="61"/>
        <v>2500</v>
      </c>
      <c r="AZ111" s="1">
        <f t="shared" si="89"/>
        <v>27000</v>
      </c>
      <c r="BA111" s="1">
        <f t="shared" si="90"/>
        <v>37000</v>
      </c>
      <c r="BB111">
        <f t="shared" si="70"/>
        <v>2.7000000000000006</v>
      </c>
      <c r="BC111" s="1">
        <f>SUM($BA$5:BA111)</f>
        <v>1715300</v>
      </c>
      <c r="BD111" s="1">
        <f t="shared" si="63"/>
        <v>1436380</v>
      </c>
    </row>
    <row r="112" spans="11:56" x14ac:dyDescent="0.3">
      <c r="K112" s="2">
        <v>108</v>
      </c>
      <c r="L112" s="1">
        <f t="shared" si="39"/>
        <v>2925</v>
      </c>
      <c r="M112" s="1">
        <f t="shared" si="71"/>
        <v>2925</v>
      </c>
      <c r="N112" s="1">
        <f t="shared" si="72"/>
        <v>2925</v>
      </c>
      <c r="O112" s="1">
        <f t="shared" si="73"/>
        <v>2925</v>
      </c>
      <c r="P112" s="1">
        <f t="shared" si="74"/>
        <v>65520</v>
      </c>
      <c r="Q112" s="1">
        <f t="shared" si="75"/>
        <v>77220</v>
      </c>
      <c r="R112">
        <f t="shared" si="68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76"/>
        <v>0.20699999999999999</v>
      </c>
      <c r="X112">
        <f t="shared" si="77"/>
        <v>0.20699999999999999</v>
      </c>
      <c r="Y112">
        <f t="shared" si="78"/>
        <v>0.20699999999999999</v>
      </c>
      <c r="Z112" s="4">
        <f t="shared" si="79"/>
        <v>6920.41</v>
      </c>
      <c r="AA112" s="4">
        <f t="shared" si="69"/>
        <v>8357.9747222924325</v>
      </c>
      <c r="AB112" s="4">
        <f t="shared" si="80"/>
        <v>6921.2380000000003</v>
      </c>
      <c r="AC112" s="4">
        <f>SUM($AB$5:AB112)</f>
        <v>72483.271999999997</v>
      </c>
      <c r="AD112">
        <f t="shared" si="81"/>
        <v>10.556777417857411</v>
      </c>
      <c r="AF112" s="2">
        <v>108</v>
      </c>
      <c r="AG112">
        <f t="shared" si="82"/>
        <v>0.88500000000000001</v>
      </c>
      <c r="AH112">
        <f t="shared" si="83"/>
        <v>0.88500000000000001</v>
      </c>
      <c r="AI112">
        <f t="shared" si="84"/>
        <v>0.88500000000000001</v>
      </c>
      <c r="AJ112">
        <f t="shared" si="85"/>
        <v>0.88500000000000001</v>
      </c>
      <c r="AK112">
        <f t="shared" si="86"/>
        <v>3.54</v>
      </c>
      <c r="AL112">
        <v>7.08</v>
      </c>
      <c r="AM112">
        <f>SUM($AL$5:AL112)</f>
        <v>290.3</v>
      </c>
      <c r="AO112">
        <f t="shared" si="87"/>
        <v>13.313793103448276</v>
      </c>
      <c r="AP112">
        <f t="shared" si="88"/>
        <v>0.53177933177933179</v>
      </c>
      <c r="AQ112" s="4">
        <f>SUM($AO$5:AO112)</f>
        <v>556.70689655172418</v>
      </c>
      <c r="AU112" s="2">
        <v>108</v>
      </c>
      <c r="AV112" s="1">
        <f t="shared" si="46"/>
        <v>2500</v>
      </c>
      <c r="AW112" s="1">
        <f t="shared" si="59"/>
        <v>2500</v>
      </c>
      <c r="AX112" s="1">
        <f t="shared" si="60"/>
        <v>2500</v>
      </c>
      <c r="AY112" s="1">
        <f t="shared" si="61"/>
        <v>2500</v>
      </c>
      <c r="AZ112" s="1">
        <f t="shared" si="89"/>
        <v>27000</v>
      </c>
      <c r="BA112" s="1">
        <f t="shared" si="90"/>
        <v>37000</v>
      </c>
      <c r="BB112">
        <f t="shared" si="70"/>
        <v>2.7000000000000006</v>
      </c>
      <c r="BC112" s="1">
        <f>SUM($BA$5:BA112)</f>
        <v>1752300</v>
      </c>
      <c r="BD112" s="1">
        <f t="shared" si="63"/>
        <v>1476600</v>
      </c>
    </row>
    <row r="113" spans="11:56" x14ac:dyDescent="0.3">
      <c r="K113" s="2">
        <v>109</v>
      </c>
      <c r="L113" s="1">
        <f t="shared" si="39"/>
        <v>2950</v>
      </c>
      <c r="M113" s="1">
        <f t="shared" si="71"/>
        <v>2950</v>
      </c>
      <c r="N113" s="1">
        <f t="shared" si="72"/>
        <v>2950</v>
      </c>
      <c r="O113" s="1">
        <f t="shared" si="73"/>
        <v>2950</v>
      </c>
      <c r="P113" s="1">
        <f t="shared" si="74"/>
        <v>66670</v>
      </c>
      <c r="Q113" s="1">
        <f t="shared" si="75"/>
        <v>78470</v>
      </c>
      <c r="R113">
        <f t="shared" si="68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76"/>
        <v>0.20799999999999999</v>
      </c>
      <c r="X113">
        <f t="shared" si="77"/>
        <v>0.20799999999999999</v>
      </c>
      <c r="Y113">
        <f t="shared" si="78"/>
        <v>0.20799999999999999</v>
      </c>
      <c r="Z113" s="4">
        <f t="shared" si="79"/>
        <v>7649.31</v>
      </c>
      <c r="AA113" s="4">
        <f t="shared" si="69"/>
        <v>9193.8721945216766</v>
      </c>
      <c r="AB113" s="4">
        <f t="shared" si="80"/>
        <v>7650.1420000000007</v>
      </c>
      <c r="AC113" s="4">
        <f>SUM($AB$5:AB113)</f>
        <v>80133.414000000004</v>
      </c>
      <c r="AD113">
        <f t="shared" si="81"/>
        <v>10.554355217297594</v>
      </c>
      <c r="AF113" s="2">
        <v>109</v>
      </c>
      <c r="AG113">
        <f t="shared" si="82"/>
        <v>0.9</v>
      </c>
      <c r="AH113">
        <f t="shared" si="83"/>
        <v>0.9</v>
      </c>
      <c r="AI113">
        <f t="shared" si="84"/>
        <v>0.9</v>
      </c>
      <c r="AJ113">
        <f t="shared" si="85"/>
        <v>0.9</v>
      </c>
      <c r="AK113">
        <f t="shared" si="86"/>
        <v>3.6</v>
      </c>
      <c r="AL113">
        <v>7.2</v>
      </c>
      <c r="AM113">
        <f>SUM($AL$5:AL113)</f>
        <v>297.5</v>
      </c>
      <c r="AO113">
        <f t="shared" si="87"/>
        <v>13.529310344827586</v>
      </c>
      <c r="AP113">
        <f t="shared" si="88"/>
        <v>0.53217790238307638</v>
      </c>
      <c r="AQ113" s="4">
        <f>SUM($AO$5:AO113)</f>
        <v>570.23620689655172</v>
      </c>
      <c r="AU113" s="2">
        <v>109</v>
      </c>
      <c r="AV113" s="1">
        <f t="shared" si="46"/>
        <v>2500</v>
      </c>
      <c r="AW113" s="1">
        <f t="shared" si="59"/>
        <v>2500</v>
      </c>
      <c r="AX113" s="1">
        <f t="shared" si="60"/>
        <v>2500</v>
      </c>
      <c r="AY113" s="1">
        <f t="shared" si="61"/>
        <v>2500</v>
      </c>
      <c r="AZ113" s="1">
        <f t="shared" si="89"/>
        <v>27000</v>
      </c>
      <c r="BA113" s="1">
        <f t="shared" si="90"/>
        <v>37000</v>
      </c>
      <c r="BB113">
        <f t="shared" si="70"/>
        <v>2.7000000000000006</v>
      </c>
      <c r="BC113" s="1">
        <f>SUM($BA$5:BA113)</f>
        <v>1789300</v>
      </c>
      <c r="BD113" s="1">
        <f t="shared" si="63"/>
        <v>1518070</v>
      </c>
    </row>
    <row r="114" spans="11:56" x14ac:dyDescent="0.3">
      <c r="K114" s="2">
        <v>110</v>
      </c>
      <c r="L114" s="1">
        <f t="shared" si="39"/>
        <v>2975</v>
      </c>
      <c r="M114" s="1">
        <f t="shared" si="71"/>
        <v>2975</v>
      </c>
      <c r="N114" s="1">
        <f t="shared" si="72"/>
        <v>2975</v>
      </c>
      <c r="O114" s="1">
        <f t="shared" si="73"/>
        <v>2975</v>
      </c>
      <c r="P114" s="1">
        <f t="shared" si="74"/>
        <v>67830</v>
      </c>
      <c r="Q114" s="1">
        <f t="shared" si="75"/>
        <v>79730</v>
      </c>
      <c r="R114">
        <f t="shared" si="68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76"/>
        <v>0.20899999999999999</v>
      </c>
      <c r="X114">
        <f t="shared" si="77"/>
        <v>0.20899999999999999</v>
      </c>
      <c r="Y114">
        <f t="shared" si="78"/>
        <v>0.20899999999999999</v>
      </c>
      <c r="Z114" s="4">
        <f t="shared" si="79"/>
        <v>7839.8</v>
      </c>
      <c r="AA114" s="4">
        <f>AA113*1.02</f>
        <v>9377.7496384121096</v>
      </c>
      <c r="AB114" s="4">
        <f t="shared" si="80"/>
        <v>7840.6360000000004</v>
      </c>
      <c r="AC114" s="4">
        <f>SUM($AB$5:AB114)</f>
        <v>87974.05</v>
      </c>
      <c r="AD114">
        <f t="shared" si="81"/>
        <v>9.7844776711996797</v>
      </c>
      <c r="AF114" s="2">
        <v>110</v>
      </c>
      <c r="AG114">
        <f t="shared" si="82"/>
        <v>0.91500000000000004</v>
      </c>
      <c r="AH114">
        <f t="shared" si="83"/>
        <v>0.91500000000000004</v>
      </c>
      <c r="AI114">
        <f t="shared" si="84"/>
        <v>0.91500000000000004</v>
      </c>
      <c r="AJ114">
        <f t="shared" si="85"/>
        <v>0.91500000000000004</v>
      </c>
      <c r="AK114">
        <f t="shared" si="86"/>
        <v>3.66</v>
      </c>
      <c r="AL114">
        <v>7.32</v>
      </c>
      <c r="AM114">
        <f>SUM($AL$5:AL114)</f>
        <v>304.82</v>
      </c>
      <c r="AO114">
        <f t="shared" si="87"/>
        <v>13.74655172413793</v>
      </c>
      <c r="AP114">
        <f t="shared" si="88"/>
        <v>0.53249717797566798</v>
      </c>
      <c r="AQ114" s="4">
        <f>SUM($AO$5:AO114)</f>
        <v>583.98275862068965</v>
      </c>
      <c r="AU114" s="2">
        <v>110</v>
      </c>
      <c r="AV114" s="1">
        <f t="shared" si="46"/>
        <v>2500</v>
      </c>
      <c r="AW114" s="1">
        <f t="shared" si="59"/>
        <v>2500</v>
      </c>
      <c r="AX114" s="1">
        <f t="shared" si="60"/>
        <v>2500</v>
      </c>
      <c r="AY114" s="1">
        <f t="shared" si="61"/>
        <v>2500</v>
      </c>
      <c r="AZ114" s="1">
        <f t="shared" si="89"/>
        <v>27000</v>
      </c>
      <c r="BA114" s="1">
        <f t="shared" si="90"/>
        <v>37000</v>
      </c>
      <c r="BB114">
        <f t="shared" si="70"/>
        <v>2.7000000000000006</v>
      </c>
      <c r="BC114" s="1">
        <f>SUM($BA$5:BA114)</f>
        <v>1826300</v>
      </c>
      <c r="BD114" s="1">
        <f t="shared" si="63"/>
        <v>1560800</v>
      </c>
    </row>
    <row r="115" spans="11:56" x14ac:dyDescent="0.3">
      <c r="K115" s="2">
        <v>111</v>
      </c>
      <c r="L115" s="1">
        <f t="shared" si="39"/>
        <v>3000</v>
      </c>
      <c r="M115" s="1">
        <f t="shared" si="71"/>
        <v>3000</v>
      </c>
      <c r="N115" s="1">
        <f t="shared" si="72"/>
        <v>3000</v>
      </c>
      <c r="O115" s="1">
        <f t="shared" si="73"/>
        <v>3000</v>
      </c>
      <c r="P115" s="1">
        <f t="shared" si="74"/>
        <v>69000</v>
      </c>
      <c r="Q115" s="1">
        <f t="shared" si="75"/>
        <v>81000</v>
      </c>
      <c r="R115">
        <f t="shared" si="68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76"/>
        <v>0.21</v>
      </c>
      <c r="X115">
        <f t="shared" si="77"/>
        <v>0.21</v>
      </c>
      <c r="Y115">
        <f t="shared" si="78"/>
        <v>0.21</v>
      </c>
      <c r="Z115" s="4">
        <f t="shared" si="79"/>
        <v>8034.8600000000006</v>
      </c>
      <c r="AA115" s="4">
        <f t="shared" ref="AA115:AA178" si="91">AA114*1.02</f>
        <v>9565.3046311803519</v>
      </c>
      <c r="AB115" s="4">
        <f t="shared" si="80"/>
        <v>8035.7000000000007</v>
      </c>
      <c r="AC115" s="4">
        <f>SUM($AB$5:AB115)</f>
        <v>96009.75</v>
      </c>
      <c r="AD115">
        <f t="shared" si="81"/>
        <v>9.1341708151437793</v>
      </c>
      <c r="AF115" s="2">
        <v>111</v>
      </c>
      <c r="AG115">
        <f t="shared" si="82"/>
        <v>0.93</v>
      </c>
      <c r="AH115">
        <f t="shared" si="83"/>
        <v>0.93</v>
      </c>
      <c r="AI115">
        <f t="shared" si="84"/>
        <v>0.93</v>
      </c>
      <c r="AJ115">
        <f t="shared" si="85"/>
        <v>0.93</v>
      </c>
      <c r="AK115">
        <f t="shared" si="86"/>
        <v>3.72</v>
      </c>
      <c r="AL115">
        <v>7.44</v>
      </c>
      <c r="AM115">
        <f>SUM($AL$5:AL115)</f>
        <v>312.26</v>
      </c>
      <c r="AO115">
        <f t="shared" si="87"/>
        <v>13.96551724137931</v>
      </c>
      <c r="AP115">
        <f t="shared" si="88"/>
        <v>0.53274074074074085</v>
      </c>
      <c r="AQ115" s="4">
        <f>SUM($AO$5:AO115)</f>
        <v>597.94827586206895</v>
      </c>
      <c r="AU115" s="2">
        <v>111</v>
      </c>
      <c r="AV115" s="1">
        <f t="shared" si="46"/>
        <v>3000</v>
      </c>
      <c r="AW115" s="1">
        <f t="shared" si="59"/>
        <v>3000</v>
      </c>
      <c r="AX115" s="1">
        <f t="shared" si="60"/>
        <v>3000</v>
      </c>
      <c r="AY115" s="1">
        <f t="shared" si="61"/>
        <v>3000</v>
      </c>
      <c r="AZ115" s="1">
        <f t="shared" si="89"/>
        <v>32400</v>
      </c>
      <c r="BA115" s="1">
        <f t="shared" si="90"/>
        <v>44400</v>
      </c>
      <c r="BB115">
        <f t="shared" si="70"/>
        <v>2.7000000000000006</v>
      </c>
      <c r="BC115" s="1">
        <f>SUM($BA$5:BA115)</f>
        <v>1870700</v>
      </c>
      <c r="BD115" s="1">
        <f t="shared" si="63"/>
        <v>1597400</v>
      </c>
    </row>
    <row r="116" spans="11:56" x14ac:dyDescent="0.3">
      <c r="K116" s="2">
        <v>112</v>
      </c>
      <c r="L116" s="1">
        <f t="shared" si="39"/>
        <v>3025</v>
      </c>
      <c r="M116" s="1">
        <f t="shared" si="71"/>
        <v>3025</v>
      </c>
      <c r="N116" s="1">
        <f t="shared" si="72"/>
        <v>3025</v>
      </c>
      <c r="O116" s="1">
        <f t="shared" si="73"/>
        <v>3025</v>
      </c>
      <c r="P116" s="1">
        <f t="shared" si="74"/>
        <v>70180</v>
      </c>
      <c r="Q116" s="1">
        <f t="shared" si="75"/>
        <v>82280</v>
      </c>
      <c r="R116">
        <f t="shared" si="68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76"/>
        <v>0.21099999999999999</v>
      </c>
      <c r="X116">
        <f t="shared" si="77"/>
        <v>0.21099999999999999</v>
      </c>
      <c r="Y116">
        <f t="shared" si="78"/>
        <v>0.21099999999999999</v>
      </c>
      <c r="Z116" s="4">
        <f t="shared" si="79"/>
        <v>8234.58</v>
      </c>
      <c r="AA116" s="4">
        <f t="shared" si="91"/>
        <v>9756.6107238039585</v>
      </c>
      <c r="AB116" s="4">
        <f t="shared" si="80"/>
        <v>8235.4239999999991</v>
      </c>
      <c r="AC116" s="4">
        <f>SUM($AB$5:AB116)</f>
        <v>104245.174</v>
      </c>
      <c r="AD116">
        <f t="shared" si="81"/>
        <v>8.5776954944680082</v>
      </c>
      <c r="AF116" s="2">
        <v>112</v>
      </c>
      <c r="AG116">
        <f t="shared" si="82"/>
        <v>0.94499999999999995</v>
      </c>
      <c r="AH116">
        <f t="shared" si="83"/>
        <v>0.94499999999999995</v>
      </c>
      <c r="AI116">
        <f t="shared" si="84"/>
        <v>0.94499999999999995</v>
      </c>
      <c r="AJ116">
        <f t="shared" si="85"/>
        <v>0.94499999999999995</v>
      </c>
      <c r="AK116">
        <f t="shared" si="86"/>
        <v>3.78</v>
      </c>
      <c r="AL116">
        <v>7.56</v>
      </c>
      <c r="AM116">
        <f>SUM($AL$5:AL116)</f>
        <v>319.82</v>
      </c>
      <c r="AO116">
        <f t="shared" si="87"/>
        <v>14.186206896551724</v>
      </c>
      <c r="AP116">
        <f t="shared" si="88"/>
        <v>0.53291200777831793</v>
      </c>
      <c r="AQ116" s="4">
        <f>SUM($AO$5:AO116)</f>
        <v>612.13448275862072</v>
      </c>
      <c r="AU116" s="2">
        <v>112</v>
      </c>
      <c r="AV116" s="1">
        <f t="shared" si="46"/>
        <v>3000</v>
      </c>
      <c r="AW116" s="1">
        <f t="shared" si="59"/>
        <v>3000</v>
      </c>
      <c r="AX116" s="1">
        <f t="shared" si="60"/>
        <v>3000</v>
      </c>
      <c r="AY116" s="1">
        <f t="shared" si="61"/>
        <v>3000</v>
      </c>
      <c r="AZ116" s="1">
        <f t="shared" si="89"/>
        <v>32400</v>
      </c>
      <c r="BA116" s="1">
        <f t="shared" si="90"/>
        <v>44400</v>
      </c>
      <c r="BB116">
        <f t="shared" si="70"/>
        <v>2.7000000000000006</v>
      </c>
      <c r="BC116" s="1">
        <f>SUM($BA$5:BA116)</f>
        <v>1915100</v>
      </c>
      <c r="BD116" s="1">
        <f t="shared" si="63"/>
        <v>1635280</v>
      </c>
    </row>
    <row r="117" spans="11:56" x14ac:dyDescent="0.3">
      <c r="K117" s="2">
        <v>113</v>
      </c>
      <c r="L117" s="1">
        <f t="shared" si="39"/>
        <v>3050</v>
      </c>
      <c r="M117" s="1">
        <f t="shared" si="71"/>
        <v>3050</v>
      </c>
      <c r="N117" s="1">
        <f t="shared" si="72"/>
        <v>3050</v>
      </c>
      <c r="O117" s="1">
        <f t="shared" si="73"/>
        <v>3050</v>
      </c>
      <c r="P117" s="1">
        <f t="shared" si="74"/>
        <v>71370</v>
      </c>
      <c r="Q117" s="1">
        <f t="shared" si="75"/>
        <v>83570</v>
      </c>
      <c r="R117">
        <f t="shared" si="68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76"/>
        <v>0.21199999999999999</v>
      </c>
      <c r="X117">
        <f t="shared" si="77"/>
        <v>0.21199999999999999</v>
      </c>
      <c r="Y117">
        <f t="shared" si="78"/>
        <v>0.21199999999999999</v>
      </c>
      <c r="Z117" s="4">
        <f t="shared" si="79"/>
        <v>8439.08</v>
      </c>
      <c r="AA117" s="4">
        <f t="shared" si="91"/>
        <v>9951.7429382800383</v>
      </c>
      <c r="AB117" s="4">
        <f t="shared" si="80"/>
        <v>8439.9279999999999</v>
      </c>
      <c r="AC117" s="4">
        <f>SUM($AB$5:AB117)</f>
        <v>112685.102</v>
      </c>
      <c r="AD117">
        <f t="shared" si="81"/>
        <v>8.096228991857215</v>
      </c>
      <c r="AF117" s="2">
        <v>113</v>
      </c>
      <c r="AG117">
        <f t="shared" si="82"/>
        <v>0.96</v>
      </c>
      <c r="AH117">
        <f t="shared" si="83"/>
        <v>0.96</v>
      </c>
      <c r="AI117">
        <f t="shared" si="84"/>
        <v>0.96</v>
      </c>
      <c r="AJ117">
        <f t="shared" si="85"/>
        <v>0.96</v>
      </c>
      <c r="AK117">
        <f t="shared" si="86"/>
        <v>3.84</v>
      </c>
      <c r="AL117">
        <v>7.68</v>
      </c>
      <c r="AM117">
        <f>SUM($AL$5:AL117)</f>
        <v>327.5</v>
      </c>
      <c r="AO117">
        <f t="shared" si="87"/>
        <v>14.408620689655173</v>
      </c>
      <c r="AP117">
        <f t="shared" si="88"/>
        <v>0.53301423955965055</v>
      </c>
      <c r="AQ117" s="4">
        <f>SUM($AO$5:AO117)</f>
        <v>626.54310344827593</v>
      </c>
      <c r="AU117" s="2">
        <v>113</v>
      </c>
      <c r="AV117" s="1">
        <f t="shared" si="46"/>
        <v>3000</v>
      </c>
      <c r="AW117" s="1">
        <f t="shared" si="59"/>
        <v>3000</v>
      </c>
      <c r="AX117" s="1">
        <f t="shared" si="60"/>
        <v>3000</v>
      </c>
      <c r="AY117" s="1">
        <f t="shared" si="61"/>
        <v>3000</v>
      </c>
      <c r="AZ117" s="1">
        <f t="shared" si="89"/>
        <v>32400</v>
      </c>
      <c r="BA117" s="1">
        <f t="shared" si="90"/>
        <v>44400</v>
      </c>
      <c r="BB117">
        <f t="shared" si="70"/>
        <v>2.7000000000000006</v>
      </c>
      <c r="BC117" s="1">
        <f>SUM($BA$5:BA117)</f>
        <v>1959500</v>
      </c>
      <c r="BD117" s="1">
        <f t="shared" si="63"/>
        <v>1674450</v>
      </c>
    </row>
    <row r="118" spans="11:56" x14ac:dyDescent="0.3">
      <c r="K118" s="2">
        <v>114</v>
      </c>
      <c r="L118" s="1">
        <f t="shared" si="39"/>
        <v>3075</v>
      </c>
      <c r="M118" s="1">
        <f t="shared" si="71"/>
        <v>3075</v>
      </c>
      <c r="N118" s="1">
        <f t="shared" si="72"/>
        <v>3075</v>
      </c>
      <c r="O118" s="1">
        <f t="shared" si="73"/>
        <v>3075</v>
      </c>
      <c r="P118" s="1">
        <f t="shared" si="74"/>
        <v>72570</v>
      </c>
      <c r="Q118" s="1">
        <f t="shared" si="75"/>
        <v>84870</v>
      </c>
      <c r="R118">
        <f t="shared" si="68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76"/>
        <v>0.21299999999999999</v>
      </c>
      <c r="X118">
        <f t="shared" si="77"/>
        <v>0.21299999999999999</v>
      </c>
      <c r="Y118">
        <f t="shared" si="78"/>
        <v>0.21299999999999999</v>
      </c>
      <c r="Z118" s="4">
        <f t="shared" si="79"/>
        <v>8648.4699999999993</v>
      </c>
      <c r="AA118" s="4">
        <f t="shared" si="91"/>
        <v>10150.777797045639</v>
      </c>
      <c r="AB118" s="4">
        <f t="shared" si="80"/>
        <v>8649.3220000000001</v>
      </c>
      <c r="AC118" s="4">
        <f>SUM($AB$5:AB118)</f>
        <v>121334.424</v>
      </c>
      <c r="AD118">
        <f t="shared" si="81"/>
        <v>7.6756570713313987</v>
      </c>
      <c r="AF118" s="2">
        <v>114</v>
      </c>
      <c r="AG118">
        <f t="shared" si="82"/>
        <v>0.97499999999999998</v>
      </c>
      <c r="AH118">
        <f t="shared" si="83"/>
        <v>0.97499999999999998</v>
      </c>
      <c r="AI118">
        <f t="shared" si="84"/>
        <v>0.97499999999999998</v>
      </c>
      <c r="AJ118">
        <f t="shared" si="85"/>
        <v>0.97499999999999998</v>
      </c>
      <c r="AK118">
        <f t="shared" si="86"/>
        <v>3.9</v>
      </c>
      <c r="AL118">
        <v>7.8</v>
      </c>
      <c r="AM118">
        <f>SUM($AL$5:AL118)</f>
        <v>335.3</v>
      </c>
      <c r="AO118">
        <f t="shared" si="87"/>
        <v>14.632758620689655</v>
      </c>
      <c r="AP118">
        <f t="shared" si="88"/>
        <v>0.5330505478967833</v>
      </c>
      <c r="AQ118" s="4">
        <f>SUM($AO$5:AO118)</f>
        <v>641.17586206896556</v>
      </c>
      <c r="AU118" s="2">
        <v>114</v>
      </c>
      <c r="AV118" s="1">
        <f t="shared" si="46"/>
        <v>3000</v>
      </c>
      <c r="AW118" s="1">
        <f t="shared" si="59"/>
        <v>3000</v>
      </c>
      <c r="AX118" s="1">
        <f t="shared" si="60"/>
        <v>3000</v>
      </c>
      <c r="AY118" s="1">
        <f t="shared" si="61"/>
        <v>3000</v>
      </c>
      <c r="AZ118" s="1">
        <f t="shared" si="89"/>
        <v>32400</v>
      </c>
      <c r="BA118" s="1">
        <f t="shared" si="90"/>
        <v>44400</v>
      </c>
      <c r="BB118">
        <f t="shared" si="70"/>
        <v>2.7000000000000006</v>
      </c>
      <c r="BC118" s="1">
        <f>SUM($BA$5:BA118)</f>
        <v>2003900</v>
      </c>
      <c r="BD118" s="1">
        <f t="shared" si="63"/>
        <v>1714920</v>
      </c>
    </row>
    <row r="119" spans="11:56" x14ac:dyDescent="0.3">
      <c r="K119" s="2">
        <v>115</v>
      </c>
      <c r="L119" s="1">
        <f t="shared" ref="L119:L182" si="92">L118+25</f>
        <v>3100</v>
      </c>
      <c r="M119" s="1">
        <f t="shared" si="71"/>
        <v>3100</v>
      </c>
      <c r="N119" s="1">
        <f t="shared" si="72"/>
        <v>3100</v>
      </c>
      <c r="O119" s="1">
        <f t="shared" si="73"/>
        <v>3100</v>
      </c>
      <c r="P119" s="1">
        <f t="shared" si="74"/>
        <v>73780</v>
      </c>
      <c r="Q119" s="1">
        <f t="shared" si="75"/>
        <v>86180</v>
      </c>
      <c r="R119">
        <f t="shared" si="68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76"/>
        <v>0.214</v>
      </c>
      <c r="X119">
        <f t="shared" si="77"/>
        <v>0.214</v>
      </c>
      <c r="Y119">
        <f t="shared" si="78"/>
        <v>0.214</v>
      </c>
      <c r="Z119" s="4">
        <f t="shared" si="79"/>
        <v>8862.85</v>
      </c>
      <c r="AA119" s="4">
        <f t="shared" si="91"/>
        <v>10353.793352986551</v>
      </c>
      <c r="AB119" s="4">
        <f t="shared" si="80"/>
        <v>8863.7060000000001</v>
      </c>
      <c r="AC119" s="4">
        <f>SUM($AB$5:AB119)</f>
        <v>130198.13</v>
      </c>
      <c r="AD119">
        <f t="shared" si="81"/>
        <v>7.305186531400194</v>
      </c>
      <c r="AF119" s="2">
        <v>115</v>
      </c>
      <c r="AG119">
        <f t="shared" si="82"/>
        <v>0.99</v>
      </c>
      <c r="AH119">
        <f t="shared" si="83"/>
        <v>0.99</v>
      </c>
      <c r="AI119">
        <f t="shared" si="84"/>
        <v>0.99</v>
      </c>
      <c r="AJ119">
        <f t="shared" si="85"/>
        <v>0.99</v>
      </c>
      <c r="AK119">
        <f t="shared" si="86"/>
        <v>3.96</v>
      </c>
      <c r="AL119">
        <v>7.92</v>
      </c>
      <c r="AM119">
        <f>SUM($AL$5:AL119)</f>
        <v>343.22</v>
      </c>
      <c r="AO119">
        <f t="shared" si="87"/>
        <v>14.858620689655172</v>
      </c>
      <c r="AP119">
        <f t="shared" si="88"/>
        <v>0.53302390345787887</v>
      </c>
      <c r="AQ119" s="4">
        <f>SUM($AO$5:AO119)</f>
        <v>656.0344827586207</v>
      </c>
      <c r="AU119" s="2">
        <v>115</v>
      </c>
      <c r="AV119" s="1">
        <f t="shared" si="46"/>
        <v>3000</v>
      </c>
      <c r="AW119" s="1">
        <f t="shared" si="59"/>
        <v>3000</v>
      </c>
      <c r="AX119" s="1">
        <f t="shared" si="60"/>
        <v>3000</v>
      </c>
      <c r="AY119" s="1">
        <f t="shared" si="61"/>
        <v>3000</v>
      </c>
      <c r="AZ119" s="1">
        <f t="shared" si="89"/>
        <v>34800</v>
      </c>
      <c r="BA119" s="1">
        <f t="shared" si="90"/>
        <v>46800</v>
      </c>
      <c r="BB119">
        <f t="shared" si="70"/>
        <v>2.9000000000000008</v>
      </c>
      <c r="BC119" s="1">
        <f>SUM($BA$5:BA119)</f>
        <v>2050700</v>
      </c>
      <c r="BD119" s="1">
        <f t="shared" si="63"/>
        <v>1754300</v>
      </c>
    </row>
    <row r="120" spans="11:56" x14ac:dyDescent="0.3">
      <c r="K120" s="2">
        <v>116</v>
      </c>
      <c r="L120" s="1">
        <f t="shared" si="92"/>
        <v>3125</v>
      </c>
      <c r="M120" s="1">
        <f t="shared" si="71"/>
        <v>3125</v>
      </c>
      <c r="N120" s="1">
        <f t="shared" si="72"/>
        <v>3125</v>
      </c>
      <c r="O120" s="1">
        <f t="shared" si="73"/>
        <v>3125</v>
      </c>
      <c r="P120" s="1">
        <f t="shared" si="74"/>
        <v>75000</v>
      </c>
      <c r="Q120" s="1">
        <f t="shared" si="75"/>
        <v>87500</v>
      </c>
      <c r="R120">
        <f t="shared" si="68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76"/>
        <v>0.215</v>
      </c>
      <c r="X120">
        <f t="shared" si="77"/>
        <v>0.215</v>
      </c>
      <c r="Y120">
        <f t="shared" si="78"/>
        <v>0.215</v>
      </c>
      <c r="Z120" s="4">
        <f t="shared" si="79"/>
        <v>9082.35</v>
      </c>
      <c r="AA120" s="4">
        <f t="shared" si="91"/>
        <v>10560.869220046283</v>
      </c>
      <c r="AB120" s="4">
        <f t="shared" si="80"/>
        <v>9083.2100000000009</v>
      </c>
      <c r="AC120" s="4">
        <f>SUM($AB$5:AB120)</f>
        <v>139281.34</v>
      </c>
      <c r="AD120">
        <f t="shared" si="81"/>
        <v>6.9764519659383666</v>
      </c>
      <c r="AF120" s="2">
        <v>116</v>
      </c>
      <c r="AG120">
        <f t="shared" si="82"/>
        <v>1.0049999999999999</v>
      </c>
      <c r="AH120">
        <f t="shared" si="83"/>
        <v>1.0049999999999999</v>
      </c>
      <c r="AI120">
        <f t="shared" si="84"/>
        <v>1.0049999999999999</v>
      </c>
      <c r="AJ120">
        <f t="shared" si="85"/>
        <v>1.0049999999999999</v>
      </c>
      <c r="AK120">
        <f t="shared" si="86"/>
        <v>4.0199999999999996</v>
      </c>
      <c r="AL120">
        <v>8.0399999999999991</v>
      </c>
      <c r="AM120">
        <f>SUM($AL$5:AL120)</f>
        <v>351.26000000000005</v>
      </c>
      <c r="AO120">
        <f t="shared" si="87"/>
        <v>15.086206896551724</v>
      </c>
      <c r="AP120">
        <f t="shared" si="88"/>
        <v>0.53293714285714278</v>
      </c>
      <c r="AQ120" s="4">
        <f>SUM($AO$5:AO120)</f>
        <v>671.12068965517244</v>
      </c>
      <c r="AU120" s="2">
        <v>116</v>
      </c>
      <c r="AV120" s="1">
        <f t="shared" ref="AV120:AV183" si="93">AV100+500</f>
        <v>3000</v>
      </c>
      <c r="AW120" s="1">
        <f t="shared" si="59"/>
        <v>3000</v>
      </c>
      <c r="AX120" s="1">
        <f t="shared" si="60"/>
        <v>3000</v>
      </c>
      <c r="AY120" s="1">
        <f t="shared" si="61"/>
        <v>3000</v>
      </c>
      <c r="AZ120" s="1">
        <f t="shared" si="89"/>
        <v>34800</v>
      </c>
      <c r="BA120" s="1">
        <f t="shared" si="90"/>
        <v>46800</v>
      </c>
      <c r="BB120">
        <f t="shared" si="70"/>
        <v>2.9000000000000008</v>
      </c>
      <c r="BC120" s="1">
        <f>SUM($BA$5:BA120)</f>
        <v>2097500</v>
      </c>
      <c r="BD120" s="1">
        <f t="shared" si="63"/>
        <v>1795000</v>
      </c>
    </row>
    <row r="121" spans="11:56" x14ac:dyDescent="0.3">
      <c r="K121" s="2">
        <v>117</v>
      </c>
      <c r="L121" s="1">
        <f t="shared" si="92"/>
        <v>3150</v>
      </c>
      <c r="M121" s="1">
        <f t="shared" si="71"/>
        <v>3150</v>
      </c>
      <c r="N121" s="1">
        <f t="shared" si="72"/>
        <v>3150</v>
      </c>
      <c r="O121" s="1">
        <f t="shared" si="73"/>
        <v>3150</v>
      </c>
      <c r="P121" s="1">
        <f t="shared" si="74"/>
        <v>76230</v>
      </c>
      <c r="Q121" s="1">
        <f t="shared" si="75"/>
        <v>88830</v>
      </c>
      <c r="R121">
        <f t="shared" si="68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76"/>
        <v>0.216</v>
      </c>
      <c r="X121">
        <f t="shared" si="77"/>
        <v>0.216</v>
      </c>
      <c r="Y121">
        <f t="shared" si="78"/>
        <v>0.216</v>
      </c>
      <c r="Z121" s="4">
        <f t="shared" si="79"/>
        <v>9307.09</v>
      </c>
      <c r="AA121" s="4">
        <f t="shared" si="91"/>
        <v>10772.08660444721</v>
      </c>
      <c r="AB121" s="4">
        <f t="shared" si="80"/>
        <v>9307.9539999999997</v>
      </c>
      <c r="AC121" s="4">
        <f>SUM($AB$5:AB121)</f>
        <v>148589.29399999999</v>
      </c>
      <c r="AD121">
        <f t="shared" si="81"/>
        <v>6.682843516583052</v>
      </c>
      <c r="AF121" s="2">
        <v>117</v>
      </c>
      <c r="AG121">
        <f t="shared" si="82"/>
        <v>1.02</v>
      </c>
      <c r="AH121">
        <f t="shared" si="83"/>
        <v>1.02</v>
      </c>
      <c r="AI121">
        <f t="shared" si="84"/>
        <v>1.02</v>
      </c>
      <c r="AJ121">
        <f t="shared" si="85"/>
        <v>1.02</v>
      </c>
      <c r="AK121">
        <f t="shared" si="86"/>
        <v>4.08</v>
      </c>
      <c r="AL121">
        <v>8.16</v>
      </c>
      <c r="AM121">
        <f>SUM($AL$5:AL121)</f>
        <v>359.42000000000007</v>
      </c>
      <c r="AO121">
        <f t="shared" si="87"/>
        <v>15.315517241379311</v>
      </c>
      <c r="AP121">
        <f t="shared" si="88"/>
        <v>0.53279297534616687</v>
      </c>
      <c r="AQ121" s="4">
        <f>SUM($AO$5:AO121)</f>
        <v>686.43620689655177</v>
      </c>
      <c r="AU121" s="2">
        <v>117</v>
      </c>
      <c r="AV121" s="1">
        <f t="shared" si="93"/>
        <v>3000</v>
      </c>
      <c r="AW121" s="1">
        <f t="shared" si="59"/>
        <v>3000</v>
      </c>
      <c r="AX121" s="1">
        <f t="shared" si="60"/>
        <v>3000</v>
      </c>
      <c r="AY121" s="1">
        <f t="shared" si="61"/>
        <v>3000</v>
      </c>
      <c r="AZ121" s="1">
        <f t="shared" si="89"/>
        <v>34800</v>
      </c>
      <c r="BA121" s="1">
        <f t="shared" si="90"/>
        <v>46800</v>
      </c>
      <c r="BB121">
        <f t="shared" si="70"/>
        <v>2.9000000000000008</v>
      </c>
      <c r="BC121" s="1">
        <f>SUM($BA$5:BA121)</f>
        <v>2144300</v>
      </c>
      <c r="BD121" s="1">
        <f t="shared" si="63"/>
        <v>1837030</v>
      </c>
    </row>
    <row r="122" spans="11:56" x14ac:dyDescent="0.3">
      <c r="K122" s="2">
        <v>118</v>
      </c>
      <c r="L122" s="1">
        <f t="shared" si="92"/>
        <v>3175</v>
      </c>
      <c r="M122" s="1">
        <f t="shared" si="71"/>
        <v>3175</v>
      </c>
      <c r="N122" s="1">
        <f t="shared" si="72"/>
        <v>3175</v>
      </c>
      <c r="O122" s="1">
        <f t="shared" si="73"/>
        <v>3175</v>
      </c>
      <c r="P122" s="1">
        <f t="shared" si="74"/>
        <v>77470</v>
      </c>
      <c r="Q122" s="1">
        <f t="shared" si="75"/>
        <v>90170</v>
      </c>
      <c r="R122">
        <f t="shared" si="68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76"/>
        <v>0.217</v>
      </c>
      <c r="X122">
        <f t="shared" si="77"/>
        <v>0.217</v>
      </c>
      <c r="Y122">
        <f t="shared" si="78"/>
        <v>0.217</v>
      </c>
      <c r="Z122" s="4">
        <f t="shared" si="79"/>
        <v>9537.18</v>
      </c>
      <c r="AA122" s="4">
        <f t="shared" si="91"/>
        <v>10987.528336536154</v>
      </c>
      <c r="AB122" s="4">
        <f t="shared" si="80"/>
        <v>9538.0480000000007</v>
      </c>
      <c r="AC122" s="4">
        <f>SUM($AB$5:AB122)</f>
        <v>158127.342</v>
      </c>
      <c r="AD122">
        <f t="shared" si="81"/>
        <v>6.4190681194030095</v>
      </c>
      <c r="AF122" s="2">
        <v>118</v>
      </c>
      <c r="AG122">
        <f t="shared" si="82"/>
        <v>1.0349999999999999</v>
      </c>
      <c r="AH122">
        <f t="shared" si="83"/>
        <v>1.0349999999999999</v>
      </c>
      <c r="AI122">
        <f t="shared" si="84"/>
        <v>1.0349999999999999</v>
      </c>
      <c r="AJ122">
        <f t="shared" si="85"/>
        <v>1.0349999999999999</v>
      </c>
      <c r="AK122">
        <f t="shared" si="86"/>
        <v>4.1399999999999997</v>
      </c>
      <c r="AL122">
        <v>8.2799999999999994</v>
      </c>
      <c r="AM122">
        <f>SUM($AL$5:AL122)</f>
        <v>367.70000000000005</v>
      </c>
      <c r="AO122">
        <f t="shared" si="87"/>
        <v>15.546551724137931</v>
      </c>
      <c r="AP122">
        <f t="shared" si="88"/>
        <v>0.53259398913164024</v>
      </c>
      <c r="AQ122" s="4">
        <f>SUM($AO$5:AO122)</f>
        <v>701.98275862068965</v>
      </c>
      <c r="AU122" s="2">
        <v>118</v>
      </c>
      <c r="AV122" s="1">
        <f t="shared" si="93"/>
        <v>3000</v>
      </c>
      <c r="AW122" s="1">
        <f t="shared" si="59"/>
        <v>3000</v>
      </c>
      <c r="AX122" s="1">
        <f t="shared" si="60"/>
        <v>3000</v>
      </c>
      <c r="AY122" s="1">
        <f t="shared" si="61"/>
        <v>3000</v>
      </c>
      <c r="AZ122" s="1">
        <f t="shared" si="89"/>
        <v>34800</v>
      </c>
      <c r="BA122" s="1">
        <f t="shared" si="90"/>
        <v>46800</v>
      </c>
      <c r="BB122">
        <f t="shared" si="70"/>
        <v>2.9000000000000008</v>
      </c>
      <c r="BC122" s="1">
        <f>SUM($BA$5:BA122)</f>
        <v>2191100</v>
      </c>
      <c r="BD122" s="1">
        <f t="shared" si="63"/>
        <v>1880400</v>
      </c>
    </row>
    <row r="123" spans="11:56" x14ac:dyDescent="0.3">
      <c r="K123" s="2">
        <v>119</v>
      </c>
      <c r="L123" s="1">
        <f t="shared" si="92"/>
        <v>3200</v>
      </c>
      <c r="M123" s="1">
        <f t="shared" si="71"/>
        <v>3200</v>
      </c>
      <c r="N123" s="1">
        <f t="shared" si="72"/>
        <v>3200</v>
      </c>
      <c r="O123" s="1">
        <f t="shared" si="73"/>
        <v>3200</v>
      </c>
      <c r="P123" s="1">
        <f t="shared" si="74"/>
        <v>78720</v>
      </c>
      <c r="Q123" s="1">
        <f t="shared" si="75"/>
        <v>91520</v>
      </c>
      <c r="R123">
        <f t="shared" si="68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76"/>
        <v>0.218</v>
      </c>
      <c r="X123">
        <f t="shared" si="77"/>
        <v>0.218</v>
      </c>
      <c r="Y123">
        <f t="shared" si="78"/>
        <v>0.218</v>
      </c>
      <c r="Z123" s="4">
        <f t="shared" si="79"/>
        <v>9772.75</v>
      </c>
      <c r="AA123" s="4">
        <f t="shared" si="91"/>
        <v>11207.278903266877</v>
      </c>
      <c r="AB123" s="4">
        <f t="shared" si="80"/>
        <v>9773.6219999999994</v>
      </c>
      <c r="AC123" s="4">
        <f>SUM($AB$5:AB123)</f>
        <v>167900.96400000001</v>
      </c>
      <c r="AD123">
        <f t="shared" si="81"/>
        <v>6.1808551743062896</v>
      </c>
      <c r="AF123" s="2">
        <v>119</v>
      </c>
      <c r="AG123">
        <f t="shared" si="82"/>
        <v>1.05</v>
      </c>
      <c r="AH123">
        <f t="shared" si="83"/>
        <v>1.05</v>
      </c>
      <c r="AI123">
        <f t="shared" si="84"/>
        <v>1.05</v>
      </c>
      <c r="AJ123">
        <f t="shared" si="85"/>
        <v>1.05</v>
      </c>
      <c r="AK123">
        <f t="shared" si="86"/>
        <v>4.2</v>
      </c>
      <c r="AL123">
        <v>8.4</v>
      </c>
      <c r="AM123">
        <f>SUM($AL$5:AL123)</f>
        <v>376.1</v>
      </c>
      <c r="AO123">
        <f t="shared" si="87"/>
        <v>15.779310344827586</v>
      </c>
      <c r="AP123">
        <f t="shared" si="88"/>
        <v>0.5323426573426574</v>
      </c>
      <c r="AQ123" s="4">
        <f>SUM($AO$5:AO123)</f>
        <v>717.76206896551719</v>
      </c>
      <c r="AU123" s="2">
        <v>119</v>
      </c>
      <c r="AV123" s="1">
        <f t="shared" si="93"/>
        <v>3000</v>
      </c>
      <c r="AW123" s="1">
        <f t="shared" si="59"/>
        <v>3000</v>
      </c>
      <c r="AX123" s="1">
        <f t="shared" si="60"/>
        <v>3000</v>
      </c>
      <c r="AY123" s="1">
        <f t="shared" si="61"/>
        <v>3000</v>
      </c>
      <c r="AZ123" s="1">
        <f t="shared" si="89"/>
        <v>34800</v>
      </c>
      <c r="BA123" s="1">
        <f t="shared" si="90"/>
        <v>46800</v>
      </c>
      <c r="BB123">
        <f t="shared" si="70"/>
        <v>2.9000000000000008</v>
      </c>
      <c r="BC123" s="1">
        <f>SUM($BA$5:BA123)</f>
        <v>2237900</v>
      </c>
      <c r="BD123" s="1">
        <f t="shared" si="63"/>
        <v>1925120</v>
      </c>
    </row>
    <row r="124" spans="11:56" x14ac:dyDescent="0.3">
      <c r="K124" s="2">
        <v>120</v>
      </c>
      <c r="L124" s="1">
        <f t="shared" si="92"/>
        <v>3225</v>
      </c>
      <c r="M124" s="1">
        <f t="shared" si="71"/>
        <v>3225</v>
      </c>
      <c r="N124" s="1">
        <f t="shared" si="72"/>
        <v>3225</v>
      </c>
      <c r="O124" s="1">
        <f t="shared" si="73"/>
        <v>3225</v>
      </c>
      <c r="P124" s="1">
        <f t="shared" si="74"/>
        <v>79980</v>
      </c>
      <c r="Q124" s="1">
        <f t="shared" si="75"/>
        <v>92880</v>
      </c>
      <c r="R124">
        <f t="shared" si="68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76"/>
        <v>0.219</v>
      </c>
      <c r="X124">
        <f t="shared" si="77"/>
        <v>0.219</v>
      </c>
      <c r="Y124">
        <f t="shared" si="78"/>
        <v>0.219</v>
      </c>
      <c r="Z124" s="4">
        <f t="shared" si="79"/>
        <v>10013.93</v>
      </c>
      <c r="AA124" s="4">
        <f t="shared" si="91"/>
        <v>11431.424481332215</v>
      </c>
      <c r="AB124" s="4">
        <f t="shared" si="80"/>
        <v>10014.806</v>
      </c>
      <c r="AC124" s="4">
        <f>SUM($AB$5:AB124)</f>
        <v>177915.77000000002</v>
      </c>
      <c r="AD124">
        <f t="shared" si="81"/>
        <v>5.9647102443080735</v>
      </c>
      <c r="AF124" s="2">
        <v>120</v>
      </c>
      <c r="AG124">
        <f t="shared" si="82"/>
        <v>1.0649999999999999</v>
      </c>
      <c r="AH124">
        <f t="shared" si="83"/>
        <v>1.0649999999999999</v>
      </c>
      <c r="AI124">
        <f t="shared" si="84"/>
        <v>1.0649999999999999</v>
      </c>
      <c r="AJ124">
        <f t="shared" si="85"/>
        <v>1.0649999999999999</v>
      </c>
      <c r="AK124">
        <f t="shared" si="86"/>
        <v>4.26</v>
      </c>
      <c r="AL124">
        <v>8.52</v>
      </c>
      <c r="AM124">
        <f>SUM($AL$5:AL124)</f>
        <v>384.62</v>
      </c>
      <c r="AO124">
        <f t="shared" si="87"/>
        <v>16.013793103448275</v>
      </c>
      <c r="AP124">
        <f t="shared" si="88"/>
        <v>0.5320413436692506</v>
      </c>
      <c r="AQ124" s="4">
        <f>SUM($AO$5:AO124)</f>
        <v>733.77586206896547</v>
      </c>
      <c r="AU124" s="2">
        <v>120</v>
      </c>
      <c r="AV124" s="1">
        <f t="shared" si="93"/>
        <v>3000</v>
      </c>
      <c r="AW124" s="1">
        <f t="shared" si="59"/>
        <v>3000</v>
      </c>
      <c r="AX124" s="1">
        <f t="shared" si="60"/>
        <v>3000</v>
      </c>
      <c r="AY124" s="1">
        <f t="shared" si="61"/>
        <v>3000</v>
      </c>
      <c r="AZ124" s="1">
        <f t="shared" si="89"/>
        <v>34800</v>
      </c>
      <c r="BA124" s="1">
        <f t="shared" si="90"/>
        <v>46800</v>
      </c>
      <c r="BB124">
        <f t="shared" si="70"/>
        <v>2.9000000000000008</v>
      </c>
      <c r="BC124" s="1">
        <f>SUM($BA$5:BA124)</f>
        <v>2284700</v>
      </c>
      <c r="BD124" s="1">
        <f t="shared" si="63"/>
        <v>1971200</v>
      </c>
    </row>
    <row r="125" spans="11:56" x14ac:dyDescent="0.3">
      <c r="K125" s="2">
        <v>121</v>
      </c>
      <c r="L125" s="1">
        <f t="shared" si="92"/>
        <v>3250</v>
      </c>
      <c r="M125" s="1">
        <f t="shared" si="71"/>
        <v>3250</v>
      </c>
      <c r="N125" s="1">
        <f t="shared" si="72"/>
        <v>3250</v>
      </c>
      <c r="O125" s="1">
        <f t="shared" si="73"/>
        <v>3250</v>
      </c>
      <c r="P125" s="1">
        <f t="shared" si="74"/>
        <v>81250</v>
      </c>
      <c r="Q125" s="1">
        <f t="shared" si="75"/>
        <v>94250</v>
      </c>
      <c r="R125">
        <f t="shared" si="68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76"/>
        <v>0.22</v>
      </c>
      <c r="X125">
        <f t="shared" si="77"/>
        <v>0.22</v>
      </c>
      <c r="Y125">
        <f t="shared" si="78"/>
        <v>0.22</v>
      </c>
      <c r="Z125" s="4">
        <f t="shared" si="79"/>
        <v>10260.85</v>
      </c>
      <c r="AA125" s="4">
        <f t="shared" si="91"/>
        <v>11660.052970958859</v>
      </c>
      <c r="AB125" s="4">
        <f t="shared" si="80"/>
        <v>10261.73</v>
      </c>
      <c r="AC125" s="4">
        <f>SUM($AB$5:AB125)</f>
        <v>188177.50000000003</v>
      </c>
      <c r="AD125">
        <f t="shared" si="81"/>
        <v>5.7677461643788011</v>
      </c>
      <c r="AF125" s="2">
        <v>121</v>
      </c>
      <c r="AG125">
        <f t="shared" si="82"/>
        <v>1.08</v>
      </c>
      <c r="AH125">
        <f t="shared" si="83"/>
        <v>1.08</v>
      </c>
      <c r="AI125">
        <f t="shared" si="84"/>
        <v>1.08</v>
      </c>
      <c r="AJ125">
        <f t="shared" si="85"/>
        <v>1.08</v>
      </c>
      <c r="AK125">
        <f t="shared" si="86"/>
        <v>4.32</v>
      </c>
      <c r="AL125">
        <v>8.64</v>
      </c>
      <c r="AM125">
        <f>SUM($AL$5:AL125)</f>
        <v>393.26</v>
      </c>
      <c r="AO125">
        <f t="shared" si="87"/>
        <v>16.25</v>
      </c>
      <c r="AP125">
        <f t="shared" si="88"/>
        <v>0.53169230769230769</v>
      </c>
      <c r="AQ125" s="4">
        <f>SUM($AO$5:AO125)</f>
        <v>750.02586206896547</v>
      </c>
      <c r="AU125" s="2">
        <v>121</v>
      </c>
      <c r="AV125" s="1">
        <f t="shared" si="93"/>
        <v>3000</v>
      </c>
      <c r="AW125" s="1">
        <f t="shared" si="59"/>
        <v>3000</v>
      </c>
      <c r="AX125" s="1">
        <f t="shared" si="60"/>
        <v>3000</v>
      </c>
      <c r="AY125" s="1">
        <f t="shared" si="61"/>
        <v>3000</v>
      </c>
      <c r="AZ125" s="1">
        <f t="shared" si="89"/>
        <v>34800</v>
      </c>
      <c r="BA125" s="1">
        <f t="shared" si="90"/>
        <v>46800</v>
      </c>
      <c r="BB125">
        <f t="shared" si="70"/>
        <v>2.9000000000000008</v>
      </c>
      <c r="BC125" s="1">
        <f>SUM($BA$5:BA125)</f>
        <v>2331500</v>
      </c>
      <c r="BD125" s="1">
        <f t="shared" si="63"/>
        <v>2018650</v>
      </c>
    </row>
    <row r="126" spans="11:56" x14ac:dyDescent="0.3">
      <c r="K126" s="2">
        <v>122</v>
      </c>
      <c r="L126" s="1">
        <f t="shared" si="92"/>
        <v>3275</v>
      </c>
      <c r="M126" s="1">
        <f t="shared" si="71"/>
        <v>3275</v>
      </c>
      <c r="N126" s="1">
        <f t="shared" si="72"/>
        <v>3275</v>
      </c>
      <c r="O126" s="1">
        <f t="shared" si="73"/>
        <v>3275</v>
      </c>
      <c r="P126" s="1">
        <f t="shared" si="74"/>
        <v>82530</v>
      </c>
      <c r="Q126" s="1">
        <f t="shared" si="75"/>
        <v>95630</v>
      </c>
      <c r="R126">
        <f t="shared" si="68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76"/>
        <v>0.221</v>
      </c>
      <c r="X126">
        <f t="shared" si="77"/>
        <v>0.221</v>
      </c>
      <c r="Y126">
        <f t="shared" si="78"/>
        <v>0.221</v>
      </c>
      <c r="Z126" s="4">
        <f t="shared" si="79"/>
        <v>10513.64</v>
      </c>
      <c r="AA126" s="4">
        <f t="shared" si="91"/>
        <v>11893.254030378037</v>
      </c>
      <c r="AB126" s="4">
        <f t="shared" si="80"/>
        <v>10514.523999999999</v>
      </c>
      <c r="AC126" s="4">
        <f>SUM($AB$5:AB126)</f>
        <v>198692.02400000003</v>
      </c>
      <c r="AD126">
        <f t="shared" si="81"/>
        <v>5.5875564294349767</v>
      </c>
      <c r="AF126" s="2">
        <v>122</v>
      </c>
      <c r="AG126">
        <f t="shared" si="82"/>
        <v>1.095</v>
      </c>
      <c r="AH126">
        <f t="shared" si="83"/>
        <v>1.095</v>
      </c>
      <c r="AI126">
        <f t="shared" si="84"/>
        <v>1.095</v>
      </c>
      <c r="AJ126">
        <f t="shared" si="85"/>
        <v>1.095</v>
      </c>
      <c r="AK126">
        <f t="shared" si="86"/>
        <v>4.38</v>
      </c>
      <c r="AL126">
        <v>8.76</v>
      </c>
      <c r="AM126">
        <f>SUM($AL$5:AL126)</f>
        <v>402.02</v>
      </c>
      <c r="AO126">
        <f t="shared" si="87"/>
        <v>16.487931034482759</v>
      </c>
      <c r="AP126">
        <f t="shared" si="88"/>
        <v>0.5312977099236641</v>
      </c>
      <c r="AQ126" s="4">
        <f>SUM($AO$5:AO126)</f>
        <v>766.51379310344828</v>
      </c>
      <c r="AU126" s="2">
        <v>122</v>
      </c>
      <c r="AV126" s="1">
        <f t="shared" si="93"/>
        <v>3000</v>
      </c>
      <c r="AW126" s="1">
        <f t="shared" si="59"/>
        <v>3000</v>
      </c>
      <c r="AX126" s="1">
        <f t="shared" si="60"/>
        <v>3000</v>
      </c>
      <c r="AY126" s="1">
        <f t="shared" si="61"/>
        <v>3000</v>
      </c>
      <c r="AZ126" s="1">
        <f t="shared" si="89"/>
        <v>34800</v>
      </c>
      <c r="BA126" s="1">
        <f t="shared" si="90"/>
        <v>46800</v>
      </c>
      <c r="BB126">
        <f t="shared" si="70"/>
        <v>2.9000000000000008</v>
      </c>
      <c r="BC126" s="1">
        <f>SUM($BA$5:BA126)</f>
        <v>2378300</v>
      </c>
      <c r="BD126" s="1">
        <f t="shared" si="63"/>
        <v>2067480</v>
      </c>
    </row>
    <row r="127" spans="11:56" x14ac:dyDescent="0.3">
      <c r="K127" s="2">
        <v>123</v>
      </c>
      <c r="L127" s="1">
        <f t="shared" si="92"/>
        <v>3300</v>
      </c>
      <c r="M127" s="1">
        <f t="shared" si="71"/>
        <v>3300</v>
      </c>
      <c r="N127" s="1">
        <f t="shared" si="72"/>
        <v>3300</v>
      </c>
      <c r="O127" s="1">
        <f t="shared" si="73"/>
        <v>3300</v>
      </c>
      <c r="P127" s="1">
        <f t="shared" si="74"/>
        <v>83820</v>
      </c>
      <c r="Q127" s="1">
        <f t="shared" si="75"/>
        <v>97020</v>
      </c>
      <c r="R127">
        <f t="shared" si="68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76"/>
        <v>0.222</v>
      </c>
      <c r="X127">
        <f t="shared" si="77"/>
        <v>0.222</v>
      </c>
      <c r="Y127">
        <f t="shared" si="78"/>
        <v>0.222</v>
      </c>
      <c r="Z127" s="4">
        <f t="shared" si="79"/>
        <v>10772.44</v>
      </c>
      <c r="AA127" s="4">
        <f t="shared" si="91"/>
        <v>12131.119110985597</v>
      </c>
      <c r="AB127" s="4">
        <f t="shared" si="80"/>
        <v>10773.328000000001</v>
      </c>
      <c r="AC127" s="4">
        <f>SUM($AB$5:AB127)</f>
        <v>209465.35200000004</v>
      </c>
      <c r="AD127">
        <f t="shared" si="81"/>
        <v>5.4221240405704494</v>
      </c>
      <c r="AF127" s="2">
        <v>123</v>
      </c>
      <c r="AG127">
        <f t="shared" si="82"/>
        <v>1.1100000000000001</v>
      </c>
      <c r="AH127">
        <f t="shared" si="83"/>
        <v>1.1100000000000001</v>
      </c>
      <c r="AI127">
        <f t="shared" si="84"/>
        <v>1.1100000000000001</v>
      </c>
      <c r="AJ127">
        <f t="shared" si="85"/>
        <v>1.1100000000000001</v>
      </c>
      <c r="AK127">
        <f t="shared" si="86"/>
        <v>4.4400000000000004</v>
      </c>
      <c r="AL127">
        <v>8.8800000000000008</v>
      </c>
      <c r="AM127">
        <f>SUM($AL$5:AL127)</f>
        <v>410.9</v>
      </c>
      <c r="AO127">
        <f t="shared" si="87"/>
        <v>16.72758620689655</v>
      </c>
      <c r="AP127">
        <f t="shared" si="88"/>
        <v>0.53085961657390235</v>
      </c>
      <c r="AQ127" s="4">
        <f>SUM($AO$5:AO127)</f>
        <v>783.24137931034488</v>
      </c>
      <c r="AU127" s="2">
        <v>123</v>
      </c>
      <c r="AV127" s="1">
        <f t="shared" si="93"/>
        <v>3000</v>
      </c>
      <c r="AW127" s="1">
        <f t="shared" si="59"/>
        <v>3000</v>
      </c>
      <c r="AX127" s="1">
        <f t="shared" si="60"/>
        <v>3000</v>
      </c>
      <c r="AY127" s="1">
        <f t="shared" si="61"/>
        <v>3000</v>
      </c>
      <c r="AZ127" s="1">
        <f t="shared" si="89"/>
        <v>34800</v>
      </c>
      <c r="BA127" s="1">
        <f t="shared" si="90"/>
        <v>46800</v>
      </c>
      <c r="BB127">
        <f t="shared" si="70"/>
        <v>2.9000000000000008</v>
      </c>
      <c r="BC127" s="1">
        <f>SUM($BA$5:BA127)</f>
        <v>2425100</v>
      </c>
      <c r="BD127" s="1">
        <f t="shared" si="63"/>
        <v>2117700</v>
      </c>
    </row>
    <row r="128" spans="11:56" x14ac:dyDescent="0.3">
      <c r="K128" s="2">
        <v>124</v>
      </c>
      <c r="L128" s="1">
        <f t="shared" si="92"/>
        <v>3325</v>
      </c>
      <c r="M128" s="1">
        <f t="shared" si="71"/>
        <v>3325</v>
      </c>
      <c r="N128" s="1">
        <f t="shared" si="72"/>
        <v>3325</v>
      </c>
      <c r="O128" s="1">
        <f t="shared" si="73"/>
        <v>3325</v>
      </c>
      <c r="P128" s="1">
        <f t="shared" si="74"/>
        <v>85120</v>
      </c>
      <c r="Q128" s="1">
        <f t="shared" si="75"/>
        <v>98420</v>
      </c>
      <c r="R128">
        <f t="shared" si="68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76"/>
        <v>0.223</v>
      </c>
      <c r="X128">
        <f t="shared" si="77"/>
        <v>0.223</v>
      </c>
      <c r="Y128">
        <f t="shared" si="78"/>
        <v>0.223</v>
      </c>
      <c r="Z128" s="4">
        <f t="shared" si="79"/>
        <v>11037.380000000001</v>
      </c>
      <c r="AA128" s="4">
        <f t="shared" si="91"/>
        <v>12373.741493205309</v>
      </c>
      <c r="AB128" s="4">
        <f t="shared" si="80"/>
        <v>11038.272000000001</v>
      </c>
      <c r="AC128" s="4">
        <f>SUM($AB$5:AB128)</f>
        <v>220503.62400000004</v>
      </c>
      <c r="AD128">
        <f t="shared" si="81"/>
        <v>5.2697364478684738</v>
      </c>
      <c r="AF128" s="2">
        <v>124</v>
      </c>
      <c r="AG128">
        <f t="shared" si="82"/>
        <v>1.125</v>
      </c>
      <c r="AH128">
        <f t="shared" si="83"/>
        <v>1.125</v>
      </c>
      <c r="AI128">
        <f t="shared" si="84"/>
        <v>1.125</v>
      </c>
      <c r="AJ128">
        <f t="shared" si="85"/>
        <v>1.125</v>
      </c>
      <c r="AK128">
        <f t="shared" si="86"/>
        <v>4.5</v>
      </c>
      <c r="AL128">
        <v>9</v>
      </c>
      <c r="AM128">
        <f>SUM($AL$5:AL128)</f>
        <v>419.9</v>
      </c>
      <c r="AO128">
        <f t="shared" si="87"/>
        <v>16.968965517241379</v>
      </c>
      <c r="AP128">
        <f t="shared" si="88"/>
        <v>0.53038000406421459</v>
      </c>
      <c r="AQ128" s="4">
        <f>SUM($AO$5:AO128)</f>
        <v>800.21034482758625</v>
      </c>
      <c r="AU128" s="2">
        <v>124</v>
      </c>
      <c r="AV128" s="1">
        <f t="shared" si="93"/>
        <v>3000</v>
      </c>
      <c r="AW128" s="1">
        <f t="shared" si="59"/>
        <v>3000</v>
      </c>
      <c r="AX128" s="1">
        <f t="shared" si="60"/>
        <v>3000</v>
      </c>
      <c r="AY128" s="1">
        <f t="shared" si="61"/>
        <v>3000</v>
      </c>
      <c r="AZ128" s="1">
        <f t="shared" si="89"/>
        <v>34800</v>
      </c>
      <c r="BA128" s="1">
        <f t="shared" si="90"/>
        <v>46800</v>
      </c>
      <c r="BB128">
        <f t="shared" si="70"/>
        <v>2.9000000000000008</v>
      </c>
      <c r="BC128" s="1">
        <f>SUM($BA$5:BA128)</f>
        <v>2471900</v>
      </c>
      <c r="BD128" s="1">
        <f t="shared" si="63"/>
        <v>2169320</v>
      </c>
    </row>
    <row r="129" spans="11:56" x14ac:dyDescent="0.3">
      <c r="K129" s="2">
        <v>125</v>
      </c>
      <c r="L129" s="1">
        <f t="shared" si="92"/>
        <v>3350</v>
      </c>
      <c r="M129" s="1">
        <f t="shared" si="71"/>
        <v>3350</v>
      </c>
      <c r="N129" s="1">
        <f t="shared" si="72"/>
        <v>3350</v>
      </c>
      <c r="O129" s="1">
        <f t="shared" si="73"/>
        <v>3350</v>
      </c>
      <c r="P129" s="1">
        <f t="shared" si="74"/>
        <v>86430</v>
      </c>
      <c r="Q129" s="1">
        <f t="shared" si="75"/>
        <v>99830</v>
      </c>
      <c r="R129">
        <f t="shared" si="68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76"/>
        <v>0.224</v>
      </c>
      <c r="X129">
        <f t="shared" si="77"/>
        <v>0.224</v>
      </c>
      <c r="Y129">
        <f t="shared" si="78"/>
        <v>0.224</v>
      </c>
      <c r="Z129" s="4">
        <f t="shared" si="79"/>
        <v>11308.61</v>
      </c>
      <c r="AA129" s="4">
        <f t="shared" si="91"/>
        <v>12621.216323069415</v>
      </c>
      <c r="AB129" s="4">
        <f t="shared" si="80"/>
        <v>11309.506000000001</v>
      </c>
      <c r="AC129" s="4">
        <f>SUM($AB$5:AB129)</f>
        <v>231813.13000000003</v>
      </c>
      <c r="AD129">
        <f t="shared" si="81"/>
        <v>5.1289433682958387</v>
      </c>
      <c r="AF129" s="2">
        <v>125</v>
      </c>
      <c r="AG129">
        <f t="shared" si="82"/>
        <v>1.1399999999999999</v>
      </c>
      <c r="AH129">
        <f t="shared" si="83"/>
        <v>1.1399999999999999</v>
      </c>
      <c r="AI129">
        <f t="shared" si="84"/>
        <v>1.1399999999999999</v>
      </c>
      <c r="AJ129">
        <f t="shared" si="85"/>
        <v>1.1399999999999999</v>
      </c>
      <c r="AK129">
        <f t="shared" si="86"/>
        <v>4.5599999999999996</v>
      </c>
      <c r="AL129">
        <v>9.1199999999999992</v>
      </c>
      <c r="AM129">
        <f>SUM($AL$5:AL129)</f>
        <v>429.02</v>
      </c>
      <c r="AO129">
        <f t="shared" si="87"/>
        <v>17.21206896551724</v>
      </c>
      <c r="AP129">
        <f t="shared" si="88"/>
        <v>0.5298607632976059</v>
      </c>
      <c r="AQ129" s="4">
        <f>SUM($AO$5:AO129)</f>
        <v>817.42241379310349</v>
      </c>
      <c r="AU129" s="2">
        <v>125</v>
      </c>
      <c r="AV129" s="1">
        <f t="shared" si="93"/>
        <v>3000</v>
      </c>
      <c r="AW129" s="1">
        <f t="shared" si="59"/>
        <v>3000</v>
      </c>
      <c r="AX129" s="1">
        <f t="shared" si="60"/>
        <v>3000</v>
      </c>
      <c r="AY129" s="1">
        <f t="shared" si="61"/>
        <v>3000</v>
      </c>
      <c r="AZ129" s="1">
        <f t="shared" si="89"/>
        <v>37200</v>
      </c>
      <c r="BA129" s="1">
        <f t="shared" si="90"/>
        <v>49200</v>
      </c>
      <c r="BB129">
        <f t="shared" si="70"/>
        <v>3.100000000000001</v>
      </c>
      <c r="BC129" s="1">
        <f>SUM($BA$5:BA129)</f>
        <v>2521100</v>
      </c>
      <c r="BD129" s="1">
        <f t="shared" si="63"/>
        <v>2219950</v>
      </c>
    </row>
    <row r="130" spans="11:56" x14ac:dyDescent="0.3">
      <c r="K130" s="2">
        <v>126</v>
      </c>
      <c r="L130" s="1">
        <f t="shared" si="92"/>
        <v>3375</v>
      </c>
      <c r="M130" s="1">
        <f t="shared" si="71"/>
        <v>3375</v>
      </c>
      <c r="N130" s="1">
        <f t="shared" si="72"/>
        <v>3375</v>
      </c>
      <c r="O130" s="1">
        <f t="shared" si="73"/>
        <v>3375</v>
      </c>
      <c r="P130" s="1">
        <f t="shared" si="74"/>
        <v>87750</v>
      </c>
      <c r="Q130" s="1">
        <f t="shared" si="75"/>
        <v>101250</v>
      </c>
      <c r="R130">
        <f t="shared" si="68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76"/>
        <v>0.22500000000000001</v>
      </c>
      <c r="X130">
        <f t="shared" si="77"/>
        <v>0.22500000000000001</v>
      </c>
      <c r="Y130">
        <f t="shared" si="78"/>
        <v>0.22500000000000001</v>
      </c>
      <c r="Z130" s="4">
        <f t="shared" si="79"/>
        <v>11586.28</v>
      </c>
      <c r="AA130" s="4">
        <f t="shared" si="91"/>
        <v>12873.640649530804</v>
      </c>
      <c r="AB130" s="4">
        <f t="shared" si="80"/>
        <v>11587.18</v>
      </c>
      <c r="AC130" s="4">
        <f>SUM($AB$5:AB130)</f>
        <v>243400.31000000003</v>
      </c>
      <c r="AD130">
        <f t="shared" si="81"/>
        <v>4.9985003006516457</v>
      </c>
      <c r="AF130" s="2">
        <v>126</v>
      </c>
      <c r="AG130">
        <f t="shared" si="82"/>
        <v>1.155</v>
      </c>
      <c r="AH130">
        <f t="shared" si="83"/>
        <v>1.155</v>
      </c>
      <c r="AI130">
        <f t="shared" si="84"/>
        <v>1.155</v>
      </c>
      <c r="AJ130">
        <f t="shared" si="85"/>
        <v>1.155</v>
      </c>
      <c r="AK130">
        <f t="shared" si="86"/>
        <v>4.62</v>
      </c>
      <c r="AL130">
        <v>9.24</v>
      </c>
      <c r="AM130">
        <f>SUM($AL$5:AL130)</f>
        <v>438.26</v>
      </c>
      <c r="AO130">
        <f t="shared" si="87"/>
        <v>17.456896551724139</v>
      </c>
      <c r="AP130">
        <f t="shared" si="88"/>
        <v>0.52930370370370372</v>
      </c>
      <c r="AQ130" s="4">
        <f>SUM($AO$5:AO130)</f>
        <v>834.87931034482767</v>
      </c>
      <c r="AU130" s="2">
        <v>126</v>
      </c>
      <c r="AV130" s="1">
        <f t="shared" si="93"/>
        <v>3000</v>
      </c>
      <c r="AW130" s="1">
        <f t="shared" si="59"/>
        <v>3000</v>
      </c>
      <c r="AX130" s="1">
        <f t="shared" si="60"/>
        <v>3000</v>
      </c>
      <c r="AY130" s="1">
        <f t="shared" si="61"/>
        <v>3000</v>
      </c>
      <c r="AZ130" s="1">
        <f t="shared" si="89"/>
        <v>37200</v>
      </c>
      <c r="BA130" s="1">
        <f t="shared" si="90"/>
        <v>49200</v>
      </c>
      <c r="BB130">
        <f t="shared" si="70"/>
        <v>3.100000000000001</v>
      </c>
      <c r="BC130" s="1">
        <f>SUM($BA$5:BA130)</f>
        <v>2570300</v>
      </c>
      <c r="BD130" s="1">
        <f t="shared" si="63"/>
        <v>2272000</v>
      </c>
    </row>
    <row r="131" spans="11:56" x14ac:dyDescent="0.3">
      <c r="K131" s="2">
        <v>127</v>
      </c>
      <c r="L131" s="1">
        <f t="shared" si="92"/>
        <v>3400</v>
      </c>
      <c r="M131" s="1">
        <f t="shared" si="71"/>
        <v>3400</v>
      </c>
      <c r="N131" s="1">
        <f t="shared" si="72"/>
        <v>3400</v>
      </c>
      <c r="O131" s="1">
        <f t="shared" si="73"/>
        <v>3400</v>
      </c>
      <c r="P131" s="1">
        <f t="shared" si="74"/>
        <v>89080</v>
      </c>
      <c r="Q131" s="1">
        <f t="shared" si="75"/>
        <v>102680</v>
      </c>
      <c r="R131">
        <f t="shared" si="68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76"/>
        <v>0.22600000000000001</v>
      </c>
      <c r="X131">
        <f t="shared" si="77"/>
        <v>0.22600000000000001</v>
      </c>
      <c r="Y131">
        <f t="shared" si="78"/>
        <v>0.22600000000000001</v>
      </c>
      <c r="Z131" s="4">
        <f t="shared" si="79"/>
        <v>11870.53</v>
      </c>
      <c r="AA131" s="4">
        <f t="shared" si="91"/>
        <v>13131.11346252142</v>
      </c>
      <c r="AB131" s="4">
        <f t="shared" si="80"/>
        <v>11871.434000000001</v>
      </c>
      <c r="AC131" s="4">
        <f>SUM($AB$5:AB131)</f>
        <v>255271.74400000004</v>
      </c>
      <c r="AD131">
        <f t="shared" si="81"/>
        <v>4.8773290387345885</v>
      </c>
      <c r="AF131" s="2">
        <v>127</v>
      </c>
      <c r="AG131">
        <f t="shared" si="82"/>
        <v>1.17</v>
      </c>
      <c r="AH131">
        <f t="shared" si="83"/>
        <v>1.17</v>
      </c>
      <c r="AI131">
        <f t="shared" si="84"/>
        <v>1.17</v>
      </c>
      <c r="AJ131">
        <f t="shared" si="85"/>
        <v>1.17</v>
      </c>
      <c r="AK131">
        <f t="shared" si="86"/>
        <v>4.68</v>
      </c>
      <c r="AL131">
        <v>9.36</v>
      </c>
      <c r="AM131">
        <f>SUM($AL$5:AL131)</f>
        <v>447.62</v>
      </c>
      <c r="AO131">
        <f t="shared" si="87"/>
        <v>17.703448275862069</v>
      </c>
      <c r="AP131">
        <f t="shared" si="88"/>
        <v>0.52871055707051029</v>
      </c>
      <c r="AQ131" s="4">
        <f>SUM($AO$5:AO131)</f>
        <v>852.58275862068979</v>
      </c>
      <c r="AU131" s="2">
        <v>127</v>
      </c>
      <c r="AV131" s="1">
        <f t="shared" si="93"/>
        <v>3000</v>
      </c>
      <c r="AW131" s="1">
        <f t="shared" si="59"/>
        <v>3000</v>
      </c>
      <c r="AX131" s="1">
        <f t="shared" si="60"/>
        <v>3000</v>
      </c>
      <c r="AY131" s="1">
        <f t="shared" si="61"/>
        <v>3000</v>
      </c>
      <c r="AZ131" s="1">
        <f t="shared" si="89"/>
        <v>37200</v>
      </c>
      <c r="BA131" s="1">
        <f t="shared" si="90"/>
        <v>49200</v>
      </c>
      <c r="BB131">
        <f t="shared" si="70"/>
        <v>3.100000000000001</v>
      </c>
      <c r="BC131" s="1">
        <f>SUM($BA$5:BA131)</f>
        <v>2619500</v>
      </c>
      <c r="BD131" s="1">
        <f t="shared" si="63"/>
        <v>2325480</v>
      </c>
    </row>
    <row r="132" spans="11:56" x14ac:dyDescent="0.3">
      <c r="K132" s="2">
        <v>128</v>
      </c>
      <c r="L132" s="1">
        <f t="shared" si="92"/>
        <v>3425</v>
      </c>
      <c r="M132" s="1">
        <f t="shared" si="71"/>
        <v>3425</v>
      </c>
      <c r="N132" s="1">
        <f t="shared" si="72"/>
        <v>3425</v>
      </c>
      <c r="O132" s="1">
        <f t="shared" si="73"/>
        <v>3425</v>
      </c>
      <c r="P132" s="1">
        <f t="shared" si="74"/>
        <v>90420</v>
      </c>
      <c r="Q132" s="1">
        <f t="shared" si="75"/>
        <v>104120</v>
      </c>
      <c r="R132">
        <f t="shared" si="68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76"/>
        <v>0.22700000000000001</v>
      </c>
      <c r="X132">
        <f t="shared" si="77"/>
        <v>0.22700000000000001</v>
      </c>
      <c r="Y132">
        <f t="shared" si="78"/>
        <v>0.22700000000000001</v>
      </c>
      <c r="Z132" s="4">
        <f t="shared" si="79"/>
        <v>12161.52</v>
      </c>
      <c r="AA132" s="4">
        <f t="shared" si="91"/>
        <v>13393.735731771849</v>
      </c>
      <c r="AB132" s="4">
        <f t="shared" si="80"/>
        <v>12162.428</v>
      </c>
      <c r="AC132" s="4">
        <f>SUM($AB$5:AB132)</f>
        <v>267434.17200000002</v>
      </c>
      <c r="AD132">
        <f t="shared" si="81"/>
        <v>4.7645022552907319</v>
      </c>
      <c r="AF132" s="2">
        <v>128</v>
      </c>
      <c r="AG132">
        <f t="shared" si="82"/>
        <v>1.1850000000000001</v>
      </c>
      <c r="AH132">
        <f t="shared" si="83"/>
        <v>1.1850000000000001</v>
      </c>
      <c r="AI132">
        <f t="shared" si="84"/>
        <v>1.1850000000000001</v>
      </c>
      <c r="AJ132">
        <f t="shared" si="85"/>
        <v>1.1850000000000001</v>
      </c>
      <c r="AK132">
        <f t="shared" si="86"/>
        <v>4.74</v>
      </c>
      <c r="AL132">
        <v>9.48</v>
      </c>
      <c r="AM132">
        <f>SUM($AL$5:AL132)</f>
        <v>457.1</v>
      </c>
      <c r="AO132">
        <f t="shared" si="87"/>
        <v>17.951724137931034</v>
      </c>
      <c r="AP132">
        <f t="shared" si="88"/>
        <v>0.52808298117556673</v>
      </c>
      <c r="AQ132" s="4">
        <f>SUM($AO$5:AO132)</f>
        <v>870.53448275862081</v>
      </c>
      <c r="AU132" s="2">
        <v>128</v>
      </c>
      <c r="AV132" s="1">
        <f t="shared" si="93"/>
        <v>3000</v>
      </c>
      <c r="AW132" s="1">
        <f t="shared" si="59"/>
        <v>3000</v>
      </c>
      <c r="AX132" s="1">
        <f t="shared" si="60"/>
        <v>3000</v>
      </c>
      <c r="AY132" s="1">
        <f t="shared" si="61"/>
        <v>3000</v>
      </c>
      <c r="AZ132" s="1">
        <f t="shared" si="89"/>
        <v>37200</v>
      </c>
      <c r="BA132" s="1">
        <f t="shared" si="90"/>
        <v>49200</v>
      </c>
      <c r="BB132">
        <f t="shared" si="70"/>
        <v>3.100000000000001</v>
      </c>
      <c r="BC132" s="1">
        <f>SUM($BA$5:BA132)</f>
        <v>2668700</v>
      </c>
      <c r="BD132" s="1">
        <f t="shared" si="63"/>
        <v>2380400</v>
      </c>
    </row>
    <row r="133" spans="11:56" x14ac:dyDescent="0.3">
      <c r="K133" s="2">
        <v>129</v>
      </c>
      <c r="L133" s="1">
        <f t="shared" si="92"/>
        <v>3450</v>
      </c>
      <c r="M133" s="1">
        <f t="shared" si="71"/>
        <v>3450</v>
      </c>
      <c r="N133" s="1">
        <f t="shared" si="72"/>
        <v>3450</v>
      </c>
      <c r="O133" s="1">
        <f t="shared" si="73"/>
        <v>3450</v>
      </c>
      <c r="P133" s="1">
        <f t="shared" si="74"/>
        <v>91770</v>
      </c>
      <c r="Q133" s="1">
        <f t="shared" si="75"/>
        <v>105570</v>
      </c>
      <c r="R133">
        <f t="shared" si="68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76"/>
        <v>0.22800000000000001</v>
      </c>
      <c r="X133">
        <f t="shared" si="77"/>
        <v>0.22800000000000001</v>
      </c>
      <c r="Y133">
        <f t="shared" si="78"/>
        <v>0.22800000000000001</v>
      </c>
      <c r="Z133" s="4">
        <f t="shared" si="79"/>
        <v>12459.39</v>
      </c>
      <c r="AA133" s="4">
        <f t="shared" si="91"/>
        <v>13661.610446407287</v>
      </c>
      <c r="AB133" s="4">
        <f t="shared" si="80"/>
        <v>12460.302</v>
      </c>
      <c r="AC133" s="4">
        <f>SUM($AB$5:AB133)</f>
        <v>279894.47400000005</v>
      </c>
      <c r="AD133">
        <f t="shared" si="81"/>
        <v>4.6592033870675378</v>
      </c>
      <c r="AF133" s="2">
        <v>129</v>
      </c>
      <c r="AG133">
        <f t="shared" si="82"/>
        <v>1.2</v>
      </c>
      <c r="AH133">
        <f t="shared" si="83"/>
        <v>1.2</v>
      </c>
      <c r="AI133">
        <f t="shared" si="84"/>
        <v>1.2</v>
      </c>
      <c r="AJ133">
        <f t="shared" si="85"/>
        <v>1.2</v>
      </c>
      <c r="AK133">
        <f t="shared" si="86"/>
        <v>4.8</v>
      </c>
      <c r="AL133">
        <v>9.6</v>
      </c>
      <c r="AM133">
        <f>SUM($AL$5:AL133)</f>
        <v>466.70000000000005</v>
      </c>
      <c r="AO133">
        <f t="shared" si="87"/>
        <v>18.201724137931034</v>
      </c>
      <c r="AP133">
        <f t="shared" si="88"/>
        <v>0.52742256322818981</v>
      </c>
      <c r="AQ133" s="4">
        <f>SUM($AO$5:AO133)</f>
        <v>888.73620689655183</v>
      </c>
      <c r="AU133" s="2">
        <v>129</v>
      </c>
      <c r="AV133" s="1">
        <f t="shared" si="93"/>
        <v>3000</v>
      </c>
      <c r="AW133" s="1">
        <f t="shared" si="59"/>
        <v>3000</v>
      </c>
      <c r="AX133" s="1">
        <f t="shared" si="60"/>
        <v>3000</v>
      </c>
      <c r="AY133" s="1">
        <f t="shared" si="61"/>
        <v>3000</v>
      </c>
      <c r="AZ133" s="1">
        <f t="shared" si="89"/>
        <v>37200</v>
      </c>
      <c r="BA133" s="1">
        <f t="shared" si="90"/>
        <v>49200</v>
      </c>
      <c r="BB133">
        <f t="shared" si="70"/>
        <v>3.100000000000001</v>
      </c>
      <c r="BC133" s="1">
        <f>SUM($BA$5:BA133)</f>
        <v>2717900</v>
      </c>
      <c r="BD133" s="1">
        <f t="shared" si="63"/>
        <v>2436770</v>
      </c>
    </row>
    <row r="134" spans="11:56" x14ac:dyDescent="0.3">
      <c r="K134" s="2">
        <v>130</v>
      </c>
      <c r="L134" s="1">
        <f t="shared" si="92"/>
        <v>3475</v>
      </c>
      <c r="M134" s="1">
        <f t="shared" si="71"/>
        <v>3475</v>
      </c>
      <c r="N134" s="1">
        <f t="shared" si="72"/>
        <v>3475</v>
      </c>
      <c r="O134" s="1">
        <f t="shared" si="73"/>
        <v>3475</v>
      </c>
      <c r="P134" s="1">
        <f t="shared" si="74"/>
        <v>93130</v>
      </c>
      <c r="Q134" s="1">
        <f t="shared" si="75"/>
        <v>107030</v>
      </c>
      <c r="R134">
        <f t="shared" si="68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76"/>
        <v>0.22900000000000001</v>
      </c>
      <c r="X134">
        <f t="shared" si="77"/>
        <v>0.22900000000000001</v>
      </c>
      <c r="Y134">
        <f t="shared" si="78"/>
        <v>0.22900000000000001</v>
      </c>
      <c r="Z134" s="4">
        <f t="shared" si="79"/>
        <v>12764.32</v>
      </c>
      <c r="AA134" s="4">
        <f t="shared" si="91"/>
        <v>13934.842655335433</v>
      </c>
      <c r="AB134" s="4">
        <f t="shared" si="80"/>
        <v>12765.235999999999</v>
      </c>
      <c r="AC134" s="4">
        <f>SUM($AB$5:AB134)</f>
        <v>292659.71000000002</v>
      </c>
      <c r="AD134">
        <f t="shared" si="81"/>
        <v>4.560731699190308</v>
      </c>
      <c r="AF134" s="2">
        <v>130</v>
      </c>
      <c r="AG134">
        <f t="shared" si="82"/>
        <v>1.2150000000000001</v>
      </c>
      <c r="AH134">
        <f t="shared" si="83"/>
        <v>1.2150000000000001</v>
      </c>
      <c r="AI134">
        <f t="shared" si="84"/>
        <v>1.2150000000000001</v>
      </c>
      <c r="AJ134">
        <f t="shared" si="85"/>
        <v>1.2150000000000001</v>
      </c>
      <c r="AK134">
        <f t="shared" si="86"/>
        <v>4.8600000000000003</v>
      </c>
      <c r="AL134">
        <v>9.7200000000000006</v>
      </c>
      <c r="AM134">
        <f>SUM($AL$5:AL134)</f>
        <v>476.42000000000007</v>
      </c>
      <c r="AO134">
        <f t="shared" si="87"/>
        <v>18.453448275862069</v>
      </c>
      <c r="AP134">
        <f t="shared" si="88"/>
        <v>0.5267308231337009</v>
      </c>
      <c r="AQ134" s="4">
        <f>SUM($AO$5:AO134)</f>
        <v>907.18965517241395</v>
      </c>
      <c r="AU134" s="2">
        <v>130</v>
      </c>
      <c r="AV134" s="1">
        <f t="shared" si="93"/>
        <v>3000</v>
      </c>
      <c r="AW134" s="1">
        <f t="shared" ref="AW134:AW197" si="94">AV134</f>
        <v>3000</v>
      </c>
      <c r="AX134" s="1">
        <f t="shared" ref="AX134:AX197" si="95">AV134</f>
        <v>3000</v>
      </c>
      <c r="AY134" s="1">
        <f t="shared" ref="AY134:AY197" si="96">AV134</f>
        <v>3000</v>
      </c>
      <c r="AZ134" s="1">
        <f t="shared" si="89"/>
        <v>37200</v>
      </c>
      <c r="BA134" s="1">
        <f t="shared" si="90"/>
        <v>49200</v>
      </c>
      <c r="BB134">
        <f t="shared" si="70"/>
        <v>3.100000000000001</v>
      </c>
      <c r="BC134" s="1">
        <f>SUM($BA$5:BA134)</f>
        <v>2767100</v>
      </c>
      <c r="BD134" s="1">
        <f t="shared" ref="BD134:BD197" si="97">S134-BC134</f>
        <v>2494600</v>
      </c>
    </row>
    <row r="135" spans="11:56" x14ac:dyDescent="0.3">
      <c r="K135" s="2">
        <v>131</v>
      </c>
      <c r="L135" s="1">
        <f t="shared" si="92"/>
        <v>3500</v>
      </c>
      <c r="M135" s="1">
        <f t="shared" si="71"/>
        <v>3500</v>
      </c>
      <c r="N135" s="1">
        <f t="shared" si="72"/>
        <v>3500</v>
      </c>
      <c r="O135" s="1">
        <f t="shared" si="73"/>
        <v>3500</v>
      </c>
      <c r="P135" s="1">
        <f t="shared" si="74"/>
        <v>94500</v>
      </c>
      <c r="Q135" s="1">
        <f t="shared" si="75"/>
        <v>108500</v>
      </c>
      <c r="R135">
        <f t="shared" si="68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76"/>
        <v>0.23</v>
      </c>
      <c r="X135">
        <f t="shared" si="77"/>
        <v>0.23</v>
      </c>
      <c r="Y135">
        <f t="shared" si="78"/>
        <v>0.23</v>
      </c>
      <c r="Z135" s="4">
        <f t="shared" si="79"/>
        <v>13076.460000000001</v>
      </c>
      <c r="AA135" s="4">
        <f t="shared" si="91"/>
        <v>14213.539508442142</v>
      </c>
      <c r="AB135" s="4">
        <f t="shared" si="80"/>
        <v>13077.380000000001</v>
      </c>
      <c r="AC135" s="4">
        <f>SUM($AB$5:AB135)</f>
        <v>305737.09000000003</v>
      </c>
      <c r="AD135">
        <f t="shared" si="81"/>
        <v>4.4684592901428095</v>
      </c>
      <c r="AF135" s="2">
        <v>131</v>
      </c>
      <c r="AG135">
        <f t="shared" si="82"/>
        <v>1.23</v>
      </c>
      <c r="AH135">
        <f t="shared" si="83"/>
        <v>1.23</v>
      </c>
      <c r="AI135">
        <f t="shared" si="84"/>
        <v>1.23</v>
      </c>
      <c r="AJ135">
        <f t="shared" si="85"/>
        <v>1.23</v>
      </c>
      <c r="AK135">
        <f t="shared" si="86"/>
        <v>4.92</v>
      </c>
      <c r="AL135">
        <v>9.84</v>
      </c>
      <c r="AM135">
        <f>SUM($AL$5:AL135)</f>
        <v>486.26000000000005</v>
      </c>
      <c r="AO135">
        <f t="shared" si="87"/>
        <v>18.706896551724139</v>
      </c>
      <c r="AP135">
        <f t="shared" si="88"/>
        <v>0.52600921658986177</v>
      </c>
      <c r="AQ135" s="4">
        <f>SUM($AO$5:AO135)</f>
        <v>925.89655172413813</v>
      </c>
      <c r="AU135" s="2">
        <v>131</v>
      </c>
      <c r="AV135" s="1">
        <f t="shared" si="93"/>
        <v>3500</v>
      </c>
      <c r="AW135" s="1">
        <f t="shared" si="94"/>
        <v>3500</v>
      </c>
      <c r="AX135" s="1">
        <f t="shared" si="95"/>
        <v>3500</v>
      </c>
      <c r="AY135" s="1">
        <f t="shared" si="96"/>
        <v>3500</v>
      </c>
      <c r="AZ135" s="1">
        <f t="shared" si="89"/>
        <v>43400</v>
      </c>
      <c r="BA135" s="1">
        <f t="shared" si="90"/>
        <v>57400</v>
      </c>
      <c r="BB135">
        <f t="shared" si="70"/>
        <v>3.100000000000001</v>
      </c>
      <c r="BC135" s="1">
        <f>SUM($BA$5:BA135)</f>
        <v>2824500</v>
      </c>
      <c r="BD135" s="1">
        <f t="shared" si="97"/>
        <v>2545700</v>
      </c>
    </row>
    <row r="136" spans="11:56" x14ac:dyDescent="0.3">
      <c r="K136" s="2">
        <v>132</v>
      </c>
      <c r="L136" s="1">
        <f t="shared" si="92"/>
        <v>3525</v>
      </c>
      <c r="M136" s="1">
        <f t="shared" si="71"/>
        <v>3525</v>
      </c>
      <c r="N136" s="1">
        <f t="shared" si="72"/>
        <v>3525</v>
      </c>
      <c r="O136" s="1">
        <f t="shared" si="73"/>
        <v>3525</v>
      </c>
      <c r="P136" s="1">
        <f t="shared" si="74"/>
        <v>95880</v>
      </c>
      <c r="Q136" s="1">
        <f t="shared" si="75"/>
        <v>109980</v>
      </c>
      <c r="R136">
        <f t="shared" si="68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76"/>
        <v>0.23100000000000001</v>
      </c>
      <c r="X136">
        <f t="shared" si="77"/>
        <v>0.23100000000000001</v>
      </c>
      <c r="Y136">
        <f t="shared" si="78"/>
        <v>0.23100000000000001</v>
      </c>
      <c r="Z136" s="4">
        <f t="shared" si="79"/>
        <v>13395.98</v>
      </c>
      <c r="AA136" s="4">
        <f t="shared" si="91"/>
        <v>14497.810298610984</v>
      </c>
      <c r="AB136" s="4">
        <f t="shared" si="80"/>
        <v>13396.904</v>
      </c>
      <c r="AC136" s="4">
        <f>SUM($AB$5:AB136)</f>
        <v>319133.99400000001</v>
      </c>
      <c r="AD136">
        <f t="shared" si="81"/>
        <v>4.3818380033642566</v>
      </c>
      <c r="AF136" s="2">
        <v>132</v>
      </c>
      <c r="AG136">
        <f t="shared" si="82"/>
        <v>1.2450000000000001</v>
      </c>
      <c r="AH136">
        <f t="shared" si="83"/>
        <v>1.2450000000000001</v>
      </c>
      <c r="AI136">
        <f t="shared" si="84"/>
        <v>1.2450000000000001</v>
      </c>
      <c r="AJ136">
        <f t="shared" si="85"/>
        <v>1.2450000000000001</v>
      </c>
      <c r="AK136">
        <f t="shared" si="86"/>
        <v>4.9800000000000004</v>
      </c>
      <c r="AL136">
        <v>9.9600000000000009</v>
      </c>
      <c r="AM136">
        <f>SUM($AL$5:AL136)</f>
        <v>496.22</v>
      </c>
      <c r="AO136">
        <f t="shared" si="87"/>
        <v>18.96206896551724</v>
      </c>
      <c r="AP136">
        <f t="shared" si="88"/>
        <v>0.52525913802509561</v>
      </c>
      <c r="AQ136" s="4">
        <f>SUM($AO$5:AO136)</f>
        <v>944.85862068965537</v>
      </c>
      <c r="AU136" s="2">
        <v>132</v>
      </c>
      <c r="AV136" s="1">
        <f t="shared" si="93"/>
        <v>3500</v>
      </c>
      <c r="AW136" s="1">
        <f t="shared" si="94"/>
        <v>3500</v>
      </c>
      <c r="AX136" s="1">
        <f t="shared" si="95"/>
        <v>3500</v>
      </c>
      <c r="AY136" s="1">
        <f t="shared" si="96"/>
        <v>3500</v>
      </c>
      <c r="AZ136" s="1">
        <f t="shared" si="89"/>
        <v>43400</v>
      </c>
      <c r="BA136" s="1">
        <f t="shared" si="90"/>
        <v>57400</v>
      </c>
      <c r="BB136">
        <f t="shared" si="70"/>
        <v>3.100000000000001</v>
      </c>
      <c r="BC136" s="1">
        <f>SUM($BA$5:BA136)</f>
        <v>2881900</v>
      </c>
      <c r="BD136" s="1">
        <f t="shared" si="97"/>
        <v>2598280</v>
      </c>
    </row>
    <row r="137" spans="11:56" x14ac:dyDescent="0.3">
      <c r="K137" s="2">
        <v>133</v>
      </c>
      <c r="L137" s="1">
        <f t="shared" si="92"/>
        <v>3550</v>
      </c>
      <c r="M137" s="1">
        <f t="shared" si="71"/>
        <v>3550</v>
      </c>
      <c r="N137" s="1">
        <f t="shared" si="72"/>
        <v>3550</v>
      </c>
      <c r="O137" s="1">
        <f t="shared" si="73"/>
        <v>3550</v>
      </c>
      <c r="P137" s="1">
        <f t="shared" si="74"/>
        <v>97270</v>
      </c>
      <c r="Q137" s="1">
        <f t="shared" si="75"/>
        <v>111470</v>
      </c>
      <c r="R137">
        <f t="shared" si="68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76"/>
        <v>0.23200000000000001</v>
      </c>
      <c r="X137">
        <f t="shared" si="77"/>
        <v>0.23200000000000001</v>
      </c>
      <c r="Y137">
        <f t="shared" si="78"/>
        <v>0.23200000000000001</v>
      </c>
      <c r="Z137" s="4">
        <f t="shared" si="79"/>
        <v>13723.050000000001</v>
      </c>
      <c r="AA137" s="4">
        <f t="shared" si="91"/>
        <v>14787.766504583204</v>
      </c>
      <c r="AB137" s="4">
        <f t="shared" si="80"/>
        <v>13723.978000000001</v>
      </c>
      <c r="AC137" s="4">
        <f>SUM($AB$5:AB137)</f>
        <v>332857.97200000001</v>
      </c>
      <c r="AD137">
        <f t="shared" si="81"/>
        <v>4.3003811120165416</v>
      </c>
      <c r="AF137" s="2">
        <v>133</v>
      </c>
      <c r="AG137">
        <f t="shared" si="82"/>
        <v>1.26</v>
      </c>
      <c r="AH137">
        <f t="shared" si="83"/>
        <v>1.26</v>
      </c>
      <c r="AI137">
        <f t="shared" si="84"/>
        <v>1.26</v>
      </c>
      <c r="AJ137">
        <f t="shared" si="85"/>
        <v>1.26</v>
      </c>
      <c r="AK137">
        <f t="shared" si="86"/>
        <v>5.04</v>
      </c>
      <c r="AL137">
        <v>10.08</v>
      </c>
      <c r="AM137">
        <f>SUM($AL$5:AL137)</f>
        <v>506.3</v>
      </c>
      <c r="AO137">
        <f t="shared" si="87"/>
        <v>19.218965517241379</v>
      </c>
      <c r="AP137">
        <f t="shared" si="88"/>
        <v>0.52448192338745847</v>
      </c>
      <c r="AQ137" s="4">
        <f>SUM($AO$5:AO137)</f>
        <v>964.07758620689674</v>
      </c>
      <c r="AU137" s="2">
        <v>133</v>
      </c>
      <c r="AV137" s="1">
        <f t="shared" si="93"/>
        <v>3500</v>
      </c>
      <c r="AW137" s="1">
        <f t="shared" si="94"/>
        <v>3500</v>
      </c>
      <c r="AX137" s="1">
        <f t="shared" si="95"/>
        <v>3500</v>
      </c>
      <c r="AY137" s="1">
        <f t="shared" si="96"/>
        <v>3500</v>
      </c>
      <c r="AZ137" s="1">
        <f t="shared" si="89"/>
        <v>43400</v>
      </c>
      <c r="BA137" s="1">
        <f t="shared" si="90"/>
        <v>57400</v>
      </c>
      <c r="BB137">
        <f t="shared" si="70"/>
        <v>3.100000000000001</v>
      </c>
      <c r="BC137" s="1">
        <f>SUM($BA$5:BA137)</f>
        <v>2939300</v>
      </c>
      <c r="BD137" s="1">
        <f t="shared" si="97"/>
        <v>2652350</v>
      </c>
    </row>
    <row r="138" spans="11:56" x14ac:dyDescent="0.3">
      <c r="K138" s="2">
        <v>134</v>
      </c>
      <c r="L138" s="1">
        <f t="shared" si="92"/>
        <v>3575</v>
      </c>
      <c r="M138" s="1">
        <f t="shared" si="71"/>
        <v>3575</v>
      </c>
      <c r="N138" s="1">
        <f t="shared" si="72"/>
        <v>3575</v>
      </c>
      <c r="O138" s="1">
        <f t="shared" si="73"/>
        <v>3575</v>
      </c>
      <c r="P138" s="1">
        <f t="shared" si="74"/>
        <v>98670</v>
      </c>
      <c r="Q138" s="1">
        <f t="shared" si="75"/>
        <v>112970</v>
      </c>
      <c r="R138">
        <f t="shared" si="68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76"/>
        <v>0.23300000000000001</v>
      </c>
      <c r="X138">
        <f t="shared" si="77"/>
        <v>0.23300000000000001</v>
      </c>
      <c r="Y138">
        <f t="shared" si="78"/>
        <v>0.23300000000000001</v>
      </c>
      <c r="Z138" s="4">
        <f t="shared" si="79"/>
        <v>14057.85</v>
      </c>
      <c r="AA138" s="4">
        <f t="shared" si="91"/>
        <v>15083.521834674868</v>
      </c>
      <c r="AB138" s="4">
        <f t="shared" si="80"/>
        <v>14058.782000000001</v>
      </c>
      <c r="AC138" s="4">
        <f>SUM($AB$5:AB138)</f>
        <v>346916.75400000002</v>
      </c>
      <c r="AD138">
        <f t="shared" si="81"/>
        <v>4.2236578909397453</v>
      </c>
      <c r="AF138" s="2">
        <v>134</v>
      </c>
      <c r="AG138">
        <f t="shared" si="82"/>
        <v>1.2749999999999999</v>
      </c>
      <c r="AH138">
        <f t="shared" si="83"/>
        <v>1.2749999999999999</v>
      </c>
      <c r="AI138">
        <f t="shared" si="84"/>
        <v>1.2749999999999999</v>
      </c>
      <c r="AJ138">
        <f t="shared" si="85"/>
        <v>1.2749999999999999</v>
      </c>
      <c r="AK138">
        <f t="shared" si="86"/>
        <v>5.0999999999999996</v>
      </c>
      <c r="AL138">
        <v>10.199999999999999</v>
      </c>
      <c r="AM138">
        <f>SUM($AL$5:AL138)</f>
        <v>516.5</v>
      </c>
      <c r="AO138">
        <f t="shared" si="87"/>
        <v>19.47758620689655</v>
      </c>
      <c r="AP138">
        <f t="shared" si="88"/>
        <v>0.52367885279277682</v>
      </c>
      <c r="AQ138" s="4">
        <f>SUM($AO$5:AO138)</f>
        <v>983.55517241379334</v>
      </c>
      <c r="AU138" s="2">
        <v>134</v>
      </c>
      <c r="AV138" s="1">
        <f t="shared" si="93"/>
        <v>3500</v>
      </c>
      <c r="AW138" s="1">
        <f t="shared" si="94"/>
        <v>3500</v>
      </c>
      <c r="AX138" s="1">
        <f t="shared" si="95"/>
        <v>3500</v>
      </c>
      <c r="AY138" s="1">
        <f t="shared" si="96"/>
        <v>3500</v>
      </c>
      <c r="AZ138" s="1">
        <f t="shared" si="89"/>
        <v>43400</v>
      </c>
      <c r="BA138" s="1">
        <f t="shared" si="90"/>
        <v>57400</v>
      </c>
      <c r="BB138">
        <f t="shared" si="70"/>
        <v>3.100000000000001</v>
      </c>
      <c r="BC138" s="1">
        <f>SUM($BA$5:BA138)</f>
        <v>2996700</v>
      </c>
      <c r="BD138" s="1">
        <f t="shared" si="97"/>
        <v>2707920</v>
      </c>
    </row>
    <row r="139" spans="11:56" x14ac:dyDescent="0.3">
      <c r="K139" s="2">
        <v>135</v>
      </c>
      <c r="L139" s="1">
        <f t="shared" si="92"/>
        <v>3600</v>
      </c>
      <c r="M139" s="1">
        <f t="shared" si="71"/>
        <v>3600</v>
      </c>
      <c r="N139" s="1">
        <f t="shared" si="72"/>
        <v>3600</v>
      </c>
      <c r="O139" s="1">
        <f t="shared" si="73"/>
        <v>3600</v>
      </c>
      <c r="P139" s="1">
        <f t="shared" si="74"/>
        <v>100080</v>
      </c>
      <c r="Q139" s="1">
        <f t="shared" si="75"/>
        <v>114480</v>
      </c>
      <c r="R139">
        <f t="shared" si="68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76"/>
        <v>0.23400000000000001</v>
      </c>
      <c r="X139">
        <f t="shared" si="77"/>
        <v>0.23400000000000001</v>
      </c>
      <c r="Y139">
        <f t="shared" si="78"/>
        <v>0.23400000000000001</v>
      </c>
      <c r="Z139" s="4">
        <f t="shared" si="79"/>
        <v>14400.54</v>
      </c>
      <c r="AA139" s="4">
        <f t="shared" si="91"/>
        <v>15385.192271368365</v>
      </c>
      <c r="AB139" s="4">
        <f t="shared" si="80"/>
        <v>14401.476000000001</v>
      </c>
      <c r="AC139" s="4">
        <f>SUM($AB$5:AB139)</f>
        <v>361318.23000000004</v>
      </c>
      <c r="AD139">
        <f t="shared" si="81"/>
        <v>4.151277167778419</v>
      </c>
      <c r="AF139" s="2">
        <v>135</v>
      </c>
      <c r="AG139">
        <f t="shared" si="82"/>
        <v>1.29</v>
      </c>
      <c r="AH139">
        <f t="shared" si="83"/>
        <v>1.29</v>
      </c>
      <c r="AI139">
        <f t="shared" si="84"/>
        <v>1.29</v>
      </c>
      <c r="AJ139">
        <f t="shared" si="85"/>
        <v>1.29</v>
      </c>
      <c r="AK139">
        <f t="shared" si="86"/>
        <v>5.16</v>
      </c>
      <c r="AL139">
        <v>10.32</v>
      </c>
      <c r="AM139">
        <f>SUM($AL$5:AL139)</f>
        <v>526.82000000000005</v>
      </c>
      <c r="AO139">
        <f t="shared" si="87"/>
        <v>19.737931034482759</v>
      </c>
      <c r="AP139">
        <f t="shared" si="88"/>
        <v>0.52285115303983232</v>
      </c>
      <c r="AQ139" s="4">
        <f>SUM($AO$5:AO139)</f>
        <v>1003.2931034482762</v>
      </c>
      <c r="AU139" s="2">
        <v>135</v>
      </c>
      <c r="AV139" s="1">
        <f t="shared" si="93"/>
        <v>3500</v>
      </c>
      <c r="AW139" s="1">
        <f t="shared" si="94"/>
        <v>3500</v>
      </c>
      <c r="AX139" s="1">
        <f t="shared" si="95"/>
        <v>3500</v>
      </c>
      <c r="AY139" s="1">
        <f t="shared" si="96"/>
        <v>3500</v>
      </c>
      <c r="AZ139" s="1">
        <f t="shared" si="89"/>
        <v>46200</v>
      </c>
      <c r="BA139" s="1">
        <f t="shared" si="90"/>
        <v>60200</v>
      </c>
      <c r="BB139">
        <f t="shared" si="70"/>
        <v>3.3000000000000012</v>
      </c>
      <c r="BC139" s="1">
        <f>SUM($BA$5:BA139)</f>
        <v>3056900</v>
      </c>
      <c r="BD139" s="1">
        <f t="shared" si="97"/>
        <v>2762200</v>
      </c>
    </row>
    <row r="140" spans="11:56" x14ac:dyDescent="0.3">
      <c r="K140" s="2">
        <v>136</v>
      </c>
      <c r="L140" s="1">
        <f t="shared" si="92"/>
        <v>3625</v>
      </c>
      <c r="M140" s="1">
        <f t="shared" si="71"/>
        <v>3625</v>
      </c>
      <c r="N140" s="1">
        <f t="shared" si="72"/>
        <v>3625</v>
      </c>
      <c r="O140" s="1">
        <f t="shared" si="73"/>
        <v>3625</v>
      </c>
      <c r="P140" s="1">
        <f t="shared" si="74"/>
        <v>101500</v>
      </c>
      <c r="Q140" s="1">
        <f t="shared" si="75"/>
        <v>116000</v>
      </c>
      <c r="R140">
        <f t="shared" si="68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76"/>
        <v>0.23499999999999999</v>
      </c>
      <c r="X140">
        <f t="shared" si="77"/>
        <v>0.23499999999999999</v>
      </c>
      <c r="Y140">
        <f t="shared" si="78"/>
        <v>0.23499999999999999</v>
      </c>
      <c r="Z140" s="4">
        <f t="shared" si="79"/>
        <v>14751.33</v>
      </c>
      <c r="AA140" s="4">
        <f t="shared" si="91"/>
        <v>15692.896116795733</v>
      </c>
      <c r="AB140" s="4">
        <f t="shared" si="80"/>
        <v>14752.27</v>
      </c>
      <c r="AC140" s="4">
        <f>SUM($AB$5:AB140)</f>
        <v>376070.50000000006</v>
      </c>
      <c r="AD140">
        <f t="shared" si="81"/>
        <v>4.082902210608089</v>
      </c>
      <c r="AF140" s="2">
        <v>136</v>
      </c>
      <c r="AG140">
        <f t="shared" si="82"/>
        <v>1.3049999999999999</v>
      </c>
      <c r="AH140">
        <f t="shared" si="83"/>
        <v>1.3049999999999999</v>
      </c>
      <c r="AI140">
        <f t="shared" si="84"/>
        <v>1.3049999999999999</v>
      </c>
      <c r="AJ140">
        <f t="shared" si="85"/>
        <v>1.3049999999999999</v>
      </c>
      <c r="AK140">
        <f t="shared" si="86"/>
        <v>5.22</v>
      </c>
      <c r="AL140">
        <v>10.44</v>
      </c>
      <c r="AM140">
        <f>SUM($AL$5:AL140)</f>
        <v>537.2600000000001</v>
      </c>
      <c r="AO140">
        <f t="shared" si="87"/>
        <v>20</v>
      </c>
      <c r="AP140">
        <f t="shared" si="88"/>
        <v>0.52200000000000002</v>
      </c>
      <c r="AQ140" s="4">
        <f>SUM($AO$5:AO140)</f>
        <v>1023.2931034482762</v>
      </c>
      <c r="AU140" s="2">
        <v>136</v>
      </c>
      <c r="AV140" s="1">
        <f t="shared" si="93"/>
        <v>3500</v>
      </c>
      <c r="AW140" s="1">
        <f t="shared" si="94"/>
        <v>3500</v>
      </c>
      <c r="AX140" s="1">
        <f t="shared" si="95"/>
        <v>3500</v>
      </c>
      <c r="AY140" s="1">
        <f t="shared" si="96"/>
        <v>3500</v>
      </c>
      <c r="AZ140" s="1">
        <f t="shared" si="89"/>
        <v>46200</v>
      </c>
      <c r="BA140" s="1">
        <f t="shared" si="90"/>
        <v>60200</v>
      </c>
      <c r="BB140">
        <f t="shared" si="70"/>
        <v>3.3000000000000012</v>
      </c>
      <c r="BC140" s="1">
        <f>SUM($BA$5:BA140)</f>
        <v>3117100</v>
      </c>
      <c r="BD140" s="1">
        <f t="shared" si="97"/>
        <v>2818000</v>
      </c>
    </row>
    <row r="141" spans="11:56" x14ac:dyDescent="0.3">
      <c r="K141" s="2">
        <v>137</v>
      </c>
      <c r="L141" s="1">
        <f t="shared" si="92"/>
        <v>3650</v>
      </c>
      <c r="M141" s="1">
        <f t="shared" si="71"/>
        <v>3650</v>
      </c>
      <c r="N141" s="1">
        <f t="shared" si="72"/>
        <v>3650</v>
      </c>
      <c r="O141" s="1">
        <f t="shared" si="73"/>
        <v>3650</v>
      </c>
      <c r="P141" s="1">
        <f t="shared" si="74"/>
        <v>102930</v>
      </c>
      <c r="Q141" s="1">
        <f t="shared" si="75"/>
        <v>117530</v>
      </c>
      <c r="R141">
        <f t="shared" si="68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76"/>
        <v>0.23599999999999999</v>
      </c>
      <c r="X141">
        <f t="shared" si="77"/>
        <v>0.23599999999999999</v>
      </c>
      <c r="Y141">
        <f t="shared" si="78"/>
        <v>0.23599999999999999</v>
      </c>
      <c r="Z141" s="4">
        <f t="shared" si="79"/>
        <v>15110.380000000001</v>
      </c>
      <c r="AA141" s="4">
        <f t="shared" si="91"/>
        <v>16006.754039131649</v>
      </c>
      <c r="AB141" s="4">
        <f t="shared" si="80"/>
        <v>15111.324000000001</v>
      </c>
      <c r="AC141" s="4">
        <f>SUM($AB$5:AB141)</f>
        <v>391181.82400000008</v>
      </c>
      <c r="AD141">
        <f t="shared" si="81"/>
        <v>4.018215733486147</v>
      </c>
      <c r="AF141" s="2">
        <v>137</v>
      </c>
      <c r="AG141">
        <f t="shared" si="82"/>
        <v>1.32</v>
      </c>
      <c r="AH141">
        <f t="shared" si="83"/>
        <v>1.32</v>
      </c>
      <c r="AI141">
        <f t="shared" si="84"/>
        <v>1.32</v>
      </c>
      <c r="AJ141">
        <f t="shared" si="85"/>
        <v>1.32</v>
      </c>
      <c r="AK141">
        <f t="shared" si="86"/>
        <v>5.28</v>
      </c>
      <c r="AL141">
        <v>10.56</v>
      </c>
      <c r="AM141">
        <f>SUM($AL$5:AL141)</f>
        <v>547.82000000000005</v>
      </c>
      <c r="AO141">
        <f t="shared" si="87"/>
        <v>20.263793103448275</v>
      </c>
      <c r="AP141">
        <f t="shared" si="88"/>
        <v>0.52112652088828393</v>
      </c>
      <c r="AQ141" s="4">
        <f>SUM($AO$5:AO141)</f>
        <v>1043.5568965517243</v>
      </c>
      <c r="AU141" s="2">
        <v>137</v>
      </c>
      <c r="AV141" s="1">
        <f t="shared" si="93"/>
        <v>3500</v>
      </c>
      <c r="AW141" s="1">
        <f t="shared" si="94"/>
        <v>3500</v>
      </c>
      <c r="AX141" s="1">
        <f t="shared" si="95"/>
        <v>3500</v>
      </c>
      <c r="AY141" s="1">
        <f t="shared" si="96"/>
        <v>3500</v>
      </c>
      <c r="AZ141" s="1">
        <f t="shared" si="89"/>
        <v>46200</v>
      </c>
      <c r="BA141" s="1">
        <f t="shared" si="90"/>
        <v>60200</v>
      </c>
      <c r="BB141">
        <f t="shared" si="70"/>
        <v>3.3000000000000012</v>
      </c>
      <c r="BC141" s="1">
        <f>SUM($BA$5:BA141)</f>
        <v>3177300</v>
      </c>
      <c r="BD141" s="1">
        <f t="shared" si="97"/>
        <v>2875330</v>
      </c>
    </row>
    <row r="142" spans="11:56" x14ac:dyDescent="0.3">
      <c r="K142" s="2">
        <v>138</v>
      </c>
      <c r="L142" s="1">
        <f t="shared" si="92"/>
        <v>3675</v>
      </c>
      <c r="M142" s="1">
        <f t="shared" si="71"/>
        <v>3675</v>
      </c>
      <c r="N142" s="1">
        <f t="shared" si="72"/>
        <v>3675</v>
      </c>
      <c r="O142" s="1">
        <f t="shared" si="73"/>
        <v>3675</v>
      </c>
      <c r="P142" s="1">
        <f t="shared" si="74"/>
        <v>104370</v>
      </c>
      <c r="Q142" s="1">
        <f t="shared" si="75"/>
        <v>119070</v>
      </c>
      <c r="R142">
        <f t="shared" si="68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76"/>
        <v>0.23699999999999999</v>
      </c>
      <c r="X142">
        <f t="shared" si="77"/>
        <v>0.23699999999999999</v>
      </c>
      <c r="Y142">
        <f t="shared" si="78"/>
        <v>0.23699999999999999</v>
      </c>
      <c r="Z142" s="4">
        <f t="shared" si="79"/>
        <v>15477.9</v>
      </c>
      <c r="AA142" s="4">
        <f t="shared" si="91"/>
        <v>16326.889119914282</v>
      </c>
      <c r="AB142" s="4">
        <f t="shared" si="80"/>
        <v>15478.848</v>
      </c>
      <c r="AC142" s="4">
        <f>SUM($AB$5:AB142)</f>
        <v>406660.67200000008</v>
      </c>
      <c r="AD142">
        <f t="shared" si="81"/>
        <v>3.9569445844191358</v>
      </c>
      <c r="AF142" s="2">
        <v>138</v>
      </c>
      <c r="AG142">
        <f t="shared" si="82"/>
        <v>1.335</v>
      </c>
      <c r="AH142">
        <f t="shared" si="83"/>
        <v>1.335</v>
      </c>
      <c r="AI142">
        <f t="shared" si="84"/>
        <v>1.335</v>
      </c>
      <c r="AJ142">
        <f t="shared" si="85"/>
        <v>1.335</v>
      </c>
      <c r="AK142">
        <f t="shared" si="86"/>
        <v>5.34</v>
      </c>
      <c r="AL142">
        <v>10.68</v>
      </c>
      <c r="AM142">
        <f>SUM($AL$5:AL142)</f>
        <v>558.5</v>
      </c>
      <c r="AO142">
        <f t="shared" si="87"/>
        <v>20.529310344827586</v>
      </c>
      <c r="AP142">
        <f t="shared" si="88"/>
        <v>0.52023179642227257</v>
      </c>
      <c r="AQ142" s="4">
        <f>SUM($AO$5:AO142)</f>
        <v>1064.0862068965519</v>
      </c>
      <c r="AU142" s="2">
        <v>138</v>
      </c>
      <c r="AV142" s="1">
        <f t="shared" si="93"/>
        <v>3500</v>
      </c>
      <c r="AW142" s="1">
        <f t="shared" si="94"/>
        <v>3500</v>
      </c>
      <c r="AX142" s="1">
        <f t="shared" si="95"/>
        <v>3500</v>
      </c>
      <c r="AY142" s="1">
        <f t="shared" si="96"/>
        <v>3500</v>
      </c>
      <c r="AZ142" s="1">
        <f t="shared" si="89"/>
        <v>46200</v>
      </c>
      <c r="BA142" s="1">
        <f t="shared" si="90"/>
        <v>60200</v>
      </c>
      <c r="BB142">
        <f t="shared" si="70"/>
        <v>3.3000000000000012</v>
      </c>
      <c r="BC142" s="1">
        <f>SUM($BA$5:BA142)</f>
        <v>3237500</v>
      </c>
      <c r="BD142" s="1">
        <f t="shared" si="97"/>
        <v>2934200</v>
      </c>
    </row>
    <row r="143" spans="11:56" x14ac:dyDescent="0.3">
      <c r="K143" s="2">
        <v>139</v>
      </c>
      <c r="L143" s="1">
        <f t="shared" si="92"/>
        <v>3700</v>
      </c>
      <c r="M143" s="1">
        <f t="shared" si="71"/>
        <v>3700</v>
      </c>
      <c r="N143" s="1">
        <f t="shared" si="72"/>
        <v>3700</v>
      </c>
      <c r="O143" s="1">
        <f t="shared" si="73"/>
        <v>3700</v>
      </c>
      <c r="P143" s="1">
        <f t="shared" si="74"/>
        <v>105820</v>
      </c>
      <c r="Q143" s="1">
        <f t="shared" si="75"/>
        <v>120620</v>
      </c>
      <c r="R143">
        <f t="shared" si="68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76"/>
        <v>0.23799999999999999</v>
      </c>
      <c r="X143">
        <f t="shared" si="77"/>
        <v>0.23799999999999999</v>
      </c>
      <c r="Y143">
        <f t="shared" si="78"/>
        <v>0.23799999999999999</v>
      </c>
      <c r="Z143" s="4">
        <f t="shared" si="79"/>
        <v>15854.07</v>
      </c>
      <c r="AA143" s="4">
        <f t="shared" si="91"/>
        <v>16653.426902312567</v>
      </c>
      <c r="AB143" s="4">
        <f t="shared" si="80"/>
        <v>15855.021999999999</v>
      </c>
      <c r="AC143" s="4">
        <f>SUM($AB$5:AB143)</f>
        <v>422515.69400000008</v>
      </c>
      <c r="AD143">
        <f t="shared" si="81"/>
        <v>3.8988333742781975</v>
      </c>
      <c r="AF143" s="2">
        <v>139</v>
      </c>
      <c r="AG143">
        <f t="shared" si="82"/>
        <v>1.35</v>
      </c>
      <c r="AH143">
        <f t="shared" si="83"/>
        <v>1.35</v>
      </c>
      <c r="AI143">
        <f t="shared" si="84"/>
        <v>1.35</v>
      </c>
      <c r="AJ143">
        <f t="shared" si="85"/>
        <v>1.35</v>
      </c>
      <c r="AK143">
        <f t="shared" si="86"/>
        <v>5.4</v>
      </c>
      <c r="AL143">
        <v>10.8</v>
      </c>
      <c r="AM143">
        <f>SUM($AL$5:AL143)</f>
        <v>569.29999999999995</v>
      </c>
      <c r="AO143">
        <f t="shared" si="87"/>
        <v>20.796551724137931</v>
      </c>
      <c r="AP143">
        <f t="shared" si="88"/>
        <v>0.51931686287514511</v>
      </c>
      <c r="AQ143" s="4">
        <f>SUM($AO$5:AO143)</f>
        <v>1084.8827586206899</v>
      </c>
      <c r="AU143" s="2">
        <v>139</v>
      </c>
      <c r="AV143" s="1">
        <f t="shared" si="93"/>
        <v>3500</v>
      </c>
      <c r="AW143" s="1">
        <f t="shared" si="94"/>
        <v>3500</v>
      </c>
      <c r="AX143" s="1">
        <f t="shared" si="95"/>
        <v>3500</v>
      </c>
      <c r="AY143" s="1">
        <f t="shared" si="96"/>
        <v>3500</v>
      </c>
      <c r="AZ143" s="1">
        <f t="shared" si="89"/>
        <v>46200</v>
      </c>
      <c r="BA143" s="1">
        <f t="shared" si="90"/>
        <v>60200</v>
      </c>
      <c r="BB143">
        <f t="shared" si="70"/>
        <v>3.3000000000000012</v>
      </c>
      <c r="BC143" s="1">
        <f>SUM($BA$5:BA143)</f>
        <v>3297700</v>
      </c>
      <c r="BD143" s="1">
        <f t="shared" si="97"/>
        <v>2994620</v>
      </c>
    </row>
    <row r="144" spans="11:56" x14ac:dyDescent="0.3">
      <c r="K144" s="2">
        <v>140</v>
      </c>
      <c r="L144" s="1">
        <f t="shared" si="92"/>
        <v>3725</v>
      </c>
      <c r="M144" s="1">
        <f t="shared" si="71"/>
        <v>3725</v>
      </c>
      <c r="N144" s="1">
        <f t="shared" si="72"/>
        <v>3725</v>
      </c>
      <c r="O144" s="1">
        <f t="shared" si="73"/>
        <v>3725</v>
      </c>
      <c r="P144" s="1">
        <f t="shared" si="74"/>
        <v>107280</v>
      </c>
      <c r="Q144" s="1">
        <f t="shared" si="75"/>
        <v>122180</v>
      </c>
      <c r="R144">
        <f t="shared" si="68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76"/>
        <v>0.23899999999999999</v>
      </c>
      <c r="X144">
        <f t="shared" si="77"/>
        <v>0.23899999999999999</v>
      </c>
      <c r="Y144">
        <f t="shared" si="78"/>
        <v>0.23899999999999999</v>
      </c>
      <c r="Z144" s="4">
        <f t="shared" si="79"/>
        <v>16239.09</v>
      </c>
      <c r="AA144" s="4">
        <f t="shared" si="91"/>
        <v>16986.49544035882</v>
      </c>
      <c r="AB144" s="4">
        <f t="shared" si="80"/>
        <v>16240.046</v>
      </c>
      <c r="AC144" s="4">
        <f>SUM($AB$5:AB144)</f>
        <v>438755.74000000005</v>
      </c>
      <c r="AD144">
        <f t="shared" si="81"/>
        <v>3.8436550950933368</v>
      </c>
      <c r="AF144" s="2">
        <v>140</v>
      </c>
      <c r="AG144">
        <f t="shared" si="82"/>
        <v>1.365</v>
      </c>
      <c r="AH144">
        <f t="shared" si="83"/>
        <v>1.365</v>
      </c>
      <c r="AI144">
        <f t="shared" si="84"/>
        <v>1.365</v>
      </c>
      <c r="AJ144">
        <f t="shared" si="85"/>
        <v>1.365</v>
      </c>
      <c r="AK144">
        <f t="shared" si="86"/>
        <v>5.46</v>
      </c>
      <c r="AL144">
        <v>10.92</v>
      </c>
      <c r="AM144">
        <f>SUM($AL$5:AL144)</f>
        <v>580.21999999999991</v>
      </c>
      <c r="AO144">
        <f t="shared" si="87"/>
        <v>21.065517241379311</v>
      </c>
      <c r="AP144">
        <f t="shared" si="88"/>
        <v>0.51838271402848257</v>
      </c>
      <c r="AQ144" s="4">
        <f>SUM($AO$5:AO144)</f>
        <v>1105.9482758620691</v>
      </c>
      <c r="AU144" s="2">
        <v>140</v>
      </c>
      <c r="AV144" s="1">
        <f t="shared" si="93"/>
        <v>3500</v>
      </c>
      <c r="AW144" s="1">
        <f t="shared" si="94"/>
        <v>3500</v>
      </c>
      <c r="AX144" s="1">
        <f t="shared" si="95"/>
        <v>3500</v>
      </c>
      <c r="AY144" s="1">
        <f t="shared" si="96"/>
        <v>3500</v>
      </c>
      <c r="AZ144" s="1">
        <f t="shared" si="89"/>
        <v>46200</v>
      </c>
      <c r="BA144" s="1">
        <f t="shared" si="90"/>
        <v>60200</v>
      </c>
      <c r="BB144">
        <f t="shared" si="70"/>
        <v>3.3000000000000012</v>
      </c>
      <c r="BC144" s="1">
        <f>SUM($BA$5:BA144)</f>
        <v>3357900</v>
      </c>
      <c r="BD144" s="1">
        <f t="shared" si="97"/>
        <v>3056600</v>
      </c>
    </row>
    <row r="145" spans="11:56" x14ac:dyDescent="0.3">
      <c r="K145" s="2">
        <v>141</v>
      </c>
      <c r="L145" s="1">
        <f t="shared" si="92"/>
        <v>3750</v>
      </c>
      <c r="M145" s="1">
        <f t="shared" si="71"/>
        <v>3750</v>
      </c>
      <c r="N145" s="1">
        <f t="shared" si="72"/>
        <v>3750</v>
      </c>
      <c r="O145" s="1">
        <f t="shared" si="73"/>
        <v>3750</v>
      </c>
      <c r="P145" s="1">
        <f t="shared" si="74"/>
        <v>108750</v>
      </c>
      <c r="Q145" s="1">
        <f t="shared" si="75"/>
        <v>123750</v>
      </c>
      <c r="R145">
        <f t="shared" si="68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76"/>
        <v>0.24</v>
      </c>
      <c r="X145">
        <f t="shared" si="77"/>
        <v>0.24</v>
      </c>
      <c r="Y145">
        <f t="shared" si="78"/>
        <v>0.24</v>
      </c>
      <c r="Z145" s="4">
        <f t="shared" si="79"/>
        <v>16633.179999999997</v>
      </c>
      <c r="AA145" s="4">
        <f t="shared" si="91"/>
        <v>17326.225349165998</v>
      </c>
      <c r="AB145" s="4">
        <f t="shared" si="80"/>
        <v>16634.139999999996</v>
      </c>
      <c r="AC145" s="4">
        <f>SUM($AB$5:AB145)</f>
        <v>455389.88000000006</v>
      </c>
      <c r="AD145">
        <f t="shared" si="81"/>
        <v>3.7912073811273697</v>
      </c>
      <c r="AF145" s="2">
        <v>141</v>
      </c>
      <c r="AG145">
        <f t="shared" si="82"/>
        <v>1.38</v>
      </c>
      <c r="AH145">
        <f t="shared" si="83"/>
        <v>1.38</v>
      </c>
      <c r="AI145">
        <f t="shared" si="84"/>
        <v>1.38</v>
      </c>
      <c r="AJ145">
        <f t="shared" si="85"/>
        <v>1.38</v>
      </c>
      <c r="AK145">
        <f t="shared" si="86"/>
        <v>5.52</v>
      </c>
      <c r="AL145">
        <v>11.04</v>
      </c>
      <c r="AM145">
        <f>SUM($AL$5:AL145)</f>
        <v>591.25999999999988</v>
      </c>
      <c r="AO145">
        <f t="shared" si="87"/>
        <v>21.336206896551722</v>
      </c>
      <c r="AP145">
        <f t="shared" si="88"/>
        <v>0.51743030303030302</v>
      </c>
      <c r="AQ145" s="4">
        <f>SUM($AO$5:AO145)</f>
        <v>1127.2844827586207</v>
      </c>
      <c r="AU145" s="2">
        <v>141</v>
      </c>
      <c r="AV145" s="1">
        <f t="shared" si="93"/>
        <v>3500</v>
      </c>
      <c r="AW145" s="1">
        <f t="shared" si="94"/>
        <v>3500</v>
      </c>
      <c r="AX145" s="1">
        <f t="shared" si="95"/>
        <v>3500</v>
      </c>
      <c r="AY145" s="1">
        <f t="shared" si="96"/>
        <v>3500</v>
      </c>
      <c r="AZ145" s="1">
        <f t="shared" si="89"/>
        <v>46200</v>
      </c>
      <c r="BA145" s="1">
        <f t="shared" si="90"/>
        <v>60200</v>
      </c>
      <c r="BB145">
        <f t="shared" si="70"/>
        <v>3.3000000000000012</v>
      </c>
      <c r="BC145" s="1">
        <f>SUM($BA$5:BA145)</f>
        <v>3418100</v>
      </c>
      <c r="BD145" s="1">
        <f t="shared" si="97"/>
        <v>3120150</v>
      </c>
    </row>
    <row r="146" spans="11:56" x14ac:dyDescent="0.3">
      <c r="K146" s="2">
        <v>142</v>
      </c>
      <c r="L146" s="1">
        <f t="shared" si="92"/>
        <v>3775</v>
      </c>
      <c r="M146" s="1">
        <f t="shared" si="71"/>
        <v>3775</v>
      </c>
      <c r="N146" s="1">
        <f t="shared" si="72"/>
        <v>3775</v>
      </c>
      <c r="O146" s="1">
        <f t="shared" si="73"/>
        <v>3775</v>
      </c>
      <c r="P146" s="1">
        <f t="shared" si="74"/>
        <v>110230</v>
      </c>
      <c r="Q146" s="1">
        <f t="shared" si="75"/>
        <v>125330</v>
      </c>
      <c r="R146">
        <f t="shared" si="68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76"/>
        <v>0.24099999999999999</v>
      </c>
      <c r="X146">
        <f t="shared" si="77"/>
        <v>0.24099999999999999</v>
      </c>
      <c r="Y146">
        <f t="shared" si="78"/>
        <v>0.24099999999999999</v>
      </c>
      <c r="Z146" s="4">
        <f t="shared" si="79"/>
        <v>17036.539999999997</v>
      </c>
      <c r="AA146" s="4">
        <f t="shared" si="91"/>
        <v>17672.749856149319</v>
      </c>
      <c r="AB146" s="4">
        <f t="shared" si="80"/>
        <v>17037.503999999997</v>
      </c>
      <c r="AC146" s="4">
        <f>SUM($AB$5:AB146)</f>
        <v>472427.38400000008</v>
      </c>
      <c r="AD146">
        <f t="shared" si="81"/>
        <v>3.741300531316158</v>
      </c>
      <c r="AF146" s="2">
        <v>142</v>
      </c>
      <c r="AG146">
        <f t="shared" si="82"/>
        <v>1.395</v>
      </c>
      <c r="AH146">
        <f t="shared" si="83"/>
        <v>1.395</v>
      </c>
      <c r="AI146">
        <f t="shared" si="84"/>
        <v>1.395</v>
      </c>
      <c r="AJ146">
        <f t="shared" si="85"/>
        <v>1.395</v>
      </c>
      <c r="AK146">
        <f t="shared" si="86"/>
        <v>5.58</v>
      </c>
      <c r="AL146">
        <v>11.16</v>
      </c>
      <c r="AM146">
        <f>SUM($AL$5:AL146)</f>
        <v>602.41999999999985</v>
      </c>
      <c r="AO146">
        <f t="shared" si="87"/>
        <v>21.608620689655172</v>
      </c>
      <c r="AP146">
        <f t="shared" si="88"/>
        <v>0.51646054416340859</v>
      </c>
      <c r="AQ146" s="4">
        <f>SUM($AO$5:AO146)</f>
        <v>1148.893103448276</v>
      </c>
      <c r="AU146" s="2">
        <v>142</v>
      </c>
      <c r="AV146" s="1">
        <f t="shared" si="93"/>
        <v>3500</v>
      </c>
      <c r="AW146" s="1">
        <f t="shared" si="94"/>
        <v>3500</v>
      </c>
      <c r="AX146" s="1">
        <f t="shared" si="95"/>
        <v>3500</v>
      </c>
      <c r="AY146" s="1">
        <f t="shared" si="96"/>
        <v>3500</v>
      </c>
      <c r="AZ146" s="1">
        <f t="shared" si="89"/>
        <v>46200</v>
      </c>
      <c r="BA146" s="1">
        <f t="shared" si="90"/>
        <v>60200</v>
      </c>
      <c r="BB146">
        <f t="shared" si="70"/>
        <v>3.3000000000000012</v>
      </c>
      <c r="BC146" s="1">
        <f>SUM($BA$5:BA146)</f>
        <v>3478300</v>
      </c>
      <c r="BD146" s="1">
        <f t="shared" si="97"/>
        <v>3185280</v>
      </c>
    </row>
    <row r="147" spans="11:56" x14ac:dyDescent="0.3">
      <c r="K147" s="2">
        <v>143</v>
      </c>
      <c r="L147" s="1">
        <f t="shared" si="92"/>
        <v>3800</v>
      </c>
      <c r="M147" s="1">
        <f t="shared" si="71"/>
        <v>3800</v>
      </c>
      <c r="N147" s="1">
        <f t="shared" si="72"/>
        <v>3800</v>
      </c>
      <c r="O147" s="1">
        <f t="shared" si="73"/>
        <v>3800</v>
      </c>
      <c r="P147" s="1">
        <f t="shared" si="74"/>
        <v>111720</v>
      </c>
      <c r="Q147" s="1">
        <f t="shared" si="75"/>
        <v>126920</v>
      </c>
      <c r="R147">
        <f t="shared" si="68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76"/>
        <v>0.24199999999999999</v>
      </c>
      <c r="X147">
        <f t="shared" si="77"/>
        <v>0.24199999999999999</v>
      </c>
      <c r="Y147">
        <f t="shared" si="78"/>
        <v>0.24199999999999999</v>
      </c>
      <c r="Z147" s="4">
        <f t="shared" si="79"/>
        <v>17449.37</v>
      </c>
      <c r="AA147" s="4">
        <f t="shared" si="91"/>
        <v>18026.204853272306</v>
      </c>
      <c r="AB147" s="4">
        <f t="shared" si="80"/>
        <v>17450.338</v>
      </c>
      <c r="AC147" s="4">
        <f>SUM($AB$5:AB147)</f>
        <v>489877.72200000007</v>
      </c>
      <c r="AD147">
        <f t="shared" si="81"/>
        <v>3.6937609018870901</v>
      </c>
      <c r="AF147" s="2">
        <v>143</v>
      </c>
      <c r="AG147">
        <f t="shared" si="82"/>
        <v>1.41</v>
      </c>
      <c r="AH147">
        <f t="shared" si="83"/>
        <v>1.41</v>
      </c>
      <c r="AI147">
        <f t="shared" si="84"/>
        <v>1.41</v>
      </c>
      <c r="AJ147">
        <f t="shared" si="85"/>
        <v>1.41</v>
      </c>
      <c r="AK147">
        <f t="shared" si="86"/>
        <v>5.64</v>
      </c>
      <c r="AL147">
        <v>11.28</v>
      </c>
      <c r="AM147">
        <f>SUM($AL$5:AL147)</f>
        <v>613.69999999999982</v>
      </c>
      <c r="AO147">
        <f t="shared" si="87"/>
        <v>21.882758620689657</v>
      </c>
      <c r="AP147">
        <f t="shared" si="88"/>
        <v>0.51547431452883696</v>
      </c>
      <c r="AQ147" s="4">
        <f>SUM($AO$5:AO147)</f>
        <v>1170.7758620689656</v>
      </c>
      <c r="AU147" s="2">
        <v>143</v>
      </c>
      <c r="AV147" s="1">
        <f t="shared" si="93"/>
        <v>3500</v>
      </c>
      <c r="AW147" s="1">
        <f t="shared" si="94"/>
        <v>3500</v>
      </c>
      <c r="AX147" s="1">
        <f t="shared" si="95"/>
        <v>3500</v>
      </c>
      <c r="AY147" s="1">
        <f t="shared" si="96"/>
        <v>3500</v>
      </c>
      <c r="AZ147" s="1">
        <f t="shared" si="89"/>
        <v>46200</v>
      </c>
      <c r="BA147" s="1">
        <f t="shared" si="90"/>
        <v>60200</v>
      </c>
      <c r="BB147">
        <f t="shared" si="70"/>
        <v>3.3000000000000012</v>
      </c>
      <c r="BC147" s="1">
        <f>SUM($BA$5:BA147)</f>
        <v>3538500</v>
      </c>
      <c r="BD147" s="1">
        <f t="shared" si="97"/>
        <v>3252000</v>
      </c>
    </row>
    <row r="148" spans="11:56" x14ac:dyDescent="0.3">
      <c r="K148" s="2">
        <v>144</v>
      </c>
      <c r="L148" s="1">
        <f t="shared" si="92"/>
        <v>3825</v>
      </c>
      <c r="M148" s="1">
        <f t="shared" si="71"/>
        <v>3825</v>
      </c>
      <c r="N148" s="1">
        <f t="shared" si="72"/>
        <v>3825</v>
      </c>
      <c r="O148" s="1">
        <f t="shared" si="73"/>
        <v>3825</v>
      </c>
      <c r="P148" s="1">
        <f t="shared" si="74"/>
        <v>113220</v>
      </c>
      <c r="Q148" s="1">
        <f t="shared" si="75"/>
        <v>128520</v>
      </c>
      <c r="R148">
        <f t="shared" si="68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76"/>
        <v>0.24299999999999999</v>
      </c>
      <c r="X148">
        <f t="shared" si="77"/>
        <v>0.24299999999999999</v>
      </c>
      <c r="Y148">
        <f t="shared" si="78"/>
        <v>0.24299999999999999</v>
      </c>
      <c r="Z148" s="4">
        <f t="shared" si="79"/>
        <v>17871.91</v>
      </c>
      <c r="AA148" s="4">
        <f t="shared" si="91"/>
        <v>18386.728950337751</v>
      </c>
      <c r="AB148" s="4">
        <f t="shared" si="80"/>
        <v>17872.882000000001</v>
      </c>
      <c r="AC148" s="4">
        <f>SUM($AB$5:AB148)</f>
        <v>507750.60400000005</v>
      </c>
      <c r="AD148">
        <f t="shared" si="81"/>
        <v>3.6484373951587825</v>
      </c>
      <c r="AF148" s="2">
        <v>144</v>
      </c>
      <c r="AG148">
        <f t="shared" si="82"/>
        <v>1.425</v>
      </c>
      <c r="AH148">
        <f t="shared" si="83"/>
        <v>1.425</v>
      </c>
      <c r="AI148">
        <f t="shared" si="84"/>
        <v>1.425</v>
      </c>
      <c r="AJ148">
        <f t="shared" si="85"/>
        <v>1.425</v>
      </c>
      <c r="AK148">
        <f t="shared" si="86"/>
        <v>5.7</v>
      </c>
      <c r="AL148">
        <v>11.4</v>
      </c>
      <c r="AM148">
        <f>SUM($AL$5:AL148)</f>
        <v>625.0999999999998</v>
      </c>
      <c r="AO148">
        <f t="shared" si="87"/>
        <v>22.158620689655173</v>
      </c>
      <c r="AP148">
        <f t="shared" si="88"/>
        <v>0.51447245564892619</v>
      </c>
      <c r="AQ148" s="4">
        <f>SUM($AO$5:AO148)</f>
        <v>1192.9344827586208</v>
      </c>
      <c r="AU148" s="2">
        <v>144</v>
      </c>
      <c r="AV148" s="1">
        <f t="shared" si="93"/>
        <v>3500</v>
      </c>
      <c r="AW148" s="1">
        <f t="shared" si="94"/>
        <v>3500</v>
      </c>
      <c r="AX148" s="1">
        <f t="shared" si="95"/>
        <v>3500</v>
      </c>
      <c r="AY148" s="1">
        <f t="shared" si="96"/>
        <v>3500</v>
      </c>
      <c r="AZ148" s="1">
        <f t="shared" si="89"/>
        <v>46200</v>
      </c>
      <c r="BA148" s="1">
        <f t="shared" si="90"/>
        <v>60200</v>
      </c>
      <c r="BB148">
        <f t="shared" si="70"/>
        <v>3.3000000000000012</v>
      </c>
      <c r="BC148" s="1">
        <f>SUM($BA$5:BA148)</f>
        <v>3598700</v>
      </c>
      <c r="BD148" s="1">
        <f t="shared" si="97"/>
        <v>3320320</v>
      </c>
    </row>
    <row r="149" spans="11:56" x14ac:dyDescent="0.3">
      <c r="K149" s="2">
        <v>145</v>
      </c>
      <c r="L149" s="1">
        <f t="shared" si="92"/>
        <v>3850</v>
      </c>
      <c r="M149" s="1">
        <f t="shared" si="71"/>
        <v>3850</v>
      </c>
      <c r="N149" s="1">
        <f t="shared" si="72"/>
        <v>3850</v>
      </c>
      <c r="O149" s="1">
        <f t="shared" si="73"/>
        <v>3850</v>
      </c>
      <c r="P149" s="1">
        <f t="shared" si="74"/>
        <v>114730</v>
      </c>
      <c r="Q149" s="1">
        <f t="shared" si="75"/>
        <v>130130</v>
      </c>
      <c r="R149">
        <f t="shared" si="68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76"/>
        <v>0.24399999999999999</v>
      </c>
      <c r="X149">
        <f t="shared" si="77"/>
        <v>0.24399999999999999</v>
      </c>
      <c r="Y149">
        <f t="shared" si="78"/>
        <v>0.24399999999999999</v>
      </c>
      <c r="Z149" s="4">
        <f t="shared" si="79"/>
        <v>18304.359999999997</v>
      </c>
      <c r="AA149" s="4">
        <f t="shared" si="91"/>
        <v>18754.463529344506</v>
      </c>
      <c r="AB149" s="4">
        <f t="shared" si="80"/>
        <v>18305.335999999996</v>
      </c>
      <c r="AC149" s="4">
        <f>SUM($AB$5:AB149)</f>
        <v>526055.94000000006</v>
      </c>
      <c r="AD149">
        <f t="shared" si="81"/>
        <v>3.6051825159424151</v>
      </c>
      <c r="AF149" s="2">
        <v>145</v>
      </c>
      <c r="AG149">
        <f t="shared" si="82"/>
        <v>1.44</v>
      </c>
      <c r="AH149">
        <f t="shared" si="83"/>
        <v>1.44</v>
      </c>
      <c r="AI149">
        <f t="shared" si="84"/>
        <v>1.44</v>
      </c>
      <c r="AJ149">
        <f t="shared" si="85"/>
        <v>1.44</v>
      </c>
      <c r="AK149">
        <f t="shared" si="86"/>
        <v>5.76</v>
      </c>
      <c r="AL149">
        <v>11.52</v>
      </c>
      <c r="AM149">
        <f>SUM($AL$5:AL149)</f>
        <v>636.61999999999978</v>
      </c>
      <c r="AO149">
        <f t="shared" si="87"/>
        <v>22.436206896551724</v>
      </c>
      <c r="AP149">
        <f t="shared" si="88"/>
        <v>0.51345577499423656</v>
      </c>
      <c r="AQ149" s="4">
        <f>SUM($AO$5:AO149)</f>
        <v>1215.3706896551726</v>
      </c>
      <c r="AU149" s="2">
        <v>145</v>
      </c>
      <c r="AV149" s="1">
        <f t="shared" si="93"/>
        <v>3500</v>
      </c>
      <c r="AW149" s="1">
        <f t="shared" si="94"/>
        <v>3500</v>
      </c>
      <c r="AX149" s="1">
        <f t="shared" si="95"/>
        <v>3500</v>
      </c>
      <c r="AY149" s="1">
        <f t="shared" si="96"/>
        <v>3500</v>
      </c>
      <c r="AZ149" s="1">
        <f t="shared" si="89"/>
        <v>49000</v>
      </c>
      <c r="BA149" s="1">
        <f t="shared" si="90"/>
        <v>63000</v>
      </c>
      <c r="BB149">
        <f t="shared" si="70"/>
        <v>3.5000000000000013</v>
      </c>
      <c r="BC149" s="1">
        <f>SUM($BA$5:BA149)</f>
        <v>3661700</v>
      </c>
      <c r="BD149" s="1">
        <f t="shared" si="97"/>
        <v>3387450</v>
      </c>
    </row>
    <row r="150" spans="11:56" x14ac:dyDescent="0.3">
      <c r="K150" s="2">
        <v>146</v>
      </c>
      <c r="L150" s="1">
        <f t="shared" si="92"/>
        <v>3875</v>
      </c>
      <c r="M150" s="1">
        <f t="shared" si="71"/>
        <v>3875</v>
      </c>
      <c r="N150" s="1">
        <f t="shared" si="72"/>
        <v>3875</v>
      </c>
      <c r="O150" s="1">
        <f t="shared" si="73"/>
        <v>3875</v>
      </c>
      <c r="P150" s="1">
        <f t="shared" si="74"/>
        <v>116250</v>
      </c>
      <c r="Q150" s="1">
        <f t="shared" si="75"/>
        <v>131750</v>
      </c>
      <c r="R150">
        <f t="shared" si="68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76"/>
        <v>0.245</v>
      </c>
      <c r="X150">
        <f t="shared" si="77"/>
        <v>0.245</v>
      </c>
      <c r="Y150">
        <f t="shared" si="78"/>
        <v>0.245</v>
      </c>
      <c r="Z150" s="4">
        <f t="shared" si="79"/>
        <v>18746.969999999998</v>
      </c>
      <c r="AA150" s="4">
        <f t="shared" si="91"/>
        <v>19129.552799931396</v>
      </c>
      <c r="AB150" s="4">
        <f t="shared" si="80"/>
        <v>18747.949999999997</v>
      </c>
      <c r="AC150" s="4">
        <f>SUM($AB$5:AB150)</f>
        <v>544803.89</v>
      </c>
      <c r="AD150">
        <f t="shared" si="81"/>
        <v>3.563870032529231</v>
      </c>
      <c r="AF150" s="2">
        <v>146</v>
      </c>
      <c r="AG150">
        <f t="shared" si="82"/>
        <v>1.4550000000000001</v>
      </c>
      <c r="AH150">
        <f t="shared" si="83"/>
        <v>1.4550000000000001</v>
      </c>
      <c r="AI150">
        <f t="shared" si="84"/>
        <v>1.4550000000000001</v>
      </c>
      <c r="AJ150">
        <f t="shared" si="85"/>
        <v>1.4550000000000001</v>
      </c>
      <c r="AK150">
        <f t="shared" si="86"/>
        <v>5.82</v>
      </c>
      <c r="AL150">
        <v>11.64</v>
      </c>
      <c r="AM150">
        <f>SUM($AL$5:AL150)</f>
        <v>648.25999999999976</v>
      </c>
      <c r="AO150">
        <f t="shared" si="87"/>
        <v>22.71551724137931</v>
      </c>
      <c r="AP150">
        <f t="shared" si="88"/>
        <v>0.51242504743833017</v>
      </c>
      <c r="AQ150" s="4">
        <f>SUM($AO$5:AO150)</f>
        <v>1238.0862068965519</v>
      </c>
      <c r="AU150" s="2">
        <v>146</v>
      </c>
      <c r="AV150" s="1">
        <f t="shared" si="93"/>
        <v>3500</v>
      </c>
      <c r="AW150" s="1">
        <f t="shared" si="94"/>
        <v>3500</v>
      </c>
      <c r="AX150" s="1">
        <f t="shared" si="95"/>
        <v>3500</v>
      </c>
      <c r="AY150" s="1">
        <f t="shared" si="96"/>
        <v>3500</v>
      </c>
      <c r="AZ150" s="1">
        <f t="shared" si="89"/>
        <v>49000</v>
      </c>
      <c r="BA150" s="1">
        <f t="shared" si="90"/>
        <v>63000</v>
      </c>
      <c r="BB150">
        <f t="shared" si="70"/>
        <v>3.5000000000000013</v>
      </c>
      <c r="BC150" s="1">
        <f>SUM($BA$5:BA150)</f>
        <v>3724700</v>
      </c>
      <c r="BD150" s="1">
        <f t="shared" si="97"/>
        <v>3456200</v>
      </c>
    </row>
    <row r="151" spans="11:56" x14ac:dyDescent="0.3">
      <c r="K151" s="2">
        <v>147</v>
      </c>
      <c r="L151" s="1">
        <f t="shared" si="92"/>
        <v>3900</v>
      </c>
      <c r="M151" s="1">
        <f t="shared" si="71"/>
        <v>3900</v>
      </c>
      <c r="N151" s="1">
        <f t="shared" si="72"/>
        <v>3900</v>
      </c>
      <c r="O151" s="1">
        <f t="shared" si="73"/>
        <v>3900</v>
      </c>
      <c r="P151" s="1">
        <f t="shared" si="74"/>
        <v>117780</v>
      </c>
      <c r="Q151" s="1">
        <f t="shared" si="75"/>
        <v>133380</v>
      </c>
      <c r="R151">
        <f t="shared" si="68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76"/>
        <v>0.246</v>
      </c>
      <c r="X151">
        <f t="shared" si="77"/>
        <v>0.246</v>
      </c>
      <c r="Y151">
        <f t="shared" si="78"/>
        <v>0.246</v>
      </c>
      <c r="Z151" s="4">
        <f t="shared" si="79"/>
        <v>19199.949999999997</v>
      </c>
      <c r="AA151" s="4">
        <f t="shared" si="91"/>
        <v>19512.143855930026</v>
      </c>
      <c r="AB151" s="4">
        <f t="shared" si="80"/>
        <v>19200.933999999997</v>
      </c>
      <c r="AC151" s="4">
        <f>SUM($AB$5:AB151)</f>
        <v>564004.82400000002</v>
      </c>
      <c r="AD151">
        <f t="shared" si="81"/>
        <v>3.5243753490820353</v>
      </c>
      <c r="AF151" s="2">
        <v>147</v>
      </c>
      <c r="AG151">
        <f t="shared" si="82"/>
        <v>1.47</v>
      </c>
      <c r="AH151">
        <f t="shared" si="83"/>
        <v>1.47</v>
      </c>
      <c r="AI151">
        <f t="shared" si="84"/>
        <v>1.47</v>
      </c>
      <c r="AJ151">
        <f t="shared" si="85"/>
        <v>1.47</v>
      </c>
      <c r="AK151">
        <f t="shared" si="86"/>
        <v>5.88</v>
      </c>
      <c r="AL151">
        <v>11.76</v>
      </c>
      <c r="AM151">
        <f>SUM($AL$5:AL151)</f>
        <v>660.01999999999975</v>
      </c>
      <c r="AO151">
        <f t="shared" si="87"/>
        <v>22.99655172413793</v>
      </c>
      <c r="AP151">
        <f t="shared" si="88"/>
        <v>0.51138101664417457</v>
      </c>
      <c r="AQ151" s="4">
        <f>SUM($AO$5:AO151)</f>
        <v>1261.0827586206897</v>
      </c>
      <c r="AU151" s="2">
        <v>147</v>
      </c>
      <c r="AV151" s="1">
        <f t="shared" si="93"/>
        <v>3500</v>
      </c>
      <c r="AW151" s="1">
        <f t="shared" si="94"/>
        <v>3500</v>
      </c>
      <c r="AX151" s="1">
        <f t="shared" si="95"/>
        <v>3500</v>
      </c>
      <c r="AY151" s="1">
        <f t="shared" si="96"/>
        <v>3500</v>
      </c>
      <c r="AZ151" s="1">
        <f t="shared" si="89"/>
        <v>49000</v>
      </c>
      <c r="BA151" s="1">
        <f t="shared" si="90"/>
        <v>63000</v>
      </c>
      <c r="BB151">
        <f t="shared" si="70"/>
        <v>3.5000000000000013</v>
      </c>
      <c r="BC151" s="1">
        <f>SUM($BA$5:BA151)</f>
        <v>3787700</v>
      </c>
      <c r="BD151" s="1">
        <f t="shared" si="97"/>
        <v>3526580</v>
      </c>
    </row>
    <row r="152" spans="11:56" x14ac:dyDescent="0.3">
      <c r="K152" s="2">
        <v>148</v>
      </c>
      <c r="L152" s="1">
        <f t="shared" si="92"/>
        <v>3925</v>
      </c>
      <c r="M152" s="1">
        <f t="shared" si="71"/>
        <v>3925</v>
      </c>
      <c r="N152" s="1">
        <f t="shared" si="72"/>
        <v>3925</v>
      </c>
      <c r="O152" s="1">
        <f t="shared" si="73"/>
        <v>3925</v>
      </c>
      <c r="P152" s="1">
        <f t="shared" si="74"/>
        <v>119320</v>
      </c>
      <c r="Q152" s="1">
        <f t="shared" si="75"/>
        <v>135020</v>
      </c>
      <c r="R152">
        <f t="shared" si="68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76"/>
        <v>0.247</v>
      </c>
      <c r="X152">
        <f t="shared" si="77"/>
        <v>0.247</v>
      </c>
      <c r="Y152">
        <f t="shared" si="78"/>
        <v>0.247</v>
      </c>
      <c r="Z152" s="4">
        <f t="shared" si="79"/>
        <v>19663.559999999998</v>
      </c>
      <c r="AA152" s="4">
        <f t="shared" si="91"/>
        <v>19902.386733048628</v>
      </c>
      <c r="AB152" s="4">
        <f t="shared" si="80"/>
        <v>19664.547999999999</v>
      </c>
      <c r="AC152" s="4">
        <f>SUM($AB$5:AB152)</f>
        <v>583669.37199999997</v>
      </c>
      <c r="AD152">
        <f t="shared" si="81"/>
        <v>3.4865921643251676</v>
      </c>
      <c r="AF152" s="2">
        <v>148</v>
      </c>
      <c r="AG152">
        <f t="shared" si="82"/>
        <v>1.4850000000000001</v>
      </c>
      <c r="AH152">
        <f t="shared" si="83"/>
        <v>1.4850000000000001</v>
      </c>
      <c r="AI152">
        <f t="shared" si="84"/>
        <v>1.4850000000000001</v>
      </c>
      <c r="AJ152">
        <f t="shared" si="85"/>
        <v>1.4850000000000001</v>
      </c>
      <c r="AK152">
        <f t="shared" si="86"/>
        <v>5.94</v>
      </c>
      <c r="AL152">
        <v>11.88</v>
      </c>
      <c r="AM152">
        <f>SUM($AL$5:AL152)</f>
        <v>671.89999999999975</v>
      </c>
      <c r="AO152">
        <f t="shared" si="87"/>
        <v>23.279310344827586</v>
      </c>
      <c r="AP152">
        <f t="shared" si="88"/>
        <v>0.51032439638572069</v>
      </c>
      <c r="AQ152" s="4">
        <f>SUM($AO$5:AO152)</f>
        <v>1284.3620689655172</v>
      </c>
      <c r="AU152" s="2">
        <v>148</v>
      </c>
      <c r="AV152" s="1">
        <f t="shared" si="93"/>
        <v>3500</v>
      </c>
      <c r="AW152" s="1">
        <f t="shared" si="94"/>
        <v>3500</v>
      </c>
      <c r="AX152" s="1">
        <f t="shared" si="95"/>
        <v>3500</v>
      </c>
      <c r="AY152" s="1">
        <f t="shared" si="96"/>
        <v>3500</v>
      </c>
      <c r="AZ152" s="1">
        <f t="shared" si="89"/>
        <v>49000</v>
      </c>
      <c r="BA152" s="1">
        <f t="shared" si="90"/>
        <v>63000</v>
      </c>
      <c r="BB152">
        <f t="shared" si="70"/>
        <v>3.5000000000000013</v>
      </c>
      <c r="BC152" s="1">
        <f>SUM($BA$5:BA152)</f>
        <v>3850700</v>
      </c>
      <c r="BD152" s="1">
        <f t="shared" si="97"/>
        <v>3598600</v>
      </c>
    </row>
    <row r="153" spans="11:56" x14ac:dyDescent="0.3">
      <c r="K153" s="2">
        <v>149</v>
      </c>
      <c r="L153" s="1">
        <f t="shared" si="92"/>
        <v>3950</v>
      </c>
      <c r="M153" s="1">
        <f t="shared" si="71"/>
        <v>3950</v>
      </c>
      <c r="N153" s="1">
        <f t="shared" si="72"/>
        <v>3950</v>
      </c>
      <c r="O153" s="1">
        <f t="shared" si="73"/>
        <v>3950</v>
      </c>
      <c r="P153" s="1">
        <f t="shared" si="74"/>
        <v>120870</v>
      </c>
      <c r="Q153" s="1">
        <f t="shared" si="75"/>
        <v>136670</v>
      </c>
      <c r="R153">
        <f t="shared" si="68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76"/>
        <v>0.248</v>
      </c>
      <c r="X153">
        <f t="shared" si="77"/>
        <v>0.248</v>
      </c>
      <c r="Y153">
        <f t="shared" si="78"/>
        <v>0.248</v>
      </c>
      <c r="Z153" s="4">
        <f t="shared" si="79"/>
        <v>20138.039999999997</v>
      </c>
      <c r="AA153" s="4">
        <f t="shared" si="91"/>
        <v>20300.434467709601</v>
      </c>
      <c r="AB153" s="4">
        <f t="shared" si="80"/>
        <v>20139.031999999996</v>
      </c>
      <c r="AC153" s="4">
        <f>SUM($AB$5:AB153)</f>
        <v>603808.40399999998</v>
      </c>
      <c r="AD153">
        <f t="shared" si="81"/>
        <v>3.4504178163386663</v>
      </c>
      <c r="AF153" s="2">
        <v>149</v>
      </c>
      <c r="AG153">
        <f t="shared" si="82"/>
        <v>1.5</v>
      </c>
      <c r="AH153">
        <f t="shared" si="83"/>
        <v>1.5</v>
      </c>
      <c r="AI153">
        <f t="shared" si="84"/>
        <v>1.5</v>
      </c>
      <c r="AJ153">
        <f t="shared" si="85"/>
        <v>1.5</v>
      </c>
      <c r="AK153">
        <f t="shared" si="86"/>
        <v>6</v>
      </c>
      <c r="AL153">
        <v>12</v>
      </c>
      <c r="AM153">
        <f>SUM($AL$5:AL153)</f>
        <v>683.89999999999975</v>
      </c>
      <c r="AO153">
        <f t="shared" si="87"/>
        <v>23.563793103448276</v>
      </c>
      <c r="AP153">
        <f t="shared" si="88"/>
        <v>0.50925587180800469</v>
      </c>
      <c r="AQ153" s="4">
        <f>SUM($AO$5:AO153)</f>
        <v>1307.9258620689654</v>
      </c>
      <c r="AU153" s="2">
        <v>149</v>
      </c>
      <c r="AV153" s="1">
        <f t="shared" si="93"/>
        <v>3500</v>
      </c>
      <c r="AW153" s="1">
        <f t="shared" si="94"/>
        <v>3500</v>
      </c>
      <c r="AX153" s="1">
        <f t="shared" si="95"/>
        <v>3500</v>
      </c>
      <c r="AY153" s="1">
        <f t="shared" si="96"/>
        <v>3500</v>
      </c>
      <c r="AZ153" s="1">
        <f t="shared" si="89"/>
        <v>49000</v>
      </c>
      <c r="BA153" s="1">
        <f t="shared" si="90"/>
        <v>63000</v>
      </c>
      <c r="BB153">
        <f t="shared" si="70"/>
        <v>3.5000000000000013</v>
      </c>
      <c r="BC153" s="1">
        <f>SUM($BA$5:BA153)</f>
        <v>3913700</v>
      </c>
      <c r="BD153" s="1">
        <f t="shared" si="97"/>
        <v>3672270</v>
      </c>
    </row>
    <row r="154" spans="11:56" x14ac:dyDescent="0.3">
      <c r="K154" s="2">
        <v>150</v>
      </c>
      <c r="L154" s="1">
        <f t="shared" si="92"/>
        <v>3975</v>
      </c>
      <c r="M154" s="1">
        <f t="shared" si="71"/>
        <v>3975</v>
      </c>
      <c r="N154" s="1">
        <f t="shared" si="72"/>
        <v>3975</v>
      </c>
      <c r="O154" s="1">
        <f t="shared" si="73"/>
        <v>3975</v>
      </c>
      <c r="P154" s="1">
        <f t="shared" si="74"/>
        <v>122430</v>
      </c>
      <c r="Q154" s="1">
        <f t="shared" si="75"/>
        <v>138330</v>
      </c>
      <c r="R154">
        <f t="shared" si="68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76"/>
        <v>0.249</v>
      </c>
      <c r="X154">
        <f t="shared" si="77"/>
        <v>0.249</v>
      </c>
      <c r="Y154">
        <f t="shared" si="78"/>
        <v>0.249</v>
      </c>
      <c r="Z154" s="4">
        <f t="shared" si="79"/>
        <v>20623.62</v>
      </c>
      <c r="AA154" s="4">
        <f t="shared" si="91"/>
        <v>20706.443157063793</v>
      </c>
      <c r="AB154" s="4">
        <f t="shared" si="80"/>
        <v>20624.615999999998</v>
      </c>
      <c r="AC154" s="4">
        <f>SUM($AB$5:AB154)</f>
        <v>624433.02</v>
      </c>
      <c r="AD154">
        <f t="shared" si="81"/>
        <v>3.4157550413955544</v>
      </c>
      <c r="AF154" s="2">
        <v>150</v>
      </c>
      <c r="AG154">
        <f t="shared" si="82"/>
        <v>1.5149999999999999</v>
      </c>
      <c r="AH154">
        <f t="shared" si="83"/>
        <v>1.5149999999999999</v>
      </c>
      <c r="AI154">
        <f t="shared" si="84"/>
        <v>1.5149999999999999</v>
      </c>
      <c r="AJ154">
        <f t="shared" si="85"/>
        <v>1.5149999999999999</v>
      </c>
      <c r="AK154">
        <f t="shared" si="86"/>
        <v>6.06</v>
      </c>
      <c r="AL154">
        <v>12.12</v>
      </c>
      <c r="AM154">
        <f>SUM($AL$5:AL154)</f>
        <v>696.01999999999975</v>
      </c>
      <c r="AO154">
        <f t="shared" si="87"/>
        <v>23.85</v>
      </c>
      <c r="AP154">
        <f t="shared" si="88"/>
        <v>0.5081761006289307</v>
      </c>
      <c r="AQ154" s="4">
        <f>SUM($AO$5:AO154)</f>
        <v>1331.7758620689654</v>
      </c>
      <c r="AU154" s="2">
        <v>150</v>
      </c>
      <c r="AV154" s="1">
        <f t="shared" si="93"/>
        <v>3500</v>
      </c>
      <c r="AW154" s="1">
        <f t="shared" si="94"/>
        <v>3500</v>
      </c>
      <c r="AX154" s="1">
        <f t="shared" si="95"/>
        <v>3500</v>
      </c>
      <c r="AY154" s="1">
        <f t="shared" si="96"/>
        <v>3500</v>
      </c>
      <c r="AZ154" s="1">
        <f t="shared" si="89"/>
        <v>49000</v>
      </c>
      <c r="BA154" s="1">
        <f t="shared" si="90"/>
        <v>63000</v>
      </c>
      <c r="BB154">
        <f t="shared" si="70"/>
        <v>3.5000000000000013</v>
      </c>
      <c r="BC154" s="1">
        <f>SUM($BA$5:BA154)</f>
        <v>3976700</v>
      </c>
      <c r="BD154" s="1">
        <f t="shared" si="97"/>
        <v>3747600</v>
      </c>
    </row>
    <row r="155" spans="11:56" x14ac:dyDescent="0.3">
      <c r="K155" s="2">
        <v>151</v>
      </c>
      <c r="L155" s="1">
        <f t="shared" si="92"/>
        <v>4000</v>
      </c>
      <c r="M155" s="1">
        <f t="shared" si="71"/>
        <v>4000</v>
      </c>
      <c r="N155" s="1">
        <f t="shared" si="72"/>
        <v>4000</v>
      </c>
      <c r="O155" s="1">
        <f t="shared" si="73"/>
        <v>4000</v>
      </c>
      <c r="P155" s="1">
        <f t="shared" si="74"/>
        <v>124000</v>
      </c>
      <c r="Q155" s="1">
        <f t="shared" si="75"/>
        <v>140000</v>
      </c>
      <c r="R155">
        <f t="shared" si="68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76"/>
        <v>0.25</v>
      </c>
      <c r="X155">
        <f t="shared" si="77"/>
        <v>0.25</v>
      </c>
      <c r="Y155">
        <f t="shared" si="78"/>
        <v>0.25</v>
      </c>
      <c r="Z155" s="4">
        <f t="shared" si="79"/>
        <v>21120.579999999998</v>
      </c>
      <c r="AA155" s="4">
        <f t="shared" si="91"/>
        <v>21120.572020205069</v>
      </c>
      <c r="AB155" s="4">
        <f t="shared" si="80"/>
        <v>21121.579999999998</v>
      </c>
      <c r="AC155" s="4">
        <f>SUM($AB$5:AB155)</f>
        <v>645554.6</v>
      </c>
      <c r="AD155">
        <f t="shared" si="81"/>
        <v>3.3825213150963664</v>
      </c>
      <c r="AF155" s="2">
        <v>151</v>
      </c>
      <c r="AG155">
        <f t="shared" si="82"/>
        <v>1.53</v>
      </c>
      <c r="AH155">
        <f t="shared" si="83"/>
        <v>1.53</v>
      </c>
      <c r="AI155">
        <f t="shared" si="84"/>
        <v>1.53</v>
      </c>
      <c r="AJ155">
        <f t="shared" si="85"/>
        <v>1.53</v>
      </c>
      <c r="AK155">
        <f t="shared" si="86"/>
        <v>6.12</v>
      </c>
      <c r="AL155">
        <v>12.24</v>
      </c>
      <c r="AM155">
        <f>SUM($AL$5:AL155)</f>
        <v>708.25999999999976</v>
      </c>
      <c r="AO155">
        <f t="shared" si="87"/>
        <v>24.137931034482758</v>
      </c>
      <c r="AP155">
        <f t="shared" si="88"/>
        <v>0.50708571428571436</v>
      </c>
      <c r="AQ155" s="4">
        <f>SUM($AO$5:AO155)</f>
        <v>1355.9137931034481</v>
      </c>
      <c r="AU155" s="2">
        <v>151</v>
      </c>
      <c r="AV155" s="1">
        <f t="shared" si="93"/>
        <v>4000</v>
      </c>
      <c r="AW155" s="1">
        <f t="shared" si="94"/>
        <v>4000</v>
      </c>
      <c r="AX155" s="1">
        <f t="shared" si="95"/>
        <v>4000</v>
      </c>
      <c r="AY155" s="1">
        <f t="shared" si="96"/>
        <v>4000</v>
      </c>
      <c r="AZ155" s="1">
        <f t="shared" si="89"/>
        <v>56000</v>
      </c>
      <c r="BA155" s="1">
        <f t="shared" si="90"/>
        <v>72000</v>
      </c>
      <c r="BB155">
        <f t="shared" si="70"/>
        <v>3.5000000000000013</v>
      </c>
      <c r="BC155" s="1">
        <f>SUM($BA$5:BA155)</f>
        <v>4048700</v>
      </c>
      <c r="BD155" s="1">
        <f t="shared" si="97"/>
        <v>3815600</v>
      </c>
    </row>
    <row r="156" spans="11:56" x14ac:dyDescent="0.3">
      <c r="K156" s="2">
        <v>152</v>
      </c>
      <c r="L156" s="1">
        <f t="shared" si="92"/>
        <v>4025</v>
      </c>
      <c r="M156" s="1">
        <f t="shared" si="71"/>
        <v>4025</v>
      </c>
      <c r="N156" s="1">
        <f t="shared" si="72"/>
        <v>4025</v>
      </c>
      <c r="O156" s="1">
        <f t="shared" si="73"/>
        <v>4025</v>
      </c>
      <c r="P156" s="1">
        <f t="shared" si="74"/>
        <v>125580</v>
      </c>
      <c r="Q156" s="1">
        <f t="shared" si="75"/>
        <v>141680</v>
      </c>
      <c r="R156">
        <f t="shared" si="68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76"/>
        <v>0.251</v>
      </c>
      <c r="X156">
        <f t="shared" si="77"/>
        <v>0.251</v>
      </c>
      <c r="Y156">
        <f t="shared" si="78"/>
        <v>0.251</v>
      </c>
      <c r="Z156" s="4">
        <f t="shared" si="79"/>
        <v>21629.16</v>
      </c>
      <c r="AA156" s="4">
        <f t="shared" si="91"/>
        <v>21542.983460609172</v>
      </c>
      <c r="AB156" s="4">
        <f t="shared" si="80"/>
        <v>21630.164000000001</v>
      </c>
      <c r="AC156" s="4">
        <f>SUM($AB$5:AB156)</f>
        <v>667184.76399999997</v>
      </c>
      <c r="AD156">
        <f t="shared" si="81"/>
        <v>3.350632773742142</v>
      </c>
      <c r="AF156" s="2">
        <v>152</v>
      </c>
      <c r="AG156">
        <f t="shared" si="82"/>
        <v>1.5449999999999999</v>
      </c>
      <c r="AH156">
        <f t="shared" si="83"/>
        <v>1.5449999999999999</v>
      </c>
      <c r="AI156">
        <f t="shared" si="84"/>
        <v>1.5449999999999999</v>
      </c>
      <c r="AJ156">
        <f t="shared" si="85"/>
        <v>1.5449999999999999</v>
      </c>
      <c r="AK156">
        <f t="shared" si="86"/>
        <v>6.18</v>
      </c>
      <c r="AL156">
        <v>12.36</v>
      </c>
      <c r="AM156">
        <f>SUM($AL$5:AL156)</f>
        <v>720.61999999999978</v>
      </c>
      <c r="AO156">
        <f t="shared" si="87"/>
        <v>24.427586206896553</v>
      </c>
      <c r="AP156">
        <f t="shared" si="88"/>
        <v>0.50598531902879729</v>
      </c>
      <c r="AQ156" s="4">
        <f>SUM($AO$5:AO156)</f>
        <v>1380.3413793103448</v>
      </c>
      <c r="AU156" s="2">
        <v>152</v>
      </c>
      <c r="AV156" s="1">
        <f t="shared" si="93"/>
        <v>4000</v>
      </c>
      <c r="AW156" s="1">
        <f t="shared" si="94"/>
        <v>4000</v>
      </c>
      <c r="AX156" s="1">
        <f t="shared" si="95"/>
        <v>4000</v>
      </c>
      <c r="AY156" s="1">
        <f t="shared" si="96"/>
        <v>4000</v>
      </c>
      <c r="AZ156" s="1">
        <f t="shared" si="89"/>
        <v>56000</v>
      </c>
      <c r="BA156" s="1">
        <f t="shared" si="90"/>
        <v>72000</v>
      </c>
      <c r="BB156">
        <f t="shared" si="70"/>
        <v>3.5000000000000013</v>
      </c>
      <c r="BC156" s="1">
        <f>SUM($BA$5:BA156)</f>
        <v>4120700</v>
      </c>
      <c r="BD156" s="1">
        <f t="shared" si="97"/>
        <v>3885280</v>
      </c>
    </row>
    <row r="157" spans="11:56" x14ac:dyDescent="0.3">
      <c r="K157" s="2">
        <v>153</v>
      </c>
      <c r="L157" s="1">
        <f t="shared" si="92"/>
        <v>4050</v>
      </c>
      <c r="M157" s="1">
        <f t="shared" si="71"/>
        <v>4050</v>
      </c>
      <c r="N157" s="1">
        <f t="shared" si="72"/>
        <v>4050</v>
      </c>
      <c r="O157" s="1">
        <f t="shared" si="73"/>
        <v>4050</v>
      </c>
      <c r="P157" s="1">
        <f t="shared" si="74"/>
        <v>127170</v>
      </c>
      <c r="Q157" s="1">
        <f t="shared" si="75"/>
        <v>143370</v>
      </c>
      <c r="R157">
        <f t="shared" si="68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76"/>
        <v>0.252</v>
      </c>
      <c r="X157">
        <f t="shared" si="77"/>
        <v>0.252</v>
      </c>
      <c r="Y157">
        <f t="shared" si="78"/>
        <v>0.252</v>
      </c>
      <c r="Z157" s="4">
        <f t="shared" si="79"/>
        <v>22149.64</v>
      </c>
      <c r="AA157" s="4">
        <f t="shared" si="91"/>
        <v>21973.843129821355</v>
      </c>
      <c r="AB157" s="4">
        <f t="shared" si="80"/>
        <v>22150.648000000001</v>
      </c>
      <c r="AC157" s="4">
        <f>SUM($AB$5:AB157)</f>
        <v>689335.41200000001</v>
      </c>
      <c r="AD157">
        <f t="shared" si="81"/>
        <v>3.3200170620203258</v>
      </c>
      <c r="AF157" s="2">
        <v>153</v>
      </c>
      <c r="AG157">
        <f t="shared" si="82"/>
        <v>1.56</v>
      </c>
      <c r="AH157">
        <f t="shared" si="83"/>
        <v>1.56</v>
      </c>
      <c r="AI157">
        <f t="shared" si="84"/>
        <v>1.56</v>
      </c>
      <c r="AJ157">
        <f t="shared" si="85"/>
        <v>1.56</v>
      </c>
      <c r="AK157">
        <f t="shared" si="86"/>
        <v>6.24</v>
      </c>
      <c r="AL157">
        <v>12.48</v>
      </c>
      <c r="AM157">
        <f>SUM($AL$5:AL157)</f>
        <v>733.0999999999998</v>
      </c>
      <c r="AO157">
        <f t="shared" si="87"/>
        <v>24.718965517241379</v>
      </c>
      <c r="AP157">
        <f t="shared" si="88"/>
        <v>0.50487549696589251</v>
      </c>
      <c r="AQ157" s="4">
        <f>SUM($AO$5:AO157)</f>
        <v>1405.0603448275863</v>
      </c>
      <c r="AU157" s="2">
        <v>153</v>
      </c>
      <c r="AV157" s="1">
        <f t="shared" si="93"/>
        <v>4000</v>
      </c>
      <c r="AW157" s="1">
        <f t="shared" si="94"/>
        <v>4000</v>
      </c>
      <c r="AX157" s="1">
        <f t="shared" si="95"/>
        <v>4000</v>
      </c>
      <c r="AY157" s="1">
        <f t="shared" si="96"/>
        <v>4000</v>
      </c>
      <c r="AZ157" s="1">
        <f t="shared" si="89"/>
        <v>56000</v>
      </c>
      <c r="BA157" s="1">
        <f t="shared" si="90"/>
        <v>72000</v>
      </c>
      <c r="BB157">
        <f t="shared" si="70"/>
        <v>3.5000000000000013</v>
      </c>
      <c r="BC157" s="1">
        <f>SUM($BA$5:BA157)</f>
        <v>4192700</v>
      </c>
      <c r="BD157" s="1">
        <f t="shared" si="97"/>
        <v>3956650</v>
      </c>
    </row>
    <row r="158" spans="11:56" x14ac:dyDescent="0.3">
      <c r="K158" s="2">
        <v>154</v>
      </c>
      <c r="L158" s="1">
        <f t="shared" si="92"/>
        <v>4075</v>
      </c>
      <c r="M158" s="1">
        <f t="shared" si="71"/>
        <v>4075</v>
      </c>
      <c r="N158" s="1">
        <f t="shared" si="72"/>
        <v>4075</v>
      </c>
      <c r="O158" s="1">
        <f t="shared" si="73"/>
        <v>4075</v>
      </c>
      <c r="P158" s="1">
        <f t="shared" si="74"/>
        <v>128770</v>
      </c>
      <c r="Q158" s="1">
        <f t="shared" si="75"/>
        <v>145070</v>
      </c>
      <c r="R158">
        <f t="shared" si="68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76"/>
        <v>0.253</v>
      </c>
      <c r="X158">
        <f t="shared" si="77"/>
        <v>0.253</v>
      </c>
      <c r="Y158">
        <f t="shared" si="78"/>
        <v>0.253</v>
      </c>
      <c r="Z158" s="4">
        <f t="shared" si="79"/>
        <v>22682.28</v>
      </c>
      <c r="AA158" s="4">
        <f t="shared" si="91"/>
        <v>22413.319992417782</v>
      </c>
      <c r="AB158" s="4">
        <f t="shared" si="80"/>
        <v>22683.291999999998</v>
      </c>
      <c r="AC158" s="4">
        <f>SUM($AB$5:AB158)</f>
        <v>712018.70400000003</v>
      </c>
      <c r="AD158">
        <f t="shared" si="81"/>
        <v>3.2906030366535144</v>
      </c>
      <c r="AF158" s="2">
        <v>154</v>
      </c>
      <c r="AG158">
        <f t="shared" si="82"/>
        <v>1.575</v>
      </c>
      <c r="AH158">
        <f t="shared" si="83"/>
        <v>1.575</v>
      </c>
      <c r="AI158">
        <f t="shared" si="84"/>
        <v>1.575</v>
      </c>
      <c r="AJ158">
        <f t="shared" si="85"/>
        <v>1.575</v>
      </c>
      <c r="AK158">
        <f t="shared" si="86"/>
        <v>6.3</v>
      </c>
      <c r="AL158">
        <v>12.6</v>
      </c>
      <c r="AM158">
        <f>SUM($AL$5:AL158)</f>
        <v>745.69999999999982</v>
      </c>
      <c r="AO158">
        <f t="shared" si="87"/>
        <v>25.012068965517241</v>
      </c>
      <c r="AP158">
        <f t="shared" si="88"/>
        <v>0.50375680705866133</v>
      </c>
      <c r="AQ158" s="4">
        <f>SUM($AO$5:AO158)</f>
        <v>1430.0724137931036</v>
      </c>
      <c r="AU158" s="2">
        <v>154</v>
      </c>
      <c r="AV158" s="1">
        <f t="shared" si="93"/>
        <v>4000</v>
      </c>
      <c r="AW158" s="1">
        <f t="shared" si="94"/>
        <v>4000</v>
      </c>
      <c r="AX158" s="1">
        <f t="shared" si="95"/>
        <v>4000</v>
      </c>
      <c r="AY158" s="1">
        <f t="shared" si="96"/>
        <v>4000</v>
      </c>
      <c r="AZ158" s="1">
        <f t="shared" si="89"/>
        <v>56000</v>
      </c>
      <c r="BA158" s="1">
        <f t="shared" si="90"/>
        <v>72000</v>
      </c>
      <c r="BB158">
        <f t="shared" si="70"/>
        <v>3.5000000000000013</v>
      </c>
      <c r="BC158" s="1">
        <f>SUM($BA$5:BA158)</f>
        <v>4264700</v>
      </c>
      <c r="BD158" s="1">
        <f t="shared" si="97"/>
        <v>4029720</v>
      </c>
    </row>
    <row r="159" spans="11:56" x14ac:dyDescent="0.3">
      <c r="K159" s="2">
        <v>155</v>
      </c>
      <c r="L159" s="1">
        <f t="shared" si="92"/>
        <v>4100</v>
      </c>
      <c r="M159" s="1">
        <f t="shared" si="71"/>
        <v>4100</v>
      </c>
      <c r="N159" s="1">
        <f t="shared" si="72"/>
        <v>4100</v>
      </c>
      <c r="O159" s="1">
        <f t="shared" si="73"/>
        <v>4100</v>
      </c>
      <c r="P159" s="1">
        <f t="shared" si="74"/>
        <v>130380</v>
      </c>
      <c r="Q159" s="1">
        <f t="shared" si="75"/>
        <v>146780</v>
      </c>
      <c r="R159">
        <f t="shared" si="68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76"/>
        <v>0.254</v>
      </c>
      <c r="X159">
        <f t="shared" si="77"/>
        <v>0.254</v>
      </c>
      <c r="Y159">
        <f t="shared" si="78"/>
        <v>0.254</v>
      </c>
      <c r="Z159" s="4">
        <f t="shared" si="79"/>
        <v>23227.379999999997</v>
      </c>
      <c r="AA159" s="4">
        <f t="shared" si="91"/>
        <v>22861.586392266137</v>
      </c>
      <c r="AB159" s="4">
        <f t="shared" si="80"/>
        <v>23228.395999999997</v>
      </c>
      <c r="AC159" s="4">
        <f>SUM($AB$5:AB159)</f>
        <v>735247.1</v>
      </c>
      <c r="AD159">
        <f t="shared" si="81"/>
        <v>3.2623294682438493</v>
      </c>
      <c r="AF159" s="2">
        <v>155</v>
      </c>
      <c r="AG159">
        <f t="shared" si="82"/>
        <v>1.59</v>
      </c>
      <c r="AH159">
        <f t="shared" si="83"/>
        <v>1.59</v>
      </c>
      <c r="AI159">
        <f t="shared" si="84"/>
        <v>1.59</v>
      </c>
      <c r="AJ159">
        <f t="shared" si="85"/>
        <v>1.59</v>
      </c>
      <c r="AK159">
        <f t="shared" si="86"/>
        <v>6.36</v>
      </c>
      <c r="AL159">
        <v>12.72</v>
      </c>
      <c r="AM159">
        <f>SUM($AL$5:AL159)</f>
        <v>758.41999999999985</v>
      </c>
      <c r="AO159">
        <f t="shared" si="87"/>
        <v>25.306896551724137</v>
      </c>
      <c r="AP159">
        <f t="shared" si="88"/>
        <v>0.50262978607439712</v>
      </c>
      <c r="AQ159" s="4">
        <f>SUM($AO$5:AO159)</f>
        <v>1455.3793103448277</v>
      </c>
      <c r="AU159" s="2">
        <v>155</v>
      </c>
      <c r="AV159" s="1">
        <f t="shared" si="93"/>
        <v>4000</v>
      </c>
      <c r="AW159" s="1">
        <f t="shared" si="94"/>
        <v>4000</v>
      </c>
      <c r="AX159" s="1">
        <f t="shared" si="95"/>
        <v>4000</v>
      </c>
      <c r="AY159" s="1">
        <f t="shared" si="96"/>
        <v>4000</v>
      </c>
      <c r="AZ159" s="1">
        <f t="shared" si="89"/>
        <v>59200</v>
      </c>
      <c r="BA159" s="1">
        <f t="shared" si="90"/>
        <v>75200</v>
      </c>
      <c r="BB159">
        <f t="shared" si="70"/>
        <v>3.7000000000000015</v>
      </c>
      <c r="BC159" s="1">
        <f>SUM($BA$5:BA159)</f>
        <v>4339900</v>
      </c>
      <c r="BD159" s="1">
        <f t="shared" si="97"/>
        <v>4101300</v>
      </c>
    </row>
    <row r="160" spans="11:56" x14ac:dyDescent="0.3">
      <c r="K160" s="2">
        <v>156</v>
      </c>
      <c r="L160" s="1">
        <f t="shared" si="92"/>
        <v>4125</v>
      </c>
      <c r="M160" s="1">
        <f t="shared" si="71"/>
        <v>4125</v>
      </c>
      <c r="N160" s="1">
        <f t="shared" si="72"/>
        <v>4125</v>
      </c>
      <c r="O160" s="1">
        <f t="shared" si="73"/>
        <v>4125</v>
      </c>
      <c r="P160" s="1">
        <f t="shared" si="74"/>
        <v>132000</v>
      </c>
      <c r="Q160" s="1">
        <f t="shared" si="75"/>
        <v>148500</v>
      </c>
      <c r="R160">
        <f t="shared" si="68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76"/>
        <v>0.255</v>
      </c>
      <c r="X160">
        <f t="shared" si="77"/>
        <v>0.255</v>
      </c>
      <c r="Y160">
        <f t="shared" si="78"/>
        <v>0.255</v>
      </c>
      <c r="Z160" s="4">
        <f t="shared" si="79"/>
        <v>23785.199999999997</v>
      </c>
      <c r="AA160" s="4">
        <f t="shared" si="91"/>
        <v>23318.81812011146</v>
      </c>
      <c r="AB160" s="4">
        <f t="shared" si="80"/>
        <v>23786.219999999998</v>
      </c>
      <c r="AC160" s="4">
        <f>SUM($AB$5:AB160)</f>
        <v>759033.32</v>
      </c>
      <c r="AD160">
        <f t="shared" si="81"/>
        <v>3.2351327873309494</v>
      </c>
      <c r="AF160" s="2">
        <v>156</v>
      </c>
      <c r="AG160">
        <f t="shared" si="82"/>
        <v>1.605</v>
      </c>
      <c r="AH160">
        <f t="shared" si="83"/>
        <v>1.605</v>
      </c>
      <c r="AI160">
        <f t="shared" si="84"/>
        <v>1.605</v>
      </c>
      <c r="AJ160">
        <f t="shared" si="85"/>
        <v>1.605</v>
      </c>
      <c r="AK160">
        <f t="shared" si="86"/>
        <v>6.42</v>
      </c>
      <c r="AL160">
        <v>12.84</v>
      </c>
      <c r="AM160">
        <f>SUM($AL$5:AL160)</f>
        <v>771.25999999999988</v>
      </c>
      <c r="AO160">
        <f t="shared" si="87"/>
        <v>25.603448275862068</v>
      </c>
      <c r="AP160">
        <f t="shared" si="88"/>
        <v>0.50149494949494955</v>
      </c>
      <c r="AQ160" s="4">
        <f>SUM($AO$5:AO160)</f>
        <v>1480.9827586206898</v>
      </c>
      <c r="AU160" s="2">
        <v>156</v>
      </c>
      <c r="AV160" s="1">
        <f t="shared" si="93"/>
        <v>4000</v>
      </c>
      <c r="AW160" s="1">
        <f t="shared" si="94"/>
        <v>4000</v>
      </c>
      <c r="AX160" s="1">
        <f t="shared" si="95"/>
        <v>4000</v>
      </c>
      <c r="AY160" s="1">
        <f t="shared" si="96"/>
        <v>4000</v>
      </c>
      <c r="AZ160" s="1">
        <f t="shared" si="89"/>
        <v>59200</v>
      </c>
      <c r="BA160" s="1">
        <f t="shared" si="90"/>
        <v>75200</v>
      </c>
      <c r="BB160">
        <f t="shared" si="70"/>
        <v>3.7000000000000015</v>
      </c>
      <c r="BC160" s="1">
        <f>SUM($BA$5:BA160)</f>
        <v>4415100</v>
      </c>
      <c r="BD160" s="1">
        <f t="shared" si="97"/>
        <v>4174600</v>
      </c>
    </row>
    <row r="161" spans="11:56" x14ac:dyDescent="0.3">
      <c r="K161" s="2">
        <v>157</v>
      </c>
      <c r="L161" s="1">
        <f t="shared" si="92"/>
        <v>4150</v>
      </c>
      <c r="M161" s="1">
        <f t="shared" si="71"/>
        <v>4150</v>
      </c>
      <c r="N161" s="1">
        <f t="shared" si="72"/>
        <v>4150</v>
      </c>
      <c r="O161" s="1">
        <f t="shared" si="73"/>
        <v>4150</v>
      </c>
      <c r="P161" s="1">
        <f t="shared" si="74"/>
        <v>133630</v>
      </c>
      <c r="Q161" s="1">
        <f t="shared" si="75"/>
        <v>150230</v>
      </c>
      <c r="R161">
        <f t="shared" si="68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76"/>
        <v>0.25600000000000001</v>
      </c>
      <c r="X161">
        <f t="shared" si="77"/>
        <v>0.25600000000000001</v>
      </c>
      <c r="Y161">
        <f t="shared" si="78"/>
        <v>0.25600000000000001</v>
      </c>
      <c r="Z161" s="4">
        <f t="shared" si="79"/>
        <v>24356.039999999997</v>
      </c>
      <c r="AA161" s="4">
        <f t="shared" si="91"/>
        <v>23785.194482513689</v>
      </c>
      <c r="AB161" s="4">
        <f t="shared" si="80"/>
        <v>24357.063999999998</v>
      </c>
      <c r="AC161" s="4">
        <f>SUM($AB$5:AB161)</f>
        <v>783390.38399999996</v>
      </c>
      <c r="AD161">
        <f t="shared" si="81"/>
        <v>3.2089584683844992</v>
      </c>
      <c r="AF161" s="2">
        <v>157</v>
      </c>
      <c r="AG161">
        <f t="shared" si="82"/>
        <v>1.62</v>
      </c>
      <c r="AH161">
        <f t="shared" si="83"/>
        <v>1.62</v>
      </c>
      <c r="AI161">
        <f t="shared" si="84"/>
        <v>1.62</v>
      </c>
      <c r="AJ161">
        <f t="shared" si="85"/>
        <v>1.62</v>
      </c>
      <c r="AK161">
        <f t="shared" si="86"/>
        <v>6.48</v>
      </c>
      <c r="AL161">
        <v>12.96</v>
      </c>
      <c r="AM161">
        <f>SUM($AL$5:AL161)</f>
        <v>784.21999999999991</v>
      </c>
      <c r="AO161">
        <f t="shared" si="87"/>
        <v>25.901724137931033</v>
      </c>
      <c r="AP161">
        <f t="shared" si="88"/>
        <v>0.50035279238500974</v>
      </c>
      <c r="AQ161" s="4">
        <f>SUM($AO$5:AO161)</f>
        <v>1506.8844827586208</v>
      </c>
      <c r="AU161" s="2">
        <v>157</v>
      </c>
      <c r="AV161" s="1">
        <f t="shared" si="93"/>
        <v>4000</v>
      </c>
      <c r="AW161" s="1">
        <f t="shared" si="94"/>
        <v>4000</v>
      </c>
      <c r="AX161" s="1">
        <f t="shared" si="95"/>
        <v>4000</v>
      </c>
      <c r="AY161" s="1">
        <f t="shared" si="96"/>
        <v>4000</v>
      </c>
      <c r="AZ161" s="1">
        <f t="shared" si="89"/>
        <v>59200</v>
      </c>
      <c r="BA161" s="1">
        <f t="shared" si="90"/>
        <v>75200</v>
      </c>
      <c r="BB161">
        <f t="shared" si="70"/>
        <v>3.7000000000000015</v>
      </c>
      <c r="BC161" s="1">
        <f>SUM($BA$5:BA161)</f>
        <v>4490300</v>
      </c>
      <c r="BD161" s="1">
        <f t="shared" si="97"/>
        <v>4249630</v>
      </c>
    </row>
    <row r="162" spans="11:56" x14ac:dyDescent="0.3">
      <c r="K162" s="2">
        <v>158</v>
      </c>
      <c r="L162" s="1">
        <f t="shared" si="92"/>
        <v>4175</v>
      </c>
      <c r="M162" s="1">
        <f t="shared" si="71"/>
        <v>4175</v>
      </c>
      <c r="N162" s="1">
        <f t="shared" si="72"/>
        <v>4175</v>
      </c>
      <c r="O162" s="1">
        <f t="shared" si="73"/>
        <v>4175</v>
      </c>
      <c r="P162" s="1">
        <f t="shared" si="74"/>
        <v>135270</v>
      </c>
      <c r="Q162" s="1">
        <f t="shared" si="75"/>
        <v>151970</v>
      </c>
      <c r="R162">
        <f t="shared" si="68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76"/>
        <v>0.25700000000000001</v>
      </c>
      <c r="X162">
        <f t="shared" si="77"/>
        <v>0.25700000000000001</v>
      </c>
      <c r="Y162">
        <f t="shared" si="78"/>
        <v>0.25700000000000001</v>
      </c>
      <c r="Z162" s="4">
        <f t="shared" si="79"/>
        <v>24940.21</v>
      </c>
      <c r="AA162" s="4">
        <f t="shared" si="91"/>
        <v>24260.898372163963</v>
      </c>
      <c r="AB162" s="4">
        <f t="shared" si="80"/>
        <v>24941.237999999998</v>
      </c>
      <c r="AC162" s="4">
        <f>SUM($AB$5:AB162)</f>
        <v>808331.62199999997</v>
      </c>
      <c r="AD162">
        <f t="shared" si="81"/>
        <v>3.1837559548088623</v>
      </c>
      <c r="AF162" s="2">
        <v>158</v>
      </c>
      <c r="AG162">
        <f t="shared" si="82"/>
        <v>1.635</v>
      </c>
      <c r="AH162">
        <f t="shared" si="83"/>
        <v>1.635</v>
      </c>
      <c r="AI162">
        <f t="shared" si="84"/>
        <v>1.635</v>
      </c>
      <c r="AJ162">
        <f t="shared" si="85"/>
        <v>1.635</v>
      </c>
      <c r="AK162">
        <f t="shared" si="86"/>
        <v>6.54</v>
      </c>
      <c r="AL162">
        <v>13.08</v>
      </c>
      <c r="AM162">
        <f>SUM($AL$5:AL162)</f>
        <v>797.3</v>
      </c>
      <c r="AO162">
        <f t="shared" si="87"/>
        <v>26.201724137931034</v>
      </c>
      <c r="AP162">
        <f t="shared" si="88"/>
        <v>0.49920379022175432</v>
      </c>
      <c r="AQ162" s="4">
        <f>SUM($AO$5:AO162)</f>
        <v>1533.0862068965519</v>
      </c>
      <c r="AU162" s="2">
        <v>158</v>
      </c>
      <c r="AV162" s="1">
        <f t="shared" si="93"/>
        <v>4000</v>
      </c>
      <c r="AW162" s="1">
        <f t="shared" si="94"/>
        <v>4000</v>
      </c>
      <c r="AX162" s="1">
        <f t="shared" si="95"/>
        <v>4000</v>
      </c>
      <c r="AY162" s="1">
        <f t="shared" si="96"/>
        <v>4000</v>
      </c>
      <c r="AZ162" s="1">
        <f t="shared" si="89"/>
        <v>59200</v>
      </c>
      <c r="BA162" s="1">
        <f t="shared" si="90"/>
        <v>75200</v>
      </c>
      <c r="BB162">
        <f t="shared" si="70"/>
        <v>3.7000000000000015</v>
      </c>
      <c r="BC162" s="1">
        <f>SUM($BA$5:BA162)</f>
        <v>4565500</v>
      </c>
      <c r="BD162" s="1">
        <f t="shared" si="97"/>
        <v>4326400</v>
      </c>
    </row>
    <row r="163" spans="11:56" x14ac:dyDescent="0.3">
      <c r="K163" s="2">
        <v>159</v>
      </c>
      <c r="L163" s="1">
        <f t="shared" si="92"/>
        <v>4200</v>
      </c>
      <c r="M163" s="1">
        <f t="shared" si="71"/>
        <v>4200</v>
      </c>
      <c r="N163" s="1">
        <f t="shared" si="72"/>
        <v>4200</v>
      </c>
      <c r="O163" s="1">
        <f t="shared" si="73"/>
        <v>4200</v>
      </c>
      <c r="P163" s="1">
        <f t="shared" si="74"/>
        <v>136920</v>
      </c>
      <c r="Q163" s="1">
        <f t="shared" si="75"/>
        <v>153720</v>
      </c>
      <c r="R163">
        <f t="shared" ref="R163:R226" si="98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76"/>
        <v>0.25800000000000001</v>
      </c>
      <c r="X163">
        <f t="shared" si="77"/>
        <v>0.25800000000000001</v>
      </c>
      <c r="Y163">
        <f t="shared" si="78"/>
        <v>0.25800000000000001</v>
      </c>
      <c r="Z163" s="4">
        <f t="shared" si="79"/>
        <v>25538</v>
      </c>
      <c r="AA163" s="4">
        <f t="shared" si="91"/>
        <v>24746.116339607244</v>
      </c>
      <c r="AB163" s="4">
        <f t="shared" si="80"/>
        <v>25539.031999999999</v>
      </c>
      <c r="AC163" s="4">
        <f>SUM($AB$5:AB163)</f>
        <v>833870.65399999998</v>
      </c>
      <c r="AD163">
        <f t="shared" si="81"/>
        <v>3.1594745652546061</v>
      </c>
      <c r="AF163" s="2">
        <v>159</v>
      </c>
      <c r="AG163">
        <f t="shared" si="82"/>
        <v>1.65</v>
      </c>
      <c r="AH163">
        <f t="shared" si="83"/>
        <v>1.65</v>
      </c>
      <c r="AI163">
        <f t="shared" si="84"/>
        <v>1.65</v>
      </c>
      <c r="AJ163">
        <f t="shared" si="85"/>
        <v>1.65</v>
      </c>
      <c r="AK163">
        <f t="shared" si="86"/>
        <v>6.6</v>
      </c>
      <c r="AL163">
        <v>13.2</v>
      </c>
      <c r="AM163">
        <f>SUM($AL$5:AL163)</f>
        <v>810.5</v>
      </c>
      <c r="AO163">
        <f t="shared" si="87"/>
        <v>26.50344827586207</v>
      </c>
      <c r="AP163">
        <f t="shared" si="88"/>
        <v>0.49804839968774389</v>
      </c>
      <c r="AQ163" s="4">
        <f>SUM($AO$5:AO163)</f>
        <v>1559.589655172414</v>
      </c>
      <c r="AU163" s="2">
        <v>159</v>
      </c>
      <c r="AV163" s="1">
        <f t="shared" si="93"/>
        <v>4000</v>
      </c>
      <c r="AW163" s="1">
        <f t="shared" si="94"/>
        <v>4000</v>
      </c>
      <c r="AX163" s="1">
        <f t="shared" si="95"/>
        <v>4000</v>
      </c>
      <c r="AY163" s="1">
        <f t="shared" si="96"/>
        <v>4000</v>
      </c>
      <c r="AZ163" s="1">
        <f t="shared" si="89"/>
        <v>59200</v>
      </c>
      <c r="BA163" s="1">
        <f t="shared" si="90"/>
        <v>75200</v>
      </c>
      <c r="BB163">
        <f t="shared" si="70"/>
        <v>3.7000000000000015</v>
      </c>
      <c r="BC163" s="1">
        <f>SUM($BA$5:BA163)</f>
        <v>4640700</v>
      </c>
      <c r="BD163" s="1">
        <f t="shared" si="97"/>
        <v>4404920</v>
      </c>
    </row>
    <row r="164" spans="11:56" x14ac:dyDescent="0.3">
      <c r="K164" s="2">
        <v>160</v>
      </c>
      <c r="L164" s="1">
        <f t="shared" si="92"/>
        <v>4225</v>
      </c>
      <c r="M164" s="1">
        <f t="shared" si="71"/>
        <v>4225</v>
      </c>
      <c r="N164" s="1">
        <f t="shared" si="72"/>
        <v>4225</v>
      </c>
      <c r="O164" s="1">
        <f t="shared" si="73"/>
        <v>4225</v>
      </c>
      <c r="P164" s="1">
        <f t="shared" si="74"/>
        <v>138580</v>
      </c>
      <c r="Q164" s="1">
        <f t="shared" si="75"/>
        <v>155480</v>
      </c>
      <c r="R164">
        <f t="shared" si="98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76"/>
        <v>0.25900000000000001</v>
      </c>
      <c r="X164">
        <f t="shared" si="77"/>
        <v>0.25900000000000001</v>
      </c>
      <c r="Y164">
        <f t="shared" si="78"/>
        <v>0.25900000000000001</v>
      </c>
      <c r="Z164" s="4">
        <f t="shared" si="79"/>
        <v>26149.719999999998</v>
      </c>
      <c r="AA164" s="4">
        <f t="shared" si="91"/>
        <v>25241.038666399389</v>
      </c>
      <c r="AB164" s="4">
        <f t="shared" si="80"/>
        <v>26150.755999999998</v>
      </c>
      <c r="AC164" s="4">
        <f>SUM($AB$5:AB164)</f>
        <v>860021.41</v>
      </c>
      <c r="AD164">
        <f t="shared" si="81"/>
        <v>3.1360686306152288</v>
      </c>
      <c r="AF164" s="2">
        <v>160</v>
      </c>
      <c r="AG164">
        <f t="shared" si="82"/>
        <v>1.665</v>
      </c>
      <c r="AH164">
        <f t="shared" si="83"/>
        <v>1.665</v>
      </c>
      <c r="AI164">
        <f t="shared" si="84"/>
        <v>1.665</v>
      </c>
      <c r="AJ164">
        <f t="shared" si="85"/>
        <v>1.665</v>
      </c>
      <c r="AK164">
        <f t="shared" si="86"/>
        <v>6.66</v>
      </c>
      <c r="AL164">
        <v>13.32</v>
      </c>
      <c r="AM164">
        <f>SUM($AL$5:AL164)</f>
        <v>823.82</v>
      </c>
      <c r="AO164">
        <f t="shared" si="87"/>
        <v>26.806896551724137</v>
      </c>
      <c r="AP164">
        <f t="shared" si="88"/>
        <v>0.49688705942886546</v>
      </c>
      <c r="AQ164" s="4">
        <f>SUM($AO$5:AO164)</f>
        <v>1586.3965517241381</v>
      </c>
      <c r="AU164" s="2">
        <v>160</v>
      </c>
      <c r="AV164" s="1">
        <f t="shared" si="93"/>
        <v>4000</v>
      </c>
      <c r="AW164" s="1">
        <f t="shared" si="94"/>
        <v>4000</v>
      </c>
      <c r="AX164" s="1">
        <f t="shared" si="95"/>
        <v>4000</v>
      </c>
      <c r="AY164" s="1">
        <f t="shared" si="96"/>
        <v>4000</v>
      </c>
      <c r="AZ164" s="1">
        <f t="shared" si="89"/>
        <v>59200</v>
      </c>
      <c r="BA164" s="1">
        <f t="shared" si="90"/>
        <v>75200</v>
      </c>
      <c r="BB164">
        <f t="shared" si="70"/>
        <v>3.7000000000000015</v>
      </c>
      <c r="BC164" s="1">
        <f>SUM($BA$5:BA164)</f>
        <v>4715900</v>
      </c>
      <c r="BD164" s="1">
        <f t="shared" si="97"/>
        <v>4485200</v>
      </c>
    </row>
    <row r="165" spans="11:56" x14ac:dyDescent="0.3">
      <c r="K165" s="2">
        <v>161</v>
      </c>
      <c r="L165" s="1">
        <f t="shared" si="92"/>
        <v>4250</v>
      </c>
      <c r="M165" s="1">
        <f t="shared" si="71"/>
        <v>4250</v>
      </c>
      <c r="N165" s="1">
        <f t="shared" si="72"/>
        <v>4250</v>
      </c>
      <c r="O165" s="1">
        <f t="shared" si="73"/>
        <v>4250</v>
      </c>
      <c r="P165" s="1">
        <f t="shared" si="74"/>
        <v>140250</v>
      </c>
      <c r="Q165" s="1">
        <f t="shared" si="75"/>
        <v>157250</v>
      </c>
      <c r="R165">
        <f t="shared" si="98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76"/>
        <v>0.26</v>
      </c>
      <c r="X165">
        <f t="shared" si="77"/>
        <v>0.26</v>
      </c>
      <c r="Y165">
        <f t="shared" si="78"/>
        <v>0.26</v>
      </c>
      <c r="Z165" s="4">
        <f t="shared" si="79"/>
        <v>26775.699999999997</v>
      </c>
      <c r="AA165" s="4">
        <f t="shared" si="91"/>
        <v>25745.859439727377</v>
      </c>
      <c r="AB165" s="4">
        <f t="shared" si="80"/>
        <v>26776.739999999998</v>
      </c>
      <c r="AC165" s="4">
        <f>SUM($AB$5:AB165)</f>
        <v>886798.15</v>
      </c>
      <c r="AD165">
        <f t="shared" si="81"/>
        <v>3.113496907013046</v>
      </c>
      <c r="AF165" s="2">
        <v>161</v>
      </c>
      <c r="AG165">
        <f t="shared" si="82"/>
        <v>1.68</v>
      </c>
      <c r="AH165">
        <f t="shared" si="83"/>
        <v>1.68</v>
      </c>
      <c r="AI165">
        <f t="shared" si="84"/>
        <v>1.68</v>
      </c>
      <c r="AJ165">
        <f t="shared" si="85"/>
        <v>1.68</v>
      </c>
      <c r="AK165">
        <f t="shared" si="86"/>
        <v>6.72</v>
      </c>
      <c r="AL165">
        <v>13.44</v>
      </c>
      <c r="AM165">
        <f>SUM($AL$5:AL165)</f>
        <v>837.2600000000001</v>
      </c>
      <c r="AO165">
        <f t="shared" si="87"/>
        <v>27.112068965517242</v>
      </c>
      <c r="AP165">
        <f t="shared" si="88"/>
        <v>0.4957201907790143</v>
      </c>
      <c r="AQ165" s="4">
        <f>SUM($AO$5:AO165)</f>
        <v>1613.5086206896553</v>
      </c>
      <c r="AU165" s="2">
        <v>161</v>
      </c>
      <c r="AV165" s="1">
        <f t="shared" si="93"/>
        <v>4000</v>
      </c>
      <c r="AW165" s="1">
        <f t="shared" si="94"/>
        <v>4000</v>
      </c>
      <c r="AX165" s="1">
        <f t="shared" si="95"/>
        <v>4000</v>
      </c>
      <c r="AY165" s="1">
        <f t="shared" si="96"/>
        <v>4000</v>
      </c>
      <c r="AZ165" s="1">
        <f t="shared" si="89"/>
        <v>59200</v>
      </c>
      <c r="BA165" s="1">
        <f t="shared" si="90"/>
        <v>75200</v>
      </c>
      <c r="BB165">
        <f t="shared" si="70"/>
        <v>3.7000000000000015</v>
      </c>
      <c r="BC165" s="1">
        <f>SUM($BA$5:BA165)</f>
        <v>4791100</v>
      </c>
      <c r="BD165" s="1">
        <f t="shared" si="97"/>
        <v>4567250</v>
      </c>
    </row>
    <row r="166" spans="11:56" x14ac:dyDescent="0.3">
      <c r="K166" s="2">
        <v>162</v>
      </c>
      <c r="L166" s="1">
        <f t="shared" si="92"/>
        <v>4275</v>
      </c>
      <c r="M166" s="1">
        <f t="shared" si="71"/>
        <v>4275</v>
      </c>
      <c r="N166" s="1">
        <f t="shared" si="72"/>
        <v>4275</v>
      </c>
      <c r="O166" s="1">
        <f t="shared" si="73"/>
        <v>4275</v>
      </c>
      <c r="P166" s="1">
        <f t="shared" si="74"/>
        <v>141930</v>
      </c>
      <c r="Q166" s="1">
        <f t="shared" si="75"/>
        <v>159030</v>
      </c>
      <c r="R166">
        <f t="shared" si="98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76"/>
        <v>0.26100000000000001</v>
      </c>
      <c r="X166">
        <f t="shared" si="77"/>
        <v>0.26100000000000001</v>
      </c>
      <c r="Y166">
        <f t="shared" si="78"/>
        <v>0.26100000000000001</v>
      </c>
      <c r="Z166" s="4">
        <f t="shared" si="79"/>
        <v>27416.26</v>
      </c>
      <c r="AA166" s="4">
        <f t="shared" si="91"/>
        <v>26260.776628521926</v>
      </c>
      <c r="AB166" s="4">
        <f t="shared" si="80"/>
        <v>27417.304</v>
      </c>
      <c r="AC166" s="4">
        <f>SUM($AB$5:AB166)</f>
        <v>914215.45400000003</v>
      </c>
      <c r="AD166">
        <f t="shared" si="81"/>
        <v>3.091718673522267</v>
      </c>
      <c r="AF166" s="2">
        <v>162</v>
      </c>
      <c r="AG166">
        <f t="shared" si="82"/>
        <v>1.6950000000000001</v>
      </c>
      <c r="AH166">
        <f t="shared" si="83"/>
        <v>1.6950000000000001</v>
      </c>
      <c r="AI166">
        <f t="shared" si="84"/>
        <v>1.6950000000000001</v>
      </c>
      <c r="AJ166">
        <f t="shared" si="85"/>
        <v>1.6950000000000001</v>
      </c>
      <c r="AK166">
        <f t="shared" si="86"/>
        <v>6.78</v>
      </c>
      <c r="AL166">
        <v>13.56</v>
      </c>
      <c r="AM166">
        <f>SUM($AL$5:AL166)</f>
        <v>850.82</v>
      </c>
      <c r="AO166">
        <f t="shared" si="87"/>
        <v>27.418965517241379</v>
      </c>
      <c r="AP166">
        <f t="shared" si="88"/>
        <v>0.49454819845312209</v>
      </c>
      <c r="AQ166" s="4">
        <f>SUM($AO$5:AO166)</f>
        <v>1640.9275862068966</v>
      </c>
      <c r="AU166" s="2">
        <v>162</v>
      </c>
      <c r="AV166" s="1">
        <f t="shared" si="93"/>
        <v>4000</v>
      </c>
      <c r="AW166" s="1">
        <f t="shared" si="94"/>
        <v>4000</v>
      </c>
      <c r="AX166" s="1">
        <f t="shared" si="95"/>
        <v>4000</v>
      </c>
      <c r="AY166" s="1">
        <f t="shared" si="96"/>
        <v>4000</v>
      </c>
      <c r="AZ166" s="1">
        <f t="shared" si="89"/>
        <v>59200</v>
      </c>
      <c r="BA166" s="1">
        <f t="shared" si="90"/>
        <v>75200</v>
      </c>
      <c r="BB166">
        <f t="shared" si="70"/>
        <v>3.7000000000000015</v>
      </c>
      <c r="BC166" s="1">
        <f>SUM($BA$5:BA166)</f>
        <v>4866300</v>
      </c>
      <c r="BD166" s="1">
        <f t="shared" si="97"/>
        <v>4651080</v>
      </c>
    </row>
    <row r="167" spans="11:56" x14ac:dyDescent="0.3">
      <c r="K167" s="2">
        <v>163</v>
      </c>
      <c r="L167" s="1">
        <f t="shared" si="92"/>
        <v>4300</v>
      </c>
      <c r="M167" s="1">
        <f t="shared" si="71"/>
        <v>4300</v>
      </c>
      <c r="N167" s="1">
        <f t="shared" si="72"/>
        <v>4300</v>
      </c>
      <c r="O167" s="1">
        <f t="shared" si="73"/>
        <v>4300</v>
      </c>
      <c r="P167" s="1">
        <f t="shared" si="74"/>
        <v>143620</v>
      </c>
      <c r="Q167" s="1">
        <f t="shared" si="75"/>
        <v>160820</v>
      </c>
      <c r="R167">
        <f t="shared" si="98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76"/>
        <v>0.26200000000000001</v>
      </c>
      <c r="X167">
        <f t="shared" si="77"/>
        <v>0.26200000000000001</v>
      </c>
      <c r="Y167">
        <f t="shared" si="78"/>
        <v>0.26200000000000001</v>
      </c>
      <c r="Z167" s="4">
        <f t="shared" si="79"/>
        <v>28071.719999999998</v>
      </c>
      <c r="AA167" s="4">
        <f t="shared" si="91"/>
        <v>26785.992161092367</v>
      </c>
      <c r="AB167" s="4">
        <f t="shared" si="80"/>
        <v>28072.767999999996</v>
      </c>
      <c r="AC167" s="4">
        <f>SUM($AB$5:AB167)</f>
        <v>942288.22200000007</v>
      </c>
      <c r="AD167">
        <f t="shared" si="81"/>
        <v>3.0706949742724476</v>
      </c>
      <c r="AF167" s="2">
        <v>163</v>
      </c>
      <c r="AG167">
        <f t="shared" si="82"/>
        <v>1.71</v>
      </c>
      <c r="AH167">
        <f t="shared" si="83"/>
        <v>1.71</v>
      </c>
      <c r="AI167">
        <f t="shared" si="84"/>
        <v>1.71</v>
      </c>
      <c r="AJ167">
        <f t="shared" si="85"/>
        <v>1.71</v>
      </c>
      <c r="AK167">
        <f t="shared" si="86"/>
        <v>6.84</v>
      </c>
      <c r="AL167">
        <v>13.68</v>
      </c>
      <c r="AM167">
        <f>SUM($AL$5:AL167)</f>
        <v>864.5</v>
      </c>
      <c r="AO167">
        <f t="shared" si="87"/>
        <v>27.72758620689655</v>
      </c>
      <c r="AP167">
        <f t="shared" si="88"/>
        <v>0.49337147121004854</v>
      </c>
      <c r="AQ167" s="4">
        <f>SUM($AO$5:AO167)</f>
        <v>1668.6551724137933</v>
      </c>
      <c r="AU167" s="2">
        <v>163</v>
      </c>
      <c r="AV167" s="1">
        <f t="shared" si="93"/>
        <v>4000</v>
      </c>
      <c r="AW167" s="1">
        <f t="shared" si="94"/>
        <v>4000</v>
      </c>
      <c r="AX167" s="1">
        <f t="shared" si="95"/>
        <v>4000</v>
      </c>
      <c r="AY167" s="1">
        <f t="shared" si="96"/>
        <v>4000</v>
      </c>
      <c r="AZ167" s="1">
        <f t="shared" si="89"/>
        <v>59200</v>
      </c>
      <c r="BA167" s="1">
        <f t="shared" si="90"/>
        <v>75200</v>
      </c>
      <c r="BB167">
        <f t="shared" si="70"/>
        <v>3.7000000000000015</v>
      </c>
      <c r="BC167" s="1">
        <f>SUM($BA$5:BA167)</f>
        <v>4941500</v>
      </c>
      <c r="BD167" s="1">
        <f t="shared" si="97"/>
        <v>4736700</v>
      </c>
    </row>
    <row r="168" spans="11:56" x14ac:dyDescent="0.3">
      <c r="K168" s="2">
        <v>164</v>
      </c>
      <c r="L168" s="1">
        <f t="shared" si="92"/>
        <v>4325</v>
      </c>
      <c r="M168" s="1">
        <f t="shared" si="71"/>
        <v>4325</v>
      </c>
      <c r="N168" s="1">
        <f t="shared" si="72"/>
        <v>4325</v>
      </c>
      <c r="O168" s="1">
        <f t="shared" si="73"/>
        <v>4325</v>
      </c>
      <c r="P168" s="1">
        <f t="shared" si="74"/>
        <v>145320</v>
      </c>
      <c r="Q168" s="1">
        <f t="shared" si="75"/>
        <v>162620</v>
      </c>
      <c r="R168">
        <f t="shared" si="98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76"/>
        <v>0.26300000000000001</v>
      </c>
      <c r="X168">
        <f t="shared" si="77"/>
        <v>0.26300000000000001</v>
      </c>
      <c r="Y168">
        <f t="shared" si="78"/>
        <v>0.26300000000000001</v>
      </c>
      <c r="Z168" s="4">
        <f t="shared" si="79"/>
        <v>28742.449999999997</v>
      </c>
      <c r="AA168" s="4">
        <f t="shared" si="91"/>
        <v>27321.712004314213</v>
      </c>
      <c r="AB168" s="4">
        <f t="shared" si="80"/>
        <v>28743.501999999997</v>
      </c>
      <c r="AC168" s="4">
        <f>SUM($AB$5:AB168)</f>
        <v>971031.72400000005</v>
      </c>
      <c r="AD168">
        <f t="shared" si="81"/>
        <v>3.050393852848134</v>
      </c>
      <c r="AF168" s="2">
        <v>164</v>
      </c>
      <c r="AG168">
        <f t="shared" si="82"/>
        <v>1.7250000000000001</v>
      </c>
      <c r="AH168">
        <f t="shared" si="83"/>
        <v>1.7250000000000001</v>
      </c>
      <c r="AI168">
        <f t="shared" si="84"/>
        <v>1.7250000000000001</v>
      </c>
      <c r="AJ168">
        <f t="shared" si="85"/>
        <v>1.7250000000000001</v>
      </c>
      <c r="AK168">
        <f t="shared" si="86"/>
        <v>6.9</v>
      </c>
      <c r="AL168">
        <v>13.8</v>
      </c>
      <c r="AM168">
        <f>SUM($AL$5:AL168)</f>
        <v>878.3</v>
      </c>
      <c r="AO168">
        <f t="shared" si="87"/>
        <v>28.03793103448276</v>
      </c>
      <c r="AP168">
        <f t="shared" si="88"/>
        <v>0.49219038248677899</v>
      </c>
      <c r="AQ168" s="4">
        <f>SUM($AO$5:AO168)</f>
        <v>1696.6931034482759</v>
      </c>
      <c r="AU168" s="2">
        <v>164</v>
      </c>
      <c r="AV168" s="1">
        <f t="shared" si="93"/>
        <v>4000</v>
      </c>
      <c r="AW168" s="1">
        <f t="shared" si="94"/>
        <v>4000</v>
      </c>
      <c r="AX168" s="1">
        <f t="shared" si="95"/>
        <v>4000</v>
      </c>
      <c r="AY168" s="1">
        <f t="shared" si="96"/>
        <v>4000</v>
      </c>
      <c r="AZ168" s="1">
        <f t="shared" si="89"/>
        <v>59200</v>
      </c>
      <c r="BA168" s="1">
        <f t="shared" si="90"/>
        <v>75200</v>
      </c>
      <c r="BB168">
        <f t="shared" ref="BB168:BB228" si="99">BB158+0.2</f>
        <v>3.7000000000000015</v>
      </c>
      <c r="BC168" s="1">
        <f>SUM($BA$5:BA168)</f>
        <v>5016700</v>
      </c>
      <c r="BD168" s="1">
        <f t="shared" si="97"/>
        <v>4824120</v>
      </c>
    </row>
    <row r="169" spans="11:56" x14ac:dyDescent="0.3">
      <c r="K169" s="2">
        <v>165</v>
      </c>
      <c r="L169" s="1">
        <f t="shared" si="92"/>
        <v>4350</v>
      </c>
      <c r="M169" s="1">
        <f t="shared" ref="M169:M204" si="100">L169</f>
        <v>4350</v>
      </c>
      <c r="N169" s="1">
        <f t="shared" ref="N169:N204" si="101">L169</f>
        <v>4350</v>
      </c>
      <c r="O169" s="1">
        <f t="shared" ref="O169:O204" si="102">L169</f>
        <v>4350</v>
      </c>
      <c r="P169" s="1">
        <f t="shared" ref="P169:P204" si="103">ROUNDUP(SUM(L169:O169)*R169,-1)</f>
        <v>147030</v>
      </c>
      <c r="Q169" s="1">
        <f t="shared" ref="Q169:Q204" si="104">SUM(L169:P169)</f>
        <v>164430</v>
      </c>
      <c r="R169">
        <f t="shared" si="98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105">V169</f>
        <v>0.26400000000000001</v>
      </c>
      <c r="X169">
        <f t="shared" ref="X169:X204" si="106">V169</f>
        <v>0.26400000000000001</v>
      </c>
      <c r="Y169">
        <f t="shared" ref="Y169:Y204" si="107">V169</f>
        <v>0.26400000000000001</v>
      </c>
      <c r="Z169" s="4">
        <f t="shared" ref="Z169:Z204" si="108">ROUNDUP((SUM(V169:Y169)*(AA169)),2)</f>
        <v>29428.769999999997</v>
      </c>
      <c r="AA169" s="4">
        <f t="shared" si="91"/>
        <v>27868.146244400497</v>
      </c>
      <c r="AB169" s="4">
        <f t="shared" ref="AB169:AB204" si="109">SUM(V169:Z169)</f>
        <v>29429.825999999997</v>
      </c>
      <c r="AC169" s="4">
        <f>SUM($AB$5:AB169)</f>
        <v>1000461.55</v>
      </c>
      <c r="AD169">
        <f t="shared" ref="AD169:AD204" si="110">((AC169-AC168)/AC168)*100</f>
        <v>3.0307790438368829</v>
      </c>
      <c r="AF169" s="2">
        <v>165</v>
      </c>
      <c r="AG169">
        <f t="shared" ref="AG169:AG204" si="111">AL169/8</f>
        <v>1.74</v>
      </c>
      <c r="AH169">
        <f t="shared" ref="AH169:AH204" si="112">AG169</f>
        <v>1.74</v>
      </c>
      <c r="AI169">
        <f t="shared" ref="AI169:AI204" si="113">AG169</f>
        <v>1.74</v>
      </c>
      <c r="AJ169">
        <f t="shared" ref="AJ169:AJ204" si="114">AG169</f>
        <v>1.74</v>
      </c>
      <c r="AK169">
        <f t="shared" ref="AK169:AK204" si="115">AL169/2</f>
        <v>6.96</v>
      </c>
      <c r="AL169">
        <v>13.92</v>
      </c>
      <c r="AM169">
        <f>SUM($AL$5:AL169)</f>
        <v>892.21999999999991</v>
      </c>
      <c r="AO169">
        <f t="shared" ref="AO169:AO204" si="116">Q169/$I$24</f>
        <v>28.35</v>
      </c>
      <c r="AP169">
        <f t="shared" ref="AP169:AP204" si="117">AL169*1/AO169</f>
        <v>0.491005291005291</v>
      </c>
      <c r="AQ169" s="4">
        <f>SUM($AO$5:AO169)</f>
        <v>1725.0431034482758</v>
      </c>
      <c r="AU169" s="2">
        <v>165</v>
      </c>
      <c r="AV169" s="1">
        <f t="shared" si="93"/>
        <v>4000</v>
      </c>
      <c r="AW169" s="1">
        <f t="shared" si="94"/>
        <v>4000</v>
      </c>
      <c r="AX169" s="1">
        <f t="shared" si="95"/>
        <v>4000</v>
      </c>
      <c r="AY169" s="1">
        <f t="shared" si="96"/>
        <v>4000</v>
      </c>
      <c r="AZ169" s="1">
        <f t="shared" ref="AZ169:AZ232" si="118">ROUNDUP(SUM(AV169:AY169)*BB169,-1)</f>
        <v>62400</v>
      </c>
      <c r="BA169" s="1">
        <f t="shared" ref="BA169:BA232" si="119">SUM(AV169:AZ169)</f>
        <v>78400</v>
      </c>
      <c r="BB169">
        <f t="shared" si="99"/>
        <v>3.9000000000000017</v>
      </c>
      <c r="BC169" s="1">
        <f>SUM($BA$5:BA169)</f>
        <v>5095100</v>
      </c>
      <c r="BD169" s="1">
        <f t="shared" si="97"/>
        <v>4910150</v>
      </c>
    </row>
    <row r="170" spans="11:56" x14ac:dyDescent="0.3">
      <c r="K170" s="2">
        <v>166</v>
      </c>
      <c r="L170" s="1">
        <f t="shared" si="92"/>
        <v>4375</v>
      </c>
      <c r="M170" s="1">
        <f t="shared" si="100"/>
        <v>4375</v>
      </c>
      <c r="N170" s="1">
        <f t="shared" si="101"/>
        <v>4375</v>
      </c>
      <c r="O170" s="1">
        <f t="shared" si="102"/>
        <v>4375</v>
      </c>
      <c r="P170" s="1">
        <f t="shared" si="103"/>
        <v>148750</v>
      </c>
      <c r="Q170" s="1">
        <f t="shared" si="104"/>
        <v>166250</v>
      </c>
      <c r="R170">
        <f t="shared" si="98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105"/>
        <v>0.26500000000000001</v>
      </c>
      <c r="X170">
        <f t="shared" si="106"/>
        <v>0.26500000000000001</v>
      </c>
      <c r="Y170">
        <f t="shared" si="107"/>
        <v>0.26500000000000001</v>
      </c>
      <c r="Z170" s="4">
        <f t="shared" si="108"/>
        <v>30131.039999999997</v>
      </c>
      <c r="AA170" s="4">
        <f t="shared" si="91"/>
        <v>28425.509169288507</v>
      </c>
      <c r="AB170" s="4">
        <f t="shared" si="109"/>
        <v>30132.1</v>
      </c>
      <c r="AC170" s="4">
        <f>SUM($AB$5:AB170)</f>
        <v>1030593.65</v>
      </c>
      <c r="AD170">
        <f t="shared" si="110"/>
        <v>3.0118198945276782</v>
      </c>
      <c r="AF170" s="2">
        <v>166</v>
      </c>
      <c r="AG170">
        <f t="shared" si="111"/>
        <v>1.7549999999999999</v>
      </c>
      <c r="AH170">
        <f t="shared" si="112"/>
        <v>1.7549999999999999</v>
      </c>
      <c r="AI170">
        <f t="shared" si="113"/>
        <v>1.7549999999999999</v>
      </c>
      <c r="AJ170">
        <f t="shared" si="114"/>
        <v>1.7549999999999999</v>
      </c>
      <c r="AK170">
        <f t="shared" si="115"/>
        <v>7.02</v>
      </c>
      <c r="AL170">
        <v>14.04</v>
      </c>
      <c r="AM170">
        <f>SUM($AL$5:AL170)</f>
        <v>906.25999999999988</v>
      </c>
      <c r="AO170">
        <f t="shared" si="116"/>
        <v>28.663793103448278</v>
      </c>
      <c r="AP170">
        <f t="shared" si="117"/>
        <v>0.48981654135338337</v>
      </c>
      <c r="AQ170" s="4">
        <f>SUM($AO$5:AO170)</f>
        <v>1753.7068965517242</v>
      </c>
      <c r="AU170" s="2">
        <v>166</v>
      </c>
      <c r="AV170" s="1">
        <f t="shared" si="93"/>
        <v>4000</v>
      </c>
      <c r="AW170" s="1">
        <f t="shared" si="94"/>
        <v>4000</v>
      </c>
      <c r="AX170" s="1">
        <f t="shared" si="95"/>
        <v>4000</v>
      </c>
      <c r="AY170" s="1">
        <f t="shared" si="96"/>
        <v>4000</v>
      </c>
      <c r="AZ170" s="1">
        <f t="shared" si="118"/>
        <v>62400</v>
      </c>
      <c r="BA170" s="1">
        <f t="shared" si="119"/>
        <v>78400</v>
      </c>
      <c r="BB170">
        <f t="shared" si="99"/>
        <v>3.9000000000000017</v>
      </c>
      <c r="BC170" s="1">
        <f>SUM($BA$5:BA170)</f>
        <v>5173500</v>
      </c>
      <c r="BD170" s="1">
        <f t="shared" si="97"/>
        <v>4998000</v>
      </c>
    </row>
    <row r="171" spans="11:56" x14ac:dyDescent="0.3">
      <c r="K171" s="2">
        <v>167</v>
      </c>
      <c r="L171" s="1">
        <f t="shared" si="92"/>
        <v>4400</v>
      </c>
      <c r="M171" s="1">
        <f t="shared" si="100"/>
        <v>4400</v>
      </c>
      <c r="N171" s="1">
        <f t="shared" si="101"/>
        <v>4400</v>
      </c>
      <c r="O171" s="1">
        <f t="shared" si="102"/>
        <v>4400</v>
      </c>
      <c r="P171" s="1">
        <f t="shared" si="103"/>
        <v>150480</v>
      </c>
      <c r="Q171" s="1">
        <f t="shared" si="104"/>
        <v>168080</v>
      </c>
      <c r="R171">
        <f t="shared" si="98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105"/>
        <v>0.26600000000000001</v>
      </c>
      <c r="X171">
        <f t="shared" si="106"/>
        <v>0.26600000000000001</v>
      </c>
      <c r="Y171">
        <f t="shared" si="107"/>
        <v>0.26600000000000001</v>
      </c>
      <c r="Z171" s="4">
        <f t="shared" si="108"/>
        <v>30849.64</v>
      </c>
      <c r="AA171" s="4">
        <f t="shared" si="91"/>
        <v>28994.019352674277</v>
      </c>
      <c r="AB171" s="4">
        <f t="shared" si="109"/>
        <v>30850.703999999998</v>
      </c>
      <c r="AC171" s="4">
        <f>SUM($AB$5:AB171)</f>
        <v>1061444.3540000001</v>
      </c>
      <c r="AD171">
        <f t="shared" si="110"/>
        <v>2.9934886557859177</v>
      </c>
      <c r="AF171" s="2">
        <v>167</v>
      </c>
      <c r="AG171">
        <f t="shared" si="111"/>
        <v>1.77</v>
      </c>
      <c r="AH171">
        <f t="shared" si="112"/>
        <v>1.77</v>
      </c>
      <c r="AI171">
        <f t="shared" si="113"/>
        <v>1.77</v>
      </c>
      <c r="AJ171">
        <f t="shared" si="114"/>
        <v>1.77</v>
      </c>
      <c r="AK171">
        <f t="shared" si="115"/>
        <v>7.08</v>
      </c>
      <c r="AL171">
        <v>14.16</v>
      </c>
      <c r="AM171">
        <f>SUM($AL$5:AL171)</f>
        <v>920.41999999999985</v>
      </c>
      <c r="AO171">
        <f t="shared" si="116"/>
        <v>28.979310344827585</v>
      </c>
      <c r="AP171">
        <f t="shared" si="117"/>
        <v>0.48862446454069491</v>
      </c>
      <c r="AQ171" s="4">
        <f>SUM($AO$5:AO171)</f>
        <v>1782.6862068965518</v>
      </c>
      <c r="AU171" s="2">
        <v>167</v>
      </c>
      <c r="AV171" s="1">
        <f t="shared" si="93"/>
        <v>4000</v>
      </c>
      <c r="AW171" s="1">
        <f t="shared" si="94"/>
        <v>4000</v>
      </c>
      <c r="AX171" s="1">
        <f t="shared" si="95"/>
        <v>4000</v>
      </c>
      <c r="AY171" s="1">
        <f t="shared" si="96"/>
        <v>4000</v>
      </c>
      <c r="AZ171" s="1">
        <f t="shared" si="118"/>
        <v>62400</v>
      </c>
      <c r="BA171" s="1">
        <f t="shared" si="119"/>
        <v>78400</v>
      </c>
      <c r="BB171">
        <f t="shared" si="99"/>
        <v>3.9000000000000017</v>
      </c>
      <c r="BC171" s="1">
        <f>SUM($BA$5:BA171)</f>
        <v>5251900</v>
      </c>
      <c r="BD171" s="1">
        <f t="shared" si="97"/>
        <v>5087680</v>
      </c>
    </row>
    <row r="172" spans="11:56" x14ac:dyDescent="0.3">
      <c r="K172" s="2">
        <v>168</v>
      </c>
      <c r="L172" s="1">
        <f t="shared" si="92"/>
        <v>4425</v>
      </c>
      <c r="M172" s="1">
        <f t="shared" si="100"/>
        <v>4425</v>
      </c>
      <c r="N172" s="1">
        <f t="shared" si="101"/>
        <v>4425</v>
      </c>
      <c r="O172" s="1">
        <f t="shared" si="102"/>
        <v>4425</v>
      </c>
      <c r="P172" s="1">
        <f t="shared" si="103"/>
        <v>152220</v>
      </c>
      <c r="Q172" s="1">
        <f t="shared" si="104"/>
        <v>169920</v>
      </c>
      <c r="R172">
        <f t="shared" si="98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105"/>
        <v>0.26700000000000002</v>
      </c>
      <c r="X172">
        <f t="shared" si="106"/>
        <v>0.26700000000000002</v>
      </c>
      <c r="Y172">
        <f t="shared" si="107"/>
        <v>0.26700000000000002</v>
      </c>
      <c r="Z172" s="4">
        <f t="shared" si="108"/>
        <v>31584.929999999997</v>
      </c>
      <c r="AA172" s="4">
        <f t="shared" si="91"/>
        <v>29573.899739727764</v>
      </c>
      <c r="AB172" s="4">
        <f t="shared" si="109"/>
        <v>31585.997999999996</v>
      </c>
      <c r="AC172" s="4">
        <f>SUM($AB$5:AB172)</f>
        <v>1093030.352</v>
      </c>
      <c r="AD172">
        <f t="shared" si="110"/>
        <v>2.9757563720575315</v>
      </c>
      <c r="AF172" s="2">
        <v>168</v>
      </c>
      <c r="AG172">
        <f t="shared" si="111"/>
        <v>1.7849999999999999</v>
      </c>
      <c r="AH172">
        <f t="shared" si="112"/>
        <v>1.7849999999999999</v>
      </c>
      <c r="AI172">
        <f t="shared" si="113"/>
        <v>1.7849999999999999</v>
      </c>
      <c r="AJ172">
        <f t="shared" si="114"/>
        <v>1.7849999999999999</v>
      </c>
      <c r="AK172">
        <f t="shared" si="115"/>
        <v>7.14</v>
      </c>
      <c r="AL172">
        <v>14.28</v>
      </c>
      <c r="AM172">
        <f>SUM($AL$5:AL172)</f>
        <v>934.69999999999982</v>
      </c>
      <c r="AO172">
        <f t="shared" si="116"/>
        <v>29.296551724137931</v>
      </c>
      <c r="AP172">
        <f t="shared" si="117"/>
        <v>0.48742937853107343</v>
      </c>
      <c r="AQ172" s="4">
        <f>SUM($AO$5:AO172)</f>
        <v>1811.9827586206898</v>
      </c>
      <c r="AU172" s="2">
        <v>168</v>
      </c>
      <c r="AV172" s="1">
        <f t="shared" si="93"/>
        <v>4000</v>
      </c>
      <c r="AW172" s="1">
        <f t="shared" si="94"/>
        <v>4000</v>
      </c>
      <c r="AX172" s="1">
        <f t="shared" si="95"/>
        <v>4000</v>
      </c>
      <c r="AY172" s="1">
        <f t="shared" si="96"/>
        <v>4000</v>
      </c>
      <c r="AZ172" s="1">
        <f t="shared" si="118"/>
        <v>62400</v>
      </c>
      <c r="BA172" s="1">
        <f t="shared" si="119"/>
        <v>78400</v>
      </c>
      <c r="BB172">
        <f t="shared" si="99"/>
        <v>3.9000000000000017</v>
      </c>
      <c r="BC172" s="1">
        <f>SUM($BA$5:BA172)</f>
        <v>5330300</v>
      </c>
      <c r="BD172" s="1">
        <f t="shared" si="97"/>
        <v>5179200</v>
      </c>
    </row>
    <row r="173" spans="11:56" x14ac:dyDescent="0.3">
      <c r="K173" s="2">
        <v>169</v>
      </c>
      <c r="L173" s="1">
        <f t="shared" si="92"/>
        <v>4450</v>
      </c>
      <c r="M173" s="1">
        <f t="shared" si="100"/>
        <v>4450</v>
      </c>
      <c r="N173" s="1">
        <f t="shared" si="101"/>
        <v>4450</v>
      </c>
      <c r="O173" s="1">
        <f t="shared" si="102"/>
        <v>4450</v>
      </c>
      <c r="P173" s="1">
        <f t="shared" si="103"/>
        <v>153970</v>
      </c>
      <c r="Q173" s="1">
        <f t="shared" si="104"/>
        <v>171770</v>
      </c>
      <c r="R173">
        <f t="shared" si="98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105"/>
        <v>0.26800000000000002</v>
      </c>
      <c r="X173">
        <f t="shared" si="106"/>
        <v>0.26800000000000002</v>
      </c>
      <c r="Y173">
        <f t="shared" si="107"/>
        <v>0.26800000000000002</v>
      </c>
      <c r="Z173" s="4">
        <f t="shared" si="108"/>
        <v>32337.289999999997</v>
      </c>
      <c r="AA173" s="4">
        <f t="shared" si="91"/>
        <v>30165.377734522321</v>
      </c>
      <c r="AB173" s="4">
        <f t="shared" si="109"/>
        <v>32338.361999999997</v>
      </c>
      <c r="AC173" s="4">
        <f>SUM($AB$5:AB173)</f>
        <v>1125368.7139999999</v>
      </c>
      <c r="AD173">
        <f t="shared" si="110"/>
        <v>2.9585968899059414</v>
      </c>
      <c r="AF173" s="2">
        <v>169</v>
      </c>
      <c r="AG173">
        <f t="shared" si="111"/>
        <v>1.8</v>
      </c>
      <c r="AH173">
        <f t="shared" si="112"/>
        <v>1.8</v>
      </c>
      <c r="AI173">
        <f t="shared" si="113"/>
        <v>1.8</v>
      </c>
      <c r="AJ173">
        <f t="shared" si="114"/>
        <v>1.8</v>
      </c>
      <c r="AK173">
        <f t="shared" si="115"/>
        <v>7.2</v>
      </c>
      <c r="AL173">
        <v>14.4</v>
      </c>
      <c r="AM173">
        <f>SUM($AL$5:AL173)</f>
        <v>949.0999999999998</v>
      </c>
      <c r="AO173">
        <f t="shared" si="116"/>
        <v>29.615517241379312</v>
      </c>
      <c r="AP173">
        <f t="shared" si="117"/>
        <v>0.48623158875240147</v>
      </c>
      <c r="AQ173" s="4">
        <f>SUM($AO$5:AO173)</f>
        <v>1841.5982758620692</v>
      </c>
      <c r="AU173" s="2">
        <v>169</v>
      </c>
      <c r="AV173" s="1">
        <f t="shared" si="93"/>
        <v>4000</v>
      </c>
      <c r="AW173" s="1">
        <f t="shared" si="94"/>
        <v>4000</v>
      </c>
      <c r="AX173" s="1">
        <f t="shared" si="95"/>
        <v>4000</v>
      </c>
      <c r="AY173" s="1">
        <f t="shared" si="96"/>
        <v>4000</v>
      </c>
      <c r="AZ173" s="1">
        <f t="shared" si="118"/>
        <v>62400</v>
      </c>
      <c r="BA173" s="1">
        <f t="shared" si="119"/>
        <v>78400</v>
      </c>
      <c r="BB173">
        <f t="shared" si="99"/>
        <v>3.9000000000000017</v>
      </c>
      <c r="BC173" s="1">
        <f>SUM($BA$5:BA173)</f>
        <v>5408700</v>
      </c>
      <c r="BD173" s="1">
        <f t="shared" si="97"/>
        <v>5272570</v>
      </c>
    </row>
    <row r="174" spans="11:56" x14ac:dyDescent="0.3">
      <c r="K174" s="2">
        <v>170</v>
      </c>
      <c r="L174" s="1">
        <f t="shared" si="92"/>
        <v>4475</v>
      </c>
      <c r="M174" s="1">
        <f t="shared" si="100"/>
        <v>4475</v>
      </c>
      <c r="N174" s="1">
        <f t="shared" si="101"/>
        <v>4475</v>
      </c>
      <c r="O174" s="1">
        <f t="shared" si="102"/>
        <v>4475</v>
      </c>
      <c r="P174" s="1">
        <f t="shared" si="103"/>
        <v>155730</v>
      </c>
      <c r="Q174" s="1">
        <f t="shared" si="104"/>
        <v>173630</v>
      </c>
      <c r="R174">
        <f t="shared" si="98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105"/>
        <v>0.26900000000000002</v>
      </c>
      <c r="X174">
        <f t="shared" si="106"/>
        <v>0.26900000000000002</v>
      </c>
      <c r="Y174">
        <f t="shared" si="107"/>
        <v>0.26900000000000002</v>
      </c>
      <c r="Z174" s="4">
        <f t="shared" si="108"/>
        <v>33107.11</v>
      </c>
      <c r="AA174" s="4">
        <f t="shared" si="91"/>
        <v>30768.685289212768</v>
      </c>
      <c r="AB174" s="4">
        <f t="shared" si="109"/>
        <v>33108.186000000002</v>
      </c>
      <c r="AC174" s="4">
        <f>SUM($AB$5:AB174)</f>
        <v>1158476.8999999999</v>
      </c>
      <c r="AD174">
        <f t="shared" si="110"/>
        <v>2.9419856432937932</v>
      </c>
      <c r="AF174" s="2">
        <v>170</v>
      </c>
      <c r="AG174">
        <f t="shared" si="111"/>
        <v>1.8149999999999999</v>
      </c>
      <c r="AH174">
        <f t="shared" si="112"/>
        <v>1.8149999999999999</v>
      </c>
      <c r="AI174">
        <f t="shared" si="113"/>
        <v>1.8149999999999999</v>
      </c>
      <c r="AJ174">
        <f t="shared" si="114"/>
        <v>1.8149999999999999</v>
      </c>
      <c r="AK174">
        <f t="shared" si="115"/>
        <v>7.26</v>
      </c>
      <c r="AL174">
        <v>14.52</v>
      </c>
      <c r="AM174">
        <f>SUM($AL$5:AL174)</f>
        <v>963.61999999999978</v>
      </c>
      <c r="AO174">
        <f t="shared" si="116"/>
        <v>29.936206896551724</v>
      </c>
      <c r="AP174">
        <f t="shared" si="117"/>
        <v>0.48503138858492195</v>
      </c>
      <c r="AQ174" s="4">
        <f>SUM($AO$5:AO174)</f>
        <v>1871.5344827586209</v>
      </c>
      <c r="AU174" s="2">
        <v>170</v>
      </c>
      <c r="AV174" s="1">
        <f t="shared" si="93"/>
        <v>4000</v>
      </c>
      <c r="AW174" s="1">
        <f t="shared" si="94"/>
        <v>4000</v>
      </c>
      <c r="AX174" s="1">
        <f t="shared" si="95"/>
        <v>4000</v>
      </c>
      <c r="AY174" s="1">
        <f t="shared" si="96"/>
        <v>4000</v>
      </c>
      <c r="AZ174" s="1">
        <f t="shared" si="118"/>
        <v>62400</v>
      </c>
      <c r="BA174" s="1">
        <f t="shared" si="119"/>
        <v>78400</v>
      </c>
      <c r="BB174">
        <f t="shared" si="99"/>
        <v>3.9000000000000017</v>
      </c>
      <c r="BC174" s="1">
        <f>SUM($BA$5:BA174)</f>
        <v>5487100</v>
      </c>
      <c r="BD174" s="1">
        <f t="shared" si="97"/>
        <v>5367800</v>
      </c>
    </row>
    <row r="175" spans="11:56" x14ac:dyDescent="0.3">
      <c r="K175" s="2">
        <v>171</v>
      </c>
      <c r="L175" s="1">
        <f t="shared" si="92"/>
        <v>4500</v>
      </c>
      <c r="M175" s="1">
        <f t="shared" si="100"/>
        <v>4500</v>
      </c>
      <c r="N175" s="1">
        <f t="shared" si="101"/>
        <v>4500</v>
      </c>
      <c r="O175" s="1">
        <f t="shared" si="102"/>
        <v>4500</v>
      </c>
      <c r="P175" s="1">
        <f t="shared" si="103"/>
        <v>157500</v>
      </c>
      <c r="Q175" s="1">
        <f t="shared" si="104"/>
        <v>175500</v>
      </c>
      <c r="R175">
        <f t="shared" si="98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105"/>
        <v>0.27</v>
      </c>
      <c r="X175">
        <f t="shared" si="106"/>
        <v>0.27</v>
      </c>
      <c r="Y175">
        <f t="shared" si="107"/>
        <v>0.27</v>
      </c>
      <c r="Z175" s="4">
        <f t="shared" si="108"/>
        <v>33894.79</v>
      </c>
      <c r="AA175" s="4">
        <f t="shared" si="91"/>
        <v>31384.058994997024</v>
      </c>
      <c r="AB175" s="4">
        <f t="shared" si="109"/>
        <v>33895.870000000003</v>
      </c>
      <c r="AC175" s="4">
        <f>SUM($AB$5:AB175)</f>
        <v>1192372.77</v>
      </c>
      <c r="AD175">
        <f t="shared" si="110"/>
        <v>2.9258995151306091</v>
      </c>
      <c r="AF175" s="2">
        <v>171</v>
      </c>
      <c r="AG175">
        <f t="shared" si="111"/>
        <v>1.83</v>
      </c>
      <c r="AH175">
        <f t="shared" si="112"/>
        <v>1.83</v>
      </c>
      <c r="AI175">
        <f t="shared" si="113"/>
        <v>1.83</v>
      </c>
      <c r="AJ175">
        <f t="shared" si="114"/>
        <v>1.83</v>
      </c>
      <c r="AK175">
        <f t="shared" si="115"/>
        <v>7.32</v>
      </c>
      <c r="AL175">
        <v>14.64</v>
      </c>
      <c r="AM175">
        <f>SUM($AL$5:AL175)</f>
        <v>978.25999999999976</v>
      </c>
      <c r="AO175">
        <f t="shared" si="116"/>
        <v>30.258620689655171</v>
      </c>
      <c r="AP175">
        <f t="shared" si="117"/>
        <v>0.48382905982905988</v>
      </c>
      <c r="AQ175" s="4">
        <f>SUM($AO$5:AO175)</f>
        <v>1901.793103448276</v>
      </c>
      <c r="AU175" s="2">
        <v>171</v>
      </c>
      <c r="AV175" s="1">
        <f t="shared" si="93"/>
        <v>4500</v>
      </c>
      <c r="AW175" s="1">
        <f t="shared" si="94"/>
        <v>4500</v>
      </c>
      <c r="AX175" s="1">
        <f t="shared" si="95"/>
        <v>4500</v>
      </c>
      <c r="AY175" s="1">
        <f t="shared" si="96"/>
        <v>4500</v>
      </c>
      <c r="AZ175" s="1">
        <f t="shared" si="118"/>
        <v>70200</v>
      </c>
      <c r="BA175" s="1">
        <f t="shared" si="119"/>
        <v>88200</v>
      </c>
      <c r="BB175">
        <f t="shared" si="99"/>
        <v>3.9000000000000017</v>
      </c>
      <c r="BC175" s="1">
        <f>SUM($BA$5:BA175)</f>
        <v>5575300</v>
      </c>
      <c r="BD175" s="1">
        <f t="shared" si="97"/>
        <v>5455100</v>
      </c>
    </row>
    <row r="176" spans="11:56" x14ac:dyDescent="0.3">
      <c r="K176" s="2">
        <v>172</v>
      </c>
      <c r="L176" s="1">
        <f t="shared" si="92"/>
        <v>4525</v>
      </c>
      <c r="M176" s="1">
        <f t="shared" si="100"/>
        <v>4525</v>
      </c>
      <c r="N176" s="1">
        <f t="shared" si="101"/>
        <v>4525</v>
      </c>
      <c r="O176" s="1">
        <f t="shared" si="102"/>
        <v>4525</v>
      </c>
      <c r="P176" s="1">
        <f t="shared" si="103"/>
        <v>159280</v>
      </c>
      <c r="Q176" s="1">
        <f t="shared" si="104"/>
        <v>177380</v>
      </c>
      <c r="R176">
        <f t="shared" si="98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105"/>
        <v>0.27100000000000002</v>
      </c>
      <c r="X176">
        <f t="shared" si="106"/>
        <v>0.27100000000000002</v>
      </c>
      <c r="Y176">
        <f t="shared" si="107"/>
        <v>0.27100000000000002</v>
      </c>
      <c r="Z176" s="4">
        <f t="shared" si="108"/>
        <v>34700.730000000003</v>
      </c>
      <c r="AA176" s="4">
        <f t="shared" si="91"/>
        <v>32011.740174896964</v>
      </c>
      <c r="AB176" s="4">
        <f t="shared" si="109"/>
        <v>34701.814000000006</v>
      </c>
      <c r="AC176" s="4">
        <f>SUM($AB$5:AB176)</f>
        <v>1227074.584</v>
      </c>
      <c r="AD176">
        <f t="shared" si="110"/>
        <v>2.9103158737850086</v>
      </c>
      <c r="AF176" s="2">
        <v>172</v>
      </c>
      <c r="AG176">
        <f t="shared" si="111"/>
        <v>1.845</v>
      </c>
      <c r="AH176">
        <f t="shared" si="112"/>
        <v>1.845</v>
      </c>
      <c r="AI176">
        <f t="shared" si="113"/>
        <v>1.845</v>
      </c>
      <c r="AJ176">
        <f t="shared" si="114"/>
        <v>1.845</v>
      </c>
      <c r="AK176">
        <f t="shared" si="115"/>
        <v>7.38</v>
      </c>
      <c r="AL176">
        <v>14.76</v>
      </c>
      <c r="AM176">
        <f>SUM($AL$5:AL176)</f>
        <v>993.01999999999975</v>
      </c>
      <c r="AO176">
        <f t="shared" si="116"/>
        <v>30.582758620689656</v>
      </c>
      <c r="AP176">
        <f t="shared" si="117"/>
        <v>0.48262487315368136</v>
      </c>
      <c r="AQ176" s="4">
        <f>SUM($AO$5:AO176)</f>
        <v>1932.3758620689657</v>
      </c>
      <c r="AU176" s="2">
        <v>172</v>
      </c>
      <c r="AV176" s="1">
        <f t="shared" si="93"/>
        <v>4500</v>
      </c>
      <c r="AW176" s="1">
        <f t="shared" si="94"/>
        <v>4500</v>
      </c>
      <c r="AX176" s="1">
        <f t="shared" si="95"/>
        <v>4500</v>
      </c>
      <c r="AY176" s="1">
        <f t="shared" si="96"/>
        <v>4500</v>
      </c>
      <c r="AZ176" s="1">
        <f t="shared" si="118"/>
        <v>70200</v>
      </c>
      <c r="BA176" s="1">
        <f t="shared" si="119"/>
        <v>88200</v>
      </c>
      <c r="BB176">
        <f t="shared" si="99"/>
        <v>3.9000000000000017</v>
      </c>
      <c r="BC176" s="1">
        <f>SUM($BA$5:BA176)</f>
        <v>5663500</v>
      </c>
      <c r="BD176" s="1">
        <f t="shared" si="97"/>
        <v>5544280</v>
      </c>
    </row>
    <row r="177" spans="11:56" x14ac:dyDescent="0.3">
      <c r="K177" s="2">
        <v>173</v>
      </c>
      <c r="L177" s="1">
        <f t="shared" si="92"/>
        <v>4550</v>
      </c>
      <c r="M177" s="1">
        <f t="shared" si="100"/>
        <v>4550</v>
      </c>
      <c r="N177" s="1">
        <f t="shared" si="101"/>
        <v>4550</v>
      </c>
      <c r="O177" s="1">
        <f t="shared" si="102"/>
        <v>4550</v>
      </c>
      <c r="P177" s="1">
        <f t="shared" si="103"/>
        <v>161070</v>
      </c>
      <c r="Q177" s="1">
        <f t="shared" si="104"/>
        <v>179270</v>
      </c>
      <c r="R177">
        <f t="shared" si="98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105"/>
        <v>0.27200000000000002</v>
      </c>
      <c r="X177">
        <f t="shared" si="106"/>
        <v>0.27200000000000002</v>
      </c>
      <c r="Y177">
        <f t="shared" si="107"/>
        <v>0.27200000000000002</v>
      </c>
      <c r="Z177" s="4">
        <f t="shared" si="108"/>
        <v>35525.35</v>
      </c>
      <c r="AA177" s="4">
        <f t="shared" si="91"/>
        <v>32651.974978394905</v>
      </c>
      <c r="AB177" s="4">
        <f t="shared" si="109"/>
        <v>35526.438000000002</v>
      </c>
      <c r="AC177" s="4">
        <f>SUM($AB$5:AB177)</f>
        <v>1262601.0220000001</v>
      </c>
      <c r="AD177">
        <f t="shared" si="110"/>
        <v>2.8952142325523127</v>
      </c>
      <c r="AF177" s="2">
        <v>173</v>
      </c>
      <c r="AG177">
        <f t="shared" si="111"/>
        <v>1.86</v>
      </c>
      <c r="AH177">
        <f t="shared" si="112"/>
        <v>1.86</v>
      </c>
      <c r="AI177">
        <f t="shared" si="113"/>
        <v>1.86</v>
      </c>
      <c r="AJ177">
        <f t="shared" si="114"/>
        <v>1.86</v>
      </c>
      <c r="AK177">
        <f t="shared" si="115"/>
        <v>7.44</v>
      </c>
      <c r="AL177">
        <v>14.88</v>
      </c>
      <c r="AM177">
        <f>SUM($AL$5:AL177)</f>
        <v>1007.8999999999997</v>
      </c>
      <c r="AO177">
        <f t="shared" si="116"/>
        <v>30.908620689655173</v>
      </c>
      <c r="AP177">
        <f t="shared" si="117"/>
        <v>0.48141908852568754</v>
      </c>
      <c r="AQ177" s="4">
        <f>SUM($AO$5:AO177)</f>
        <v>1963.2844827586209</v>
      </c>
      <c r="AU177" s="2">
        <v>173</v>
      </c>
      <c r="AV177" s="1">
        <f t="shared" si="93"/>
        <v>4500</v>
      </c>
      <c r="AW177" s="1">
        <f t="shared" si="94"/>
        <v>4500</v>
      </c>
      <c r="AX177" s="1">
        <f t="shared" si="95"/>
        <v>4500</v>
      </c>
      <c r="AY177" s="1">
        <f t="shared" si="96"/>
        <v>4500</v>
      </c>
      <c r="AZ177" s="1">
        <f t="shared" si="118"/>
        <v>70200</v>
      </c>
      <c r="BA177" s="1">
        <f t="shared" si="119"/>
        <v>88200</v>
      </c>
      <c r="BB177">
        <f t="shared" si="99"/>
        <v>3.9000000000000017</v>
      </c>
      <c r="BC177" s="1">
        <f>SUM($BA$5:BA177)</f>
        <v>5751700</v>
      </c>
      <c r="BD177" s="1">
        <f t="shared" si="97"/>
        <v>5635350</v>
      </c>
    </row>
    <row r="178" spans="11:56" x14ac:dyDescent="0.3">
      <c r="K178" s="2">
        <v>174</v>
      </c>
      <c r="L178" s="1">
        <f t="shared" si="92"/>
        <v>4575</v>
      </c>
      <c r="M178" s="1">
        <f t="shared" si="100"/>
        <v>4575</v>
      </c>
      <c r="N178" s="1">
        <f t="shared" si="101"/>
        <v>4575</v>
      </c>
      <c r="O178" s="1">
        <f t="shared" si="102"/>
        <v>4575</v>
      </c>
      <c r="P178" s="1">
        <f t="shared" si="103"/>
        <v>162870</v>
      </c>
      <c r="Q178" s="1">
        <f t="shared" si="104"/>
        <v>181170</v>
      </c>
      <c r="R178">
        <f t="shared" si="98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105"/>
        <v>0.27300000000000002</v>
      </c>
      <c r="X178">
        <f t="shared" si="106"/>
        <v>0.27300000000000002</v>
      </c>
      <c r="Y178">
        <f t="shared" si="107"/>
        <v>0.27300000000000002</v>
      </c>
      <c r="Z178" s="4">
        <f t="shared" si="108"/>
        <v>36369.08</v>
      </c>
      <c r="AA178" s="4">
        <f t="shared" si="91"/>
        <v>33305.014477962803</v>
      </c>
      <c r="AB178" s="4">
        <f t="shared" si="109"/>
        <v>36370.171999999999</v>
      </c>
      <c r="AC178" s="4">
        <f>SUM($AB$5:AB178)</f>
        <v>1298971.1940000001</v>
      </c>
      <c r="AD178">
        <f t="shared" si="110"/>
        <v>2.8805752067575958</v>
      </c>
      <c r="AF178" s="2">
        <v>174</v>
      </c>
      <c r="AG178">
        <f t="shared" si="111"/>
        <v>1.875</v>
      </c>
      <c r="AH178">
        <f t="shared" si="112"/>
        <v>1.875</v>
      </c>
      <c r="AI178">
        <f t="shared" si="113"/>
        <v>1.875</v>
      </c>
      <c r="AJ178">
        <f t="shared" si="114"/>
        <v>1.875</v>
      </c>
      <c r="AK178">
        <f t="shared" si="115"/>
        <v>7.5</v>
      </c>
      <c r="AL178">
        <v>15</v>
      </c>
      <c r="AM178">
        <f>SUM($AL$5:AL178)</f>
        <v>1022.8999999999997</v>
      </c>
      <c r="AO178">
        <f t="shared" si="116"/>
        <v>31.236206896551725</v>
      </c>
      <c r="AP178">
        <f t="shared" si="117"/>
        <v>0.4802119556217917</v>
      </c>
      <c r="AQ178" s="4">
        <f>SUM($AO$5:AO178)</f>
        <v>1994.5206896551726</v>
      </c>
      <c r="AU178" s="2">
        <v>174</v>
      </c>
      <c r="AV178" s="1">
        <f t="shared" si="93"/>
        <v>4500</v>
      </c>
      <c r="AW178" s="1">
        <f t="shared" si="94"/>
        <v>4500</v>
      </c>
      <c r="AX178" s="1">
        <f t="shared" si="95"/>
        <v>4500</v>
      </c>
      <c r="AY178" s="1">
        <f t="shared" si="96"/>
        <v>4500</v>
      </c>
      <c r="AZ178" s="1">
        <f t="shared" si="118"/>
        <v>70200</v>
      </c>
      <c r="BA178" s="1">
        <f t="shared" si="119"/>
        <v>88200</v>
      </c>
      <c r="BB178">
        <f t="shared" si="99"/>
        <v>3.9000000000000017</v>
      </c>
      <c r="BC178" s="1">
        <f>SUM($BA$5:BA178)</f>
        <v>5839900</v>
      </c>
      <c r="BD178" s="1">
        <f t="shared" si="97"/>
        <v>5728320</v>
      </c>
    </row>
    <row r="179" spans="11:56" x14ac:dyDescent="0.3">
      <c r="K179" s="2">
        <v>175</v>
      </c>
      <c r="L179" s="1">
        <f t="shared" si="92"/>
        <v>4600</v>
      </c>
      <c r="M179" s="1">
        <f t="shared" si="100"/>
        <v>4600</v>
      </c>
      <c r="N179" s="1">
        <f t="shared" si="101"/>
        <v>4600</v>
      </c>
      <c r="O179" s="1">
        <f t="shared" si="102"/>
        <v>4600</v>
      </c>
      <c r="P179" s="1">
        <f t="shared" si="103"/>
        <v>164680</v>
      </c>
      <c r="Q179" s="1">
        <f t="shared" si="104"/>
        <v>183080</v>
      </c>
      <c r="R179">
        <f t="shared" si="98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105"/>
        <v>0.27400000000000002</v>
      </c>
      <c r="X179">
        <f t="shared" si="106"/>
        <v>0.27400000000000002</v>
      </c>
      <c r="Y179">
        <f t="shared" si="107"/>
        <v>0.27400000000000002</v>
      </c>
      <c r="Z179" s="4">
        <f t="shared" si="108"/>
        <v>37232.35</v>
      </c>
      <c r="AA179" s="4">
        <f t="shared" ref="AA179:AA204" si="120">AA178*1.02</f>
        <v>33971.114767522056</v>
      </c>
      <c r="AB179" s="4">
        <f t="shared" si="109"/>
        <v>37233.445999999996</v>
      </c>
      <c r="AC179" s="4">
        <f>SUM($AB$5:AB179)</f>
        <v>1336204.6400000001</v>
      </c>
      <c r="AD179">
        <f t="shared" si="110"/>
        <v>2.8663796527577188</v>
      </c>
      <c r="AF179" s="2">
        <v>175</v>
      </c>
      <c r="AG179">
        <f t="shared" si="111"/>
        <v>1.89</v>
      </c>
      <c r="AH179">
        <f t="shared" si="112"/>
        <v>1.89</v>
      </c>
      <c r="AI179">
        <f t="shared" si="113"/>
        <v>1.89</v>
      </c>
      <c r="AJ179">
        <f t="shared" si="114"/>
        <v>1.89</v>
      </c>
      <c r="AK179">
        <f t="shared" si="115"/>
        <v>7.56</v>
      </c>
      <c r="AL179">
        <v>15.12</v>
      </c>
      <c r="AM179">
        <f>SUM($AL$5:AL179)</f>
        <v>1038.0199999999998</v>
      </c>
      <c r="AO179">
        <f t="shared" si="116"/>
        <v>31.565517241379311</v>
      </c>
      <c r="AP179">
        <f t="shared" si="117"/>
        <v>0.47900371422329036</v>
      </c>
      <c r="AQ179" s="4">
        <f>SUM($AO$5:AO179)</f>
        <v>2026.0862068965519</v>
      </c>
      <c r="AU179" s="2">
        <v>175</v>
      </c>
      <c r="AV179" s="1">
        <f t="shared" si="93"/>
        <v>4500</v>
      </c>
      <c r="AW179" s="1">
        <f t="shared" si="94"/>
        <v>4500</v>
      </c>
      <c r="AX179" s="1">
        <f t="shared" si="95"/>
        <v>4500</v>
      </c>
      <c r="AY179" s="1">
        <f t="shared" si="96"/>
        <v>4500</v>
      </c>
      <c r="AZ179" s="1">
        <f t="shared" si="118"/>
        <v>73800</v>
      </c>
      <c r="BA179" s="1">
        <f t="shared" si="119"/>
        <v>91800</v>
      </c>
      <c r="BB179">
        <f t="shared" si="99"/>
        <v>4.1000000000000014</v>
      </c>
      <c r="BC179" s="1">
        <f>SUM($BA$5:BA179)</f>
        <v>5931700</v>
      </c>
      <c r="BD179" s="1">
        <f t="shared" si="97"/>
        <v>5819600</v>
      </c>
    </row>
    <row r="180" spans="11:56" x14ac:dyDescent="0.3">
      <c r="K180" s="2">
        <v>176</v>
      </c>
      <c r="L180" s="1">
        <f t="shared" si="92"/>
        <v>4625</v>
      </c>
      <c r="M180" s="1">
        <f t="shared" si="100"/>
        <v>4625</v>
      </c>
      <c r="N180" s="1">
        <f t="shared" si="101"/>
        <v>4625</v>
      </c>
      <c r="O180" s="1">
        <f t="shared" si="102"/>
        <v>4625</v>
      </c>
      <c r="P180" s="1">
        <f t="shared" si="103"/>
        <v>166500</v>
      </c>
      <c r="Q180" s="1">
        <f t="shared" si="104"/>
        <v>185000</v>
      </c>
      <c r="R180">
        <f t="shared" si="98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105"/>
        <v>0.27500000000000002</v>
      </c>
      <c r="X180">
        <f t="shared" si="106"/>
        <v>0.27500000000000002</v>
      </c>
      <c r="Y180">
        <f t="shared" si="107"/>
        <v>0.27500000000000002</v>
      </c>
      <c r="Z180" s="4">
        <f t="shared" si="108"/>
        <v>38115.599999999999</v>
      </c>
      <c r="AA180" s="4">
        <f t="shared" si="120"/>
        <v>34650.5370628725</v>
      </c>
      <c r="AB180" s="4">
        <f t="shared" si="109"/>
        <v>38116.699999999997</v>
      </c>
      <c r="AC180" s="4">
        <f>SUM($AB$5:AB180)</f>
        <v>1374321.34</v>
      </c>
      <c r="AD180">
        <f t="shared" si="110"/>
        <v>2.8526094625745313</v>
      </c>
      <c r="AF180" s="2">
        <v>176</v>
      </c>
      <c r="AG180">
        <f t="shared" si="111"/>
        <v>1.905</v>
      </c>
      <c r="AH180">
        <f t="shared" si="112"/>
        <v>1.905</v>
      </c>
      <c r="AI180">
        <f t="shared" si="113"/>
        <v>1.905</v>
      </c>
      <c r="AJ180">
        <f t="shared" si="114"/>
        <v>1.905</v>
      </c>
      <c r="AK180">
        <f t="shared" si="115"/>
        <v>7.62</v>
      </c>
      <c r="AL180">
        <v>15.24</v>
      </c>
      <c r="AM180">
        <f>SUM($AL$5:AL180)</f>
        <v>1053.2599999999998</v>
      </c>
      <c r="AO180">
        <f t="shared" si="116"/>
        <v>31.896551724137932</v>
      </c>
      <c r="AP180">
        <f t="shared" si="117"/>
        <v>0.47779459459459456</v>
      </c>
      <c r="AQ180" s="4">
        <f>SUM($AO$5:AO180)</f>
        <v>2057.9827586206898</v>
      </c>
      <c r="AU180" s="2">
        <v>176</v>
      </c>
      <c r="AV180" s="1">
        <f t="shared" si="93"/>
        <v>4500</v>
      </c>
      <c r="AW180" s="1">
        <f t="shared" si="94"/>
        <v>4500</v>
      </c>
      <c r="AX180" s="1">
        <f t="shared" si="95"/>
        <v>4500</v>
      </c>
      <c r="AY180" s="1">
        <f t="shared" si="96"/>
        <v>4500</v>
      </c>
      <c r="AZ180" s="1">
        <f t="shared" si="118"/>
        <v>73800</v>
      </c>
      <c r="BA180" s="1">
        <f t="shared" si="119"/>
        <v>91800</v>
      </c>
      <c r="BB180">
        <f t="shared" si="99"/>
        <v>4.1000000000000014</v>
      </c>
      <c r="BC180" s="1">
        <f>SUM($BA$5:BA180)</f>
        <v>6023500</v>
      </c>
      <c r="BD180" s="1">
        <f t="shared" si="97"/>
        <v>5912800</v>
      </c>
    </row>
    <row r="181" spans="11:56" x14ac:dyDescent="0.3">
      <c r="K181" s="2">
        <v>177</v>
      </c>
      <c r="L181" s="1">
        <f t="shared" si="92"/>
        <v>4650</v>
      </c>
      <c r="M181" s="1">
        <f t="shared" si="100"/>
        <v>4650</v>
      </c>
      <c r="N181" s="1">
        <f t="shared" si="101"/>
        <v>4650</v>
      </c>
      <c r="O181" s="1">
        <f t="shared" si="102"/>
        <v>4650</v>
      </c>
      <c r="P181" s="1">
        <f t="shared" si="103"/>
        <v>168330</v>
      </c>
      <c r="Q181" s="1">
        <f t="shared" si="104"/>
        <v>186930</v>
      </c>
      <c r="R181">
        <f t="shared" si="98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105"/>
        <v>0.27600000000000002</v>
      </c>
      <c r="X181">
        <f t="shared" si="106"/>
        <v>0.27600000000000002</v>
      </c>
      <c r="Y181">
        <f t="shared" si="107"/>
        <v>0.27600000000000002</v>
      </c>
      <c r="Z181" s="4">
        <f t="shared" si="108"/>
        <v>39019.279999999999</v>
      </c>
      <c r="AA181" s="4">
        <f t="shared" si="120"/>
        <v>35343.54780412995</v>
      </c>
      <c r="AB181" s="4">
        <f t="shared" si="109"/>
        <v>39020.383999999998</v>
      </c>
      <c r="AC181" s="4">
        <f>SUM($AB$5:AB181)</f>
        <v>1413341.7240000002</v>
      </c>
      <c r="AD181">
        <f t="shared" si="110"/>
        <v>2.8392474790502833</v>
      </c>
      <c r="AF181" s="2">
        <v>177</v>
      </c>
      <c r="AG181">
        <f t="shared" si="111"/>
        <v>1.92</v>
      </c>
      <c r="AH181">
        <f t="shared" si="112"/>
        <v>1.92</v>
      </c>
      <c r="AI181">
        <f t="shared" si="113"/>
        <v>1.92</v>
      </c>
      <c r="AJ181">
        <f t="shared" si="114"/>
        <v>1.92</v>
      </c>
      <c r="AK181">
        <f t="shared" si="115"/>
        <v>7.68</v>
      </c>
      <c r="AL181">
        <v>15.36</v>
      </c>
      <c r="AM181">
        <f>SUM($AL$5:AL181)</f>
        <v>1068.6199999999997</v>
      </c>
      <c r="AO181">
        <f t="shared" si="116"/>
        <v>32.229310344827589</v>
      </c>
      <c r="AP181">
        <f t="shared" si="117"/>
        <v>0.47658481784625256</v>
      </c>
      <c r="AQ181" s="4">
        <f>SUM($AO$5:AO181)</f>
        <v>2090.2120689655176</v>
      </c>
      <c r="AU181" s="2">
        <v>177</v>
      </c>
      <c r="AV181" s="1">
        <f t="shared" si="93"/>
        <v>4500</v>
      </c>
      <c r="AW181" s="1">
        <f t="shared" si="94"/>
        <v>4500</v>
      </c>
      <c r="AX181" s="1">
        <f t="shared" si="95"/>
        <v>4500</v>
      </c>
      <c r="AY181" s="1">
        <f t="shared" si="96"/>
        <v>4500</v>
      </c>
      <c r="AZ181" s="1">
        <f t="shared" si="118"/>
        <v>73800</v>
      </c>
      <c r="BA181" s="1">
        <f t="shared" si="119"/>
        <v>91800</v>
      </c>
      <c r="BB181">
        <f t="shared" si="99"/>
        <v>4.1000000000000014</v>
      </c>
      <c r="BC181" s="1">
        <f>SUM($BA$5:BA181)</f>
        <v>6115300</v>
      </c>
      <c r="BD181" s="1">
        <f t="shared" si="97"/>
        <v>6007930</v>
      </c>
    </row>
    <row r="182" spans="11:56" x14ac:dyDescent="0.3">
      <c r="K182" s="2">
        <v>178</v>
      </c>
      <c r="L182" s="1">
        <f t="shared" si="92"/>
        <v>4675</v>
      </c>
      <c r="M182" s="1">
        <f t="shared" si="100"/>
        <v>4675</v>
      </c>
      <c r="N182" s="1">
        <f t="shared" si="101"/>
        <v>4675</v>
      </c>
      <c r="O182" s="1">
        <f t="shared" si="102"/>
        <v>4675</v>
      </c>
      <c r="P182" s="1">
        <f t="shared" si="103"/>
        <v>170170</v>
      </c>
      <c r="Q182" s="1">
        <f t="shared" si="104"/>
        <v>188870</v>
      </c>
      <c r="R182">
        <f t="shared" si="98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105"/>
        <v>0.27700000000000002</v>
      </c>
      <c r="X182">
        <f t="shared" si="106"/>
        <v>0.27700000000000002</v>
      </c>
      <c r="Y182">
        <f t="shared" si="107"/>
        <v>0.27700000000000002</v>
      </c>
      <c r="Z182" s="4">
        <f t="shared" si="108"/>
        <v>39943.870000000003</v>
      </c>
      <c r="AA182" s="4">
        <f t="shared" si="120"/>
        <v>36050.418760212553</v>
      </c>
      <c r="AB182" s="4">
        <f t="shared" si="109"/>
        <v>39944.978000000003</v>
      </c>
      <c r="AC182" s="4">
        <f>SUM($AB$5:AB182)</f>
        <v>1453286.702</v>
      </c>
      <c r="AD182">
        <f t="shared" si="110"/>
        <v>2.8262788341766867</v>
      </c>
      <c r="AF182" s="2">
        <v>178</v>
      </c>
      <c r="AG182">
        <f t="shared" si="111"/>
        <v>1.9350000000000001</v>
      </c>
      <c r="AH182">
        <f t="shared" si="112"/>
        <v>1.9350000000000001</v>
      </c>
      <c r="AI182">
        <f t="shared" si="113"/>
        <v>1.9350000000000001</v>
      </c>
      <c r="AJ182">
        <f t="shared" si="114"/>
        <v>1.9350000000000001</v>
      </c>
      <c r="AK182">
        <f t="shared" si="115"/>
        <v>7.74</v>
      </c>
      <c r="AL182">
        <v>15.48</v>
      </c>
      <c r="AM182">
        <f>SUM($AL$5:AL182)</f>
        <v>1084.0999999999997</v>
      </c>
      <c r="AO182">
        <f t="shared" si="116"/>
        <v>32.563793103448276</v>
      </c>
      <c r="AP182">
        <f t="shared" si="117"/>
        <v>0.47537459628315776</v>
      </c>
      <c r="AQ182" s="4">
        <f>SUM($AO$5:AO182)</f>
        <v>2122.775862068966</v>
      </c>
      <c r="AU182" s="2">
        <v>178</v>
      </c>
      <c r="AV182" s="1">
        <f t="shared" si="93"/>
        <v>4500</v>
      </c>
      <c r="AW182" s="1">
        <f t="shared" si="94"/>
        <v>4500</v>
      </c>
      <c r="AX182" s="1">
        <f t="shared" si="95"/>
        <v>4500</v>
      </c>
      <c r="AY182" s="1">
        <f t="shared" si="96"/>
        <v>4500</v>
      </c>
      <c r="AZ182" s="1">
        <f t="shared" si="118"/>
        <v>73800</v>
      </c>
      <c r="BA182" s="1">
        <f t="shared" si="119"/>
        <v>91800</v>
      </c>
      <c r="BB182">
        <f t="shared" si="99"/>
        <v>4.1000000000000014</v>
      </c>
      <c r="BC182" s="1">
        <f>SUM($BA$5:BA182)</f>
        <v>6207100</v>
      </c>
      <c r="BD182" s="1">
        <f t="shared" si="97"/>
        <v>6105000</v>
      </c>
    </row>
    <row r="183" spans="11:56" x14ac:dyDescent="0.3">
      <c r="K183" s="2">
        <v>179</v>
      </c>
      <c r="L183" s="1">
        <f t="shared" ref="L183:L246" si="121">L182+25</f>
        <v>4700</v>
      </c>
      <c r="M183" s="1">
        <f t="shared" si="100"/>
        <v>4700</v>
      </c>
      <c r="N183" s="1">
        <f t="shared" si="101"/>
        <v>4700</v>
      </c>
      <c r="O183" s="1">
        <f t="shared" si="102"/>
        <v>4700</v>
      </c>
      <c r="P183" s="1">
        <f t="shared" si="103"/>
        <v>172020</v>
      </c>
      <c r="Q183" s="1">
        <f t="shared" si="104"/>
        <v>190820</v>
      </c>
      <c r="R183">
        <f t="shared" si="98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105"/>
        <v>0.27800000000000002</v>
      </c>
      <c r="X183">
        <f t="shared" si="106"/>
        <v>0.27800000000000002</v>
      </c>
      <c r="Y183">
        <f t="shared" si="107"/>
        <v>0.27800000000000002</v>
      </c>
      <c r="Z183" s="4">
        <f t="shared" si="108"/>
        <v>40889.83</v>
      </c>
      <c r="AA183" s="4">
        <f t="shared" si="120"/>
        <v>36771.427135416801</v>
      </c>
      <c r="AB183" s="4">
        <f t="shared" si="109"/>
        <v>40890.942000000003</v>
      </c>
      <c r="AC183" s="4">
        <f>SUM($AB$5:AB183)</f>
        <v>1494177.6440000001</v>
      </c>
      <c r="AD183">
        <f t="shared" si="110"/>
        <v>2.8136872059536699</v>
      </c>
      <c r="AF183" s="2">
        <v>179</v>
      </c>
      <c r="AG183">
        <f t="shared" si="111"/>
        <v>1.95</v>
      </c>
      <c r="AH183">
        <f t="shared" si="112"/>
        <v>1.95</v>
      </c>
      <c r="AI183">
        <f t="shared" si="113"/>
        <v>1.95</v>
      </c>
      <c r="AJ183">
        <f t="shared" si="114"/>
        <v>1.95</v>
      </c>
      <c r="AK183">
        <f t="shared" si="115"/>
        <v>7.8</v>
      </c>
      <c r="AL183">
        <v>15.6</v>
      </c>
      <c r="AM183">
        <f>SUM($AL$5:AL183)</f>
        <v>1099.6999999999996</v>
      </c>
      <c r="AO183">
        <f t="shared" si="116"/>
        <v>32.9</v>
      </c>
      <c r="AP183">
        <f t="shared" si="117"/>
        <v>0.47416413373860183</v>
      </c>
      <c r="AQ183" s="4">
        <f>SUM($AO$5:AO183)</f>
        <v>2155.6758620689661</v>
      </c>
      <c r="AU183" s="2">
        <v>179</v>
      </c>
      <c r="AV183" s="1">
        <f t="shared" si="93"/>
        <v>4500</v>
      </c>
      <c r="AW183" s="1">
        <f t="shared" si="94"/>
        <v>4500</v>
      </c>
      <c r="AX183" s="1">
        <f t="shared" si="95"/>
        <v>4500</v>
      </c>
      <c r="AY183" s="1">
        <f t="shared" si="96"/>
        <v>4500</v>
      </c>
      <c r="AZ183" s="1">
        <f t="shared" si="118"/>
        <v>73800</v>
      </c>
      <c r="BA183" s="1">
        <f t="shared" si="119"/>
        <v>91800</v>
      </c>
      <c r="BB183">
        <f t="shared" si="99"/>
        <v>4.1000000000000014</v>
      </c>
      <c r="BC183" s="1">
        <f>SUM($BA$5:BA183)</f>
        <v>6298900</v>
      </c>
      <c r="BD183" s="1">
        <f t="shared" si="97"/>
        <v>6204020</v>
      </c>
    </row>
    <row r="184" spans="11:56" x14ac:dyDescent="0.3">
      <c r="K184" s="2">
        <v>180</v>
      </c>
      <c r="L184" s="1">
        <f t="shared" si="121"/>
        <v>4725</v>
      </c>
      <c r="M184" s="1">
        <f t="shared" si="100"/>
        <v>4725</v>
      </c>
      <c r="N184" s="1">
        <f t="shared" si="101"/>
        <v>4725</v>
      </c>
      <c r="O184" s="1">
        <f t="shared" si="102"/>
        <v>4725</v>
      </c>
      <c r="P184" s="1">
        <f t="shared" si="103"/>
        <v>173880</v>
      </c>
      <c r="Q184" s="1">
        <f t="shared" si="104"/>
        <v>192780</v>
      </c>
      <c r="R184">
        <f t="shared" si="98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105"/>
        <v>0.27900000000000003</v>
      </c>
      <c r="X184">
        <f t="shared" si="106"/>
        <v>0.27900000000000003</v>
      </c>
      <c r="Y184">
        <f t="shared" si="107"/>
        <v>0.27900000000000003</v>
      </c>
      <c r="Z184" s="4">
        <f t="shared" si="108"/>
        <v>41857.660000000003</v>
      </c>
      <c r="AA184" s="4">
        <f t="shared" si="120"/>
        <v>37506.855678125139</v>
      </c>
      <c r="AB184" s="4">
        <f t="shared" si="109"/>
        <v>41858.776000000005</v>
      </c>
      <c r="AC184" s="4">
        <f>SUM($AB$5:AB184)</f>
        <v>1536036.4200000002</v>
      </c>
      <c r="AD184">
        <f t="shared" si="110"/>
        <v>2.8014591282427235</v>
      </c>
      <c r="AF184" s="2">
        <v>180</v>
      </c>
      <c r="AG184">
        <f t="shared" si="111"/>
        <v>1.9650000000000001</v>
      </c>
      <c r="AH184">
        <f t="shared" si="112"/>
        <v>1.9650000000000001</v>
      </c>
      <c r="AI184">
        <f t="shared" si="113"/>
        <v>1.9650000000000001</v>
      </c>
      <c r="AJ184">
        <f t="shared" si="114"/>
        <v>1.9650000000000001</v>
      </c>
      <c r="AK184">
        <f t="shared" si="115"/>
        <v>7.86</v>
      </c>
      <c r="AL184">
        <v>15.72</v>
      </c>
      <c r="AM184">
        <f>SUM($AL$5:AL184)</f>
        <v>1115.4199999999996</v>
      </c>
      <c r="AO184">
        <f t="shared" si="116"/>
        <v>33.237931034482756</v>
      </c>
      <c r="AP184">
        <f t="shared" si="117"/>
        <v>0.47295362589480244</v>
      </c>
      <c r="AQ184" s="4">
        <f>SUM($AO$5:AO184)</f>
        <v>2188.9137931034488</v>
      </c>
      <c r="AU184" s="2">
        <v>180</v>
      </c>
      <c r="AV184" s="1">
        <f t="shared" ref="AV184:AV247" si="122">AV164+500</f>
        <v>4500</v>
      </c>
      <c r="AW184" s="1">
        <f t="shared" si="94"/>
        <v>4500</v>
      </c>
      <c r="AX184" s="1">
        <f t="shared" si="95"/>
        <v>4500</v>
      </c>
      <c r="AY184" s="1">
        <f t="shared" si="96"/>
        <v>4500</v>
      </c>
      <c r="AZ184" s="1">
        <f t="shared" si="118"/>
        <v>73800</v>
      </c>
      <c r="BA184" s="1">
        <f t="shared" si="119"/>
        <v>91800</v>
      </c>
      <c r="BB184">
        <f t="shared" si="99"/>
        <v>4.1000000000000014</v>
      </c>
      <c r="BC184" s="1">
        <f>SUM($BA$5:BA184)</f>
        <v>6390700</v>
      </c>
      <c r="BD184" s="1">
        <f t="shared" si="97"/>
        <v>6305000</v>
      </c>
    </row>
    <row r="185" spans="11:56" x14ac:dyDescent="0.3">
      <c r="K185" s="2">
        <v>181</v>
      </c>
      <c r="L185" s="1">
        <f t="shared" si="121"/>
        <v>4750</v>
      </c>
      <c r="M185" s="1">
        <f t="shared" si="100"/>
        <v>4750</v>
      </c>
      <c r="N185" s="1">
        <f t="shared" si="101"/>
        <v>4750</v>
      </c>
      <c r="O185" s="1">
        <f t="shared" si="102"/>
        <v>4750</v>
      </c>
      <c r="P185" s="1">
        <f t="shared" si="103"/>
        <v>175750</v>
      </c>
      <c r="Q185" s="1">
        <f t="shared" si="104"/>
        <v>194750</v>
      </c>
      <c r="R185">
        <f t="shared" si="98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105"/>
        <v>0.28000000000000003</v>
      </c>
      <c r="X185">
        <f t="shared" si="106"/>
        <v>0.28000000000000003</v>
      </c>
      <c r="Y185">
        <f t="shared" si="107"/>
        <v>0.28000000000000003</v>
      </c>
      <c r="Z185" s="4">
        <f t="shared" si="108"/>
        <v>42847.840000000004</v>
      </c>
      <c r="AA185" s="4">
        <f t="shared" si="120"/>
        <v>38256.99279168764</v>
      </c>
      <c r="AB185" s="4">
        <f t="shared" si="109"/>
        <v>42848.960000000006</v>
      </c>
      <c r="AC185" s="4">
        <f>SUM($AB$5:AB185)</f>
        <v>1578885.3800000001</v>
      </c>
      <c r="AD185">
        <f t="shared" si="110"/>
        <v>2.7895796897836549</v>
      </c>
      <c r="AF185" s="2">
        <v>181</v>
      </c>
      <c r="AG185">
        <f t="shared" si="111"/>
        <v>1.98</v>
      </c>
      <c r="AH185">
        <f t="shared" si="112"/>
        <v>1.98</v>
      </c>
      <c r="AI185">
        <f t="shared" si="113"/>
        <v>1.98</v>
      </c>
      <c r="AJ185">
        <f t="shared" si="114"/>
        <v>1.98</v>
      </c>
      <c r="AK185">
        <f t="shared" si="115"/>
        <v>7.92</v>
      </c>
      <c r="AL185">
        <v>15.84</v>
      </c>
      <c r="AM185">
        <f>SUM($AL$5:AL185)</f>
        <v>1131.2599999999995</v>
      </c>
      <c r="AO185">
        <f t="shared" si="116"/>
        <v>33.577586206896555</v>
      </c>
      <c r="AP185">
        <f t="shared" si="117"/>
        <v>0.47174326059050059</v>
      </c>
      <c r="AQ185" s="4">
        <f>SUM($AO$5:AO185)</f>
        <v>2222.4913793103456</v>
      </c>
      <c r="AU185" s="2">
        <v>181</v>
      </c>
      <c r="AV185" s="1">
        <f t="shared" si="122"/>
        <v>4500</v>
      </c>
      <c r="AW185" s="1">
        <f t="shared" si="94"/>
        <v>4500</v>
      </c>
      <c r="AX185" s="1">
        <f t="shared" si="95"/>
        <v>4500</v>
      </c>
      <c r="AY185" s="1">
        <f t="shared" si="96"/>
        <v>4500</v>
      </c>
      <c r="AZ185" s="1">
        <f t="shared" si="118"/>
        <v>73800</v>
      </c>
      <c r="BA185" s="1">
        <f t="shared" si="119"/>
        <v>91800</v>
      </c>
      <c r="BB185">
        <f t="shared" si="99"/>
        <v>4.1000000000000014</v>
      </c>
      <c r="BC185" s="1">
        <f>SUM($BA$5:BA185)</f>
        <v>6482500</v>
      </c>
      <c r="BD185" s="1">
        <f t="shared" si="97"/>
        <v>6407950</v>
      </c>
    </row>
    <row r="186" spans="11:56" x14ac:dyDescent="0.3">
      <c r="K186" s="2">
        <v>182</v>
      </c>
      <c r="L186" s="1">
        <f t="shared" si="121"/>
        <v>4775</v>
      </c>
      <c r="M186" s="1">
        <f t="shared" si="100"/>
        <v>4775</v>
      </c>
      <c r="N186" s="1">
        <f t="shared" si="101"/>
        <v>4775</v>
      </c>
      <c r="O186" s="1">
        <f t="shared" si="102"/>
        <v>4775</v>
      </c>
      <c r="P186" s="1">
        <f t="shared" si="103"/>
        <v>177630</v>
      </c>
      <c r="Q186" s="1">
        <f t="shared" si="104"/>
        <v>196730</v>
      </c>
      <c r="R186">
        <f t="shared" si="98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105"/>
        <v>0.28100000000000003</v>
      </c>
      <c r="X186">
        <f t="shared" si="106"/>
        <v>0.28100000000000003</v>
      </c>
      <c r="Y186">
        <f t="shared" si="107"/>
        <v>0.28100000000000003</v>
      </c>
      <c r="Z186" s="4">
        <f t="shared" si="108"/>
        <v>43860.880000000005</v>
      </c>
      <c r="AA186" s="4">
        <f t="shared" si="120"/>
        <v>39022.132647521394</v>
      </c>
      <c r="AB186" s="4">
        <f t="shared" si="109"/>
        <v>43862.004000000008</v>
      </c>
      <c r="AC186" s="4">
        <f>SUM($AB$5:AB186)</f>
        <v>1622747.3840000001</v>
      </c>
      <c r="AD186">
        <f t="shared" si="110"/>
        <v>2.7780359838406987</v>
      </c>
      <c r="AF186" s="2">
        <v>182</v>
      </c>
      <c r="AG186">
        <f t="shared" si="111"/>
        <v>1.9950000000000001</v>
      </c>
      <c r="AH186">
        <f t="shared" si="112"/>
        <v>1.9950000000000001</v>
      </c>
      <c r="AI186">
        <f t="shared" si="113"/>
        <v>1.9950000000000001</v>
      </c>
      <c r="AJ186">
        <f t="shared" si="114"/>
        <v>1.9950000000000001</v>
      </c>
      <c r="AK186">
        <f t="shared" si="115"/>
        <v>7.98</v>
      </c>
      <c r="AL186">
        <v>15.96</v>
      </c>
      <c r="AM186">
        <f>SUM($AL$5:AL186)</f>
        <v>1147.2199999999996</v>
      </c>
      <c r="AO186">
        <f t="shared" si="116"/>
        <v>33.918965517241382</v>
      </c>
      <c r="AP186">
        <f t="shared" si="117"/>
        <v>0.47053321811619986</v>
      </c>
      <c r="AQ186" s="4">
        <f>SUM($AO$5:AO186)</f>
        <v>2256.4103448275869</v>
      </c>
      <c r="AU186" s="2">
        <v>182</v>
      </c>
      <c r="AV186" s="1">
        <f t="shared" si="122"/>
        <v>4500</v>
      </c>
      <c r="AW186" s="1">
        <f t="shared" si="94"/>
        <v>4500</v>
      </c>
      <c r="AX186" s="1">
        <f t="shared" si="95"/>
        <v>4500</v>
      </c>
      <c r="AY186" s="1">
        <f t="shared" si="96"/>
        <v>4500</v>
      </c>
      <c r="AZ186" s="1">
        <f t="shared" si="118"/>
        <v>73800</v>
      </c>
      <c r="BA186" s="1">
        <f t="shared" si="119"/>
        <v>91800</v>
      </c>
      <c r="BB186">
        <f t="shared" si="99"/>
        <v>4.1000000000000014</v>
      </c>
      <c r="BC186" s="1">
        <f>SUM($BA$5:BA186)</f>
        <v>6574300</v>
      </c>
      <c r="BD186" s="1">
        <f t="shared" si="97"/>
        <v>6512880</v>
      </c>
    </row>
    <row r="187" spans="11:56" x14ac:dyDescent="0.3">
      <c r="K187" s="2">
        <v>183</v>
      </c>
      <c r="L187" s="1">
        <f t="shared" si="121"/>
        <v>4800</v>
      </c>
      <c r="M187" s="1">
        <f t="shared" si="100"/>
        <v>4800</v>
      </c>
      <c r="N187" s="1">
        <f t="shared" si="101"/>
        <v>4800</v>
      </c>
      <c r="O187" s="1">
        <f t="shared" si="102"/>
        <v>4800</v>
      </c>
      <c r="P187" s="1">
        <f t="shared" si="103"/>
        <v>179520</v>
      </c>
      <c r="Q187" s="1">
        <f t="shared" si="104"/>
        <v>198720</v>
      </c>
      <c r="R187">
        <f t="shared" si="98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105"/>
        <v>0.28199999999999997</v>
      </c>
      <c r="X187">
        <f t="shared" si="106"/>
        <v>0.28199999999999997</v>
      </c>
      <c r="Y187">
        <f t="shared" si="107"/>
        <v>0.28199999999999997</v>
      </c>
      <c r="Z187" s="4">
        <f t="shared" si="108"/>
        <v>44897.310000000005</v>
      </c>
      <c r="AA187" s="4">
        <f t="shared" si="120"/>
        <v>39802.575300471821</v>
      </c>
      <c r="AB187" s="4">
        <f t="shared" si="109"/>
        <v>44898.438000000002</v>
      </c>
      <c r="AC187" s="4">
        <f>SUM($AB$5:AB187)</f>
        <v>1667645.8220000002</v>
      </c>
      <c r="AD187">
        <f t="shared" si="110"/>
        <v>2.766816230467581</v>
      </c>
      <c r="AF187" s="2">
        <v>183</v>
      </c>
      <c r="AG187">
        <f t="shared" si="111"/>
        <v>2.0099999999999998</v>
      </c>
      <c r="AH187">
        <f t="shared" si="112"/>
        <v>2.0099999999999998</v>
      </c>
      <c r="AI187">
        <f t="shared" si="113"/>
        <v>2.0099999999999998</v>
      </c>
      <c r="AJ187">
        <f t="shared" si="114"/>
        <v>2.0099999999999998</v>
      </c>
      <c r="AK187">
        <f t="shared" si="115"/>
        <v>8.0399999999999991</v>
      </c>
      <c r="AL187">
        <v>16.079999999999998</v>
      </c>
      <c r="AM187">
        <f>SUM($AL$5:AL187)</f>
        <v>1163.2999999999995</v>
      </c>
      <c r="AO187">
        <f t="shared" si="116"/>
        <v>34.262068965517244</v>
      </c>
      <c r="AP187">
        <f t="shared" si="117"/>
        <v>0.46932367149758447</v>
      </c>
      <c r="AQ187" s="4">
        <f>SUM($AO$5:AO187)</f>
        <v>2290.6724137931042</v>
      </c>
      <c r="AU187" s="2">
        <v>183</v>
      </c>
      <c r="AV187" s="1">
        <f t="shared" si="122"/>
        <v>4500</v>
      </c>
      <c r="AW187" s="1">
        <f t="shared" si="94"/>
        <v>4500</v>
      </c>
      <c r="AX187" s="1">
        <f t="shared" si="95"/>
        <v>4500</v>
      </c>
      <c r="AY187" s="1">
        <f t="shared" si="96"/>
        <v>4500</v>
      </c>
      <c r="AZ187" s="1">
        <f t="shared" si="118"/>
        <v>73800</v>
      </c>
      <c r="BA187" s="1">
        <f t="shared" si="119"/>
        <v>91800</v>
      </c>
      <c r="BB187">
        <f t="shared" si="99"/>
        <v>4.1000000000000014</v>
      </c>
      <c r="BC187" s="1">
        <f>SUM($BA$5:BA187)</f>
        <v>6666100</v>
      </c>
      <c r="BD187" s="1">
        <f t="shared" si="97"/>
        <v>6619800</v>
      </c>
    </row>
    <row r="188" spans="11:56" x14ac:dyDescent="0.3">
      <c r="K188" s="2">
        <v>184</v>
      </c>
      <c r="L188" s="1">
        <f t="shared" si="121"/>
        <v>4825</v>
      </c>
      <c r="M188" s="1">
        <f t="shared" si="100"/>
        <v>4825</v>
      </c>
      <c r="N188" s="1">
        <f t="shared" si="101"/>
        <v>4825</v>
      </c>
      <c r="O188" s="1">
        <f t="shared" si="102"/>
        <v>4825</v>
      </c>
      <c r="P188" s="1">
        <f t="shared" si="103"/>
        <v>181420</v>
      </c>
      <c r="Q188" s="1">
        <f t="shared" si="104"/>
        <v>200720</v>
      </c>
      <c r="R188">
        <f t="shared" si="98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105"/>
        <v>0.28299999999999997</v>
      </c>
      <c r="X188">
        <f t="shared" si="106"/>
        <v>0.28299999999999997</v>
      </c>
      <c r="Y188">
        <f t="shared" si="107"/>
        <v>0.28299999999999997</v>
      </c>
      <c r="Z188" s="4">
        <f t="shared" si="108"/>
        <v>45957.65</v>
      </c>
      <c r="AA188" s="4">
        <f t="shared" si="120"/>
        <v>40598.626806481261</v>
      </c>
      <c r="AB188" s="4">
        <f t="shared" si="109"/>
        <v>45958.781999999999</v>
      </c>
      <c r="AC188" s="4">
        <f>SUM($AB$5:AB188)</f>
        <v>1713604.6040000001</v>
      </c>
      <c r="AD188">
        <f t="shared" si="110"/>
        <v>2.7559078428824728</v>
      </c>
      <c r="AF188" s="2">
        <v>184</v>
      </c>
      <c r="AG188">
        <f t="shared" si="111"/>
        <v>2.0249999999999999</v>
      </c>
      <c r="AH188">
        <f t="shared" si="112"/>
        <v>2.0249999999999999</v>
      </c>
      <c r="AI188">
        <f t="shared" si="113"/>
        <v>2.0249999999999999</v>
      </c>
      <c r="AJ188">
        <f t="shared" si="114"/>
        <v>2.0249999999999999</v>
      </c>
      <c r="AK188">
        <f t="shared" si="115"/>
        <v>8.1</v>
      </c>
      <c r="AL188">
        <v>16.2</v>
      </c>
      <c r="AM188">
        <f>SUM($AL$5:AL188)</f>
        <v>1179.4999999999995</v>
      </c>
      <c r="AO188">
        <f t="shared" si="116"/>
        <v>34.606896551724141</v>
      </c>
      <c r="AP188">
        <f t="shared" si="117"/>
        <v>0.46811478676763646</v>
      </c>
      <c r="AQ188" s="4">
        <f>SUM($AO$5:AO188)</f>
        <v>2325.2793103448284</v>
      </c>
      <c r="AU188" s="2">
        <v>184</v>
      </c>
      <c r="AV188" s="1">
        <f t="shared" si="122"/>
        <v>4500</v>
      </c>
      <c r="AW188" s="1">
        <f t="shared" si="94"/>
        <v>4500</v>
      </c>
      <c r="AX188" s="1">
        <f t="shared" si="95"/>
        <v>4500</v>
      </c>
      <c r="AY188" s="1">
        <f t="shared" si="96"/>
        <v>4500</v>
      </c>
      <c r="AZ188" s="1">
        <f t="shared" si="118"/>
        <v>73800</v>
      </c>
      <c r="BA188" s="1">
        <f t="shared" si="119"/>
        <v>91800</v>
      </c>
      <c r="BB188">
        <f t="shared" si="99"/>
        <v>4.1000000000000014</v>
      </c>
      <c r="BC188" s="1">
        <f>SUM($BA$5:BA188)</f>
        <v>6757900</v>
      </c>
      <c r="BD188" s="1">
        <f t="shared" si="97"/>
        <v>6728720</v>
      </c>
    </row>
    <row r="189" spans="11:56" x14ac:dyDescent="0.3">
      <c r="K189" s="2">
        <v>185</v>
      </c>
      <c r="L189" s="1">
        <f t="shared" si="121"/>
        <v>4850</v>
      </c>
      <c r="M189" s="1">
        <f t="shared" si="100"/>
        <v>4850</v>
      </c>
      <c r="N189" s="1">
        <f t="shared" si="101"/>
        <v>4850</v>
      </c>
      <c r="O189" s="1">
        <f t="shared" si="102"/>
        <v>4850</v>
      </c>
      <c r="P189" s="1">
        <f t="shared" si="103"/>
        <v>183330</v>
      </c>
      <c r="Q189" s="1">
        <f t="shared" si="104"/>
        <v>202730</v>
      </c>
      <c r="R189">
        <f t="shared" si="98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105"/>
        <v>0.28399999999999997</v>
      </c>
      <c r="X189">
        <f t="shared" si="106"/>
        <v>0.28399999999999997</v>
      </c>
      <c r="Y189">
        <f t="shared" si="107"/>
        <v>0.28399999999999997</v>
      </c>
      <c r="Z189" s="4">
        <f t="shared" si="108"/>
        <v>47042.450000000004</v>
      </c>
      <c r="AA189" s="4">
        <f t="shared" si="120"/>
        <v>41410.599342610883</v>
      </c>
      <c r="AB189" s="4">
        <f t="shared" si="109"/>
        <v>47043.586000000003</v>
      </c>
      <c r="AC189" s="4">
        <f>SUM($AB$5:AB189)</f>
        <v>1760648.19</v>
      </c>
      <c r="AD189">
        <f t="shared" si="110"/>
        <v>2.7452999303449523</v>
      </c>
      <c r="AF189" s="2">
        <v>185</v>
      </c>
      <c r="AG189">
        <f t="shared" si="111"/>
        <v>2.04</v>
      </c>
      <c r="AH189">
        <f t="shared" si="112"/>
        <v>2.04</v>
      </c>
      <c r="AI189">
        <f t="shared" si="113"/>
        <v>2.04</v>
      </c>
      <c r="AJ189">
        <f t="shared" si="114"/>
        <v>2.04</v>
      </c>
      <c r="AK189">
        <f t="shared" si="115"/>
        <v>8.16</v>
      </c>
      <c r="AL189">
        <v>16.32</v>
      </c>
      <c r="AM189">
        <f>SUM($AL$5:AL189)</f>
        <v>1195.8199999999995</v>
      </c>
      <c r="AO189">
        <f t="shared" si="116"/>
        <v>34.953448275862065</v>
      </c>
      <c r="AP189">
        <f t="shared" si="117"/>
        <v>0.46690672322793869</v>
      </c>
      <c r="AQ189" s="4">
        <f>SUM($AO$5:AO189)</f>
        <v>2360.2327586206907</v>
      </c>
      <c r="AU189" s="2">
        <v>185</v>
      </c>
      <c r="AV189" s="1">
        <f t="shared" si="122"/>
        <v>4500</v>
      </c>
      <c r="AW189" s="1">
        <f t="shared" si="94"/>
        <v>4500</v>
      </c>
      <c r="AX189" s="1">
        <f t="shared" si="95"/>
        <v>4500</v>
      </c>
      <c r="AY189" s="1">
        <f t="shared" si="96"/>
        <v>4500</v>
      </c>
      <c r="AZ189" s="1">
        <f t="shared" si="118"/>
        <v>77400</v>
      </c>
      <c r="BA189" s="1">
        <f t="shared" si="119"/>
        <v>95400</v>
      </c>
      <c r="BB189">
        <f t="shared" si="99"/>
        <v>4.3000000000000016</v>
      </c>
      <c r="BC189" s="1">
        <f>SUM($BA$5:BA189)</f>
        <v>6853300</v>
      </c>
      <c r="BD189" s="1">
        <f t="shared" si="97"/>
        <v>6836050</v>
      </c>
    </row>
    <row r="190" spans="11:56" x14ac:dyDescent="0.3">
      <c r="K190" s="2">
        <v>186</v>
      </c>
      <c r="L190" s="1">
        <f t="shared" si="121"/>
        <v>4875</v>
      </c>
      <c r="M190" s="1">
        <f t="shared" si="100"/>
        <v>4875</v>
      </c>
      <c r="N190" s="1">
        <f t="shared" si="101"/>
        <v>4875</v>
      </c>
      <c r="O190" s="1">
        <f t="shared" si="102"/>
        <v>4875</v>
      </c>
      <c r="P190" s="1">
        <f t="shared" si="103"/>
        <v>185250</v>
      </c>
      <c r="Q190" s="1">
        <f t="shared" si="104"/>
        <v>204750</v>
      </c>
      <c r="R190">
        <f t="shared" si="98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105"/>
        <v>0.28499999999999998</v>
      </c>
      <c r="X190">
        <f t="shared" si="106"/>
        <v>0.28499999999999998</v>
      </c>
      <c r="Y190">
        <f t="shared" si="107"/>
        <v>0.28499999999999998</v>
      </c>
      <c r="Z190" s="4">
        <f t="shared" si="108"/>
        <v>48152.25</v>
      </c>
      <c r="AA190" s="4">
        <f t="shared" si="120"/>
        <v>42238.811329463104</v>
      </c>
      <c r="AB190" s="4">
        <f t="shared" si="109"/>
        <v>48153.39</v>
      </c>
      <c r="AC190" s="4">
        <f>SUM($AB$5:AB190)</f>
        <v>1808801.5799999998</v>
      </c>
      <c r="AD190">
        <f t="shared" si="110"/>
        <v>2.7349808027235643</v>
      </c>
      <c r="AF190" s="2">
        <v>186</v>
      </c>
      <c r="AG190">
        <f t="shared" si="111"/>
        <v>2.0550000000000002</v>
      </c>
      <c r="AH190">
        <f t="shared" si="112"/>
        <v>2.0550000000000002</v>
      </c>
      <c r="AI190">
        <f t="shared" si="113"/>
        <v>2.0550000000000002</v>
      </c>
      <c r="AJ190">
        <f t="shared" si="114"/>
        <v>2.0550000000000002</v>
      </c>
      <c r="AK190">
        <f t="shared" si="115"/>
        <v>8.2200000000000006</v>
      </c>
      <c r="AL190">
        <v>16.440000000000001</v>
      </c>
      <c r="AM190">
        <f>SUM($AL$5:AL190)</f>
        <v>1212.2599999999995</v>
      </c>
      <c r="AO190">
        <f t="shared" si="116"/>
        <v>35.301724137931032</v>
      </c>
      <c r="AP190">
        <f t="shared" si="117"/>
        <v>0.46569963369963374</v>
      </c>
      <c r="AQ190" s="4">
        <f>SUM($AO$5:AO190)</f>
        <v>2395.5344827586218</v>
      </c>
      <c r="AU190" s="2">
        <v>186</v>
      </c>
      <c r="AV190" s="1">
        <f t="shared" si="122"/>
        <v>4500</v>
      </c>
      <c r="AW190" s="1">
        <f t="shared" si="94"/>
        <v>4500</v>
      </c>
      <c r="AX190" s="1">
        <f t="shared" si="95"/>
        <v>4500</v>
      </c>
      <c r="AY190" s="1">
        <f t="shared" si="96"/>
        <v>4500</v>
      </c>
      <c r="AZ190" s="1">
        <f t="shared" si="118"/>
        <v>77400</v>
      </c>
      <c r="BA190" s="1">
        <f t="shared" si="119"/>
        <v>95400</v>
      </c>
      <c r="BB190">
        <f t="shared" si="99"/>
        <v>4.3000000000000016</v>
      </c>
      <c r="BC190" s="1">
        <f>SUM($BA$5:BA190)</f>
        <v>6948700</v>
      </c>
      <c r="BD190" s="1">
        <f t="shared" si="97"/>
        <v>6945400</v>
      </c>
    </row>
    <row r="191" spans="11:56" x14ac:dyDescent="0.3">
      <c r="K191" s="2">
        <v>187</v>
      </c>
      <c r="L191" s="1">
        <f t="shared" si="121"/>
        <v>4900</v>
      </c>
      <c r="M191" s="1">
        <f t="shared" si="100"/>
        <v>4900</v>
      </c>
      <c r="N191" s="1">
        <f t="shared" si="101"/>
        <v>4900</v>
      </c>
      <c r="O191" s="1">
        <f t="shared" si="102"/>
        <v>4900</v>
      </c>
      <c r="P191" s="1">
        <f t="shared" si="103"/>
        <v>187180</v>
      </c>
      <c r="Q191" s="1">
        <f t="shared" si="104"/>
        <v>206780</v>
      </c>
      <c r="R191">
        <f t="shared" si="98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105"/>
        <v>0.28599999999999998</v>
      </c>
      <c r="X191">
        <f t="shared" si="106"/>
        <v>0.28599999999999998</v>
      </c>
      <c r="Y191">
        <f t="shared" si="107"/>
        <v>0.28599999999999998</v>
      </c>
      <c r="Z191" s="4">
        <f t="shared" si="108"/>
        <v>49287.630000000005</v>
      </c>
      <c r="AA191" s="4">
        <f t="shared" si="120"/>
        <v>43083.587556052364</v>
      </c>
      <c r="AB191" s="4">
        <f t="shared" si="109"/>
        <v>49288.774000000005</v>
      </c>
      <c r="AC191" s="4">
        <f>SUM($AB$5:AB191)</f>
        <v>1858090.3539999998</v>
      </c>
      <c r="AD191">
        <f t="shared" si="110"/>
        <v>2.7249408970551641</v>
      </c>
      <c r="AF191" s="2">
        <v>187</v>
      </c>
      <c r="AG191">
        <f t="shared" si="111"/>
        <v>2.0699999999999998</v>
      </c>
      <c r="AH191">
        <f t="shared" si="112"/>
        <v>2.0699999999999998</v>
      </c>
      <c r="AI191">
        <f t="shared" si="113"/>
        <v>2.0699999999999998</v>
      </c>
      <c r="AJ191">
        <f t="shared" si="114"/>
        <v>2.0699999999999998</v>
      </c>
      <c r="AK191">
        <f t="shared" si="115"/>
        <v>8.2799999999999994</v>
      </c>
      <c r="AL191">
        <v>16.559999999999999</v>
      </c>
      <c r="AM191">
        <f>SUM($AL$5:AL191)</f>
        <v>1228.8199999999995</v>
      </c>
      <c r="AO191">
        <f t="shared" si="116"/>
        <v>35.651724137931033</v>
      </c>
      <c r="AP191">
        <f t="shared" si="117"/>
        <v>0.46449366476448395</v>
      </c>
      <c r="AQ191" s="4">
        <f>SUM($AO$5:AO191)</f>
        <v>2431.1862068965529</v>
      </c>
      <c r="AU191" s="2">
        <v>187</v>
      </c>
      <c r="AV191" s="1">
        <f t="shared" si="122"/>
        <v>4500</v>
      </c>
      <c r="AW191" s="1">
        <f t="shared" si="94"/>
        <v>4500</v>
      </c>
      <c r="AX191" s="1">
        <f t="shared" si="95"/>
        <v>4500</v>
      </c>
      <c r="AY191" s="1">
        <f t="shared" si="96"/>
        <v>4500</v>
      </c>
      <c r="AZ191" s="1">
        <f t="shared" si="118"/>
        <v>77400</v>
      </c>
      <c r="BA191" s="1">
        <f t="shared" si="119"/>
        <v>95400</v>
      </c>
      <c r="BB191">
        <f t="shared" si="99"/>
        <v>4.3000000000000016</v>
      </c>
      <c r="BC191" s="1">
        <f>SUM($BA$5:BA191)</f>
        <v>7044100</v>
      </c>
      <c r="BD191" s="1">
        <f t="shared" si="97"/>
        <v>7056780</v>
      </c>
    </row>
    <row r="192" spans="11:56" x14ac:dyDescent="0.3">
      <c r="K192" s="2">
        <v>188</v>
      </c>
      <c r="L192" s="1">
        <f t="shared" si="121"/>
        <v>4925</v>
      </c>
      <c r="M192" s="1">
        <f t="shared" si="100"/>
        <v>4925</v>
      </c>
      <c r="N192" s="1">
        <f t="shared" si="101"/>
        <v>4925</v>
      </c>
      <c r="O192" s="1">
        <f t="shared" si="102"/>
        <v>4925</v>
      </c>
      <c r="P192" s="1">
        <f t="shared" si="103"/>
        <v>189120</v>
      </c>
      <c r="Q192" s="1">
        <f t="shared" si="104"/>
        <v>208820</v>
      </c>
      <c r="R192">
        <f t="shared" si="98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105"/>
        <v>0.28699999999999998</v>
      </c>
      <c r="X192">
        <f t="shared" si="106"/>
        <v>0.28699999999999998</v>
      </c>
      <c r="Y192">
        <f t="shared" si="107"/>
        <v>0.28699999999999998</v>
      </c>
      <c r="Z192" s="4">
        <f t="shared" si="108"/>
        <v>50449.16</v>
      </c>
      <c r="AA192" s="4">
        <f t="shared" si="120"/>
        <v>43945.259307173408</v>
      </c>
      <c r="AB192" s="4">
        <f t="shared" si="109"/>
        <v>50450.308000000005</v>
      </c>
      <c r="AC192" s="4">
        <f>SUM($AB$5:AB192)</f>
        <v>1908540.6619999998</v>
      </c>
      <c r="AD192">
        <f t="shared" si="110"/>
        <v>2.7151697920067868</v>
      </c>
      <c r="AF192" s="2">
        <v>188</v>
      </c>
      <c r="AG192">
        <f t="shared" si="111"/>
        <v>2.085</v>
      </c>
      <c r="AH192">
        <f t="shared" si="112"/>
        <v>2.085</v>
      </c>
      <c r="AI192">
        <f t="shared" si="113"/>
        <v>2.085</v>
      </c>
      <c r="AJ192">
        <f t="shared" si="114"/>
        <v>2.085</v>
      </c>
      <c r="AK192">
        <f t="shared" si="115"/>
        <v>8.34</v>
      </c>
      <c r="AL192">
        <v>16.68</v>
      </c>
      <c r="AM192">
        <f>SUM($AL$5:AL192)</f>
        <v>1245.4999999999995</v>
      </c>
      <c r="AO192">
        <f t="shared" si="116"/>
        <v>36.00344827586207</v>
      </c>
      <c r="AP192">
        <f t="shared" si="117"/>
        <v>0.46328895699645628</v>
      </c>
      <c r="AQ192" s="4">
        <f>SUM($AO$5:AO192)</f>
        <v>2467.1896551724149</v>
      </c>
      <c r="AU192" s="2">
        <v>188</v>
      </c>
      <c r="AV192" s="1">
        <f t="shared" si="122"/>
        <v>4500</v>
      </c>
      <c r="AW192" s="1">
        <f t="shared" si="94"/>
        <v>4500</v>
      </c>
      <c r="AX192" s="1">
        <f t="shared" si="95"/>
        <v>4500</v>
      </c>
      <c r="AY192" s="1">
        <f t="shared" si="96"/>
        <v>4500</v>
      </c>
      <c r="AZ192" s="1">
        <f t="shared" si="118"/>
        <v>77400</v>
      </c>
      <c r="BA192" s="1">
        <f t="shared" si="119"/>
        <v>95400</v>
      </c>
      <c r="BB192">
        <f t="shared" si="99"/>
        <v>4.3000000000000016</v>
      </c>
      <c r="BC192" s="1">
        <f>SUM($BA$5:BA192)</f>
        <v>7139500</v>
      </c>
      <c r="BD192" s="1">
        <f t="shared" si="97"/>
        <v>7170200</v>
      </c>
    </row>
    <row r="193" spans="11:56" x14ac:dyDescent="0.3">
      <c r="K193" s="2">
        <v>189</v>
      </c>
      <c r="L193" s="1">
        <f t="shared" si="121"/>
        <v>4950</v>
      </c>
      <c r="M193" s="1">
        <f t="shared" si="100"/>
        <v>4950</v>
      </c>
      <c r="N193" s="1">
        <f t="shared" si="101"/>
        <v>4950</v>
      </c>
      <c r="O193" s="1">
        <f t="shared" si="102"/>
        <v>4950</v>
      </c>
      <c r="P193" s="1">
        <f t="shared" si="103"/>
        <v>191070</v>
      </c>
      <c r="Q193" s="1">
        <f t="shared" si="104"/>
        <v>210870</v>
      </c>
      <c r="R193">
        <f t="shared" si="98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105"/>
        <v>0.28799999999999998</v>
      </c>
      <c r="X193">
        <f t="shared" si="106"/>
        <v>0.28799999999999998</v>
      </c>
      <c r="Y193">
        <f t="shared" si="107"/>
        <v>0.28799999999999998</v>
      </c>
      <c r="Z193" s="4">
        <f t="shared" si="108"/>
        <v>51637.440000000002</v>
      </c>
      <c r="AA193" s="4">
        <f t="shared" si="120"/>
        <v>44824.164493316879</v>
      </c>
      <c r="AB193" s="4">
        <f t="shared" si="109"/>
        <v>51638.592000000004</v>
      </c>
      <c r="AC193" s="4">
        <f>SUM($AB$5:AB193)</f>
        <v>1960179.2539999997</v>
      </c>
      <c r="AD193">
        <f t="shared" si="110"/>
        <v>2.705658466080926</v>
      </c>
      <c r="AF193" s="2">
        <v>189</v>
      </c>
      <c r="AG193">
        <f t="shared" si="111"/>
        <v>2.1</v>
      </c>
      <c r="AH193">
        <f t="shared" si="112"/>
        <v>2.1</v>
      </c>
      <c r="AI193">
        <f t="shared" si="113"/>
        <v>2.1</v>
      </c>
      <c r="AJ193">
        <f t="shared" si="114"/>
        <v>2.1</v>
      </c>
      <c r="AK193">
        <f t="shared" si="115"/>
        <v>8.4</v>
      </c>
      <c r="AL193">
        <v>16.8</v>
      </c>
      <c r="AM193">
        <f>SUM($AL$5:AL193)</f>
        <v>1262.2999999999995</v>
      </c>
      <c r="AO193">
        <f t="shared" si="116"/>
        <v>36.356896551724141</v>
      </c>
      <c r="AP193">
        <f t="shared" si="117"/>
        <v>0.46208564518423673</v>
      </c>
      <c r="AQ193" s="4">
        <f>SUM($AO$5:AO193)</f>
        <v>2503.5465517241391</v>
      </c>
      <c r="AU193" s="2">
        <v>189</v>
      </c>
      <c r="AV193" s="1">
        <f t="shared" si="122"/>
        <v>4500</v>
      </c>
      <c r="AW193" s="1">
        <f t="shared" si="94"/>
        <v>4500</v>
      </c>
      <c r="AX193" s="1">
        <f t="shared" si="95"/>
        <v>4500</v>
      </c>
      <c r="AY193" s="1">
        <f t="shared" si="96"/>
        <v>4500</v>
      </c>
      <c r="AZ193" s="1">
        <f t="shared" si="118"/>
        <v>77400</v>
      </c>
      <c r="BA193" s="1">
        <f t="shared" si="119"/>
        <v>95400</v>
      </c>
      <c r="BB193">
        <f t="shared" si="99"/>
        <v>4.3000000000000016</v>
      </c>
      <c r="BC193" s="1">
        <f>SUM($BA$5:BA193)</f>
        <v>7234900</v>
      </c>
      <c r="BD193" s="1">
        <f t="shared" si="97"/>
        <v>7285670</v>
      </c>
    </row>
    <row r="194" spans="11:56" x14ac:dyDescent="0.3">
      <c r="K194" s="2">
        <v>190</v>
      </c>
      <c r="L194" s="1">
        <f t="shared" si="121"/>
        <v>4975</v>
      </c>
      <c r="M194" s="1">
        <f t="shared" si="100"/>
        <v>4975</v>
      </c>
      <c r="N194" s="1">
        <f t="shared" si="101"/>
        <v>4975</v>
      </c>
      <c r="O194" s="1">
        <f t="shared" si="102"/>
        <v>4975</v>
      </c>
      <c r="P194" s="1">
        <f t="shared" si="103"/>
        <v>193030</v>
      </c>
      <c r="Q194" s="1">
        <f t="shared" si="104"/>
        <v>212930</v>
      </c>
      <c r="R194">
        <f t="shared" si="98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105"/>
        <v>0.28899999999999998</v>
      </c>
      <c r="X194">
        <f t="shared" si="106"/>
        <v>0.28899999999999998</v>
      </c>
      <c r="Y194">
        <f t="shared" si="107"/>
        <v>0.28899999999999998</v>
      </c>
      <c r="Z194" s="4">
        <f t="shared" si="108"/>
        <v>52853.07</v>
      </c>
      <c r="AA194" s="4">
        <f t="shared" si="120"/>
        <v>45720.647783183216</v>
      </c>
      <c r="AB194" s="4">
        <f t="shared" si="109"/>
        <v>52854.226000000002</v>
      </c>
      <c r="AC194" s="4">
        <f>SUM($AB$5:AB194)</f>
        <v>2013033.4799999997</v>
      </c>
      <c r="AD194">
        <f t="shared" si="110"/>
        <v>2.6963975816060763</v>
      </c>
      <c r="AF194" s="2">
        <v>190</v>
      </c>
      <c r="AG194">
        <f t="shared" si="111"/>
        <v>2.1150000000000002</v>
      </c>
      <c r="AH194">
        <f t="shared" si="112"/>
        <v>2.1150000000000002</v>
      </c>
      <c r="AI194">
        <f t="shared" si="113"/>
        <v>2.1150000000000002</v>
      </c>
      <c r="AJ194">
        <f t="shared" si="114"/>
        <v>2.1150000000000002</v>
      </c>
      <c r="AK194">
        <f t="shared" si="115"/>
        <v>8.4600000000000009</v>
      </c>
      <c r="AL194">
        <v>16.920000000000002</v>
      </c>
      <c r="AM194">
        <f>SUM($AL$5:AL194)</f>
        <v>1279.2199999999996</v>
      </c>
      <c r="AO194">
        <f t="shared" si="116"/>
        <v>36.71206896551724</v>
      </c>
      <c r="AP194">
        <f t="shared" si="117"/>
        <v>0.46088385854506181</v>
      </c>
      <c r="AQ194" s="4">
        <f>SUM($AO$5:AO194)</f>
        <v>2540.2586206896563</v>
      </c>
      <c r="AU194" s="2">
        <v>190</v>
      </c>
      <c r="AV194" s="1">
        <f t="shared" si="122"/>
        <v>4500</v>
      </c>
      <c r="AW194" s="1">
        <f t="shared" si="94"/>
        <v>4500</v>
      </c>
      <c r="AX194" s="1">
        <f t="shared" si="95"/>
        <v>4500</v>
      </c>
      <c r="AY194" s="1">
        <f t="shared" si="96"/>
        <v>4500</v>
      </c>
      <c r="AZ194" s="1">
        <f t="shared" si="118"/>
        <v>77400</v>
      </c>
      <c r="BA194" s="1">
        <f t="shared" si="119"/>
        <v>95400</v>
      </c>
      <c r="BB194">
        <f t="shared" si="99"/>
        <v>4.3000000000000016</v>
      </c>
      <c r="BC194" s="1">
        <f>SUM($BA$5:BA194)</f>
        <v>7330300</v>
      </c>
      <c r="BD194" s="1">
        <f t="shared" si="97"/>
        <v>7403200</v>
      </c>
    </row>
    <row r="195" spans="11:56" x14ac:dyDescent="0.3">
      <c r="K195" s="2">
        <v>191</v>
      </c>
      <c r="L195" s="1">
        <f t="shared" si="121"/>
        <v>5000</v>
      </c>
      <c r="M195" s="1">
        <f t="shared" si="100"/>
        <v>5000</v>
      </c>
      <c r="N195" s="1">
        <f t="shared" si="101"/>
        <v>5000</v>
      </c>
      <c r="O195" s="1">
        <f t="shared" si="102"/>
        <v>5000</v>
      </c>
      <c r="P195" s="1">
        <f t="shared" si="103"/>
        <v>195000</v>
      </c>
      <c r="Q195" s="1">
        <f t="shared" si="104"/>
        <v>215000</v>
      </c>
      <c r="R195">
        <f t="shared" si="98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105"/>
        <v>0.28999999999999998</v>
      </c>
      <c r="X195">
        <f t="shared" si="106"/>
        <v>0.28999999999999998</v>
      </c>
      <c r="Y195">
        <f t="shared" si="107"/>
        <v>0.28999999999999998</v>
      </c>
      <c r="Z195" s="4">
        <f t="shared" si="108"/>
        <v>54096.68</v>
      </c>
      <c r="AA195" s="4">
        <f t="shared" si="120"/>
        <v>46635.060738846878</v>
      </c>
      <c r="AB195" s="4">
        <f t="shared" si="109"/>
        <v>54097.840000000004</v>
      </c>
      <c r="AC195" s="4">
        <f>SUM($AB$5:AB195)</f>
        <v>2067131.3199999998</v>
      </c>
      <c r="AD195">
        <f t="shared" si="110"/>
        <v>2.6873790494532703</v>
      </c>
      <c r="AF195" s="2">
        <v>191</v>
      </c>
      <c r="AG195">
        <f t="shared" si="111"/>
        <v>2.13</v>
      </c>
      <c r="AH195">
        <f t="shared" si="112"/>
        <v>2.13</v>
      </c>
      <c r="AI195">
        <f t="shared" si="113"/>
        <v>2.13</v>
      </c>
      <c r="AJ195">
        <f t="shared" si="114"/>
        <v>2.13</v>
      </c>
      <c r="AK195">
        <f t="shared" si="115"/>
        <v>8.52</v>
      </c>
      <c r="AL195">
        <v>17.04</v>
      </c>
      <c r="AM195">
        <f>SUM($AL$5:AL195)</f>
        <v>1296.2599999999995</v>
      </c>
      <c r="AO195">
        <f t="shared" si="116"/>
        <v>37.068965517241381</v>
      </c>
      <c r="AP195">
        <f t="shared" si="117"/>
        <v>0.45968372093023252</v>
      </c>
      <c r="AQ195" s="4">
        <f>SUM($AO$5:AO195)</f>
        <v>2577.3275862068976</v>
      </c>
      <c r="AU195" s="2">
        <v>191</v>
      </c>
      <c r="AV195" s="1">
        <f t="shared" si="122"/>
        <v>5000</v>
      </c>
      <c r="AW195" s="1">
        <f t="shared" si="94"/>
        <v>5000</v>
      </c>
      <c r="AX195" s="1">
        <f t="shared" si="95"/>
        <v>5000</v>
      </c>
      <c r="AY195" s="1">
        <f t="shared" si="96"/>
        <v>5000</v>
      </c>
      <c r="AZ195" s="1">
        <f t="shared" si="118"/>
        <v>86000</v>
      </c>
      <c r="BA195" s="1">
        <f t="shared" si="119"/>
        <v>106000</v>
      </c>
      <c r="BB195">
        <f t="shared" si="99"/>
        <v>4.3000000000000016</v>
      </c>
      <c r="BC195" s="1">
        <f>SUM($BA$5:BA195)</f>
        <v>7436300</v>
      </c>
      <c r="BD195" s="1">
        <f t="shared" si="97"/>
        <v>7512200</v>
      </c>
    </row>
    <row r="196" spans="11:56" x14ac:dyDescent="0.3">
      <c r="K196" s="2">
        <v>192</v>
      </c>
      <c r="L196" s="1">
        <f t="shared" si="121"/>
        <v>5025</v>
      </c>
      <c r="M196" s="1">
        <f t="shared" si="100"/>
        <v>5025</v>
      </c>
      <c r="N196" s="1">
        <f t="shared" si="101"/>
        <v>5025</v>
      </c>
      <c r="O196" s="1">
        <f t="shared" si="102"/>
        <v>5025</v>
      </c>
      <c r="P196" s="1">
        <f t="shared" si="103"/>
        <v>196980</v>
      </c>
      <c r="Q196" s="1">
        <f t="shared" si="104"/>
        <v>217080</v>
      </c>
      <c r="R196">
        <f t="shared" si="98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105"/>
        <v>0.29099999999999998</v>
      </c>
      <c r="X196">
        <f t="shared" si="106"/>
        <v>0.29099999999999998</v>
      </c>
      <c r="Y196">
        <f t="shared" si="107"/>
        <v>0.29099999999999998</v>
      </c>
      <c r="Z196" s="4">
        <f t="shared" si="108"/>
        <v>55368.880000000005</v>
      </c>
      <c r="AA196" s="4">
        <f t="shared" si="120"/>
        <v>47567.76195362382</v>
      </c>
      <c r="AB196" s="4">
        <f t="shared" si="109"/>
        <v>55370.044000000002</v>
      </c>
      <c r="AC196" s="4">
        <f>SUM($AB$5:AB196)</f>
        <v>2122501.3640000001</v>
      </c>
      <c r="AD196">
        <f t="shared" si="110"/>
        <v>2.678593443207093</v>
      </c>
      <c r="AF196" s="2">
        <v>192</v>
      </c>
      <c r="AG196">
        <f t="shared" si="111"/>
        <v>2.145</v>
      </c>
      <c r="AH196">
        <f t="shared" si="112"/>
        <v>2.145</v>
      </c>
      <c r="AI196">
        <f t="shared" si="113"/>
        <v>2.145</v>
      </c>
      <c r="AJ196">
        <f t="shared" si="114"/>
        <v>2.145</v>
      </c>
      <c r="AK196">
        <f t="shared" si="115"/>
        <v>8.58</v>
      </c>
      <c r="AL196">
        <v>17.16</v>
      </c>
      <c r="AM196">
        <f>SUM($AL$5:AL196)</f>
        <v>1313.4199999999996</v>
      </c>
      <c r="AO196">
        <f t="shared" si="116"/>
        <v>37.427586206896549</v>
      </c>
      <c r="AP196">
        <f t="shared" si="117"/>
        <v>0.45848535102266447</v>
      </c>
      <c r="AQ196" s="4">
        <f>SUM($AO$5:AO196)</f>
        <v>2614.7551724137943</v>
      </c>
      <c r="AU196" s="2">
        <v>192</v>
      </c>
      <c r="AV196" s="1">
        <f t="shared" si="122"/>
        <v>5000</v>
      </c>
      <c r="AW196" s="1">
        <f t="shared" si="94"/>
        <v>5000</v>
      </c>
      <c r="AX196" s="1">
        <f t="shared" si="95"/>
        <v>5000</v>
      </c>
      <c r="AY196" s="1">
        <f t="shared" si="96"/>
        <v>5000</v>
      </c>
      <c r="AZ196" s="1">
        <f t="shared" si="118"/>
        <v>86000</v>
      </c>
      <c r="BA196" s="1">
        <f t="shared" si="119"/>
        <v>106000</v>
      </c>
      <c r="BB196">
        <f t="shared" si="99"/>
        <v>4.3000000000000016</v>
      </c>
      <c r="BC196" s="1">
        <f>SUM($BA$5:BA196)</f>
        <v>7542300</v>
      </c>
      <c r="BD196" s="1">
        <f t="shared" si="97"/>
        <v>7623280</v>
      </c>
    </row>
    <row r="197" spans="11:56" x14ac:dyDescent="0.3">
      <c r="K197" s="2">
        <v>193</v>
      </c>
      <c r="L197" s="1">
        <f t="shared" si="121"/>
        <v>5050</v>
      </c>
      <c r="M197" s="1">
        <f t="shared" si="100"/>
        <v>5050</v>
      </c>
      <c r="N197" s="1">
        <f t="shared" si="101"/>
        <v>5050</v>
      </c>
      <c r="O197" s="1">
        <f t="shared" si="102"/>
        <v>5050</v>
      </c>
      <c r="P197" s="1">
        <f t="shared" si="103"/>
        <v>198970</v>
      </c>
      <c r="Q197" s="1">
        <f t="shared" si="104"/>
        <v>219170</v>
      </c>
      <c r="R197">
        <f t="shared" si="98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105"/>
        <v>0.29199999999999998</v>
      </c>
      <c r="X197">
        <f t="shared" si="106"/>
        <v>0.29199999999999998</v>
      </c>
      <c r="Y197">
        <f t="shared" si="107"/>
        <v>0.29199999999999998</v>
      </c>
      <c r="Z197" s="4">
        <f t="shared" si="108"/>
        <v>56670.33</v>
      </c>
      <c r="AA197" s="4">
        <f t="shared" si="120"/>
        <v>48519.1171926963</v>
      </c>
      <c r="AB197" s="4">
        <f t="shared" si="109"/>
        <v>56671.498</v>
      </c>
      <c r="AC197" s="4">
        <f>SUM($AB$5:AB197)</f>
        <v>2179172.8620000002</v>
      </c>
      <c r="AD197">
        <f t="shared" si="110"/>
        <v>2.6700335255944805</v>
      </c>
      <c r="AF197" s="2">
        <v>193</v>
      </c>
      <c r="AG197">
        <f t="shared" si="111"/>
        <v>2.16</v>
      </c>
      <c r="AH197">
        <f t="shared" si="112"/>
        <v>2.16</v>
      </c>
      <c r="AI197">
        <f t="shared" si="113"/>
        <v>2.16</v>
      </c>
      <c r="AJ197">
        <f t="shared" si="114"/>
        <v>2.16</v>
      </c>
      <c r="AK197">
        <f t="shared" si="115"/>
        <v>8.64</v>
      </c>
      <c r="AL197">
        <v>17.28</v>
      </c>
      <c r="AM197">
        <f>SUM($AL$5:AL197)</f>
        <v>1330.6999999999996</v>
      </c>
      <c r="AO197">
        <f t="shared" si="116"/>
        <v>37.78793103448276</v>
      </c>
      <c r="AP197">
        <f t="shared" si="117"/>
        <v>0.45728886252680567</v>
      </c>
      <c r="AQ197" s="4">
        <f>SUM($AO$5:AO197)</f>
        <v>2652.5431034482772</v>
      </c>
      <c r="AU197" s="2">
        <v>193</v>
      </c>
      <c r="AV197" s="1">
        <f t="shared" si="122"/>
        <v>5000</v>
      </c>
      <c r="AW197" s="1">
        <f t="shared" si="94"/>
        <v>5000</v>
      </c>
      <c r="AX197" s="1">
        <f t="shared" si="95"/>
        <v>5000</v>
      </c>
      <c r="AY197" s="1">
        <f t="shared" si="96"/>
        <v>5000</v>
      </c>
      <c r="AZ197" s="1">
        <f t="shared" si="118"/>
        <v>86000</v>
      </c>
      <c r="BA197" s="1">
        <f t="shared" si="119"/>
        <v>106000</v>
      </c>
      <c r="BB197">
        <f t="shared" si="99"/>
        <v>4.3000000000000016</v>
      </c>
      <c r="BC197" s="1">
        <f>SUM($BA$5:BA197)</f>
        <v>7648300</v>
      </c>
      <c r="BD197" s="1">
        <f t="shared" si="97"/>
        <v>7736450</v>
      </c>
    </row>
    <row r="198" spans="11:56" x14ac:dyDescent="0.3">
      <c r="K198" s="2">
        <v>194</v>
      </c>
      <c r="L198" s="1">
        <f t="shared" si="121"/>
        <v>5075</v>
      </c>
      <c r="M198" s="1">
        <f t="shared" si="100"/>
        <v>5075</v>
      </c>
      <c r="N198" s="1">
        <f t="shared" si="101"/>
        <v>5075</v>
      </c>
      <c r="O198" s="1">
        <f t="shared" si="102"/>
        <v>5075</v>
      </c>
      <c r="P198" s="1">
        <f t="shared" si="103"/>
        <v>200970</v>
      </c>
      <c r="Q198" s="1">
        <f t="shared" si="104"/>
        <v>221270</v>
      </c>
      <c r="R198">
        <f t="shared" si="98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105"/>
        <v>0.29299999999999998</v>
      </c>
      <c r="X198">
        <f t="shared" si="106"/>
        <v>0.29299999999999998</v>
      </c>
      <c r="Y198">
        <f t="shared" si="107"/>
        <v>0.29299999999999998</v>
      </c>
      <c r="Z198" s="4">
        <f t="shared" si="108"/>
        <v>58001.700000000004</v>
      </c>
      <c r="AA198" s="4">
        <f t="shared" si="120"/>
        <v>49489.499536550225</v>
      </c>
      <c r="AB198" s="4">
        <f t="shared" si="109"/>
        <v>58002.872000000003</v>
      </c>
      <c r="AC198" s="4">
        <f>SUM($AB$5:AB198)</f>
        <v>2237175.7340000002</v>
      </c>
      <c r="AD198">
        <f t="shared" si="110"/>
        <v>2.6616921039832575</v>
      </c>
      <c r="AF198" s="2">
        <v>194</v>
      </c>
      <c r="AG198">
        <f t="shared" si="111"/>
        <v>2.1749999999999998</v>
      </c>
      <c r="AH198">
        <f t="shared" si="112"/>
        <v>2.1749999999999998</v>
      </c>
      <c r="AI198">
        <f t="shared" si="113"/>
        <v>2.1749999999999998</v>
      </c>
      <c r="AJ198">
        <f t="shared" si="114"/>
        <v>2.1749999999999998</v>
      </c>
      <c r="AK198">
        <f t="shared" si="115"/>
        <v>8.6999999999999993</v>
      </c>
      <c r="AL198">
        <v>17.399999999999999</v>
      </c>
      <c r="AM198">
        <f>SUM($AL$5:AL198)</f>
        <v>1348.0999999999997</v>
      </c>
      <c r="AO198">
        <f t="shared" si="116"/>
        <v>38.15</v>
      </c>
      <c r="AP198">
        <f t="shared" si="117"/>
        <v>0.45609436435124506</v>
      </c>
      <c r="AQ198" s="4">
        <f>SUM($AO$5:AO198)</f>
        <v>2690.6931034482773</v>
      </c>
      <c r="AU198" s="2">
        <v>194</v>
      </c>
      <c r="AV198" s="1">
        <f t="shared" si="122"/>
        <v>5000</v>
      </c>
      <c r="AW198" s="1">
        <f t="shared" ref="AW198:AW261" si="123">AV198</f>
        <v>5000</v>
      </c>
      <c r="AX198" s="1">
        <f t="shared" ref="AX198:AX261" si="124">AV198</f>
        <v>5000</v>
      </c>
      <c r="AY198" s="1">
        <f t="shared" ref="AY198:AY261" si="125">AV198</f>
        <v>5000</v>
      </c>
      <c r="AZ198" s="1">
        <f t="shared" si="118"/>
        <v>86000</v>
      </c>
      <c r="BA198" s="1">
        <f t="shared" si="119"/>
        <v>106000</v>
      </c>
      <c r="BB198">
        <f t="shared" si="99"/>
        <v>4.3000000000000016</v>
      </c>
      <c r="BC198" s="1">
        <f>SUM($BA$5:BA198)</f>
        <v>7754300</v>
      </c>
      <c r="BD198" s="1">
        <f t="shared" ref="BD198:BD261" si="126">S198-BC198</f>
        <v>7851720</v>
      </c>
    </row>
    <row r="199" spans="11:56" x14ac:dyDescent="0.3">
      <c r="K199" s="2">
        <v>195</v>
      </c>
      <c r="L199" s="1">
        <f t="shared" si="121"/>
        <v>5100</v>
      </c>
      <c r="M199" s="1">
        <f t="shared" si="100"/>
        <v>5100</v>
      </c>
      <c r="N199" s="1">
        <f t="shared" si="101"/>
        <v>5100</v>
      </c>
      <c r="O199" s="1">
        <f t="shared" si="102"/>
        <v>5100</v>
      </c>
      <c r="P199" s="1">
        <f t="shared" si="103"/>
        <v>202980</v>
      </c>
      <c r="Q199" s="1">
        <f t="shared" si="104"/>
        <v>223380</v>
      </c>
      <c r="R199">
        <f t="shared" si="98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105"/>
        <v>0.29399999999999998</v>
      </c>
      <c r="X199">
        <f t="shared" si="106"/>
        <v>0.29399999999999998</v>
      </c>
      <c r="Y199">
        <f t="shared" si="107"/>
        <v>0.29399999999999998</v>
      </c>
      <c r="Z199" s="4">
        <f t="shared" si="108"/>
        <v>59363.65</v>
      </c>
      <c r="AA199" s="4">
        <f t="shared" si="120"/>
        <v>50479.289527281231</v>
      </c>
      <c r="AB199" s="4">
        <f t="shared" si="109"/>
        <v>59364.826000000001</v>
      </c>
      <c r="AC199" s="4">
        <f>SUM($AB$5:AB199)</f>
        <v>2296540.56</v>
      </c>
      <c r="AD199">
        <f t="shared" si="110"/>
        <v>2.6535611439811855</v>
      </c>
      <c r="AF199" s="2">
        <v>195</v>
      </c>
      <c r="AG199">
        <f t="shared" si="111"/>
        <v>2.19</v>
      </c>
      <c r="AH199">
        <f t="shared" si="112"/>
        <v>2.19</v>
      </c>
      <c r="AI199">
        <f t="shared" si="113"/>
        <v>2.19</v>
      </c>
      <c r="AJ199">
        <f t="shared" si="114"/>
        <v>2.19</v>
      </c>
      <c r="AK199">
        <f t="shared" si="115"/>
        <v>8.76</v>
      </c>
      <c r="AL199">
        <v>17.52</v>
      </c>
      <c r="AM199">
        <f>SUM($AL$5:AL199)</f>
        <v>1365.6199999999997</v>
      </c>
      <c r="AO199">
        <f t="shared" si="116"/>
        <v>38.513793103448279</v>
      </c>
      <c r="AP199">
        <f t="shared" si="117"/>
        <v>0.45490196078431366</v>
      </c>
      <c r="AQ199" s="4">
        <f>SUM($AO$5:AO199)</f>
        <v>2729.2068965517255</v>
      </c>
      <c r="AU199" s="2">
        <v>195</v>
      </c>
      <c r="AV199" s="1">
        <f t="shared" si="122"/>
        <v>5000</v>
      </c>
      <c r="AW199" s="1">
        <f t="shared" si="123"/>
        <v>5000</v>
      </c>
      <c r="AX199" s="1">
        <f t="shared" si="124"/>
        <v>5000</v>
      </c>
      <c r="AY199" s="1">
        <f t="shared" si="125"/>
        <v>5000</v>
      </c>
      <c r="AZ199" s="1">
        <f t="shared" si="118"/>
        <v>90000</v>
      </c>
      <c r="BA199" s="1">
        <f t="shared" si="119"/>
        <v>110000</v>
      </c>
      <c r="BB199">
        <f t="shared" si="99"/>
        <v>4.5000000000000018</v>
      </c>
      <c r="BC199" s="1">
        <f>SUM($BA$5:BA199)</f>
        <v>7864300</v>
      </c>
      <c r="BD199" s="1">
        <f t="shared" si="126"/>
        <v>7965100</v>
      </c>
    </row>
    <row r="200" spans="11:56" x14ac:dyDescent="0.3">
      <c r="K200" s="2">
        <v>196</v>
      </c>
      <c r="L200" s="1">
        <f t="shared" si="121"/>
        <v>5125</v>
      </c>
      <c r="M200" s="1">
        <f t="shared" si="100"/>
        <v>5125</v>
      </c>
      <c r="N200" s="1">
        <f t="shared" si="101"/>
        <v>5125</v>
      </c>
      <c r="O200" s="1">
        <f t="shared" si="102"/>
        <v>5125</v>
      </c>
      <c r="P200" s="1">
        <f t="shared" si="103"/>
        <v>205000</v>
      </c>
      <c r="Q200" s="1">
        <f t="shared" si="104"/>
        <v>225500</v>
      </c>
      <c r="R200">
        <f t="shared" si="98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105"/>
        <v>0.29499999999999998</v>
      </c>
      <c r="X200">
        <f t="shared" si="106"/>
        <v>0.29499999999999998</v>
      </c>
      <c r="Y200">
        <f t="shared" si="107"/>
        <v>0.29499999999999998</v>
      </c>
      <c r="Z200" s="4">
        <f t="shared" si="108"/>
        <v>60756.880000000005</v>
      </c>
      <c r="AA200" s="4">
        <f t="shared" si="120"/>
        <v>51488.87531782686</v>
      </c>
      <c r="AB200" s="4">
        <f t="shared" si="109"/>
        <v>60758.060000000005</v>
      </c>
      <c r="AC200" s="4">
        <f>SUM($AB$5:AB200)</f>
        <v>2357298.62</v>
      </c>
      <c r="AD200">
        <f t="shared" si="110"/>
        <v>2.6456340923497583</v>
      </c>
      <c r="AF200" s="2">
        <v>196</v>
      </c>
      <c r="AG200">
        <f t="shared" si="111"/>
        <v>2.2050000000000001</v>
      </c>
      <c r="AH200">
        <f t="shared" si="112"/>
        <v>2.2050000000000001</v>
      </c>
      <c r="AI200">
        <f t="shared" si="113"/>
        <v>2.2050000000000001</v>
      </c>
      <c r="AJ200">
        <f t="shared" si="114"/>
        <v>2.2050000000000001</v>
      </c>
      <c r="AK200">
        <f t="shared" si="115"/>
        <v>8.82</v>
      </c>
      <c r="AL200">
        <v>17.64</v>
      </c>
      <c r="AM200">
        <f>SUM($AL$5:AL200)</f>
        <v>1383.2599999999998</v>
      </c>
      <c r="AO200">
        <f t="shared" si="116"/>
        <v>38.879310344827587</v>
      </c>
      <c r="AP200">
        <f t="shared" si="117"/>
        <v>0.45371175166297117</v>
      </c>
      <c r="AQ200" s="4">
        <f>SUM($AO$5:AO200)</f>
        <v>2768.086206896553</v>
      </c>
      <c r="AU200" s="2">
        <v>196</v>
      </c>
      <c r="AV200" s="1">
        <f t="shared" si="122"/>
        <v>5000</v>
      </c>
      <c r="AW200" s="1">
        <f t="shared" si="123"/>
        <v>5000</v>
      </c>
      <c r="AX200" s="1">
        <f t="shared" si="124"/>
        <v>5000</v>
      </c>
      <c r="AY200" s="1">
        <f t="shared" si="125"/>
        <v>5000</v>
      </c>
      <c r="AZ200" s="1">
        <f t="shared" si="118"/>
        <v>90000</v>
      </c>
      <c r="BA200" s="1">
        <f t="shared" si="119"/>
        <v>110000</v>
      </c>
      <c r="BB200">
        <f t="shared" si="99"/>
        <v>4.5000000000000018</v>
      </c>
      <c r="BC200" s="1">
        <f>SUM($BA$5:BA200)</f>
        <v>7974300</v>
      </c>
      <c r="BD200" s="1">
        <f t="shared" si="126"/>
        <v>8080600</v>
      </c>
    </row>
    <row r="201" spans="11:56" x14ac:dyDescent="0.3">
      <c r="K201" s="2">
        <v>197</v>
      </c>
      <c r="L201" s="1">
        <f t="shared" si="121"/>
        <v>5150</v>
      </c>
      <c r="M201" s="1">
        <f t="shared" si="100"/>
        <v>5150</v>
      </c>
      <c r="N201" s="1">
        <f t="shared" si="101"/>
        <v>5150</v>
      </c>
      <c r="O201" s="1">
        <f t="shared" si="102"/>
        <v>5150</v>
      </c>
      <c r="P201" s="1">
        <f t="shared" si="103"/>
        <v>207030</v>
      </c>
      <c r="Q201" s="1">
        <f t="shared" si="104"/>
        <v>227630</v>
      </c>
      <c r="R201">
        <f t="shared" si="98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105"/>
        <v>0.29599999999999999</v>
      </c>
      <c r="X201">
        <f t="shared" si="106"/>
        <v>0.29599999999999999</v>
      </c>
      <c r="Y201">
        <f t="shared" si="107"/>
        <v>0.29599999999999999</v>
      </c>
      <c r="Z201" s="4">
        <f t="shared" si="108"/>
        <v>62182.090000000004</v>
      </c>
      <c r="AA201" s="4">
        <f t="shared" si="120"/>
        <v>52518.652824183395</v>
      </c>
      <c r="AB201" s="4">
        <f t="shared" si="109"/>
        <v>62183.274000000005</v>
      </c>
      <c r="AC201" s="4">
        <f>SUM($AB$5:AB201)</f>
        <v>2419481.8940000003</v>
      </c>
      <c r="AD201">
        <f t="shared" si="110"/>
        <v>2.6379039750169713</v>
      </c>
      <c r="AF201" s="2">
        <v>197</v>
      </c>
      <c r="AG201">
        <f t="shared" si="111"/>
        <v>2.2200000000000002</v>
      </c>
      <c r="AH201">
        <f t="shared" si="112"/>
        <v>2.2200000000000002</v>
      </c>
      <c r="AI201">
        <f t="shared" si="113"/>
        <v>2.2200000000000002</v>
      </c>
      <c r="AJ201">
        <f t="shared" si="114"/>
        <v>2.2200000000000002</v>
      </c>
      <c r="AK201">
        <f t="shared" si="115"/>
        <v>8.8800000000000008</v>
      </c>
      <c r="AL201">
        <v>17.760000000000002</v>
      </c>
      <c r="AM201">
        <f>SUM($AL$5:AL201)</f>
        <v>1401.0199999999998</v>
      </c>
      <c r="AO201">
        <f t="shared" si="116"/>
        <v>39.24655172413793</v>
      </c>
      <c r="AP201">
        <f t="shared" si="117"/>
        <v>0.45252383253525463</v>
      </c>
      <c r="AQ201" s="4">
        <f>SUM($AO$5:AO201)</f>
        <v>2807.332758620691</v>
      </c>
      <c r="AU201" s="2">
        <v>197</v>
      </c>
      <c r="AV201" s="1">
        <f t="shared" si="122"/>
        <v>5000</v>
      </c>
      <c r="AW201" s="1">
        <f t="shared" si="123"/>
        <v>5000</v>
      </c>
      <c r="AX201" s="1">
        <f t="shared" si="124"/>
        <v>5000</v>
      </c>
      <c r="AY201" s="1">
        <f t="shared" si="125"/>
        <v>5000</v>
      </c>
      <c r="AZ201" s="1">
        <f t="shared" si="118"/>
        <v>90000</v>
      </c>
      <c r="BA201" s="1">
        <f t="shared" si="119"/>
        <v>110000</v>
      </c>
      <c r="BB201">
        <f t="shared" si="99"/>
        <v>4.5000000000000018</v>
      </c>
      <c r="BC201" s="1">
        <f>SUM($BA$5:BA201)</f>
        <v>8084300</v>
      </c>
      <c r="BD201" s="1">
        <f t="shared" si="126"/>
        <v>8198230</v>
      </c>
    </row>
    <row r="202" spans="11:56" x14ac:dyDescent="0.3">
      <c r="K202" s="2">
        <v>198</v>
      </c>
      <c r="L202" s="1">
        <f t="shared" si="121"/>
        <v>5175</v>
      </c>
      <c r="M202" s="1">
        <f t="shared" si="100"/>
        <v>5175</v>
      </c>
      <c r="N202" s="1">
        <f t="shared" si="101"/>
        <v>5175</v>
      </c>
      <c r="O202" s="1">
        <f t="shared" si="102"/>
        <v>5175</v>
      </c>
      <c r="P202" s="1">
        <f t="shared" si="103"/>
        <v>209070</v>
      </c>
      <c r="Q202" s="1">
        <f t="shared" si="104"/>
        <v>229770</v>
      </c>
      <c r="R202">
        <f t="shared" si="98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105"/>
        <v>0.29699999999999999</v>
      </c>
      <c r="X202">
        <f t="shared" si="106"/>
        <v>0.29699999999999999</v>
      </c>
      <c r="Y202">
        <f t="shared" si="107"/>
        <v>0.29699999999999999</v>
      </c>
      <c r="Z202" s="4">
        <f t="shared" si="108"/>
        <v>63640.01</v>
      </c>
      <c r="AA202" s="4">
        <f t="shared" si="120"/>
        <v>53569.025880667061</v>
      </c>
      <c r="AB202" s="4">
        <f t="shared" si="109"/>
        <v>63641.198000000004</v>
      </c>
      <c r="AC202" s="4">
        <f>SUM($AB$5:AB202)</f>
        <v>2483123.0920000002</v>
      </c>
      <c r="AD202">
        <f t="shared" si="110"/>
        <v>2.6303647139423418</v>
      </c>
      <c r="AF202" s="2">
        <v>198</v>
      </c>
      <c r="AG202">
        <f t="shared" si="111"/>
        <v>2.2349999999999999</v>
      </c>
      <c r="AH202">
        <f t="shared" si="112"/>
        <v>2.2349999999999999</v>
      </c>
      <c r="AI202">
        <f t="shared" si="113"/>
        <v>2.2349999999999999</v>
      </c>
      <c r="AJ202">
        <f t="shared" si="114"/>
        <v>2.2349999999999999</v>
      </c>
      <c r="AK202">
        <f t="shared" si="115"/>
        <v>8.94</v>
      </c>
      <c r="AL202">
        <v>17.88</v>
      </c>
      <c r="AM202">
        <f>SUM($AL$5:AL202)</f>
        <v>1418.8999999999999</v>
      </c>
      <c r="AO202">
        <f t="shared" si="116"/>
        <v>39.615517241379308</v>
      </c>
      <c r="AP202">
        <f t="shared" si="117"/>
        <v>0.45133829481655569</v>
      </c>
      <c r="AQ202" s="4">
        <f>SUM($AO$5:AO202)</f>
        <v>2846.9482758620702</v>
      </c>
      <c r="AU202" s="2">
        <v>198</v>
      </c>
      <c r="AV202" s="1">
        <f t="shared" si="122"/>
        <v>5000</v>
      </c>
      <c r="AW202" s="1">
        <f t="shared" si="123"/>
        <v>5000</v>
      </c>
      <c r="AX202" s="1">
        <f t="shared" si="124"/>
        <v>5000</v>
      </c>
      <c r="AY202" s="1">
        <f t="shared" si="125"/>
        <v>5000</v>
      </c>
      <c r="AZ202" s="1">
        <f t="shared" si="118"/>
        <v>90000</v>
      </c>
      <c r="BA202" s="1">
        <f t="shared" si="119"/>
        <v>110000</v>
      </c>
      <c r="BB202">
        <f t="shared" si="99"/>
        <v>4.5000000000000018</v>
      </c>
      <c r="BC202" s="1">
        <f>SUM($BA$5:BA202)</f>
        <v>8194300</v>
      </c>
      <c r="BD202" s="1">
        <f t="shared" si="126"/>
        <v>8318000</v>
      </c>
    </row>
    <row r="203" spans="11:56" x14ac:dyDescent="0.3">
      <c r="K203" s="2">
        <v>199</v>
      </c>
      <c r="L203" s="1">
        <f t="shared" si="121"/>
        <v>5200</v>
      </c>
      <c r="M203" s="1">
        <f t="shared" si="100"/>
        <v>5200</v>
      </c>
      <c r="N203" s="1">
        <f t="shared" si="101"/>
        <v>5200</v>
      </c>
      <c r="O203" s="1">
        <f t="shared" si="102"/>
        <v>5200</v>
      </c>
      <c r="P203" s="1">
        <f t="shared" si="103"/>
        <v>211120</v>
      </c>
      <c r="Q203" s="1">
        <f t="shared" si="104"/>
        <v>231920</v>
      </c>
      <c r="R203">
        <f t="shared" si="98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105"/>
        <v>0.29799999999999999</v>
      </c>
      <c r="X203">
        <f t="shared" si="106"/>
        <v>0.29799999999999999</v>
      </c>
      <c r="Y203">
        <f t="shared" si="107"/>
        <v>0.29799999999999999</v>
      </c>
      <c r="Z203" s="4">
        <f t="shared" si="108"/>
        <v>65131.37</v>
      </c>
      <c r="AA203" s="4">
        <f t="shared" si="120"/>
        <v>54640.4063982804</v>
      </c>
      <c r="AB203" s="4">
        <f t="shared" si="109"/>
        <v>65132.562000000005</v>
      </c>
      <c r="AC203" s="4">
        <f>SUM($AB$5:AB203)</f>
        <v>2548255.6540000001</v>
      </c>
      <c r="AD203">
        <f t="shared" si="110"/>
        <v>2.6230097980176938</v>
      </c>
      <c r="AF203" s="2">
        <v>199</v>
      </c>
      <c r="AG203">
        <f t="shared" si="111"/>
        <v>2.25</v>
      </c>
      <c r="AH203">
        <f t="shared" si="112"/>
        <v>2.25</v>
      </c>
      <c r="AI203">
        <f t="shared" si="113"/>
        <v>2.25</v>
      </c>
      <c r="AJ203">
        <f t="shared" si="114"/>
        <v>2.25</v>
      </c>
      <c r="AK203">
        <f t="shared" si="115"/>
        <v>9</v>
      </c>
      <c r="AL203">
        <v>18</v>
      </c>
      <c r="AM203">
        <f>SUM($AL$5:AL203)</f>
        <v>1436.8999999999999</v>
      </c>
      <c r="AO203">
        <f t="shared" si="116"/>
        <v>39.986206896551721</v>
      </c>
      <c r="AP203">
        <f t="shared" si="117"/>
        <v>0.45015522593997936</v>
      </c>
      <c r="AQ203" s="4">
        <f>SUM($AO$5:AO203)</f>
        <v>2886.9344827586219</v>
      </c>
      <c r="AU203" s="2">
        <v>199</v>
      </c>
      <c r="AV203" s="1">
        <f t="shared" si="122"/>
        <v>5000</v>
      </c>
      <c r="AW203" s="1">
        <f t="shared" si="123"/>
        <v>5000</v>
      </c>
      <c r="AX203" s="1">
        <f t="shared" si="124"/>
        <v>5000</v>
      </c>
      <c r="AY203" s="1">
        <f t="shared" si="125"/>
        <v>5000</v>
      </c>
      <c r="AZ203" s="1">
        <f t="shared" si="118"/>
        <v>90000</v>
      </c>
      <c r="BA203" s="1">
        <f t="shared" si="119"/>
        <v>110000</v>
      </c>
      <c r="BB203">
        <f t="shared" si="99"/>
        <v>4.5000000000000018</v>
      </c>
      <c r="BC203" s="1">
        <f>SUM($BA$5:BA203)</f>
        <v>8304300</v>
      </c>
      <c r="BD203" s="1">
        <f t="shared" si="126"/>
        <v>8439920</v>
      </c>
    </row>
    <row r="204" spans="11:56" x14ac:dyDescent="0.3">
      <c r="K204" s="2">
        <v>200</v>
      </c>
      <c r="L204" s="1">
        <f t="shared" si="121"/>
        <v>5225</v>
      </c>
      <c r="M204" s="1">
        <f t="shared" si="100"/>
        <v>5225</v>
      </c>
      <c r="N204" s="1">
        <f t="shared" si="101"/>
        <v>5225</v>
      </c>
      <c r="O204" s="1">
        <f t="shared" si="102"/>
        <v>5225</v>
      </c>
      <c r="P204" s="1">
        <f t="shared" si="103"/>
        <v>213180</v>
      </c>
      <c r="Q204" s="1">
        <f t="shared" si="104"/>
        <v>234080</v>
      </c>
      <c r="R204">
        <f t="shared" si="98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105"/>
        <v>0.29899999999999999</v>
      </c>
      <c r="X204">
        <f t="shared" si="106"/>
        <v>0.29899999999999999</v>
      </c>
      <c r="Y204">
        <f t="shared" si="107"/>
        <v>0.29899999999999999</v>
      </c>
      <c r="Z204" s="4">
        <f t="shared" si="108"/>
        <v>66656.929999999993</v>
      </c>
      <c r="AA204" s="4">
        <f t="shared" si="120"/>
        <v>55733.214526246011</v>
      </c>
      <c r="AB204" s="4">
        <f t="shared" si="109"/>
        <v>66658.125999999989</v>
      </c>
      <c r="AC204" s="4">
        <f>SUM($AB$5:AB204)</f>
        <v>2614913.7800000003</v>
      </c>
      <c r="AD204">
        <f t="shared" si="110"/>
        <v>2.6158335367711958</v>
      </c>
      <c r="AF204" s="2">
        <v>200</v>
      </c>
      <c r="AG204">
        <f t="shared" si="111"/>
        <v>2.2650000000000001</v>
      </c>
      <c r="AH204">
        <f t="shared" si="112"/>
        <v>2.2650000000000001</v>
      </c>
      <c r="AI204">
        <f t="shared" si="113"/>
        <v>2.2650000000000001</v>
      </c>
      <c r="AJ204">
        <f t="shared" si="114"/>
        <v>2.2650000000000001</v>
      </c>
      <c r="AK204">
        <f t="shared" si="115"/>
        <v>9.06</v>
      </c>
      <c r="AL204">
        <v>18.12</v>
      </c>
      <c r="AM204">
        <f>SUM($AL$5:AL204)</f>
        <v>1455.0199999999998</v>
      </c>
      <c r="AO204">
        <f t="shared" si="116"/>
        <v>40.358620689655176</v>
      </c>
      <c r="AP204">
        <f t="shared" si="117"/>
        <v>0.4489747095010253</v>
      </c>
      <c r="AQ204" s="4">
        <f>SUM($AO$5:AO204)</f>
        <v>2927.2931034482772</v>
      </c>
      <c r="AU204" s="2">
        <v>200</v>
      </c>
      <c r="AV204" s="1">
        <f t="shared" si="122"/>
        <v>5000</v>
      </c>
      <c r="AW204" s="1">
        <f t="shared" si="123"/>
        <v>5000</v>
      </c>
      <c r="AX204" s="1">
        <f t="shared" si="124"/>
        <v>5000</v>
      </c>
      <c r="AY204" s="1">
        <f t="shared" si="125"/>
        <v>5000</v>
      </c>
      <c r="AZ204" s="1">
        <f t="shared" si="118"/>
        <v>90000</v>
      </c>
      <c r="BA204" s="1">
        <f t="shared" si="119"/>
        <v>110000</v>
      </c>
      <c r="BB204">
        <f t="shared" si="99"/>
        <v>4.5000000000000018</v>
      </c>
      <c r="BC204" s="1">
        <f>SUM($BA$5:BA204)</f>
        <v>8414300</v>
      </c>
      <c r="BD204" s="1">
        <f t="shared" si="126"/>
        <v>8564000</v>
      </c>
    </row>
    <row r="205" spans="11:56" x14ac:dyDescent="0.3">
      <c r="K205" s="2">
        <v>201</v>
      </c>
      <c r="L205" s="1">
        <f t="shared" si="121"/>
        <v>5250</v>
      </c>
      <c r="M205" s="1">
        <f t="shared" ref="M205:M268" si="127">L205</f>
        <v>5250</v>
      </c>
      <c r="N205" s="1">
        <f t="shared" ref="N205:N268" si="128">L205</f>
        <v>5250</v>
      </c>
      <c r="O205" s="1">
        <f t="shared" ref="O205:O268" si="129">L205</f>
        <v>5250</v>
      </c>
      <c r="P205" s="1">
        <f t="shared" ref="P205:P268" si="130">ROUNDUP(SUM(L205:O205)*R205,-1)</f>
        <v>215250</v>
      </c>
      <c r="Q205" s="1">
        <f t="shared" ref="Q205:Q268" si="131">SUM(L205:P205)</f>
        <v>236250</v>
      </c>
      <c r="R205">
        <f t="shared" si="98"/>
        <v>10.250000000000011</v>
      </c>
      <c r="S205" s="1">
        <f>SUM($Q$5:Q205)</f>
        <v>17214550</v>
      </c>
      <c r="U205" s="2">
        <v>201</v>
      </c>
      <c r="V205">
        <v>0.3</v>
      </c>
      <c r="W205">
        <f t="shared" ref="W205:W268" si="132">V205</f>
        <v>0.3</v>
      </c>
      <c r="X205">
        <f t="shared" ref="X205:X268" si="133">V205</f>
        <v>0.3</v>
      </c>
      <c r="Y205">
        <f t="shared" ref="Y205:Y268" si="134">V205</f>
        <v>0.3</v>
      </c>
      <c r="Z205" s="4">
        <f t="shared" ref="Z205:Z268" si="135">ROUNDUP((SUM(V205:Y205)*(AA205)),2)</f>
        <v>67548.659999999989</v>
      </c>
      <c r="AA205" s="4">
        <f>AA204*1.01</f>
        <v>56290.546671508469</v>
      </c>
      <c r="AB205" s="4">
        <f t="shared" ref="AB205:AB268" si="136">SUM(V205:Z205)</f>
        <v>67549.859999999986</v>
      </c>
      <c r="AC205" s="4">
        <f>SUM($AB$5:AB205)</f>
        <v>2682463.64</v>
      </c>
      <c r="AD205">
        <f t="shared" ref="AD205:AD268" si="137">((AC205-AC204)/AC204)*100</f>
        <v>2.5832538157338352</v>
      </c>
      <c r="AF205" s="2">
        <v>201</v>
      </c>
      <c r="AG205">
        <f t="shared" ref="AG205:AG268" si="138">AL205/8</f>
        <v>2.2799999999999998</v>
      </c>
      <c r="AH205">
        <f t="shared" ref="AH205:AH268" si="139">AG205</f>
        <v>2.2799999999999998</v>
      </c>
      <c r="AI205">
        <f t="shared" ref="AI205:AI268" si="140">AG205</f>
        <v>2.2799999999999998</v>
      </c>
      <c r="AJ205">
        <f t="shared" ref="AJ205:AJ268" si="141">AG205</f>
        <v>2.2799999999999998</v>
      </c>
      <c r="AK205">
        <f t="shared" ref="AK205:AK268" si="142">AL205/2</f>
        <v>9.1199999999999992</v>
      </c>
      <c r="AL205">
        <v>18.239999999999998</v>
      </c>
      <c r="AM205">
        <f>SUM($AL$5:AL205)</f>
        <v>1473.2599999999998</v>
      </c>
      <c r="AO205">
        <f t="shared" ref="AO205:AO268" si="143">Q205/$I$24</f>
        <v>40.732758620689658</v>
      </c>
      <c r="AP205">
        <f t="shared" ref="AP205:AP268" si="144">AL205*1/AO205</f>
        <v>0.4477968253968253</v>
      </c>
      <c r="AQ205" s="4">
        <f>SUM($AO$5:AO205)</f>
        <v>2968.0258620689669</v>
      </c>
      <c r="AU205" s="2">
        <v>201</v>
      </c>
      <c r="AV205" s="1">
        <f t="shared" si="122"/>
        <v>5000</v>
      </c>
      <c r="AW205" s="1">
        <f t="shared" si="123"/>
        <v>5000</v>
      </c>
      <c r="AX205" s="1">
        <f t="shared" si="124"/>
        <v>5000</v>
      </c>
      <c r="AY205" s="1">
        <f t="shared" si="125"/>
        <v>5000</v>
      </c>
      <c r="AZ205" s="1">
        <f t="shared" si="118"/>
        <v>90000</v>
      </c>
      <c r="BA205" s="1">
        <f t="shared" si="119"/>
        <v>110000</v>
      </c>
      <c r="BB205">
        <f t="shared" si="99"/>
        <v>4.5000000000000018</v>
      </c>
      <c r="BC205" s="1">
        <f>SUM($BA$5:BA205)</f>
        <v>8524300</v>
      </c>
      <c r="BD205" s="1">
        <f t="shared" si="126"/>
        <v>8690250</v>
      </c>
    </row>
    <row r="206" spans="11:56" x14ac:dyDescent="0.3">
      <c r="K206" s="2">
        <v>202</v>
      </c>
      <c r="L206" s="1">
        <f t="shared" si="121"/>
        <v>5275</v>
      </c>
      <c r="M206" s="1">
        <f t="shared" si="127"/>
        <v>5275</v>
      </c>
      <c r="N206" s="1">
        <f t="shared" si="128"/>
        <v>5275</v>
      </c>
      <c r="O206" s="1">
        <f t="shared" si="129"/>
        <v>5275</v>
      </c>
      <c r="P206" s="1">
        <f t="shared" si="130"/>
        <v>217330</v>
      </c>
      <c r="Q206" s="1">
        <f t="shared" si="131"/>
        <v>238430</v>
      </c>
      <c r="R206">
        <f t="shared" si="98"/>
        <v>10.300000000000011</v>
      </c>
      <c r="S206" s="1">
        <f>SUM($Q$5:Q206)</f>
        <v>17452980</v>
      </c>
      <c r="U206" s="2">
        <v>202</v>
      </c>
      <c r="V206">
        <v>0.30099999999999999</v>
      </c>
      <c r="W206">
        <f t="shared" si="132"/>
        <v>0.30099999999999999</v>
      </c>
      <c r="X206">
        <f t="shared" si="133"/>
        <v>0.30099999999999999</v>
      </c>
      <c r="Y206">
        <f t="shared" si="134"/>
        <v>0.30099999999999999</v>
      </c>
      <c r="Z206" s="4">
        <f t="shared" si="135"/>
        <v>68451.56</v>
      </c>
      <c r="AA206" s="4">
        <f t="shared" ref="AA206:AA253" si="145">AA205*1.01</f>
        <v>56853.452138223554</v>
      </c>
      <c r="AB206" s="4">
        <f t="shared" si="136"/>
        <v>68452.763999999996</v>
      </c>
      <c r="AC206" s="4">
        <f>SUM($AB$5:AB206)</f>
        <v>2750916.4040000001</v>
      </c>
      <c r="AD206">
        <f t="shared" si="137"/>
        <v>2.5518617654030891</v>
      </c>
      <c r="AF206" s="2">
        <v>202</v>
      </c>
      <c r="AG206">
        <f t="shared" si="138"/>
        <v>2.2949999999999999</v>
      </c>
      <c r="AH206">
        <f t="shared" si="139"/>
        <v>2.2949999999999999</v>
      </c>
      <c r="AI206">
        <f t="shared" si="140"/>
        <v>2.2949999999999999</v>
      </c>
      <c r="AJ206">
        <f t="shared" si="141"/>
        <v>2.2949999999999999</v>
      </c>
      <c r="AK206">
        <f t="shared" si="142"/>
        <v>9.18</v>
      </c>
      <c r="AL206">
        <v>18.36</v>
      </c>
      <c r="AM206">
        <f>SUM($AL$5:AL206)</f>
        <v>1491.6199999999997</v>
      </c>
      <c r="AO206">
        <f t="shared" si="143"/>
        <v>41.108620689655176</v>
      </c>
      <c r="AP206">
        <f t="shared" si="144"/>
        <v>0.44662164996015596</v>
      </c>
      <c r="AQ206" s="4">
        <f>SUM($AO$5:AO206)</f>
        <v>3009.1344827586222</v>
      </c>
      <c r="AU206" s="2">
        <v>202</v>
      </c>
      <c r="AV206" s="1">
        <f t="shared" si="122"/>
        <v>5000</v>
      </c>
      <c r="AW206" s="1">
        <f t="shared" si="123"/>
        <v>5000</v>
      </c>
      <c r="AX206" s="1">
        <f t="shared" si="124"/>
        <v>5000</v>
      </c>
      <c r="AY206" s="1">
        <f t="shared" si="125"/>
        <v>5000</v>
      </c>
      <c r="AZ206" s="1">
        <f t="shared" si="118"/>
        <v>90000</v>
      </c>
      <c r="BA206" s="1">
        <f t="shared" si="119"/>
        <v>110000</v>
      </c>
      <c r="BB206">
        <f t="shared" si="99"/>
        <v>4.5000000000000018</v>
      </c>
      <c r="BC206" s="1">
        <f>SUM($BA$5:BA206)</f>
        <v>8634300</v>
      </c>
      <c r="BD206" s="1">
        <f t="shared" si="126"/>
        <v>8818680</v>
      </c>
    </row>
    <row r="207" spans="11:56" x14ac:dyDescent="0.3">
      <c r="K207" s="2">
        <v>203</v>
      </c>
      <c r="L207" s="1">
        <f t="shared" si="121"/>
        <v>5300</v>
      </c>
      <c r="M207" s="1">
        <f t="shared" si="127"/>
        <v>5300</v>
      </c>
      <c r="N207" s="1">
        <f t="shared" si="128"/>
        <v>5300</v>
      </c>
      <c r="O207" s="1">
        <f t="shared" si="129"/>
        <v>5300</v>
      </c>
      <c r="P207" s="1">
        <f t="shared" si="130"/>
        <v>219420</v>
      </c>
      <c r="Q207" s="1">
        <f t="shared" si="131"/>
        <v>240620</v>
      </c>
      <c r="R207">
        <f t="shared" si="98"/>
        <v>10.350000000000012</v>
      </c>
      <c r="S207" s="1">
        <f>SUM($Q$5:Q207)</f>
        <v>17693600</v>
      </c>
      <c r="U207" s="2">
        <v>203</v>
      </c>
      <c r="V207">
        <v>0.30199999999999999</v>
      </c>
      <c r="W207">
        <f t="shared" si="132"/>
        <v>0.30199999999999999</v>
      </c>
      <c r="X207">
        <f t="shared" si="133"/>
        <v>0.30199999999999999</v>
      </c>
      <c r="Y207">
        <f t="shared" si="134"/>
        <v>0.30199999999999999</v>
      </c>
      <c r="Z207" s="4">
        <f t="shared" si="135"/>
        <v>69365.759999999995</v>
      </c>
      <c r="AA207" s="4">
        <f t="shared" si="145"/>
        <v>57421.986659605791</v>
      </c>
      <c r="AB207" s="4">
        <f t="shared" si="136"/>
        <v>69366.967999999993</v>
      </c>
      <c r="AC207" s="4">
        <f>SUM($AB$5:AB207)</f>
        <v>2820283.372</v>
      </c>
      <c r="AD207">
        <f t="shared" si="137"/>
        <v>2.5215949092141106</v>
      </c>
      <c r="AF207" s="2">
        <v>203</v>
      </c>
      <c r="AG207">
        <f t="shared" si="138"/>
        <v>2.31</v>
      </c>
      <c r="AH207">
        <f t="shared" si="139"/>
        <v>2.31</v>
      </c>
      <c r="AI207">
        <f t="shared" si="140"/>
        <v>2.31</v>
      </c>
      <c r="AJ207">
        <f t="shared" si="141"/>
        <v>2.31</v>
      </c>
      <c r="AK207">
        <f t="shared" si="142"/>
        <v>9.24</v>
      </c>
      <c r="AL207">
        <v>18.48</v>
      </c>
      <c r="AM207">
        <f>SUM($AL$5:AL207)</f>
        <v>1510.0999999999997</v>
      </c>
      <c r="AO207">
        <f t="shared" si="143"/>
        <v>41.486206896551721</v>
      </c>
      <c r="AP207">
        <f t="shared" si="144"/>
        <v>0.44544925608843827</v>
      </c>
      <c r="AQ207" s="4">
        <f>SUM($AO$5:AO207)</f>
        <v>3050.6206896551739</v>
      </c>
      <c r="AU207" s="2">
        <v>203</v>
      </c>
      <c r="AV207" s="1">
        <f t="shared" si="122"/>
        <v>5000</v>
      </c>
      <c r="AW207" s="1">
        <f t="shared" si="123"/>
        <v>5000</v>
      </c>
      <c r="AX207" s="1">
        <f t="shared" si="124"/>
        <v>5000</v>
      </c>
      <c r="AY207" s="1">
        <f t="shared" si="125"/>
        <v>5000</v>
      </c>
      <c r="AZ207" s="1">
        <f t="shared" si="118"/>
        <v>90000</v>
      </c>
      <c r="BA207" s="1">
        <f t="shared" si="119"/>
        <v>110000</v>
      </c>
      <c r="BB207">
        <f t="shared" si="99"/>
        <v>4.5000000000000018</v>
      </c>
      <c r="BC207" s="1">
        <f>SUM($BA$5:BA207)</f>
        <v>8744300</v>
      </c>
      <c r="BD207" s="1">
        <f t="shared" si="126"/>
        <v>8949300</v>
      </c>
    </row>
    <row r="208" spans="11:56" x14ac:dyDescent="0.3">
      <c r="K208" s="2">
        <v>204</v>
      </c>
      <c r="L208" s="1">
        <f t="shared" si="121"/>
        <v>5325</v>
      </c>
      <c r="M208" s="1">
        <f t="shared" si="127"/>
        <v>5325</v>
      </c>
      <c r="N208" s="1">
        <f t="shared" si="128"/>
        <v>5325</v>
      </c>
      <c r="O208" s="1">
        <f t="shared" si="129"/>
        <v>5325</v>
      </c>
      <c r="P208" s="1">
        <f t="shared" si="130"/>
        <v>221520</v>
      </c>
      <c r="Q208" s="1">
        <f t="shared" si="131"/>
        <v>242820</v>
      </c>
      <c r="R208">
        <f t="shared" si="98"/>
        <v>10.400000000000013</v>
      </c>
      <c r="S208" s="1">
        <f>SUM($Q$5:Q208)</f>
        <v>17936420</v>
      </c>
      <c r="U208" s="2">
        <v>204</v>
      </c>
      <c r="V208">
        <v>0.30299999999999999</v>
      </c>
      <c r="W208">
        <f t="shared" si="132"/>
        <v>0.30299999999999999</v>
      </c>
      <c r="X208">
        <f t="shared" si="133"/>
        <v>0.30299999999999999</v>
      </c>
      <c r="Y208">
        <f t="shared" si="134"/>
        <v>0.30299999999999999</v>
      </c>
      <c r="Z208" s="4">
        <f t="shared" si="135"/>
        <v>70291.409999999989</v>
      </c>
      <c r="AA208" s="4">
        <f t="shared" si="145"/>
        <v>57996.206526201851</v>
      </c>
      <c r="AB208" s="4">
        <f t="shared" si="136"/>
        <v>70292.621999999988</v>
      </c>
      <c r="AC208" s="4">
        <f>SUM($AB$5:AB208)</f>
        <v>2890575.9939999999</v>
      </c>
      <c r="AD208">
        <f t="shared" si="137"/>
        <v>2.4923957180285772</v>
      </c>
      <c r="AF208" s="2">
        <v>204</v>
      </c>
      <c r="AG208">
        <f t="shared" si="138"/>
        <v>2.3250000000000002</v>
      </c>
      <c r="AH208">
        <f t="shared" si="139"/>
        <v>2.3250000000000002</v>
      </c>
      <c r="AI208">
        <f t="shared" si="140"/>
        <v>2.3250000000000002</v>
      </c>
      <c r="AJ208">
        <f t="shared" si="141"/>
        <v>2.3250000000000002</v>
      </c>
      <c r="AK208">
        <f t="shared" si="142"/>
        <v>9.3000000000000007</v>
      </c>
      <c r="AL208">
        <v>18.600000000000001</v>
      </c>
      <c r="AM208">
        <f>SUM($AL$5:AL208)</f>
        <v>1528.6999999999996</v>
      </c>
      <c r="AO208">
        <f t="shared" si="143"/>
        <v>41.865517241379308</v>
      </c>
      <c r="AP208">
        <f t="shared" si="144"/>
        <v>0.44427971336792693</v>
      </c>
      <c r="AQ208" s="4">
        <f>SUM($AO$5:AO208)</f>
        <v>3092.4862068965531</v>
      </c>
      <c r="AU208" s="2">
        <v>204</v>
      </c>
      <c r="AV208" s="1">
        <f t="shared" si="122"/>
        <v>5000</v>
      </c>
      <c r="AW208" s="1">
        <f t="shared" si="123"/>
        <v>5000</v>
      </c>
      <c r="AX208" s="1">
        <f t="shared" si="124"/>
        <v>5000</v>
      </c>
      <c r="AY208" s="1">
        <f t="shared" si="125"/>
        <v>5000</v>
      </c>
      <c r="AZ208" s="1">
        <f t="shared" si="118"/>
        <v>90000</v>
      </c>
      <c r="BA208" s="1">
        <f t="shared" si="119"/>
        <v>110000</v>
      </c>
      <c r="BB208">
        <f t="shared" si="99"/>
        <v>4.5000000000000018</v>
      </c>
      <c r="BC208" s="1">
        <f>SUM($BA$5:BA208)</f>
        <v>8854300</v>
      </c>
      <c r="BD208" s="1">
        <f t="shared" si="126"/>
        <v>9082120</v>
      </c>
    </row>
    <row r="209" spans="11:56" x14ac:dyDescent="0.3">
      <c r="K209" s="2">
        <v>205</v>
      </c>
      <c r="L209" s="1">
        <f t="shared" si="121"/>
        <v>5350</v>
      </c>
      <c r="M209" s="1">
        <f t="shared" si="127"/>
        <v>5350</v>
      </c>
      <c r="N209" s="1">
        <f t="shared" si="128"/>
        <v>5350</v>
      </c>
      <c r="O209" s="1">
        <f t="shared" si="129"/>
        <v>5350</v>
      </c>
      <c r="P209" s="1">
        <f t="shared" si="130"/>
        <v>223630</v>
      </c>
      <c r="Q209" s="1">
        <f t="shared" si="131"/>
        <v>245030</v>
      </c>
      <c r="R209">
        <f t="shared" si="98"/>
        <v>10.450000000000014</v>
      </c>
      <c r="S209" s="1">
        <f>SUM($Q$5:Q209)</f>
        <v>18181450</v>
      </c>
      <c r="U209" s="2">
        <v>205</v>
      </c>
      <c r="V209">
        <v>0.30399999999999999</v>
      </c>
      <c r="W209">
        <f t="shared" si="132"/>
        <v>0.30399999999999999</v>
      </c>
      <c r="X209">
        <f t="shared" si="133"/>
        <v>0.30399999999999999</v>
      </c>
      <c r="Y209">
        <f t="shared" si="134"/>
        <v>0.30399999999999999</v>
      </c>
      <c r="Z209" s="4">
        <f t="shared" si="135"/>
        <v>71228.62999999999</v>
      </c>
      <c r="AA209" s="4">
        <f t="shared" si="145"/>
        <v>58576.168591463873</v>
      </c>
      <c r="AB209" s="4">
        <f t="shared" si="136"/>
        <v>71229.84599999999</v>
      </c>
      <c r="AC209" s="4">
        <f>SUM($AB$5:AB209)</f>
        <v>2961805.84</v>
      </c>
      <c r="AD209">
        <f t="shared" si="137"/>
        <v>2.4642094222000206</v>
      </c>
      <c r="AF209" s="2">
        <v>205</v>
      </c>
      <c r="AG209">
        <f t="shared" si="138"/>
        <v>2.34</v>
      </c>
      <c r="AH209">
        <f t="shared" si="139"/>
        <v>2.34</v>
      </c>
      <c r="AI209">
        <f t="shared" si="140"/>
        <v>2.34</v>
      </c>
      <c r="AJ209">
        <f t="shared" si="141"/>
        <v>2.34</v>
      </c>
      <c r="AK209">
        <f t="shared" si="142"/>
        <v>9.36</v>
      </c>
      <c r="AL209">
        <v>18.72</v>
      </c>
      <c r="AM209">
        <f>SUM($AL$5:AL209)</f>
        <v>1547.4199999999996</v>
      </c>
      <c r="AO209">
        <f t="shared" si="143"/>
        <v>42.24655172413793</v>
      </c>
      <c r="AP209">
        <f t="shared" si="144"/>
        <v>0.44311308819328243</v>
      </c>
      <c r="AQ209" s="4">
        <f>SUM($AO$5:AO209)</f>
        <v>3134.7327586206911</v>
      </c>
      <c r="AU209" s="2">
        <v>205</v>
      </c>
      <c r="AV209" s="1">
        <f t="shared" si="122"/>
        <v>5000</v>
      </c>
      <c r="AW209" s="1">
        <f t="shared" si="123"/>
        <v>5000</v>
      </c>
      <c r="AX209" s="1">
        <f t="shared" si="124"/>
        <v>5000</v>
      </c>
      <c r="AY209" s="1">
        <f t="shared" si="125"/>
        <v>5000</v>
      </c>
      <c r="AZ209" s="1">
        <f t="shared" si="118"/>
        <v>94000</v>
      </c>
      <c r="BA209" s="1">
        <f t="shared" si="119"/>
        <v>114000</v>
      </c>
      <c r="BB209">
        <f t="shared" si="99"/>
        <v>4.700000000000002</v>
      </c>
      <c r="BC209" s="1">
        <f>SUM($BA$5:BA209)</f>
        <v>8968300</v>
      </c>
      <c r="BD209" s="1">
        <f t="shared" si="126"/>
        <v>9213150</v>
      </c>
    </row>
    <row r="210" spans="11:56" x14ac:dyDescent="0.3">
      <c r="K210" s="2">
        <v>206</v>
      </c>
      <c r="L210" s="1">
        <f t="shared" si="121"/>
        <v>5375</v>
      </c>
      <c r="M210" s="1">
        <f t="shared" si="127"/>
        <v>5375</v>
      </c>
      <c r="N210" s="1">
        <f t="shared" si="128"/>
        <v>5375</v>
      </c>
      <c r="O210" s="1">
        <f t="shared" si="129"/>
        <v>5375</v>
      </c>
      <c r="P210" s="1">
        <f t="shared" si="130"/>
        <v>225750</v>
      </c>
      <c r="Q210" s="1">
        <f t="shared" si="131"/>
        <v>247250</v>
      </c>
      <c r="R210">
        <f t="shared" si="98"/>
        <v>10.500000000000014</v>
      </c>
      <c r="S210" s="1">
        <f>SUM($Q$5:Q210)</f>
        <v>18428700</v>
      </c>
      <c r="U210" s="2">
        <v>206</v>
      </c>
      <c r="V210">
        <v>0.30499999999999999</v>
      </c>
      <c r="W210">
        <f t="shared" si="132"/>
        <v>0.30499999999999999</v>
      </c>
      <c r="X210">
        <f t="shared" si="133"/>
        <v>0.30499999999999999</v>
      </c>
      <c r="Y210">
        <f t="shared" si="134"/>
        <v>0.30499999999999999</v>
      </c>
      <c r="Z210" s="4">
        <f t="shared" si="135"/>
        <v>72177.56</v>
      </c>
      <c r="AA210" s="4">
        <f t="shared" si="145"/>
        <v>59161.930277378509</v>
      </c>
      <c r="AB210" s="4">
        <f t="shared" si="136"/>
        <v>72178.78</v>
      </c>
      <c r="AC210" s="4">
        <f>SUM($AB$5:AB210)</f>
        <v>3033984.6199999996</v>
      </c>
      <c r="AD210">
        <f t="shared" si="137"/>
        <v>2.4369855385253678</v>
      </c>
      <c r="AF210" s="2">
        <v>206</v>
      </c>
      <c r="AG210">
        <f t="shared" si="138"/>
        <v>2.355</v>
      </c>
      <c r="AH210">
        <f t="shared" si="139"/>
        <v>2.355</v>
      </c>
      <c r="AI210">
        <f t="shared" si="140"/>
        <v>2.355</v>
      </c>
      <c r="AJ210">
        <f t="shared" si="141"/>
        <v>2.355</v>
      </c>
      <c r="AK210">
        <f t="shared" si="142"/>
        <v>9.42</v>
      </c>
      <c r="AL210">
        <v>18.84</v>
      </c>
      <c r="AM210">
        <f>SUM($AL$5:AL210)</f>
        <v>1566.2599999999995</v>
      </c>
      <c r="AO210">
        <f t="shared" si="143"/>
        <v>42.629310344827587</v>
      </c>
      <c r="AP210">
        <f t="shared" si="144"/>
        <v>0.44194944388270979</v>
      </c>
      <c r="AQ210" s="4">
        <f>SUM($AO$5:AO210)</f>
        <v>3177.3620689655186</v>
      </c>
      <c r="AU210" s="2">
        <v>206</v>
      </c>
      <c r="AV210" s="1">
        <f t="shared" si="122"/>
        <v>5000</v>
      </c>
      <c r="AW210" s="1">
        <f t="shared" si="123"/>
        <v>5000</v>
      </c>
      <c r="AX210" s="1">
        <f t="shared" si="124"/>
        <v>5000</v>
      </c>
      <c r="AY210" s="1">
        <f t="shared" si="125"/>
        <v>5000</v>
      </c>
      <c r="AZ210" s="1">
        <f t="shared" si="118"/>
        <v>94000</v>
      </c>
      <c r="BA210" s="1">
        <f t="shared" si="119"/>
        <v>114000</v>
      </c>
      <c r="BB210">
        <f t="shared" si="99"/>
        <v>4.700000000000002</v>
      </c>
      <c r="BC210" s="1">
        <f>SUM($BA$5:BA210)</f>
        <v>9082300</v>
      </c>
      <c r="BD210" s="1">
        <f t="shared" si="126"/>
        <v>9346400</v>
      </c>
    </row>
    <row r="211" spans="11:56" x14ac:dyDescent="0.3">
      <c r="K211" s="2">
        <v>207</v>
      </c>
      <c r="L211" s="1">
        <f t="shared" si="121"/>
        <v>5400</v>
      </c>
      <c r="M211" s="1">
        <f t="shared" si="127"/>
        <v>5400</v>
      </c>
      <c r="N211" s="1">
        <f t="shared" si="128"/>
        <v>5400</v>
      </c>
      <c r="O211" s="1">
        <f t="shared" si="129"/>
        <v>5400</v>
      </c>
      <c r="P211" s="1">
        <f t="shared" si="130"/>
        <v>227880</v>
      </c>
      <c r="Q211" s="1">
        <f t="shared" si="131"/>
        <v>249480</v>
      </c>
      <c r="R211">
        <f t="shared" si="98"/>
        <v>10.550000000000015</v>
      </c>
      <c r="S211" s="1">
        <f>SUM($Q$5:Q211)</f>
        <v>18678180</v>
      </c>
      <c r="U211" s="2">
        <v>207</v>
      </c>
      <c r="V211">
        <v>0.30599999999999999</v>
      </c>
      <c r="W211">
        <f t="shared" si="132"/>
        <v>0.30599999999999999</v>
      </c>
      <c r="X211">
        <f t="shared" si="133"/>
        <v>0.30599999999999999</v>
      </c>
      <c r="Y211">
        <f t="shared" si="134"/>
        <v>0.30599999999999999</v>
      </c>
      <c r="Z211" s="4">
        <f t="shared" si="135"/>
        <v>73138.349999999991</v>
      </c>
      <c r="AA211" s="4">
        <f t="shared" si="145"/>
        <v>59753.549580152292</v>
      </c>
      <c r="AB211" s="4">
        <f t="shared" si="136"/>
        <v>73139.573999999993</v>
      </c>
      <c r="AC211" s="4">
        <f>SUM($AB$5:AB211)</f>
        <v>3107124.1939999997</v>
      </c>
      <c r="AD211">
        <f t="shared" si="137"/>
        <v>2.4106771510265612</v>
      </c>
      <c r="AF211" s="2">
        <v>207</v>
      </c>
      <c r="AG211">
        <f t="shared" si="138"/>
        <v>2.37</v>
      </c>
      <c r="AH211">
        <f t="shared" si="139"/>
        <v>2.37</v>
      </c>
      <c r="AI211">
        <f t="shared" si="140"/>
        <v>2.37</v>
      </c>
      <c r="AJ211">
        <f t="shared" si="141"/>
        <v>2.37</v>
      </c>
      <c r="AK211">
        <f t="shared" si="142"/>
        <v>9.48</v>
      </c>
      <c r="AL211">
        <v>18.96</v>
      </c>
      <c r="AM211">
        <f>SUM($AL$5:AL211)</f>
        <v>1585.2199999999996</v>
      </c>
      <c r="AO211">
        <f t="shared" si="143"/>
        <v>43.013793103448279</v>
      </c>
      <c r="AP211">
        <f t="shared" si="144"/>
        <v>0.44078884078884079</v>
      </c>
      <c r="AQ211" s="4">
        <f>SUM($AO$5:AO211)</f>
        <v>3220.3758620689669</v>
      </c>
      <c r="AU211" s="2">
        <v>207</v>
      </c>
      <c r="AV211" s="1">
        <f t="shared" si="122"/>
        <v>5000</v>
      </c>
      <c r="AW211" s="1">
        <f t="shared" si="123"/>
        <v>5000</v>
      </c>
      <c r="AX211" s="1">
        <f t="shared" si="124"/>
        <v>5000</v>
      </c>
      <c r="AY211" s="1">
        <f t="shared" si="125"/>
        <v>5000</v>
      </c>
      <c r="AZ211" s="1">
        <f t="shared" si="118"/>
        <v>94000</v>
      </c>
      <c r="BA211" s="1">
        <f t="shared" si="119"/>
        <v>114000</v>
      </c>
      <c r="BB211">
        <f t="shared" si="99"/>
        <v>4.700000000000002</v>
      </c>
      <c r="BC211" s="1">
        <f>SUM($BA$5:BA211)</f>
        <v>9196300</v>
      </c>
      <c r="BD211" s="1">
        <f t="shared" si="126"/>
        <v>9481880</v>
      </c>
    </row>
    <row r="212" spans="11:56" x14ac:dyDescent="0.3">
      <c r="K212" s="2">
        <v>208</v>
      </c>
      <c r="L212" s="1">
        <f t="shared" si="121"/>
        <v>5425</v>
      </c>
      <c r="M212" s="1">
        <f t="shared" si="127"/>
        <v>5425</v>
      </c>
      <c r="N212" s="1">
        <f t="shared" si="128"/>
        <v>5425</v>
      </c>
      <c r="O212" s="1">
        <f t="shared" si="129"/>
        <v>5425</v>
      </c>
      <c r="P212" s="1">
        <f t="shared" si="130"/>
        <v>230020</v>
      </c>
      <c r="Q212" s="1">
        <f t="shared" si="131"/>
        <v>251720</v>
      </c>
      <c r="R212">
        <f t="shared" si="98"/>
        <v>10.600000000000016</v>
      </c>
      <c r="S212" s="1">
        <f>SUM($Q$5:Q212)</f>
        <v>18929900</v>
      </c>
      <c r="U212" s="2">
        <v>208</v>
      </c>
      <c r="V212">
        <v>0.307</v>
      </c>
      <c r="W212">
        <f t="shared" si="132"/>
        <v>0.307</v>
      </c>
      <c r="X212">
        <f t="shared" si="133"/>
        <v>0.307</v>
      </c>
      <c r="Y212">
        <f t="shared" si="134"/>
        <v>0.307</v>
      </c>
      <c r="Z212" s="4">
        <f t="shared" si="135"/>
        <v>74111.14</v>
      </c>
      <c r="AA212" s="4">
        <f t="shared" si="145"/>
        <v>60351.085075953815</v>
      </c>
      <c r="AB212" s="4">
        <f t="shared" si="136"/>
        <v>74112.368000000002</v>
      </c>
      <c r="AC212" s="4">
        <f>SUM($AB$5:AB212)</f>
        <v>3181236.5619999995</v>
      </c>
      <c r="AD212">
        <f t="shared" si="137"/>
        <v>2.3852399637939863</v>
      </c>
      <c r="AF212" s="2">
        <v>208</v>
      </c>
      <c r="AG212">
        <f t="shared" si="138"/>
        <v>2.3849999999999998</v>
      </c>
      <c r="AH212">
        <f t="shared" si="139"/>
        <v>2.3849999999999998</v>
      </c>
      <c r="AI212">
        <f t="shared" si="140"/>
        <v>2.3849999999999998</v>
      </c>
      <c r="AJ212">
        <f t="shared" si="141"/>
        <v>2.3849999999999998</v>
      </c>
      <c r="AK212">
        <f t="shared" si="142"/>
        <v>9.5399999999999991</v>
      </c>
      <c r="AL212">
        <v>19.079999999999998</v>
      </c>
      <c r="AM212">
        <f>SUM($AL$5:AL212)</f>
        <v>1604.2999999999995</v>
      </c>
      <c r="AO212">
        <f t="shared" si="143"/>
        <v>43.4</v>
      </c>
      <c r="AP212">
        <f t="shared" si="144"/>
        <v>0.43963133640552993</v>
      </c>
      <c r="AQ212" s="4">
        <f>SUM($AO$5:AO212)</f>
        <v>3263.7758620689669</v>
      </c>
      <c r="AU212" s="2">
        <v>208</v>
      </c>
      <c r="AV212" s="1">
        <f t="shared" si="122"/>
        <v>5000</v>
      </c>
      <c r="AW212" s="1">
        <f t="shared" si="123"/>
        <v>5000</v>
      </c>
      <c r="AX212" s="1">
        <f t="shared" si="124"/>
        <v>5000</v>
      </c>
      <c r="AY212" s="1">
        <f t="shared" si="125"/>
        <v>5000</v>
      </c>
      <c r="AZ212" s="1">
        <f t="shared" si="118"/>
        <v>94000</v>
      </c>
      <c r="BA212" s="1">
        <f t="shared" si="119"/>
        <v>114000</v>
      </c>
      <c r="BB212">
        <f t="shared" si="99"/>
        <v>4.700000000000002</v>
      </c>
      <c r="BC212" s="1">
        <f>SUM($BA$5:BA212)</f>
        <v>9310300</v>
      </c>
      <c r="BD212" s="1">
        <f t="shared" si="126"/>
        <v>9619600</v>
      </c>
    </row>
    <row r="213" spans="11:56" x14ac:dyDescent="0.3">
      <c r="K213" s="2">
        <v>209</v>
      </c>
      <c r="L213" s="1">
        <f t="shared" si="121"/>
        <v>5450</v>
      </c>
      <c r="M213" s="1">
        <f t="shared" si="127"/>
        <v>5450</v>
      </c>
      <c r="N213" s="1">
        <f t="shared" si="128"/>
        <v>5450</v>
      </c>
      <c r="O213" s="1">
        <f t="shared" si="129"/>
        <v>5450</v>
      </c>
      <c r="P213" s="1">
        <f t="shared" si="130"/>
        <v>232170</v>
      </c>
      <c r="Q213" s="1">
        <f t="shared" si="131"/>
        <v>253970</v>
      </c>
      <c r="R213">
        <f t="shared" si="98"/>
        <v>10.650000000000016</v>
      </c>
      <c r="S213" s="1">
        <f>SUM($Q$5:Q213)</f>
        <v>19183870</v>
      </c>
      <c r="U213" s="2">
        <v>209</v>
      </c>
      <c r="V213">
        <v>0.308</v>
      </c>
      <c r="W213">
        <f t="shared" si="132"/>
        <v>0.308</v>
      </c>
      <c r="X213">
        <f t="shared" si="133"/>
        <v>0.308</v>
      </c>
      <c r="Y213">
        <f t="shared" si="134"/>
        <v>0.308</v>
      </c>
      <c r="Z213" s="4">
        <f t="shared" si="135"/>
        <v>75096.069999999992</v>
      </c>
      <c r="AA213" s="4">
        <f t="shared" si="145"/>
        <v>60954.595926713351</v>
      </c>
      <c r="AB213" s="4">
        <f t="shared" si="136"/>
        <v>75097.301999999996</v>
      </c>
      <c r="AC213" s="4">
        <f>SUM($AB$5:AB213)</f>
        <v>3256333.8639999996</v>
      </c>
      <c r="AD213">
        <f t="shared" si="137"/>
        <v>2.3606324313331641</v>
      </c>
      <c r="AF213" s="2">
        <v>209</v>
      </c>
      <c r="AG213">
        <f t="shared" si="138"/>
        <v>2.4</v>
      </c>
      <c r="AH213">
        <f t="shared" si="139"/>
        <v>2.4</v>
      </c>
      <c r="AI213">
        <f t="shared" si="140"/>
        <v>2.4</v>
      </c>
      <c r="AJ213">
        <f t="shared" si="141"/>
        <v>2.4</v>
      </c>
      <c r="AK213">
        <f t="shared" si="142"/>
        <v>9.6</v>
      </c>
      <c r="AL213">
        <v>19.2</v>
      </c>
      <c r="AM213">
        <f>SUM($AL$5:AL213)</f>
        <v>1623.4999999999995</v>
      </c>
      <c r="AO213">
        <f t="shared" si="143"/>
        <v>43.78793103448276</v>
      </c>
      <c r="AP213">
        <f t="shared" si="144"/>
        <v>0.43847698547072483</v>
      </c>
      <c r="AQ213" s="4">
        <f>SUM($AO$5:AO213)</f>
        <v>3307.5637931034498</v>
      </c>
      <c r="AU213" s="2">
        <v>209</v>
      </c>
      <c r="AV213" s="1">
        <f t="shared" si="122"/>
        <v>5000</v>
      </c>
      <c r="AW213" s="1">
        <f t="shared" si="123"/>
        <v>5000</v>
      </c>
      <c r="AX213" s="1">
        <f t="shared" si="124"/>
        <v>5000</v>
      </c>
      <c r="AY213" s="1">
        <f t="shared" si="125"/>
        <v>5000</v>
      </c>
      <c r="AZ213" s="1">
        <f t="shared" si="118"/>
        <v>94000</v>
      </c>
      <c r="BA213" s="1">
        <f t="shared" si="119"/>
        <v>114000</v>
      </c>
      <c r="BB213">
        <f t="shared" si="99"/>
        <v>4.700000000000002</v>
      </c>
      <c r="BC213" s="1">
        <f>SUM($BA$5:BA213)</f>
        <v>9424300</v>
      </c>
      <c r="BD213" s="1">
        <f t="shared" si="126"/>
        <v>9759570</v>
      </c>
    </row>
    <row r="214" spans="11:56" x14ac:dyDescent="0.3">
      <c r="K214" s="2">
        <v>210</v>
      </c>
      <c r="L214" s="1">
        <f t="shared" si="121"/>
        <v>5475</v>
      </c>
      <c r="M214" s="1">
        <f t="shared" si="127"/>
        <v>5475</v>
      </c>
      <c r="N214" s="1">
        <f t="shared" si="128"/>
        <v>5475</v>
      </c>
      <c r="O214" s="1">
        <f t="shared" si="129"/>
        <v>5475</v>
      </c>
      <c r="P214" s="1">
        <f t="shared" si="130"/>
        <v>234330</v>
      </c>
      <c r="Q214" s="1">
        <f t="shared" si="131"/>
        <v>256230</v>
      </c>
      <c r="R214">
        <f t="shared" si="98"/>
        <v>10.700000000000017</v>
      </c>
      <c r="S214" s="1">
        <f>SUM($Q$5:Q214)</f>
        <v>19440100</v>
      </c>
      <c r="U214" s="2">
        <v>210</v>
      </c>
      <c r="V214">
        <v>0.309</v>
      </c>
      <c r="W214">
        <f t="shared" si="132"/>
        <v>0.309</v>
      </c>
      <c r="X214">
        <f t="shared" si="133"/>
        <v>0.309</v>
      </c>
      <c r="Y214">
        <f t="shared" si="134"/>
        <v>0.309</v>
      </c>
      <c r="Z214" s="4">
        <f t="shared" si="135"/>
        <v>76093.279999999999</v>
      </c>
      <c r="AA214" s="4">
        <f t="shared" si="145"/>
        <v>61564.141885980483</v>
      </c>
      <c r="AB214" s="4">
        <f t="shared" si="136"/>
        <v>76094.516000000003</v>
      </c>
      <c r="AC214" s="4">
        <f>SUM($AB$5:AB214)</f>
        <v>3332428.3799999994</v>
      </c>
      <c r="AD214">
        <f t="shared" si="137"/>
        <v>2.3368155471173715</v>
      </c>
      <c r="AF214" s="2">
        <v>210</v>
      </c>
      <c r="AG214">
        <f t="shared" si="138"/>
        <v>2.415</v>
      </c>
      <c r="AH214">
        <f t="shared" si="139"/>
        <v>2.415</v>
      </c>
      <c r="AI214">
        <f t="shared" si="140"/>
        <v>2.415</v>
      </c>
      <c r="AJ214">
        <f t="shared" si="141"/>
        <v>2.415</v>
      </c>
      <c r="AK214">
        <f t="shared" si="142"/>
        <v>9.66</v>
      </c>
      <c r="AL214">
        <v>19.32</v>
      </c>
      <c r="AM214">
        <f>SUM($AL$5:AL214)</f>
        <v>1642.8199999999995</v>
      </c>
      <c r="AO214">
        <f t="shared" si="143"/>
        <v>44.177586206896549</v>
      </c>
      <c r="AP214">
        <f t="shared" si="144"/>
        <v>0.43732584006556613</v>
      </c>
      <c r="AQ214" s="4">
        <f>SUM($AO$5:AO214)</f>
        <v>3351.7413793103465</v>
      </c>
      <c r="AU214" s="2">
        <v>210</v>
      </c>
      <c r="AV214" s="1">
        <f t="shared" si="122"/>
        <v>5000</v>
      </c>
      <c r="AW214" s="1">
        <f t="shared" si="123"/>
        <v>5000</v>
      </c>
      <c r="AX214" s="1">
        <f t="shared" si="124"/>
        <v>5000</v>
      </c>
      <c r="AY214" s="1">
        <f t="shared" si="125"/>
        <v>5000</v>
      </c>
      <c r="AZ214" s="1">
        <f t="shared" si="118"/>
        <v>94000</v>
      </c>
      <c r="BA214" s="1">
        <f t="shared" si="119"/>
        <v>114000</v>
      </c>
      <c r="BB214">
        <f t="shared" si="99"/>
        <v>4.700000000000002</v>
      </c>
      <c r="BC214" s="1">
        <f>SUM($BA$5:BA214)</f>
        <v>9538300</v>
      </c>
      <c r="BD214" s="1">
        <f t="shared" si="126"/>
        <v>9901800</v>
      </c>
    </row>
    <row r="215" spans="11:56" x14ac:dyDescent="0.3">
      <c r="K215" s="2">
        <v>211</v>
      </c>
      <c r="L215" s="1">
        <f t="shared" si="121"/>
        <v>5500</v>
      </c>
      <c r="M215" s="1">
        <f t="shared" si="127"/>
        <v>5500</v>
      </c>
      <c r="N215" s="1">
        <f t="shared" si="128"/>
        <v>5500</v>
      </c>
      <c r="O215" s="1">
        <f t="shared" si="129"/>
        <v>5500</v>
      </c>
      <c r="P215" s="1">
        <f t="shared" si="130"/>
        <v>236500</v>
      </c>
      <c r="Q215" s="1">
        <f t="shared" si="131"/>
        <v>258500</v>
      </c>
      <c r="R215">
        <f t="shared" si="98"/>
        <v>10.750000000000018</v>
      </c>
      <c r="S215" s="1">
        <f>SUM($Q$5:Q215)</f>
        <v>19698600</v>
      </c>
      <c r="U215" s="2">
        <v>211</v>
      </c>
      <c r="V215">
        <v>0.31</v>
      </c>
      <c r="W215">
        <f t="shared" si="132"/>
        <v>0.31</v>
      </c>
      <c r="X215">
        <f t="shared" si="133"/>
        <v>0.31</v>
      </c>
      <c r="Y215">
        <f t="shared" si="134"/>
        <v>0.31</v>
      </c>
      <c r="Z215" s="4">
        <f t="shared" si="135"/>
        <v>77102.939999999988</v>
      </c>
      <c r="AA215" s="4">
        <f t="shared" si="145"/>
        <v>62179.78330484029</v>
      </c>
      <c r="AB215" s="4">
        <f t="shared" si="136"/>
        <v>77104.179999999993</v>
      </c>
      <c r="AC215" s="4">
        <f>SUM($AB$5:AB215)</f>
        <v>3409532.5599999996</v>
      </c>
      <c r="AD215">
        <f t="shared" si="137"/>
        <v>2.3137535516967414</v>
      </c>
      <c r="AF215" s="2">
        <v>211</v>
      </c>
      <c r="AG215">
        <f t="shared" si="138"/>
        <v>2.4300000000000002</v>
      </c>
      <c r="AH215">
        <f t="shared" si="139"/>
        <v>2.4300000000000002</v>
      </c>
      <c r="AI215">
        <f t="shared" si="140"/>
        <v>2.4300000000000002</v>
      </c>
      <c r="AJ215">
        <f t="shared" si="141"/>
        <v>2.4300000000000002</v>
      </c>
      <c r="AK215">
        <f t="shared" si="142"/>
        <v>9.7200000000000006</v>
      </c>
      <c r="AL215">
        <v>19.440000000000001</v>
      </c>
      <c r="AM215">
        <f>SUM($AL$5:AL215)</f>
        <v>1662.2599999999995</v>
      </c>
      <c r="AO215">
        <f t="shared" si="143"/>
        <v>44.568965517241381</v>
      </c>
      <c r="AP215">
        <f t="shared" si="144"/>
        <v>0.43617794970986462</v>
      </c>
      <c r="AQ215" s="4">
        <f>SUM($AO$5:AO215)</f>
        <v>3396.3103448275879</v>
      </c>
      <c r="AU215" s="2">
        <v>211</v>
      </c>
      <c r="AV215" s="1">
        <f t="shared" si="122"/>
        <v>5500</v>
      </c>
      <c r="AW215" s="1">
        <f t="shared" si="123"/>
        <v>5500</v>
      </c>
      <c r="AX215" s="1">
        <f t="shared" si="124"/>
        <v>5500</v>
      </c>
      <c r="AY215" s="1">
        <f t="shared" si="125"/>
        <v>5500</v>
      </c>
      <c r="AZ215" s="1">
        <f t="shared" si="118"/>
        <v>103400</v>
      </c>
      <c r="BA215" s="1">
        <f t="shared" si="119"/>
        <v>125400</v>
      </c>
      <c r="BB215">
        <f t="shared" si="99"/>
        <v>4.700000000000002</v>
      </c>
      <c r="BC215" s="1">
        <f>SUM($BA$5:BA215)</f>
        <v>9663700</v>
      </c>
      <c r="BD215" s="1">
        <f t="shared" si="126"/>
        <v>10034900</v>
      </c>
    </row>
    <row r="216" spans="11:56" x14ac:dyDescent="0.3">
      <c r="K216" s="2">
        <v>212</v>
      </c>
      <c r="L216" s="1">
        <f t="shared" si="121"/>
        <v>5525</v>
      </c>
      <c r="M216" s="1">
        <f t="shared" si="127"/>
        <v>5525</v>
      </c>
      <c r="N216" s="1">
        <f t="shared" si="128"/>
        <v>5525</v>
      </c>
      <c r="O216" s="1">
        <f t="shared" si="129"/>
        <v>5525</v>
      </c>
      <c r="P216" s="1">
        <f t="shared" si="130"/>
        <v>238680</v>
      </c>
      <c r="Q216" s="1">
        <f t="shared" si="131"/>
        <v>260780</v>
      </c>
      <c r="R216">
        <f t="shared" si="98"/>
        <v>10.800000000000018</v>
      </c>
      <c r="S216" s="1">
        <f>SUM($Q$5:Q216)</f>
        <v>19959380</v>
      </c>
      <c r="U216" s="2">
        <v>212</v>
      </c>
      <c r="V216">
        <v>0.311</v>
      </c>
      <c r="W216">
        <f t="shared" si="132"/>
        <v>0.311</v>
      </c>
      <c r="X216">
        <f t="shared" si="133"/>
        <v>0.311</v>
      </c>
      <c r="Y216">
        <f t="shared" si="134"/>
        <v>0.311</v>
      </c>
      <c r="Z216" s="4">
        <f t="shared" si="135"/>
        <v>78125.17</v>
      </c>
      <c r="AA216" s="4">
        <f t="shared" si="145"/>
        <v>62801.581137888694</v>
      </c>
      <c r="AB216" s="4">
        <f t="shared" si="136"/>
        <v>78126.414000000004</v>
      </c>
      <c r="AC216" s="4">
        <f>SUM($AB$5:AB216)</f>
        <v>3487658.9739999995</v>
      </c>
      <c r="AD216">
        <f t="shared" si="137"/>
        <v>2.2914112895287877</v>
      </c>
      <c r="AF216" s="2">
        <v>212</v>
      </c>
      <c r="AG216">
        <f t="shared" si="138"/>
        <v>2.4449999999999998</v>
      </c>
      <c r="AH216">
        <f t="shared" si="139"/>
        <v>2.4449999999999998</v>
      </c>
      <c r="AI216">
        <f t="shared" si="140"/>
        <v>2.4449999999999998</v>
      </c>
      <c r="AJ216">
        <f t="shared" si="141"/>
        <v>2.4449999999999998</v>
      </c>
      <c r="AK216">
        <f t="shared" si="142"/>
        <v>9.7799999999999994</v>
      </c>
      <c r="AL216">
        <v>19.559999999999999</v>
      </c>
      <c r="AM216">
        <f>SUM($AL$5:AL216)</f>
        <v>1681.8199999999995</v>
      </c>
      <c r="AO216">
        <f t="shared" si="143"/>
        <v>44.96206896551724</v>
      </c>
      <c r="AP216">
        <f t="shared" si="144"/>
        <v>0.43503336145409921</v>
      </c>
      <c r="AQ216" s="4">
        <f>SUM($AO$5:AO216)</f>
        <v>3441.272413793105</v>
      </c>
      <c r="AU216" s="2">
        <v>212</v>
      </c>
      <c r="AV216" s="1">
        <f t="shared" si="122"/>
        <v>5500</v>
      </c>
      <c r="AW216" s="1">
        <f t="shared" si="123"/>
        <v>5500</v>
      </c>
      <c r="AX216" s="1">
        <f t="shared" si="124"/>
        <v>5500</v>
      </c>
      <c r="AY216" s="1">
        <f t="shared" si="125"/>
        <v>5500</v>
      </c>
      <c r="AZ216" s="1">
        <f t="shared" si="118"/>
        <v>103400</v>
      </c>
      <c r="BA216" s="1">
        <f t="shared" si="119"/>
        <v>125400</v>
      </c>
      <c r="BB216">
        <f t="shared" si="99"/>
        <v>4.700000000000002</v>
      </c>
      <c r="BC216" s="1">
        <f>SUM($BA$5:BA216)</f>
        <v>9789100</v>
      </c>
      <c r="BD216" s="1">
        <f t="shared" si="126"/>
        <v>10170280</v>
      </c>
    </row>
    <row r="217" spans="11:56" x14ac:dyDescent="0.3">
      <c r="K217" s="2">
        <v>213</v>
      </c>
      <c r="L217" s="1">
        <f t="shared" si="121"/>
        <v>5550</v>
      </c>
      <c r="M217" s="1">
        <f t="shared" si="127"/>
        <v>5550</v>
      </c>
      <c r="N217" s="1">
        <f t="shared" si="128"/>
        <v>5550</v>
      </c>
      <c r="O217" s="1">
        <f t="shared" si="129"/>
        <v>5550</v>
      </c>
      <c r="P217" s="1">
        <f t="shared" si="130"/>
        <v>240870</v>
      </c>
      <c r="Q217" s="1">
        <f t="shared" si="131"/>
        <v>263070</v>
      </c>
      <c r="R217">
        <f t="shared" si="98"/>
        <v>10.850000000000019</v>
      </c>
      <c r="S217" s="1">
        <f>SUM($Q$5:Q217)</f>
        <v>20222450</v>
      </c>
      <c r="U217" s="2">
        <v>213</v>
      </c>
      <c r="V217">
        <v>0.312</v>
      </c>
      <c r="W217">
        <f t="shared" si="132"/>
        <v>0.312</v>
      </c>
      <c r="X217">
        <f t="shared" si="133"/>
        <v>0.312</v>
      </c>
      <c r="Y217">
        <f t="shared" si="134"/>
        <v>0.312</v>
      </c>
      <c r="Z217" s="4">
        <f t="shared" si="135"/>
        <v>79160.14</v>
      </c>
      <c r="AA217" s="4">
        <f t="shared" si="145"/>
        <v>63429.596949267579</v>
      </c>
      <c r="AB217" s="4">
        <f t="shared" si="136"/>
        <v>79161.388000000006</v>
      </c>
      <c r="AC217" s="4">
        <f>SUM($AB$5:AB217)</f>
        <v>3566820.3619999993</v>
      </c>
      <c r="AD217">
        <f t="shared" si="137"/>
        <v>2.26975712333507</v>
      </c>
      <c r="AF217" s="2">
        <v>213</v>
      </c>
      <c r="AG217">
        <f t="shared" si="138"/>
        <v>2.46</v>
      </c>
      <c r="AH217">
        <f t="shared" si="139"/>
        <v>2.46</v>
      </c>
      <c r="AI217">
        <f t="shared" si="140"/>
        <v>2.46</v>
      </c>
      <c r="AJ217">
        <f t="shared" si="141"/>
        <v>2.46</v>
      </c>
      <c r="AK217">
        <f t="shared" si="142"/>
        <v>9.84</v>
      </c>
      <c r="AL217">
        <v>19.68</v>
      </c>
      <c r="AM217">
        <f>SUM($AL$5:AL217)</f>
        <v>1701.4999999999995</v>
      </c>
      <c r="AO217">
        <f t="shared" si="143"/>
        <v>45.356896551724141</v>
      </c>
      <c r="AP217">
        <f t="shared" si="144"/>
        <v>0.43389211996806931</v>
      </c>
      <c r="AQ217" s="4">
        <f>SUM($AO$5:AO217)</f>
        <v>3486.6293103448293</v>
      </c>
      <c r="AU217" s="2">
        <v>213</v>
      </c>
      <c r="AV217" s="1">
        <f t="shared" si="122"/>
        <v>5500</v>
      </c>
      <c r="AW217" s="1">
        <f t="shared" si="123"/>
        <v>5500</v>
      </c>
      <c r="AX217" s="1">
        <f t="shared" si="124"/>
        <v>5500</v>
      </c>
      <c r="AY217" s="1">
        <f t="shared" si="125"/>
        <v>5500</v>
      </c>
      <c r="AZ217" s="1">
        <f t="shared" si="118"/>
        <v>103400</v>
      </c>
      <c r="BA217" s="1">
        <f t="shared" si="119"/>
        <v>125400</v>
      </c>
      <c r="BB217">
        <f t="shared" si="99"/>
        <v>4.700000000000002</v>
      </c>
      <c r="BC217" s="1">
        <f>SUM($BA$5:BA217)</f>
        <v>9914500</v>
      </c>
      <c r="BD217" s="1">
        <f t="shared" si="126"/>
        <v>10307950</v>
      </c>
    </row>
    <row r="218" spans="11:56" x14ac:dyDescent="0.3">
      <c r="K218" s="2">
        <v>214</v>
      </c>
      <c r="L218" s="1">
        <f t="shared" si="121"/>
        <v>5575</v>
      </c>
      <c r="M218" s="1">
        <f t="shared" si="127"/>
        <v>5575</v>
      </c>
      <c r="N218" s="1">
        <f t="shared" si="128"/>
        <v>5575</v>
      </c>
      <c r="O218" s="1">
        <f t="shared" si="129"/>
        <v>5575</v>
      </c>
      <c r="P218" s="1">
        <f t="shared" si="130"/>
        <v>243070</v>
      </c>
      <c r="Q218" s="1">
        <f t="shared" si="131"/>
        <v>265370</v>
      </c>
      <c r="R218">
        <f t="shared" si="98"/>
        <v>10.90000000000002</v>
      </c>
      <c r="S218" s="1">
        <f>SUM($Q$5:Q218)</f>
        <v>20487820</v>
      </c>
      <c r="U218" s="2">
        <v>214</v>
      </c>
      <c r="V218">
        <v>0.313</v>
      </c>
      <c r="W218">
        <f t="shared" si="132"/>
        <v>0.313</v>
      </c>
      <c r="X218">
        <f t="shared" si="133"/>
        <v>0.313</v>
      </c>
      <c r="Y218">
        <f t="shared" si="134"/>
        <v>0.313</v>
      </c>
      <c r="Z218" s="4">
        <f t="shared" si="135"/>
        <v>80208</v>
      </c>
      <c r="AA218" s="4">
        <f t="shared" si="145"/>
        <v>64063.892918760255</v>
      </c>
      <c r="AB218" s="4">
        <f t="shared" si="136"/>
        <v>80209.251999999993</v>
      </c>
      <c r="AC218" s="4">
        <f>SUM($AB$5:AB218)</f>
        <v>3647029.6139999991</v>
      </c>
      <c r="AD218">
        <f t="shared" si="137"/>
        <v>2.2487606287809982</v>
      </c>
      <c r="AF218" s="2">
        <v>214</v>
      </c>
      <c r="AG218">
        <f t="shared" si="138"/>
        <v>2.4750000000000001</v>
      </c>
      <c r="AH218">
        <f t="shared" si="139"/>
        <v>2.4750000000000001</v>
      </c>
      <c r="AI218">
        <f t="shared" si="140"/>
        <v>2.4750000000000001</v>
      </c>
      <c r="AJ218">
        <f t="shared" si="141"/>
        <v>2.4750000000000001</v>
      </c>
      <c r="AK218">
        <f t="shared" si="142"/>
        <v>9.9</v>
      </c>
      <c r="AL218">
        <v>19.8</v>
      </c>
      <c r="AM218">
        <f>SUM($AL$5:AL218)</f>
        <v>1721.2999999999995</v>
      </c>
      <c r="AO218">
        <f t="shared" si="143"/>
        <v>45.75344827586207</v>
      </c>
      <c r="AP218">
        <f t="shared" si="144"/>
        <v>0.43275426762633307</v>
      </c>
      <c r="AQ218" s="4">
        <f>SUM($AO$5:AO218)</f>
        <v>3532.3827586206912</v>
      </c>
      <c r="AU218" s="2">
        <v>214</v>
      </c>
      <c r="AV218" s="1">
        <f t="shared" si="122"/>
        <v>5500</v>
      </c>
      <c r="AW218" s="1">
        <f t="shared" si="123"/>
        <v>5500</v>
      </c>
      <c r="AX218" s="1">
        <f t="shared" si="124"/>
        <v>5500</v>
      </c>
      <c r="AY218" s="1">
        <f t="shared" si="125"/>
        <v>5500</v>
      </c>
      <c r="AZ218" s="1">
        <f t="shared" si="118"/>
        <v>103400</v>
      </c>
      <c r="BA218" s="1">
        <f t="shared" si="119"/>
        <v>125400</v>
      </c>
      <c r="BB218">
        <f t="shared" si="99"/>
        <v>4.700000000000002</v>
      </c>
      <c r="BC218" s="1">
        <f>SUM($BA$5:BA218)</f>
        <v>10039900</v>
      </c>
      <c r="BD218" s="1">
        <f t="shared" si="126"/>
        <v>10447920</v>
      </c>
    </row>
    <row r="219" spans="11:56" x14ac:dyDescent="0.3">
      <c r="K219" s="2">
        <v>215</v>
      </c>
      <c r="L219" s="1">
        <f t="shared" si="121"/>
        <v>5600</v>
      </c>
      <c r="M219" s="1">
        <f t="shared" si="127"/>
        <v>5600</v>
      </c>
      <c r="N219" s="1">
        <f t="shared" si="128"/>
        <v>5600</v>
      </c>
      <c r="O219" s="1">
        <f t="shared" si="129"/>
        <v>5600</v>
      </c>
      <c r="P219" s="1">
        <f t="shared" si="130"/>
        <v>245280</v>
      </c>
      <c r="Q219" s="1">
        <f t="shared" si="131"/>
        <v>267680</v>
      </c>
      <c r="R219">
        <f t="shared" si="98"/>
        <v>10.950000000000021</v>
      </c>
      <c r="S219" s="1">
        <f>SUM($Q$5:Q219)</f>
        <v>20755500</v>
      </c>
      <c r="U219" s="2">
        <v>215</v>
      </c>
      <c r="V219">
        <v>0.314</v>
      </c>
      <c r="W219">
        <f t="shared" si="132"/>
        <v>0.314</v>
      </c>
      <c r="X219">
        <f t="shared" si="133"/>
        <v>0.314</v>
      </c>
      <c r="Y219">
        <f t="shared" si="134"/>
        <v>0.314</v>
      </c>
      <c r="Z219" s="4">
        <f t="shared" si="135"/>
        <v>81268.899999999994</v>
      </c>
      <c r="AA219" s="4">
        <f t="shared" si="145"/>
        <v>64704.531847947859</v>
      </c>
      <c r="AB219" s="4">
        <f t="shared" si="136"/>
        <v>81270.155999999988</v>
      </c>
      <c r="AC219" s="4">
        <f>SUM($AB$5:AB219)</f>
        <v>3728299.7699999991</v>
      </c>
      <c r="AD219">
        <f t="shared" si="137"/>
        <v>2.228393092505335</v>
      </c>
      <c r="AF219" s="2">
        <v>215</v>
      </c>
      <c r="AG219">
        <f t="shared" si="138"/>
        <v>2.4900000000000002</v>
      </c>
      <c r="AH219">
        <f t="shared" si="139"/>
        <v>2.4900000000000002</v>
      </c>
      <c r="AI219">
        <f t="shared" si="140"/>
        <v>2.4900000000000002</v>
      </c>
      <c r="AJ219">
        <f t="shared" si="141"/>
        <v>2.4900000000000002</v>
      </c>
      <c r="AK219">
        <f t="shared" si="142"/>
        <v>9.9600000000000009</v>
      </c>
      <c r="AL219">
        <v>19.920000000000002</v>
      </c>
      <c r="AM219">
        <f>SUM($AL$5:AL219)</f>
        <v>1741.2199999999996</v>
      </c>
      <c r="AO219">
        <f t="shared" si="143"/>
        <v>46.151724137931033</v>
      </c>
      <c r="AP219">
        <f t="shared" si="144"/>
        <v>0.43161984459055591</v>
      </c>
      <c r="AQ219" s="4">
        <f>SUM($AO$5:AO219)</f>
        <v>3578.5344827586223</v>
      </c>
      <c r="AU219" s="2">
        <v>215</v>
      </c>
      <c r="AV219" s="1">
        <f t="shared" si="122"/>
        <v>5500</v>
      </c>
      <c r="AW219" s="1">
        <f t="shared" si="123"/>
        <v>5500</v>
      </c>
      <c r="AX219" s="1">
        <f t="shared" si="124"/>
        <v>5500</v>
      </c>
      <c r="AY219" s="1">
        <f t="shared" si="125"/>
        <v>5500</v>
      </c>
      <c r="AZ219" s="1">
        <f t="shared" si="118"/>
        <v>107800</v>
      </c>
      <c r="BA219" s="1">
        <f t="shared" si="119"/>
        <v>129800</v>
      </c>
      <c r="BB219">
        <f t="shared" si="99"/>
        <v>4.9000000000000021</v>
      </c>
      <c r="BC219" s="1">
        <f>SUM($BA$5:BA219)</f>
        <v>10169700</v>
      </c>
      <c r="BD219" s="1">
        <f t="shared" si="126"/>
        <v>10585800</v>
      </c>
    </row>
    <row r="220" spans="11:56" x14ac:dyDescent="0.3">
      <c r="K220" s="2">
        <v>216</v>
      </c>
      <c r="L220" s="1">
        <f t="shared" si="121"/>
        <v>5625</v>
      </c>
      <c r="M220" s="1">
        <f t="shared" si="127"/>
        <v>5625</v>
      </c>
      <c r="N220" s="1">
        <f t="shared" si="128"/>
        <v>5625</v>
      </c>
      <c r="O220" s="1">
        <f t="shared" si="129"/>
        <v>5625</v>
      </c>
      <c r="P220" s="1">
        <f t="shared" si="130"/>
        <v>247500</v>
      </c>
      <c r="Q220" s="1">
        <f t="shared" si="131"/>
        <v>270000</v>
      </c>
      <c r="R220">
        <f t="shared" si="98"/>
        <v>11.000000000000021</v>
      </c>
      <c r="S220" s="1">
        <f>SUM($Q$5:Q220)</f>
        <v>21025500</v>
      </c>
      <c r="U220" s="2">
        <v>216</v>
      </c>
      <c r="V220">
        <v>0.315</v>
      </c>
      <c r="W220">
        <f t="shared" si="132"/>
        <v>0.315</v>
      </c>
      <c r="X220">
        <f t="shared" si="133"/>
        <v>0.315</v>
      </c>
      <c r="Y220">
        <f t="shared" si="134"/>
        <v>0.315</v>
      </c>
      <c r="Z220" s="4">
        <f t="shared" si="135"/>
        <v>82342.989999999991</v>
      </c>
      <c r="AA220" s="4">
        <f t="shared" si="145"/>
        <v>65351.577166427342</v>
      </c>
      <c r="AB220" s="4">
        <f t="shared" si="136"/>
        <v>82344.249999999985</v>
      </c>
      <c r="AC220" s="4">
        <f>SUM($AB$5:AB220)</f>
        <v>3810644.0199999991</v>
      </c>
      <c r="AD220">
        <f t="shared" si="137"/>
        <v>2.208627392641231</v>
      </c>
      <c r="AF220" s="2">
        <v>216</v>
      </c>
      <c r="AG220">
        <f t="shared" si="138"/>
        <v>2.5</v>
      </c>
      <c r="AH220">
        <f t="shared" si="139"/>
        <v>2.5</v>
      </c>
      <c r="AI220">
        <f t="shared" si="140"/>
        <v>2.5</v>
      </c>
      <c r="AJ220">
        <f t="shared" si="141"/>
        <v>2.5</v>
      </c>
      <c r="AK220">
        <f t="shared" si="142"/>
        <v>10</v>
      </c>
      <c r="AL220">
        <v>20</v>
      </c>
      <c r="AM220">
        <f>SUM($AL$5:AL220)</f>
        <v>1761.2199999999996</v>
      </c>
      <c r="AO220">
        <f t="shared" si="143"/>
        <v>46.551724137931032</v>
      </c>
      <c r="AP220">
        <f t="shared" si="144"/>
        <v>0.42962962962962964</v>
      </c>
      <c r="AQ220" s="4">
        <f>SUM($AO$5:AO220)</f>
        <v>3625.0862068965534</v>
      </c>
      <c r="AU220" s="2">
        <v>216</v>
      </c>
      <c r="AV220" s="1">
        <f t="shared" si="122"/>
        <v>5500</v>
      </c>
      <c r="AW220" s="1">
        <f t="shared" si="123"/>
        <v>5500</v>
      </c>
      <c r="AX220" s="1">
        <f t="shared" si="124"/>
        <v>5500</v>
      </c>
      <c r="AY220" s="1">
        <f t="shared" si="125"/>
        <v>5500</v>
      </c>
      <c r="AZ220" s="1">
        <f t="shared" si="118"/>
        <v>107800</v>
      </c>
      <c r="BA220" s="1">
        <f t="shared" si="119"/>
        <v>129800</v>
      </c>
      <c r="BB220">
        <f t="shared" si="99"/>
        <v>4.9000000000000021</v>
      </c>
      <c r="BC220" s="1">
        <f>SUM($BA$5:BA220)</f>
        <v>10299500</v>
      </c>
      <c r="BD220" s="1">
        <f t="shared" si="126"/>
        <v>10726000</v>
      </c>
    </row>
    <row r="221" spans="11:56" x14ac:dyDescent="0.3">
      <c r="K221" s="2">
        <v>217</v>
      </c>
      <c r="L221" s="1">
        <f t="shared" si="121"/>
        <v>5650</v>
      </c>
      <c r="M221" s="1">
        <f t="shared" si="127"/>
        <v>5650</v>
      </c>
      <c r="N221" s="1">
        <f t="shared" si="128"/>
        <v>5650</v>
      </c>
      <c r="O221" s="1">
        <f t="shared" si="129"/>
        <v>5650</v>
      </c>
      <c r="P221" s="1">
        <f t="shared" si="130"/>
        <v>249730</v>
      </c>
      <c r="Q221" s="1">
        <f t="shared" si="131"/>
        <v>272330</v>
      </c>
      <c r="R221">
        <f t="shared" si="98"/>
        <v>11.050000000000022</v>
      </c>
      <c r="S221" s="1">
        <f>SUM($Q$5:Q221)</f>
        <v>21297830</v>
      </c>
      <c r="U221" s="2">
        <v>217</v>
      </c>
      <c r="V221">
        <v>0.316</v>
      </c>
      <c r="W221">
        <f t="shared" si="132"/>
        <v>0.316</v>
      </c>
      <c r="X221">
        <f t="shared" si="133"/>
        <v>0.316</v>
      </c>
      <c r="Y221">
        <f t="shared" si="134"/>
        <v>0.316</v>
      </c>
      <c r="Z221" s="4">
        <f t="shared" si="135"/>
        <v>83430.439999999988</v>
      </c>
      <c r="AA221" s="4">
        <f t="shared" si="145"/>
        <v>66005.09293809162</v>
      </c>
      <c r="AB221" s="4">
        <f t="shared" si="136"/>
        <v>83431.703999999983</v>
      </c>
      <c r="AC221" s="4">
        <f>SUM($AB$5:AB221)</f>
        <v>3894075.723999999</v>
      </c>
      <c r="AD221">
        <f t="shared" si="137"/>
        <v>2.1894384141397687</v>
      </c>
      <c r="AF221" s="2">
        <v>217</v>
      </c>
      <c r="AG221">
        <f t="shared" si="138"/>
        <v>2.5</v>
      </c>
      <c r="AH221">
        <f t="shared" si="139"/>
        <v>2.5</v>
      </c>
      <c r="AI221">
        <f t="shared" si="140"/>
        <v>2.5</v>
      </c>
      <c r="AJ221">
        <f t="shared" si="141"/>
        <v>2.5</v>
      </c>
      <c r="AK221">
        <f t="shared" si="142"/>
        <v>10</v>
      </c>
      <c r="AL221">
        <v>20</v>
      </c>
      <c r="AM221">
        <f>SUM($AL$5:AL221)</f>
        <v>1781.2199999999996</v>
      </c>
      <c r="AO221">
        <f t="shared" si="143"/>
        <v>46.953448275862065</v>
      </c>
      <c r="AP221">
        <f t="shared" si="144"/>
        <v>0.42595380604413768</v>
      </c>
      <c r="AQ221" s="4">
        <f>SUM($AO$5:AO221)</f>
        <v>3672.0396551724157</v>
      </c>
      <c r="AU221" s="2">
        <v>217</v>
      </c>
      <c r="AV221" s="1">
        <f t="shared" si="122"/>
        <v>5500</v>
      </c>
      <c r="AW221" s="1">
        <f t="shared" si="123"/>
        <v>5500</v>
      </c>
      <c r="AX221" s="1">
        <f t="shared" si="124"/>
        <v>5500</v>
      </c>
      <c r="AY221" s="1">
        <f t="shared" si="125"/>
        <v>5500</v>
      </c>
      <c r="AZ221" s="1">
        <f t="shared" si="118"/>
        <v>107800</v>
      </c>
      <c r="BA221" s="1">
        <f t="shared" si="119"/>
        <v>129800</v>
      </c>
      <c r="BB221">
        <f t="shared" si="99"/>
        <v>4.9000000000000021</v>
      </c>
      <c r="BC221" s="1">
        <f>SUM($BA$5:BA221)</f>
        <v>10429300</v>
      </c>
      <c r="BD221" s="1">
        <f t="shared" si="126"/>
        <v>10868530</v>
      </c>
    </row>
    <row r="222" spans="11:56" x14ac:dyDescent="0.3">
      <c r="K222" s="2">
        <v>218</v>
      </c>
      <c r="L222" s="1">
        <f t="shared" si="121"/>
        <v>5675</v>
      </c>
      <c r="M222" s="1">
        <f t="shared" si="127"/>
        <v>5675</v>
      </c>
      <c r="N222" s="1">
        <f t="shared" si="128"/>
        <v>5675</v>
      </c>
      <c r="O222" s="1">
        <f t="shared" si="129"/>
        <v>5675</v>
      </c>
      <c r="P222" s="1">
        <f t="shared" si="130"/>
        <v>251980</v>
      </c>
      <c r="Q222" s="1">
        <f t="shared" si="131"/>
        <v>274680</v>
      </c>
      <c r="R222">
        <f t="shared" si="98"/>
        <v>11.100000000000023</v>
      </c>
      <c r="S222" s="1">
        <f>SUM($Q$5:Q222)</f>
        <v>21572510</v>
      </c>
      <c r="U222" s="2">
        <v>218</v>
      </c>
      <c r="V222">
        <v>0.317</v>
      </c>
      <c r="W222">
        <f t="shared" si="132"/>
        <v>0.317</v>
      </c>
      <c r="X222">
        <f t="shared" si="133"/>
        <v>0.317</v>
      </c>
      <c r="Y222">
        <f t="shared" si="134"/>
        <v>0.317</v>
      </c>
      <c r="Z222" s="4">
        <f t="shared" si="135"/>
        <v>84531.409999999989</v>
      </c>
      <c r="AA222" s="4">
        <f t="shared" si="145"/>
        <v>66665.143867472536</v>
      </c>
      <c r="AB222" s="4">
        <f t="shared" si="136"/>
        <v>84532.677999999985</v>
      </c>
      <c r="AC222" s="4">
        <f>SUM($AB$5:AB222)</f>
        <v>3978608.4019999988</v>
      </c>
      <c r="AD222">
        <f t="shared" si="137"/>
        <v>2.1708021104727715</v>
      </c>
      <c r="AF222" s="2">
        <v>218</v>
      </c>
      <c r="AG222">
        <f t="shared" si="138"/>
        <v>2.5350000000000001</v>
      </c>
      <c r="AH222">
        <f t="shared" si="139"/>
        <v>2.5350000000000001</v>
      </c>
      <c r="AI222">
        <f t="shared" si="140"/>
        <v>2.5350000000000001</v>
      </c>
      <c r="AJ222">
        <f t="shared" si="141"/>
        <v>2.5350000000000001</v>
      </c>
      <c r="AK222">
        <f t="shared" si="142"/>
        <v>10.14</v>
      </c>
      <c r="AL222">
        <v>20.28</v>
      </c>
      <c r="AM222">
        <f>SUM($AL$5:AL222)</f>
        <v>1801.4999999999995</v>
      </c>
      <c r="AO222">
        <f t="shared" si="143"/>
        <v>47.358620689655176</v>
      </c>
      <c r="AP222">
        <f t="shared" si="144"/>
        <v>0.42822193097422456</v>
      </c>
      <c r="AQ222" s="4">
        <f>SUM($AO$5:AO222)</f>
        <v>3719.3982758620709</v>
      </c>
      <c r="AU222" s="2">
        <v>218</v>
      </c>
      <c r="AV222" s="1">
        <f t="shared" si="122"/>
        <v>5500</v>
      </c>
      <c r="AW222" s="1">
        <f t="shared" si="123"/>
        <v>5500</v>
      </c>
      <c r="AX222" s="1">
        <f t="shared" si="124"/>
        <v>5500</v>
      </c>
      <c r="AY222" s="1">
        <f t="shared" si="125"/>
        <v>5500</v>
      </c>
      <c r="AZ222" s="1">
        <f t="shared" si="118"/>
        <v>107800</v>
      </c>
      <c r="BA222" s="1">
        <f t="shared" si="119"/>
        <v>129800</v>
      </c>
      <c r="BB222">
        <f t="shared" si="99"/>
        <v>4.9000000000000021</v>
      </c>
      <c r="BC222" s="1">
        <f>SUM($BA$5:BA222)</f>
        <v>10559100</v>
      </c>
      <c r="BD222" s="1">
        <f t="shared" si="126"/>
        <v>11013410</v>
      </c>
    </row>
    <row r="223" spans="11:56" x14ac:dyDescent="0.3">
      <c r="K223" s="2">
        <v>219</v>
      </c>
      <c r="L223" s="1">
        <f t="shared" si="121"/>
        <v>5700</v>
      </c>
      <c r="M223" s="1">
        <f t="shared" si="127"/>
        <v>5700</v>
      </c>
      <c r="N223" s="1">
        <f t="shared" si="128"/>
        <v>5700</v>
      </c>
      <c r="O223" s="1">
        <f t="shared" si="129"/>
        <v>5700</v>
      </c>
      <c r="P223" s="1">
        <f t="shared" si="130"/>
        <v>254230</v>
      </c>
      <c r="Q223" s="1">
        <f t="shared" si="131"/>
        <v>277030</v>
      </c>
      <c r="R223">
        <f t="shared" si="98"/>
        <v>11.150000000000023</v>
      </c>
      <c r="S223" s="1">
        <f>SUM($Q$5:Q223)</f>
        <v>21849540</v>
      </c>
      <c r="U223" s="2">
        <v>219</v>
      </c>
      <c r="V223">
        <v>0.318</v>
      </c>
      <c r="W223">
        <f t="shared" si="132"/>
        <v>0.318</v>
      </c>
      <c r="X223">
        <f t="shared" si="133"/>
        <v>0.318</v>
      </c>
      <c r="Y223">
        <f t="shared" si="134"/>
        <v>0.318</v>
      </c>
      <c r="Z223" s="4">
        <f t="shared" si="135"/>
        <v>85646.049999999988</v>
      </c>
      <c r="AA223" s="4">
        <f t="shared" si="145"/>
        <v>67331.795306147265</v>
      </c>
      <c r="AB223" s="4">
        <f t="shared" si="136"/>
        <v>85647.321999999986</v>
      </c>
      <c r="AC223" s="4">
        <f>SUM($AB$5:AB223)</f>
        <v>4064255.723999999</v>
      </c>
      <c r="AD223">
        <f t="shared" si="137"/>
        <v>2.1526954489149088</v>
      </c>
      <c r="AF223" s="2">
        <v>219</v>
      </c>
      <c r="AG223">
        <f t="shared" si="138"/>
        <v>2.5499999999999998</v>
      </c>
      <c r="AH223">
        <f t="shared" si="139"/>
        <v>2.5499999999999998</v>
      </c>
      <c r="AI223">
        <f t="shared" si="140"/>
        <v>2.5499999999999998</v>
      </c>
      <c r="AJ223">
        <f t="shared" si="141"/>
        <v>2.5499999999999998</v>
      </c>
      <c r="AK223">
        <f t="shared" si="142"/>
        <v>10.199999999999999</v>
      </c>
      <c r="AL223">
        <v>20.399999999999999</v>
      </c>
      <c r="AM223">
        <f>SUM($AL$5:AL223)</f>
        <v>1821.8999999999996</v>
      </c>
      <c r="AO223">
        <f t="shared" si="143"/>
        <v>47.763793103448279</v>
      </c>
      <c r="AP223">
        <f t="shared" si="144"/>
        <v>0.42710175793235383</v>
      </c>
      <c r="AQ223" s="4">
        <f>SUM($AO$5:AO223)</f>
        <v>3767.1620689655192</v>
      </c>
      <c r="AU223" s="2">
        <v>219</v>
      </c>
      <c r="AV223" s="1">
        <f t="shared" si="122"/>
        <v>5500</v>
      </c>
      <c r="AW223" s="1">
        <f t="shared" si="123"/>
        <v>5500</v>
      </c>
      <c r="AX223" s="1">
        <f t="shared" si="124"/>
        <v>5500</v>
      </c>
      <c r="AY223" s="1">
        <f t="shared" si="125"/>
        <v>5500</v>
      </c>
      <c r="AZ223" s="1">
        <f t="shared" si="118"/>
        <v>107800</v>
      </c>
      <c r="BA223" s="1">
        <f t="shared" si="119"/>
        <v>129800</v>
      </c>
      <c r="BB223">
        <f t="shared" si="99"/>
        <v>4.9000000000000021</v>
      </c>
      <c r="BC223" s="1">
        <f>SUM($BA$5:BA223)</f>
        <v>10688900</v>
      </c>
      <c r="BD223" s="1">
        <f t="shared" si="126"/>
        <v>11160640</v>
      </c>
    </row>
    <row r="224" spans="11:56" x14ac:dyDescent="0.3">
      <c r="K224" s="2">
        <v>220</v>
      </c>
      <c r="L224" s="1">
        <f t="shared" si="121"/>
        <v>5725</v>
      </c>
      <c r="M224" s="1">
        <f t="shared" si="127"/>
        <v>5725</v>
      </c>
      <c r="N224" s="1">
        <f t="shared" si="128"/>
        <v>5725</v>
      </c>
      <c r="O224" s="1">
        <f t="shared" si="129"/>
        <v>5725</v>
      </c>
      <c r="P224" s="1">
        <f t="shared" si="130"/>
        <v>256490</v>
      </c>
      <c r="Q224" s="1">
        <f t="shared" si="131"/>
        <v>279390</v>
      </c>
      <c r="R224">
        <f t="shared" si="98"/>
        <v>11.200000000000024</v>
      </c>
      <c r="S224" s="1">
        <f>SUM($Q$5:Q224)</f>
        <v>22128930</v>
      </c>
      <c r="U224" s="2">
        <v>220</v>
      </c>
      <c r="V224">
        <v>0.31900000000000001</v>
      </c>
      <c r="W224">
        <f t="shared" si="132"/>
        <v>0.31900000000000001</v>
      </c>
      <c r="X224">
        <f t="shared" si="133"/>
        <v>0.31900000000000001</v>
      </c>
      <c r="Y224">
        <f t="shared" si="134"/>
        <v>0.31900000000000001</v>
      </c>
      <c r="Z224" s="4">
        <f t="shared" si="135"/>
        <v>86774.53</v>
      </c>
      <c r="AA224" s="4">
        <f t="shared" si="145"/>
        <v>68005.113259208738</v>
      </c>
      <c r="AB224" s="4">
        <f t="shared" si="136"/>
        <v>86775.805999999997</v>
      </c>
      <c r="AC224" s="4">
        <f>SUM($AB$5:AB224)</f>
        <v>4151031.5299999989</v>
      </c>
      <c r="AD224">
        <f t="shared" si="137"/>
        <v>2.1350970975467067</v>
      </c>
      <c r="AF224" s="2">
        <v>220</v>
      </c>
      <c r="AG224">
        <f t="shared" si="138"/>
        <v>2.5649999999999999</v>
      </c>
      <c r="AH224">
        <f t="shared" si="139"/>
        <v>2.5649999999999999</v>
      </c>
      <c r="AI224">
        <f t="shared" si="140"/>
        <v>2.5649999999999999</v>
      </c>
      <c r="AJ224">
        <f t="shared" si="141"/>
        <v>2.5649999999999999</v>
      </c>
      <c r="AK224">
        <f t="shared" si="142"/>
        <v>10.26</v>
      </c>
      <c r="AL224">
        <v>20.52</v>
      </c>
      <c r="AM224">
        <f>SUM($AL$5:AL224)</f>
        <v>1842.4199999999996</v>
      </c>
      <c r="AO224">
        <f t="shared" si="143"/>
        <v>48.170689655172417</v>
      </c>
      <c r="AP224">
        <f t="shared" si="144"/>
        <v>0.42598518200365076</v>
      </c>
      <c r="AQ224" s="4">
        <f>SUM($AO$5:AO224)</f>
        <v>3815.3327586206915</v>
      </c>
      <c r="AU224" s="2">
        <v>220</v>
      </c>
      <c r="AV224" s="1">
        <f t="shared" si="122"/>
        <v>5500</v>
      </c>
      <c r="AW224" s="1">
        <f t="shared" si="123"/>
        <v>5500</v>
      </c>
      <c r="AX224" s="1">
        <f t="shared" si="124"/>
        <v>5500</v>
      </c>
      <c r="AY224" s="1">
        <f t="shared" si="125"/>
        <v>5500</v>
      </c>
      <c r="AZ224" s="1">
        <f t="shared" si="118"/>
        <v>107800</v>
      </c>
      <c r="BA224" s="1">
        <f t="shared" si="119"/>
        <v>129800</v>
      </c>
      <c r="BB224">
        <f t="shared" si="99"/>
        <v>4.9000000000000021</v>
      </c>
      <c r="BC224" s="1">
        <f>SUM($BA$5:BA224)</f>
        <v>10818700</v>
      </c>
      <c r="BD224" s="1">
        <f t="shared" si="126"/>
        <v>11310230</v>
      </c>
    </row>
    <row r="225" spans="11:57" x14ac:dyDescent="0.3">
      <c r="K225" s="2">
        <v>221</v>
      </c>
      <c r="L225" s="1">
        <f t="shared" si="121"/>
        <v>5750</v>
      </c>
      <c r="M225" s="1">
        <f t="shared" si="127"/>
        <v>5750</v>
      </c>
      <c r="N225" s="1">
        <f t="shared" si="128"/>
        <v>5750</v>
      </c>
      <c r="O225" s="1">
        <f t="shared" si="129"/>
        <v>5750</v>
      </c>
      <c r="P225" s="1">
        <f t="shared" si="130"/>
        <v>258760</v>
      </c>
      <c r="Q225" s="1">
        <f t="shared" si="131"/>
        <v>281760</v>
      </c>
      <c r="R225">
        <f t="shared" si="98"/>
        <v>11.250000000000025</v>
      </c>
      <c r="S225" s="1">
        <f>SUM($Q$5:Q225)</f>
        <v>22410690</v>
      </c>
      <c r="U225" s="2">
        <v>221</v>
      </c>
      <c r="V225">
        <v>0.32</v>
      </c>
      <c r="W225">
        <f t="shared" si="132"/>
        <v>0.32</v>
      </c>
      <c r="X225">
        <f t="shared" si="133"/>
        <v>0.32</v>
      </c>
      <c r="Y225">
        <f t="shared" si="134"/>
        <v>0.32</v>
      </c>
      <c r="Z225" s="4">
        <f t="shared" si="135"/>
        <v>87917.01999999999</v>
      </c>
      <c r="AA225" s="4">
        <f t="shared" si="145"/>
        <v>68685.164391800819</v>
      </c>
      <c r="AB225" s="4">
        <f t="shared" si="136"/>
        <v>87918.299999999988</v>
      </c>
      <c r="AC225" s="4">
        <f>SUM($AB$5:AB225)</f>
        <v>4238949.8299999991</v>
      </c>
      <c r="AD225">
        <f t="shared" si="137"/>
        <v>2.117986803150115</v>
      </c>
      <c r="AF225" s="2">
        <v>221</v>
      </c>
      <c r="AG225">
        <f t="shared" si="138"/>
        <v>2.58</v>
      </c>
      <c r="AH225">
        <f t="shared" si="139"/>
        <v>2.58</v>
      </c>
      <c r="AI225">
        <f t="shared" si="140"/>
        <v>2.58</v>
      </c>
      <c r="AJ225">
        <f t="shared" si="141"/>
        <v>2.58</v>
      </c>
      <c r="AK225">
        <f t="shared" si="142"/>
        <v>10.32</v>
      </c>
      <c r="AL225">
        <v>20.64</v>
      </c>
      <c r="AM225">
        <f>SUM($AL$5:AL225)</f>
        <v>1863.0599999999997</v>
      </c>
      <c r="AO225">
        <f t="shared" si="143"/>
        <v>48.579310344827583</v>
      </c>
      <c r="AP225">
        <f t="shared" si="144"/>
        <v>0.42487223168654176</v>
      </c>
      <c r="AQ225" s="4">
        <f>SUM($AO$5:AO225)</f>
        <v>3863.9120689655192</v>
      </c>
      <c r="AU225" s="2">
        <v>221</v>
      </c>
      <c r="AV225" s="1">
        <f t="shared" si="122"/>
        <v>5500</v>
      </c>
      <c r="AW225" s="1">
        <f t="shared" si="123"/>
        <v>5500</v>
      </c>
      <c r="AX225" s="1">
        <f t="shared" si="124"/>
        <v>5500</v>
      </c>
      <c r="AY225" s="1">
        <f t="shared" si="125"/>
        <v>5500</v>
      </c>
      <c r="AZ225" s="1">
        <f t="shared" si="118"/>
        <v>107800</v>
      </c>
      <c r="BA225" s="1">
        <f t="shared" si="119"/>
        <v>129800</v>
      </c>
      <c r="BB225">
        <f t="shared" si="99"/>
        <v>4.9000000000000021</v>
      </c>
      <c r="BC225" s="1">
        <f>SUM($BA$5:BA225)</f>
        <v>10948500</v>
      </c>
      <c r="BD225" s="1">
        <f t="shared" si="126"/>
        <v>11462190</v>
      </c>
    </row>
    <row r="226" spans="11:57" x14ac:dyDescent="0.3">
      <c r="K226" s="2">
        <v>222</v>
      </c>
      <c r="L226" s="1">
        <f t="shared" si="121"/>
        <v>5775</v>
      </c>
      <c r="M226" s="1">
        <f t="shared" si="127"/>
        <v>5775</v>
      </c>
      <c r="N226" s="1">
        <f t="shared" si="128"/>
        <v>5775</v>
      </c>
      <c r="O226" s="1">
        <f t="shared" si="129"/>
        <v>5775</v>
      </c>
      <c r="P226" s="1">
        <f t="shared" si="130"/>
        <v>261040</v>
      </c>
      <c r="Q226" s="1">
        <f t="shared" si="131"/>
        <v>284140</v>
      </c>
      <c r="R226">
        <f t="shared" si="98"/>
        <v>11.300000000000026</v>
      </c>
      <c r="S226" s="1">
        <f>SUM($Q$5:Q226)</f>
        <v>22694830</v>
      </c>
      <c r="U226" s="2">
        <v>222</v>
      </c>
      <c r="V226">
        <v>0.32100000000000001</v>
      </c>
      <c r="W226">
        <f t="shared" si="132"/>
        <v>0.32100000000000001</v>
      </c>
      <c r="X226">
        <f t="shared" si="133"/>
        <v>0.32100000000000001</v>
      </c>
      <c r="Y226">
        <f t="shared" si="134"/>
        <v>0.32100000000000001</v>
      </c>
      <c r="Z226" s="4">
        <f t="shared" si="135"/>
        <v>89073.67</v>
      </c>
      <c r="AA226" s="4">
        <f t="shared" si="145"/>
        <v>69372.016035718829</v>
      </c>
      <c r="AB226" s="4">
        <f t="shared" si="136"/>
        <v>89074.953999999998</v>
      </c>
      <c r="AC226" s="4">
        <f>SUM($AB$5:AB226)</f>
        <v>4328024.7839999991</v>
      </c>
      <c r="AD226">
        <f t="shared" si="137"/>
        <v>2.1013448512552912</v>
      </c>
      <c r="AF226" s="2">
        <v>222</v>
      </c>
      <c r="AG226">
        <f t="shared" si="138"/>
        <v>2.5950000000000002</v>
      </c>
      <c r="AH226">
        <f t="shared" si="139"/>
        <v>2.5950000000000002</v>
      </c>
      <c r="AI226">
        <f t="shared" si="140"/>
        <v>2.5950000000000002</v>
      </c>
      <c r="AJ226">
        <f t="shared" si="141"/>
        <v>2.5950000000000002</v>
      </c>
      <c r="AK226">
        <f t="shared" si="142"/>
        <v>10.38</v>
      </c>
      <c r="AL226">
        <v>20.76</v>
      </c>
      <c r="AM226">
        <f>SUM($AL$5:AL226)</f>
        <v>1883.8199999999997</v>
      </c>
      <c r="AO226">
        <f t="shared" si="143"/>
        <v>48.989655172413791</v>
      </c>
      <c r="AP226">
        <f t="shared" si="144"/>
        <v>0.42376293376504548</v>
      </c>
      <c r="AQ226" s="4">
        <f>SUM($AO$5:AO226)</f>
        <v>3912.9017241379329</v>
      </c>
      <c r="AU226" s="2">
        <v>222</v>
      </c>
      <c r="AV226" s="1">
        <f t="shared" si="122"/>
        <v>5500</v>
      </c>
      <c r="AW226" s="1">
        <f t="shared" si="123"/>
        <v>5500</v>
      </c>
      <c r="AX226" s="1">
        <f t="shared" si="124"/>
        <v>5500</v>
      </c>
      <c r="AY226" s="1">
        <f t="shared" si="125"/>
        <v>5500</v>
      </c>
      <c r="AZ226" s="1">
        <f t="shared" si="118"/>
        <v>107800</v>
      </c>
      <c r="BA226" s="1">
        <f t="shared" si="119"/>
        <v>129800</v>
      </c>
      <c r="BB226">
        <f t="shared" si="99"/>
        <v>4.9000000000000021</v>
      </c>
      <c r="BC226" s="1">
        <f>SUM($BA$5:BA226)</f>
        <v>11078300</v>
      </c>
      <c r="BD226" s="1">
        <f t="shared" si="126"/>
        <v>11616530</v>
      </c>
    </row>
    <row r="227" spans="11:57" x14ac:dyDescent="0.3">
      <c r="K227" s="2">
        <v>223</v>
      </c>
      <c r="L227" s="1">
        <f t="shared" si="121"/>
        <v>5800</v>
      </c>
      <c r="M227" s="1">
        <f t="shared" si="127"/>
        <v>5800</v>
      </c>
      <c r="N227" s="1">
        <f t="shared" si="128"/>
        <v>5800</v>
      </c>
      <c r="O227" s="1">
        <f t="shared" si="129"/>
        <v>5800</v>
      </c>
      <c r="P227" s="1">
        <f t="shared" si="130"/>
        <v>263330</v>
      </c>
      <c r="Q227" s="1">
        <f t="shared" si="131"/>
        <v>286530</v>
      </c>
      <c r="R227">
        <f t="shared" ref="R227:R290" si="146">R226+0.05</f>
        <v>11.350000000000026</v>
      </c>
      <c r="S227" s="1">
        <f>SUM($Q$5:Q227)</f>
        <v>22981360</v>
      </c>
      <c r="U227" s="2">
        <v>223</v>
      </c>
      <c r="V227">
        <v>0.32200000000000001</v>
      </c>
      <c r="W227">
        <f t="shared" si="132"/>
        <v>0.32200000000000001</v>
      </c>
      <c r="X227">
        <f t="shared" si="133"/>
        <v>0.32200000000000001</v>
      </c>
      <c r="Y227">
        <f t="shared" si="134"/>
        <v>0.32200000000000001</v>
      </c>
      <c r="Z227" s="4">
        <f t="shared" si="135"/>
        <v>90244.67</v>
      </c>
      <c r="AA227" s="4">
        <f t="shared" si="145"/>
        <v>70065.736196076017</v>
      </c>
      <c r="AB227" s="4">
        <f t="shared" si="136"/>
        <v>90245.957999999999</v>
      </c>
      <c r="AC227" s="4">
        <f>SUM($AB$5:AB227)</f>
        <v>4418270.7419999987</v>
      </c>
      <c r="AD227">
        <f t="shared" si="137"/>
        <v>2.0851534476795099</v>
      </c>
      <c r="AF227" s="2">
        <v>223</v>
      </c>
      <c r="AG227">
        <f t="shared" si="138"/>
        <v>2.61</v>
      </c>
      <c r="AH227">
        <f t="shared" si="139"/>
        <v>2.61</v>
      </c>
      <c r="AI227">
        <f t="shared" si="140"/>
        <v>2.61</v>
      </c>
      <c r="AJ227">
        <f t="shared" si="141"/>
        <v>2.61</v>
      </c>
      <c r="AK227">
        <f t="shared" si="142"/>
        <v>10.44</v>
      </c>
      <c r="AL227">
        <v>20.88</v>
      </c>
      <c r="AM227">
        <f>SUM($AL$5:AL227)</f>
        <v>1904.6999999999998</v>
      </c>
      <c r="AO227">
        <f t="shared" si="143"/>
        <v>49.401724137931033</v>
      </c>
      <c r="AP227">
        <f t="shared" si="144"/>
        <v>0.42265731337032769</v>
      </c>
      <c r="AQ227" s="4">
        <f>SUM($AO$5:AO227)</f>
        <v>3962.303448275864</v>
      </c>
      <c r="AU227" s="2">
        <v>223</v>
      </c>
      <c r="AV227" s="1">
        <f t="shared" si="122"/>
        <v>5500</v>
      </c>
      <c r="AW227" s="1">
        <f t="shared" si="123"/>
        <v>5500</v>
      </c>
      <c r="AX227" s="1">
        <f t="shared" si="124"/>
        <v>5500</v>
      </c>
      <c r="AY227" s="1">
        <f t="shared" si="125"/>
        <v>5500</v>
      </c>
      <c r="AZ227" s="1">
        <f t="shared" si="118"/>
        <v>107800</v>
      </c>
      <c r="BA227" s="1">
        <f t="shared" si="119"/>
        <v>129800</v>
      </c>
      <c r="BB227">
        <f t="shared" si="99"/>
        <v>4.9000000000000021</v>
      </c>
      <c r="BC227" s="1">
        <f>SUM($BA$5:BA227)</f>
        <v>11208100</v>
      </c>
      <c r="BD227" s="1">
        <f t="shared" si="126"/>
        <v>11773260</v>
      </c>
    </row>
    <row r="228" spans="11:57" x14ac:dyDescent="0.3">
      <c r="K228" s="2">
        <v>224</v>
      </c>
      <c r="L228" s="1">
        <f t="shared" si="121"/>
        <v>5825</v>
      </c>
      <c r="M228" s="1">
        <f t="shared" si="127"/>
        <v>5825</v>
      </c>
      <c r="N228" s="1">
        <f t="shared" si="128"/>
        <v>5825</v>
      </c>
      <c r="O228" s="1">
        <f t="shared" si="129"/>
        <v>5825</v>
      </c>
      <c r="P228" s="1">
        <f t="shared" si="130"/>
        <v>265630</v>
      </c>
      <c r="Q228" s="1">
        <f t="shared" si="131"/>
        <v>288930</v>
      </c>
      <c r="R228">
        <f t="shared" si="146"/>
        <v>11.400000000000027</v>
      </c>
      <c r="S228" s="1">
        <f>SUM($Q$5:Q228)</f>
        <v>23270290</v>
      </c>
      <c r="U228" s="2">
        <v>224</v>
      </c>
      <c r="V228">
        <v>0.32300000000000001</v>
      </c>
      <c r="W228">
        <f t="shared" si="132"/>
        <v>0.32300000000000001</v>
      </c>
      <c r="X228">
        <f t="shared" si="133"/>
        <v>0.32300000000000001</v>
      </c>
      <c r="Y228">
        <f t="shared" si="134"/>
        <v>0.32300000000000001</v>
      </c>
      <c r="Z228" s="4">
        <f t="shared" si="135"/>
        <v>91430.189999999988</v>
      </c>
      <c r="AA228" s="4">
        <f t="shared" si="145"/>
        <v>70766.393558036783</v>
      </c>
      <c r="AB228" s="4">
        <f t="shared" si="136"/>
        <v>91431.481999999989</v>
      </c>
      <c r="AC228" s="4">
        <f>SUM($AB$5:AB228)</f>
        <v>4509702.2239999985</v>
      </c>
      <c r="AD228">
        <f t="shared" si="137"/>
        <v>2.0693951851083705</v>
      </c>
      <c r="AF228" s="2">
        <v>224</v>
      </c>
      <c r="AG228">
        <f t="shared" si="138"/>
        <v>2.625</v>
      </c>
      <c r="AH228">
        <f t="shared" si="139"/>
        <v>2.625</v>
      </c>
      <c r="AI228">
        <f t="shared" si="140"/>
        <v>2.625</v>
      </c>
      <c r="AJ228">
        <f t="shared" si="141"/>
        <v>2.625</v>
      </c>
      <c r="AK228">
        <f t="shared" si="142"/>
        <v>10.5</v>
      </c>
      <c r="AL228">
        <v>21</v>
      </c>
      <c r="AM228">
        <f>SUM($AL$5:AL228)</f>
        <v>1925.6999999999998</v>
      </c>
      <c r="AO228">
        <f t="shared" si="143"/>
        <v>49.815517241379311</v>
      </c>
      <c r="AP228">
        <f t="shared" si="144"/>
        <v>0.42155539404007891</v>
      </c>
      <c r="AQ228" s="4">
        <f>SUM($AO$5:AO228)</f>
        <v>4012.1189655172434</v>
      </c>
      <c r="AU228" s="2">
        <v>224</v>
      </c>
      <c r="AV228" s="1">
        <f t="shared" si="122"/>
        <v>5500</v>
      </c>
      <c r="AW228" s="1">
        <f t="shared" si="123"/>
        <v>5500</v>
      </c>
      <c r="AX228" s="1">
        <f t="shared" si="124"/>
        <v>5500</v>
      </c>
      <c r="AY228" s="1">
        <f t="shared" si="125"/>
        <v>5500</v>
      </c>
      <c r="AZ228" s="1">
        <f t="shared" si="118"/>
        <v>107800</v>
      </c>
      <c r="BA228" s="1">
        <f t="shared" si="119"/>
        <v>129800</v>
      </c>
      <c r="BB228">
        <f t="shared" si="99"/>
        <v>4.9000000000000021</v>
      </c>
      <c r="BC228" s="1">
        <f>SUM($BA$5:BA228)</f>
        <v>11337900</v>
      </c>
      <c r="BD228" s="1">
        <f t="shared" si="126"/>
        <v>11932390</v>
      </c>
    </row>
    <row r="229" spans="11:57" x14ac:dyDescent="0.3">
      <c r="K229" s="2">
        <v>225</v>
      </c>
      <c r="L229" s="1">
        <f t="shared" si="121"/>
        <v>5850</v>
      </c>
      <c r="M229" s="1">
        <f t="shared" si="127"/>
        <v>5850</v>
      </c>
      <c r="N229" s="1">
        <f t="shared" si="128"/>
        <v>5850</v>
      </c>
      <c r="O229" s="1">
        <f t="shared" si="129"/>
        <v>5850</v>
      </c>
      <c r="P229" s="1">
        <f t="shared" si="130"/>
        <v>267940</v>
      </c>
      <c r="Q229" s="1">
        <f t="shared" si="131"/>
        <v>291340</v>
      </c>
      <c r="R229">
        <f t="shared" si="146"/>
        <v>11.450000000000028</v>
      </c>
      <c r="S229" s="1">
        <f>SUM($Q$5:Q229)</f>
        <v>23561630</v>
      </c>
      <c r="U229" s="2">
        <v>225</v>
      </c>
      <c r="V229">
        <v>0.32400000000000001</v>
      </c>
      <c r="W229">
        <f t="shared" si="132"/>
        <v>0.32400000000000001</v>
      </c>
      <c r="X229">
        <f t="shared" si="133"/>
        <v>0.32400000000000001</v>
      </c>
      <c r="Y229">
        <f t="shared" si="134"/>
        <v>0.32400000000000001</v>
      </c>
      <c r="Z229" s="4">
        <f t="shared" si="135"/>
        <v>92630.37999999999</v>
      </c>
      <c r="AA229" s="4">
        <f t="shared" si="145"/>
        <v>71474.057493617147</v>
      </c>
      <c r="AB229" s="4">
        <f t="shared" si="136"/>
        <v>92631.675999999992</v>
      </c>
      <c r="AC229" s="4">
        <f>SUM($AB$5:AB229)</f>
        <v>4602333.8999999985</v>
      </c>
      <c r="AD229">
        <f t="shared" si="137"/>
        <v>2.0540530482706214</v>
      </c>
      <c r="AF229" s="2">
        <v>225</v>
      </c>
      <c r="AG229">
        <f t="shared" si="138"/>
        <v>2.64</v>
      </c>
      <c r="AH229">
        <f t="shared" si="139"/>
        <v>2.64</v>
      </c>
      <c r="AI229">
        <f t="shared" si="140"/>
        <v>2.64</v>
      </c>
      <c r="AJ229">
        <f t="shared" si="141"/>
        <v>2.64</v>
      </c>
      <c r="AK229">
        <f t="shared" si="142"/>
        <v>10.56</v>
      </c>
      <c r="AL229">
        <v>21.12</v>
      </c>
      <c r="AM229">
        <f>SUM($AL$5:AL229)</f>
        <v>1946.8199999999997</v>
      </c>
      <c r="AO229">
        <f t="shared" si="143"/>
        <v>50.231034482758623</v>
      </c>
      <c r="AP229">
        <f t="shared" si="144"/>
        <v>0.4204571977757946</v>
      </c>
      <c r="AQ229" s="4">
        <f>SUM($AO$5:AO229)</f>
        <v>4062.3500000000022</v>
      </c>
      <c r="AU229" s="2">
        <v>225</v>
      </c>
      <c r="AV229" s="1">
        <f t="shared" si="122"/>
        <v>5500</v>
      </c>
      <c r="AW229" s="1">
        <f t="shared" si="123"/>
        <v>5500</v>
      </c>
      <c r="AX229" s="1">
        <f t="shared" si="124"/>
        <v>5500</v>
      </c>
      <c r="AY229" s="1">
        <f t="shared" si="125"/>
        <v>5500</v>
      </c>
      <c r="AZ229" s="1">
        <f t="shared" si="118"/>
        <v>110000</v>
      </c>
      <c r="BA229" s="1">
        <f t="shared" si="119"/>
        <v>132000</v>
      </c>
      <c r="BB229">
        <v>5</v>
      </c>
      <c r="BC229" s="1">
        <f>SUM($BA$5:BA229)</f>
        <v>11469900</v>
      </c>
      <c r="BD229" s="1">
        <f t="shared" si="126"/>
        <v>12091730</v>
      </c>
    </row>
    <row r="230" spans="11:57" x14ac:dyDescent="0.3">
      <c r="K230" s="2">
        <v>226</v>
      </c>
      <c r="L230" s="1">
        <f t="shared" si="121"/>
        <v>5875</v>
      </c>
      <c r="M230" s="1">
        <f t="shared" si="127"/>
        <v>5875</v>
      </c>
      <c r="N230" s="1">
        <f t="shared" si="128"/>
        <v>5875</v>
      </c>
      <c r="O230" s="1">
        <f t="shared" si="129"/>
        <v>5875</v>
      </c>
      <c r="P230" s="1">
        <f t="shared" si="130"/>
        <v>270260</v>
      </c>
      <c r="Q230" s="1">
        <f t="shared" si="131"/>
        <v>293760</v>
      </c>
      <c r="R230">
        <f t="shared" si="146"/>
        <v>11.500000000000028</v>
      </c>
      <c r="S230" s="1">
        <f>SUM($Q$5:Q230)</f>
        <v>23855390</v>
      </c>
      <c r="U230" s="2">
        <v>226</v>
      </c>
      <c r="V230">
        <v>0.32500000000000001</v>
      </c>
      <c r="W230">
        <f t="shared" si="132"/>
        <v>0.32500000000000001</v>
      </c>
      <c r="X230">
        <f t="shared" si="133"/>
        <v>0.32500000000000001</v>
      </c>
      <c r="Y230">
        <f t="shared" si="134"/>
        <v>0.32500000000000001</v>
      </c>
      <c r="Z230" s="4">
        <f t="shared" si="135"/>
        <v>93845.439999999988</v>
      </c>
      <c r="AA230" s="4">
        <f t="shared" si="145"/>
        <v>72188.798068553326</v>
      </c>
      <c r="AB230" s="4">
        <f t="shared" si="136"/>
        <v>93846.739999999991</v>
      </c>
      <c r="AC230" s="4">
        <f>SUM($AB$5:AB230)</f>
        <v>4696180.6399999987</v>
      </c>
      <c r="AD230">
        <f t="shared" si="137"/>
        <v>2.0391119384015197</v>
      </c>
      <c r="AF230" s="2">
        <v>226</v>
      </c>
      <c r="AG230">
        <f t="shared" si="138"/>
        <v>2.6549999999999998</v>
      </c>
      <c r="AH230">
        <f t="shared" si="139"/>
        <v>2.6549999999999998</v>
      </c>
      <c r="AI230">
        <f t="shared" si="140"/>
        <v>2.6549999999999998</v>
      </c>
      <c r="AJ230">
        <f t="shared" si="141"/>
        <v>2.6549999999999998</v>
      </c>
      <c r="AK230">
        <f t="shared" si="142"/>
        <v>10.62</v>
      </c>
      <c r="AL230">
        <v>21.24</v>
      </c>
      <c r="AM230">
        <f>SUM($AL$5:AL230)</f>
        <v>1968.0599999999997</v>
      </c>
      <c r="AO230">
        <f t="shared" si="143"/>
        <v>50.648275862068964</v>
      </c>
      <c r="AP230">
        <f t="shared" si="144"/>
        <v>0.41936274509803922</v>
      </c>
      <c r="AQ230" s="4">
        <f>SUM($AO$5:AO230)</f>
        <v>4112.9982758620708</v>
      </c>
      <c r="AU230" s="2">
        <v>226</v>
      </c>
      <c r="AV230" s="1">
        <f t="shared" si="122"/>
        <v>5500</v>
      </c>
      <c r="AW230" s="1">
        <f t="shared" si="123"/>
        <v>5500</v>
      </c>
      <c r="AX230" s="1">
        <f t="shared" si="124"/>
        <v>5500</v>
      </c>
      <c r="AY230" s="1">
        <f t="shared" si="125"/>
        <v>5500</v>
      </c>
      <c r="AZ230" s="1">
        <f t="shared" si="118"/>
        <v>110000</v>
      </c>
      <c r="BA230" s="1">
        <f t="shared" si="119"/>
        <v>132000</v>
      </c>
      <c r="BB230">
        <v>5</v>
      </c>
      <c r="BC230" s="1">
        <f>SUM($BA$5:BA230)</f>
        <v>11601900</v>
      </c>
      <c r="BD230" s="1">
        <f t="shared" si="126"/>
        <v>12253490</v>
      </c>
    </row>
    <row r="231" spans="11:57" x14ac:dyDescent="0.3">
      <c r="K231" s="2">
        <v>227</v>
      </c>
      <c r="L231" s="1">
        <f t="shared" si="121"/>
        <v>5900</v>
      </c>
      <c r="M231" s="1">
        <f t="shared" si="127"/>
        <v>5900</v>
      </c>
      <c r="N231" s="1">
        <f t="shared" si="128"/>
        <v>5900</v>
      </c>
      <c r="O231" s="1">
        <f t="shared" si="129"/>
        <v>5900</v>
      </c>
      <c r="P231" s="1">
        <f t="shared" si="130"/>
        <v>272590</v>
      </c>
      <c r="Q231" s="1">
        <f t="shared" si="131"/>
        <v>296190</v>
      </c>
      <c r="R231">
        <f t="shared" si="146"/>
        <v>11.550000000000029</v>
      </c>
      <c r="S231" s="1">
        <f>SUM($Q$5:Q231)</f>
        <v>24151580</v>
      </c>
      <c r="U231" s="2">
        <v>227</v>
      </c>
      <c r="V231">
        <v>0.32600000000000001</v>
      </c>
      <c r="W231">
        <f t="shared" si="132"/>
        <v>0.32600000000000001</v>
      </c>
      <c r="X231">
        <f t="shared" si="133"/>
        <v>0.32600000000000001</v>
      </c>
      <c r="Y231">
        <f t="shared" si="134"/>
        <v>0.32600000000000001</v>
      </c>
      <c r="Z231" s="4">
        <f t="shared" si="135"/>
        <v>95075.54</v>
      </c>
      <c r="AA231" s="4">
        <f t="shared" si="145"/>
        <v>72910.686049238866</v>
      </c>
      <c r="AB231" s="4">
        <f t="shared" si="136"/>
        <v>95076.843999999997</v>
      </c>
      <c r="AC231" s="4">
        <f>SUM($AB$5:AB231)</f>
        <v>4791257.4839999983</v>
      </c>
      <c r="AD231">
        <f t="shared" si="137"/>
        <v>2.0245567896212697</v>
      </c>
      <c r="AF231" s="2">
        <v>227</v>
      </c>
      <c r="AG231">
        <f t="shared" si="138"/>
        <v>2.67</v>
      </c>
      <c r="AH231">
        <f t="shared" si="139"/>
        <v>2.67</v>
      </c>
      <c r="AI231">
        <f t="shared" si="140"/>
        <v>2.67</v>
      </c>
      <c r="AJ231">
        <f t="shared" si="141"/>
        <v>2.67</v>
      </c>
      <c r="AK231">
        <f t="shared" si="142"/>
        <v>10.68</v>
      </c>
      <c r="AL231">
        <v>21.36</v>
      </c>
      <c r="AM231">
        <f>SUM($AL$5:AL231)</f>
        <v>1989.4199999999996</v>
      </c>
      <c r="AO231">
        <f t="shared" si="143"/>
        <v>51.067241379310346</v>
      </c>
      <c r="AP231">
        <f t="shared" si="144"/>
        <v>0.418272055099767</v>
      </c>
      <c r="AQ231" s="4">
        <f>SUM($AO$5:AO231)</f>
        <v>4164.0655172413808</v>
      </c>
      <c r="AU231" s="2">
        <v>227</v>
      </c>
      <c r="AV231" s="1">
        <f t="shared" si="122"/>
        <v>5500</v>
      </c>
      <c r="AW231" s="1">
        <f t="shared" si="123"/>
        <v>5500</v>
      </c>
      <c r="AX231" s="1">
        <f t="shared" si="124"/>
        <v>5500</v>
      </c>
      <c r="AY231" s="1">
        <f t="shared" si="125"/>
        <v>5500</v>
      </c>
      <c r="AZ231" s="1">
        <f t="shared" si="118"/>
        <v>110000</v>
      </c>
      <c r="BA231" s="1">
        <f t="shared" si="119"/>
        <v>132000</v>
      </c>
      <c r="BB231">
        <v>5</v>
      </c>
      <c r="BC231" s="1">
        <f>SUM($BA$5:BA231)</f>
        <v>11733900</v>
      </c>
      <c r="BD231" s="1">
        <f t="shared" si="126"/>
        <v>12417680</v>
      </c>
    </row>
    <row r="232" spans="11:57" x14ac:dyDescent="0.3">
      <c r="K232" s="2">
        <v>228</v>
      </c>
      <c r="L232" s="1">
        <f t="shared" si="121"/>
        <v>5925</v>
      </c>
      <c r="M232" s="1">
        <f t="shared" si="127"/>
        <v>5925</v>
      </c>
      <c r="N232" s="1">
        <f t="shared" si="128"/>
        <v>5925</v>
      </c>
      <c r="O232" s="1">
        <f t="shared" si="129"/>
        <v>5925</v>
      </c>
      <c r="P232" s="1">
        <f t="shared" si="130"/>
        <v>274930</v>
      </c>
      <c r="Q232" s="1">
        <f t="shared" si="131"/>
        <v>298630</v>
      </c>
      <c r="R232">
        <f t="shared" si="146"/>
        <v>11.60000000000003</v>
      </c>
      <c r="S232" s="1">
        <f>SUM($Q$5:Q232)</f>
        <v>24450210</v>
      </c>
      <c r="U232" s="2">
        <v>228</v>
      </c>
      <c r="V232">
        <v>0.32700000000000001</v>
      </c>
      <c r="W232">
        <f t="shared" si="132"/>
        <v>0.32700000000000001</v>
      </c>
      <c r="X232">
        <f t="shared" si="133"/>
        <v>0.32700000000000001</v>
      </c>
      <c r="Y232">
        <f t="shared" si="134"/>
        <v>0.32700000000000001</v>
      </c>
      <c r="Z232" s="4">
        <f t="shared" si="135"/>
        <v>96320.849999999991</v>
      </c>
      <c r="AA232" s="4">
        <f t="shared" si="145"/>
        <v>73639.792909731259</v>
      </c>
      <c r="AB232" s="4">
        <f t="shared" si="136"/>
        <v>96322.157999999996</v>
      </c>
      <c r="AC232" s="4">
        <f>SUM($AB$5:AB232)</f>
        <v>4887579.6419999981</v>
      </c>
      <c r="AD232">
        <f t="shared" si="137"/>
        <v>2.010373233366388</v>
      </c>
      <c r="AF232" s="2">
        <v>228</v>
      </c>
      <c r="AG232">
        <f t="shared" si="138"/>
        <v>2.6850000000000001</v>
      </c>
      <c r="AH232">
        <f t="shared" si="139"/>
        <v>2.6850000000000001</v>
      </c>
      <c r="AI232">
        <f t="shared" si="140"/>
        <v>2.6850000000000001</v>
      </c>
      <c r="AJ232">
        <f t="shared" si="141"/>
        <v>2.6850000000000001</v>
      </c>
      <c r="AK232">
        <f t="shared" si="142"/>
        <v>10.74</v>
      </c>
      <c r="AL232">
        <v>21.48</v>
      </c>
      <c r="AM232">
        <f>SUM($AL$5:AL232)</f>
        <v>2010.8999999999996</v>
      </c>
      <c r="AO232">
        <f t="shared" si="143"/>
        <v>51.487931034482756</v>
      </c>
      <c r="AP232">
        <f t="shared" si="144"/>
        <v>0.41718514549777319</v>
      </c>
      <c r="AQ232" s="4">
        <f>SUM($AO$5:AO232)</f>
        <v>4215.553448275864</v>
      </c>
      <c r="AU232" s="2">
        <v>228</v>
      </c>
      <c r="AV232" s="1">
        <f t="shared" si="122"/>
        <v>5500</v>
      </c>
      <c r="AW232" s="1">
        <f t="shared" si="123"/>
        <v>5500</v>
      </c>
      <c r="AX232" s="1">
        <f t="shared" si="124"/>
        <v>5500</v>
      </c>
      <c r="AY232" s="1">
        <f t="shared" si="125"/>
        <v>5500</v>
      </c>
      <c r="AZ232" s="1">
        <f t="shared" si="118"/>
        <v>110000</v>
      </c>
      <c r="BA232" s="1">
        <f t="shared" si="119"/>
        <v>132000</v>
      </c>
      <c r="BB232">
        <v>5</v>
      </c>
      <c r="BC232" s="1">
        <f>SUM($BA$5:BA232)</f>
        <v>11865900</v>
      </c>
      <c r="BD232" s="1">
        <f t="shared" si="126"/>
        <v>12584310</v>
      </c>
    </row>
    <row r="233" spans="11:57" x14ac:dyDescent="0.3">
      <c r="K233" s="2">
        <v>229</v>
      </c>
      <c r="L233" s="1">
        <f t="shared" si="121"/>
        <v>5950</v>
      </c>
      <c r="M233" s="1">
        <f t="shared" si="127"/>
        <v>5950</v>
      </c>
      <c r="N233" s="1">
        <f t="shared" si="128"/>
        <v>5950</v>
      </c>
      <c r="O233" s="1">
        <f t="shared" si="129"/>
        <v>5950</v>
      </c>
      <c r="P233" s="1">
        <f t="shared" si="130"/>
        <v>277280</v>
      </c>
      <c r="Q233" s="1">
        <f t="shared" si="131"/>
        <v>301080</v>
      </c>
      <c r="R233">
        <f t="shared" si="146"/>
        <v>11.650000000000031</v>
      </c>
      <c r="S233" s="1">
        <f>SUM($Q$5:Q233)</f>
        <v>24751290</v>
      </c>
      <c r="U233" s="2">
        <v>229</v>
      </c>
      <c r="V233">
        <v>0.32800000000000001</v>
      </c>
      <c r="W233">
        <f t="shared" si="132"/>
        <v>0.32800000000000001</v>
      </c>
      <c r="X233">
        <f t="shared" si="133"/>
        <v>0.32800000000000001</v>
      </c>
      <c r="Y233">
        <f t="shared" si="134"/>
        <v>0.32800000000000001</v>
      </c>
      <c r="Z233" s="4">
        <f t="shared" si="135"/>
        <v>97581.569999999992</v>
      </c>
      <c r="AA233" s="4">
        <f t="shared" si="145"/>
        <v>74376.190838828566</v>
      </c>
      <c r="AB233" s="4">
        <f t="shared" si="136"/>
        <v>97582.881999999998</v>
      </c>
      <c r="AC233" s="4">
        <f>SUM($AB$5:AB233)</f>
        <v>4985162.5239999983</v>
      </c>
      <c r="AD233">
        <f t="shared" si="137"/>
        <v>1.9965481720533005</v>
      </c>
      <c r="AF233" s="2">
        <v>229</v>
      </c>
      <c r="AG233">
        <f t="shared" si="138"/>
        <v>2.7</v>
      </c>
      <c r="AH233">
        <f t="shared" si="139"/>
        <v>2.7</v>
      </c>
      <c r="AI233">
        <f t="shared" si="140"/>
        <v>2.7</v>
      </c>
      <c r="AJ233">
        <f t="shared" si="141"/>
        <v>2.7</v>
      </c>
      <c r="AK233">
        <f t="shared" si="142"/>
        <v>10.8</v>
      </c>
      <c r="AL233">
        <v>21.6</v>
      </c>
      <c r="AM233">
        <f>SUM($AL$5:AL233)</f>
        <v>2032.4999999999995</v>
      </c>
      <c r="AO233">
        <f t="shared" si="143"/>
        <v>51.910344827586208</v>
      </c>
      <c r="AP233">
        <f t="shared" si="144"/>
        <v>0.41610203268234358</v>
      </c>
      <c r="AQ233" s="4">
        <f>SUM($AO$5:AO233)</f>
        <v>4267.4637931034504</v>
      </c>
      <c r="AU233" s="2">
        <v>229</v>
      </c>
      <c r="AV233" s="1">
        <f t="shared" si="122"/>
        <v>5500</v>
      </c>
      <c r="AW233" s="1">
        <f t="shared" si="123"/>
        <v>5500</v>
      </c>
      <c r="AX233" s="1">
        <f t="shared" si="124"/>
        <v>5500</v>
      </c>
      <c r="AY233" s="1">
        <f t="shared" si="125"/>
        <v>5500</v>
      </c>
      <c r="AZ233" s="1">
        <f t="shared" ref="AZ233:AZ296" si="147">ROUNDUP(SUM(AV233:AY233)*BB233,-1)</f>
        <v>110000</v>
      </c>
      <c r="BA233" s="1">
        <f t="shared" ref="BA233:BA296" si="148">SUM(AV233:AZ233)</f>
        <v>132000</v>
      </c>
      <c r="BB233">
        <v>5</v>
      </c>
      <c r="BC233" s="1">
        <f>SUM($BA$5:BA233)</f>
        <v>11997900</v>
      </c>
      <c r="BD233" s="1">
        <f t="shared" si="126"/>
        <v>12753390</v>
      </c>
    </row>
    <row r="234" spans="11:57" x14ac:dyDescent="0.3">
      <c r="K234" s="2">
        <v>230</v>
      </c>
      <c r="L234" s="1">
        <f t="shared" si="121"/>
        <v>5975</v>
      </c>
      <c r="M234" s="1">
        <f t="shared" si="127"/>
        <v>5975</v>
      </c>
      <c r="N234" s="1">
        <f t="shared" si="128"/>
        <v>5975</v>
      </c>
      <c r="O234" s="1">
        <f t="shared" si="129"/>
        <v>5975</v>
      </c>
      <c r="P234" s="1">
        <f t="shared" si="130"/>
        <v>279640</v>
      </c>
      <c r="Q234" s="1">
        <f t="shared" si="131"/>
        <v>303540</v>
      </c>
      <c r="R234">
        <f t="shared" si="146"/>
        <v>11.700000000000031</v>
      </c>
      <c r="S234" s="1">
        <f>SUM($Q$5:Q234)</f>
        <v>25054830</v>
      </c>
      <c r="U234" s="15">
        <v>230</v>
      </c>
      <c r="V234">
        <v>0.32900000000000001</v>
      </c>
      <c r="W234">
        <f t="shared" si="132"/>
        <v>0.32900000000000001</v>
      </c>
      <c r="X234">
        <f t="shared" si="133"/>
        <v>0.32900000000000001</v>
      </c>
      <c r="Y234">
        <f t="shared" si="134"/>
        <v>0.32900000000000001</v>
      </c>
      <c r="Z234" s="4">
        <f t="shared" si="135"/>
        <v>98857.86</v>
      </c>
      <c r="AA234" s="4">
        <f t="shared" si="145"/>
        <v>75119.952747216856</v>
      </c>
      <c r="AB234" s="4">
        <f t="shared" si="136"/>
        <v>98859.176000000007</v>
      </c>
      <c r="AC234" s="4">
        <f>SUM($AB$5:AB234)</f>
        <v>5084021.6999999983</v>
      </c>
      <c r="AD234">
        <f t="shared" si="137"/>
        <v>1.9830682655593197</v>
      </c>
      <c r="AF234" s="15">
        <v>230</v>
      </c>
      <c r="AG234">
        <f t="shared" si="138"/>
        <v>2.7149999999999999</v>
      </c>
      <c r="AH234">
        <f t="shared" si="139"/>
        <v>2.7149999999999999</v>
      </c>
      <c r="AI234">
        <f t="shared" si="140"/>
        <v>2.7149999999999999</v>
      </c>
      <c r="AJ234">
        <f t="shared" si="141"/>
        <v>2.7149999999999999</v>
      </c>
      <c r="AK234">
        <f t="shared" si="142"/>
        <v>10.86</v>
      </c>
      <c r="AL234">
        <v>21.72</v>
      </c>
      <c r="AM234">
        <f>SUM($AL$5:AL234)</f>
        <v>2054.2199999999993</v>
      </c>
      <c r="AO234">
        <f t="shared" si="143"/>
        <v>52.334482758620688</v>
      </c>
      <c r="AP234">
        <f t="shared" si="144"/>
        <v>0.41502273176517096</v>
      </c>
      <c r="AQ234" s="4">
        <f>SUM($AO$5:AO234)</f>
        <v>4319.798275862071</v>
      </c>
      <c r="AU234" s="15">
        <v>230</v>
      </c>
      <c r="AV234" s="1">
        <f t="shared" si="122"/>
        <v>5500</v>
      </c>
      <c r="AW234" s="1">
        <f t="shared" si="123"/>
        <v>5500</v>
      </c>
      <c r="AX234" s="1">
        <f t="shared" si="124"/>
        <v>5500</v>
      </c>
      <c r="AY234" s="1">
        <f t="shared" si="125"/>
        <v>5500</v>
      </c>
      <c r="AZ234" s="1">
        <f t="shared" si="147"/>
        <v>110000</v>
      </c>
      <c r="BA234" s="1">
        <f t="shared" si="148"/>
        <v>132000</v>
      </c>
      <c r="BB234">
        <v>5</v>
      </c>
      <c r="BC234" s="1">
        <f>SUM($BA$5:BA234)</f>
        <v>12129900</v>
      </c>
      <c r="BD234" s="1">
        <f t="shared" si="126"/>
        <v>12924930</v>
      </c>
    </row>
    <row r="235" spans="11:57" x14ac:dyDescent="0.3">
      <c r="K235" s="2">
        <v>231</v>
      </c>
      <c r="L235" s="1">
        <f t="shared" si="121"/>
        <v>6000</v>
      </c>
      <c r="M235" s="1">
        <f t="shared" si="127"/>
        <v>6000</v>
      </c>
      <c r="N235" s="1">
        <f t="shared" si="128"/>
        <v>6000</v>
      </c>
      <c r="O235" s="1">
        <f t="shared" si="129"/>
        <v>6000</v>
      </c>
      <c r="P235" s="1">
        <f t="shared" si="130"/>
        <v>282010</v>
      </c>
      <c r="Q235" s="1">
        <f t="shared" si="131"/>
        <v>306010</v>
      </c>
      <c r="R235">
        <f t="shared" si="146"/>
        <v>11.750000000000032</v>
      </c>
      <c r="S235" s="1">
        <f>SUM($Q$5:Q235)</f>
        <v>25360840</v>
      </c>
      <c r="U235" s="2">
        <v>231</v>
      </c>
      <c r="V235">
        <v>0.33</v>
      </c>
      <c r="W235">
        <f t="shared" si="132"/>
        <v>0.33</v>
      </c>
      <c r="X235">
        <f t="shared" si="133"/>
        <v>0.33</v>
      </c>
      <c r="Y235">
        <f t="shared" si="134"/>
        <v>0.33</v>
      </c>
      <c r="Z235" s="4">
        <f t="shared" si="135"/>
        <v>100149.93</v>
      </c>
      <c r="AA235" s="4">
        <f t="shared" si="145"/>
        <v>75871.152274689026</v>
      </c>
      <c r="AB235" s="4">
        <f t="shared" si="136"/>
        <v>100151.25</v>
      </c>
      <c r="AC235" s="4">
        <f>SUM($AB$5:AB235)</f>
        <v>5184172.9499999983</v>
      </c>
      <c r="AD235">
        <f t="shared" si="137"/>
        <v>1.9699217648893992</v>
      </c>
      <c r="AF235" s="2">
        <v>231</v>
      </c>
      <c r="AG235">
        <f t="shared" si="138"/>
        <v>2.73</v>
      </c>
      <c r="AH235">
        <f t="shared" si="139"/>
        <v>2.73</v>
      </c>
      <c r="AI235">
        <f t="shared" si="140"/>
        <v>2.73</v>
      </c>
      <c r="AJ235">
        <f t="shared" si="141"/>
        <v>2.73</v>
      </c>
      <c r="AK235">
        <f t="shared" si="142"/>
        <v>10.92</v>
      </c>
      <c r="AL235">
        <v>21.84</v>
      </c>
      <c r="AM235">
        <f>SUM($AL$5:AL235)</f>
        <v>2076.0599999999995</v>
      </c>
      <c r="AO235">
        <f t="shared" si="143"/>
        <v>52.760344827586209</v>
      </c>
      <c r="AP235">
        <f t="shared" si="144"/>
        <v>0.41394725662560045</v>
      </c>
      <c r="AQ235" s="4">
        <f>SUM($AO$5:AO235)</f>
        <v>4372.5586206896569</v>
      </c>
      <c r="AU235" s="2">
        <v>231</v>
      </c>
      <c r="AV235" s="1">
        <f t="shared" si="122"/>
        <v>6000</v>
      </c>
      <c r="AW235" s="1">
        <f t="shared" si="123"/>
        <v>6000</v>
      </c>
      <c r="AX235" s="1">
        <f t="shared" si="124"/>
        <v>6000</v>
      </c>
      <c r="AY235" s="1">
        <f t="shared" si="125"/>
        <v>6000</v>
      </c>
      <c r="AZ235" s="1">
        <f t="shared" si="147"/>
        <v>120000</v>
      </c>
      <c r="BA235" s="1">
        <f t="shared" si="148"/>
        <v>144000</v>
      </c>
      <c r="BB235">
        <v>5</v>
      </c>
      <c r="BC235" s="1">
        <f>SUM($BA$5:BA235)</f>
        <v>12273900</v>
      </c>
      <c r="BD235" s="1">
        <f t="shared" si="126"/>
        <v>13086940</v>
      </c>
      <c r="BE235" s="1">
        <f>SUM($BA$235:BA235)</f>
        <v>144000</v>
      </c>
    </row>
    <row r="236" spans="11:57" x14ac:dyDescent="0.3">
      <c r="K236" s="2">
        <v>232</v>
      </c>
      <c r="L236" s="1">
        <f t="shared" si="121"/>
        <v>6025</v>
      </c>
      <c r="M236" s="1">
        <f t="shared" si="127"/>
        <v>6025</v>
      </c>
      <c r="N236" s="1">
        <f t="shared" si="128"/>
        <v>6025</v>
      </c>
      <c r="O236" s="1">
        <f t="shared" si="129"/>
        <v>6025</v>
      </c>
      <c r="P236" s="1">
        <f t="shared" si="130"/>
        <v>284390</v>
      </c>
      <c r="Q236" s="1">
        <f t="shared" si="131"/>
        <v>308490</v>
      </c>
      <c r="R236">
        <f t="shared" si="146"/>
        <v>11.800000000000033</v>
      </c>
      <c r="S236" s="1">
        <f>SUM($Q$5:Q236)</f>
        <v>25669330</v>
      </c>
      <c r="U236" s="2">
        <v>232</v>
      </c>
      <c r="V236">
        <v>0.33100000000000002</v>
      </c>
      <c r="W236">
        <f t="shared" si="132"/>
        <v>0.33100000000000002</v>
      </c>
      <c r="X236">
        <f t="shared" si="133"/>
        <v>0.33100000000000002</v>
      </c>
      <c r="Y236">
        <f t="shared" si="134"/>
        <v>0.33100000000000002</v>
      </c>
      <c r="Z236" s="4">
        <f t="shared" si="135"/>
        <v>101457.93999999999</v>
      </c>
      <c r="AA236" s="4">
        <f t="shared" si="145"/>
        <v>76629.863797435915</v>
      </c>
      <c r="AB236" s="4">
        <f t="shared" si="136"/>
        <v>101459.26399999998</v>
      </c>
      <c r="AC236" s="4">
        <f>SUM($AB$5:AB236)</f>
        <v>5285632.2139999988</v>
      </c>
      <c r="AD236">
        <f t="shared" si="137"/>
        <v>1.9570964352182825</v>
      </c>
      <c r="AF236" s="2">
        <v>232</v>
      </c>
      <c r="AG236">
        <f t="shared" si="138"/>
        <v>2.7450000000000001</v>
      </c>
      <c r="AH236">
        <f t="shared" si="139"/>
        <v>2.7450000000000001</v>
      </c>
      <c r="AI236">
        <f t="shared" si="140"/>
        <v>2.7450000000000001</v>
      </c>
      <c r="AJ236">
        <f t="shared" si="141"/>
        <v>2.7450000000000001</v>
      </c>
      <c r="AK236">
        <f t="shared" si="142"/>
        <v>10.98</v>
      </c>
      <c r="AL236">
        <v>21.96</v>
      </c>
      <c r="AM236">
        <f>SUM($AL$5:AL236)</f>
        <v>2098.0199999999995</v>
      </c>
      <c r="AO236">
        <f t="shared" si="143"/>
        <v>53.187931034482759</v>
      </c>
      <c r="AP236">
        <f t="shared" si="144"/>
        <v>0.412875619955266</v>
      </c>
      <c r="AQ236" s="4">
        <f>SUM($AO$5:AO236)</f>
        <v>4425.7465517241399</v>
      </c>
      <c r="AU236" s="2">
        <v>232</v>
      </c>
      <c r="AV236" s="1">
        <f t="shared" si="122"/>
        <v>6000</v>
      </c>
      <c r="AW236" s="1">
        <f t="shared" si="123"/>
        <v>6000</v>
      </c>
      <c r="AX236" s="1">
        <f t="shared" si="124"/>
        <v>6000</v>
      </c>
      <c r="AY236" s="1">
        <f t="shared" si="125"/>
        <v>6000</v>
      </c>
      <c r="AZ236" s="1">
        <f t="shared" si="147"/>
        <v>120000</v>
      </c>
      <c r="BA236" s="1">
        <f t="shared" si="148"/>
        <v>144000</v>
      </c>
      <c r="BB236">
        <v>5</v>
      </c>
      <c r="BC236" s="1">
        <f>SUM($BA$5:BA236)</f>
        <v>12417900</v>
      </c>
      <c r="BD236" s="1">
        <f t="shared" si="126"/>
        <v>13251430</v>
      </c>
      <c r="BE236" s="1">
        <f>SUM($BA$235:BA236)</f>
        <v>288000</v>
      </c>
    </row>
    <row r="237" spans="11:57" x14ac:dyDescent="0.3">
      <c r="K237" s="2">
        <v>233</v>
      </c>
      <c r="L237" s="1">
        <f t="shared" si="121"/>
        <v>6050</v>
      </c>
      <c r="M237" s="1">
        <f t="shared" si="127"/>
        <v>6050</v>
      </c>
      <c r="N237" s="1">
        <f t="shared" si="128"/>
        <v>6050</v>
      </c>
      <c r="O237" s="1">
        <f t="shared" si="129"/>
        <v>6050</v>
      </c>
      <c r="P237" s="1">
        <f t="shared" si="130"/>
        <v>286780</v>
      </c>
      <c r="Q237" s="1">
        <f t="shared" si="131"/>
        <v>310980</v>
      </c>
      <c r="R237">
        <f t="shared" si="146"/>
        <v>11.850000000000033</v>
      </c>
      <c r="S237" s="1">
        <f>SUM($Q$5:Q237)</f>
        <v>25980310</v>
      </c>
      <c r="U237" s="2">
        <v>233</v>
      </c>
      <c r="V237">
        <v>0.33200000000000002</v>
      </c>
      <c r="W237">
        <f t="shared" si="132"/>
        <v>0.33200000000000002</v>
      </c>
      <c r="X237">
        <f t="shared" si="133"/>
        <v>0.33200000000000002</v>
      </c>
      <c r="Y237">
        <f t="shared" si="134"/>
        <v>0.33200000000000002</v>
      </c>
      <c r="Z237" s="4">
        <f t="shared" si="135"/>
        <v>102782.11</v>
      </c>
      <c r="AA237" s="4">
        <f t="shared" si="145"/>
        <v>77396.162435410282</v>
      </c>
      <c r="AB237" s="4">
        <f t="shared" si="136"/>
        <v>102783.43799999999</v>
      </c>
      <c r="AC237" s="4">
        <f>SUM($AB$5:AB237)</f>
        <v>5388415.6519999988</v>
      </c>
      <c r="AD237">
        <f t="shared" si="137"/>
        <v>1.9445817234078198</v>
      </c>
      <c r="AF237" s="2">
        <v>233</v>
      </c>
      <c r="AG237">
        <f t="shared" si="138"/>
        <v>2.76</v>
      </c>
      <c r="AH237">
        <f t="shared" si="139"/>
        <v>2.76</v>
      </c>
      <c r="AI237">
        <f t="shared" si="140"/>
        <v>2.76</v>
      </c>
      <c r="AJ237">
        <f t="shared" si="141"/>
        <v>2.76</v>
      </c>
      <c r="AK237">
        <f t="shared" si="142"/>
        <v>11.04</v>
      </c>
      <c r="AL237">
        <v>22.08</v>
      </c>
      <c r="AM237">
        <f>SUM($AL$5:AL237)</f>
        <v>2120.0999999999995</v>
      </c>
      <c r="AO237">
        <f t="shared" si="143"/>
        <v>53.617241379310343</v>
      </c>
      <c r="AP237">
        <f t="shared" si="144"/>
        <v>0.41180783330117693</v>
      </c>
      <c r="AQ237" s="4">
        <f>SUM($AO$5:AO237)</f>
        <v>4479.36379310345</v>
      </c>
      <c r="AU237" s="2">
        <v>233</v>
      </c>
      <c r="AV237" s="1">
        <f t="shared" si="122"/>
        <v>6000</v>
      </c>
      <c r="AW237" s="1">
        <f t="shared" si="123"/>
        <v>6000</v>
      </c>
      <c r="AX237" s="1">
        <f t="shared" si="124"/>
        <v>6000</v>
      </c>
      <c r="AY237" s="1">
        <f t="shared" si="125"/>
        <v>6000</v>
      </c>
      <c r="AZ237" s="1">
        <f t="shared" si="147"/>
        <v>120000</v>
      </c>
      <c r="BA237" s="1">
        <f t="shared" si="148"/>
        <v>144000</v>
      </c>
      <c r="BB237">
        <v>5</v>
      </c>
      <c r="BC237" s="1">
        <f>SUM($BA$5:BA237)</f>
        <v>12561900</v>
      </c>
      <c r="BD237" s="1">
        <f t="shared" si="126"/>
        <v>13418410</v>
      </c>
      <c r="BE237" s="1">
        <f>SUM($BA$235:BA237)</f>
        <v>432000</v>
      </c>
    </row>
    <row r="238" spans="11:57" x14ac:dyDescent="0.3">
      <c r="K238" s="2">
        <v>234</v>
      </c>
      <c r="L238" s="1">
        <f t="shared" si="121"/>
        <v>6075</v>
      </c>
      <c r="M238" s="1">
        <f t="shared" si="127"/>
        <v>6075</v>
      </c>
      <c r="N238" s="1">
        <f t="shared" si="128"/>
        <v>6075</v>
      </c>
      <c r="O238" s="1">
        <f t="shared" si="129"/>
        <v>6075</v>
      </c>
      <c r="P238" s="1">
        <f t="shared" si="130"/>
        <v>289180</v>
      </c>
      <c r="Q238" s="1">
        <f t="shared" si="131"/>
        <v>313480</v>
      </c>
      <c r="R238">
        <f t="shared" si="146"/>
        <v>11.900000000000034</v>
      </c>
      <c r="S238" s="1">
        <f>SUM($Q$5:Q238)</f>
        <v>26293790</v>
      </c>
      <c r="U238" s="2">
        <v>234</v>
      </c>
      <c r="V238">
        <v>0.33300000000000002</v>
      </c>
      <c r="W238">
        <f t="shared" si="132"/>
        <v>0.33300000000000002</v>
      </c>
      <c r="X238">
        <f t="shared" si="133"/>
        <v>0.33300000000000002</v>
      </c>
      <c r="Y238">
        <f t="shared" si="134"/>
        <v>0.33300000000000002</v>
      </c>
      <c r="Z238" s="4">
        <f t="shared" si="135"/>
        <v>104122.61</v>
      </c>
      <c r="AA238" s="4">
        <f t="shared" si="145"/>
        <v>78170.124059764392</v>
      </c>
      <c r="AB238" s="4">
        <f t="shared" si="136"/>
        <v>104123.942</v>
      </c>
      <c r="AC238" s="4">
        <f>SUM($AB$5:AB238)</f>
        <v>5492539.5939999986</v>
      </c>
      <c r="AD238">
        <f t="shared" si="137"/>
        <v>1.9323665567884039</v>
      </c>
      <c r="AF238" s="2">
        <v>234</v>
      </c>
      <c r="AG238">
        <f t="shared" si="138"/>
        <v>2.7749999999999999</v>
      </c>
      <c r="AH238">
        <f t="shared" si="139"/>
        <v>2.7749999999999999</v>
      </c>
      <c r="AI238">
        <f t="shared" si="140"/>
        <v>2.7749999999999999</v>
      </c>
      <c r="AJ238">
        <f t="shared" si="141"/>
        <v>2.7749999999999999</v>
      </c>
      <c r="AK238">
        <f t="shared" si="142"/>
        <v>11.1</v>
      </c>
      <c r="AL238">
        <v>22.2</v>
      </c>
      <c r="AM238">
        <f>SUM($AL$5:AL238)</f>
        <v>2142.2999999999993</v>
      </c>
      <c r="AO238">
        <f t="shared" si="143"/>
        <v>54.048275862068962</v>
      </c>
      <c r="AP238">
        <f t="shared" si="144"/>
        <v>0.41074390710731146</v>
      </c>
      <c r="AQ238" s="4">
        <f>SUM($AO$5:AO238)</f>
        <v>4533.4120689655192</v>
      </c>
      <c r="AU238" s="2">
        <v>234</v>
      </c>
      <c r="AV238" s="1">
        <f t="shared" si="122"/>
        <v>6000</v>
      </c>
      <c r="AW238" s="1">
        <f t="shared" si="123"/>
        <v>6000</v>
      </c>
      <c r="AX238" s="1">
        <f t="shared" si="124"/>
        <v>6000</v>
      </c>
      <c r="AY238" s="1">
        <f t="shared" si="125"/>
        <v>6000</v>
      </c>
      <c r="AZ238" s="1">
        <f t="shared" si="147"/>
        <v>120000</v>
      </c>
      <c r="BA238" s="1">
        <f t="shared" si="148"/>
        <v>144000</v>
      </c>
      <c r="BB238">
        <v>5</v>
      </c>
      <c r="BC238" s="1">
        <f>SUM($BA$5:BA238)</f>
        <v>12705900</v>
      </c>
      <c r="BD238" s="1">
        <f t="shared" si="126"/>
        <v>13587890</v>
      </c>
      <c r="BE238" s="1">
        <f>SUM($BA$235:BA238)</f>
        <v>576000</v>
      </c>
    </row>
    <row r="239" spans="11:57" x14ac:dyDescent="0.3">
      <c r="K239" s="2">
        <v>235</v>
      </c>
      <c r="L239" s="1">
        <f t="shared" si="121"/>
        <v>6100</v>
      </c>
      <c r="M239" s="1">
        <f t="shared" si="127"/>
        <v>6100</v>
      </c>
      <c r="N239" s="1">
        <f t="shared" si="128"/>
        <v>6100</v>
      </c>
      <c r="O239" s="1">
        <f t="shared" si="129"/>
        <v>6100</v>
      </c>
      <c r="P239" s="1">
        <f t="shared" si="130"/>
        <v>291590</v>
      </c>
      <c r="Q239" s="1">
        <f t="shared" si="131"/>
        <v>315990</v>
      </c>
      <c r="R239">
        <f t="shared" si="146"/>
        <v>11.950000000000035</v>
      </c>
      <c r="S239" s="1">
        <f>SUM($Q$5:Q239)</f>
        <v>26609780</v>
      </c>
      <c r="U239" s="2">
        <v>235</v>
      </c>
      <c r="V239">
        <v>0.33400000000000002</v>
      </c>
      <c r="W239">
        <f t="shared" si="132"/>
        <v>0.33400000000000002</v>
      </c>
      <c r="X239">
        <f t="shared" si="133"/>
        <v>0.33400000000000002</v>
      </c>
      <c r="Y239">
        <f t="shared" si="134"/>
        <v>0.33400000000000002</v>
      </c>
      <c r="Z239" s="4">
        <f t="shared" si="135"/>
        <v>105479.64</v>
      </c>
      <c r="AA239" s="4">
        <f t="shared" si="145"/>
        <v>78951.825300362034</v>
      </c>
      <c r="AB239" s="4">
        <f t="shared" si="136"/>
        <v>105480.976</v>
      </c>
      <c r="AC239" s="4">
        <f>SUM($AB$5:AB239)</f>
        <v>5598020.5699999984</v>
      </c>
      <c r="AD239">
        <f t="shared" si="137"/>
        <v>1.9204408852186752</v>
      </c>
      <c r="AF239" s="2">
        <v>235</v>
      </c>
      <c r="AG239">
        <f t="shared" si="138"/>
        <v>2.79</v>
      </c>
      <c r="AH239">
        <f t="shared" si="139"/>
        <v>2.79</v>
      </c>
      <c r="AI239">
        <f t="shared" si="140"/>
        <v>2.79</v>
      </c>
      <c r="AJ239">
        <f t="shared" si="141"/>
        <v>2.79</v>
      </c>
      <c r="AK239">
        <f t="shared" si="142"/>
        <v>11.16</v>
      </c>
      <c r="AL239">
        <v>22.32</v>
      </c>
      <c r="AM239">
        <f>SUM($AL$5:AL239)</f>
        <v>2164.6199999999994</v>
      </c>
      <c r="AO239">
        <f t="shared" si="143"/>
        <v>54.481034482758623</v>
      </c>
      <c r="AP239">
        <f t="shared" si="144"/>
        <v>0.40968385075477071</v>
      </c>
      <c r="AQ239" s="4">
        <f>SUM($AO$5:AO239)</f>
        <v>4587.8931034482775</v>
      </c>
      <c r="AU239" s="2">
        <v>235</v>
      </c>
      <c r="AV239" s="1">
        <f t="shared" si="122"/>
        <v>6000</v>
      </c>
      <c r="AW239" s="1">
        <f t="shared" si="123"/>
        <v>6000</v>
      </c>
      <c r="AX239" s="1">
        <f t="shared" si="124"/>
        <v>6000</v>
      </c>
      <c r="AY239" s="1">
        <f t="shared" si="125"/>
        <v>6000</v>
      </c>
      <c r="AZ239" s="1">
        <f t="shared" si="147"/>
        <v>120000</v>
      </c>
      <c r="BA239" s="1">
        <f t="shared" si="148"/>
        <v>144000</v>
      </c>
      <c r="BB239">
        <v>5</v>
      </c>
      <c r="BC239" s="1">
        <f>SUM($BA$5:BA239)</f>
        <v>12849900</v>
      </c>
      <c r="BD239" s="1">
        <f t="shared" si="126"/>
        <v>13759880</v>
      </c>
      <c r="BE239" s="1">
        <f>SUM($BA$235:BA239)</f>
        <v>720000</v>
      </c>
    </row>
    <row r="240" spans="11:57" x14ac:dyDescent="0.3">
      <c r="K240" s="2">
        <v>236</v>
      </c>
      <c r="L240" s="1">
        <f t="shared" si="121"/>
        <v>6125</v>
      </c>
      <c r="M240" s="1">
        <f t="shared" si="127"/>
        <v>6125</v>
      </c>
      <c r="N240" s="1">
        <f t="shared" si="128"/>
        <v>6125</v>
      </c>
      <c r="O240" s="1">
        <f t="shared" si="129"/>
        <v>6125</v>
      </c>
      <c r="P240" s="1">
        <f t="shared" si="130"/>
        <v>294010</v>
      </c>
      <c r="Q240" s="1">
        <f t="shared" si="131"/>
        <v>318510</v>
      </c>
      <c r="R240">
        <f t="shared" si="146"/>
        <v>12.000000000000036</v>
      </c>
      <c r="S240" s="1">
        <f>SUM($Q$5:Q240)</f>
        <v>26928290</v>
      </c>
      <c r="U240" s="2">
        <v>236</v>
      </c>
      <c r="V240">
        <v>0.33500000000000002</v>
      </c>
      <c r="W240">
        <f t="shared" si="132"/>
        <v>0.33500000000000002</v>
      </c>
      <c r="X240">
        <f t="shared" si="133"/>
        <v>0.33500000000000002</v>
      </c>
      <c r="Y240">
        <f t="shared" si="134"/>
        <v>0.33500000000000002</v>
      </c>
      <c r="Z240" s="4">
        <f t="shared" si="135"/>
        <v>106853.40999999999</v>
      </c>
      <c r="AA240" s="4">
        <f t="shared" si="145"/>
        <v>79741.343553365659</v>
      </c>
      <c r="AB240" s="4">
        <f t="shared" si="136"/>
        <v>106854.74999999999</v>
      </c>
      <c r="AC240" s="4">
        <f>SUM($AB$5:AB240)</f>
        <v>5704875.3199999984</v>
      </c>
      <c r="AD240">
        <f t="shared" si="137"/>
        <v>1.9087952368849552</v>
      </c>
      <c r="AF240" s="2">
        <v>236</v>
      </c>
      <c r="AG240">
        <f t="shared" si="138"/>
        <v>2.8050000000000002</v>
      </c>
      <c r="AH240">
        <f t="shared" si="139"/>
        <v>2.8050000000000002</v>
      </c>
      <c r="AI240">
        <f t="shared" si="140"/>
        <v>2.8050000000000002</v>
      </c>
      <c r="AJ240">
        <f t="shared" si="141"/>
        <v>2.8050000000000002</v>
      </c>
      <c r="AK240">
        <f t="shared" si="142"/>
        <v>11.22</v>
      </c>
      <c r="AL240">
        <v>22.44</v>
      </c>
      <c r="AM240">
        <f>SUM($AL$5:AL240)</f>
        <v>2187.0599999999995</v>
      </c>
      <c r="AO240">
        <f t="shared" si="143"/>
        <v>54.915517241379312</v>
      </c>
      <c r="AP240">
        <f t="shared" si="144"/>
        <v>0.40862767260054628</v>
      </c>
      <c r="AQ240" s="4">
        <f>SUM($AO$5:AO240)</f>
        <v>4642.8086206896569</v>
      </c>
      <c r="AU240" s="2">
        <v>236</v>
      </c>
      <c r="AV240" s="1">
        <f t="shared" si="122"/>
        <v>6000</v>
      </c>
      <c r="AW240" s="1">
        <f t="shared" si="123"/>
        <v>6000</v>
      </c>
      <c r="AX240" s="1">
        <f t="shared" si="124"/>
        <v>6000</v>
      </c>
      <c r="AY240" s="1">
        <f t="shared" si="125"/>
        <v>6000</v>
      </c>
      <c r="AZ240" s="1">
        <f t="shared" si="147"/>
        <v>120000</v>
      </c>
      <c r="BA240" s="1">
        <f t="shared" si="148"/>
        <v>144000</v>
      </c>
      <c r="BB240">
        <v>5</v>
      </c>
      <c r="BC240" s="1">
        <f>SUM($BA$5:BA240)</f>
        <v>12993900</v>
      </c>
      <c r="BD240" s="1">
        <f t="shared" si="126"/>
        <v>13934390</v>
      </c>
      <c r="BE240" s="1">
        <f>SUM($BA$235:BA240)</f>
        <v>864000</v>
      </c>
    </row>
    <row r="241" spans="11:57" x14ac:dyDescent="0.3">
      <c r="K241" s="2">
        <v>237</v>
      </c>
      <c r="L241" s="1">
        <f t="shared" si="121"/>
        <v>6150</v>
      </c>
      <c r="M241" s="1">
        <f t="shared" si="127"/>
        <v>6150</v>
      </c>
      <c r="N241" s="1">
        <f t="shared" si="128"/>
        <v>6150</v>
      </c>
      <c r="O241" s="1">
        <f t="shared" si="129"/>
        <v>6150</v>
      </c>
      <c r="P241" s="1">
        <f t="shared" si="130"/>
        <v>296440</v>
      </c>
      <c r="Q241" s="1">
        <f t="shared" si="131"/>
        <v>321040</v>
      </c>
      <c r="R241">
        <f t="shared" si="146"/>
        <v>12.050000000000036</v>
      </c>
      <c r="S241" s="1">
        <f>SUM($Q$5:Q241)</f>
        <v>27249330</v>
      </c>
      <c r="U241" s="2">
        <v>237</v>
      </c>
      <c r="V241">
        <v>0.33600000000000002</v>
      </c>
      <c r="W241">
        <f t="shared" si="132"/>
        <v>0.33600000000000002</v>
      </c>
      <c r="X241">
        <f t="shared" si="133"/>
        <v>0.33600000000000002</v>
      </c>
      <c r="Y241">
        <f t="shared" si="134"/>
        <v>0.33600000000000002</v>
      </c>
      <c r="Z241" s="4">
        <f t="shared" si="135"/>
        <v>108244.09</v>
      </c>
      <c r="AA241" s="4">
        <f t="shared" si="145"/>
        <v>80538.756988899317</v>
      </c>
      <c r="AB241" s="4">
        <f t="shared" si="136"/>
        <v>108245.43399999999</v>
      </c>
      <c r="AC241" s="4">
        <f>SUM($AB$5:AB241)</f>
        <v>5813120.7539999988</v>
      </c>
      <c r="AD241">
        <f t="shared" si="137"/>
        <v>1.897419801980885</v>
      </c>
      <c r="AF241" s="2">
        <v>237</v>
      </c>
      <c r="AG241">
        <f t="shared" si="138"/>
        <v>2.82</v>
      </c>
      <c r="AH241">
        <f t="shared" si="139"/>
        <v>2.82</v>
      </c>
      <c r="AI241">
        <f t="shared" si="140"/>
        <v>2.82</v>
      </c>
      <c r="AJ241">
        <f t="shared" si="141"/>
        <v>2.82</v>
      </c>
      <c r="AK241">
        <f t="shared" si="142"/>
        <v>11.28</v>
      </c>
      <c r="AL241">
        <v>22.56</v>
      </c>
      <c r="AM241">
        <f>SUM($AL$5:AL241)</f>
        <v>2209.6199999999994</v>
      </c>
      <c r="AO241">
        <f t="shared" si="143"/>
        <v>55.351724137931036</v>
      </c>
      <c r="AP241">
        <f t="shared" si="144"/>
        <v>0.40757538001495136</v>
      </c>
      <c r="AQ241" s="4">
        <f>SUM($AO$5:AO241)</f>
        <v>4698.1603448275882</v>
      </c>
      <c r="AU241" s="2">
        <v>237</v>
      </c>
      <c r="AV241" s="1">
        <f t="shared" si="122"/>
        <v>6000</v>
      </c>
      <c r="AW241" s="1">
        <f t="shared" si="123"/>
        <v>6000</v>
      </c>
      <c r="AX241" s="1">
        <f t="shared" si="124"/>
        <v>6000</v>
      </c>
      <c r="AY241" s="1">
        <f t="shared" si="125"/>
        <v>6000</v>
      </c>
      <c r="AZ241" s="1">
        <f t="shared" si="147"/>
        <v>120000</v>
      </c>
      <c r="BA241" s="1">
        <f t="shared" si="148"/>
        <v>144000</v>
      </c>
      <c r="BB241">
        <v>5</v>
      </c>
      <c r="BC241" s="1">
        <f>SUM($BA$5:BA241)</f>
        <v>13137900</v>
      </c>
      <c r="BD241" s="1">
        <f t="shared" si="126"/>
        <v>14111430</v>
      </c>
      <c r="BE241" s="1">
        <f>SUM($BA$235:BA241)</f>
        <v>1008000</v>
      </c>
    </row>
    <row r="242" spans="11:57" x14ac:dyDescent="0.3">
      <c r="K242" s="2">
        <v>238</v>
      </c>
      <c r="L242" s="1">
        <f t="shared" si="121"/>
        <v>6175</v>
      </c>
      <c r="M242" s="1">
        <f t="shared" si="127"/>
        <v>6175</v>
      </c>
      <c r="N242" s="1">
        <f t="shared" si="128"/>
        <v>6175</v>
      </c>
      <c r="O242" s="1">
        <f t="shared" si="129"/>
        <v>6175</v>
      </c>
      <c r="P242" s="1">
        <f t="shared" si="130"/>
        <v>298880</v>
      </c>
      <c r="Q242" s="1">
        <f t="shared" si="131"/>
        <v>323580</v>
      </c>
      <c r="R242">
        <f t="shared" si="146"/>
        <v>12.100000000000037</v>
      </c>
      <c r="S242" s="1">
        <f>SUM($Q$5:Q242)</f>
        <v>27572910</v>
      </c>
      <c r="U242" s="2">
        <v>238</v>
      </c>
      <c r="V242">
        <v>0.33700000000000002</v>
      </c>
      <c r="W242">
        <f t="shared" si="132"/>
        <v>0.33700000000000002</v>
      </c>
      <c r="X242">
        <f t="shared" si="133"/>
        <v>0.33700000000000002</v>
      </c>
      <c r="Y242">
        <f t="shared" si="134"/>
        <v>0.33700000000000002</v>
      </c>
      <c r="Z242" s="4">
        <f t="shared" si="135"/>
        <v>109651.90999999999</v>
      </c>
      <c r="AA242" s="4">
        <f t="shared" si="145"/>
        <v>81344.144558788306</v>
      </c>
      <c r="AB242" s="4">
        <f t="shared" si="136"/>
        <v>109653.25799999999</v>
      </c>
      <c r="AC242" s="4">
        <f>SUM($AB$5:AB242)</f>
        <v>5922774.0119999992</v>
      </c>
      <c r="AD242">
        <f t="shared" si="137"/>
        <v>1.8863062138275408</v>
      </c>
      <c r="AF242" s="2">
        <v>238</v>
      </c>
      <c r="AG242">
        <f t="shared" si="138"/>
        <v>2.835</v>
      </c>
      <c r="AH242">
        <f t="shared" si="139"/>
        <v>2.835</v>
      </c>
      <c r="AI242">
        <f t="shared" si="140"/>
        <v>2.835</v>
      </c>
      <c r="AJ242">
        <f t="shared" si="141"/>
        <v>2.835</v>
      </c>
      <c r="AK242">
        <f t="shared" si="142"/>
        <v>11.34</v>
      </c>
      <c r="AL242">
        <v>22.68</v>
      </c>
      <c r="AM242">
        <f>SUM($AL$5:AL242)</f>
        <v>2232.2999999999993</v>
      </c>
      <c r="AO242">
        <f t="shared" si="143"/>
        <v>55.789655172413795</v>
      </c>
      <c r="AP242">
        <f t="shared" si="144"/>
        <v>0.40652697941776372</v>
      </c>
      <c r="AQ242" s="4">
        <f>SUM($AO$5:AO242)</f>
        <v>4753.9500000000016</v>
      </c>
      <c r="AU242" s="2">
        <v>238</v>
      </c>
      <c r="AV242" s="1">
        <f t="shared" si="122"/>
        <v>6000</v>
      </c>
      <c r="AW242" s="1">
        <f t="shared" si="123"/>
        <v>6000</v>
      </c>
      <c r="AX242" s="1">
        <f t="shared" si="124"/>
        <v>6000</v>
      </c>
      <c r="AY242" s="1">
        <f t="shared" si="125"/>
        <v>6000</v>
      </c>
      <c r="AZ242" s="1">
        <f t="shared" si="147"/>
        <v>120000</v>
      </c>
      <c r="BA242" s="1">
        <f t="shared" si="148"/>
        <v>144000</v>
      </c>
      <c r="BB242">
        <v>5</v>
      </c>
      <c r="BC242" s="1">
        <f>SUM($BA$5:BA242)</f>
        <v>13281900</v>
      </c>
      <c r="BD242" s="1">
        <f t="shared" si="126"/>
        <v>14291010</v>
      </c>
      <c r="BE242" s="1">
        <f>SUM($BA$235:BA242)</f>
        <v>1152000</v>
      </c>
    </row>
    <row r="243" spans="11:57" x14ac:dyDescent="0.3">
      <c r="K243" s="2">
        <v>239</v>
      </c>
      <c r="L243" s="1">
        <f t="shared" si="121"/>
        <v>6200</v>
      </c>
      <c r="M243" s="1">
        <f t="shared" si="127"/>
        <v>6200</v>
      </c>
      <c r="N243" s="1">
        <f t="shared" si="128"/>
        <v>6200</v>
      </c>
      <c r="O243" s="1">
        <f t="shared" si="129"/>
        <v>6200</v>
      </c>
      <c r="P243" s="1">
        <f t="shared" si="130"/>
        <v>301330</v>
      </c>
      <c r="Q243" s="1">
        <f t="shared" si="131"/>
        <v>326130</v>
      </c>
      <c r="R243">
        <f t="shared" si="146"/>
        <v>12.150000000000038</v>
      </c>
      <c r="S243" s="1">
        <f>SUM($Q$5:Q243)</f>
        <v>27899040</v>
      </c>
      <c r="U243" s="2">
        <v>239</v>
      </c>
      <c r="V243">
        <v>0.33800000000000002</v>
      </c>
      <c r="W243">
        <f t="shared" si="132"/>
        <v>0.33800000000000002</v>
      </c>
      <c r="X243">
        <f t="shared" si="133"/>
        <v>0.33800000000000002</v>
      </c>
      <c r="Y243">
        <f t="shared" si="134"/>
        <v>0.33800000000000002</v>
      </c>
      <c r="Z243" s="4">
        <f t="shared" si="135"/>
        <v>111077.06</v>
      </c>
      <c r="AA243" s="4">
        <f t="shared" si="145"/>
        <v>82157.586004376193</v>
      </c>
      <c r="AB243" s="4">
        <f t="shared" si="136"/>
        <v>111078.412</v>
      </c>
      <c r="AC243" s="4">
        <f>SUM($AB$5:AB243)</f>
        <v>6033852.4239999987</v>
      </c>
      <c r="AD243">
        <f t="shared" si="137"/>
        <v>1.8754457248401861</v>
      </c>
      <c r="AF243" s="2">
        <v>239</v>
      </c>
      <c r="AG243">
        <f t="shared" si="138"/>
        <v>2.85</v>
      </c>
      <c r="AH243">
        <f t="shared" si="139"/>
        <v>2.85</v>
      </c>
      <c r="AI243">
        <f t="shared" si="140"/>
        <v>2.85</v>
      </c>
      <c r="AJ243">
        <f t="shared" si="141"/>
        <v>2.85</v>
      </c>
      <c r="AK243">
        <f t="shared" si="142"/>
        <v>11.4</v>
      </c>
      <c r="AL243">
        <v>22.8</v>
      </c>
      <c r="AM243">
        <f>SUM($AL$5:AL243)</f>
        <v>2255.0999999999995</v>
      </c>
      <c r="AO243">
        <f t="shared" si="143"/>
        <v>56.229310344827589</v>
      </c>
      <c r="AP243">
        <f t="shared" si="144"/>
        <v>0.40548247631312667</v>
      </c>
      <c r="AQ243" s="4">
        <f>SUM($AO$5:AO243)</f>
        <v>4810.179310344829</v>
      </c>
      <c r="AU243" s="2">
        <v>239</v>
      </c>
      <c r="AV243" s="1">
        <f t="shared" si="122"/>
        <v>6000</v>
      </c>
      <c r="AW243" s="1">
        <f t="shared" si="123"/>
        <v>6000</v>
      </c>
      <c r="AX243" s="1">
        <f t="shared" si="124"/>
        <v>6000</v>
      </c>
      <c r="AY243" s="1">
        <f t="shared" si="125"/>
        <v>6000</v>
      </c>
      <c r="AZ243" s="1">
        <f t="shared" si="147"/>
        <v>120000</v>
      </c>
      <c r="BA243" s="1">
        <f t="shared" si="148"/>
        <v>144000</v>
      </c>
      <c r="BB243">
        <v>5</v>
      </c>
      <c r="BC243" s="1">
        <f>SUM($BA$5:BA243)</f>
        <v>13425900</v>
      </c>
      <c r="BD243" s="1">
        <f t="shared" si="126"/>
        <v>14473140</v>
      </c>
      <c r="BE243" s="1">
        <f>SUM($BA$235:BA243)</f>
        <v>1296000</v>
      </c>
    </row>
    <row r="244" spans="11:57" x14ac:dyDescent="0.3">
      <c r="K244" s="2">
        <v>240</v>
      </c>
      <c r="L244" s="1">
        <f t="shared" si="121"/>
        <v>6225</v>
      </c>
      <c r="M244" s="1">
        <f t="shared" si="127"/>
        <v>6225</v>
      </c>
      <c r="N244" s="1">
        <f t="shared" si="128"/>
        <v>6225</v>
      </c>
      <c r="O244" s="1">
        <f t="shared" si="129"/>
        <v>6225</v>
      </c>
      <c r="P244" s="1">
        <f t="shared" si="130"/>
        <v>303790</v>
      </c>
      <c r="Q244" s="1">
        <f t="shared" si="131"/>
        <v>328690</v>
      </c>
      <c r="R244">
        <f t="shared" si="146"/>
        <v>12.200000000000038</v>
      </c>
      <c r="S244" s="1">
        <f>SUM($Q$5:Q244)</f>
        <v>28227730</v>
      </c>
      <c r="U244" s="2">
        <v>240</v>
      </c>
      <c r="V244">
        <v>0.33900000000000002</v>
      </c>
      <c r="W244">
        <f t="shared" si="132"/>
        <v>0.33900000000000002</v>
      </c>
      <c r="X244">
        <f t="shared" si="133"/>
        <v>0.33900000000000002</v>
      </c>
      <c r="Y244">
        <f t="shared" si="134"/>
        <v>0.33900000000000002</v>
      </c>
      <c r="Z244" s="4">
        <f t="shared" si="135"/>
        <v>112519.75</v>
      </c>
      <c r="AA244" s="4">
        <f t="shared" si="145"/>
        <v>82979.161864419963</v>
      </c>
      <c r="AB244" s="4">
        <f t="shared" si="136"/>
        <v>112521.106</v>
      </c>
      <c r="AC244" s="4">
        <f>SUM($AB$5:AB244)</f>
        <v>6146373.5299999984</v>
      </c>
      <c r="AD244">
        <f t="shared" si="137"/>
        <v>1.8648302625440496</v>
      </c>
      <c r="AF244" s="2">
        <v>240</v>
      </c>
      <c r="AG244">
        <f t="shared" si="138"/>
        <v>2.8650000000000002</v>
      </c>
      <c r="AH244">
        <f t="shared" si="139"/>
        <v>2.8650000000000002</v>
      </c>
      <c r="AI244">
        <f t="shared" si="140"/>
        <v>2.8650000000000002</v>
      </c>
      <c r="AJ244">
        <f t="shared" si="141"/>
        <v>2.8650000000000002</v>
      </c>
      <c r="AK244">
        <f t="shared" si="142"/>
        <v>11.46</v>
      </c>
      <c r="AL244">
        <v>22.92</v>
      </c>
      <c r="AM244">
        <f>SUM($AL$5:AL244)</f>
        <v>2278.0199999999995</v>
      </c>
      <c r="AO244">
        <f t="shared" si="143"/>
        <v>56.670689655172417</v>
      </c>
      <c r="AP244">
        <f t="shared" si="144"/>
        <v>0.40444187532325293</v>
      </c>
      <c r="AQ244" s="4">
        <f>SUM($AO$5:AO244)</f>
        <v>4866.8500000000013</v>
      </c>
      <c r="AU244" s="2">
        <v>240</v>
      </c>
      <c r="AV244" s="1">
        <f t="shared" si="122"/>
        <v>6000</v>
      </c>
      <c r="AW244" s="1">
        <f t="shared" si="123"/>
        <v>6000</v>
      </c>
      <c r="AX244" s="1">
        <f t="shared" si="124"/>
        <v>6000</v>
      </c>
      <c r="AY244" s="1">
        <f t="shared" si="125"/>
        <v>6000</v>
      </c>
      <c r="AZ244" s="1">
        <f t="shared" si="147"/>
        <v>120000</v>
      </c>
      <c r="BA244" s="1">
        <f t="shared" si="148"/>
        <v>144000</v>
      </c>
      <c r="BB244">
        <v>5</v>
      </c>
      <c r="BC244" s="1">
        <f>SUM($BA$5:BA244)</f>
        <v>13569900</v>
      </c>
      <c r="BD244" s="1">
        <f t="shared" si="126"/>
        <v>14657830</v>
      </c>
      <c r="BE244" s="1">
        <f>SUM($BA$235:BA244)</f>
        <v>1440000</v>
      </c>
    </row>
    <row r="245" spans="11:57" x14ac:dyDescent="0.3">
      <c r="K245" s="2">
        <v>241</v>
      </c>
      <c r="L245" s="1">
        <f t="shared" si="121"/>
        <v>6250</v>
      </c>
      <c r="M245" s="1">
        <f t="shared" si="127"/>
        <v>6250</v>
      </c>
      <c r="N245" s="1">
        <f t="shared" si="128"/>
        <v>6250</v>
      </c>
      <c r="O245" s="1">
        <f t="shared" si="129"/>
        <v>6250</v>
      </c>
      <c r="P245" s="1">
        <f t="shared" si="130"/>
        <v>306260</v>
      </c>
      <c r="Q245" s="1">
        <f t="shared" si="131"/>
        <v>331260</v>
      </c>
      <c r="R245">
        <f t="shared" si="146"/>
        <v>12.250000000000039</v>
      </c>
      <c r="S245" s="1">
        <f>SUM($Q$5:Q245)</f>
        <v>28558990</v>
      </c>
      <c r="U245" s="2">
        <v>241</v>
      </c>
      <c r="V245">
        <v>0.34</v>
      </c>
      <c r="W245">
        <f t="shared" si="132"/>
        <v>0.34</v>
      </c>
      <c r="X245">
        <f t="shared" si="133"/>
        <v>0.34</v>
      </c>
      <c r="Y245">
        <f t="shared" si="134"/>
        <v>0.34</v>
      </c>
      <c r="Z245" s="4">
        <f t="shared" si="135"/>
        <v>113980.18</v>
      </c>
      <c r="AA245" s="4">
        <f t="shared" si="145"/>
        <v>83808.953483064164</v>
      </c>
      <c r="AB245" s="4">
        <f t="shared" si="136"/>
        <v>113981.54</v>
      </c>
      <c r="AC245" s="4">
        <f>SUM($AB$5:AB245)</f>
        <v>6260355.0699999984</v>
      </c>
      <c r="AD245">
        <f t="shared" si="137"/>
        <v>1.8544518884780512</v>
      </c>
      <c r="AF245" s="2">
        <v>241</v>
      </c>
      <c r="AG245">
        <f t="shared" si="138"/>
        <v>2.88</v>
      </c>
      <c r="AH245">
        <f t="shared" si="139"/>
        <v>2.88</v>
      </c>
      <c r="AI245">
        <f t="shared" si="140"/>
        <v>2.88</v>
      </c>
      <c r="AJ245">
        <f t="shared" si="141"/>
        <v>2.88</v>
      </c>
      <c r="AK245">
        <f t="shared" si="142"/>
        <v>11.52</v>
      </c>
      <c r="AL245">
        <v>23.04</v>
      </c>
      <c r="AM245">
        <f>SUM($AL$5:AL245)</f>
        <v>2301.0599999999995</v>
      </c>
      <c r="AO245">
        <f t="shared" si="143"/>
        <v>57.113793103448273</v>
      </c>
      <c r="AP245">
        <f t="shared" si="144"/>
        <v>0.40340518022097449</v>
      </c>
      <c r="AQ245" s="4">
        <f>SUM($AO$5:AO245)</f>
        <v>4923.9637931034495</v>
      </c>
      <c r="AU245" s="2">
        <v>241</v>
      </c>
      <c r="AV245" s="1">
        <f t="shared" si="122"/>
        <v>6000</v>
      </c>
      <c r="AW245" s="1">
        <f t="shared" si="123"/>
        <v>6000</v>
      </c>
      <c r="AX245" s="1">
        <f t="shared" si="124"/>
        <v>6000</v>
      </c>
      <c r="AY245" s="1">
        <f t="shared" si="125"/>
        <v>6000</v>
      </c>
      <c r="AZ245" s="1">
        <f t="shared" si="147"/>
        <v>120000</v>
      </c>
      <c r="BA245" s="1">
        <f t="shared" si="148"/>
        <v>144000</v>
      </c>
      <c r="BB245">
        <v>5</v>
      </c>
      <c r="BC245" s="1">
        <f>SUM($BA$5:BA245)</f>
        <v>13713900</v>
      </c>
      <c r="BD245" s="1">
        <f t="shared" si="126"/>
        <v>14845090</v>
      </c>
      <c r="BE245" s="1">
        <f>SUM($BA$235:BA245)</f>
        <v>1584000</v>
      </c>
    </row>
    <row r="246" spans="11:57" x14ac:dyDescent="0.3">
      <c r="K246" s="2">
        <v>242</v>
      </c>
      <c r="L246" s="1">
        <f t="shared" si="121"/>
        <v>6275</v>
      </c>
      <c r="M246" s="1">
        <f t="shared" si="127"/>
        <v>6275</v>
      </c>
      <c r="N246" s="1">
        <f t="shared" si="128"/>
        <v>6275</v>
      </c>
      <c r="O246" s="1">
        <f t="shared" si="129"/>
        <v>6275</v>
      </c>
      <c r="P246" s="1">
        <f t="shared" si="130"/>
        <v>308740</v>
      </c>
      <c r="Q246" s="1">
        <f t="shared" si="131"/>
        <v>333840</v>
      </c>
      <c r="R246">
        <f t="shared" si="146"/>
        <v>12.30000000000004</v>
      </c>
      <c r="S246" s="1">
        <f>SUM($Q$5:Q246)</f>
        <v>28892830</v>
      </c>
      <c r="U246" s="2">
        <v>242</v>
      </c>
      <c r="V246">
        <v>0.34100000000000003</v>
      </c>
      <c r="W246">
        <f t="shared" si="132"/>
        <v>0.34100000000000003</v>
      </c>
      <c r="X246">
        <f t="shared" si="133"/>
        <v>0.34100000000000003</v>
      </c>
      <c r="Y246">
        <f t="shared" si="134"/>
        <v>0.34100000000000003</v>
      </c>
      <c r="Z246" s="4">
        <f t="shared" si="135"/>
        <v>115458.56999999999</v>
      </c>
      <c r="AA246" s="4">
        <f t="shared" si="145"/>
        <v>84647.043017894801</v>
      </c>
      <c r="AB246" s="4">
        <f t="shared" si="136"/>
        <v>115459.93399999999</v>
      </c>
      <c r="AC246" s="4">
        <f>SUM($AB$5:AB246)</f>
        <v>6375815.0039999988</v>
      </c>
      <c r="AD246">
        <f t="shared" si="137"/>
        <v>1.844303281666744</v>
      </c>
      <c r="AF246" s="2">
        <v>242</v>
      </c>
      <c r="AG246">
        <f t="shared" si="138"/>
        <v>2.895</v>
      </c>
      <c r="AH246">
        <f t="shared" si="139"/>
        <v>2.895</v>
      </c>
      <c r="AI246">
        <f t="shared" si="140"/>
        <v>2.895</v>
      </c>
      <c r="AJ246">
        <f t="shared" si="141"/>
        <v>2.895</v>
      </c>
      <c r="AK246">
        <f t="shared" si="142"/>
        <v>11.58</v>
      </c>
      <c r="AL246">
        <v>23.16</v>
      </c>
      <c r="AM246">
        <f>SUM($AL$5:AL246)</f>
        <v>2324.2199999999993</v>
      </c>
      <c r="AO246">
        <f t="shared" si="143"/>
        <v>57.558620689655172</v>
      </c>
      <c r="AP246">
        <f t="shared" si="144"/>
        <v>0.40237239396117902</v>
      </c>
      <c r="AQ246" s="4">
        <f>SUM($AO$5:AO246)</f>
        <v>4981.5224137931045</v>
      </c>
      <c r="AU246" s="2">
        <v>242</v>
      </c>
      <c r="AV246" s="1">
        <f t="shared" si="122"/>
        <v>6000</v>
      </c>
      <c r="AW246" s="1">
        <f t="shared" si="123"/>
        <v>6000</v>
      </c>
      <c r="AX246" s="1">
        <f t="shared" si="124"/>
        <v>6000</v>
      </c>
      <c r="AY246" s="1">
        <f t="shared" si="125"/>
        <v>6000</v>
      </c>
      <c r="AZ246" s="1">
        <f t="shared" si="147"/>
        <v>120000</v>
      </c>
      <c r="BA246" s="1">
        <f t="shared" si="148"/>
        <v>144000</v>
      </c>
      <c r="BB246">
        <v>5</v>
      </c>
      <c r="BC246" s="1">
        <f>SUM($BA$5:BA246)</f>
        <v>13857900</v>
      </c>
      <c r="BD246" s="1">
        <f t="shared" si="126"/>
        <v>15034930</v>
      </c>
      <c r="BE246" s="1">
        <f>SUM($BA$235:BA246)</f>
        <v>1728000</v>
      </c>
    </row>
    <row r="247" spans="11:57" x14ac:dyDescent="0.3">
      <c r="K247" s="2">
        <v>243</v>
      </c>
      <c r="L247" s="1">
        <f t="shared" ref="L247:L303" si="149">L246+25</f>
        <v>6300</v>
      </c>
      <c r="M247" s="1">
        <f t="shared" si="127"/>
        <v>6300</v>
      </c>
      <c r="N247" s="1">
        <f t="shared" si="128"/>
        <v>6300</v>
      </c>
      <c r="O247" s="1">
        <f t="shared" si="129"/>
        <v>6300</v>
      </c>
      <c r="P247" s="1">
        <f t="shared" si="130"/>
        <v>311230</v>
      </c>
      <c r="Q247" s="1">
        <f t="shared" si="131"/>
        <v>336430</v>
      </c>
      <c r="R247">
        <f t="shared" si="146"/>
        <v>12.350000000000041</v>
      </c>
      <c r="S247" s="1">
        <f>SUM($Q$5:Q247)</f>
        <v>29229260</v>
      </c>
      <c r="U247" s="2">
        <v>243</v>
      </c>
      <c r="V247">
        <v>0.34200000000000003</v>
      </c>
      <c r="W247">
        <f t="shared" si="132"/>
        <v>0.34200000000000003</v>
      </c>
      <c r="X247">
        <f t="shared" si="133"/>
        <v>0.34200000000000003</v>
      </c>
      <c r="Y247">
        <f t="shared" si="134"/>
        <v>0.34200000000000003</v>
      </c>
      <c r="Z247" s="4">
        <f t="shared" si="135"/>
        <v>116955.12999999999</v>
      </c>
      <c r="AA247" s="4">
        <f t="shared" si="145"/>
        <v>85493.513448073747</v>
      </c>
      <c r="AB247" s="4">
        <f t="shared" si="136"/>
        <v>116956.49799999999</v>
      </c>
      <c r="AC247" s="4">
        <f>SUM($AB$5:AB247)</f>
        <v>6492771.5019999985</v>
      </c>
      <c r="AD247">
        <f t="shared" si="137"/>
        <v>1.8343772196436785</v>
      </c>
      <c r="AF247" s="2">
        <v>243</v>
      </c>
      <c r="AG247">
        <f t="shared" si="138"/>
        <v>2.91</v>
      </c>
      <c r="AH247">
        <f t="shared" si="139"/>
        <v>2.91</v>
      </c>
      <c r="AI247">
        <f t="shared" si="140"/>
        <v>2.91</v>
      </c>
      <c r="AJ247">
        <f t="shared" si="141"/>
        <v>2.91</v>
      </c>
      <c r="AK247">
        <f t="shared" si="142"/>
        <v>11.64</v>
      </c>
      <c r="AL247">
        <v>23.28</v>
      </c>
      <c r="AM247">
        <f>SUM($AL$5:AL247)</f>
        <v>2347.4999999999995</v>
      </c>
      <c r="AO247">
        <f t="shared" si="143"/>
        <v>58.005172413793105</v>
      </c>
      <c r="AP247">
        <f t="shared" si="144"/>
        <v>0.40134351871117319</v>
      </c>
      <c r="AQ247" s="4">
        <f>SUM($AO$5:AO247)</f>
        <v>5039.5275862068975</v>
      </c>
      <c r="AU247" s="2">
        <v>243</v>
      </c>
      <c r="AV247" s="1">
        <f t="shared" si="122"/>
        <v>6000</v>
      </c>
      <c r="AW247" s="1">
        <f t="shared" si="123"/>
        <v>6000</v>
      </c>
      <c r="AX247" s="1">
        <f t="shared" si="124"/>
        <v>6000</v>
      </c>
      <c r="AY247" s="1">
        <f t="shared" si="125"/>
        <v>6000</v>
      </c>
      <c r="AZ247" s="1">
        <f t="shared" si="147"/>
        <v>120000</v>
      </c>
      <c r="BA247" s="1">
        <f t="shared" si="148"/>
        <v>144000</v>
      </c>
      <c r="BB247">
        <v>5</v>
      </c>
      <c r="BC247" s="1">
        <f>SUM($BA$5:BA247)</f>
        <v>14001900</v>
      </c>
      <c r="BD247" s="1">
        <f t="shared" si="126"/>
        <v>15227360</v>
      </c>
      <c r="BE247" s="1">
        <f>SUM($BA$235:BA247)</f>
        <v>1872000</v>
      </c>
    </row>
    <row r="248" spans="11:57" x14ac:dyDescent="0.3">
      <c r="K248" s="2">
        <v>244</v>
      </c>
      <c r="L248" s="1">
        <f t="shared" si="149"/>
        <v>6325</v>
      </c>
      <c r="M248" s="1">
        <f t="shared" si="127"/>
        <v>6325</v>
      </c>
      <c r="N248" s="1">
        <f t="shared" si="128"/>
        <v>6325</v>
      </c>
      <c r="O248" s="1">
        <f t="shared" si="129"/>
        <v>6325</v>
      </c>
      <c r="P248" s="1">
        <f t="shared" si="130"/>
        <v>313730</v>
      </c>
      <c r="Q248" s="1">
        <f t="shared" si="131"/>
        <v>339030</v>
      </c>
      <c r="R248">
        <f t="shared" si="146"/>
        <v>12.400000000000041</v>
      </c>
      <c r="S248" s="1">
        <f>SUM($Q$5:Q248)</f>
        <v>29568290</v>
      </c>
      <c r="U248" s="2">
        <v>244</v>
      </c>
      <c r="V248">
        <v>0.34300000000000003</v>
      </c>
      <c r="W248">
        <f t="shared" si="132"/>
        <v>0.34300000000000003</v>
      </c>
      <c r="X248">
        <f t="shared" si="133"/>
        <v>0.34300000000000003</v>
      </c>
      <c r="Y248">
        <f t="shared" si="134"/>
        <v>0.34300000000000003</v>
      </c>
      <c r="Z248" s="4">
        <f t="shared" si="135"/>
        <v>118470.08</v>
      </c>
      <c r="AA248" s="4">
        <f t="shared" si="145"/>
        <v>86348.448582554483</v>
      </c>
      <c r="AB248" s="4">
        <f t="shared" si="136"/>
        <v>118471.452</v>
      </c>
      <c r="AC248" s="4">
        <f>SUM($AB$5:AB248)</f>
        <v>6611242.953999998</v>
      </c>
      <c r="AD248">
        <f t="shared" si="137"/>
        <v>1.8246668924588871</v>
      </c>
      <c r="AF248" s="2">
        <v>244</v>
      </c>
      <c r="AG248">
        <f t="shared" si="138"/>
        <v>2.9249999999999998</v>
      </c>
      <c r="AH248">
        <f t="shared" si="139"/>
        <v>2.9249999999999998</v>
      </c>
      <c r="AI248">
        <f t="shared" si="140"/>
        <v>2.9249999999999998</v>
      </c>
      <c r="AJ248">
        <f t="shared" si="141"/>
        <v>2.9249999999999998</v>
      </c>
      <c r="AK248">
        <f t="shared" si="142"/>
        <v>11.7</v>
      </c>
      <c r="AL248">
        <v>23.4</v>
      </c>
      <c r="AM248">
        <f>SUM($AL$5:AL248)</f>
        <v>2370.8999999999996</v>
      </c>
      <c r="AO248">
        <f t="shared" si="143"/>
        <v>58.453448275862065</v>
      </c>
      <c r="AP248">
        <f t="shared" si="144"/>
        <v>0.40031855588001064</v>
      </c>
      <c r="AQ248" s="4">
        <f>SUM($AO$5:AO248)</f>
        <v>5097.9810344827592</v>
      </c>
      <c r="AU248" s="2">
        <v>244</v>
      </c>
      <c r="AV248" s="1">
        <f t="shared" ref="AV248:AV311" si="150">AV228+500</f>
        <v>6000</v>
      </c>
      <c r="AW248" s="1">
        <f t="shared" si="123"/>
        <v>6000</v>
      </c>
      <c r="AX248" s="1">
        <f t="shared" si="124"/>
        <v>6000</v>
      </c>
      <c r="AY248" s="1">
        <f t="shared" si="125"/>
        <v>6000</v>
      </c>
      <c r="AZ248" s="1">
        <f t="shared" si="147"/>
        <v>120000</v>
      </c>
      <c r="BA248" s="1">
        <f t="shared" si="148"/>
        <v>144000</v>
      </c>
      <c r="BB248">
        <v>5</v>
      </c>
      <c r="BC248" s="1">
        <f>SUM($BA$5:BA248)</f>
        <v>14145900</v>
      </c>
      <c r="BD248" s="1">
        <f t="shared" si="126"/>
        <v>15422390</v>
      </c>
      <c r="BE248" s="1">
        <f>SUM($BA$235:BA248)</f>
        <v>2016000</v>
      </c>
    </row>
    <row r="249" spans="11:57" x14ac:dyDescent="0.3">
      <c r="K249" s="2">
        <v>245</v>
      </c>
      <c r="L249" s="1">
        <f t="shared" si="149"/>
        <v>6350</v>
      </c>
      <c r="M249" s="1">
        <f t="shared" si="127"/>
        <v>6350</v>
      </c>
      <c r="N249" s="1">
        <f t="shared" si="128"/>
        <v>6350</v>
      </c>
      <c r="O249" s="1">
        <f t="shared" si="129"/>
        <v>6350</v>
      </c>
      <c r="P249" s="1">
        <f t="shared" si="130"/>
        <v>316240</v>
      </c>
      <c r="Q249" s="1">
        <f t="shared" si="131"/>
        <v>341640</v>
      </c>
      <c r="R249">
        <f t="shared" si="146"/>
        <v>12.450000000000042</v>
      </c>
      <c r="S249" s="1">
        <f>SUM($Q$5:Q249)</f>
        <v>29909930</v>
      </c>
      <c r="U249" s="2">
        <v>245</v>
      </c>
      <c r="V249">
        <v>0.34399999999999997</v>
      </c>
      <c r="W249">
        <f t="shared" si="132"/>
        <v>0.34399999999999997</v>
      </c>
      <c r="X249">
        <f t="shared" si="133"/>
        <v>0.34399999999999997</v>
      </c>
      <c r="Y249">
        <f t="shared" si="134"/>
        <v>0.34399999999999997</v>
      </c>
      <c r="Z249" s="4">
        <f t="shared" si="135"/>
        <v>120003.62</v>
      </c>
      <c r="AA249" s="4">
        <f t="shared" si="145"/>
        <v>87211.933068380036</v>
      </c>
      <c r="AB249" s="4">
        <f t="shared" si="136"/>
        <v>120004.996</v>
      </c>
      <c r="AC249" s="4">
        <f>SUM($AB$5:AB249)</f>
        <v>6731247.9499999983</v>
      </c>
      <c r="AD249">
        <f t="shared" si="137"/>
        <v>1.8151654210104877</v>
      </c>
      <c r="AF249" s="2">
        <v>245</v>
      </c>
      <c r="AG249">
        <f t="shared" si="138"/>
        <v>2.94</v>
      </c>
      <c r="AH249">
        <f t="shared" si="139"/>
        <v>2.94</v>
      </c>
      <c r="AI249">
        <f t="shared" si="140"/>
        <v>2.94</v>
      </c>
      <c r="AJ249">
        <f t="shared" si="141"/>
        <v>2.94</v>
      </c>
      <c r="AK249">
        <f t="shared" si="142"/>
        <v>11.76</v>
      </c>
      <c r="AL249">
        <v>23.52</v>
      </c>
      <c r="AM249">
        <f>SUM($AL$5:AL249)</f>
        <v>2394.4199999999996</v>
      </c>
      <c r="AO249">
        <f t="shared" si="143"/>
        <v>58.903448275862068</v>
      </c>
      <c r="AP249">
        <f t="shared" si="144"/>
        <v>0.39929750614682119</v>
      </c>
      <c r="AQ249" s="4">
        <f>SUM($AO$5:AO249)</f>
        <v>5156.8844827586217</v>
      </c>
      <c r="AU249" s="2">
        <v>245</v>
      </c>
      <c r="AV249" s="1">
        <f t="shared" si="150"/>
        <v>6000</v>
      </c>
      <c r="AW249" s="1">
        <f t="shared" si="123"/>
        <v>6000</v>
      </c>
      <c r="AX249" s="1">
        <f t="shared" si="124"/>
        <v>6000</v>
      </c>
      <c r="AY249" s="1">
        <f t="shared" si="125"/>
        <v>6000</v>
      </c>
      <c r="AZ249" s="1">
        <f t="shared" si="147"/>
        <v>120000</v>
      </c>
      <c r="BA249" s="1">
        <f t="shared" si="148"/>
        <v>144000</v>
      </c>
      <c r="BB249">
        <v>5</v>
      </c>
      <c r="BC249" s="1">
        <f>SUM($BA$5:BA249)</f>
        <v>14289900</v>
      </c>
      <c r="BD249" s="1">
        <f t="shared" si="126"/>
        <v>15620030</v>
      </c>
      <c r="BE249" s="1">
        <f>SUM($BA$235:BA249)</f>
        <v>2160000</v>
      </c>
    </row>
    <row r="250" spans="11:57" x14ac:dyDescent="0.3">
      <c r="K250" s="2">
        <v>246</v>
      </c>
      <c r="L250" s="1">
        <f t="shared" si="149"/>
        <v>6375</v>
      </c>
      <c r="M250" s="1">
        <f t="shared" si="127"/>
        <v>6375</v>
      </c>
      <c r="N250" s="1">
        <f t="shared" si="128"/>
        <v>6375</v>
      </c>
      <c r="O250" s="1">
        <f t="shared" si="129"/>
        <v>6375</v>
      </c>
      <c r="P250" s="1">
        <f t="shared" si="130"/>
        <v>318760</v>
      </c>
      <c r="Q250" s="1">
        <f t="shared" si="131"/>
        <v>344260</v>
      </c>
      <c r="R250">
        <f t="shared" si="146"/>
        <v>12.500000000000043</v>
      </c>
      <c r="S250" s="1">
        <f>SUM($Q$5:Q250)</f>
        <v>30254190</v>
      </c>
      <c r="U250" s="2">
        <v>246</v>
      </c>
      <c r="V250">
        <v>0.34499999999999997</v>
      </c>
      <c r="W250">
        <f t="shared" si="132"/>
        <v>0.34499999999999997</v>
      </c>
      <c r="X250">
        <f t="shared" si="133"/>
        <v>0.34499999999999997</v>
      </c>
      <c r="Y250">
        <f t="shared" si="134"/>
        <v>0.34499999999999997</v>
      </c>
      <c r="Z250" s="4">
        <f t="shared" si="135"/>
        <v>121556</v>
      </c>
      <c r="AA250" s="4">
        <f t="shared" si="145"/>
        <v>88084.052399063832</v>
      </c>
      <c r="AB250" s="4">
        <f t="shared" si="136"/>
        <v>121557.38</v>
      </c>
      <c r="AC250" s="4">
        <f>SUM($AB$5:AB250)</f>
        <v>6852805.3299999982</v>
      </c>
      <c r="AD250">
        <f t="shared" si="137"/>
        <v>1.8058669195212147</v>
      </c>
      <c r="AF250" s="2">
        <v>246</v>
      </c>
      <c r="AG250">
        <f t="shared" si="138"/>
        <v>2.9550000000000001</v>
      </c>
      <c r="AH250">
        <f t="shared" si="139"/>
        <v>2.9550000000000001</v>
      </c>
      <c r="AI250">
        <f t="shared" si="140"/>
        <v>2.9550000000000001</v>
      </c>
      <c r="AJ250">
        <f t="shared" si="141"/>
        <v>2.9550000000000001</v>
      </c>
      <c r="AK250">
        <f t="shared" si="142"/>
        <v>11.82</v>
      </c>
      <c r="AL250">
        <v>23.64</v>
      </c>
      <c r="AM250">
        <f>SUM($AL$5:AL250)</f>
        <v>2418.0599999999995</v>
      </c>
      <c r="AO250">
        <f t="shared" si="143"/>
        <v>59.355172413793106</v>
      </c>
      <c r="AP250">
        <f t="shared" si="144"/>
        <v>0.39828036948817752</v>
      </c>
      <c r="AQ250" s="4">
        <f>SUM($AO$5:AO250)</f>
        <v>5216.239655172415</v>
      </c>
      <c r="AU250" s="2">
        <v>246</v>
      </c>
      <c r="AV250" s="1">
        <f t="shared" si="150"/>
        <v>6000</v>
      </c>
      <c r="AW250" s="1">
        <f t="shared" si="123"/>
        <v>6000</v>
      </c>
      <c r="AX250" s="1">
        <f t="shared" si="124"/>
        <v>6000</v>
      </c>
      <c r="AY250" s="1">
        <f t="shared" si="125"/>
        <v>6000</v>
      </c>
      <c r="AZ250" s="1">
        <f t="shared" si="147"/>
        <v>120000</v>
      </c>
      <c r="BA250" s="1">
        <f t="shared" si="148"/>
        <v>144000</v>
      </c>
      <c r="BB250">
        <v>5</v>
      </c>
      <c r="BC250" s="1">
        <f>SUM($BA$5:BA250)</f>
        <v>14433900</v>
      </c>
      <c r="BD250" s="1">
        <f t="shared" si="126"/>
        <v>15820290</v>
      </c>
      <c r="BE250" s="1">
        <f>SUM($BA$235:BA250)</f>
        <v>2304000</v>
      </c>
    </row>
    <row r="251" spans="11:57" x14ac:dyDescent="0.3">
      <c r="K251" s="2">
        <v>247</v>
      </c>
      <c r="L251" s="1">
        <f t="shared" si="149"/>
        <v>6400</v>
      </c>
      <c r="M251" s="1">
        <f t="shared" si="127"/>
        <v>6400</v>
      </c>
      <c r="N251" s="1">
        <f t="shared" si="128"/>
        <v>6400</v>
      </c>
      <c r="O251" s="1">
        <f t="shared" si="129"/>
        <v>6400</v>
      </c>
      <c r="P251" s="1">
        <f t="shared" si="130"/>
        <v>321290</v>
      </c>
      <c r="Q251" s="1">
        <f t="shared" si="131"/>
        <v>346890</v>
      </c>
      <c r="R251">
        <f t="shared" si="146"/>
        <v>12.550000000000043</v>
      </c>
      <c r="S251" s="1">
        <f>SUM($Q$5:Q251)</f>
        <v>30601080</v>
      </c>
      <c r="U251" s="2">
        <v>247</v>
      </c>
      <c r="V251">
        <v>0.34599999999999997</v>
      </c>
      <c r="W251">
        <f t="shared" si="132"/>
        <v>0.34599999999999997</v>
      </c>
      <c r="X251">
        <f t="shared" si="133"/>
        <v>0.34599999999999997</v>
      </c>
      <c r="Y251">
        <f t="shared" si="134"/>
        <v>0.34599999999999997</v>
      </c>
      <c r="Z251" s="4">
        <f t="shared" si="135"/>
        <v>123127.42</v>
      </c>
      <c r="AA251" s="4">
        <f t="shared" si="145"/>
        <v>88964.892923054475</v>
      </c>
      <c r="AB251" s="4">
        <f t="shared" si="136"/>
        <v>123128.804</v>
      </c>
      <c r="AC251" s="4">
        <f>SUM($AB$5:AB251)</f>
        <v>6975934.1339999977</v>
      </c>
      <c r="AD251">
        <f t="shared" si="137"/>
        <v>1.7967649461888269</v>
      </c>
      <c r="AF251" s="2">
        <v>247</v>
      </c>
      <c r="AG251">
        <f t="shared" si="138"/>
        <v>2.97</v>
      </c>
      <c r="AH251">
        <f t="shared" si="139"/>
        <v>2.97</v>
      </c>
      <c r="AI251">
        <f t="shared" si="140"/>
        <v>2.97</v>
      </c>
      <c r="AJ251">
        <f t="shared" si="141"/>
        <v>2.97</v>
      </c>
      <c r="AK251">
        <f t="shared" si="142"/>
        <v>11.88</v>
      </c>
      <c r="AL251">
        <v>23.76</v>
      </c>
      <c r="AM251">
        <f>SUM($AL$5:AL251)</f>
        <v>2441.8199999999997</v>
      </c>
      <c r="AO251">
        <f t="shared" si="143"/>
        <v>59.808620689655172</v>
      </c>
      <c r="AP251">
        <f t="shared" si="144"/>
        <v>0.39726714520453171</v>
      </c>
      <c r="AQ251" s="4">
        <f>SUM($AO$5:AO251)</f>
        <v>5276.0482758620701</v>
      </c>
      <c r="AU251" s="2">
        <v>247</v>
      </c>
      <c r="AV251" s="1">
        <f t="shared" si="150"/>
        <v>6000</v>
      </c>
      <c r="AW251" s="1">
        <f t="shared" si="123"/>
        <v>6000</v>
      </c>
      <c r="AX251" s="1">
        <f t="shared" si="124"/>
        <v>6000</v>
      </c>
      <c r="AY251" s="1">
        <f t="shared" si="125"/>
        <v>6000</v>
      </c>
      <c r="AZ251" s="1">
        <f t="shared" si="147"/>
        <v>120000</v>
      </c>
      <c r="BA251" s="1">
        <f t="shared" si="148"/>
        <v>144000</v>
      </c>
      <c r="BB251">
        <v>5</v>
      </c>
      <c r="BC251" s="1">
        <f>SUM($BA$5:BA251)</f>
        <v>14577900</v>
      </c>
      <c r="BD251" s="1">
        <f t="shared" si="126"/>
        <v>16023180</v>
      </c>
      <c r="BE251" s="1">
        <f>SUM($BA$235:BA251)</f>
        <v>2448000</v>
      </c>
    </row>
    <row r="252" spans="11:57" x14ac:dyDescent="0.3">
      <c r="K252" s="2">
        <v>248</v>
      </c>
      <c r="L252" s="1">
        <f t="shared" si="149"/>
        <v>6425</v>
      </c>
      <c r="M252" s="1">
        <f t="shared" si="127"/>
        <v>6425</v>
      </c>
      <c r="N252" s="1">
        <f t="shared" si="128"/>
        <v>6425</v>
      </c>
      <c r="O252" s="1">
        <f t="shared" si="129"/>
        <v>6425</v>
      </c>
      <c r="P252" s="1">
        <f t="shared" si="130"/>
        <v>323830</v>
      </c>
      <c r="Q252" s="1">
        <f t="shared" si="131"/>
        <v>349530</v>
      </c>
      <c r="R252">
        <f t="shared" si="146"/>
        <v>12.600000000000044</v>
      </c>
      <c r="S252" s="1">
        <f>SUM($Q$5:Q252)</f>
        <v>30950610</v>
      </c>
      <c r="U252" s="2">
        <v>248</v>
      </c>
      <c r="V252">
        <v>0.34699999999999998</v>
      </c>
      <c r="W252">
        <f t="shared" si="132"/>
        <v>0.34699999999999998</v>
      </c>
      <c r="X252">
        <f t="shared" si="133"/>
        <v>0.34699999999999998</v>
      </c>
      <c r="Y252">
        <f t="shared" si="134"/>
        <v>0.34699999999999998</v>
      </c>
      <c r="Z252" s="4">
        <f t="shared" si="135"/>
        <v>124718.11</v>
      </c>
      <c r="AA252" s="4">
        <f t="shared" si="145"/>
        <v>89854.541852285023</v>
      </c>
      <c r="AB252" s="4">
        <f t="shared" si="136"/>
        <v>124719.49800000001</v>
      </c>
      <c r="AC252" s="4">
        <f>SUM($AB$5:AB252)</f>
        <v>7100653.6319999974</v>
      </c>
      <c r="AD252">
        <f t="shared" si="137"/>
        <v>1.7878537211544105</v>
      </c>
      <c r="AF252" s="2">
        <v>248</v>
      </c>
      <c r="AG252">
        <f t="shared" si="138"/>
        <v>2.9849999999999999</v>
      </c>
      <c r="AH252">
        <f t="shared" si="139"/>
        <v>2.9849999999999999</v>
      </c>
      <c r="AI252">
        <f t="shared" si="140"/>
        <v>2.9849999999999999</v>
      </c>
      <c r="AJ252">
        <f t="shared" si="141"/>
        <v>2.9849999999999999</v>
      </c>
      <c r="AK252">
        <f t="shared" si="142"/>
        <v>11.94</v>
      </c>
      <c r="AL252">
        <v>23.88</v>
      </c>
      <c r="AM252">
        <f>SUM($AL$5:AL252)</f>
        <v>2465.6999999999998</v>
      </c>
      <c r="AO252">
        <f t="shared" si="143"/>
        <v>60.263793103448279</v>
      </c>
      <c r="AP252">
        <f t="shared" si="144"/>
        <v>0.3962578319457557</v>
      </c>
      <c r="AQ252" s="4">
        <f>SUM($AO$5:AO252)</f>
        <v>5336.3120689655188</v>
      </c>
      <c r="AU252" s="2">
        <v>248</v>
      </c>
      <c r="AV252" s="1">
        <f t="shared" si="150"/>
        <v>6000</v>
      </c>
      <c r="AW252" s="1">
        <f t="shared" si="123"/>
        <v>6000</v>
      </c>
      <c r="AX252" s="1">
        <f t="shared" si="124"/>
        <v>6000</v>
      </c>
      <c r="AY252" s="1">
        <f t="shared" si="125"/>
        <v>6000</v>
      </c>
      <c r="AZ252" s="1">
        <f t="shared" si="147"/>
        <v>120000</v>
      </c>
      <c r="BA252" s="1">
        <f t="shared" si="148"/>
        <v>144000</v>
      </c>
      <c r="BB252">
        <v>5</v>
      </c>
      <c r="BC252" s="1">
        <f>SUM($BA$5:BA252)</f>
        <v>14721900</v>
      </c>
      <c r="BD252" s="1">
        <f t="shared" si="126"/>
        <v>16228710</v>
      </c>
      <c r="BE252" s="1">
        <f>SUM($BA$235:BA252)</f>
        <v>2592000</v>
      </c>
    </row>
    <row r="253" spans="11:57" x14ac:dyDescent="0.3">
      <c r="K253" s="2">
        <v>249</v>
      </c>
      <c r="L253" s="1">
        <f t="shared" si="149"/>
        <v>6450</v>
      </c>
      <c r="M253" s="1">
        <f t="shared" si="127"/>
        <v>6450</v>
      </c>
      <c r="N253" s="1">
        <f t="shared" si="128"/>
        <v>6450</v>
      </c>
      <c r="O253" s="1">
        <f t="shared" si="129"/>
        <v>6450</v>
      </c>
      <c r="P253" s="1">
        <f t="shared" si="130"/>
        <v>326380</v>
      </c>
      <c r="Q253" s="1">
        <f t="shared" si="131"/>
        <v>352180</v>
      </c>
      <c r="R253">
        <f t="shared" si="146"/>
        <v>12.650000000000045</v>
      </c>
      <c r="S253" s="1">
        <f>SUM($Q$5:Q253)</f>
        <v>31302790</v>
      </c>
      <c r="U253" s="2">
        <v>249</v>
      </c>
      <c r="V253">
        <v>0.34799999999999998</v>
      </c>
      <c r="W253">
        <f t="shared" si="132"/>
        <v>0.34799999999999998</v>
      </c>
      <c r="X253">
        <f t="shared" si="133"/>
        <v>0.34799999999999998</v>
      </c>
      <c r="Y253">
        <f t="shared" si="134"/>
        <v>0.34799999999999998</v>
      </c>
      <c r="Z253" s="4">
        <f t="shared" si="135"/>
        <v>126328.29999999999</v>
      </c>
      <c r="AA253" s="4">
        <f t="shared" si="145"/>
        <v>90753.087270807868</v>
      </c>
      <c r="AB253" s="4">
        <f t="shared" si="136"/>
        <v>126329.692</v>
      </c>
      <c r="AC253" s="4">
        <f>SUM($AB$5:AB253)</f>
        <v>7226983.3239999972</v>
      </c>
      <c r="AD253">
        <f t="shared" si="137"/>
        <v>1.7791276486248957</v>
      </c>
      <c r="AF253" s="2">
        <v>249</v>
      </c>
      <c r="AG253">
        <f t="shared" si="138"/>
        <v>3</v>
      </c>
      <c r="AH253">
        <f t="shared" si="139"/>
        <v>3</v>
      </c>
      <c r="AI253">
        <f t="shared" si="140"/>
        <v>3</v>
      </c>
      <c r="AJ253">
        <f t="shared" si="141"/>
        <v>3</v>
      </c>
      <c r="AK253">
        <f t="shared" si="142"/>
        <v>12</v>
      </c>
      <c r="AL253">
        <v>24</v>
      </c>
      <c r="AM253">
        <f>SUM($AL$5:AL253)</f>
        <v>2489.6999999999998</v>
      </c>
      <c r="AO253">
        <f t="shared" si="143"/>
        <v>60.720689655172414</v>
      </c>
      <c r="AP253">
        <f t="shared" si="144"/>
        <v>0.39525242773581692</v>
      </c>
      <c r="AQ253" s="4">
        <f>SUM($AO$5:AO253)</f>
        <v>5397.0327586206913</v>
      </c>
      <c r="AU253" s="2">
        <v>249</v>
      </c>
      <c r="AV253" s="1">
        <f t="shared" si="150"/>
        <v>6000</v>
      </c>
      <c r="AW253" s="1">
        <f t="shared" si="123"/>
        <v>6000</v>
      </c>
      <c r="AX253" s="1">
        <f t="shared" si="124"/>
        <v>6000</v>
      </c>
      <c r="AY253" s="1">
        <f t="shared" si="125"/>
        <v>6000</v>
      </c>
      <c r="AZ253" s="1">
        <f t="shared" si="147"/>
        <v>120000</v>
      </c>
      <c r="BA253" s="1">
        <f t="shared" si="148"/>
        <v>144000</v>
      </c>
      <c r="BB253">
        <v>5</v>
      </c>
      <c r="BC253" s="1">
        <f>SUM($BA$5:BA253)</f>
        <v>14865900</v>
      </c>
      <c r="BD253" s="1">
        <f t="shared" si="126"/>
        <v>16436890</v>
      </c>
      <c r="BE253" s="1">
        <f>SUM($BA$235:BA253)</f>
        <v>2736000</v>
      </c>
    </row>
    <row r="254" spans="11:57" x14ac:dyDescent="0.3">
      <c r="K254" s="2">
        <v>250</v>
      </c>
      <c r="L254" s="1">
        <f t="shared" si="149"/>
        <v>6475</v>
      </c>
      <c r="M254" s="1">
        <f t="shared" si="127"/>
        <v>6475</v>
      </c>
      <c r="N254" s="1">
        <f t="shared" si="128"/>
        <v>6475</v>
      </c>
      <c r="O254" s="1">
        <f t="shared" si="129"/>
        <v>6475</v>
      </c>
      <c r="P254" s="1">
        <f t="shared" si="130"/>
        <v>328940</v>
      </c>
      <c r="Q254" s="1">
        <f t="shared" si="131"/>
        <v>354840</v>
      </c>
      <c r="R254">
        <f t="shared" si="146"/>
        <v>12.700000000000045</v>
      </c>
      <c r="S254" s="1">
        <f>SUM($Q$5:Q254)</f>
        <v>31657630</v>
      </c>
      <c r="U254" s="2">
        <v>250</v>
      </c>
      <c r="V254">
        <v>0.34899999999999998</v>
      </c>
      <c r="W254">
        <f t="shared" si="132"/>
        <v>0.34899999999999998</v>
      </c>
      <c r="X254">
        <f t="shared" si="133"/>
        <v>0.34899999999999998</v>
      </c>
      <c r="Y254">
        <f t="shared" si="134"/>
        <v>0.34899999999999998</v>
      </c>
      <c r="Z254" s="4">
        <f t="shared" si="135"/>
        <v>126818.01</v>
      </c>
      <c r="AA254" s="4">
        <f>AA253*1.001</f>
        <v>90843.840358078669</v>
      </c>
      <c r="AB254" s="4">
        <f t="shared" si="136"/>
        <v>126819.40599999999</v>
      </c>
      <c r="AC254" s="4">
        <f>SUM($AB$5:AB254)</f>
        <v>7353802.7299999977</v>
      </c>
      <c r="AD254">
        <f t="shared" si="137"/>
        <v>1.75480418750722</v>
      </c>
      <c r="AF254" s="2">
        <v>250</v>
      </c>
      <c r="AG254">
        <f t="shared" si="138"/>
        <v>3.0012500000000002</v>
      </c>
      <c r="AH254">
        <f t="shared" si="139"/>
        <v>3.0012500000000002</v>
      </c>
      <c r="AI254">
        <f t="shared" si="140"/>
        <v>3.0012500000000002</v>
      </c>
      <c r="AJ254">
        <f t="shared" si="141"/>
        <v>3.0012500000000002</v>
      </c>
      <c r="AK254">
        <f t="shared" si="142"/>
        <v>12.005000000000001</v>
      </c>
      <c r="AL254">
        <v>24.01</v>
      </c>
      <c r="AM254">
        <f>SUM($AL$5:AL254)</f>
        <v>2513.71</v>
      </c>
      <c r="AO254">
        <f t="shared" si="143"/>
        <v>61.179310344827584</v>
      </c>
      <c r="AP254">
        <f t="shared" si="144"/>
        <v>0.39245293653477625</v>
      </c>
      <c r="AQ254" s="4">
        <f>SUM($AO$5:AO254)</f>
        <v>5458.2120689655185</v>
      </c>
      <c r="AU254" s="2">
        <v>250</v>
      </c>
      <c r="AV254" s="1">
        <f t="shared" si="150"/>
        <v>6000</v>
      </c>
      <c r="AW254" s="1">
        <f t="shared" si="123"/>
        <v>6000</v>
      </c>
      <c r="AX254" s="1">
        <f t="shared" si="124"/>
        <v>6000</v>
      </c>
      <c r="AY254" s="1">
        <f t="shared" si="125"/>
        <v>6000</v>
      </c>
      <c r="AZ254" s="1">
        <f t="shared" si="147"/>
        <v>120000</v>
      </c>
      <c r="BA254" s="1">
        <f t="shared" si="148"/>
        <v>144000</v>
      </c>
      <c r="BB254">
        <v>5</v>
      </c>
      <c r="BC254" s="1">
        <f>SUM($BA$5:BA254)</f>
        <v>15009900</v>
      </c>
      <c r="BD254" s="1">
        <f t="shared" si="126"/>
        <v>16647730</v>
      </c>
      <c r="BE254" s="1">
        <f>SUM($BA$235:BA254)</f>
        <v>2880000</v>
      </c>
    </row>
    <row r="255" spans="11:57" x14ac:dyDescent="0.3">
      <c r="K255" s="2">
        <v>251</v>
      </c>
      <c r="L255" s="1">
        <f t="shared" si="149"/>
        <v>6500</v>
      </c>
      <c r="M255" s="1">
        <f t="shared" si="127"/>
        <v>6500</v>
      </c>
      <c r="N255" s="1">
        <f t="shared" si="128"/>
        <v>6500</v>
      </c>
      <c r="O255" s="1">
        <f t="shared" si="129"/>
        <v>6500</v>
      </c>
      <c r="P255" s="1">
        <f t="shared" si="130"/>
        <v>331510</v>
      </c>
      <c r="Q255" s="1">
        <f t="shared" si="131"/>
        <v>357510</v>
      </c>
      <c r="R255">
        <f t="shared" si="146"/>
        <v>12.750000000000046</v>
      </c>
      <c r="S255" s="1">
        <f>SUM($Q$5:Q255)</f>
        <v>32015140</v>
      </c>
      <c r="U255" s="2">
        <v>251</v>
      </c>
      <c r="V255">
        <v>0.35</v>
      </c>
      <c r="W255">
        <f t="shared" si="132"/>
        <v>0.35</v>
      </c>
      <c r="X255">
        <f t="shared" si="133"/>
        <v>0.35</v>
      </c>
      <c r="Y255">
        <f t="shared" si="134"/>
        <v>0.35</v>
      </c>
      <c r="Z255" s="4">
        <f t="shared" si="135"/>
        <v>127308.56</v>
      </c>
      <c r="AA255" s="4">
        <f t="shared" ref="AA255:AA318" si="151">AA254*1.001</f>
        <v>90934.684198436735</v>
      </c>
      <c r="AB255" s="4">
        <f t="shared" si="136"/>
        <v>127309.95999999999</v>
      </c>
      <c r="AC255" s="4">
        <f>SUM($AB$5:AB255)</f>
        <v>7481112.6899999976</v>
      </c>
      <c r="AD255">
        <f t="shared" si="137"/>
        <v>1.7312126076028149</v>
      </c>
      <c r="AF255" s="2">
        <v>251</v>
      </c>
      <c r="AG255">
        <f t="shared" si="138"/>
        <v>3.0024999999999999</v>
      </c>
      <c r="AH255">
        <f t="shared" si="139"/>
        <v>3.0024999999999999</v>
      </c>
      <c r="AI255">
        <f t="shared" si="140"/>
        <v>3.0024999999999999</v>
      </c>
      <c r="AJ255">
        <f t="shared" si="141"/>
        <v>3.0024999999999999</v>
      </c>
      <c r="AK255">
        <f t="shared" si="142"/>
        <v>12.01</v>
      </c>
      <c r="AL255">
        <v>24.02</v>
      </c>
      <c r="AM255">
        <f>SUM($AL$5:AL255)</f>
        <v>2537.73</v>
      </c>
      <c r="AO255">
        <f t="shared" si="143"/>
        <v>61.639655172413796</v>
      </c>
      <c r="AP255">
        <f t="shared" si="144"/>
        <v>0.38968420463763248</v>
      </c>
      <c r="AQ255" s="4">
        <f>SUM($AO$5:AO255)</f>
        <v>5519.8517241379323</v>
      </c>
      <c r="AU255" s="2">
        <v>251</v>
      </c>
      <c r="AV255" s="1">
        <f t="shared" si="150"/>
        <v>6500</v>
      </c>
      <c r="AW255" s="1">
        <f t="shared" si="123"/>
        <v>6500</v>
      </c>
      <c r="AX255" s="1">
        <f t="shared" si="124"/>
        <v>6500</v>
      </c>
      <c r="AY255" s="1">
        <f t="shared" si="125"/>
        <v>6500</v>
      </c>
      <c r="AZ255" s="1">
        <f t="shared" si="147"/>
        <v>130000</v>
      </c>
      <c r="BA255" s="1">
        <f t="shared" si="148"/>
        <v>156000</v>
      </c>
      <c r="BB255">
        <v>5</v>
      </c>
      <c r="BC255" s="1">
        <f>SUM($BA$5:BA255)</f>
        <v>15165900</v>
      </c>
      <c r="BD255" s="1">
        <f t="shared" si="126"/>
        <v>16849240</v>
      </c>
      <c r="BE255" s="1">
        <f>SUM($BA$235:BA255)</f>
        <v>3036000</v>
      </c>
    </row>
    <row r="256" spans="11:57" x14ac:dyDescent="0.3">
      <c r="K256" s="2">
        <v>252</v>
      </c>
      <c r="L256" s="1">
        <f t="shared" si="149"/>
        <v>6525</v>
      </c>
      <c r="M256" s="1">
        <f t="shared" si="127"/>
        <v>6525</v>
      </c>
      <c r="N256" s="1">
        <f t="shared" si="128"/>
        <v>6525</v>
      </c>
      <c r="O256" s="1">
        <f t="shared" si="129"/>
        <v>6525</v>
      </c>
      <c r="P256" s="1">
        <f t="shared" si="130"/>
        <v>334090</v>
      </c>
      <c r="Q256" s="1">
        <f t="shared" si="131"/>
        <v>360190</v>
      </c>
      <c r="R256">
        <f t="shared" si="146"/>
        <v>12.800000000000047</v>
      </c>
      <c r="S256" s="1">
        <f>SUM($Q$5:Q256)</f>
        <v>32375330</v>
      </c>
      <c r="U256" s="2">
        <v>252</v>
      </c>
      <c r="V256">
        <v>0.35099999999999998</v>
      </c>
      <c r="W256">
        <f t="shared" si="132"/>
        <v>0.35099999999999998</v>
      </c>
      <c r="X256">
        <f t="shared" si="133"/>
        <v>0.35099999999999998</v>
      </c>
      <c r="Y256">
        <f t="shared" si="134"/>
        <v>0.35099999999999998</v>
      </c>
      <c r="Z256" s="4">
        <f t="shared" si="135"/>
        <v>127799.97</v>
      </c>
      <c r="AA256" s="4">
        <f t="shared" si="151"/>
        <v>91025.618882635157</v>
      </c>
      <c r="AB256" s="4">
        <f t="shared" si="136"/>
        <v>127801.374</v>
      </c>
      <c r="AC256" s="4">
        <f>SUM($AB$5:AB256)</f>
        <v>7608914.0639999975</v>
      </c>
      <c r="AD256">
        <f t="shared" si="137"/>
        <v>1.7083203969221306</v>
      </c>
      <c r="AF256" s="2">
        <v>252</v>
      </c>
      <c r="AG256">
        <f t="shared" si="138"/>
        <v>3.0037500000000001</v>
      </c>
      <c r="AH256">
        <f t="shared" si="139"/>
        <v>3.0037500000000001</v>
      </c>
      <c r="AI256">
        <f t="shared" si="140"/>
        <v>3.0037500000000001</v>
      </c>
      <c r="AJ256">
        <f t="shared" si="141"/>
        <v>3.0037500000000001</v>
      </c>
      <c r="AK256">
        <f t="shared" si="142"/>
        <v>12.015000000000001</v>
      </c>
      <c r="AL256">
        <v>24.03</v>
      </c>
      <c r="AM256">
        <f>SUM($AL$5:AL256)</f>
        <v>2561.7600000000002</v>
      </c>
      <c r="AO256">
        <f t="shared" si="143"/>
        <v>62.101724137931036</v>
      </c>
      <c r="AP256">
        <f t="shared" si="144"/>
        <v>0.3869457786168411</v>
      </c>
      <c r="AQ256" s="4">
        <f>SUM($AO$5:AO256)</f>
        <v>5581.9534482758636</v>
      </c>
      <c r="AU256" s="2">
        <v>252</v>
      </c>
      <c r="AV256" s="1">
        <f t="shared" si="150"/>
        <v>6500</v>
      </c>
      <c r="AW256" s="1">
        <f t="shared" si="123"/>
        <v>6500</v>
      </c>
      <c r="AX256" s="1">
        <f t="shared" si="124"/>
        <v>6500</v>
      </c>
      <c r="AY256" s="1">
        <f t="shared" si="125"/>
        <v>6500</v>
      </c>
      <c r="AZ256" s="1">
        <f t="shared" si="147"/>
        <v>130000</v>
      </c>
      <c r="BA256" s="1">
        <f t="shared" si="148"/>
        <v>156000</v>
      </c>
      <c r="BB256">
        <v>5</v>
      </c>
      <c r="BC256" s="1">
        <f>SUM($BA$5:BA256)</f>
        <v>15321900</v>
      </c>
      <c r="BD256" s="1">
        <f t="shared" si="126"/>
        <v>17053430</v>
      </c>
      <c r="BE256" s="1">
        <f>SUM($BA$235:BA256)</f>
        <v>3192000</v>
      </c>
    </row>
    <row r="257" spans="11:57" x14ac:dyDescent="0.3">
      <c r="K257" s="2">
        <v>253</v>
      </c>
      <c r="L257" s="1">
        <f t="shared" si="149"/>
        <v>6550</v>
      </c>
      <c r="M257" s="1">
        <f t="shared" si="127"/>
        <v>6550</v>
      </c>
      <c r="N257" s="1">
        <f t="shared" si="128"/>
        <v>6550</v>
      </c>
      <c r="O257" s="1">
        <f t="shared" si="129"/>
        <v>6550</v>
      </c>
      <c r="P257" s="1">
        <f t="shared" si="130"/>
        <v>336680</v>
      </c>
      <c r="Q257" s="1">
        <f t="shared" si="131"/>
        <v>362880</v>
      </c>
      <c r="R257">
        <f t="shared" si="146"/>
        <v>12.850000000000048</v>
      </c>
      <c r="S257" s="1">
        <f>SUM($Q$5:Q257)</f>
        <v>32738210</v>
      </c>
      <c r="U257" s="2">
        <v>253</v>
      </c>
      <c r="V257">
        <v>0.35199999999999998</v>
      </c>
      <c r="W257">
        <f t="shared" si="132"/>
        <v>0.35199999999999998</v>
      </c>
      <c r="X257">
        <f t="shared" si="133"/>
        <v>0.35199999999999998</v>
      </c>
      <c r="Y257">
        <f t="shared" si="134"/>
        <v>0.35199999999999998</v>
      </c>
      <c r="Z257" s="4">
        <f t="shared" si="135"/>
        <v>128292.23999999999</v>
      </c>
      <c r="AA257" s="4">
        <f t="shared" si="151"/>
        <v>91116.644501517789</v>
      </c>
      <c r="AB257" s="4">
        <f t="shared" si="136"/>
        <v>128293.64799999999</v>
      </c>
      <c r="AC257" s="4">
        <f>SUM($AB$5:AB257)</f>
        <v>7737207.7119999975</v>
      </c>
      <c r="AD257">
        <f t="shared" si="137"/>
        <v>1.6860966876600028</v>
      </c>
      <c r="AF257" s="2">
        <v>253</v>
      </c>
      <c r="AG257">
        <f t="shared" si="138"/>
        <v>3.0049999999999999</v>
      </c>
      <c r="AH257">
        <f t="shared" si="139"/>
        <v>3.0049999999999999</v>
      </c>
      <c r="AI257">
        <f t="shared" si="140"/>
        <v>3.0049999999999999</v>
      </c>
      <c r="AJ257">
        <f t="shared" si="141"/>
        <v>3.0049999999999999</v>
      </c>
      <c r="AK257">
        <f t="shared" si="142"/>
        <v>12.02</v>
      </c>
      <c r="AL257">
        <v>24.04</v>
      </c>
      <c r="AM257">
        <f>SUM($AL$5:AL257)</f>
        <v>2585.8000000000002</v>
      </c>
      <c r="AO257">
        <f t="shared" si="143"/>
        <v>62.565517241379311</v>
      </c>
      <c r="AP257">
        <f t="shared" si="144"/>
        <v>0.38423721340388006</v>
      </c>
      <c r="AQ257" s="4">
        <f>SUM($AO$5:AO257)</f>
        <v>5644.5189655172426</v>
      </c>
      <c r="AU257" s="2">
        <v>253</v>
      </c>
      <c r="AV257" s="1">
        <f t="shared" si="150"/>
        <v>6500</v>
      </c>
      <c r="AW257" s="1">
        <f t="shared" si="123"/>
        <v>6500</v>
      </c>
      <c r="AX257" s="1">
        <f t="shared" si="124"/>
        <v>6500</v>
      </c>
      <c r="AY257" s="1">
        <f t="shared" si="125"/>
        <v>6500</v>
      </c>
      <c r="AZ257" s="1">
        <f t="shared" si="147"/>
        <v>130000</v>
      </c>
      <c r="BA257" s="1">
        <f t="shared" si="148"/>
        <v>156000</v>
      </c>
      <c r="BB257">
        <v>5</v>
      </c>
      <c r="BC257" s="1">
        <f>SUM($BA$5:BA257)</f>
        <v>15477900</v>
      </c>
      <c r="BD257" s="1">
        <f t="shared" si="126"/>
        <v>17260310</v>
      </c>
      <c r="BE257" s="1">
        <f>SUM($BA$235:BA257)</f>
        <v>3348000</v>
      </c>
    </row>
    <row r="258" spans="11:57" x14ac:dyDescent="0.3">
      <c r="K258" s="2">
        <v>254</v>
      </c>
      <c r="L258" s="1">
        <f t="shared" si="149"/>
        <v>6575</v>
      </c>
      <c r="M258" s="1">
        <f t="shared" si="127"/>
        <v>6575</v>
      </c>
      <c r="N258" s="1">
        <f t="shared" si="128"/>
        <v>6575</v>
      </c>
      <c r="O258" s="1">
        <f t="shared" si="129"/>
        <v>6575</v>
      </c>
      <c r="P258" s="1">
        <f t="shared" si="130"/>
        <v>339280</v>
      </c>
      <c r="Q258" s="1">
        <f t="shared" si="131"/>
        <v>365580</v>
      </c>
      <c r="R258">
        <f t="shared" si="146"/>
        <v>12.900000000000048</v>
      </c>
      <c r="S258" s="1">
        <f>SUM($Q$5:Q258)</f>
        <v>33103790</v>
      </c>
      <c r="U258" s="2">
        <v>254</v>
      </c>
      <c r="V258">
        <v>0.35299999999999998</v>
      </c>
      <c r="W258">
        <f t="shared" si="132"/>
        <v>0.35299999999999998</v>
      </c>
      <c r="X258">
        <f t="shared" si="133"/>
        <v>0.35299999999999998</v>
      </c>
      <c r="Y258">
        <f t="shared" si="134"/>
        <v>0.35299999999999998</v>
      </c>
      <c r="Z258" s="4">
        <f t="shared" si="135"/>
        <v>128785.36</v>
      </c>
      <c r="AA258" s="4">
        <f t="shared" si="151"/>
        <v>91207.7611460193</v>
      </c>
      <c r="AB258" s="4">
        <f t="shared" si="136"/>
        <v>128786.772</v>
      </c>
      <c r="AC258" s="4">
        <f>SUM($AB$5:AB258)</f>
        <v>7865994.4839999974</v>
      </c>
      <c r="AD258">
        <f t="shared" si="137"/>
        <v>1.6645122735978568</v>
      </c>
      <c r="AF258" s="2">
        <v>254</v>
      </c>
      <c r="AG258">
        <f t="shared" si="138"/>
        <v>3.0062500000000001</v>
      </c>
      <c r="AH258">
        <f t="shared" si="139"/>
        <v>3.0062500000000001</v>
      </c>
      <c r="AI258">
        <f t="shared" si="140"/>
        <v>3.0062500000000001</v>
      </c>
      <c r="AJ258">
        <f t="shared" si="141"/>
        <v>3.0062500000000001</v>
      </c>
      <c r="AK258">
        <f t="shared" si="142"/>
        <v>12.025</v>
      </c>
      <c r="AL258">
        <v>24.05</v>
      </c>
      <c r="AM258">
        <f>SUM($AL$5:AL258)</f>
        <v>2609.8500000000004</v>
      </c>
      <c r="AO258">
        <f t="shared" si="143"/>
        <v>63.031034482758621</v>
      </c>
      <c r="AP258">
        <f t="shared" si="144"/>
        <v>0.38155807210460091</v>
      </c>
      <c r="AQ258" s="4">
        <f>SUM($AO$5:AO258)</f>
        <v>5707.5500000000011</v>
      </c>
      <c r="AU258" s="2">
        <v>254</v>
      </c>
      <c r="AV258" s="1">
        <f t="shared" si="150"/>
        <v>6500</v>
      </c>
      <c r="AW258" s="1">
        <f t="shared" si="123"/>
        <v>6500</v>
      </c>
      <c r="AX258" s="1">
        <f t="shared" si="124"/>
        <v>6500</v>
      </c>
      <c r="AY258" s="1">
        <f t="shared" si="125"/>
        <v>6500</v>
      </c>
      <c r="AZ258" s="1">
        <f t="shared" si="147"/>
        <v>130000</v>
      </c>
      <c r="BA258" s="1">
        <f t="shared" si="148"/>
        <v>156000</v>
      </c>
      <c r="BB258">
        <v>5</v>
      </c>
      <c r="BC258" s="1">
        <f>SUM($BA$5:BA258)</f>
        <v>15633900</v>
      </c>
      <c r="BD258" s="1">
        <f t="shared" si="126"/>
        <v>17469890</v>
      </c>
      <c r="BE258" s="1">
        <f>SUM($BA$235:BA258)</f>
        <v>3504000</v>
      </c>
    </row>
    <row r="259" spans="11:57" x14ac:dyDescent="0.3">
      <c r="K259" s="2">
        <v>255</v>
      </c>
      <c r="L259" s="1">
        <f t="shared" si="149"/>
        <v>6600</v>
      </c>
      <c r="M259" s="1">
        <f t="shared" si="127"/>
        <v>6600</v>
      </c>
      <c r="N259" s="1">
        <f t="shared" si="128"/>
        <v>6600</v>
      </c>
      <c r="O259" s="1">
        <f t="shared" si="129"/>
        <v>6600</v>
      </c>
      <c r="P259" s="1">
        <f t="shared" si="130"/>
        <v>341890</v>
      </c>
      <c r="Q259" s="1">
        <f t="shared" si="131"/>
        <v>368290</v>
      </c>
      <c r="R259">
        <f t="shared" si="146"/>
        <v>12.950000000000049</v>
      </c>
      <c r="S259" s="1">
        <f>SUM($Q$5:Q259)</f>
        <v>33472080</v>
      </c>
      <c r="U259" s="2">
        <v>255</v>
      </c>
      <c r="V259">
        <v>0.35399999999999998</v>
      </c>
      <c r="W259">
        <f t="shared" si="132"/>
        <v>0.35399999999999998</v>
      </c>
      <c r="X259">
        <f t="shared" si="133"/>
        <v>0.35399999999999998</v>
      </c>
      <c r="Y259">
        <f t="shared" si="134"/>
        <v>0.35399999999999998</v>
      </c>
      <c r="Z259" s="4">
        <f t="shared" si="135"/>
        <v>129279.34</v>
      </c>
      <c r="AA259" s="4">
        <f t="shared" si="151"/>
        <v>91298.968907165312</v>
      </c>
      <c r="AB259" s="4">
        <f t="shared" si="136"/>
        <v>129280.75599999999</v>
      </c>
      <c r="AC259" s="4">
        <f>SUM($AB$5:AB259)</f>
        <v>7995275.2399999974</v>
      </c>
      <c r="AD259">
        <f t="shared" si="137"/>
        <v>1.6435398761461946</v>
      </c>
      <c r="AF259" s="2">
        <v>255</v>
      </c>
      <c r="AG259">
        <f t="shared" si="138"/>
        <v>3.0074999999999998</v>
      </c>
      <c r="AH259">
        <f t="shared" si="139"/>
        <v>3.0074999999999998</v>
      </c>
      <c r="AI259">
        <f t="shared" si="140"/>
        <v>3.0074999999999998</v>
      </c>
      <c r="AJ259">
        <f t="shared" si="141"/>
        <v>3.0074999999999998</v>
      </c>
      <c r="AK259">
        <f t="shared" si="142"/>
        <v>12.03</v>
      </c>
      <c r="AL259">
        <v>24.06</v>
      </c>
      <c r="AM259">
        <f>SUM($AL$5:AL259)</f>
        <v>2633.9100000000003</v>
      </c>
      <c r="AO259">
        <f t="shared" si="143"/>
        <v>63.498275862068965</v>
      </c>
      <c r="AP259">
        <f t="shared" si="144"/>
        <v>0.37890792581932714</v>
      </c>
      <c r="AQ259" s="4">
        <f>SUM($AO$5:AO259)</f>
        <v>5771.0482758620701</v>
      </c>
      <c r="AU259" s="2">
        <v>255</v>
      </c>
      <c r="AV259" s="1">
        <f t="shared" si="150"/>
        <v>6500</v>
      </c>
      <c r="AW259" s="1">
        <f t="shared" si="123"/>
        <v>6500</v>
      </c>
      <c r="AX259" s="1">
        <f t="shared" si="124"/>
        <v>6500</v>
      </c>
      <c r="AY259" s="1">
        <f t="shared" si="125"/>
        <v>6500</v>
      </c>
      <c r="AZ259" s="1">
        <f t="shared" si="147"/>
        <v>130000</v>
      </c>
      <c r="BA259" s="1">
        <f t="shared" si="148"/>
        <v>156000</v>
      </c>
      <c r="BB259">
        <v>5</v>
      </c>
      <c r="BC259" s="1">
        <f>SUM($BA$5:BA259)</f>
        <v>15789900</v>
      </c>
      <c r="BD259" s="1">
        <f t="shared" si="126"/>
        <v>17682180</v>
      </c>
      <c r="BE259" s="1">
        <f>SUM($BA$235:BA259)</f>
        <v>3660000</v>
      </c>
    </row>
    <row r="260" spans="11:57" x14ac:dyDescent="0.3">
      <c r="K260" s="2">
        <v>256</v>
      </c>
      <c r="L260" s="1">
        <f t="shared" si="149"/>
        <v>6625</v>
      </c>
      <c r="M260" s="1">
        <f t="shared" si="127"/>
        <v>6625</v>
      </c>
      <c r="N260" s="1">
        <f t="shared" si="128"/>
        <v>6625</v>
      </c>
      <c r="O260" s="1">
        <f t="shared" si="129"/>
        <v>6625</v>
      </c>
      <c r="P260" s="1">
        <f t="shared" si="130"/>
        <v>344510</v>
      </c>
      <c r="Q260" s="1">
        <f t="shared" si="131"/>
        <v>371010</v>
      </c>
      <c r="R260">
        <f t="shared" si="146"/>
        <v>13.00000000000005</v>
      </c>
      <c r="S260" s="1">
        <f>SUM($Q$5:Q260)</f>
        <v>33843090</v>
      </c>
      <c r="U260" s="2">
        <v>256</v>
      </c>
      <c r="V260">
        <v>0.35499999999999998</v>
      </c>
      <c r="W260">
        <f t="shared" si="132"/>
        <v>0.35499999999999998</v>
      </c>
      <c r="X260">
        <f t="shared" si="133"/>
        <v>0.35499999999999998</v>
      </c>
      <c r="Y260">
        <f t="shared" si="134"/>
        <v>0.35499999999999998</v>
      </c>
      <c r="Z260" s="4">
        <f t="shared" si="135"/>
        <v>129774.18999999999</v>
      </c>
      <c r="AA260" s="4">
        <f t="shared" si="151"/>
        <v>91390.267876072467</v>
      </c>
      <c r="AB260" s="4">
        <f t="shared" si="136"/>
        <v>129775.60999999999</v>
      </c>
      <c r="AC260" s="4">
        <f>SUM($AB$5:AB260)</f>
        <v>8125050.8499999978</v>
      </c>
      <c r="AD260">
        <f t="shared" si="137"/>
        <v>1.623153751489866</v>
      </c>
      <c r="AF260" s="2">
        <v>256</v>
      </c>
      <c r="AG260">
        <f t="shared" si="138"/>
        <v>3.00875</v>
      </c>
      <c r="AH260">
        <f t="shared" si="139"/>
        <v>3.00875</v>
      </c>
      <c r="AI260">
        <f t="shared" si="140"/>
        <v>3.00875</v>
      </c>
      <c r="AJ260">
        <f t="shared" si="141"/>
        <v>3.00875</v>
      </c>
      <c r="AK260">
        <f t="shared" si="142"/>
        <v>12.035</v>
      </c>
      <c r="AL260">
        <v>24.07</v>
      </c>
      <c r="AM260">
        <f>SUM($AL$5:AL260)</f>
        <v>2657.9800000000005</v>
      </c>
      <c r="AO260">
        <f t="shared" si="143"/>
        <v>63.967241379310344</v>
      </c>
      <c r="AP260">
        <f t="shared" si="144"/>
        <v>0.37628635346756151</v>
      </c>
      <c r="AQ260" s="4">
        <f>SUM($AO$5:AO260)</f>
        <v>5835.0155172413806</v>
      </c>
      <c r="AU260" s="2">
        <v>256</v>
      </c>
      <c r="AV260" s="1">
        <f t="shared" si="150"/>
        <v>6500</v>
      </c>
      <c r="AW260" s="1">
        <f t="shared" si="123"/>
        <v>6500</v>
      </c>
      <c r="AX260" s="1">
        <f t="shared" si="124"/>
        <v>6500</v>
      </c>
      <c r="AY260" s="1">
        <f t="shared" si="125"/>
        <v>6500</v>
      </c>
      <c r="AZ260" s="1">
        <f t="shared" si="147"/>
        <v>130000</v>
      </c>
      <c r="BA260" s="1">
        <f t="shared" si="148"/>
        <v>156000</v>
      </c>
      <c r="BB260">
        <v>5</v>
      </c>
      <c r="BC260" s="1">
        <f>SUM($BA$5:BA260)</f>
        <v>15945900</v>
      </c>
      <c r="BD260" s="1">
        <f t="shared" si="126"/>
        <v>17897190</v>
      </c>
      <c r="BE260" s="1">
        <f>SUM($BA$235:BA260)</f>
        <v>3816000</v>
      </c>
    </row>
    <row r="261" spans="11:57" x14ac:dyDescent="0.3">
      <c r="K261" s="2">
        <v>257</v>
      </c>
      <c r="L261" s="1">
        <f t="shared" si="149"/>
        <v>6650</v>
      </c>
      <c r="M261" s="1">
        <f t="shared" si="127"/>
        <v>6650</v>
      </c>
      <c r="N261" s="1">
        <f t="shared" si="128"/>
        <v>6650</v>
      </c>
      <c r="O261" s="1">
        <f t="shared" si="129"/>
        <v>6650</v>
      </c>
      <c r="P261" s="1">
        <f t="shared" si="130"/>
        <v>347140</v>
      </c>
      <c r="Q261" s="1">
        <f t="shared" si="131"/>
        <v>373740</v>
      </c>
      <c r="R261">
        <f t="shared" si="146"/>
        <v>13.05000000000005</v>
      </c>
      <c r="S261" s="1">
        <f>SUM($Q$5:Q261)</f>
        <v>34216830</v>
      </c>
      <c r="U261" s="2">
        <v>257</v>
      </c>
      <c r="V261">
        <v>0.35599999999999998</v>
      </c>
      <c r="W261">
        <f t="shared" si="132"/>
        <v>0.35599999999999998</v>
      </c>
      <c r="X261">
        <f t="shared" si="133"/>
        <v>0.35599999999999998</v>
      </c>
      <c r="Y261">
        <f t="shared" si="134"/>
        <v>0.35599999999999998</v>
      </c>
      <c r="Z261" s="4">
        <f t="shared" si="135"/>
        <v>130269.89</v>
      </c>
      <c r="AA261" s="4">
        <f t="shared" si="151"/>
        <v>91481.658143948531</v>
      </c>
      <c r="AB261" s="4">
        <f t="shared" si="136"/>
        <v>130271.314</v>
      </c>
      <c r="AC261" s="4">
        <f>SUM($AB$5:AB261)</f>
        <v>8255322.163999998</v>
      </c>
      <c r="AD261">
        <f t="shared" si="137"/>
        <v>1.6033292148565481</v>
      </c>
      <c r="AF261" s="2">
        <v>257</v>
      </c>
      <c r="AG261">
        <f t="shared" si="138"/>
        <v>3.01</v>
      </c>
      <c r="AH261">
        <f t="shared" si="139"/>
        <v>3.01</v>
      </c>
      <c r="AI261">
        <f t="shared" si="140"/>
        <v>3.01</v>
      </c>
      <c r="AJ261">
        <f t="shared" si="141"/>
        <v>3.01</v>
      </c>
      <c r="AK261">
        <f t="shared" si="142"/>
        <v>12.04</v>
      </c>
      <c r="AL261">
        <v>24.08</v>
      </c>
      <c r="AM261">
        <f>SUM($AL$5:AL261)</f>
        <v>2682.0600000000004</v>
      </c>
      <c r="AO261">
        <f t="shared" si="143"/>
        <v>64.437931034482759</v>
      </c>
      <c r="AP261">
        <f t="shared" si="144"/>
        <v>0.37369294161716698</v>
      </c>
      <c r="AQ261" s="4">
        <f>SUM($AO$5:AO261)</f>
        <v>5899.4534482758636</v>
      </c>
      <c r="AU261" s="2">
        <v>257</v>
      </c>
      <c r="AV261" s="1">
        <f t="shared" si="150"/>
        <v>6500</v>
      </c>
      <c r="AW261" s="1">
        <f t="shared" si="123"/>
        <v>6500</v>
      </c>
      <c r="AX261" s="1">
        <f t="shared" si="124"/>
        <v>6500</v>
      </c>
      <c r="AY261" s="1">
        <f t="shared" si="125"/>
        <v>6500</v>
      </c>
      <c r="AZ261" s="1">
        <f t="shared" si="147"/>
        <v>130000</v>
      </c>
      <c r="BA261" s="1">
        <f t="shared" si="148"/>
        <v>156000</v>
      </c>
      <c r="BB261">
        <v>5</v>
      </c>
      <c r="BC261" s="1">
        <f>SUM($BA$5:BA261)</f>
        <v>16101900</v>
      </c>
      <c r="BD261" s="1">
        <f t="shared" si="126"/>
        <v>18114930</v>
      </c>
      <c r="BE261" s="1">
        <f>SUM($BA$235:BA261)</f>
        <v>3972000</v>
      </c>
    </row>
    <row r="262" spans="11:57" x14ac:dyDescent="0.3">
      <c r="K262" s="2">
        <v>258</v>
      </c>
      <c r="L262" s="1">
        <f t="shared" si="149"/>
        <v>6675</v>
      </c>
      <c r="M262" s="1">
        <f t="shared" si="127"/>
        <v>6675</v>
      </c>
      <c r="N262" s="1">
        <f t="shared" si="128"/>
        <v>6675</v>
      </c>
      <c r="O262" s="1">
        <f t="shared" si="129"/>
        <v>6675</v>
      </c>
      <c r="P262" s="1">
        <f t="shared" si="130"/>
        <v>349780</v>
      </c>
      <c r="Q262" s="1">
        <f t="shared" si="131"/>
        <v>376480</v>
      </c>
      <c r="R262">
        <f t="shared" si="146"/>
        <v>13.100000000000051</v>
      </c>
      <c r="S262" s="1">
        <f>SUM($Q$5:Q262)</f>
        <v>34593310</v>
      </c>
      <c r="U262" s="2">
        <v>258</v>
      </c>
      <c r="V262">
        <v>0.35699999999999998</v>
      </c>
      <c r="W262">
        <f t="shared" si="132"/>
        <v>0.35699999999999998</v>
      </c>
      <c r="X262">
        <f t="shared" si="133"/>
        <v>0.35699999999999998</v>
      </c>
      <c r="Y262">
        <f t="shared" si="134"/>
        <v>0.35699999999999998</v>
      </c>
      <c r="Z262" s="4">
        <f t="shared" si="135"/>
        <v>130766.45</v>
      </c>
      <c r="AA262" s="4">
        <f t="shared" si="151"/>
        <v>91573.139802092468</v>
      </c>
      <c r="AB262" s="4">
        <f t="shared" si="136"/>
        <v>130767.878</v>
      </c>
      <c r="AC262" s="4">
        <f>SUM($AB$5:AB262)</f>
        <v>8386090.0419999976</v>
      </c>
      <c r="AD262">
        <f t="shared" si="137"/>
        <v>1.5840433044546121</v>
      </c>
      <c r="AF262" s="2">
        <v>258</v>
      </c>
      <c r="AG262">
        <f t="shared" si="138"/>
        <v>3.01125</v>
      </c>
      <c r="AH262">
        <f t="shared" si="139"/>
        <v>3.01125</v>
      </c>
      <c r="AI262">
        <f t="shared" si="140"/>
        <v>3.01125</v>
      </c>
      <c r="AJ262">
        <f t="shared" si="141"/>
        <v>3.01125</v>
      </c>
      <c r="AK262">
        <f t="shared" si="142"/>
        <v>12.045</v>
      </c>
      <c r="AL262">
        <v>24.09</v>
      </c>
      <c r="AM262">
        <f>SUM($AL$5:AL262)</f>
        <v>2706.1500000000005</v>
      </c>
      <c r="AO262">
        <f t="shared" si="143"/>
        <v>64.910344827586201</v>
      </c>
      <c r="AP262">
        <f t="shared" si="144"/>
        <v>0.3711272843178921</v>
      </c>
      <c r="AQ262" s="4">
        <f>SUM($AO$5:AO262)</f>
        <v>5964.36379310345</v>
      </c>
      <c r="AU262" s="2">
        <v>258</v>
      </c>
      <c r="AV262" s="1">
        <f t="shared" si="150"/>
        <v>6500</v>
      </c>
      <c r="AW262" s="1">
        <f t="shared" ref="AW262:AW303" si="152">AV262</f>
        <v>6500</v>
      </c>
      <c r="AX262" s="1">
        <f t="shared" ref="AX262:AX303" si="153">AV262</f>
        <v>6500</v>
      </c>
      <c r="AY262" s="1">
        <f t="shared" ref="AY262:AY303" si="154">AV262</f>
        <v>6500</v>
      </c>
      <c r="AZ262" s="1">
        <f t="shared" si="147"/>
        <v>130000</v>
      </c>
      <c r="BA262" s="1">
        <f t="shared" si="148"/>
        <v>156000</v>
      </c>
      <c r="BB262">
        <v>5</v>
      </c>
      <c r="BC262" s="1">
        <f>SUM($BA$5:BA262)</f>
        <v>16257900</v>
      </c>
      <c r="BD262" s="1">
        <f t="shared" ref="BD262:BD303" si="155">S262-BC262</f>
        <v>18335410</v>
      </c>
      <c r="BE262" s="1">
        <f>SUM($BA$235:BA262)</f>
        <v>4128000</v>
      </c>
    </row>
    <row r="263" spans="11:57" x14ac:dyDescent="0.3">
      <c r="K263" s="2">
        <v>259</v>
      </c>
      <c r="L263" s="1">
        <f t="shared" si="149"/>
        <v>6700</v>
      </c>
      <c r="M263" s="1">
        <f t="shared" si="127"/>
        <v>6700</v>
      </c>
      <c r="N263" s="1">
        <f t="shared" si="128"/>
        <v>6700</v>
      </c>
      <c r="O263" s="1">
        <f t="shared" si="129"/>
        <v>6700</v>
      </c>
      <c r="P263" s="1">
        <f t="shared" si="130"/>
        <v>352430</v>
      </c>
      <c r="Q263" s="1">
        <f t="shared" si="131"/>
        <v>379230</v>
      </c>
      <c r="R263">
        <f t="shared" si="146"/>
        <v>13.150000000000052</v>
      </c>
      <c r="S263" s="1">
        <f>SUM($Q$5:Q263)</f>
        <v>34972540</v>
      </c>
      <c r="U263" s="2">
        <v>259</v>
      </c>
      <c r="V263">
        <v>0.35799999999999998</v>
      </c>
      <c r="W263">
        <f t="shared" si="132"/>
        <v>0.35799999999999998</v>
      </c>
      <c r="X263">
        <f t="shared" si="133"/>
        <v>0.35799999999999998</v>
      </c>
      <c r="Y263">
        <f t="shared" si="134"/>
        <v>0.35799999999999998</v>
      </c>
      <c r="Z263" s="4">
        <f t="shared" si="135"/>
        <v>131263.87</v>
      </c>
      <c r="AA263" s="4">
        <f t="shared" si="151"/>
        <v>91664.712941894555</v>
      </c>
      <c r="AB263" s="4">
        <f t="shared" si="136"/>
        <v>131265.302</v>
      </c>
      <c r="AC263" s="4">
        <f>SUM($AB$5:AB263)</f>
        <v>8517355.3439999968</v>
      </c>
      <c r="AD263">
        <f t="shared" si="137"/>
        <v>1.5652741783427566</v>
      </c>
      <c r="AF263" s="2">
        <v>259</v>
      </c>
      <c r="AG263">
        <f t="shared" si="138"/>
        <v>3.0125000000000002</v>
      </c>
      <c r="AH263">
        <f t="shared" si="139"/>
        <v>3.0125000000000002</v>
      </c>
      <c r="AI263">
        <f t="shared" si="140"/>
        <v>3.0125000000000002</v>
      </c>
      <c r="AJ263">
        <f t="shared" si="141"/>
        <v>3.0125000000000002</v>
      </c>
      <c r="AK263">
        <f t="shared" si="142"/>
        <v>12.05</v>
      </c>
      <c r="AL263">
        <v>24.1</v>
      </c>
      <c r="AM263">
        <f>SUM($AL$5:AL263)</f>
        <v>2730.2500000000005</v>
      </c>
      <c r="AO263">
        <f t="shared" si="143"/>
        <v>65.384482758620692</v>
      </c>
      <c r="AP263">
        <f t="shared" si="144"/>
        <v>0.36858898293911346</v>
      </c>
      <c r="AQ263" s="4">
        <f>SUM($AO$5:AO263)</f>
        <v>6029.7482758620708</v>
      </c>
      <c r="AU263" s="2">
        <v>259</v>
      </c>
      <c r="AV263" s="1">
        <f t="shared" si="150"/>
        <v>6500</v>
      </c>
      <c r="AW263" s="1">
        <f t="shared" si="152"/>
        <v>6500</v>
      </c>
      <c r="AX263" s="1">
        <f t="shared" si="153"/>
        <v>6500</v>
      </c>
      <c r="AY263" s="1">
        <f t="shared" si="154"/>
        <v>6500</v>
      </c>
      <c r="AZ263" s="1">
        <f t="shared" si="147"/>
        <v>130000</v>
      </c>
      <c r="BA263" s="1">
        <f t="shared" si="148"/>
        <v>156000</v>
      </c>
      <c r="BB263">
        <v>5</v>
      </c>
      <c r="BC263" s="1">
        <f>SUM($BA$5:BA263)</f>
        <v>16413900</v>
      </c>
      <c r="BD263" s="1">
        <f t="shared" si="155"/>
        <v>18558640</v>
      </c>
      <c r="BE263" s="1">
        <f>SUM($BA$235:BA263)</f>
        <v>4284000</v>
      </c>
    </row>
    <row r="264" spans="11:57" x14ac:dyDescent="0.3">
      <c r="K264" s="2">
        <v>260</v>
      </c>
      <c r="L264" s="1">
        <f t="shared" si="149"/>
        <v>6725</v>
      </c>
      <c r="M264" s="1">
        <f t="shared" si="127"/>
        <v>6725</v>
      </c>
      <c r="N264" s="1">
        <f t="shared" si="128"/>
        <v>6725</v>
      </c>
      <c r="O264" s="1">
        <f t="shared" si="129"/>
        <v>6725</v>
      </c>
      <c r="P264" s="1">
        <f t="shared" si="130"/>
        <v>355090</v>
      </c>
      <c r="Q264" s="1">
        <f t="shared" si="131"/>
        <v>381990</v>
      </c>
      <c r="R264">
        <f t="shared" si="146"/>
        <v>13.200000000000053</v>
      </c>
      <c r="S264" s="1">
        <f>SUM($Q$5:Q264)</f>
        <v>35354530</v>
      </c>
      <c r="U264" s="2">
        <v>260</v>
      </c>
      <c r="V264">
        <v>0.35899999999999999</v>
      </c>
      <c r="W264">
        <f t="shared" si="132"/>
        <v>0.35899999999999999</v>
      </c>
      <c r="X264">
        <f t="shared" si="133"/>
        <v>0.35899999999999999</v>
      </c>
      <c r="Y264">
        <f t="shared" si="134"/>
        <v>0.35899999999999999</v>
      </c>
      <c r="Z264" s="4">
        <f t="shared" si="135"/>
        <v>131762.16</v>
      </c>
      <c r="AA264" s="4">
        <f t="shared" si="151"/>
        <v>91756.37765483644</v>
      </c>
      <c r="AB264" s="4">
        <f t="shared" si="136"/>
        <v>131763.59599999999</v>
      </c>
      <c r="AC264" s="4">
        <f>SUM($AB$5:AB264)</f>
        <v>8649118.9399999976</v>
      </c>
      <c r="AD264">
        <f t="shared" si="137"/>
        <v>1.5470012777243227</v>
      </c>
      <c r="AF264" s="2">
        <v>260</v>
      </c>
      <c r="AG264">
        <f t="shared" si="138"/>
        <v>3.0137499999999999</v>
      </c>
      <c r="AH264">
        <f t="shared" si="139"/>
        <v>3.0137499999999999</v>
      </c>
      <c r="AI264">
        <f t="shared" si="140"/>
        <v>3.0137499999999999</v>
      </c>
      <c r="AJ264">
        <f t="shared" si="141"/>
        <v>3.0137499999999999</v>
      </c>
      <c r="AK264">
        <f t="shared" si="142"/>
        <v>12.055</v>
      </c>
      <c r="AL264">
        <v>24.11</v>
      </c>
      <c r="AM264">
        <f>SUM($AL$5:AL264)</f>
        <v>2754.3600000000006</v>
      </c>
      <c r="AO264">
        <f t="shared" si="143"/>
        <v>65.860344827586204</v>
      </c>
      <c r="AP264">
        <f t="shared" si="144"/>
        <v>0.36607764601167569</v>
      </c>
      <c r="AQ264" s="4">
        <f>SUM($AO$5:AO264)</f>
        <v>6095.6086206896571</v>
      </c>
      <c r="AU264" s="2">
        <v>260</v>
      </c>
      <c r="AV264" s="1">
        <f t="shared" si="150"/>
        <v>6500</v>
      </c>
      <c r="AW264" s="1">
        <f t="shared" si="152"/>
        <v>6500</v>
      </c>
      <c r="AX264" s="1">
        <f t="shared" si="153"/>
        <v>6500</v>
      </c>
      <c r="AY264" s="1">
        <f t="shared" si="154"/>
        <v>6500</v>
      </c>
      <c r="AZ264" s="1">
        <f t="shared" si="147"/>
        <v>130000</v>
      </c>
      <c r="BA264" s="1">
        <f t="shared" si="148"/>
        <v>156000</v>
      </c>
      <c r="BB264">
        <v>5</v>
      </c>
      <c r="BC264" s="1">
        <f>SUM($BA$5:BA264)</f>
        <v>16569900</v>
      </c>
      <c r="BD264" s="1">
        <f t="shared" si="155"/>
        <v>18784630</v>
      </c>
      <c r="BE264" s="1">
        <f>SUM($BA$235:BA264)</f>
        <v>4440000</v>
      </c>
    </row>
    <row r="265" spans="11:57" x14ac:dyDescent="0.3">
      <c r="K265" s="2">
        <v>261</v>
      </c>
      <c r="L265" s="1">
        <f t="shared" si="149"/>
        <v>6750</v>
      </c>
      <c r="M265" s="1">
        <f t="shared" si="127"/>
        <v>6750</v>
      </c>
      <c r="N265" s="1">
        <f t="shared" si="128"/>
        <v>6750</v>
      </c>
      <c r="O265" s="1">
        <f t="shared" si="129"/>
        <v>6750</v>
      </c>
      <c r="P265" s="1">
        <f t="shared" si="130"/>
        <v>357760</v>
      </c>
      <c r="Q265" s="1">
        <f t="shared" si="131"/>
        <v>384760</v>
      </c>
      <c r="R265">
        <f t="shared" si="146"/>
        <v>13.250000000000053</v>
      </c>
      <c r="S265" s="1">
        <f>SUM($Q$5:Q265)</f>
        <v>35739290</v>
      </c>
      <c r="U265" s="2">
        <v>261</v>
      </c>
      <c r="V265">
        <v>0.36</v>
      </c>
      <c r="W265">
        <f t="shared" si="132"/>
        <v>0.36</v>
      </c>
      <c r="X265">
        <f t="shared" si="133"/>
        <v>0.36</v>
      </c>
      <c r="Y265">
        <f t="shared" si="134"/>
        <v>0.36</v>
      </c>
      <c r="Z265" s="4">
        <f t="shared" si="135"/>
        <v>132261.32</v>
      </c>
      <c r="AA265" s="4">
        <f t="shared" si="151"/>
        <v>91848.13403249126</v>
      </c>
      <c r="AB265" s="4">
        <f t="shared" si="136"/>
        <v>132262.76</v>
      </c>
      <c r="AC265" s="4">
        <f>SUM($AB$5:AB265)</f>
        <v>8781381.6999999974</v>
      </c>
      <c r="AD265">
        <f t="shared" si="137"/>
        <v>1.5292050082502371</v>
      </c>
      <c r="AF265" s="2">
        <v>261</v>
      </c>
      <c r="AG265">
        <f t="shared" si="138"/>
        <v>3.0150000000000001</v>
      </c>
      <c r="AH265">
        <f t="shared" si="139"/>
        <v>3.0150000000000001</v>
      </c>
      <c r="AI265">
        <f t="shared" si="140"/>
        <v>3.0150000000000001</v>
      </c>
      <c r="AJ265">
        <f t="shared" si="141"/>
        <v>3.0150000000000001</v>
      </c>
      <c r="AK265">
        <f t="shared" si="142"/>
        <v>12.06</v>
      </c>
      <c r="AL265">
        <v>24.12</v>
      </c>
      <c r="AM265">
        <f>SUM($AL$5:AL265)</f>
        <v>2778.4800000000005</v>
      </c>
      <c r="AO265">
        <f t="shared" si="143"/>
        <v>66.337931034482764</v>
      </c>
      <c r="AP265">
        <f t="shared" si="144"/>
        <v>0.36359288907370829</v>
      </c>
      <c r="AQ265" s="4">
        <f>SUM($AO$5:AO265)</f>
        <v>6161.9465517241397</v>
      </c>
      <c r="AU265" s="2">
        <v>261</v>
      </c>
      <c r="AV265" s="1">
        <f t="shared" si="150"/>
        <v>6500</v>
      </c>
      <c r="AW265" s="1">
        <f t="shared" si="152"/>
        <v>6500</v>
      </c>
      <c r="AX265" s="1">
        <f t="shared" si="153"/>
        <v>6500</v>
      </c>
      <c r="AY265" s="1">
        <f t="shared" si="154"/>
        <v>6500</v>
      </c>
      <c r="AZ265" s="1">
        <f t="shared" si="147"/>
        <v>130000</v>
      </c>
      <c r="BA265" s="1">
        <f t="shared" si="148"/>
        <v>156000</v>
      </c>
      <c r="BB265">
        <v>5</v>
      </c>
      <c r="BC265" s="1">
        <f>SUM($BA$5:BA265)</f>
        <v>16725900</v>
      </c>
      <c r="BD265" s="1">
        <f t="shared" si="155"/>
        <v>19013390</v>
      </c>
      <c r="BE265" s="1">
        <f>SUM($BA$235:BA265)</f>
        <v>4596000</v>
      </c>
    </row>
    <row r="266" spans="11:57" x14ac:dyDescent="0.3">
      <c r="K266" s="2">
        <v>262</v>
      </c>
      <c r="L266" s="1">
        <f t="shared" si="149"/>
        <v>6775</v>
      </c>
      <c r="M266" s="1">
        <f t="shared" si="127"/>
        <v>6775</v>
      </c>
      <c r="N266" s="1">
        <f t="shared" si="128"/>
        <v>6775</v>
      </c>
      <c r="O266" s="1">
        <f t="shared" si="129"/>
        <v>6775</v>
      </c>
      <c r="P266" s="1">
        <f t="shared" si="130"/>
        <v>360440</v>
      </c>
      <c r="Q266" s="1">
        <f t="shared" si="131"/>
        <v>387540</v>
      </c>
      <c r="R266">
        <f t="shared" si="146"/>
        <v>13.300000000000054</v>
      </c>
      <c r="S266" s="1">
        <f>SUM($Q$5:Q266)</f>
        <v>36126830</v>
      </c>
      <c r="U266" s="2">
        <v>262</v>
      </c>
      <c r="V266">
        <v>0.36099999999999999</v>
      </c>
      <c r="W266">
        <f t="shared" si="132"/>
        <v>0.36099999999999999</v>
      </c>
      <c r="X266">
        <f t="shared" si="133"/>
        <v>0.36099999999999999</v>
      </c>
      <c r="Y266">
        <f t="shared" si="134"/>
        <v>0.36099999999999999</v>
      </c>
      <c r="Z266" s="4">
        <f t="shared" si="135"/>
        <v>132761.34</v>
      </c>
      <c r="AA266" s="4">
        <f t="shared" si="151"/>
        <v>91939.98216652374</v>
      </c>
      <c r="AB266" s="4">
        <f t="shared" si="136"/>
        <v>132762.78399999999</v>
      </c>
      <c r="AC266" s="4">
        <f>SUM($AB$5:AB266)</f>
        <v>8914144.4839999974</v>
      </c>
      <c r="AD266">
        <f t="shared" si="137"/>
        <v>1.511866680388122</v>
      </c>
      <c r="AF266" s="2">
        <v>262</v>
      </c>
      <c r="AG266">
        <f t="shared" si="138"/>
        <v>3.0162499999999999</v>
      </c>
      <c r="AH266">
        <f t="shared" si="139"/>
        <v>3.0162499999999999</v>
      </c>
      <c r="AI266">
        <f t="shared" si="140"/>
        <v>3.0162499999999999</v>
      </c>
      <c r="AJ266">
        <f t="shared" si="141"/>
        <v>3.0162499999999999</v>
      </c>
      <c r="AK266">
        <f t="shared" si="142"/>
        <v>12.065</v>
      </c>
      <c r="AL266">
        <v>24.13</v>
      </c>
      <c r="AM266">
        <f>SUM($AL$5:AL266)</f>
        <v>2802.6100000000006</v>
      </c>
      <c r="AO266">
        <f t="shared" si="143"/>
        <v>66.817241379310346</v>
      </c>
      <c r="AP266">
        <f t="shared" si="144"/>
        <v>0.36113433452030758</v>
      </c>
      <c r="AQ266" s="4">
        <f>SUM($AO$5:AO266)</f>
        <v>6228.7637931034496</v>
      </c>
      <c r="AU266" s="2">
        <v>262</v>
      </c>
      <c r="AV266" s="1">
        <f t="shared" si="150"/>
        <v>6500</v>
      </c>
      <c r="AW266" s="1">
        <f t="shared" si="152"/>
        <v>6500</v>
      </c>
      <c r="AX266" s="1">
        <f t="shared" si="153"/>
        <v>6500</v>
      </c>
      <c r="AY266" s="1">
        <f t="shared" si="154"/>
        <v>6500</v>
      </c>
      <c r="AZ266" s="1">
        <f t="shared" si="147"/>
        <v>130000</v>
      </c>
      <c r="BA266" s="1">
        <f t="shared" si="148"/>
        <v>156000</v>
      </c>
      <c r="BB266">
        <v>5</v>
      </c>
      <c r="BC266" s="1">
        <f>SUM($BA$5:BA266)</f>
        <v>16881900</v>
      </c>
      <c r="BD266" s="1">
        <f t="shared" si="155"/>
        <v>19244930</v>
      </c>
      <c r="BE266" s="1">
        <f>SUM($BA$235:BA266)</f>
        <v>4752000</v>
      </c>
    </row>
    <row r="267" spans="11:57" x14ac:dyDescent="0.3">
      <c r="K267" s="2">
        <v>263</v>
      </c>
      <c r="L267" s="1">
        <f t="shared" si="149"/>
        <v>6800</v>
      </c>
      <c r="M267" s="1">
        <f t="shared" si="127"/>
        <v>6800</v>
      </c>
      <c r="N267" s="1">
        <f t="shared" si="128"/>
        <v>6800</v>
      </c>
      <c r="O267" s="1">
        <f t="shared" si="129"/>
        <v>6800</v>
      </c>
      <c r="P267" s="1">
        <f t="shared" si="130"/>
        <v>363130</v>
      </c>
      <c r="Q267" s="1">
        <f t="shared" si="131"/>
        <v>390330</v>
      </c>
      <c r="R267">
        <f t="shared" si="146"/>
        <v>13.350000000000055</v>
      </c>
      <c r="S267" s="1">
        <f>SUM($Q$5:Q267)</f>
        <v>36517160</v>
      </c>
      <c r="U267" s="2">
        <v>263</v>
      </c>
      <c r="V267">
        <v>0.36199999999999999</v>
      </c>
      <c r="W267">
        <f t="shared" si="132"/>
        <v>0.36199999999999999</v>
      </c>
      <c r="X267">
        <f t="shared" si="133"/>
        <v>0.36199999999999999</v>
      </c>
      <c r="Y267">
        <f t="shared" si="134"/>
        <v>0.36199999999999999</v>
      </c>
      <c r="Z267" s="4">
        <f t="shared" si="135"/>
        <v>133262.23000000001</v>
      </c>
      <c r="AA267" s="4">
        <f t="shared" si="151"/>
        <v>92031.922148690253</v>
      </c>
      <c r="AB267" s="4">
        <f t="shared" si="136"/>
        <v>133263.67800000001</v>
      </c>
      <c r="AC267" s="4">
        <f>SUM($AB$5:AB267)</f>
        <v>9047408.1619999968</v>
      </c>
      <c r="AD267">
        <f t="shared" si="137"/>
        <v>1.4949687907706053</v>
      </c>
      <c r="AF267" s="2">
        <v>263</v>
      </c>
      <c r="AG267">
        <f t="shared" si="138"/>
        <v>3.0175000000000001</v>
      </c>
      <c r="AH267">
        <f t="shared" si="139"/>
        <v>3.0175000000000001</v>
      </c>
      <c r="AI267">
        <f t="shared" si="140"/>
        <v>3.0175000000000001</v>
      </c>
      <c r="AJ267">
        <f t="shared" si="141"/>
        <v>3.0175000000000001</v>
      </c>
      <c r="AK267">
        <f t="shared" si="142"/>
        <v>12.07</v>
      </c>
      <c r="AL267">
        <v>24.14</v>
      </c>
      <c r="AM267">
        <f>SUM($AL$5:AL267)</f>
        <v>2826.7500000000005</v>
      </c>
      <c r="AO267">
        <f t="shared" si="143"/>
        <v>67.298275862068962</v>
      </c>
      <c r="AP267">
        <f t="shared" si="144"/>
        <v>0.35870161145697232</v>
      </c>
      <c r="AQ267" s="4">
        <f>SUM($AO$5:AO267)</f>
        <v>6296.0620689655188</v>
      </c>
      <c r="AU267" s="2">
        <v>263</v>
      </c>
      <c r="AV267" s="1">
        <f t="shared" si="150"/>
        <v>6500</v>
      </c>
      <c r="AW267" s="1">
        <f t="shared" si="152"/>
        <v>6500</v>
      </c>
      <c r="AX267" s="1">
        <f t="shared" si="153"/>
        <v>6500</v>
      </c>
      <c r="AY267" s="1">
        <f t="shared" si="154"/>
        <v>6500</v>
      </c>
      <c r="AZ267" s="1">
        <f t="shared" si="147"/>
        <v>130000</v>
      </c>
      <c r="BA267" s="1">
        <f t="shared" si="148"/>
        <v>156000</v>
      </c>
      <c r="BB267">
        <v>5</v>
      </c>
      <c r="BC267" s="1">
        <f>SUM($BA$5:BA267)</f>
        <v>17037900</v>
      </c>
      <c r="BD267" s="1">
        <f t="shared" si="155"/>
        <v>19479260</v>
      </c>
      <c r="BE267" s="1">
        <f>SUM($BA$235:BA267)</f>
        <v>4908000</v>
      </c>
    </row>
    <row r="268" spans="11:57" x14ac:dyDescent="0.3">
      <c r="K268" s="2">
        <v>264</v>
      </c>
      <c r="L268" s="1">
        <f t="shared" si="149"/>
        <v>6825</v>
      </c>
      <c r="M268" s="1">
        <f t="shared" si="127"/>
        <v>6825</v>
      </c>
      <c r="N268" s="1">
        <f t="shared" si="128"/>
        <v>6825</v>
      </c>
      <c r="O268" s="1">
        <f t="shared" si="129"/>
        <v>6825</v>
      </c>
      <c r="P268" s="1">
        <f t="shared" si="130"/>
        <v>365830</v>
      </c>
      <c r="Q268" s="1">
        <f t="shared" si="131"/>
        <v>393130</v>
      </c>
      <c r="R268">
        <f t="shared" si="146"/>
        <v>13.400000000000055</v>
      </c>
      <c r="S268" s="1">
        <f>SUM($Q$5:Q268)</f>
        <v>36910290</v>
      </c>
      <c r="U268" s="2">
        <v>264</v>
      </c>
      <c r="V268">
        <v>0.36299999999999999</v>
      </c>
      <c r="W268">
        <f t="shared" si="132"/>
        <v>0.36299999999999999</v>
      </c>
      <c r="X268">
        <f t="shared" si="133"/>
        <v>0.36299999999999999</v>
      </c>
      <c r="Y268">
        <f t="shared" si="134"/>
        <v>0.36299999999999999</v>
      </c>
      <c r="Z268" s="4">
        <f t="shared" si="135"/>
        <v>133763.99000000002</v>
      </c>
      <c r="AA268" s="4">
        <f t="shared" si="151"/>
        <v>92123.95407083894</v>
      </c>
      <c r="AB268" s="4">
        <f t="shared" si="136"/>
        <v>133765.44200000001</v>
      </c>
      <c r="AC268" s="4">
        <f>SUM($AB$5:AB268)</f>
        <v>9181173.6039999966</v>
      </c>
      <c r="AD268">
        <f t="shared" si="137"/>
        <v>1.4784946097803766</v>
      </c>
      <c r="AF268" s="2">
        <v>264</v>
      </c>
      <c r="AG268">
        <f t="shared" si="138"/>
        <v>3.0187499999999998</v>
      </c>
      <c r="AH268">
        <f t="shared" si="139"/>
        <v>3.0187499999999998</v>
      </c>
      <c r="AI268">
        <f t="shared" si="140"/>
        <v>3.0187499999999998</v>
      </c>
      <c r="AJ268">
        <f t="shared" si="141"/>
        <v>3.0187499999999998</v>
      </c>
      <c r="AK268">
        <f t="shared" si="142"/>
        <v>12.074999999999999</v>
      </c>
      <c r="AL268">
        <v>24.15</v>
      </c>
      <c r="AM268">
        <f>SUM($AL$5:AL268)</f>
        <v>2850.9000000000005</v>
      </c>
      <c r="AO268">
        <f t="shared" si="143"/>
        <v>67.781034482758628</v>
      </c>
      <c r="AP268">
        <f t="shared" si="144"/>
        <v>0.35629435555668604</v>
      </c>
      <c r="AQ268" s="4">
        <f>SUM($AO$5:AO268)</f>
        <v>6363.8431034482774</v>
      </c>
      <c r="AU268" s="2">
        <v>264</v>
      </c>
      <c r="AV268" s="1">
        <f t="shared" si="150"/>
        <v>6500</v>
      </c>
      <c r="AW268" s="1">
        <f t="shared" si="152"/>
        <v>6500</v>
      </c>
      <c r="AX268" s="1">
        <f t="shared" si="153"/>
        <v>6500</v>
      </c>
      <c r="AY268" s="1">
        <f t="shared" si="154"/>
        <v>6500</v>
      </c>
      <c r="AZ268" s="1">
        <f t="shared" si="147"/>
        <v>130000</v>
      </c>
      <c r="BA268" s="1">
        <f t="shared" si="148"/>
        <v>156000</v>
      </c>
      <c r="BB268">
        <v>5</v>
      </c>
      <c r="BC268" s="1">
        <f>SUM($BA$5:BA268)</f>
        <v>17193900</v>
      </c>
      <c r="BD268" s="1">
        <f t="shared" si="155"/>
        <v>19716390</v>
      </c>
      <c r="BE268" s="1">
        <f>SUM($BA$235:BA268)</f>
        <v>5064000</v>
      </c>
    </row>
    <row r="269" spans="11:57" x14ac:dyDescent="0.3">
      <c r="K269" s="2">
        <v>265</v>
      </c>
      <c r="L269" s="1">
        <f t="shared" si="149"/>
        <v>6850</v>
      </c>
      <c r="M269" s="1">
        <f t="shared" ref="M269:M303" si="156">L269</f>
        <v>6850</v>
      </c>
      <c r="N269" s="1">
        <f t="shared" ref="N269:N303" si="157">L269</f>
        <v>6850</v>
      </c>
      <c r="O269" s="1">
        <f t="shared" ref="O269:O303" si="158">L269</f>
        <v>6850</v>
      </c>
      <c r="P269" s="1">
        <f t="shared" ref="P269:P303" si="159">ROUNDUP(SUM(L269:O269)*R269,-1)</f>
        <v>368540</v>
      </c>
      <c r="Q269" s="1">
        <f t="shared" ref="Q269:Q303" si="160">SUM(L269:P269)</f>
        <v>395940</v>
      </c>
      <c r="R269">
        <f t="shared" si="146"/>
        <v>13.450000000000056</v>
      </c>
      <c r="S269" s="1">
        <f>SUM($Q$5:Q269)</f>
        <v>37306230</v>
      </c>
      <c r="U269" s="2">
        <v>265</v>
      </c>
      <c r="V269">
        <v>0.36399999999999999</v>
      </c>
      <c r="W269">
        <f t="shared" ref="W269:W303" si="161">V269</f>
        <v>0.36399999999999999</v>
      </c>
      <c r="X269">
        <f t="shared" ref="X269:X303" si="162">V269</f>
        <v>0.36399999999999999</v>
      </c>
      <c r="Y269">
        <f t="shared" ref="Y269:Y303" si="163">V269</f>
        <v>0.36399999999999999</v>
      </c>
      <c r="Z269" s="4">
        <f t="shared" ref="Z269:Z303" si="164">ROUNDUP((SUM(V269:Y269)*(AA269)),2)</f>
        <v>134266.61000000002</v>
      </c>
      <c r="AA269" s="4">
        <f t="shared" si="151"/>
        <v>92216.078024909773</v>
      </c>
      <c r="AB269" s="4">
        <f t="shared" ref="AB269:AB303" si="165">SUM(V269:Z269)</f>
        <v>134268.06600000002</v>
      </c>
      <c r="AC269" s="4">
        <f>SUM($AB$5:AB269)</f>
        <v>9315441.6699999962</v>
      </c>
      <c r="AD269">
        <f t="shared" ref="AD269:AD303" si="166">((AC269-AC268)/AC268)*100</f>
        <v>1.4624281360010725</v>
      </c>
      <c r="AF269" s="2">
        <v>265</v>
      </c>
      <c r="AG269">
        <f t="shared" ref="AG269:AG303" si="167">AL269/8</f>
        <v>3.02</v>
      </c>
      <c r="AH269">
        <f t="shared" ref="AH269:AH303" si="168">AG269</f>
        <v>3.02</v>
      </c>
      <c r="AI269">
        <f t="shared" ref="AI269:AI303" si="169">AG269</f>
        <v>3.02</v>
      </c>
      <c r="AJ269">
        <f t="shared" ref="AJ269:AJ303" si="170">AG269</f>
        <v>3.02</v>
      </c>
      <c r="AK269">
        <f t="shared" ref="AK269:AK303" si="171">AL269/2</f>
        <v>12.08</v>
      </c>
      <c r="AL269">
        <v>24.16</v>
      </c>
      <c r="AM269">
        <f>SUM($AL$5:AL269)</f>
        <v>2875.0600000000004</v>
      </c>
      <c r="AO269">
        <f t="shared" ref="AO269:AO303" si="172">Q269/$I$24</f>
        <v>68.265517241379314</v>
      </c>
      <c r="AP269">
        <f t="shared" ref="AP269:AP303" si="173">AL269*1/AO269</f>
        <v>0.35391220892054348</v>
      </c>
      <c r="AQ269" s="4">
        <f>SUM($AO$5:AO269)</f>
        <v>6432.1086206896571</v>
      </c>
      <c r="AU269" s="2">
        <v>265</v>
      </c>
      <c r="AV269" s="1">
        <f t="shared" si="150"/>
        <v>6500</v>
      </c>
      <c r="AW269" s="1">
        <f t="shared" si="152"/>
        <v>6500</v>
      </c>
      <c r="AX269" s="1">
        <f t="shared" si="153"/>
        <v>6500</v>
      </c>
      <c r="AY269" s="1">
        <f t="shared" si="154"/>
        <v>6500</v>
      </c>
      <c r="AZ269" s="1">
        <f t="shared" si="147"/>
        <v>130000</v>
      </c>
      <c r="BA269" s="1">
        <f t="shared" si="148"/>
        <v>156000</v>
      </c>
      <c r="BB269">
        <v>5</v>
      </c>
      <c r="BC269" s="1">
        <f>SUM($BA$5:BA269)</f>
        <v>17349900</v>
      </c>
      <c r="BD269" s="1">
        <f t="shared" si="155"/>
        <v>19956330</v>
      </c>
      <c r="BE269" s="1">
        <f>SUM($BA$235:BA269)</f>
        <v>5220000</v>
      </c>
    </row>
    <row r="270" spans="11:57" x14ac:dyDescent="0.3">
      <c r="K270" s="2">
        <v>266</v>
      </c>
      <c r="L270" s="1">
        <f t="shared" si="149"/>
        <v>6875</v>
      </c>
      <c r="M270" s="1">
        <f t="shared" si="156"/>
        <v>6875</v>
      </c>
      <c r="N270" s="1">
        <f t="shared" si="157"/>
        <v>6875</v>
      </c>
      <c r="O270" s="1">
        <f t="shared" si="158"/>
        <v>6875</v>
      </c>
      <c r="P270" s="1">
        <f t="shared" si="159"/>
        <v>371260</v>
      </c>
      <c r="Q270" s="1">
        <f t="shared" si="160"/>
        <v>398760</v>
      </c>
      <c r="R270">
        <f t="shared" si="146"/>
        <v>13.500000000000057</v>
      </c>
      <c r="S270" s="1">
        <f>SUM($Q$5:Q270)</f>
        <v>37704990</v>
      </c>
      <c r="U270" s="2">
        <v>266</v>
      </c>
      <c r="V270">
        <v>0.36499999999999999</v>
      </c>
      <c r="W270">
        <f t="shared" si="161"/>
        <v>0.36499999999999999</v>
      </c>
      <c r="X270">
        <f t="shared" si="162"/>
        <v>0.36499999999999999</v>
      </c>
      <c r="Y270">
        <f t="shared" si="163"/>
        <v>0.36499999999999999</v>
      </c>
      <c r="Z270" s="4">
        <f t="shared" si="164"/>
        <v>134770.11000000002</v>
      </c>
      <c r="AA270" s="4">
        <f t="shared" si="151"/>
        <v>92308.294102934669</v>
      </c>
      <c r="AB270" s="4">
        <f t="shared" si="165"/>
        <v>134771.57</v>
      </c>
      <c r="AC270" s="4">
        <f>SUM($AB$5:AB270)</f>
        <v>9450213.2399999965</v>
      </c>
      <c r="AD270">
        <f t="shared" si="166"/>
        <v>1.4467544833008477</v>
      </c>
      <c r="AF270" s="2">
        <v>266</v>
      </c>
      <c r="AG270">
        <f t="shared" si="167"/>
        <v>3.0212500000000002</v>
      </c>
      <c r="AH270">
        <f t="shared" si="168"/>
        <v>3.0212500000000002</v>
      </c>
      <c r="AI270">
        <f t="shared" si="169"/>
        <v>3.0212500000000002</v>
      </c>
      <c r="AJ270">
        <f t="shared" si="170"/>
        <v>3.0212500000000002</v>
      </c>
      <c r="AK270">
        <f t="shared" si="171"/>
        <v>12.085000000000001</v>
      </c>
      <c r="AL270">
        <v>24.17</v>
      </c>
      <c r="AM270">
        <f>SUM($AL$5:AL270)</f>
        <v>2899.2300000000005</v>
      </c>
      <c r="AO270">
        <f t="shared" si="172"/>
        <v>68.751724137931035</v>
      </c>
      <c r="AP270">
        <f t="shared" si="173"/>
        <v>0.35155481994181964</v>
      </c>
      <c r="AQ270" s="4">
        <f>SUM($AO$5:AO270)</f>
        <v>6500.8603448275881</v>
      </c>
      <c r="AU270" s="2">
        <v>266</v>
      </c>
      <c r="AV270" s="1">
        <f t="shared" si="150"/>
        <v>6500</v>
      </c>
      <c r="AW270" s="1">
        <f t="shared" si="152"/>
        <v>6500</v>
      </c>
      <c r="AX270" s="1">
        <f t="shared" si="153"/>
        <v>6500</v>
      </c>
      <c r="AY270" s="1">
        <f t="shared" si="154"/>
        <v>6500</v>
      </c>
      <c r="AZ270" s="1">
        <f t="shared" si="147"/>
        <v>130000</v>
      </c>
      <c r="BA270" s="1">
        <f t="shared" si="148"/>
        <v>156000</v>
      </c>
      <c r="BB270">
        <v>5</v>
      </c>
      <c r="BC270" s="1">
        <f>SUM($BA$5:BA270)</f>
        <v>17505900</v>
      </c>
      <c r="BD270" s="1">
        <f t="shared" si="155"/>
        <v>20199090</v>
      </c>
      <c r="BE270" s="1">
        <f>SUM($BA$235:BA270)</f>
        <v>5376000</v>
      </c>
    </row>
    <row r="271" spans="11:57" x14ac:dyDescent="0.3">
      <c r="K271" s="2">
        <v>267</v>
      </c>
      <c r="L271" s="1">
        <f t="shared" si="149"/>
        <v>6900</v>
      </c>
      <c r="M271" s="1">
        <f t="shared" si="156"/>
        <v>6900</v>
      </c>
      <c r="N271" s="1">
        <f t="shared" si="157"/>
        <v>6900</v>
      </c>
      <c r="O271" s="1">
        <f t="shared" si="158"/>
        <v>6900</v>
      </c>
      <c r="P271" s="1">
        <f t="shared" si="159"/>
        <v>373990</v>
      </c>
      <c r="Q271" s="1">
        <f t="shared" si="160"/>
        <v>401590</v>
      </c>
      <c r="R271">
        <f t="shared" si="146"/>
        <v>13.550000000000058</v>
      </c>
      <c r="S271" s="1">
        <f>SUM($Q$5:Q271)</f>
        <v>38106580</v>
      </c>
      <c r="U271" s="2">
        <v>267</v>
      </c>
      <c r="V271">
        <v>0.36599999999999999</v>
      </c>
      <c r="W271">
        <f t="shared" si="161"/>
        <v>0.36599999999999999</v>
      </c>
      <c r="X271">
        <f t="shared" si="162"/>
        <v>0.36599999999999999</v>
      </c>
      <c r="Y271">
        <f t="shared" si="163"/>
        <v>0.36599999999999999</v>
      </c>
      <c r="Z271" s="4">
        <f t="shared" si="164"/>
        <v>135274.49000000002</v>
      </c>
      <c r="AA271" s="4">
        <f t="shared" si="151"/>
        <v>92400.602397037597</v>
      </c>
      <c r="AB271" s="4">
        <f t="shared" si="165"/>
        <v>135275.95400000003</v>
      </c>
      <c r="AC271" s="4">
        <f>SUM($AB$5:AB271)</f>
        <v>9585489.1939999964</v>
      </c>
      <c r="AD271">
        <f t="shared" si="166"/>
        <v>1.4314592757274116</v>
      </c>
      <c r="AF271" s="2">
        <v>267</v>
      </c>
      <c r="AG271">
        <f t="shared" si="167"/>
        <v>3.0225</v>
      </c>
      <c r="AH271">
        <f t="shared" si="168"/>
        <v>3.0225</v>
      </c>
      <c r="AI271">
        <f t="shared" si="169"/>
        <v>3.0225</v>
      </c>
      <c r="AJ271">
        <f t="shared" si="170"/>
        <v>3.0225</v>
      </c>
      <c r="AK271">
        <f t="shared" si="171"/>
        <v>12.09</v>
      </c>
      <c r="AL271">
        <v>24.18</v>
      </c>
      <c r="AM271">
        <f>SUM($AL$5:AL271)</f>
        <v>2923.4100000000003</v>
      </c>
      <c r="AO271">
        <f t="shared" si="172"/>
        <v>69.239655172413791</v>
      </c>
      <c r="AP271">
        <f t="shared" si="173"/>
        <v>0.34922184317338578</v>
      </c>
      <c r="AQ271" s="4">
        <f>SUM($AO$5:AO271)</f>
        <v>6570.1000000000022</v>
      </c>
      <c r="AU271" s="2">
        <v>267</v>
      </c>
      <c r="AV271" s="1">
        <f t="shared" si="150"/>
        <v>6500</v>
      </c>
      <c r="AW271" s="1">
        <f t="shared" si="152"/>
        <v>6500</v>
      </c>
      <c r="AX271" s="1">
        <f t="shared" si="153"/>
        <v>6500</v>
      </c>
      <c r="AY271" s="1">
        <f t="shared" si="154"/>
        <v>6500</v>
      </c>
      <c r="AZ271" s="1">
        <f t="shared" si="147"/>
        <v>130000</v>
      </c>
      <c r="BA271" s="1">
        <f t="shared" si="148"/>
        <v>156000</v>
      </c>
      <c r="BB271">
        <v>5</v>
      </c>
      <c r="BC271" s="1">
        <f>SUM($BA$5:BA271)</f>
        <v>17661900</v>
      </c>
      <c r="BD271" s="1">
        <f t="shared" si="155"/>
        <v>20444680</v>
      </c>
      <c r="BE271" s="1">
        <f>SUM($BA$235:BA271)</f>
        <v>5532000</v>
      </c>
    </row>
    <row r="272" spans="11:57" x14ac:dyDescent="0.3">
      <c r="K272" s="2">
        <v>268</v>
      </c>
      <c r="L272" s="1">
        <f t="shared" si="149"/>
        <v>6925</v>
      </c>
      <c r="M272" s="1">
        <f t="shared" si="156"/>
        <v>6925</v>
      </c>
      <c r="N272" s="1">
        <f t="shared" si="157"/>
        <v>6925</v>
      </c>
      <c r="O272" s="1">
        <f t="shared" si="158"/>
        <v>6925</v>
      </c>
      <c r="P272" s="1">
        <f t="shared" si="159"/>
        <v>376730</v>
      </c>
      <c r="Q272" s="1">
        <f t="shared" si="160"/>
        <v>404430</v>
      </c>
      <c r="R272">
        <f t="shared" si="146"/>
        <v>13.600000000000058</v>
      </c>
      <c r="S272" s="1">
        <f>SUM($Q$5:Q272)</f>
        <v>38511010</v>
      </c>
      <c r="U272" s="2">
        <v>268</v>
      </c>
      <c r="V272">
        <v>0.36699999999999999</v>
      </c>
      <c r="W272">
        <f t="shared" si="161"/>
        <v>0.36699999999999999</v>
      </c>
      <c r="X272">
        <f t="shared" si="162"/>
        <v>0.36699999999999999</v>
      </c>
      <c r="Y272">
        <f t="shared" si="163"/>
        <v>0.36699999999999999</v>
      </c>
      <c r="Z272" s="4">
        <f t="shared" si="164"/>
        <v>135779.73000000001</v>
      </c>
      <c r="AA272" s="4">
        <f t="shared" si="151"/>
        <v>92493.002999434626</v>
      </c>
      <c r="AB272" s="4">
        <f t="shared" si="165"/>
        <v>135781.198</v>
      </c>
      <c r="AC272" s="4">
        <f>SUM($AB$5:AB272)</f>
        <v>9721270.3919999972</v>
      </c>
      <c r="AD272">
        <f t="shared" si="166"/>
        <v>1.4165286220863151</v>
      </c>
      <c r="AF272" s="2">
        <v>268</v>
      </c>
      <c r="AG272">
        <f t="shared" si="167"/>
        <v>3.0237500000000002</v>
      </c>
      <c r="AH272">
        <f t="shared" si="168"/>
        <v>3.0237500000000002</v>
      </c>
      <c r="AI272">
        <f t="shared" si="169"/>
        <v>3.0237500000000002</v>
      </c>
      <c r="AJ272">
        <f t="shared" si="170"/>
        <v>3.0237500000000002</v>
      </c>
      <c r="AK272">
        <f t="shared" si="171"/>
        <v>12.095000000000001</v>
      </c>
      <c r="AL272">
        <v>24.19</v>
      </c>
      <c r="AM272">
        <f>SUM($AL$5:AL272)</f>
        <v>2947.6000000000004</v>
      </c>
      <c r="AO272">
        <f t="shared" si="172"/>
        <v>69.729310344827582</v>
      </c>
      <c r="AP272">
        <f t="shared" si="173"/>
        <v>0.34691293919837801</v>
      </c>
      <c r="AQ272" s="4">
        <f>SUM($AO$5:AO272)</f>
        <v>6639.8293103448295</v>
      </c>
      <c r="AU272" s="2">
        <v>268</v>
      </c>
      <c r="AV272" s="1">
        <f t="shared" si="150"/>
        <v>6500</v>
      </c>
      <c r="AW272" s="1">
        <f t="shared" si="152"/>
        <v>6500</v>
      </c>
      <c r="AX272" s="1">
        <f t="shared" si="153"/>
        <v>6500</v>
      </c>
      <c r="AY272" s="1">
        <f t="shared" si="154"/>
        <v>6500</v>
      </c>
      <c r="AZ272" s="1">
        <f t="shared" si="147"/>
        <v>130000</v>
      </c>
      <c r="BA272" s="1">
        <f t="shared" si="148"/>
        <v>156000</v>
      </c>
      <c r="BB272">
        <v>5</v>
      </c>
      <c r="BC272" s="1">
        <f>SUM($BA$5:BA272)</f>
        <v>17817900</v>
      </c>
      <c r="BD272" s="1">
        <f t="shared" si="155"/>
        <v>20693110</v>
      </c>
      <c r="BE272" s="1">
        <f>SUM($BA$235:BA272)</f>
        <v>5688000</v>
      </c>
    </row>
    <row r="273" spans="11:57" x14ac:dyDescent="0.3">
      <c r="K273" s="2">
        <v>269</v>
      </c>
      <c r="L273" s="1">
        <f t="shared" si="149"/>
        <v>6950</v>
      </c>
      <c r="M273" s="1">
        <f t="shared" si="156"/>
        <v>6950</v>
      </c>
      <c r="N273" s="1">
        <f t="shared" si="157"/>
        <v>6950</v>
      </c>
      <c r="O273" s="1">
        <f t="shared" si="158"/>
        <v>6950</v>
      </c>
      <c r="P273" s="1">
        <f t="shared" si="159"/>
        <v>379480</v>
      </c>
      <c r="Q273" s="1">
        <f t="shared" si="160"/>
        <v>407280</v>
      </c>
      <c r="R273">
        <f t="shared" si="146"/>
        <v>13.650000000000059</v>
      </c>
      <c r="S273" s="1">
        <f>SUM($Q$5:Q273)</f>
        <v>38918290</v>
      </c>
      <c r="U273" s="2">
        <v>269</v>
      </c>
      <c r="V273">
        <v>0.36799999999999999</v>
      </c>
      <c r="W273">
        <f t="shared" si="161"/>
        <v>0.36799999999999999</v>
      </c>
      <c r="X273">
        <f t="shared" si="162"/>
        <v>0.36799999999999999</v>
      </c>
      <c r="Y273">
        <f t="shared" si="163"/>
        <v>0.36799999999999999</v>
      </c>
      <c r="Z273" s="4">
        <f t="shared" si="164"/>
        <v>136285.86000000002</v>
      </c>
      <c r="AA273" s="4">
        <f t="shared" si="151"/>
        <v>92585.496002434054</v>
      </c>
      <c r="AB273" s="4">
        <f t="shared" si="165"/>
        <v>136287.33200000002</v>
      </c>
      <c r="AC273" s="4">
        <f>SUM($AB$5:AB273)</f>
        <v>9857557.7239999976</v>
      </c>
      <c r="AD273">
        <f t="shared" si="166"/>
        <v>1.4019498121578475</v>
      </c>
      <c r="AF273" s="2">
        <v>269</v>
      </c>
      <c r="AG273">
        <f t="shared" si="167"/>
        <v>3.0249999999999999</v>
      </c>
      <c r="AH273">
        <f t="shared" si="168"/>
        <v>3.0249999999999999</v>
      </c>
      <c r="AI273">
        <f t="shared" si="169"/>
        <v>3.0249999999999999</v>
      </c>
      <c r="AJ273">
        <f t="shared" si="170"/>
        <v>3.0249999999999999</v>
      </c>
      <c r="AK273">
        <f t="shared" si="171"/>
        <v>12.1</v>
      </c>
      <c r="AL273">
        <v>24.2</v>
      </c>
      <c r="AM273">
        <f>SUM($AL$5:AL273)</f>
        <v>2971.8</v>
      </c>
      <c r="AO273">
        <f t="shared" si="172"/>
        <v>70.220689655172407</v>
      </c>
      <c r="AP273">
        <f t="shared" si="173"/>
        <v>0.34462777450402676</v>
      </c>
      <c r="AQ273" s="4">
        <f>SUM($AO$5:AO273)</f>
        <v>6710.050000000002</v>
      </c>
      <c r="AU273" s="2">
        <v>269</v>
      </c>
      <c r="AV273" s="1">
        <f t="shared" si="150"/>
        <v>6500</v>
      </c>
      <c r="AW273" s="1">
        <f t="shared" si="152"/>
        <v>6500</v>
      </c>
      <c r="AX273" s="1">
        <f t="shared" si="153"/>
        <v>6500</v>
      </c>
      <c r="AY273" s="1">
        <f t="shared" si="154"/>
        <v>6500</v>
      </c>
      <c r="AZ273" s="1">
        <f t="shared" si="147"/>
        <v>130000</v>
      </c>
      <c r="BA273" s="1">
        <f t="shared" si="148"/>
        <v>156000</v>
      </c>
      <c r="BB273">
        <v>5</v>
      </c>
      <c r="BC273" s="1">
        <f>SUM($BA$5:BA273)</f>
        <v>17973900</v>
      </c>
      <c r="BD273" s="1">
        <f t="shared" si="155"/>
        <v>20944390</v>
      </c>
      <c r="BE273" s="1">
        <f>SUM($BA$235:BA273)</f>
        <v>5844000</v>
      </c>
    </row>
    <row r="274" spans="11:57" x14ac:dyDescent="0.3">
      <c r="K274" s="2">
        <v>270</v>
      </c>
      <c r="L274" s="1">
        <f t="shared" si="149"/>
        <v>6975</v>
      </c>
      <c r="M274" s="1">
        <f t="shared" si="156"/>
        <v>6975</v>
      </c>
      <c r="N274" s="1">
        <f t="shared" si="157"/>
        <v>6975</v>
      </c>
      <c r="O274" s="1">
        <f t="shared" si="158"/>
        <v>6975</v>
      </c>
      <c r="P274" s="1">
        <f t="shared" si="159"/>
        <v>382240</v>
      </c>
      <c r="Q274" s="1">
        <f t="shared" si="160"/>
        <v>410140</v>
      </c>
      <c r="R274">
        <f t="shared" si="146"/>
        <v>13.70000000000006</v>
      </c>
      <c r="S274" s="1">
        <f>SUM($Q$5:Q274)</f>
        <v>39328430</v>
      </c>
      <c r="U274" s="2">
        <v>270</v>
      </c>
      <c r="V274">
        <v>0.36899999999999999</v>
      </c>
      <c r="W274">
        <f t="shared" si="161"/>
        <v>0.36899999999999999</v>
      </c>
      <c r="X274">
        <f t="shared" si="162"/>
        <v>0.36899999999999999</v>
      </c>
      <c r="Y274">
        <f t="shared" si="163"/>
        <v>0.36899999999999999</v>
      </c>
      <c r="Z274" s="4">
        <f t="shared" si="164"/>
        <v>136792.85</v>
      </c>
      <c r="AA274" s="4">
        <f t="shared" si="151"/>
        <v>92678.081498436484</v>
      </c>
      <c r="AB274" s="4">
        <f t="shared" si="165"/>
        <v>136794.326</v>
      </c>
      <c r="AC274" s="4">
        <f>SUM($AB$5:AB274)</f>
        <v>9994352.049999997</v>
      </c>
      <c r="AD274">
        <f t="shared" si="166"/>
        <v>1.3877101187746437</v>
      </c>
      <c r="AF274" s="2">
        <v>270</v>
      </c>
      <c r="AG274">
        <f t="shared" si="167"/>
        <v>3.0262500000000001</v>
      </c>
      <c r="AH274">
        <f t="shared" si="168"/>
        <v>3.0262500000000001</v>
      </c>
      <c r="AI274">
        <f t="shared" si="169"/>
        <v>3.0262500000000001</v>
      </c>
      <c r="AJ274">
        <f t="shared" si="170"/>
        <v>3.0262500000000001</v>
      </c>
      <c r="AK274">
        <f t="shared" si="171"/>
        <v>12.105</v>
      </c>
      <c r="AL274">
        <v>24.21</v>
      </c>
      <c r="AM274">
        <f>SUM($AL$5:AL274)</f>
        <v>2996.01</v>
      </c>
      <c r="AO274">
        <f t="shared" si="172"/>
        <v>70.713793103448282</v>
      </c>
      <c r="AP274">
        <f t="shared" si="173"/>
        <v>0.34236602135856048</v>
      </c>
      <c r="AQ274" s="4">
        <f>SUM($AO$5:AO274)</f>
        <v>6780.7637931034506</v>
      </c>
      <c r="AU274" s="2">
        <v>270</v>
      </c>
      <c r="AV274" s="1">
        <f t="shared" si="150"/>
        <v>6500</v>
      </c>
      <c r="AW274" s="1">
        <f t="shared" si="152"/>
        <v>6500</v>
      </c>
      <c r="AX274" s="1">
        <f t="shared" si="153"/>
        <v>6500</v>
      </c>
      <c r="AY274" s="1">
        <f t="shared" si="154"/>
        <v>6500</v>
      </c>
      <c r="AZ274" s="1">
        <f t="shared" si="147"/>
        <v>130000</v>
      </c>
      <c r="BA274" s="1">
        <f t="shared" si="148"/>
        <v>156000</v>
      </c>
      <c r="BB274">
        <v>5</v>
      </c>
      <c r="BC274" s="1">
        <f>SUM($BA$5:BA274)</f>
        <v>18129900</v>
      </c>
      <c r="BD274" s="1">
        <f t="shared" si="155"/>
        <v>21198530</v>
      </c>
      <c r="BE274" s="1">
        <f>SUM($BA$235:BA274)</f>
        <v>6000000</v>
      </c>
    </row>
    <row r="275" spans="11:57" x14ac:dyDescent="0.3">
      <c r="K275" s="2">
        <v>271</v>
      </c>
      <c r="L275" s="1">
        <f t="shared" si="149"/>
        <v>7000</v>
      </c>
      <c r="M275" s="1">
        <f t="shared" si="156"/>
        <v>7000</v>
      </c>
      <c r="N275" s="1">
        <f t="shared" si="157"/>
        <v>7000</v>
      </c>
      <c r="O275" s="1">
        <f t="shared" si="158"/>
        <v>7000</v>
      </c>
      <c r="P275" s="1">
        <f t="shared" si="159"/>
        <v>385010</v>
      </c>
      <c r="Q275" s="1">
        <f t="shared" si="160"/>
        <v>413010</v>
      </c>
      <c r="R275">
        <f t="shared" si="146"/>
        <v>13.75000000000006</v>
      </c>
      <c r="S275" s="1">
        <f>SUM($Q$5:Q275)</f>
        <v>39741440</v>
      </c>
      <c r="U275" s="2">
        <v>271</v>
      </c>
      <c r="V275">
        <v>0.37</v>
      </c>
      <c r="W275">
        <f t="shared" si="161"/>
        <v>0.37</v>
      </c>
      <c r="X275">
        <f t="shared" si="162"/>
        <v>0.37</v>
      </c>
      <c r="Y275">
        <f t="shared" si="163"/>
        <v>0.37</v>
      </c>
      <c r="Z275" s="4">
        <f t="shared" si="164"/>
        <v>137300.73000000001</v>
      </c>
      <c r="AA275" s="4">
        <f t="shared" si="151"/>
        <v>92770.759579934907</v>
      </c>
      <c r="AB275" s="4">
        <f t="shared" si="165"/>
        <v>137302.21000000002</v>
      </c>
      <c r="AC275" s="4">
        <f>SUM($AB$5:AB275)</f>
        <v>10131654.259999998</v>
      </c>
      <c r="AD275">
        <f t="shared" si="166"/>
        <v>1.3737980142494675</v>
      </c>
      <c r="AF275" s="2">
        <v>271</v>
      </c>
      <c r="AG275">
        <f t="shared" si="167"/>
        <v>3.0274999999999999</v>
      </c>
      <c r="AH275">
        <f t="shared" si="168"/>
        <v>3.0274999999999999</v>
      </c>
      <c r="AI275">
        <f t="shared" si="169"/>
        <v>3.0274999999999999</v>
      </c>
      <c r="AJ275">
        <f t="shared" si="170"/>
        <v>3.0274999999999999</v>
      </c>
      <c r="AK275">
        <f t="shared" si="171"/>
        <v>12.11</v>
      </c>
      <c r="AL275">
        <v>24.22</v>
      </c>
      <c r="AM275">
        <f>SUM($AL$5:AL275)</f>
        <v>3020.23</v>
      </c>
      <c r="AO275">
        <f t="shared" si="172"/>
        <v>71.208620689655177</v>
      </c>
      <c r="AP275">
        <f t="shared" si="173"/>
        <v>0.34012735769109703</v>
      </c>
      <c r="AQ275" s="4">
        <f>SUM($AO$5:AO275)</f>
        <v>6851.9724137931062</v>
      </c>
      <c r="AU275" s="2">
        <v>271</v>
      </c>
      <c r="AV275" s="1">
        <f t="shared" si="150"/>
        <v>7000</v>
      </c>
      <c r="AW275" s="1">
        <f t="shared" si="152"/>
        <v>7000</v>
      </c>
      <c r="AX275" s="1">
        <f t="shared" si="153"/>
        <v>7000</v>
      </c>
      <c r="AY275" s="1">
        <f t="shared" si="154"/>
        <v>7000</v>
      </c>
      <c r="AZ275" s="1">
        <f t="shared" si="147"/>
        <v>140000</v>
      </c>
      <c r="BA275" s="1">
        <f t="shared" si="148"/>
        <v>168000</v>
      </c>
      <c r="BB275">
        <v>5</v>
      </c>
      <c r="BC275" s="1">
        <f>SUM($BA$5:BA275)</f>
        <v>18297900</v>
      </c>
      <c r="BD275" s="1">
        <f t="shared" si="155"/>
        <v>21443540</v>
      </c>
      <c r="BE275" s="1">
        <f>SUM($BA$235:BA275)</f>
        <v>6168000</v>
      </c>
    </row>
    <row r="276" spans="11:57" x14ac:dyDescent="0.3">
      <c r="K276" s="2">
        <v>272</v>
      </c>
      <c r="L276" s="1">
        <f t="shared" si="149"/>
        <v>7025</v>
      </c>
      <c r="M276" s="1">
        <f t="shared" si="156"/>
        <v>7025</v>
      </c>
      <c r="N276" s="1">
        <f t="shared" si="157"/>
        <v>7025</v>
      </c>
      <c r="O276" s="1">
        <f t="shared" si="158"/>
        <v>7025</v>
      </c>
      <c r="P276" s="1">
        <f t="shared" si="159"/>
        <v>387790</v>
      </c>
      <c r="Q276" s="1">
        <f t="shared" si="160"/>
        <v>415890</v>
      </c>
      <c r="R276">
        <f t="shared" si="146"/>
        <v>13.800000000000061</v>
      </c>
      <c r="S276" s="1">
        <f>SUM($Q$5:Q276)</f>
        <v>40157330</v>
      </c>
      <c r="U276" s="2">
        <v>272</v>
      </c>
      <c r="V276">
        <v>0.371</v>
      </c>
      <c r="W276">
        <f t="shared" si="161"/>
        <v>0.371</v>
      </c>
      <c r="X276">
        <f t="shared" si="162"/>
        <v>0.371</v>
      </c>
      <c r="Y276">
        <f t="shared" si="163"/>
        <v>0.371</v>
      </c>
      <c r="Z276" s="4">
        <f t="shared" si="164"/>
        <v>137809.48000000001</v>
      </c>
      <c r="AA276" s="4">
        <f t="shared" si="151"/>
        <v>92863.530339514837</v>
      </c>
      <c r="AB276" s="4">
        <f t="shared" si="165"/>
        <v>137810.96400000001</v>
      </c>
      <c r="AC276" s="4">
        <f>SUM($AB$5:AB276)</f>
        <v>10269465.223999998</v>
      </c>
      <c r="AD276">
        <f t="shared" si="166"/>
        <v>1.3602020012080407</v>
      </c>
      <c r="AF276" s="2">
        <v>272</v>
      </c>
      <c r="AG276">
        <f t="shared" si="167"/>
        <v>3.0287500000000001</v>
      </c>
      <c r="AH276">
        <f t="shared" si="168"/>
        <v>3.0287500000000001</v>
      </c>
      <c r="AI276">
        <f t="shared" si="169"/>
        <v>3.0287500000000001</v>
      </c>
      <c r="AJ276">
        <f t="shared" si="170"/>
        <v>3.0287500000000001</v>
      </c>
      <c r="AK276">
        <f t="shared" si="171"/>
        <v>12.115</v>
      </c>
      <c r="AL276">
        <v>24.23</v>
      </c>
      <c r="AM276">
        <f>SUM($AL$5:AL276)</f>
        <v>3044.46</v>
      </c>
      <c r="AO276">
        <f t="shared" si="172"/>
        <v>71.705172413793107</v>
      </c>
      <c r="AP276">
        <f t="shared" si="173"/>
        <v>0.33791146697444036</v>
      </c>
      <c r="AQ276" s="4">
        <f>SUM($AO$5:AO276)</f>
        <v>6923.6775862068989</v>
      </c>
      <c r="AU276" s="2">
        <v>272</v>
      </c>
      <c r="AV276" s="1">
        <f t="shared" si="150"/>
        <v>7000</v>
      </c>
      <c r="AW276" s="1">
        <f t="shared" si="152"/>
        <v>7000</v>
      </c>
      <c r="AX276" s="1">
        <f t="shared" si="153"/>
        <v>7000</v>
      </c>
      <c r="AY276" s="1">
        <f t="shared" si="154"/>
        <v>7000</v>
      </c>
      <c r="AZ276" s="1">
        <f t="shared" si="147"/>
        <v>140000</v>
      </c>
      <c r="BA276" s="1">
        <f t="shared" si="148"/>
        <v>168000</v>
      </c>
      <c r="BB276">
        <v>5</v>
      </c>
      <c r="BC276" s="1">
        <f>SUM($BA$5:BA276)</f>
        <v>18465900</v>
      </c>
      <c r="BD276" s="1">
        <f t="shared" si="155"/>
        <v>21691430</v>
      </c>
      <c r="BE276" s="1">
        <f>SUM($BA$235:BA276)</f>
        <v>6336000</v>
      </c>
    </row>
    <row r="277" spans="11:57" x14ac:dyDescent="0.3">
      <c r="K277" s="2">
        <v>273</v>
      </c>
      <c r="L277" s="1">
        <f t="shared" si="149"/>
        <v>7050</v>
      </c>
      <c r="M277" s="1">
        <f t="shared" si="156"/>
        <v>7050</v>
      </c>
      <c r="N277" s="1">
        <f t="shared" si="157"/>
        <v>7050</v>
      </c>
      <c r="O277" s="1">
        <f t="shared" si="158"/>
        <v>7050</v>
      </c>
      <c r="P277" s="1">
        <f t="shared" si="159"/>
        <v>390580</v>
      </c>
      <c r="Q277" s="1">
        <f t="shared" si="160"/>
        <v>418780</v>
      </c>
      <c r="R277">
        <f t="shared" si="146"/>
        <v>13.850000000000062</v>
      </c>
      <c r="S277" s="1">
        <f>SUM($Q$5:Q277)</f>
        <v>40576110</v>
      </c>
      <c r="U277" s="2">
        <v>273</v>
      </c>
      <c r="V277">
        <v>0.372</v>
      </c>
      <c r="W277">
        <f t="shared" si="161"/>
        <v>0.372</v>
      </c>
      <c r="X277">
        <f t="shared" si="162"/>
        <v>0.372</v>
      </c>
      <c r="Y277">
        <f t="shared" si="163"/>
        <v>0.372</v>
      </c>
      <c r="Z277" s="4">
        <f t="shared" si="164"/>
        <v>138319.12</v>
      </c>
      <c r="AA277" s="4">
        <f t="shared" si="151"/>
        <v>92956.393869854335</v>
      </c>
      <c r="AB277" s="4">
        <f t="shared" si="165"/>
        <v>138320.60800000001</v>
      </c>
      <c r="AC277" s="4">
        <f>SUM($AB$5:AB277)</f>
        <v>10407785.831999999</v>
      </c>
      <c r="AD277">
        <f t="shared" si="166"/>
        <v>1.3469114991182034</v>
      </c>
      <c r="AF277" s="2">
        <v>273</v>
      </c>
      <c r="AG277">
        <f t="shared" si="167"/>
        <v>3.03</v>
      </c>
      <c r="AH277">
        <f t="shared" si="168"/>
        <v>3.03</v>
      </c>
      <c r="AI277">
        <f t="shared" si="169"/>
        <v>3.03</v>
      </c>
      <c r="AJ277">
        <f t="shared" si="170"/>
        <v>3.03</v>
      </c>
      <c r="AK277">
        <f t="shared" si="171"/>
        <v>12.12</v>
      </c>
      <c r="AL277">
        <v>24.24</v>
      </c>
      <c r="AM277">
        <f>SUM($AL$5:AL277)</f>
        <v>3068.7</v>
      </c>
      <c r="AO277">
        <f t="shared" si="172"/>
        <v>72.203448275862073</v>
      </c>
      <c r="AP277">
        <f t="shared" si="173"/>
        <v>0.3357180381107025</v>
      </c>
      <c r="AQ277" s="4">
        <f>SUM($AO$5:AO277)</f>
        <v>6995.8810344827607</v>
      </c>
      <c r="AU277" s="2">
        <v>273</v>
      </c>
      <c r="AV277" s="1">
        <f t="shared" si="150"/>
        <v>7000</v>
      </c>
      <c r="AW277" s="1">
        <f t="shared" si="152"/>
        <v>7000</v>
      </c>
      <c r="AX277" s="1">
        <f t="shared" si="153"/>
        <v>7000</v>
      </c>
      <c r="AY277" s="1">
        <f t="shared" si="154"/>
        <v>7000</v>
      </c>
      <c r="AZ277" s="1">
        <f t="shared" si="147"/>
        <v>140000</v>
      </c>
      <c r="BA277" s="1">
        <f t="shared" si="148"/>
        <v>168000</v>
      </c>
      <c r="BB277">
        <v>5</v>
      </c>
      <c r="BC277" s="1">
        <f>SUM($BA$5:BA277)</f>
        <v>18633900</v>
      </c>
      <c r="BD277" s="1">
        <f t="shared" si="155"/>
        <v>21942210</v>
      </c>
      <c r="BE277" s="1">
        <f>SUM($BA$235:BA277)</f>
        <v>6504000</v>
      </c>
    </row>
    <row r="278" spans="11:57" x14ac:dyDescent="0.3">
      <c r="K278" s="2">
        <v>274</v>
      </c>
      <c r="L278" s="1">
        <f t="shared" si="149"/>
        <v>7075</v>
      </c>
      <c r="M278" s="1">
        <f t="shared" si="156"/>
        <v>7075</v>
      </c>
      <c r="N278" s="1">
        <f t="shared" si="157"/>
        <v>7075</v>
      </c>
      <c r="O278" s="1">
        <f t="shared" si="158"/>
        <v>7075</v>
      </c>
      <c r="P278" s="1">
        <f t="shared" si="159"/>
        <v>393380</v>
      </c>
      <c r="Q278" s="1">
        <f t="shared" si="160"/>
        <v>421680</v>
      </c>
      <c r="R278">
        <f t="shared" si="146"/>
        <v>13.900000000000063</v>
      </c>
      <c r="S278" s="1">
        <f>SUM($Q$5:Q278)</f>
        <v>40997790</v>
      </c>
      <c r="U278" s="2">
        <v>274</v>
      </c>
      <c r="V278">
        <v>0.373</v>
      </c>
      <c r="W278">
        <f t="shared" si="161"/>
        <v>0.373</v>
      </c>
      <c r="X278">
        <f t="shared" si="162"/>
        <v>0.373</v>
      </c>
      <c r="Y278">
        <f t="shared" si="163"/>
        <v>0.373</v>
      </c>
      <c r="Z278" s="4">
        <f t="shared" si="164"/>
        <v>138829.64000000001</v>
      </c>
      <c r="AA278" s="4">
        <f t="shared" si="151"/>
        <v>93049.350263724176</v>
      </c>
      <c r="AB278" s="4">
        <f t="shared" si="165"/>
        <v>138831.13200000001</v>
      </c>
      <c r="AC278" s="4">
        <f>SUM($AB$5:AB278)</f>
        <v>10546616.963999998</v>
      </c>
      <c r="AD278">
        <f t="shared" si="166"/>
        <v>1.3339161108902351</v>
      </c>
      <c r="AF278" s="2">
        <v>274</v>
      </c>
      <c r="AG278">
        <f t="shared" si="167"/>
        <v>3.03125</v>
      </c>
      <c r="AH278">
        <f t="shared" si="168"/>
        <v>3.03125</v>
      </c>
      <c r="AI278">
        <f t="shared" si="169"/>
        <v>3.03125</v>
      </c>
      <c r="AJ278">
        <f t="shared" si="170"/>
        <v>3.03125</v>
      </c>
      <c r="AK278">
        <f t="shared" si="171"/>
        <v>12.125</v>
      </c>
      <c r="AL278">
        <v>24.25</v>
      </c>
      <c r="AM278">
        <f>SUM($AL$5:AL278)</f>
        <v>3092.95</v>
      </c>
      <c r="AO278">
        <f t="shared" si="172"/>
        <v>72.703448275862073</v>
      </c>
      <c r="AP278">
        <f t="shared" si="173"/>
        <v>0.33354676531967364</v>
      </c>
      <c r="AQ278" s="4">
        <f>SUM($AO$5:AO278)</f>
        <v>7068.5844827586225</v>
      </c>
      <c r="AU278" s="2">
        <v>274</v>
      </c>
      <c r="AV278" s="1">
        <f t="shared" si="150"/>
        <v>7000</v>
      </c>
      <c r="AW278" s="1">
        <f t="shared" si="152"/>
        <v>7000</v>
      </c>
      <c r="AX278" s="1">
        <f t="shared" si="153"/>
        <v>7000</v>
      </c>
      <c r="AY278" s="1">
        <f t="shared" si="154"/>
        <v>7000</v>
      </c>
      <c r="AZ278" s="1">
        <f t="shared" si="147"/>
        <v>140000</v>
      </c>
      <c r="BA278" s="1">
        <f t="shared" si="148"/>
        <v>168000</v>
      </c>
      <c r="BB278">
        <v>5</v>
      </c>
      <c r="BC278" s="1">
        <f>SUM($BA$5:BA278)</f>
        <v>18801900</v>
      </c>
      <c r="BD278" s="1">
        <f t="shared" si="155"/>
        <v>22195890</v>
      </c>
      <c r="BE278" s="1">
        <f>SUM($BA$235:BA278)</f>
        <v>6672000</v>
      </c>
    </row>
    <row r="279" spans="11:57" x14ac:dyDescent="0.3">
      <c r="K279" s="2">
        <v>275</v>
      </c>
      <c r="L279" s="1">
        <f t="shared" si="149"/>
        <v>7100</v>
      </c>
      <c r="M279" s="1">
        <f t="shared" si="156"/>
        <v>7100</v>
      </c>
      <c r="N279" s="1">
        <f t="shared" si="157"/>
        <v>7100</v>
      </c>
      <c r="O279" s="1">
        <f t="shared" si="158"/>
        <v>7100</v>
      </c>
      <c r="P279" s="1">
        <f t="shared" si="159"/>
        <v>396190</v>
      </c>
      <c r="Q279" s="1">
        <f t="shared" si="160"/>
        <v>424590</v>
      </c>
      <c r="R279">
        <f t="shared" si="146"/>
        <v>13.950000000000063</v>
      </c>
      <c r="S279" s="1">
        <f>SUM($Q$5:Q279)</f>
        <v>41422380</v>
      </c>
      <c r="U279" s="2">
        <v>275</v>
      </c>
      <c r="V279">
        <v>0.374</v>
      </c>
      <c r="W279">
        <f t="shared" si="161"/>
        <v>0.374</v>
      </c>
      <c r="X279">
        <f t="shared" si="162"/>
        <v>0.374</v>
      </c>
      <c r="Y279">
        <f t="shared" si="163"/>
        <v>0.374</v>
      </c>
      <c r="Z279" s="4">
        <f t="shared" si="164"/>
        <v>139341.03</v>
      </c>
      <c r="AA279" s="4">
        <f t="shared" si="151"/>
        <v>93142.399613987887</v>
      </c>
      <c r="AB279" s="4">
        <f t="shared" si="165"/>
        <v>139342.52600000001</v>
      </c>
      <c r="AC279" s="4">
        <f>SUM($AB$5:AB279)</f>
        <v>10685959.489999998</v>
      </c>
      <c r="AD279">
        <f t="shared" si="166"/>
        <v>1.3212059039939983</v>
      </c>
      <c r="AF279" s="2">
        <v>275</v>
      </c>
      <c r="AG279">
        <f t="shared" si="167"/>
        <v>3.0325000000000002</v>
      </c>
      <c r="AH279">
        <f t="shared" si="168"/>
        <v>3.0325000000000002</v>
      </c>
      <c r="AI279">
        <f t="shared" si="169"/>
        <v>3.0325000000000002</v>
      </c>
      <c r="AJ279">
        <f t="shared" si="170"/>
        <v>3.0325000000000002</v>
      </c>
      <c r="AK279">
        <f t="shared" si="171"/>
        <v>12.13</v>
      </c>
      <c r="AL279">
        <v>24.26</v>
      </c>
      <c r="AM279">
        <f>SUM($AL$5:AL279)</f>
        <v>3117.21</v>
      </c>
      <c r="AO279">
        <f t="shared" si="172"/>
        <v>73.205172413793107</v>
      </c>
      <c r="AP279">
        <f t="shared" si="173"/>
        <v>0.33139734802986409</v>
      </c>
      <c r="AQ279" s="4">
        <f>SUM($AO$5:AO279)</f>
        <v>7141.7896551724152</v>
      </c>
      <c r="AU279" s="2">
        <v>275</v>
      </c>
      <c r="AV279" s="1">
        <f t="shared" si="150"/>
        <v>7000</v>
      </c>
      <c r="AW279" s="1">
        <f t="shared" si="152"/>
        <v>7000</v>
      </c>
      <c r="AX279" s="1">
        <f t="shared" si="153"/>
        <v>7000</v>
      </c>
      <c r="AY279" s="1">
        <f t="shared" si="154"/>
        <v>7000</v>
      </c>
      <c r="AZ279" s="1">
        <f t="shared" si="147"/>
        <v>140000</v>
      </c>
      <c r="BA279" s="1">
        <f t="shared" si="148"/>
        <v>168000</v>
      </c>
      <c r="BB279">
        <v>5</v>
      </c>
      <c r="BC279" s="1">
        <f>SUM($BA$5:BA279)</f>
        <v>18969900</v>
      </c>
      <c r="BD279" s="1">
        <f t="shared" si="155"/>
        <v>22452480</v>
      </c>
      <c r="BE279" s="1">
        <f>SUM($BA$235:BA279)</f>
        <v>6840000</v>
      </c>
    </row>
    <row r="280" spans="11:57" x14ac:dyDescent="0.3">
      <c r="K280" s="2">
        <v>276</v>
      </c>
      <c r="L280" s="1">
        <f t="shared" si="149"/>
        <v>7125</v>
      </c>
      <c r="M280" s="1">
        <f t="shared" si="156"/>
        <v>7125</v>
      </c>
      <c r="N280" s="1">
        <f t="shared" si="157"/>
        <v>7125</v>
      </c>
      <c r="O280" s="1">
        <f t="shared" si="158"/>
        <v>7125</v>
      </c>
      <c r="P280" s="1">
        <f t="shared" si="159"/>
        <v>399010</v>
      </c>
      <c r="Q280" s="1">
        <f t="shared" si="160"/>
        <v>427510</v>
      </c>
      <c r="R280">
        <f t="shared" si="146"/>
        <v>14.000000000000064</v>
      </c>
      <c r="S280" s="1">
        <f>SUM($Q$5:Q280)</f>
        <v>41849890</v>
      </c>
      <c r="U280" s="2">
        <v>276</v>
      </c>
      <c r="V280">
        <v>0.375</v>
      </c>
      <c r="W280">
        <f t="shared" si="161"/>
        <v>0.375</v>
      </c>
      <c r="X280">
        <f t="shared" si="162"/>
        <v>0.375</v>
      </c>
      <c r="Y280">
        <f t="shared" si="163"/>
        <v>0.375</v>
      </c>
      <c r="Z280" s="4">
        <f t="shared" si="164"/>
        <v>139853.32</v>
      </c>
      <c r="AA280" s="4">
        <f t="shared" si="151"/>
        <v>93235.542013601866</v>
      </c>
      <c r="AB280" s="4">
        <f t="shared" si="165"/>
        <v>139854.82</v>
      </c>
      <c r="AC280" s="4">
        <f>SUM($AB$5:AB280)</f>
        <v>10825814.309999999</v>
      </c>
      <c r="AD280">
        <f t="shared" si="166"/>
        <v>1.3087717591562789</v>
      </c>
      <c r="AF280" s="2">
        <v>276</v>
      </c>
      <c r="AG280">
        <f t="shared" si="167"/>
        <v>3.0337499999999999</v>
      </c>
      <c r="AH280">
        <f t="shared" si="168"/>
        <v>3.0337499999999999</v>
      </c>
      <c r="AI280">
        <f t="shared" si="169"/>
        <v>3.0337499999999999</v>
      </c>
      <c r="AJ280">
        <f t="shared" si="170"/>
        <v>3.0337499999999999</v>
      </c>
      <c r="AK280">
        <f t="shared" si="171"/>
        <v>12.135</v>
      </c>
      <c r="AL280">
        <v>24.27</v>
      </c>
      <c r="AM280">
        <f>SUM($AL$5:AL280)</f>
        <v>3141.48</v>
      </c>
      <c r="AO280">
        <f t="shared" si="172"/>
        <v>73.708620689655177</v>
      </c>
      <c r="AP280">
        <f t="shared" si="173"/>
        <v>0.32926949077214568</v>
      </c>
      <c r="AQ280" s="4">
        <f>SUM($AO$5:AO280)</f>
        <v>7215.4982758620708</v>
      </c>
      <c r="AU280" s="2">
        <v>276</v>
      </c>
      <c r="AV280" s="1">
        <f t="shared" si="150"/>
        <v>7000</v>
      </c>
      <c r="AW280" s="1">
        <f t="shared" si="152"/>
        <v>7000</v>
      </c>
      <c r="AX280" s="1">
        <f t="shared" si="153"/>
        <v>7000</v>
      </c>
      <c r="AY280" s="1">
        <f t="shared" si="154"/>
        <v>7000</v>
      </c>
      <c r="AZ280" s="1">
        <f t="shared" si="147"/>
        <v>140000</v>
      </c>
      <c r="BA280" s="1">
        <f t="shared" si="148"/>
        <v>168000</v>
      </c>
      <c r="BB280">
        <v>5</v>
      </c>
      <c r="BC280" s="1">
        <f>SUM($BA$5:BA280)</f>
        <v>19137900</v>
      </c>
      <c r="BD280" s="1">
        <f t="shared" si="155"/>
        <v>22711990</v>
      </c>
      <c r="BE280" s="1">
        <f>SUM($BA$235:BA280)</f>
        <v>7008000</v>
      </c>
    </row>
    <row r="281" spans="11:57" x14ac:dyDescent="0.3">
      <c r="K281" s="2">
        <v>277</v>
      </c>
      <c r="L281" s="1">
        <f t="shared" si="149"/>
        <v>7150</v>
      </c>
      <c r="M281" s="1">
        <f t="shared" si="156"/>
        <v>7150</v>
      </c>
      <c r="N281" s="1">
        <f t="shared" si="157"/>
        <v>7150</v>
      </c>
      <c r="O281" s="1">
        <f t="shared" si="158"/>
        <v>7150</v>
      </c>
      <c r="P281" s="1">
        <f t="shared" si="159"/>
        <v>401840</v>
      </c>
      <c r="Q281" s="1">
        <f t="shared" si="160"/>
        <v>430440</v>
      </c>
      <c r="R281">
        <f t="shared" si="146"/>
        <v>14.050000000000065</v>
      </c>
      <c r="S281" s="1">
        <f>SUM($Q$5:Q281)</f>
        <v>42280330</v>
      </c>
      <c r="U281" s="2">
        <v>277</v>
      </c>
      <c r="V281">
        <v>0.376</v>
      </c>
      <c r="W281">
        <f t="shared" si="161"/>
        <v>0.376</v>
      </c>
      <c r="X281">
        <f t="shared" si="162"/>
        <v>0.376</v>
      </c>
      <c r="Y281">
        <f t="shared" si="163"/>
        <v>0.376</v>
      </c>
      <c r="Z281" s="4">
        <f t="shared" si="164"/>
        <v>140366.49000000002</v>
      </c>
      <c r="AA281" s="4">
        <f t="shared" si="151"/>
        <v>93328.777555615452</v>
      </c>
      <c r="AB281" s="4">
        <f t="shared" si="165"/>
        <v>140367.99400000001</v>
      </c>
      <c r="AC281" s="4">
        <f>SUM($AB$5:AB281)</f>
        <v>10966182.304</v>
      </c>
      <c r="AD281">
        <f t="shared" si="166"/>
        <v>1.2966044860970916</v>
      </c>
      <c r="AF281" s="2">
        <v>277</v>
      </c>
      <c r="AG281">
        <f t="shared" si="167"/>
        <v>3.0350000000000001</v>
      </c>
      <c r="AH281">
        <f t="shared" si="168"/>
        <v>3.0350000000000001</v>
      </c>
      <c r="AI281">
        <f t="shared" si="169"/>
        <v>3.0350000000000001</v>
      </c>
      <c r="AJ281">
        <f t="shared" si="170"/>
        <v>3.0350000000000001</v>
      </c>
      <c r="AK281">
        <f t="shared" si="171"/>
        <v>12.14</v>
      </c>
      <c r="AL281">
        <v>24.28</v>
      </c>
      <c r="AM281">
        <f>SUM($AL$5:AL281)</f>
        <v>3165.76</v>
      </c>
      <c r="AO281">
        <f t="shared" si="172"/>
        <v>74.213793103448282</v>
      </c>
      <c r="AP281">
        <f t="shared" si="173"/>
        <v>0.32716290307592227</v>
      </c>
      <c r="AQ281" s="4">
        <f>SUM($AO$5:AO281)</f>
        <v>7289.7120689655194</v>
      </c>
      <c r="AU281" s="2">
        <v>277</v>
      </c>
      <c r="AV281" s="1">
        <f t="shared" si="150"/>
        <v>7000</v>
      </c>
      <c r="AW281" s="1">
        <f t="shared" si="152"/>
        <v>7000</v>
      </c>
      <c r="AX281" s="1">
        <f t="shared" si="153"/>
        <v>7000</v>
      </c>
      <c r="AY281" s="1">
        <f t="shared" si="154"/>
        <v>7000</v>
      </c>
      <c r="AZ281" s="1">
        <f t="shared" si="147"/>
        <v>140000</v>
      </c>
      <c r="BA281" s="1">
        <f t="shared" si="148"/>
        <v>168000</v>
      </c>
      <c r="BB281">
        <v>5</v>
      </c>
      <c r="BC281" s="1">
        <f>SUM($BA$5:BA281)</f>
        <v>19305900</v>
      </c>
      <c r="BD281" s="1">
        <f t="shared" si="155"/>
        <v>22974430</v>
      </c>
      <c r="BE281" s="1">
        <f>SUM($BA$235:BA281)</f>
        <v>7176000</v>
      </c>
    </row>
    <row r="282" spans="11:57" x14ac:dyDescent="0.3">
      <c r="K282" s="2">
        <v>278</v>
      </c>
      <c r="L282" s="1">
        <f t="shared" si="149"/>
        <v>7175</v>
      </c>
      <c r="M282" s="1">
        <f t="shared" si="156"/>
        <v>7175</v>
      </c>
      <c r="N282" s="1">
        <f t="shared" si="157"/>
        <v>7175</v>
      </c>
      <c r="O282" s="1">
        <f t="shared" si="158"/>
        <v>7175</v>
      </c>
      <c r="P282" s="1">
        <f t="shared" si="159"/>
        <v>404680</v>
      </c>
      <c r="Q282" s="1">
        <f t="shared" si="160"/>
        <v>433380</v>
      </c>
      <c r="R282">
        <f t="shared" si="146"/>
        <v>14.100000000000065</v>
      </c>
      <c r="S282" s="1">
        <f>SUM($Q$5:Q282)</f>
        <v>42713710</v>
      </c>
      <c r="U282" s="2">
        <v>278</v>
      </c>
      <c r="V282">
        <v>0.377</v>
      </c>
      <c r="W282">
        <f t="shared" si="161"/>
        <v>0.377</v>
      </c>
      <c r="X282">
        <f t="shared" si="162"/>
        <v>0.377</v>
      </c>
      <c r="Y282">
        <f t="shared" si="163"/>
        <v>0.377</v>
      </c>
      <c r="Z282" s="4">
        <f t="shared" si="164"/>
        <v>140880.54</v>
      </c>
      <c r="AA282" s="4">
        <f t="shared" si="151"/>
        <v>93422.106333171061</v>
      </c>
      <c r="AB282" s="4">
        <f t="shared" si="165"/>
        <v>140882.04800000001</v>
      </c>
      <c r="AC282" s="4">
        <f>SUM($AB$5:AB282)</f>
        <v>11107064.352</v>
      </c>
      <c r="AD282">
        <f t="shared" si="166"/>
        <v>1.2846954764614174</v>
      </c>
      <c r="AF282" s="2">
        <v>278</v>
      </c>
      <c r="AG282">
        <f t="shared" si="167"/>
        <v>3.0362499999999999</v>
      </c>
      <c r="AH282">
        <f t="shared" si="168"/>
        <v>3.0362499999999999</v>
      </c>
      <c r="AI282">
        <f t="shared" si="169"/>
        <v>3.0362499999999999</v>
      </c>
      <c r="AJ282">
        <f t="shared" si="170"/>
        <v>3.0362499999999999</v>
      </c>
      <c r="AK282">
        <f t="shared" si="171"/>
        <v>12.145</v>
      </c>
      <c r="AL282">
        <v>24.29</v>
      </c>
      <c r="AM282">
        <f>SUM($AL$5:AL282)</f>
        <v>3190.05</v>
      </c>
      <c r="AO282">
        <f t="shared" si="172"/>
        <v>74.720689655172407</v>
      </c>
      <c r="AP282">
        <f t="shared" si="173"/>
        <v>0.32507729936776042</v>
      </c>
      <c r="AQ282" s="4">
        <f>SUM($AO$5:AO282)</f>
        <v>7364.4327586206919</v>
      </c>
      <c r="AU282" s="2">
        <v>278</v>
      </c>
      <c r="AV282" s="1">
        <f t="shared" si="150"/>
        <v>7000</v>
      </c>
      <c r="AW282" s="1">
        <f t="shared" si="152"/>
        <v>7000</v>
      </c>
      <c r="AX282" s="1">
        <f t="shared" si="153"/>
        <v>7000</v>
      </c>
      <c r="AY282" s="1">
        <f t="shared" si="154"/>
        <v>7000</v>
      </c>
      <c r="AZ282" s="1">
        <f t="shared" si="147"/>
        <v>140000</v>
      </c>
      <c r="BA282" s="1">
        <f t="shared" si="148"/>
        <v>168000</v>
      </c>
      <c r="BB282">
        <v>5</v>
      </c>
      <c r="BC282" s="1">
        <f>SUM($BA$5:BA282)</f>
        <v>19473900</v>
      </c>
      <c r="BD282" s="1">
        <f t="shared" si="155"/>
        <v>23239810</v>
      </c>
      <c r="BE282" s="1">
        <f>SUM($BA$235:BA282)</f>
        <v>7344000</v>
      </c>
    </row>
    <row r="283" spans="11:57" x14ac:dyDescent="0.3">
      <c r="K283" s="2">
        <v>279</v>
      </c>
      <c r="L283" s="1">
        <f t="shared" si="149"/>
        <v>7200</v>
      </c>
      <c r="M283" s="1">
        <f t="shared" si="156"/>
        <v>7200</v>
      </c>
      <c r="N283" s="1">
        <f t="shared" si="157"/>
        <v>7200</v>
      </c>
      <c r="O283" s="1">
        <f t="shared" si="158"/>
        <v>7200</v>
      </c>
      <c r="P283" s="1">
        <f t="shared" si="159"/>
        <v>407530</v>
      </c>
      <c r="Q283" s="1">
        <f t="shared" si="160"/>
        <v>436330</v>
      </c>
      <c r="R283">
        <f t="shared" si="146"/>
        <v>14.150000000000066</v>
      </c>
      <c r="S283" s="1">
        <f>SUM($Q$5:Q283)</f>
        <v>43150040</v>
      </c>
      <c r="U283" s="2">
        <v>279</v>
      </c>
      <c r="V283">
        <v>0.378</v>
      </c>
      <c r="W283">
        <f t="shared" si="161"/>
        <v>0.378</v>
      </c>
      <c r="X283">
        <f t="shared" si="162"/>
        <v>0.378</v>
      </c>
      <c r="Y283">
        <f t="shared" si="163"/>
        <v>0.378</v>
      </c>
      <c r="Z283" s="4">
        <f t="shared" si="164"/>
        <v>141395.48000000001</v>
      </c>
      <c r="AA283" s="4">
        <f t="shared" si="151"/>
        <v>93515.528439504225</v>
      </c>
      <c r="AB283" s="4">
        <f t="shared" si="165"/>
        <v>141396.992</v>
      </c>
      <c r="AC283" s="4">
        <f>SUM($AB$5:AB283)</f>
        <v>11248461.344000001</v>
      </c>
      <c r="AD283">
        <f t="shared" si="166"/>
        <v>1.273036578513564</v>
      </c>
      <c r="AF283" s="2">
        <v>279</v>
      </c>
      <c r="AG283">
        <f t="shared" si="167"/>
        <v>3.0375000000000001</v>
      </c>
      <c r="AH283">
        <f t="shared" si="168"/>
        <v>3.0375000000000001</v>
      </c>
      <c r="AI283">
        <f t="shared" si="169"/>
        <v>3.0375000000000001</v>
      </c>
      <c r="AJ283">
        <f t="shared" si="170"/>
        <v>3.0375000000000001</v>
      </c>
      <c r="AK283">
        <f t="shared" si="171"/>
        <v>12.15</v>
      </c>
      <c r="AL283">
        <v>24.3</v>
      </c>
      <c r="AM283">
        <f>SUM($AL$5:AL283)</f>
        <v>3214.3500000000004</v>
      </c>
      <c r="AO283">
        <f t="shared" si="172"/>
        <v>75.229310344827582</v>
      </c>
      <c r="AP283">
        <f t="shared" si="173"/>
        <v>0.32301239887241312</v>
      </c>
      <c r="AQ283" s="4">
        <f>SUM($AO$5:AO283)</f>
        <v>7439.6620689655192</v>
      </c>
      <c r="AU283" s="2">
        <v>279</v>
      </c>
      <c r="AV283" s="1">
        <f t="shared" si="150"/>
        <v>7000</v>
      </c>
      <c r="AW283" s="1">
        <f t="shared" si="152"/>
        <v>7000</v>
      </c>
      <c r="AX283" s="1">
        <f t="shared" si="153"/>
        <v>7000</v>
      </c>
      <c r="AY283" s="1">
        <f t="shared" si="154"/>
        <v>7000</v>
      </c>
      <c r="AZ283" s="1">
        <f t="shared" si="147"/>
        <v>140000</v>
      </c>
      <c r="BA283" s="1">
        <f t="shared" si="148"/>
        <v>168000</v>
      </c>
      <c r="BB283">
        <v>5</v>
      </c>
      <c r="BC283" s="1">
        <f>SUM($BA$5:BA283)</f>
        <v>19641900</v>
      </c>
      <c r="BD283" s="1">
        <f t="shared" si="155"/>
        <v>23508140</v>
      </c>
      <c r="BE283" s="1">
        <f>SUM($BA$235:BA283)</f>
        <v>7512000</v>
      </c>
    </row>
    <row r="284" spans="11:57" x14ac:dyDescent="0.3">
      <c r="K284" s="2">
        <v>280</v>
      </c>
      <c r="L284" s="1">
        <f t="shared" si="149"/>
        <v>7225</v>
      </c>
      <c r="M284" s="1">
        <f t="shared" si="156"/>
        <v>7225</v>
      </c>
      <c r="N284" s="1">
        <f t="shared" si="157"/>
        <v>7225</v>
      </c>
      <c r="O284" s="1">
        <f t="shared" si="158"/>
        <v>7225</v>
      </c>
      <c r="P284" s="1">
        <f t="shared" si="159"/>
        <v>410390</v>
      </c>
      <c r="Q284" s="1">
        <f t="shared" si="160"/>
        <v>439290</v>
      </c>
      <c r="R284">
        <f t="shared" si="146"/>
        <v>14.200000000000067</v>
      </c>
      <c r="S284" s="1">
        <f>SUM($Q$5:Q284)</f>
        <v>43589330</v>
      </c>
      <c r="U284" s="2">
        <v>280</v>
      </c>
      <c r="V284">
        <v>0.379</v>
      </c>
      <c r="W284">
        <f t="shared" si="161"/>
        <v>0.379</v>
      </c>
      <c r="X284">
        <f t="shared" si="162"/>
        <v>0.379</v>
      </c>
      <c r="Y284">
        <f t="shared" si="163"/>
        <v>0.379</v>
      </c>
      <c r="Z284" s="4">
        <f t="shared" si="164"/>
        <v>141911.32</v>
      </c>
      <c r="AA284" s="4">
        <f t="shared" si="151"/>
        <v>93609.043967943726</v>
      </c>
      <c r="AB284" s="4">
        <f t="shared" si="165"/>
        <v>141912.83600000001</v>
      </c>
      <c r="AC284" s="4">
        <f>SUM($AB$5:AB284)</f>
        <v>11390374.18</v>
      </c>
      <c r="AD284">
        <f t="shared" si="166"/>
        <v>1.2616199821471263</v>
      </c>
      <c r="AF284" s="2">
        <v>280</v>
      </c>
      <c r="AG284">
        <f t="shared" si="167"/>
        <v>3.0387499999999998</v>
      </c>
      <c r="AH284">
        <f t="shared" si="168"/>
        <v>3.0387499999999998</v>
      </c>
      <c r="AI284">
        <f t="shared" si="169"/>
        <v>3.0387499999999998</v>
      </c>
      <c r="AJ284">
        <f t="shared" si="170"/>
        <v>3.0387499999999998</v>
      </c>
      <c r="AK284">
        <f t="shared" si="171"/>
        <v>12.154999999999999</v>
      </c>
      <c r="AL284">
        <v>24.31</v>
      </c>
      <c r="AM284">
        <f>SUM($AL$5:AL284)</f>
        <v>3238.6600000000003</v>
      </c>
      <c r="AO284">
        <f t="shared" si="172"/>
        <v>75.739655172413791</v>
      </c>
      <c r="AP284">
        <f t="shared" si="173"/>
        <v>0.32096792551617381</v>
      </c>
      <c r="AQ284" s="4">
        <f>SUM($AO$5:AO284)</f>
        <v>7515.4017241379333</v>
      </c>
      <c r="AU284" s="2">
        <v>280</v>
      </c>
      <c r="AV284" s="1">
        <f t="shared" si="150"/>
        <v>7000</v>
      </c>
      <c r="AW284" s="1">
        <f t="shared" si="152"/>
        <v>7000</v>
      </c>
      <c r="AX284" s="1">
        <f t="shared" si="153"/>
        <v>7000</v>
      </c>
      <c r="AY284" s="1">
        <f t="shared" si="154"/>
        <v>7000</v>
      </c>
      <c r="AZ284" s="1">
        <f t="shared" si="147"/>
        <v>140000</v>
      </c>
      <c r="BA284" s="1">
        <f t="shared" si="148"/>
        <v>168000</v>
      </c>
      <c r="BB284">
        <v>5</v>
      </c>
      <c r="BC284" s="1">
        <f>SUM($BA$5:BA284)</f>
        <v>19809900</v>
      </c>
      <c r="BD284" s="1">
        <f t="shared" si="155"/>
        <v>23779430</v>
      </c>
      <c r="BE284" s="1">
        <f>SUM($BA$235:BA284)</f>
        <v>7680000</v>
      </c>
    </row>
    <row r="285" spans="11:57" x14ac:dyDescent="0.3">
      <c r="K285" s="2">
        <v>281</v>
      </c>
      <c r="L285" s="1">
        <f t="shared" si="149"/>
        <v>7250</v>
      </c>
      <c r="M285" s="1">
        <f t="shared" si="156"/>
        <v>7250</v>
      </c>
      <c r="N285" s="1">
        <f t="shared" si="157"/>
        <v>7250</v>
      </c>
      <c r="O285" s="1">
        <f t="shared" si="158"/>
        <v>7250</v>
      </c>
      <c r="P285" s="1">
        <f t="shared" si="159"/>
        <v>413260</v>
      </c>
      <c r="Q285" s="1">
        <f t="shared" si="160"/>
        <v>442260</v>
      </c>
      <c r="R285">
        <f t="shared" si="146"/>
        <v>14.250000000000068</v>
      </c>
      <c r="S285" s="1">
        <f>SUM($Q$5:Q285)</f>
        <v>44031590</v>
      </c>
      <c r="U285" s="2">
        <v>281</v>
      </c>
      <c r="V285">
        <v>0.38</v>
      </c>
      <c r="W285">
        <f t="shared" si="161"/>
        <v>0.38</v>
      </c>
      <c r="X285">
        <f t="shared" si="162"/>
        <v>0.38</v>
      </c>
      <c r="Y285">
        <f t="shared" si="163"/>
        <v>0.38</v>
      </c>
      <c r="Z285" s="4">
        <f t="shared" si="164"/>
        <v>142428.04</v>
      </c>
      <c r="AA285" s="4">
        <f t="shared" si="151"/>
        <v>93702.653011911665</v>
      </c>
      <c r="AB285" s="4">
        <f t="shared" si="165"/>
        <v>142429.56</v>
      </c>
      <c r="AC285" s="4">
        <f>SUM($AB$5:AB285)</f>
        <v>11532803.74</v>
      </c>
      <c r="AD285">
        <f t="shared" si="166"/>
        <v>1.2504379377640473</v>
      </c>
      <c r="AF285" s="2">
        <v>281</v>
      </c>
      <c r="AG285">
        <f t="shared" si="167"/>
        <v>3.0400000000000125</v>
      </c>
      <c r="AH285">
        <f t="shared" si="168"/>
        <v>3.0400000000000125</v>
      </c>
      <c r="AI285">
        <f t="shared" si="169"/>
        <v>3.0400000000000125</v>
      </c>
      <c r="AJ285">
        <f t="shared" si="170"/>
        <v>3.0400000000000125</v>
      </c>
      <c r="AK285">
        <f t="shared" si="171"/>
        <v>12.16000000000005</v>
      </c>
      <c r="AL285">
        <v>24.3200000000001</v>
      </c>
      <c r="AM285">
        <f>SUM($AL$5:AL285)</f>
        <v>3262.9800000000005</v>
      </c>
      <c r="AO285">
        <f t="shared" si="172"/>
        <v>76.251724137931035</v>
      </c>
      <c r="AP285">
        <f t="shared" si="173"/>
        <v>0.31894360783249803</v>
      </c>
      <c r="AQ285" s="4">
        <f>SUM($AO$5:AO285)</f>
        <v>7591.6534482758643</v>
      </c>
      <c r="AU285" s="2">
        <v>281</v>
      </c>
      <c r="AV285" s="1">
        <f t="shared" si="150"/>
        <v>7000</v>
      </c>
      <c r="AW285" s="1">
        <f t="shared" si="152"/>
        <v>7000</v>
      </c>
      <c r="AX285" s="1">
        <f t="shared" si="153"/>
        <v>7000</v>
      </c>
      <c r="AY285" s="1">
        <f t="shared" si="154"/>
        <v>7000</v>
      </c>
      <c r="AZ285" s="1">
        <f t="shared" si="147"/>
        <v>140000</v>
      </c>
      <c r="BA285" s="1">
        <f t="shared" si="148"/>
        <v>168000</v>
      </c>
      <c r="BB285">
        <v>5</v>
      </c>
      <c r="BC285" s="1">
        <f>SUM($BA$5:BA285)</f>
        <v>19977900</v>
      </c>
      <c r="BD285" s="1">
        <f t="shared" si="155"/>
        <v>24053690</v>
      </c>
      <c r="BE285" s="1">
        <f>SUM($BA$235:BA285)</f>
        <v>7848000</v>
      </c>
    </row>
    <row r="286" spans="11:57" x14ac:dyDescent="0.3">
      <c r="K286" s="2">
        <v>282</v>
      </c>
      <c r="L286" s="1">
        <f t="shared" si="149"/>
        <v>7275</v>
      </c>
      <c r="M286" s="1">
        <f t="shared" si="156"/>
        <v>7275</v>
      </c>
      <c r="N286" s="1">
        <f t="shared" si="157"/>
        <v>7275</v>
      </c>
      <c r="O286" s="1">
        <f t="shared" si="158"/>
        <v>7275</v>
      </c>
      <c r="P286" s="1">
        <f t="shared" si="159"/>
        <v>416140</v>
      </c>
      <c r="Q286" s="1">
        <f t="shared" si="160"/>
        <v>445240</v>
      </c>
      <c r="R286">
        <f t="shared" si="146"/>
        <v>14.300000000000068</v>
      </c>
      <c r="S286" s="1">
        <f>SUM($Q$5:Q286)</f>
        <v>44476830</v>
      </c>
      <c r="U286" s="2">
        <v>282</v>
      </c>
      <c r="V286">
        <v>0.38100000000000001</v>
      </c>
      <c r="W286">
        <f t="shared" si="161"/>
        <v>0.38100000000000001</v>
      </c>
      <c r="X286">
        <f t="shared" si="162"/>
        <v>0.38100000000000001</v>
      </c>
      <c r="Y286">
        <f t="shared" si="163"/>
        <v>0.38100000000000001</v>
      </c>
      <c r="Z286" s="4">
        <f t="shared" si="164"/>
        <v>142945.65000000002</v>
      </c>
      <c r="AA286" s="4">
        <f t="shared" si="151"/>
        <v>93796.355664923569</v>
      </c>
      <c r="AB286" s="4">
        <f t="shared" si="165"/>
        <v>142947.17400000003</v>
      </c>
      <c r="AC286" s="4">
        <f>SUM($AB$5:AB286)</f>
        <v>11675750.914000001</v>
      </c>
      <c r="AD286">
        <f t="shared" si="166"/>
        <v>1.2394832793712363</v>
      </c>
      <c r="AF286" s="2">
        <v>282</v>
      </c>
      <c r="AG286">
        <f t="shared" si="167"/>
        <v>3.0412500000000127</v>
      </c>
      <c r="AH286">
        <f t="shared" si="168"/>
        <v>3.0412500000000127</v>
      </c>
      <c r="AI286">
        <f t="shared" si="169"/>
        <v>3.0412500000000127</v>
      </c>
      <c r="AJ286">
        <f t="shared" si="170"/>
        <v>3.0412500000000127</v>
      </c>
      <c r="AK286">
        <f t="shared" si="171"/>
        <v>12.165000000000051</v>
      </c>
      <c r="AL286">
        <v>24.330000000000101</v>
      </c>
      <c r="AM286">
        <f>SUM($AL$5:AL286)</f>
        <v>3287.3100000000004</v>
      </c>
      <c r="AO286">
        <f t="shared" si="172"/>
        <v>76.765517241379314</v>
      </c>
      <c r="AP286">
        <f t="shared" si="173"/>
        <v>0.31693917886982431</v>
      </c>
      <c r="AQ286" s="4">
        <f>SUM($AO$5:AO286)</f>
        <v>7668.418965517244</v>
      </c>
      <c r="AU286" s="2">
        <v>282</v>
      </c>
      <c r="AV286" s="1">
        <f t="shared" si="150"/>
        <v>7000</v>
      </c>
      <c r="AW286" s="1">
        <f t="shared" si="152"/>
        <v>7000</v>
      </c>
      <c r="AX286" s="1">
        <f t="shared" si="153"/>
        <v>7000</v>
      </c>
      <c r="AY286" s="1">
        <f t="shared" si="154"/>
        <v>7000</v>
      </c>
      <c r="AZ286" s="1">
        <f t="shared" si="147"/>
        <v>140000</v>
      </c>
      <c r="BA286" s="1">
        <f t="shared" si="148"/>
        <v>168000</v>
      </c>
      <c r="BB286">
        <v>5</v>
      </c>
      <c r="BC286" s="1">
        <f>SUM($BA$5:BA286)</f>
        <v>20145900</v>
      </c>
      <c r="BD286" s="1">
        <f t="shared" si="155"/>
        <v>24330930</v>
      </c>
      <c r="BE286" s="1">
        <f>SUM($BA$235:BA286)</f>
        <v>8016000</v>
      </c>
    </row>
    <row r="287" spans="11:57" x14ac:dyDescent="0.3">
      <c r="K287" s="2">
        <v>283</v>
      </c>
      <c r="L287" s="1">
        <f t="shared" si="149"/>
        <v>7300</v>
      </c>
      <c r="M287" s="1">
        <f t="shared" si="156"/>
        <v>7300</v>
      </c>
      <c r="N287" s="1">
        <f t="shared" si="157"/>
        <v>7300</v>
      </c>
      <c r="O287" s="1">
        <f t="shared" si="158"/>
        <v>7300</v>
      </c>
      <c r="P287" s="1">
        <f t="shared" si="159"/>
        <v>419030</v>
      </c>
      <c r="Q287" s="1">
        <f t="shared" si="160"/>
        <v>448230</v>
      </c>
      <c r="R287">
        <f t="shared" si="146"/>
        <v>14.350000000000069</v>
      </c>
      <c r="S287" s="1">
        <f>SUM($Q$5:Q287)</f>
        <v>44925060</v>
      </c>
      <c r="U287" s="2">
        <v>283</v>
      </c>
      <c r="V287">
        <v>0.38200000000000001</v>
      </c>
      <c r="W287">
        <f t="shared" si="161"/>
        <v>0.38200000000000001</v>
      </c>
      <c r="X287">
        <f t="shared" si="162"/>
        <v>0.38200000000000001</v>
      </c>
      <c r="Y287">
        <f t="shared" si="163"/>
        <v>0.38200000000000001</v>
      </c>
      <c r="Z287" s="4">
        <f t="shared" si="164"/>
        <v>143464.16</v>
      </c>
      <c r="AA287" s="4">
        <f t="shared" si="151"/>
        <v>93890.152020588488</v>
      </c>
      <c r="AB287" s="4">
        <f t="shared" si="165"/>
        <v>143465.68799999999</v>
      </c>
      <c r="AC287" s="4">
        <f>SUM($AB$5:AB287)</f>
        <v>11819216.602</v>
      </c>
      <c r="AD287">
        <f t="shared" si="166"/>
        <v>1.2287491319121433</v>
      </c>
      <c r="AF287" s="2">
        <v>283</v>
      </c>
      <c r="AG287">
        <f t="shared" si="167"/>
        <v>3.0425000000000124</v>
      </c>
      <c r="AH287">
        <f t="shared" si="168"/>
        <v>3.0425000000000124</v>
      </c>
      <c r="AI287">
        <f t="shared" si="169"/>
        <v>3.0425000000000124</v>
      </c>
      <c r="AJ287">
        <f t="shared" si="170"/>
        <v>3.0425000000000124</v>
      </c>
      <c r="AK287">
        <f t="shared" si="171"/>
        <v>12.17000000000005</v>
      </c>
      <c r="AL287">
        <v>24.340000000000099</v>
      </c>
      <c r="AM287">
        <f>SUM($AL$5:AL287)</f>
        <v>3311.6500000000005</v>
      </c>
      <c r="AO287">
        <f t="shared" si="172"/>
        <v>77.281034482758628</v>
      </c>
      <c r="AP287">
        <f t="shared" si="173"/>
        <v>0.31495437610155624</v>
      </c>
      <c r="AQ287" s="4">
        <f>SUM($AO$5:AO287)</f>
        <v>7745.7000000000025</v>
      </c>
      <c r="AU287" s="2">
        <v>283</v>
      </c>
      <c r="AV287" s="1">
        <f t="shared" si="150"/>
        <v>7000</v>
      </c>
      <c r="AW287" s="1">
        <f t="shared" si="152"/>
        <v>7000</v>
      </c>
      <c r="AX287" s="1">
        <f t="shared" si="153"/>
        <v>7000</v>
      </c>
      <c r="AY287" s="1">
        <f t="shared" si="154"/>
        <v>7000</v>
      </c>
      <c r="AZ287" s="1">
        <f t="shared" si="147"/>
        <v>140000</v>
      </c>
      <c r="BA287" s="1">
        <f t="shared" si="148"/>
        <v>168000</v>
      </c>
      <c r="BB287">
        <v>5</v>
      </c>
      <c r="BC287" s="1">
        <f>SUM($BA$5:BA287)</f>
        <v>20313900</v>
      </c>
      <c r="BD287" s="1">
        <f t="shared" si="155"/>
        <v>24611160</v>
      </c>
      <c r="BE287" s="1">
        <f>SUM($BA$235:BA287)</f>
        <v>8184000</v>
      </c>
    </row>
    <row r="288" spans="11:57" x14ac:dyDescent="0.3">
      <c r="K288" s="2">
        <v>284</v>
      </c>
      <c r="L288" s="1">
        <f t="shared" si="149"/>
        <v>7325</v>
      </c>
      <c r="M288" s="1">
        <f t="shared" si="156"/>
        <v>7325</v>
      </c>
      <c r="N288" s="1">
        <f t="shared" si="157"/>
        <v>7325</v>
      </c>
      <c r="O288" s="1">
        <f t="shared" si="158"/>
        <v>7325</v>
      </c>
      <c r="P288" s="1">
        <f t="shared" si="159"/>
        <v>421930</v>
      </c>
      <c r="Q288" s="1">
        <f t="shared" si="160"/>
        <v>451230</v>
      </c>
      <c r="R288">
        <f t="shared" si="146"/>
        <v>14.40000000000007</v>
      </c>
      <c r="S288" s="1">
        <f>SUM($Q$5:Q288)</f>
        <v>45376290</v>
      </c>
      <c r="U288" s="2">
        <v>284</v>
      </c>
      <c r="V288">
        <v>0.38300000000000001</v>
      </c>
      <c r="W288">
        <f t="shared" si="161"/>
        <v>0.38300000000000001</v>
      </c>
      <c r="X288">
        <f t="shared" si="162"/>
        <v>0.38300000000000001</v>
      </c>
      <c r="Y288">
        <f t="shared" si="163"/>
        <v>0.38300000000000001</v>
      </c>
      <c r="Z288" s="4">
        <f t="shared" si="164"/>
        <v>143983.56</v>
      </c>
      <c r="AA288" s="4">
        <f t="shared" si="151"/>
        <v>93984.042172609072</v>
      </c>
      <c r="AB288" s="4">
        <f t="shared" si="165"/>
        <v>143985.092</v>
      </c>
      <c r="AC288" s="4">
        <f>SUM($AB$5:AB288)</f>
        <v>11963201.694</v>
      </c>
      <c r="AD288">
        <f t="shared" si="166"/>
        <v>1.21822872740682</v>
      </c>
      <c r="AF288" s="2">
        <v>284</v>
      </c>
      <c r="AG288">
        <f t="shared" si="167"/>
        <v>3.0437500000000126</v>
      </c>
      <c r="AH288">
        <f t="shared" si="168"/>
        <v>3.0437500000000126</v>
      </c>
      <c r="AI288">
        <f t="shared" si="169"/>
        <v>3.0437500000000126</v>
      </c>
      <c r="AJ288">
        <f t="shared" si="170"/>
        <v>3.0437500000000126</v>
      </c>
      <c r="AK288">
        <f t="shared" si="171"/>
        <v>12.17500000000005</v>
      </c>
      <c r="AL288">
        <v>24.350000000000101</v>
      </c>
      <c r="AM288">
        <f>SUM($AL$5:AL288)</f>
        <v>3336.0000000000005</v>
      </c>
      <c r="AO288">
        <f t="shared" si="172"/>
        <v>77.798275862068962</v>
      </c>
      <c r="AP288">
        <f t="shared" si="173"/>
        <v>0.31298894133812155</v>
      </c>
      <c r="AQ288" s="4">
        <f>SUM($AO$5:AO288)</f>
        <v>7823.4982758620718</v>
      </c>
      <c r="AU288" s="2">
        <v>284</v>
      </c>
      <c r="AV288" s="1">
        <f t="shared" si="150"/>
        <v>7000</v>
      </c>
      <c r="AW288" s="1">
        <f t="shared" si="152"/>
        <v>7000</v>
      </c>
      <c r="AX288" s="1">
        <f t="shared" si="153"/>
        <v>7000</v>
      </c>
      <c r="AY288" s="1">
        <f t="shared" si="154"/>
        <v>7000</v>
      </c>
      <c r="AZ288" s="1">
        <f t="shared" si="147"/>
        <v>140000</v>
      </c>
      <c r="BA288" s="1">
        <f t="shared" si="148"/>
        <v>168000</v>
      </c>
      <c r="BB288">
        <v>5</v>
      </c>
      <c r="BC288" s="1">
        <f>SUM($BA$5:BA288)</f>
        <v>20481900</v>
      </c>
      <c r="BD288" s="1">
        <f t="shared" si="155"/>
        <v>24894390</v>
      </c>
      <c r="BE288" s="1">
        <f>SUM($BA$235:BA288)</f>
        <v>8352000</v>
      </c>
    </row>
    <row r="289" spans="11:57" x14ac:dyDescent="0.3">
      <c r="K289" s="2">
        <v>285</v>
      </c>
      <c r="L289" s="1">
        <f t="shared" si="149"/>
        <v>7350</v>
      </c>
      <c r="M289" s="1">
        <f t="shared" si="156"/>
        <v>7350</v>
      </c>
      <c r="N289" s="1">
        <f t="shared" si="157"/>
        <v>7350</v>
      </c>
      <c r="O289" s="1">
        <f t="shared" si="158"/>
        <v>7350</v>
      </c>
      <c r="P289" s="1">
        <f t="shared" si="159"/>
        <v>424840</v>
      </c>
      <c r="Q289" s="1">
        <f t="shared" si="160"/>
        <v>454240</v>
      </c>
      <c r="R289">
        <f t="shared" si="146"/>
        <v>14.45000000000007</v>
      </c>
      <c r="S289" s="1">
        <f>SUM($Q$5:Q289)</f>
        <v>45830530</v>
      </c>
      <c r="U289" s="2">
        <v>285</v>
      </c>
      <c r="V289">
        <v>0.38400000000000001</v>
      </c>
      <c r="W289">
        <f t="shared" si="161"/>
        <v>0.38400000000000001</v>
      </c>
      <c r="X289">
        <f t="shared" si="162"/>
        <v>0.38400000000000001</v>
      </c>
      <c r="Y289">
        <f t="shared" si="163"/>
        <v>0.38400000000000001</v>
      </c>
      <c r="Z289" s="4">
        <f t="shared" si="164"/>
        <v>144503.85</v>
      </c>
      <c r="AA289" s="4">
        <f t="shared" si="151"/>
        <v>94078.026214781668</v>
      </c>
      <c r="AB289" s="4">
        <f t="shared" si="165"/>
        <v>144505.386</v>
      </c>
      <c r="AC289" s="4">
        <f>SUM($AB$5:AB289)</f>
        <v>12107707.08</v>
      </c>
      <c r="AD289">
        <f t="shared" si="166"/>
        <v>1.207915654155316</v>
      </c>
      <c r="AF289" s="2">
        <v>285</v>
      </c>
      <c r="AG289">
        <f t="shared" si="167"/>
        <v>3.0450000000000124</v>
      </c>
      <c r="AH289">
        <f t="shared" si="168"/>
        <v>3.0450000000000124</v>
      </c>
      <c r="AI289">
        <f t="shared" si="169"/>
        <v>3.0450000000000124</v>
      </c>
      <c r="AJ289">
        <f t="shared" si="170"/>
        <v>3.0450000000000124</v>
      </c>
      <c r="AK289">
        <f t="shared" si="171"/>
        <v>12.180000000000049</v>
      </c>
      <c r="AL289">
        <v>24.360000000000099</v>
      </c>
      <c r="AM289">
        <f>SUM($AL$5:AL289)</f>
        <v>3360.3600000000006</v>
      </c>
      <c r="AO289">
        <f t="shared" si="172"/>
        <v>78.317241379310346</v>
      </c>
      <c r="AP289">
        <f t="shared" si="173"/>
        <v>0.31104262064107208</v>
      </c>
      <c r="AQ289" s="4">
        <f>SUM($AO$5:AO289)</f>
        <v>7901.8155172413817</v>
      </c>
      <c r="AU289" s="2">
        <v>285</v>
      </c>
      <c r="AV289" s="1">
        <f t="shared" si="150"/>
        <v>7000</v>
      </c>
      <c r="AW289" s="1">
        <f t="shared" si="152"/>
        <v>7000</v>
      </c>
      <c r="AX289" s="1">
        <f t="shared" si="153"/>
        <v>7000</v>
      </c>
      <c r="AY289" s="1">
        <f t="shared" si="154"/>
        <v>7000</v>
      </c>
      <c r="AZ289" s="1">
        <f t="shared" si="147"/>
        <v>140000</v>
      </c>
      <c r="BA289" s="1">
        <f t="shared" si="148"/>
        <v>168000</v>
      </c>
      <c r="BB289">
        <v>5</v>
      </c>
      <c r="BC289" s="1">
        <f>SUM($BA$5:BA289)</f>
        <v>20649900</v>
      </c>
      <c r="BD289" s="1">
        <f t="shared" si="155"/>
        <v>25180630</v>
      </c>
      <c r="BE289" s="1">
        <f>SUM($BA$235:BA289)</f>
        <v>8520000</v>
      </c>
    </row>
    <row r="290" spans="11:57" x14ac:dyDescent="0.3">
      <c r="K290" s="2">
        <v>286</v>
      </c>
      <c r="L290" s="1">
        <f t="shared" si="149"/>
        <v>7375</v>
      </c>
      <c r="M290" s="1">
        <f t="shared" si="156"/>
        <v>7375</v>
      </c>
      <c r="N290" s="1">
        <f t="shared" si="157"/>
        <v>7375</v>
      </c>
      <c r="O290" s="1">
        <f t="shared" si="158"/>
        <v>7375</v>
      </c>
      <c r="P290" s="1">
        <f t="shared" si="159"/>
        <v>427760</v>
      </c>
      <c r="Q290" s="1">
        <f t="shared" si="160"/>
        <v>457260</v>
      </c>
      <c r="R290">
        <f t="shared" si="146"/>
        <v>14.500000000000071</v>
      </c>
      <c r="S290" s="1">
        <f>SUM($Q$5:Q290)</f>
        <v>46287790</v>
      </c>
      <c r="U290" s="2">
        <v>286</v>
      </c>
      <c r="V290">
        <v>0.38500000000000001</v>
      </c>
      <c r="W290">
        <f t="shared" si="161"/>
        <v>0.38500000000000001</v>
      </c>
      <c r="X290">
        <f t="shared" si="162"/>
        <v>0.38500000000000001</v>
      </c>
      <c r="Y290">
        <f t="shared" si="163"/>
        <v>0.38500000000000001</v>
      </c>
      <c r="Z290" s="4">
        <f t="shared" si="164"/>
        <v>145025.05000000002</v>
      </c>
      <c r="AA290" s="4">
        <f t="shared" si="151"/>
        <v>94172.104240996443</v>
      </c>
      <c r="AB290" s="4">
        <f t="shared" si="165"/>
        <v>145026.59000000003</v>
      </c>
      <c r="AC290" s="4">
        <f>SUM($AB$5:AB290)</f>
        <v>12252733.67</v>
      </c>
      <c r="AD290">
        <f t="shared" si="166"/>
        <v>1.1978039197823067</v>
      </c>
      <c r="AF290" s="2">
        <v>286</v>
      </c>
      <c r="AG290">
        <f t="shared" si="167"/>
        <v>3.0462500000000126</v>
      </c>
      <c r="AH290">
        <f t="shared" si="168"/>
        <v>3.0462500000000126</v>
      </c>
      <c r="AI290">
        <f t="shared" si="169"/>
        <v>3.0462500000000126</v>
      </c>
      <c r="AJ290">
        <f t="shared" si="170"/>
        <v>3.0462500000000126</v>
      </c>
      <c r="AK290">
        <f t="shared" si="171"/>
        <v>12.18500000000005</v>
      </c>
      <c r="AL290">
        <v>24.3700000000001</v>
      </c>
      <c r="AM290">
        <f>SUM($AL$5:AL290)</f>
        <v>3384.7300000000005</v>
      </c>
      <c r="AO290">
        <f t="shared" si="172"/>
        <v>78.837931034482764</v>
      </c>
      <c r="AP290">
        <f t="shared" si="173"/>
        <v>0.30911516423916496</v>
      </c>
      <c r="AQ290" s="4">
        <f>SUM($AO$5:AO290)</f>
        <v>7980.6534482758643</v>
      </c>
      <c r="AU290" s="2">
        <v>286</v>
      </c>
      <c r="AV290" s="1">
        <f t="shared" si="150"/>
        <v>7000</v>
      </c>
      <c r="AW290" s="1">
        <f t="shared" si="152"/>
        <v>7000</v>
      </c>
      <c r="AX290" s="1">
        <f t="shared" si="153"/>
        <v>7000</v>
      </c>
      <c r="AY290" s="1">
        <f t="shared" si="154"/>
        <v>7000</v>
      </c>
      <c r="AZ290" s="1">
        <f t="shared" si="147"/>
        <v>140000</v>
      </c>
      <c r="BA290" s="1">
        <f t="shared" si="148"/>
        <v>168000</v>
      </c>
      <c r="BB290">
        <v>5</v>
      </c>
      <c r="BC290" s="1">
        <f>SUM($BA$5:BA290)</f>
        <v>20817900</v>
      </c>
      <c r="BD290" s="1">
        <f t="shared" si="155"/>
        <v>25469890</v>
      </c>
      <c r="BE290" s="1">
        <f>SUM($BA$235:BA290)</f>
        <v>8688000</v>
      </c>
    </row>
    <row r="291" spans="11:57" x14ac:dyDescent="0.3">
      <c r="K291" s="2">
        <v>287</v>
      </c>
      <c r="L291" s="1">
        <f t="shared" si="149"/>
        <v>7400</v>
      </c>
      <c r="M291" s="1">
        <f t="shared" si="156"/>
        <v>7400</v>
      </c>
      <c r="N291" s="1">
        <f t="shared" si="157"/>
        <v>7400</v>
      </c>
      <c r="O291" s="1">
        <f t="shared" si="158"/>
        <v>7400</v>
      </c>
      <c r="P291" s="1">
        <f t="shared" si="159"/>
        <v>430690</v>
      </c>
      <c r="Q291" s="1">
        <f t="shared" si="160"/>
        <v>460290</v>
      </c>
      <c r="R291">
        <f t="shared" ref="R291:R303" si="174">R290+0.05</f>
        <v>14.550000000000072</v>
      </c>
      <c r="S291" s="1">
        <f>SUM($Q$5:Q291)</f>
        <v>46748080</v>
      </c>
      <c r="U291" s="2">
        <v>287</v>
      </c>
      <c r="V291">
        <v>0.38600000000000001</v>
      </c>
      <c r="W291">
        <f t="shared" si="161"/>
        <v>0.38600000000000001</v>
      </c>
      <c r="X291">
        <f t="shared" si="162"/>
        <v>0.38600000000000001</v>
      </c>
      <c r="Y291">
        <f t="shared" si="163"/>
        <v>0.38600000000000001</v>
      </c>
      <c r="Z291" s="4">
        <f t="shared" si="164"/>
        <v>145547.14000000001</v>
      </c>
      <c r="AA291" s="4">
        <f t="shared" si="151"/>
        <v>94266.276345237435</v>
      </c>
      <c r="AB291" s="4">
        <f t="shared" si="165"/>
        <v>145548.68400000001</v>
      </c>
      <c r="AC291" s="4">
        <f>SUM($AB$5:AB291)</f>
        <v>12398282.354</v>
      </c>
      <c r="AD291">
        <f t="shared" si="166"/>
        <v>1.1878874373672756</v>
      </c>
      <c r="AF291" s="2">
        <v>287</v>
      </c>
      <c r="AG291">
        <f t="shared" si="167"/>
        <v>3.0475000000000123</v>
      </c>
      <c r="AH291">
        <f t="shared" si="168"/>
        <v>3.0475000000000123</v>
      </c>
      <c r="AI291">
        <f t="shared" si="169"/>
        <v>3.0475000000000123</v>
      </c>
      <c r="AJ291">
        <f t="shared" si="170"/>
        <v>3.0475000000000123</v>
      </c>
      <c r="AK291">
        <f t="shared" si="171"/>
        <v>12.190000000000049</v>
      </c>
      <c r="AL291">
        <v>24.380000000000098</v>
      </c>
      <c r="AM291">
        <f>SUM($AL$5:AL291)</f>
        <v>3409.1100000000006</v>
      </c>
      <c r="AO291">
        <f t="shared" si="172"/>
        <v>79.360344827586204</v>
      </c>
      <c r="AP291">
        <f t="shared" si="173"/>
        <v>0.30720632644637202</v>
      </c>
      <c r="AQ291" s="4">
        <f>SUM($AO$5:AO291)</f>
        <v>8060.0137931034506</v>
      </c>
      <c r="AU291" s="2">
        <v>287</v>
      </c>
      <c r="AV291" s="1">
        <f t="shared" si="150"/>
        <v>7000</v>
      </c>
      <c r="AW291" s="1">
        <f t="shared" si="152"/>
        <v>7000</v>
      </c>
      <c r="AX291" s="1">
        <f t="shared" si="153"/>
        <v>7000</v>
      </c>
      <c r="AY291" s="1">
        <f t="shared" si="154"/>
        <v>7000</v>
      </c>
      <c r="AZ291" s="1">
        <f t="shared" si="147"/>
        <v>140000</v>
      </c>
      <c r="BA291" s="1">
        <f t="shared" si="148"/>
        <v>168000</v>
      </c>
      <c r="BB291">
        <v>5</v>
      </c>
      <c r="BC291" s="1">
        <f>SUM($BA$5:BA291)</f>
        <v>20985900</v>
      </c>
      <c r="BD291" s="1">
        <f t="shared" si="155"/>
        <v>25762180</v>
      </c>
      <c r="BE291" s="1">
        <f>SUM($BA$235:BA291)</f>
        <v>8856000</v>
      </c>
    </row>
    <row r="292" spans="11:57" x14ac:dyDescent="0.3">
      <c r="K292" s="2">
        <v>288</v>
      </c>
      <c r="L292" s="1">
        <f t="shared" si="149"/>
        <v>7425</v>
      </c>
      <c r="M292" s="1">
        <f t="shared" si="156"/>
        <v>7425</v>
      </c>
      <c r="N292" s="1">
        <f t="shared" si="157"/>
        <v>7425</v>
      </c>
      <c r="O292" s="1">
        <f t="shared" si="158"/>
        <v>7425</v>
      </c>
      <c r="P292" s="1">
        <f t="shared" si="159"/>
        <v>433630</v>
      </c>
      <c r="Q292" s="1">
        <f t="shared" si="160"/>
        <v>463330</v>
      </c>
      <c r="R292">
        <f t="shared" si="174"/>
        <v>14.600000000000072</v>
      </c>
      <c r="S292" s="1">
        <f>SUM($Q$5:Q292)</f>
        <v>47211410</v>
      </c>
      <c r="U292" s="2">
        <v>288</v>
      </c>
      <c r="V292">
        <v>0.38700000000000001</v>
      </c>
      <c r="W292">
        <f t="shared" si="161"/>
        <v>0.38700000000000001</v>
      </c>
      <c r="X292">
        <f t="shared" si="162"/>
        <v>0.38700000000000001</v>
      </c>
      <c r="Y292">
        <f t="shared" si="163"/>
        <v>0.38700000000000001</v>
      </c>
      <c r="Z292" s="4">
        <f t="shared" si="164"/>
        <v>146070.12</v>
      </c>
      <c r="AA292" s="4">
        <f t="shared" si="151"/>
        <v>94360.542621582659</v>
      </c>
      <c r="AB292" s="4">
        <f t="shared" si="165"/>
        <v>146071.66800000001</v>
      </c>
      <c r="AC292" s="4">
        <f>SUM($AB$5:AB292)</f>
        <v>12544354.022</v>
      </c>
      <c r="AD292">
        <f t="shared" si="166"/>
        <v>1.1781605211860107</v>
      </c>
      <c r="AF292" s="2">
        <v>288</v>
      </c>
      <c r="AG292">
        <f t="shared" si="167"/>
        <v>3.0487500000000125</v>
      </c>
      <c r="AH292">
        <f t="shared" si="168"/>
        <v>3.0487500000000125</v>
      </c>
      <c r="AI292">
        <f t="shared" si="169"/>
        <v>3.0487500000000125</v>
      </c>
      <c r="AJ292">
        <f t="shared" si="170"/>
        <v>3.0487500000000125</v>
      </c>
      <c r="AK292">
        <f t="shared" si="171"/>
        <v>12.19500000000005</v>
      </c>
      <c r="AL292">
        <v>24.3900000000001</v>
      </c>
      <c r="AM292">
        <f>SUM($AL$5:AL292)</f>
        <v>3433.5000000000009</v>
      </c>
      <c r="AO292">
        <f t="shared" si="172"/>
        <v>79.884482758620692</v>
      </c>
      <c r="AP292">
        <f t="shared" si="173"/>
        <v>0.30531586558176804</v>
      </c>
      <c r="AQ292" s="4">
        <f>SUM($AO$5:AO292)</f>
        <v>8139.8982758620714</v>
      </c>
      <c r="AU292" s="2">
        <v>288</v>
      </c>
      <c r="AV292" s="1">
        <f t="shared" si="150"/>
        <v>7000</v>
      </c>
      <c r="AW292" s="1">
        <f t="shared" si="152"/>
        <v>7000</v>
      </c>
      <c r="AX292" s="1">
        <f t="shared" si="153"/>
        <v>7000</v>
      </c>
      <c r="AY292" s="1">
        <f t="shared" si="154"/>
        <v>7000</v>
      </c>
      <c r="AZ292" s="1">
        <f t="shared" si="147"/>
        <v>140000</v>
      </c>
      <c r="BA292" s="1">
        <f t="shared" si="148"/>
        <v>168000</v>
      </c>
      <c r="BB292">
        <v>5</v>
      </c>
      <c r="BC292" s="1">
        <f>SUM($BA$5:BA292)</f>
        <v>21153900</v>
      </c>
      <c r="BD292" s="1">
        <f t="shared" si="155"/>
        <v>26057510</v>
      </c>
      <c r="BE292" s="1">
        <f>SUM($BA$235:BA292)</f>
        <v>9024000</v>
      </c>
    </row>
    <row r="293" spans="11:57" x14ac:dyDescent="0.3">
      <c r="K293" s="2">
        <v>289</v>
      </c>
      <c r="L293" s="1">
        <f t="shared" si="149"/>
        <v>7450</v>
      </c>
      <c r="M293" s="1">
        <f t="shared" si="156"/>
        <v>7450</v>
      </c>
      <c r="N293" s="1">
        <f t="shared" si="157"/>
        <v>7450</v>
      </c>
      <c r="O293" s="1">
        <f t="shared" si="158"/>
        <v>7450</v>
      </c>
      <c r="P293" s="1">
        <f t="shared" si="159"/>
        <v>436580</v>
      </c>
      <c r="Q293" s="1">
        <f t="shared" si="160"/>
        <v>466380</v>
      </c>
      <c r="R293">
        <f t="shared" si="174"/>
        <v>14.650000000000073</v>
      </c>
      <c r="S293" s="1">
        <f>SUM($Q$5:Q293)</f>
        <v>47677790</v>
      </c>
      <c r="U293" s="2">
        <v>289</v>
      </c>
      <c r="V293">
        <v>0.38800000000000001</v>
      </c>
      <c r="W293">
        <f t="shared" si="161"/>
        <v>0.38800000000000001</v>
      </c>
      <c r="X293">
        <f t="shared" si="162"/>
        <v>0.38800000000000001</v>
      </c>
      <c r="Y293">
        <f t="shared" si="163"/>
        <v>0.38800000000000001</v>
      </c>
      <c r="Z293" s="4">
        <f t="shared" si="164"/>
        <v>146594.01</v>
      </c>
      <c r="AA293" s="4">
        <f t="shared" si="151"/>
        <v>94454.903164204225</v>
      </c>
      <c r="AB293" s="4">
        <f t="shared" si="165"/>
        <v>146595.56200000001</v>
      </c>
      <c r="AC293" s="4">
        <f>SUM($AB$5:AB293)</f>
        <v>12690949.584000001</v>
      </c>
      <c r="AD293">
        <f t="shared" si="166"/>
        <v>1.1686178638047438</v>
      </c>
      <c r="AF293" s="2">
        <v>289</v>
      </c>
      <c r="AG293">
        <f t="shared" si="167"/>
        <v>3.0500000000000127</v>
      </c>
      <c r="AH293">
        <f t="shared" si="168"/>
        <v>3.0500000000000127</v>
      </c>
      <c r="AI293">
        <f t="shared" si="169"/>
        <v>3.0500000000000127</v>
      </c>
      <c r="AJ293">
        <f t="shared" si="170"/>
        <v>3.0500000000000127</v>
      </c>
      <c r="AK293">
        <f t="shared" si="171"/>
        <v>12.200000000000051</v>
      </c>
      <c r="AL293">
        <v>24.400000000000102</v>
      </c>
      <c r="AM293">
        <f>SUM($AL$5:AL293)</f>
        <v>3457.900000000001</v>
      </c>
      <c r="AO293">
        <f t="shared" si="172"/>
        <v>80.410344827586201</v>
      </c>
      <c r="AP293">
        <f t="shared" si="173"/>
        <v>0.30344354389124878</v>
      </c>
      <c r="AQ293" s="4">
        <f>SUM($AO$5:AO293)</f>
        <v>8220.3086206896569</v>
      </c>
      <c r="AU293" s="2">
        <v>289</v>
      </c>
      <c r="AV293" s="1">
        <f t="shared" si="150"/>
        <v>7000</v>
      </c>
      <c r="AW293" s="1">
        <f t="shared" si="152"/>
        <v>7000</v>
      </c>
      <c r="AX293" s="1">
        <f t="shared" si="153"/>
        <v>7000</v>
      </c>
      <c r="AY293" s="1">
        <f t="shared" si="154"/>
        <v>7000</v>
      </c>
      <c r="AZ293" s="1">
        <f t="shared" si="147"/>
        <v>140000</v>
      </c>
      <c r="BA293" s="1">
        <f t="shared" si="148"/>
        <v>168000</v>
      </c>
      <c r="BB293">
        <v>5</v>
      </c>
      <c r="BC293" s="1">
        <f>SUM($BA$5:BA293)</f>
        <v>21321900</v>
      </c>
      <c r="BD293" s="1">
        <f t="shared" si="155"/>
        <v>26355890</v>
      </c>
      <c r="BE293" s="1">
        <f>SUM($BA$235:BA293)</f>
        <v>9192000</v>
      </c>
    </row>
    <row r="294" spans="11:57" x14ac:dyDescent="0.3">
      <c r="K294" s="2">
        <v>290</v>
      </c>
      <c r="L294" s="1">
        <f t="shared" si="149"/>
        <v>7475</v>
      </c>
      <c r="M294" s="1">
        <f t="shared" si="156"/>
        <v>7475</v>
      </c>
      <c r="N294" s="1">
        <f t="shared" si="157"/>
        <v>7475</v>
      </c>
      <c r="O294" s="1">
        <f t="shared" si="158"/>
        <v>7475</v>
      </c>
      <c r="P294" s="1">
        <f t="shared" si="159"/>
        <v>439540</v>
      </c>
      <c r="Q294" s="1">
        <f t="shared" si="160"/>
        <v>469440</v>
      </c>
      <c r="R294">
        <f t="shared" si="174"/>
        <v>14.700000000000074</v>
      </c>
      <c r="S294" s="1">
        <f>SUM($Q$5:Q294)</f>
        <v>48147230</v>
      </c>
      <c r="U294" s="2">
        <v>290</v>
      </c>
      <c r="V294">
        <v>0.38900000000000001</v>
      </c>
      <c r="W294">
        <f t="shared" si="161"/>
        <v>0.38900000000000001</v>
      </c>
      <c r="X294">
        <f t="shared" si="162"/>
        <v>0.38900000000000001</v>
      </c>
      <c r="Y294">
        <f t="shared" si="163"/>
        <v>0.38900000000000001</v>
      </c>
      <c r="Z294" s="4">
        <f t="shared" si="164"/>
        <v>147118.81</v>
      </c>
      <c r="AA294" s="4">
        <f t="shared" si="151"/>
        <v>94549.358067368419</v>
      </c>
      <c r="AB294" s="4">
        <f t="shared" si="165"/>
        <v>147120.36600000001</v>
      </c>
      <c r="AC294" s="4">
        <f>SUM($AB$5:AB294)</f>
        <v>12838069.950000001</v>
      </c>
      <c r="AD294">
        <f t="shared" si="166"/>
        <v>1.1592541994294978</v>
      </c>
      <c r="AF294" s="2">
        <v>290</v>
      </c>
      <c r="AG294">
        <f t="shared" si="167"/>
        <v>3.0512500000000125</v>
      </c>
      <c r="AH294">
        <f t="shared" si="168"/>
        <v>3.0512500000000125</v>
      </c>
      <c r="AI294">
        <f t="shared" si="169"/>
        <v>3.0512500000000125</v>
      </c>
      <c r="AJ294">
        <f t="shared" si="170"/>
        <v>3.0512500000000125</v>
      </c>
      <c r="AK294">
        <f t="shared" si="171"/>
        <v>12.20500000000005</v>
      </c>
      <c r="AL294">
        <v>24.4100000000001</v>
      </c>
      <c r="AM294">
        <f>SUM($AL$5:AL294)</f>
        <v>3482.3100000000013</v>
      </c>
      <c r="AO294">
        <f t="shared" si="172"/>
        <v>80.937931034482759</v>
      </c>
      <c r="AP294">
        <f t="shared" si="173"/>
        <v>0.30158912747103056</v>
      </c>
      <c r="AQ294" s="4">
        <f>SUM($AO$5:AO294)</f>
        <v>8301.2465517241399</v>
      </c>
      <c r="AU294" s="2">
        <v>290</v>
      </c>
      <c r="AV294" s="1">
        <f t="shared" si="150"/>
        <v>7000</v>
      </c>
      <c r="AW294" s="1">
        <f t="shared" si="152"/>
        <v>7000</v>
      </c>
      <c r="AX294" s="1">
        <f t="shared" si="153"/>
        <v>7000</v>
      </c>
      <c r="AY294" s="1">
        <f t="shared" si="154"/>
        <v>7000</v>
      </c>
      <c r="AZ294" s="1">
        <f t="shared" si="147"/>
        <v>140000</v>
      </c>
      <c r="BA294" s="1">
        <f t="shared" si="148"/>
        <v>168000</v>
      </c>
      <c r="BB294">
        <v>5</v>
      </c>
      <c r="BC294" s="1">
        <f>SUM($BA$5:BA294)</f>
        <v>21489900</v>
      </c>
      <c r="BD294" s="1">
        <f t="shared" si="155"/>
        <v>26657330</v>
      </c>
      <c r="BE294" s="1">
        <f>SUM($BA$235:BA294)</f>
        <v>9360000</v>
      </c>
    </row>
    <row r="295" spans="11:57" x14ac:dyDescent="0.3">
      <c r="K295" s="2">
        <v>291</v>
      </c>
      <c r="L295" s="1">
        <f t="shared" si="149"/>
        <v>7500</v>
      </c>
      <c r="M295" s="1">
        <f t="shared" si="156"/>
        <v>7500</v>
      </c>
      <c r="N295" s="1">
        <f t="shared" si="157"/>
        <v>7500</v>
      </c>
      <c r="O295" s="1">
        <f t="shared" si="158"/>
        <v>7500</v>
      </c>
      <c r="P295" s="1">
        <f t="shared" si="159"/>
        <v>442510</v>
      </c>
      <c r="Q295" s="1">
        <f t="shared" si="160"/>
        <v>472510</v>
      </c>
      <c r="R295">
        <f t="shared" si="174"/>
        <v>14.750000000000075</v>
      </c>
      <c r="S295" s="1">
        <f>SUM($Q$5:Q295)</f>
        <v>48619740</v>
      </c>
      <c r="U295" s="2">
        <v>291</v>
      </c>
      <c r="V295">
        <v>0.39</v>
      </c>
      <c r="W295">
        <f t="shared" si="161"/>
        <v>0.39</v>
      </c>
      <c r="X295">
        <f t="shared" si="162"/>
        <v>0.39</v>
      </c>
      <c r="Y295">
        <f t="shared" si="163"/>
        <v>0.39</v>
      </c>
      <c r="Z295" s="4">
        <f t="shared" si="164"/>
        <v>147644.5</v>
      </c>
      <c r="AA295" s="4">
        <f t="shared" si="151"/>
        <v>94643.907425435784</v>
      </c>
      <c r="AB295" s="4">
        <f t="shared" si="165"/>
        <v>147646.06</v>
      </c>
      <c r="AC295" s="4">
        <f>SUM($AB$5:AB295)</f>
        <v>12985716.010000002</v>
      </c>
      <c r="AD295">
        <f t="shared" si="166"/>
        <v>1.1500643054215522</v>
      </c>
      <c r="AF295" s="2">
        <v>291</v>
      </c>
      <c r="AG295">
        <f t="shared" si="167"/>
        <v>3.0525000000000126</v>
      </c>
      <c r="AH295">
        <f t="shared" si="168"/>
        <v>3.0525000000000126</v>
      </c>
      <c r="AI295">
        <f t="shared" si="169"/>
        <v>3.0525000000000126</v>
      </c>
      <c r="AJ295">
        <f t="shared" si="170"/>
        <v>3.0525000000000126</v>
      </c>
      <c r="AK295">
        <f t="shared" si="171"/>
        <v>12.210000000000051</v>
      </c>
      <c r="AL295">
        <v>24.420000000000101</v>
      </c>
      <c r="AM295">
        <f>SUM($AL$5:AL295)</f>
        <v>3506.7300000000014</v>
      </c>
      <c r="AO295">
        <f t="shared" si="172"/>
        <v>81.467241379310352</v>
      </c>
      <c r="AP295">
        <f t="shared" si="173"/>
        <v>0.29975238619288602</v>
      </c>
      <c r="AQ295" s="4">
        <f>SUM($AO$5:AO295)</f>
        <v>8382.7137931034504</v>
      </c>
      <c r="AU295" s="2">
        <v>291</v>
      </c>
      <c r="AV295" s="1">
        <f t="shared" si="150"/>
        <v>7500</v>
      </c>
      <c r="AW295" s="1">
        <f t="shared" si="152"/>
        <v>7500</v>
      </c>
      <c r="AX295" s="1">
        <f t="shared" si="153"/>
        <v>7500</v>
      </c>
      <c r="AY295" s="1">
        <f t="shared" si="154"/>
        <v>7500</v>
      </c>
      <c r="AZ295" s="1">
        <f t="shared" si="147"/>
        <v>150000</v>
      </c>
      <c r="BA295" s="1">
        <f t="shared" si="148"/>
        <v>180000</v>
      </c>
      <c r="BB295">
        <v>5</v>
      </c>
      <c r="BC295" s="1">
        <f>SUM($BA$5:BA295)</f>
        <v>21669900</v>
      </c>
      <c r="BD295" s="1">
        <f t="shared" si="155"/>
        <v>26949840</v>
      </c>
      <c r="BE295" s="1">
        <f>SUM($BA$235:BA295)</f>
        <v>9540000</v>
      </c>
    </row>
    <row r="296" spans="11:57" x14ac:dyDescent="0.3">
      <c r="K296" s="2">
        <v>292</v>
      </c>
      <c r="L296" s="1">
        <f t="shared" si="149"/>
        <v>7525</v>
      </c>
      <c r="M296" s="1">
        <f t="shared" si="156"/>
        <v>7525</v>
      </c>
      <c r="N296" s="1">
        <f t="shared" si="157"/>
        <v>7525</v>
      </c>
      <c r="O296" s="1">
        <f t="shared" si="158"/>
        <v>7525</v>
      </c>
      <c r="P296" s="1">
        <f t="shared" si="159"/>
        <v>445490</v>
      </c>
      <c r="Q296" s="1">
        <f t="shared" si="160"/>
        <v>475590</v>
      </c>
      <c r="R296">
        <f t="shared" si="174"/>
        <v>14.800000000000075</v>
      </c>
      <c r="S296" s="1">
        <f>SUM($Q$5:Q296)</f>
        <v>49095330</v>
      </c>
      <c r="U296" s="2">
        <v>292</v>
      </c>
      <c r="V296">
        <v>0.39100000000000001</v>
      </c>
      <c r="W296">
        <f t="shared" si="161"/>
        <v>0.39100000000000001</v>
      </c>
      <c r="X296">
        <f t="shared" si="162"/>
        <v>0.39100000000000001</v>
      </c>
      <c r="Y296">
        <f t="shared" si="163"/>
        <v>0.39100000000000001</v>
      </c>
      <c r="Z296" s="4">
        <f t="shared" si="164"/>
        <v>148171.1</v>
      </c>
      <c r="AA296" s="4">
        <f t="shared" si="151"/>
        <v>94738.551332861214</v>
      </c>
      <c r="AB296" s="4">
        <f t="shared" si="165"/>
        <v>148172.66400000002</v>
      </c>
      <c r="AC296" s="4">
        <f>SUM($AB$5:AB296)</f>
        <v>13133888.674000002</v>
      </c>
      <c r="AD296">
        <f t="shared" si="166"/>
        <v>1.1410434656502302</v>
      </c>
      <c r="AF296" s="2">
        <v>292</v>
      </c>
      <c r="AG296">
        <f t="shared" si="167"/>
        <v>3.0537500000000124</v>
      </c>
      <c r="AH296">
        <f t="shared" si="168"/>
        <v>3.0537500000000124</v>
      </c>
      <c r="AI296">
        <f t="shared" si="169"/>
        <v>3.0537500000000124</v>
      </c>
      <c r="AJ296">
        <f t="shared" si="170"/>
        <v>3.0537500000000124</v>
      </c>
      <c r="AK296">
        <f t="shared" si="171"/>
        <v>12.21500000000005</v>
      </c>
      <c r="AL296">
        <v>24.430000000000099</v>
      </c>
      <c r="AM296">
        <f>SUM($AL$5:AL296)</f>
        <v>3531.1600000000017</v>
      </c>
      <c r="AO296">
        <f t="shared" si="172"/>
        <v>81.998275862068965</v>
      </c>
      <c r="AP296">
        <f t="shared" si="173"/>
        <v>0.29793309363107001</v>
      </c>
      <c r="AQ296" s="4">
        <f>SUM($AO$5:AO296)</f>
        <v>8464.7120689655185</v>
      </c>
      <c r="AU296" s="2">
        <v>292</v>
      </c>
      <c r="AV296" s="1">
        <f t="shared" si="150"/>
        <v>7500</v>
      </c>
      <c r="AW296" s="1">
        <f t="shared" si="152"/>
        <v>7500</v>
      </c>
      <c r="AX296" s="1">
        <f t="shared" si="153"/>
        <v>7500</v>
      </c>
      <c r="AY296" s="1">
        <f t="shared" si="154"/>
        <v>7500</v>
      </c>
      <c r="AZ296" s="1">
        <f t="shared" si="147"/>
        <v>150000</v>
      </c>
      <c r="BA296" s="1">
        <f t="shared" si="148"/>
        <v>180000</v>
      </c>
      <c r="BB296">
        <v>5</v>
      </c>
      <c r="BC296" s="1">
        <f>SUM($BA$5:BA296)</f>
        <v>21849900</v>
      </c>
      <c r="BD296" s="1">
        <f t="shared" si="155"/>
        <v>27245430</v>
      </c>
      <c r="BE296" s="1">
        <f>SUM($BA$235:BA296)</f>
        <v>9720000</v>
      </c>
    </row>
    <row r="297" spans="11:57" x14ac:dyDescent="0.3">
      <c r="K297" s="2">
        <v>293</v>
      </c>
      <c r="L297" s="1">
        <f t="shared" si="149"/>
        <v>7550</v>
      </c>
      <c r="M297" s="1">
        <f t="shared" si="156"/>
        <v>7550</v>
      </c>
      <c r="N297" s="1">
        <f t="shared" si="157"/>
        <v>7550</v>
      </c>
      <c r="O297" s="1">
        <f t="shared" si="158"/>
        <v>7550</v>
      </c>
      <c r="P297" s="1">
        <f t="shared" si="159"/>
        <v>448480</v>
      </c>
      <c r="Q297" s="1">
        <f t="shared" si="160"/>
        <v>478680</v>
      </c>
      <c r="R297">
        <f t="shared" si="174"/>
        <v>14.850000000000076</v>
      </c>
      <c r="S297" s="1">
        <f>SUM($Q$5:Q297)</f>
        <v>49574010</v>
      </c>
      <c r="U297" s="2">
        <v>293</v>
      </c>
      <c r="V297">
        <v>0.39200000000000002</v>
      </c>
      <c r="W297">
        <f t="shared" si="161"/>
        <v>0.39200000000000002</v>
      </c>
      <c r="X297">
        <f t="shared" si="162"/>
        <v>0.39200000000000002</v>
      </c>
      <c r="Y297">
        <f t="shared" si="163"/>
        <v>0.39200000000000002</v>
      </c>
      <c r="Z297" s="4">
        <f t="shared" si="164"/>
        <v>148698.6</v>
      </c>
      <c r="AA297" s="4">
        <f t="shared" si="151"/>
        <v>94833.289884194062</v>
      </c>
      <c r="AB297" s="4">
        <f t="shared" si="165"/>
        <v>148700.16800000001</v>
      </c>
      <c r="AC297" s="4">
        <f>SUM($AB$5:AB297)</f>
        <v>13282588.842000002</v>
      </c>
      <c r="AD297">
        <f t="shared" si="166"/>
        <v>1.1321869074036555</v>
      </c>
      <c r="AF297" s="2">
        <v>293</v>
      </c>
      <c r="AG297">
        <f t="shared" si="167"/>
        <v>3.0550000000000126</v>
      </c>
      <c r="AH297">
        <f t="shared" si="168"/>
        <v>3.0550000000000126</v>
      </c>
      <c r="AI297">
        <f t="shared" si="169"/>
        <v>3.0550000000000126</v>
      </c>
      <c r="AJ297">
        <f t="shared" si="170"/>
        <v>3.0550000000000126</v>
      </c>
      <c r="AK297">
        <f t="shared" si="171"/>
        <v>12.22000000000005</v>
      </c>
      <c r="AL297">
        <v>24.440000000000101</v>
      </c>
      <c r="AM297">
        <f>SUM($AL$5:AL297)</f>
        <v>3555.6000000000017</v>
      </c>
      <c r="AO297">
        <f t="shared" si="172"/>
        <v>82.531034482758628</v>
      </c>
      <c r="AP297">
        <f t="shared" si="173"/>
        <v>0.29613102699089283</v>
      </c>
      <c r="AQ297" s="4">
        <f>SUM($AO$5:AO297)</f>
        <v>8547.2431034482779</v>
      </c>
      <c r="AU297" s="2">
        <v>293</v>
      </c>
      <c r="AV297" s="1">
        <f t="shared" si="150"/>
        <v>7500</v>
      </c>
      <c r="AW297" s="1">
        <f t="shared" si="152"/>
        <v>7500</v>
      </c>
      <c r="AX297" s="1">
        <f t="shared" si="153"/>
        <v>7500</v>
      </c>
      <c r="AY297" s="1">
        <f t="shared" si="154"/>
        <v>7500</v>
      </c>
      <c r="AZ297" s="1">
        <f t="shared" ref="AZ297:AZ360" si="175">ROUNDUP(SUM(AV297:AY297)*BB297,-1)</f>
        <v>150000</v>
      </c>
      <c r="BA297" s="1">
        <f t="shared" ref="BA297:BA360" si="176">SUM(AV297:AZ297)</f>
        <v>180000</v>
      </c>
      <c r="BB297">
        <v>5</v>
      </c>
      <c r="BC297" s="1">
        <f>SUM($BA$5:BA297)</f>
        <v>22029900</v>
      </c>
      <c r="BD297" s="1">
        <f t="shared" si="155"/>
        <v>27544110</v>
      </c>
      <c r="BE297" s="1">
        <f>SUM($BA$235:BA297)</f>
        <v>9900000</v>
      </c>
    </row>
    <row r="298" spans="11:57" x14ac:dyDescent="0.3">
      <c r="K298" s="2">
        <v>294</v>
      </c>
      <c r="L298" s="1">
        <f t="shared" si="149"/>
        <v>7575</v>
      </c>
      <c r="M298" s="1">
        <f t="shared" si="156"/>
        <v>7575</v>
      </c>
      <c r="N298" s="1">
        <f t="shared" si="157"/>
        <v>7575</v>
      </c>
      <c r="O298" s="1">
        <f t="shared" si="158"/>
        <v>7575</v>
      </c>
      <c r="P298" s="1">
        <f t="shared" si="159"/>
        <v>451480</v>
      </c>
      <c r="Q298" s="1">
        <f t="shared" si="160"/>
        <v>481780</v>
      </c>
      <c r="R298">
        <f t="shared" si="174"/>
        <v>14.900000000000077</v>
      </c>
      <c r="S298" s="1">
        <f>SUM($Q$5:Q298)</f>
        <v>50055790</v>
      </c>
      <c r="U298" s="2">
        <v>294</v>
      </c>
      <c r="V298">
        <v>0.39300000000000002</v>
      </c>
      <c r="W298">
        <f t="shared" si="161"/>
        <v>0.39300000000000002</v>
      </c>
      <c r="X298">
        <f t="shared" si="162"/>
        <v>0.39300000000000002</v>
      </c>
      <c r="Y298">
        <f t="shared" si="163"/>
        <v>0.39300000000000002</v>
      </c>
      <c r="Z298" s="4">
        <f t="shared" si="164"/>
        <v>149227.01</v>
      </c>
      <c r="AA298" s="4">
        <f t="shared" si="151"/>
        <v>94928.123174078253</v>
      </c>
      <c r="AB298" s="4">
        <f t="shared" si="165"/>
        <v>149228.58199999999</v>
      </c>
      <c r="AC298" s="4">
        <f>SUM($AB$5:AB298)</f>
        <v>13431817.424000002</v>
      </c>
      <c r="AD298">
        <f t="shared" si="166"/>
        <v>1.1234901853480135</v>
      </c>
      <c r="AF298" s="2">
        <v>294</v>
      </c>
      <c r="AG298">
        <f t="shared" si="167"/>
        <v>3.0562500000000123</v>
      </c>
      <c r="AH298">
        <f t="shared" si="168"/>
        <v>3.0562500000000123</v>
      </c>
      <c r="AI298">
        <f t="shared" si="169"/>
        <v>3.0562500000000123</v>
      </c>
      <c r="AJ298">
        <f t="shared" si="170"/>
        <v>3.0562500000000123</v>
      </c>
      <c r="AK298">
        <f t="shared" si="171"/>
        <v>12.225000000000049</v>
      </c>
      <c r="AL298">
        <v>24.450000000000099</v>
      </c>
      <c r="AM298">
        <f>SUM($AL$5:AL298)</f>
        <v>3580.050000000002</v>
      </c>
      <c r="AO298">
        <f t="shared" si="172"/>
        <v>83.065517241379311</v>
      </c>
      <c r="AP298">
        <f t="shared" si="173"/>
        <v>0.29434596703889859</v>
      </c>
      <c r="AQ298" s="4">
        <f>SUM($AO$5:AO298)</f>
        <v>8630.3086206896569</v>
      </c>
      <c r="AU298" s="2">
        <v>294</v>
      </c>
      <c r="AV298" s="1">
        <f t="shared" si="150"/>
        <v>7500</v>
      </c>
      <c r="AW298" s="1">
        <f t="shared" si="152"/>
        <v>7500</v>
      </c>
      <c r="AX298" s="1">
        <f t="shared" si="153"/>
        <v>7500</v>
      </c>
      <c r="AY298" s="1">
        <f t="shared" si="154"/>
        <v>7500</v>
      </c>
      <c r="AZ298" s="1">
        <f t="shared" si="175"/>
        <v>150000</v>
      </c>
      <c r="BA298" s="1">
        <f t="shared" si="176"/>
        <v>180000</v>
      </c>
      <c r="BB298">
        <v>5</v>
      </c>
      <c r="BC298" s="1">
        <f>SUM($BA$5:BA298)</f>
        <v>22209900</v>
      </c>
      <c r="BD298" s="1">
        <f t="shared" si="155"/>
        <v>27845890</v>
      </c>
      <c r="BE298" s="1">
        <f>SUM($BA$235:BA298)</f>
        <v>10080000</v>
      </c>
    </row>
    <row r="299" spans="11:57" x14ac:dyDescent="0.3">
      <c r="K299" s="2">
        <v>295</v>
      </c>
      <c r="L299" s="1">
        <f t="shared" si="149"/>
        <v>7600</v>
      </c>
      <c r="M299" s="1">
        <f t="shared" si="156"/>
        <v>7600</v>
      </c>
      <c r="N299" s="1">
        <f t="shared" si="157"/>
        <v>7600</v>
      </c>
      <c r="O299" s="1">
        <f t="shared" si="158"/>
        <v>7600</v>
      </c>
      <c r="P299" s="1">
        <f t="shared" si="159"/>
        <v>454490</v>
      </c>
      <c r="Q299" s="1">
        <f t="shared" si="160"/>
        <v>484890</v>
      </c>
      <c r="R299">
        <f t="shared" si="174"/>
        <v>14.950000000000077</v>
      </c>
      <c r="S299" s="1">
        <f>SUM($Q$5:Q299)</f>
        <v>50540680</v>
      </c>
      <c r="U299" s="2">
        <v>295</v>
      </c>
      <c r="V299">
        <v>0.39400000000000002</v>
      </c>
      <c r="W299">
        <f t="shared" si="161"/>
        <v>0.39400000000000002</v>
      </c>
      <c r="X299">
        <f t="shared" si="162"/>
        <v>0.39400000000000002</v>
      </c>
      <c r="Y299">
        <f t="shared" si="163"/>
        <v>0.39400000000000002</v>
      </c>
      <c r="Z299" s="4">
        <f t="shared" si="164"/>
        <v>149756.33000000002</v>
      </c>
      <c r="AA299" s="4">
        <f t="shared" si="151"/>
        <v>95023.051297252314</v>
      </c>
      <c r="AB299" s="4">
        <f t="shared" si="165"/>
        <v>149757.90600000002</v>
      </c>
      <c r="AC299" s="4">
        <f>SUM($AB$5:AB299)</f>
        <v>13581575.330000002</v>
      </c>
      <c r="AD299">
        <f t="shared" si="166"/>
        <v>1.1149489400623607</v>
      </c>
      <c r="AF299" s="2">
        <v>295</v>
      </c>
      <c r="AG299">
        <f t="shared" si="167"/>
        <v>3.0575000000000125</v>
      </c>
      <c r="AH299">
        <f t="shared" si="168"/>
        <v>3.0575000000000125</v>
      </c>
      <c r="AI299">
        <f t="shared" si="169"/>
        <v>3.0575000000000125</v>
      </c>
      <c r="AJ299">
        <f t="shared" si="170"/>
        <v>3.0575000000000125</v>
      </c>
      <c r="AK299">
        <f t="shared" si="171"/>
        <v>12.23000000000005</v>
      </c>
      <c r="AL299">
        <v>24.4600000000001</v>
      </c>
      <c r="AM299">
        <f>SUM($AL$5:AL299)</f>
        <v>3604.510000000002</v>
      </c>
      <c r="AO299">
        <f t="shared" si="172"/>
        <v>83.601724137931029</v>
      </c>
      <c r="AP299">
        <f t="shared" si="173"/>
        <v>0.29257769803460698</v>
      </c>
      <c r="AQ299" s="4">
        <f>SUM($AO$5:AO299)</f>
        <v>8713.9103448275873</v>
      </c>
      <c r="AU299" s="2">
        <v>295</v>
      </c>
      <c r="AV299" s="1">
        <f t="shared" si="150"/>
        <v>7500</v>
      </c>
      <c r="AW299" s="1">
        <f t="shared" si="152"/>
        <v>7500</v>
      </c>
      <c r="AX299" s="1">
        <f t="shared" si="153"/>
        <v>7500</v>
      </c>
      <c r="AY299" s="1">
        <f t="shared" si="154"/>
        <v>7500</v>
      </c>
      <c r="AZ299" s="1">
        <f t="shared" si="175"/>
        <v>150000</v>
      </c>
      <c r="BA299" s="1">
        <f t="shared" si="176"/>
        <v>180000</v>
      </c>
      <c r="BB299">
        <v>5</v>
      </c>
      <c r="BC299" s="1">
        <f>SUM($BA$5:BA299)</f>
        <v>22389900</v>
      </c>
      <c r="BD299" s="1">
        <f t="shared" si="155"/>
        <v>28150780</v>
      </c>
      <c r="BE299" s="1">
        <f>SUM($BA$235:BA299)</f>
        <v>10260000</v>
      </c>
    </row>
    <row r="300" spans="11:57" x14ac:dyDescent="0.3">
      <c r="K300" s="2">
        <v>296</v>
      </c>
      <c r="L300" s="1">
        <f t="shared" si="149"/>
        <v>7625</v>
      </c>
      <c r="M300" s="1">
        <f t="shared" si="156"/>
        <v>7625</v>
      </c>
      <c r="N300" s="1">
        <f t="shared" si="157"/>
        <v>7625</v>
      </c>
      <c r="O300" s="1">
        <f t="shared" si="158"/>
        <v>7625</v>
      </c>
      <c r="P300" s="1">
        <f t="shared" si="159"/>
        <v>457510</v>
      </c>
      <c r="Q300" s="1">
        <f t="shared" si="160"/>
        <v>488010</v>
      </c>
      <c r="R300">
        <f t="shared" si="174"/>
        <v>15.000000000000078</v>
      </c>
      <c r="S300" s="1">
        <f>SUM($Q$5:Q300)</f>
        <v>51028690</v>
      </c>
      <c r="U300" s="2">
        <v>296</v>
      </c>
      <c r="V300">
        <v>0.39500000000000002</v>
      </c>
      <c r="W300">
        <f t="shared" si="161"/>
        <v>0.39500000000000002</v>
      </c>
      <c r="X300">
        <f t="shared" si="162"/>
        <v>0.39500000000000002</v>
      </c>
      <c r="Y300">
        <f t="shared" si="163"/>
        <v>0.39500000000000002</v>
      </c>
      <c r="Z300" s="4">
        <f t="shared" si="164"/>
        <v>150286.56</v>
      </c>
      <c r="AA300" s="4">
        <f t="shared" si="151"/>
        <v>95118.074348549562</v>
      </c>
      <c r="AB300" s="4">
        <f t="shared" si="165"/>
        <v>150288.13999999998</v>
      </c>
      <c r="AC300" s="4">
        <f>SUM($AB$5:AB300)</f>
        <v>13731863.470000003</v>
      </c>
      <c r="AD300">
        <f t="shared" si="166"/>
        <v>1.1065589694005002</v>
      </c>
      <c r="AF300" s="2">
        <v>296</v>
      </c>
      <c r="AG300">
        <f t="shared" si="167"/>
        <v>3.0587500000000123</v>
      </c>
      <c r="AH300">
        <f t="shared" si="168"/>
        <v>3.0587500000000123</v>
      </c>
      <c r="AI300">
        <f t="shared" si="169"/>
        <v>3.0587500000000123</v>
      </c>
      <c r="AJ300">
        <f t="shared" si="170"/>
        <v>3.0587500000000123</v>
      </c>
      <c r="AK300">
        <f t="shared" si="171"/>
        <v>12.235000000000049</v>
      </c>
      <c r="AL300">
        <v>24.470000000000098</v>
      </c>
      <c r="AM300">
        <f>SUM($AL$5:AL300)</f>
        <v>3628.9800000000023</v>
      </c>
      <c r="AO300">
        <f t="shared" si="172"/>
        <v>84.139655172413796</v>
      </c>
      <c r="AP300">
        <f t="shared" si="173"/>
        <v>0.29082600766377853</v>
      </c>
      <c r="AQ300" s="4">
        <f>SUM($AO$5:AO300)</f>
        <v>8798.0500000000011</v>
      </c>
      <c r="AU300" s="2">
        <v>296</v>
      </c>
      <c r="AV300" s="1">
        <f t="shared" si="150"/>
        <v>7500</v>
      </c>
      <c r="AW300" s="1">
        <f t="shared" si="152"/>
        <v>7500</v>
      </c>
      <c r="AX300" s="1">
        <f t="shared" si="153"/>
        <v>7500</v>
      </c>
      <c r="AY300" s="1">
        <f t="shared" si="154"/>
        <v>7500</v>
      </c>
      <c r="AZ300" s="1">
        <f t="shared" si="175"/>
        <v>150000</v>
      </c>
      <c r="BA300" s="1">
        <f t="shared" si="176"/>
        <v>180000</v>
      </c>
      <c r="BB300">
        <v>5</v>
      </c>
      <c r="BC300" s="1">
        <f>SUM($BA$5:BA300)</f>
        <v>22569900</v>
      </c>
      <c r="BD300" s="1">
        <f t="shared" si="155"/>
        <v>28458790</v>
      </c>
      <c r="BE300" s="1">
        <f>SUM($BA$235:BA300)</f>
        <v>10440000</v>
      </c>
    </row>
    <row r="301" spans="11:57" x14ac:dyDescent="0.3">
      <c r="K301" s="2">
        <v>297</v>
      </c>
      <c r="L301" s="1">
        <f t="shared" si="149"/>
        <v>7650</v>
      </c>
      <c r="M301" s="1">
        <f t="shared" si="156"/>
        <v>7650</v>
      </c>
      <c r="N301" s="1">
        <f t="shared" si="157"/>
        <v>7650</v>
      </c>
      <c r="O301" s="1">
        <f t="shared" si="158"/>
        <v>7650</v>
      </c>
      <c r="P301" s="1">
        <f t="shared" si="159"/>
        <v>460540</v>
      </c>
      <c r="Q301" s="1">
        <f t="shared" si="160"/>
        <v>491140</v>
      </c>
      <c r="R301">
        <f t="shared" si="174"/>
        <v>15.050000000000079</v>
      </c>
      <c r="S301" s="1">
        <f>SUM($Q$5:Q301)</f>
        <v>51519830</v>
      </c>
      <c r="U301" s="2">
        <v>297</v>
      </c>
      <c r="V301">
        <v>0.39600000000000002</v>
      </c>
      <c r="W301">
        <f t="shared" si="161"/>
        <v>0.39600000000000002</v>
      </c>
      <c r="X301">
        <f t="shared" si="162"/>
        <v>0.39600000000000002</v>
      </c>
      <c r="Y301">
        <f t="shared" si="163"/>
        <v>0.39600000000000002</v>
      </c>
      <c r="Z301" s="4">
        <f t="shared" si="164"/>
        <v>150817.70000000001</v>
      </c>
      <c r="AA301" s="4">
        <f t="shared" si="151"/>
        <v>95213.192422898108</v>
      </c>
      <c r="AB301" s="4">
        <f t="shared" si="165"/>
        <v>150819.28400000001</v>
      </c>
      <c r="AC301" s="4">
        <f>SUM($AB$5:AB301)</f>
        <v>13882682.754000003</v>
      </c>
      <c r="AD301">
        <f t="shared" si="166"/>
        <v>1.0983162214618198</v>
      </c>
      <c r="AF301" s="2">
        <v>297</v>
      </c>
      <c r="AG301">
        <f t="shared" si="167"/>
        <v>3.0600000000000125</v>
      </c>
      <c r="AH301">
        <f t="shared" si="168"/>
        <v>3.0600000000000125</v>
      </c>
      <c r="AI301">
        <f t="shared" si="169"/>
        <v>3.0600000000000125</v>
      </c>
      <c r="AJ301">
        <f t="shared" si="170"/>
        <v>3.0600000000000125</v>
      </c>
      <c r="AK301">
        <f t="shared" si="171"/>
        <v>12.24000000000005</v>
      </c>
      <c r="AL301">
        <v>24.4800000000001</v>
      </c>
      <c r="AM301">
        <f>SUM($AL$5:AL301)</f>
        <v>3653.4600000000023</v>
      </c>
      <c r="AO301">
        <f t="shared" si="172"/>
        <v>84.679310344827584</v>
      </c>
      <c r="AP301">
        <f t="shared" si="173"/>
        <v>0.28909068697316564</v>
      </c>
      <c r="AQ301" s="4">
        <f>SUM($AO$5:AO301)</f>
        <v>8882.7293103448283</v>
      </c>
      <c r="AU301" s="2">
        <v>297</v>
      </c>
      <c r="AV301" s="1">
        <f t="shared" si="150"/>
        <v>7500</v>
      </c>
      <c r="AW301" s="1">
        <f t="shared" si="152"/>
        <v>7500</v>
      </c>
      <c r="AX301" s="1">
        <f t="shared" si="153"/>
        <v>7500</v>
      </c>
      <c r="AY301" s="1">
        <f t="shared" si="154"/>
        <v>7500</v>
      </c>
      <c r="AZ301" s="1">
        <f t="shared" si="175"/>
        <v>150000</v>
      </c>
      <c r="BA301" s="1">
        <f t="shared" si="176"/>
        <v>180000</v>
      </c>
      <c r="BB301">
        <v>5</v>
      </c>
      <c r="BC301" s="1">
        <f>SUM($BA$5:BA301)</f>
        <v>22749900</v>
      </c>
      <c r="BD301" s="1">
        <f t="shared" si="155"/>
        <v>28769930</v>
      </c>
      <c r="BE301" s="1">
        <f>SUM($BA$235:BA301)</f>
        <v>10620000</v>
      </c>
    </row>
    <row r="302" spans="11:57" x14ac:dyDescent="0.3">
      <c r="K302" s="2">
        <v>298</v>
      </c>
      <c r="L302" s="1">
        <f t="shared" si="149"/>
        <v>7675</v>
      </c>
      <c r="M302" s="1">
        <f t="shared" si="156"/>
        <v>7675</v>
      </c>
      <c r="N302" s="1">
        <f t="shared" si="157"/>
        <v>7675</v>
      </c>
      <c r="O302" s="1">
        <f t="shared" si="158"/>
        <v>7675</v>
      </c>
      <c r="P302" s="1">
        <f t="shared" si="159"/>
        <v>463580</v>
      </c>
      <c r="Q302" s="1">
        <f t="shared" si="160"/>
        <v>494280</v>
      </c>
      <c r="R302">
        <f t="shared" si="174"/>
        <v>15.10000000000008</v>
      </c>
      <c r="S302" s="1">
        <f>SUM($Q$5:Q302)</f>
        <v>52014110</v>
      </c>
      <c r="U302" s="2">
        <v>298</v>
      </c>
      <c r="V302">
        <v>0.39700000000000002</v>
      </c>
      <c r="W302">
        <f t="shared" si="161"/>
        <v>0.39700000000000002</v>
      </c>
      <c r="X302">
        <f t="shared" si="162"/>
        <v>0.39700000000000002</v>
      </c>
      <c r="Y302">
        <f t="shared" si="163"/>
        <v>0.39700000000000002</v>
      </c>
      <c r="Z302" s="4">
        <f t="shared" si="164"/>
        <v>151349.75</v>
      </c>
      <c r="AA302" s="4">
        <f t="shared" si="151"/>
        <v>95308.405615320997</v>
      </c>
      <c r="AB302" s="4">
        <f t="shared" si="165"/>
        <v>151351.33799999999</v>
      </c>
      <c r="AC302" s="4">
        <f>SUM($AB$5:AB302)</f>
        <v>14034034.092000002</v>
      </c>
      <c r="AD302">
        <f t="shared" si="166"/>
        <v>1.0902167879359688</v>
      </c>
      <c r="AF302" s="2">
        <v>298</v>
      </c>
      <c r="AG302">
        <f t="shared" si="167"/>
        <v>3.0612500000000127</v>
      </c>
      <c r="AH302">
        <f t="shared" si="168"/>
        <v>3.0612500000000127</v>
      </c>
      <c r="AI302">
        <f t="shared" si="169"/>
        <v>3.0612500000000127</v>
      </c>
      <c r="AJ302">
        <f t="shared" si="170"/>
        <v>3.0612500000000127</v>
      </c>
      <c r="AK302">
        <f t="shared" si="171"/>
        <v>12.245000000000051</v>
      </c>
      <c r="AL302">
        <v>24.490000000000101</v>
      </c>
      <c r="AM302">
        <f>SUM($AL$5:AL302)</f>
        <v>3677.9500000000025</v>
      </c>
      <c r="AO302">
        <f t="shared" si="172"/>
        <v>85.220689655172407</v>
      </c>
      <c r="AP302">
        <f t="shared" si="173"/>
        <v>0.28737153030670998</v>
      </c>
      <c r="AQ302" s="4">
        <f>SUM($AO$5:AO302)</f>
        <v>8967.9500000000007</v>
      </c>
      <c r="AU302" s="2">
        <v>298</v>
      </c>
      <c r="AV302" s="1">
        <f t="shared" si="150"/>
        <v>7500</v>
      </c>
      <c r="AW302" s="1">
        <f t="shared" si="152"/>
        <v>7500</v>
      </c>
      <c r="AX302" s="1">
        <f t="shared" si="153"/>
        <v>7500</v>
      </c>
      <c r="AY302" s="1">
        <f t="shared" si="154"/>
        <v>7500</v>
      </c>
      <c r="AZ302" s="1">
        <f t="shared" si="175"/>
        <v>150000</v>
      </c>
      <c r="BA302" s="1">
        <f t="shared" si="176"/>
        <v>180000</v>
      </c>
      <c r="BB302">
        <v>5</v>
      </c>
      <c r="BC302" s="1">
        <f>SUM($BA$5:BA302)</f>
        <v>22929900</v>
      </c>
      <c r="BD302" s="1">
        <f t="shared" si="155"/>
        <v>29084210</v>
      </c>
      <c r="BE302" s="1">
        <f>SUM($BA$235:BA302)</f>
        <v>10800000</v>
      </c>
    </row>
    <row r="303" spans="11:57" x14ac:dyDescent="0.3">
      <c r="K303" s="2">
        <v>299</v>
      </c>
      <c r="L303" s="1">
        <f t="shared" si="149"/>
        <v>7700</v>
      </c>
      <c r="M303" s="1">
        <f t="shared" si="156"/>
        <v>7700</v>
      </c>
      <c r="N303" s="1">
        <f t="shared" si="157"/>
        <v>7700</v>
      </c>
      <c r="O303" s="1">
        <f t="shared" si="158"/>
        <v>7700</v>
      </c>
      <c r="P303" s="1">
        <f t="shared" si="159"/>
        <v>466630</v>
      </c>
      <c r="Q303" s="1">
        <f t="shared" si="160"/>
        <v>497430</v>
      </c>
      <c r="R303">
        <f t="shared" si="174"/>
        <v>15.15000000000008</v>
      </c>
      <c r="S303" s="1">
        <f>SUM($Q$5:Q303)</f>
        <v>52511540</v>
      </c>
      <c r="U303" s="2">
        <v>299</v>
      </c>
      <c r="V303">
        <v>0.39800000000000002</v>
      </c>
      <c r="W303">
        <f t="shared" si="161"/>
        <v>0.39800000000000002</v>
      </c>
      <c r="X303">
        <f t="shared" si="162"/>
        <v>0.39800000000000002</v>
      </c>
      <c r="Y303">
        <f t="shared" si="163"/>
        <v>0.39800000000000002</v>
      </c>
      <c r="Z303" s="4">
        <f t="shared" si="164"/>
        <v>151882.72</v>
      </c>
      <c r="AA303" s="4">
        <f t="shared" si="151"/>
        <v>95403.714020936313</v>
      </c>
      <c r="AB303" s="4">
        <f t="shared" si="165"/>
        <v>151884.31200000001</v>
      </c>
      <c r="AC303" s="4">
        <f>SUM($AB$5:AB303)</f>
        <v>14185918.404000003</v>
      </c>
      <c r="AD303">
        <f t="shared" si="166"/>
        <v>1.0822569690534056</v>
      </c>
      <c r="AF303" s="2">
        <v>299</v>
      </c>
      <c r="AG303">
        <f t="shared" si="167"/>
        <v>3.0625000000000124</v>
      </c>
      <c r="AH303">
        <f t="shared" si="168"/>
        <v>3.0625000000000124</v>
      </c>
      <c r="AI303">
        <f t="shared" si="169"/>
        <v>3.0625000000000124</v>
      </c>
      <c r="AJ303">
        <f t="shared" si="170"/>
        <v>3.0625000000000124</v>
      </c>
      <c r="AK303">
        <f t="shared" si="171"/>
        <v>12.25000000000005</v>
      </c>
      <c r="AL303">
        <v>24.500000000000099</v>
      </c>
      <c r="AM303">
        <f>SUM($AL$5:AL303)</f>
        <v>3702.4500000000025</v>
      </c>
      <c r="AO303">
        <f t="shared" si="172"/>
        <v>85.763793103448279</v>
      </c>
      <c r="AP303">
        <f t="shared" si="173"/>
        <v>0.28566833524315094</v>
      </c>
      <c r="AQ303" s="4">
        <f>SUM($AO$5:AO303)</f>
        <v>9053.7137931034486</v>
      </c>
      <c r="AU303" s="2">
        <v>299</v>
      </c>
      <c r="AV303" s="1">
        <f t="shared" si="150"/>
        <v>7500</v>
      </c>
      <c r="AW303" s="1">
        <f t="shared" si="152"/>
        <v>7500</v>
      </c>
      <c r="AX303" s="1">
        <f t="shared" si="153"/>
        <v>7500</v>
      </c>
      <c r="AY303" s="1">
        <f t="shared" si="154"/>
        <v>7500</v>
      </c>
      <c r="AZ303" s="1">
        <f t="shared" si="175"/>
        <v>150000</v>
      </c>
      <c r="BA303" s="1">
        <f t="shared" si="176"/>
        <v>180000</v>
      </c>
      <c r="BB303">
        <v>5</v>
      </c>
      <c r="BC303" s="1">
        <f>SUM($BA$5:BA303)</f>
        <v>23109900</v>
      </c>
      <c r="BD303" s="1">
        <f t="shared" si="155"/>
        <v>29401640</v>
      </c>
      <c r="BE303" s="1">
        <f>SUM($BA$235:BA303)</f>
        <v>10980000</v>
      </c>
    </row>
    <row r="304" spans="11:57" x14ac:dyDescent="0.3">
      <c r="U304" s="2">
        <v>300</v>
      </c>
      <c r="V304">
        <v>0.39900000000000002</v>
      </c>
      <c r="W304">
        <f t="shared" ref="W304:W367" si="177">V304</f>
        <v>0.39900000000000002</v>
      </c>
      <c r="X304">
        <f t="shared" ref="X304:X367" si="178">V304</f>
        <v>0.39900000000000002</v>
      </c>
      <c r="Y304">
        <f t="shared" ref="Y304:Y367" si="179">V304</f>
        <v>0.39900000000000002</v>
      </c>
      <c r="Z304" s="4">
        <f t="shared" ref="Z304:Z367" si="180">ROUNDUP((SUM(V304:Y304)*(AA304)),2)</f>
        <v>152416.6</v>
      </c>
      <c r="AA304" s="4">
        <f t="shared" si="151"/>
        <v>95499.117734957239</v>
      </c>
      <c r="AB304" s="4">
        <f t="shared" ref="AB304:AB367" si="181">SUM(V304:Z304)</f>
        <v>152418.196</v>
      </c>
      <c r="AC304" s="4">
        <f>SUM($AB$5:AB304)</f>
        <v>14338336.600000003</v>
      </c>
      <c r="AD304">
        <f t="shared" ref="AD304:AD367" si="182">((AC304-AC303)/AC303)*100</f>
        <v>1.0744330515606457</v>
      </c>
      <c r="AF304" s="2">
        <v>300</v>
      </c>
      <c r="AG304">
        <f t="shared" ref="AG304:AG367" si="183">AL304/8</f>
        <v>3.0637500000000126</v>
      </c>
      <c r="AH304">
        <f t="shared" ref="AH304:AH367" si="184">AG304</f>
        <v>3.0637500000000126</v>
      </c>
      <c r="AI304">
        <f t="shared" ref="AI304:AI367" si="185">AG304</f>
        <v>3.0637500000000126</v>
      </c>
      <c r="AJ304">
        <f t="shared" ref="AJ304:AJ367" si="186">AG304</f>
        <v>3.0637500000000126</v>
      </c>
      <c r="AK304">
        <f t="shared" ref="AK304:AK367" si="187">AL304/2</f>
        <v>12.255000000000051</v>
      </c>
      <c r="AL304">
        <v>24.510000000000101</v>
      </c>
      <c r="AM304">
        <f>SUM($AL$5:AL304)</f>
        <v>3726.9600000000028</v>
      </c>
      <c r="AU304" s="2">
        <v>300</v>
      </c>
      <c r="AV304" s="1">
        <f t="shared" si="150"/>
        <v>7500</v>
      </c>
      <c r="AW304" s="1">
        <f t="shared" ref="AW304:AW367" si="188">AV304</f>
        <v>7500</v>
      </c>
      <c r="AX304" s="1">
        <f t="shared" ref="AX304:AX367" si="189">AV304</f>
        <v>7500</v>
      </c>
      <c r="AY304" s="1">
        <f t="shared" ref="AY304:AY367" si="190">AV304</f>
        <v>7500</v>
      </c>
      <c r="AZ304" s="1">
        <f t="shared" si="175"/>
        <v>150000</v>
      </c>
      <c r="BA304" s="1">
        <f t="shared" si="176"/>
        <v>180000</v>
      </c>
      <c r="BB304">
        <v>5</v>
      </c>
      <c r="BC304" s="1">
        <f>SUM($BA$5:BA304)</f>
        <v>23289900</v>
      </c>
      <c r="BD304" s="1">
        <v>0</v>
      </c>
      <c r="BE304" s="1">
        <f>SUM($BA$235:BA304)</f>
        <v>11160000</v>
      </c>
    </row>
    <row r="305" spans="21:57" x14ac:dyDescent="0.3">
      <c r="U305" s="2">
        <v>301</v>
      </c>
      <c r="V305">
        <v>0.4</v>
      </c>
      <c r="W305">
        <f t="shared" si="177"/>
        <v>0.4</v>
      </c>
      <c r="X305">
        <f t="shared" si="178"/>
        <v>0.4</v>
      </c>
      <c r="Y305">
        <f t="shared" si="179"/>
        <v>0.4</v>
      </c>
      <c r="Z305" s="4">
        <f t="shared" si="180"/>
        <v>152951.39000000001</v>
      </c>
      <c r="AA305" s="4">
        <f t="shared" si="151"/>
        <v>95594.616852692183</v>
      </c>
      <c r="AB305" s="4">
        <f t="shared" si="181"/>
        <v>152952.99000000002</v>
      </c>
      <c r="AC305" s="4">
        <f>SUM($AB$5:AB305)</f>
        <v>14491289.590000004</v>
      </c>
      <c r="AD305">
        <f t="shared" si="182"/>
        <v>1.0667415214677007</v>
      </c>
      <c r="AF305" s="2">
        <v>301</v>
      </c>
      <c r="AG305">
        <f t="shared" si="183"/>
        <v>3.0650000000000124</v>
      </c>
      <c r="AH305">
        <f t="shared" si="184"/>
        <v>3.0650000000000124</v>
      </c>
      <c r="AI305">
        <f t="shared" si="185"/>
        <v>3.0650000000000124</v>
      </c>
      <c r="AJ305">
        <f t="shared" si="186"/>
        <v>3.0650000000000124</v>
      </c>
      <c r="AK305">
        <f t="shared" si="187"/>
        <v>12.26000000000005</v>
      </c>
      <c r="AL305">
        <v>24.520000000000099</v>
      </c>
      <c r="AM305">
        <f>SUM($AL$5:AL305)</f>
        <v>3751.4800000000027</v>
      </c>
      <c r="AU305" s="2">
        <v>301</v>
      </c>
      <c r="AV305" s="1">
        <f t="shared" si="150"/>
        <v>7500</v>
      </c>
      <c r="AW305" s="1">
        <f t="shared" si="188"/>
        <v>7500</v>
      </c>
      <c r="AX305" s="1">
        <f t="shared" si="189"/>
        <v>7500</v>
      </c>
      <c r="AY305" s="1">
        <f t="shared" si="190"/>
        <v>7500</v>
      </c>
      <c r="AZ305" s="1">
        <f t="shared" si="175"/>
        <v>150000</v>
      </c>
      <c r="BA305" s="1">
        <f t="shared" si="176"/>
        <v>180000</v>
      </c>
      <c r="BB305">
        <v>5</v>
      </c>
      <c r="BC305" s="1">
        <f>SUM($BA$5:BA305)</f>
        <v>23469900</v>
      </c>
      <c r="BD305" s="1">
        <v>0</v>
      </c>
      <c r="BE305" s="1">
        <f>SUM($BA$235:BA305)</f>
        <v>11340000</v>
      </c>
    </row>
    <row r="306" spans="21:57" x14ac:dyDescent="0.3">
      <c r="U306" s="2">
        <v>302</v>
      </c>
      <c r="V306">
        <v>0.40100000000000002</v>
      </c>
      <c r="W306">
        <f t="shared" si="177"/>
        <v>0.40100000000000002</v>
      </c>
      <c r="X306">
        <f t="shared" si="178"/>
        <v>0.40100000000000002</v>
      </c>
      <c r="Y306">
        <f t="shared" si="179"/>
        <v>0.40100000000000002</v>
      </c>
      <c r="Z306" s="4">
        <f t="shared" si="180"/>
        <v>153487.1</v>
      </c>
      <c r="AA306" s="4">
        <f t="shared" si="151"/>
        <v>95690.211469544869</v>
      </c>
      <c r="AB306" s="4">
        <f t="shared" si="181"/>
        <v>153488.704</v>
      </c>
      <c r="AC306" s="4">
        <f>SUM($AB$5:AB306)</f>
        <v>14644778.294000003</v>
      </c>
      <c r="AD306">
        <f t="shared" si="182"/>
        <v>1.0591790540568438</v>
      </c>
      <c r="AF306" s="2">
        <v>302</v>
      </c>
      <c r="AG306">
        <f t="shared" si="183"/>
        <v>3.0662500000000126</v>
      </c>
      <c r="AH306">
        <f t="shared" si="184"/>
        <v>3.0662500000000126</v>
      </c>
      <c r="AI306">
        <f t="shared" si="185"/>
        <v>3.0662500000000126</v>
      </c>
      <c r="AJ306">
        <f t="shared" si="186"/>
        <v>3.0662500000000126</v>
      </c>
      <c r="AK306">
        <f t="shared" si="187"/>
        <v>12.26500000000005</v>
      </c>
      <c r="AL306">
        <v>24.530000000000101</v>
      </c>
      <c r="AM306">
        <f>SUM($AL$5:AL306)</f>
        <v>3776.0100000000029</v>
      </c>
      <c r="AU306" s="2">
        <v>302</v>
      </c>
      <c r="AV306" s="1">
        <f t="shared" si="150"/>
        <v>7500</v>
      </c>
      <c r="AW306" s="1">
        <f t="shared" si="188"/>
        <v>7500</v>
      </c>
      <c r="AX306" s="1">
        <f t="shared" si="189"/>
        <v>7500</v>
      </c>
      <c r="AY306" s="1">
        <f t="shared" si="190"/>
        <v>7500</v>
      </c>
      <c r="AZ306" s="1">
        <f t="shared" si="175"/>
        <v>150000</v>
      </c>
      <c r="BA306" s="1">
        <f t="shared" si="176"/>
        <v>180000</v>
      </c>
      <c r="BB306">
        <v>5</v>
      </c>
      <c r="BC306" s="1">
        <f>SUM($BA$5:BA306)</f>
        <v>23649900</v>
      </c>
      <c r="BD306" s="1">
        <v>0</v>
      </c>
      <c r="BE306" s="1">
        <f>SUM($BA$235:BA306)</f>
        <v>11520000</v>
      </c>
    </row>
    <row r="307" spans="21:57" x14ac:dyDescent="0.3">
      <c r="U307" s="2">
        <v>303</v>
      </c>
      <c r="V307">
        <v>0.40200000000000002</v>
      </c>
      <c r="W307">
        <f t="shared" si="177"/>
        <v>0.40200000000000002</v>
      </c>
      <c r="X307">
        <f t="shared" si="178"/>
        <v>0.40200000000000002</v>
      </c>
      <c r="Y307">
        <f t="shared" si="179"/>
        <v>0.40200000000000002</v>
      </c>
      <c r="Z307" s="4">
        <f t="shared" si="180"/>
        <v>154023.73000000001</v>
      </c>
      <c r="AA307" s="4">
        <f t="shared" si="151"/>
        <v>95785.901681014409</v>
      </c>
      <c r="AB307" s="4">
        <f t="shared" si="181"/>
        <v>154025.33800000002</v>
      </c>
      <c r="AC307" s="4">
        <f>SUM($AB$5:AB307)</f>
        <v>14798803.632000003</v>
      </c>
      <c r="AD307">
        <f t="shared" si="182"/>
        <v>1.0517423678793691</v>
      </c>
      <c r="AF307" s="2">
        <v>303</v>
      </c>
      <c r="AG307">
        <f t="shared" si="183"/>
        <v>3.0675000000000123</v>
      </c>
      <c r="AH307">
        <f t="shared" si="184"/>
        <v>3.0675000000000123</v>
      </c>
      <c r="AI307">
        <f t="shared" si="185"/>
        <v>3.0675000000000123</v>
      </c>
      <c r="AJ307">
        <f t="shared" si="186"/>
        <v>3.0675000000000123</v>
      </c>
      <c r="AK307">
        <f t="shared" si="187"/>
        <v>12.270000000000049</v>
      </c>
      <c r="AL307">
        <v>24.540000000000099</v>
      </c>
      <c r="AM307">
        <f>SUM($AL$5:AL307)</f>
        <v>3800.5500000000029</v>
      </c>
      <c r="AU307" s="2">
        <v>303</v>
      </c>
      <c r="AV307" s="1">
        <f t="shared" si="150"/>
        <v>7500</v>
      </c>
      <c r="AW307" s="1">
        <f t="shared" si="188"/>
        <v>7500</v>
      </c>
      <c r="AX307" s="1">
        <f t="shared" si="189"/>
        <v>7500</v>
      </c>
      <c r="AY307" s="1">
        <f t="shared" si="190"/>
        <v>7500</v>
      </c>
      <c r="AZ307" s="1">
        <f t="shared" si="175"/>
        <v>150000</v>
      </c>
      <c r="BA307" s="1">
        <f t="shared" si="176"/>
        <v>180000</v>
      </c>
      <c r="BB307">
        <v>5</v>
      </c>
      <c r="BC307" s="1">
        <f>SUM($BA$5:BA307)</f>
        <v>23829900</v>
      </c>
      <c r="BD307" s="1">
        <v>0</v>
      </c>
      <c r="BE307" s="1">
        <f>SUM($BA$235:BA307)</f>
        <v>11700000</v>
      </c>
    </row>
    <row r="308" spans="21:57" x14ac:dyDescent="0.3">
      <c r="U308" s="2">
        <v>304</v>
      </c>
      <c r="V308">
        <v>0.40300000000000002</v>
      </c>
      <c r="W308">
        <f t="shared" si="177"/>
        <v>0.40300000000000002</v>
      </c>
      <c r="X308">
        <f t="shared" si="178"/>
        <v>0.40300000000000002</v>
      </c>
      <c r="Y308">
        <f t="shared" si="179"/>
        <v>0.40300000000000002</v>
      </c>
      <c r="Z308" s="4">
        <f t="shared" si="180"/>
        <v>154561.29</v>
      </c>
      <c r="AA308" s="4">
        <f t="shared" si="151"/>
        <v>95881.68758269542</v>
      </c>
      <c r="AB308" s="4">
        <f t="shared" si="181"/>
        <v>154562.902</v>
      </c>
      <c r="AC308" s="4">
        <f>SUM($AB$5:AB308)</f>
        <v>14953366.534000004</v>
      </c>
      <c r="AD308">
        <f t="shared" si="182"/>
        <v>1.0444283595045722</v>
      </c>
      <c r="AF308" s="2">
        <v>304</v>
      </c>
      <c r="AG308">
        <f t="shared" si="183"/>
        <v>3.0687500000000125</v>
      </c>
      <c r="AH308">
        <f t="shared" si="184"/>
        <v>3.0687500000000125</v>
      </c>
      <c r="AI308">
        <f t="shared" si="185"/>
        <v>3.0687500000000125</v>
      </c>
      <c r="AJ308">
        <f t="shared" si="186"/>
        <v>3.0687500000000125</v>
      </c>
      <c r="AK308">
        <f t="shared" si="187"/>
        <v>12.27500000000005</v>
      </c>
      <c r="AL308">
        <v>24.5500000000001</v>
      </c>
      <c r="AM308">
        <f>SUM($AL$5:AL308)</f>
        <v>3825.1000000000031</v>
      </c>
      <c r="AU308" s="2">
        <v>304</v>
      </c>
      <c r="AV308" s="1">
        <f t="shared" si="150"/>
        <v>7500</v>
      </c>
      <c r="AW308" s="1">
        <f t="shared" si="188"/>
        <v>7500</v>
      </c>
      <c r="AX308" s="1">
        <f t="shared" si="189"/>
        <v>7500</v>
      </c>
      <c r="AY308" s="1">
        <f t="shared" si="190"/>
        <v>7500</v>
      </c>
      <c r="AZ308" s="1">
        <f t="shared" si="175"/>
        <v>150000</v>
      </c>
      <c r="BA308" s="1">
        <f t="shared" si="176"/>
        <v>180000</v>
      </c>
      <c r="BB308">
        <v>5</v>
      </c>
      <c r="BC308" s="1">
        <f>SUM($BA$5:BA308)</f>
        <v>24009900</v>
      </c>
      <c r="BD308" s="1">
        <v>0</v>
      </c>
      <c r="BE308" s="1">
        <f>SUM($BA$235:BA308)</f>
        <v>11880000</v>
      </c>
    </row>
    <row r="309" spans="21:57" x14ac:dyDescent="0.3">
      <c r="U309" s="2">
        <v>305</v>
      </c>
      <c r="V309">
        <v>0.40400000000000003</v>
      </c>
      <c r="W309">
        <f t="shared" si="177"/>
        <v>0.40400000000000003</v>
      </c>
      <c r="X309">
        <f t="shared" si="178"/>
        <v>0.40400000000000003</v>
      </c>
      <c r="Y309">
        <f t="shared" si="179"/>
        <v>0.40400000000000003</v>
      </c>
      <c r="Z309" s="4">
        <f t="shared" si="180"/>
        <v>155099.76</v>
      </c>
      <c r="AA309" s="4">
        <f t="shared" si="151"/>
        <v>95977.569270278109</v>
      </c>
      <c r="AB309" s="4">
        <f t="shared" si="181"/>
        <v>155101.37600000002</v>
      </c>
      <c r="AC309" s="4">
        <f>SUM($AB$5:AB309)</f>
        <v>15108467.910000004</v>
      </c>
      <c r="AD309">
        <f t="shared" si="182"/>
        <v>1.0372338272277393</v>
      </c>
      <c r="AF309" s="2">
        <v>305</v>
      </c>
      <c r="AG309">
        <f t="shared" si="183"/>
        <v>3.0700000000000127</v>
      </c>
      <c r="AH309">
        <f t="shared" si="184"/>
        <v>3.0700000000000127</v>
      </c>
      <c r="AI309">
        <f t="shared" si="185"/>
        <v>3.0700000000000127</v>
      </c>
      <c r="AJ309">
        <f t="shared" si="186"/>
        <v>3.0700000000000127</v>
      </c>
      <c r="AK309">
        <f t="shared" si="187"/>
        <v>12.280000000000051</v>
      </c>
      <c r="AL309">
        <v>24.560000000000102</v>
      </c>
      <c r="AM309">
        <f>SUM($AL$5:AL309)</f>
        <v>3849.660000000003</v>
      </c>
      <c r="AU309" s="2">
        <v>305</v>
      </c>
      <c r="AV309" s="1">
        <f t="shared" si="150"/>
        <v>7500</v>
      </c>
      <c r="AW309" s="1">
        <f t="shared" si="188"/>
        <v>7500</v>
      </c>
      <c r="AX309" s="1">
        <f t="shared" si="189"/>
        <v>7500</v>
      </c>
      <c r="AY309" s="1">
        <f t="shared" si="190"/>
        <v>7500</v>
      </c>
      <c r="AZ309" s="1">
        <f t="shared" si="175"/>
        <v>150000</v>
      </c>
      <c r="BA309" s="1">
        <f t="shared" si="176"/>
        <v>180000</v>
      </c>
      <c r="BB309">
        <v>5</v>
      </c>
      <c r="BC309" s="1">
        <f>SUM($BA$5:BA309)</f>
        <v>24189900</v>
      </c>
      <c r="BD309" s="1">
        <v>0</v>
      </c>
      <c r="BE309" s="1">
        <f>SUM($BA$235:BA309)</f>
        <v>12060000</v>
      </c>
    </row>
    <row r="310" spans="21:57" x14ac:dyDescent="0.3">
      <c r="U310" s="15">
        <v>306</v>
      </c>
      <c r="V310">
        <v>0.40500000000000003</v>
      </c>
      <c r="W310">
        <f t="shared" si="177"/>
        <v>0.40500000000000003</v>
      </c>
      <c r="X310">
        <f t="shared" si="178"/>
        <v>0.40500000000000003</v>
      </c>
      <c r="Y310">
        <f t="shared" si="179"/>
        <v>0.40500000000000003</v>
      </c>
      <c r="Z310" s="4">
        <f t="shared" si="180"/>
        <v>155639.15000000002</v>
      </c>
      <c r="AA310" s="4">
        <f t="shared" si="151"/>
        <v>96073.546839548377</v>
      </c>
      <c r="AB310" s="4">
        <f t="shared" si="181"/>
        <v>155640.77000000002</v>
      </c>
      <c r="AC310" s="4">
        <f>SUM($AB$5:AB310)</f>
        <v>15264108.680000003</v>
      </c>
      <c r="AD310">
        <f t="shared" si="182"/>
        <v>1.0301558763412664</v>
      </c>
      <c r="AF310" s="15">
        <v>306</v>
      </c>
      <c r="AG310">
        <f t="shared" si="183"/>
        <v>3.0712500000000125</v>
      </c>
      <c r="AH310">
        <f t="shared" si="184"/>
        <v>3.0712500000000125</v>
      </c>
      <c r="AI310">
        <f t="shared" si="185"/>
        <v>3.0712500000000125</v>
      </c>
      <c r="AJ310">
        <f t="shared" si="186"/>
        <v>3.0712500000000125</v>
      </c>
      <c r="AK310">
        <f t="shared" si="187"/>
        <v>12.28500000000005</v>
      </c>
      <c r="AL310">
        <v>24.5700000000001</v>
      </c>
      <c r="AM310">
        <f>SUM($AL$5:AL310)</f>
        <v>3874.2300000000032</v>
      </c>
      <c r="AU310" s="15">
        <v>306</v>
      </c>
      <c r="AV310" s="1">
        <f t="shared" si="150"/>
        <v>7500</v>
      </c>
      <c r="AW310" s="1">
        <f t="shared" si="188"/>
        <v>7500</v>
      </c>
      <c r="AX310" s="1">
        <f t="shared" si="189"/>
        <v>7500</v>
      </c>
      <c r="AY310" s="1">
        <f t="shared" si="190"/>
        <v>7500</v>
      </c>
      <c r="AZ310" s="1">
        <f t="shared" si="175"/>
        <v>150000</v>
      </c>
      <c r="BA310" s="1">
        <f t="shared" si="176"/>
        <v>180000</v>
      </c>
      <c r="BB310">
        <v>5</v>
      </c>
      <c r="BC310" s="1">
        <f>SUM($BA$5:BA310)</f>
        <v>24369900</v>
      </c>
      <c r="BD310" s="1">
        <v>0</v>
      </c>
      <c r="BE310" s="1">
        <f>SUM($BA$235:BA310)</f>
        <v>12240000</v>
      </c>
    </row>
    <row r="311" spans="21:57" x14ac:dyDescent="0.3">
      <c r="U311" s="2">
        <v>307</v>
      </c>
      <c r="V311">
        <v>0.40600000000000003</v>
      </c>
      <c r="W311">
        <f t="shared" si="177"/>
        <v>0.40600000000000003</v>
      </c>
      <c r="X311">
        <f t="shared" si="178"/>
        <v>0.40600000000000003</v>
      </c>
      <c r="Y311">
        <f t="shared" si="179"/>
        <v>0.40600000000000003</v>
      </c>
      <c r="Z311" s="4">
        <f t="shared" si="180"/>
        <v>156179.47</v>
      </c>
      <c r="AA311" s="4">
        <f t="shared" si="151"/>
        <v>96169.62038638792</v>
      </c>
      <c r="AB311" s="4">
        <f t="shared" si="181"/>
        <v>156181.09400000001</v>
      </c>
      <c r="AC311" s="4">
        <f>SUM($AB$5:AB311)</f>
        <v>15420289.774000004</v>
      </c>
      <c r="AD311">
        <f t="shared" si="182"/>
        <v>1.023191705943753</v>
      </c>
      <c r="AF311" s="2">
        <v>307</v>
      </c>
      <c r="AG311">
        <f t="shared" si="183"/>
        <v>3.0725000000000127</v>
      </c>
      <c r="AH311">
        <f t="shared" si="184"/>
        <v>3.0725000000000127</v>
      </c>
      <c r="AI311">
        <f t="shared" si="185"/>
        <v>3.0725000000000127</v>
      </c>
      <c r="AJ311">
        <f t="shared" si="186"/>
        <v>3.0725000000000127</v>
      </c>
      <c r="AK311">
        <f t="shared" si="187"/>
        <v>12.290000000000051</v>
      </c>
      <c r="AL311">
        <v>24.580000000000101</v>
      </c>
      <c r="AM311">
        <f>SUM($AL$5:AL311)</f>
        <v>3898.8100000000031</v>
      </c>
      <c r="AU311" s="2">
        <v>307</v>
      </c>
      <c r="AV311" s="1">
        <f t="shared" si="150"/>
        <v>7500</v>
      </c>
      <c r="AW311" s="1">
        <f t="shared" si="188"/>
        <v>7500</v>
      </c>
      <c r="AX311" s="1">
        <f t="shared" si="189"/>
        <v>7500</v>
      </c>
      <c r="AY311" s="1">
        <f t="shared" si="190"/>
        <v>7500</v>
      </c>
      <c r="AZ311" s="1">
        <f t="shared" si="175"/>
        <v>150000</v>
      </c>
      <c r="BA311" s="1">
        <f t="shared" si="176"/>
        <v>180000</v>
      </c>
      <c r="BB311">
        <v>5</v>
      </c>
      <c r="BC311" s="1">
        <f>SUM($BA$5:BA311)</f>
        <v>24549900</v>
      </c>
      <c r="BD311" s="1">
        <v>0</v>
      </c>
      <c r="BE311" s="1">
        <f>SUM($BA$235:BA311)</f>
        <v>12420000</v>
      </c>
    </row>
    <row r="312" spans="21:57" x14ac:dyDescent="0.3">
      <c r="U312" s="2">
        <v>308</v>
      </c>
      <c r="V312">
        <v>0.40699999999999997</v>
      </c>
      <c r="W312">
        <f t="shared" si="177"/>
        <v>0.40699999999999997</v>
      </c>
      <c r="X312">
        <f t="shared" si="178"/>
        <v>0.40699999999999997</v>
      </c>
      <c r="Y312">
        <f t="shared" si="179"/>
        <v>0.40699999999999997</v>
      </c>
      <c r="Z312" s="4">
        <f t="shared" si="180"/>
        <v>156720.71000000002</v>
      </c>
      <c r="AA312" s="4">
        <f t="shared" si="151"/>
        <v>96265.790006774303</v>
      </c>
      <c r="AB312" s="4">
        <f t="shared" si="181"/>
        <v>156722.33800000002</v>
      </c>
      <c r="AC312" s="4">
        <f>SUM($AB$5:AB312)</f>
        <v>15577012.112000003</v>
      </c>
      <c r="AD312">
        <f t="shared" si="182"/>
        <v>1.0163384754561973</v>
      </c>
      <c r="AF312" s="2">
        <v>308</v>
      </c>
      <c r="AG312">
        <f t="shared" si="183"/>
        <v>3.0737500000000124</v>
      </c>
      <c r="AH312">
        <f t="shared" si="184"/>
        <v>3.0737500000000124</v>
      </c>
      <c r="AI312">
        <f t="shared" si="185"/>
        <v>3.0737500000000124</v>
      </c>
      <c r="AJ312">
        <f t="shared" si="186"/>
        <v>3.0737500000000124</v>
      </c>
      <c r="AK312">
        <f t="shared" si="187"/>
        <v>12.29500000000005</v>
      </c>
      <c r="AL312">
        <v>24.590000000000099</v>
      </c>
      <c r="AM312">
        <f>SUM($AL$5:AL312)</f>
        <v>3923.4000000000033</v>
      </c>
      <c r="AU312" s="2">
        <v>308</v>
      </c>
      <c r="AV312" s="1">
        <f t="shared" ref="AV312:AV375" si="191">AV292+500</f>
        <v>7500</v>
      </c>
      <c r="AW312" s="1">
        <f t="shared" si="188"/>
        <v>7500</v>
      </c>
      <c r="AX312" s="1">
        <f t="shared" si="189"/>
        <v>7500</v>
      </c>
      <c r="AY312" s="1">
        <f t="shared" si="190"/>
        <v>7500</v>
      </c>
      <c r="AZ312" s="1">
        <f t="shared" si="175"/>
        <v>150000</v>
      </c>
      <c r="BA312" s="1">
        <f t="shared" si="176"/>
        <v>180000</v>
      </c>
      <c r="BB312">
        <v>5</v>
      </c>
      <c r="BC312" s="1">
        <f>SUM($BA$5:BA312)</f>
        <v>24729900</v>
      </c>
      <c r="BD312" s="1">
        <v>0</v>
      </c>
      <c r="BE312" s="1">
        <f>SUM($BA$235:BA312)</f>
        <v>12600000</v>
      </c>
    </row>
    <row r="313" spans="21:57" x14ac:dyDescent="0.3">
      <c r="U313" s="2">
        <v>309</v>
      </c>
      <c r="V313">
        <v>0.40799999999999997</v>
      </c>
      <c r="W313">
        <f t="shared" si="177"/>
        <v>0.40799999999999997</v>
      </c>
      <c r="X313">
        <f t="shared" si="178"/>
        <v>0.40799999999999997</v>
      </c>
      <c r="Y313">
        <f t="shared" si="179"/>
        <v>0.40799999999999997</v>
      </c>
      <c r="Z313" s="4">
        <f t="shared" si="180"/>
        <v>157262.88</v>
      </c>
      <c r="AA313" s="4">
        <f t="shared" si="151"/>
        <v>96362.05579678106</v>
      </c>
      <c r="AB313" s="4">
        <f t="shared" si="181"/>
        <v>157264.51200000002</v>
      </c>
      <c r="AC313" s="4">
        <f>SUM($AB$5:AB313)</f>
        <v>15734276.624000004</v>
      </c>
      <c r="AD313">
        <f t="shared" si="182"/>
        <v>1.0095935656289876</v>
      </c>
      <c r="AF313" s="2">
        <v>309</v>
      </c>
      <c r="AG313">
        <f t="shared" si="183"/>
        <v>3.0750000000000126</v>
      </c>
      <c r="AH313">
        <f t="shared" si="184"/>
        <v>3.0750000000000126</v>
      </c>
      <c r="AI313">
        <f t="shared" si="185"/>
        <v>3.0750000000000126</v>
      </c>
      <c r="AJ313">
        <f t="shared" si="186"/>
        <v>3.0750000000000126</v>
      </c>
      <c r="AK313">
        <f t="shared" si="187"/>
        <v>12.30000000000005</v>
      </c>
      <c r="AL313">
        <v>24.600000000000101</v>
      </c>
      <c r="AM313">
        <f>SUM($AL$5:AL313)</f>
        <v>3948.0000000000032</v>
      </c>
      <c r="AU313" s="2">
        <v>309</v>
      </c>
      <c r="AV313" s="1">
        <f t="shared" si="191"/>
        <v>7500</v>
      </c>
      <c r="AW313" s="1">
        <f t="shared" si="188"/>
        <v>7500</v>
      </c>
      <c r="AX313" s="1">
        <f t="shared" si="189"/>
        <v>7500</v>
      </c>
      <c r="AY313" s="1">
        <f t="shared" si="190"/>
        <v>7500</v>
      </c>
      <c r="AZ313" s="1">
        <f t="shared" si="175"/>
        <v>150000</v>
      </c>
      <c r="BA313" s="1">
        <f t="shared" si="176"/>
        <v>180000</v>
      </c>
      <c r="BB313">
        <v>5</v>
      </c>
      <c r="BC313" s="1">
        <f>SUM($BA$5:BA313)</f>
        <v>24909900</v>
      </c>
      <c r="BD313" s="1">
        <v>0</v>
      </c>
      <c r="BE313" s="1">
        <f>SUM($BA$235:BA313)</f>
        <v>12780000</v>
      </c>
    </row>
    <row r="314" spans="21:57" x14ac:dyDescent="0.3">
      <c r="U314" s="2">
        <v>310</v>
      </c>
      <c r="V314">
        <v>0.40899999999999997</v>
      </c>
      <c r="W314">
        <f t="shared" si="177"/>
        <v>0.40899999999999997</v>
      </c>
      <c r="X314">
        <f t="shared" si="178"/>
        <v>0.40899999999999997</v>
      </c>
      <c r="Y314">
        <f t="shared" si="179"/>
        <v>0.40899999999999997</v>
      </c>
      <c r="Z314" s="4">
        <f t="shared" si="180"/>
        <v>157805.98000000001</v>
      </c>
      <c r="AA314" s="4">
        <f t="shared" si="151"/>
        <v>96458.417852577826</v>
      </c>
      <c r="AB314" s="4">
        <f t="shared" si="181"/>
        <v>157807.61600000001</v>
      </c>
      <c r="AC314" s="4">
        <f>SUM($AB$5:AB314)</f>
        <v>15892084.240000004</v>
      </c>
      <c r="AD314">
        <f t="shared" si="182"/>
        <v>1.0029543764299358</v>
      </c>
      <c r="AF314" s="2">
        <v>310</v>
      </c>
      <c r="AG314">
        <f t="shared" si="183"/>
        <v>3.0762500000000124</v>
      </c>
      <c r="AH314">
        <f t="shared" si="184"/>
        <v>3.0762500000000124</v>
      </c>
      <c r="AI314">
        <f t="shared" si="185"/>
        <v>3.0762500000000124</v>
      </c>
      <c r="AJ314">
        <f t="shared" si="186"/>
        <v>3.0762500000000124</v>
      </c>
      <c r="AK314">
        <f t="shared" si="187"/>
        <v>12.305000000000049</v>
      </c>
      <c r="AL314">
        <v>24.610000000000099</v>
      </c>
      <c r="AM314">
        <f>SUM($AL$5:AL314)</f>
        <v>3972.6100000000033</v>
      </c>
      <c r="AU314" s="2">
        <v>310</v>
      </c>
      <c r="AV314" s="1">
        <f t="shared" si="191"/>
        <v>7500</v>
      </c>
      <c r="AW314" s="1">
        <f t="shared" si="188"/>
        <v>7500</v>
      </c>
      <c r="AX314" s="1">
        <f t="shared" si="189"/>
        <v>7500</v>
      </c>
      <c r="AY314" s="1">
        <f t="shared" si="190"/>
        <v>7500</v>
      </c>
      <c r="AZ314" s="1">
        <f t="shared" si="175"/>
        <v>150000</v>
      </c>
      <c r="BA314" s="1">
        <f t="shared" si="176"/>
        <v>180000</v>
      </c>
      <c r="BB314">
        <v>5</v>
      </c>
      <c r="BC314" s="1">
        <f>SUM($BA$5:BA314)</f>
        <v>25089900</v>
      </c>
      <c r="BD314" s="1">
        <v>0</v>
      </c>
      <c r="BE314" s="1">
        <f>SUM($BA$235:BA314)</f>
        <v>12960000</v>
      </c>
    </row>
    <row r="315" spans="21:57" x14ac:dyDescent="0.3">
      <c r="U315" s="2">
        <v>311</v>
      </c>
      <c r="V315">
        <v>0.41</v>
      </c>
      <c r="W315">
        <f t="shared" si="177"/>
        <v>0.41</v>
      </c>
      <c r="X315">
        <f t="shared" si="178"/>
        <v>0.41</v>
      </c>
      <c r="Y315">
        <f t="shared" si="179"/>
        <v>0.41</v>
      </c>
      <c r="Z315" s="4">
        <f t="shared" si="180"/>
        <v>158350</v>
      </c>
      <c r="AA315" s="4">
        <f t="shared" si="151"/>
        <v>96554.876270430395</v>
      </c>
      <c r="AB315" s="4">
        <f t="shared" si="181"/>
        <v>158351.64000000001</v>
      </c>
      <c r="AC315" s="4">
        <f>SUM($AB$5:AB315)</f>
        <v>16050435.880000005</v>
      </c>
      <c r="AD315">
        <f t="shared" si="182"/>
        <v>0.99641832756859683</v>
      </c>
      <c r="AF315" s="2">
        <v>311</v>
      </c>
      <c r="AG315">
        <f t="shared" si="183"/>
        <v>3.0775000000000126</v>
      </c>
      <c r="AH315">
        <f t="shared" si="184"/>
        <v>3.0775000000000126</v>
      </c>
      <c r="AI315">
        <f t="shared" si="185"/>
        <v>3.0775000000000126</v>
      </c>
      <c r="AJ315">
        <f t="shared" si="186"/>
        <v>3.0775000000000126</v>
      </c>
      <c r="AK315">
        <f t="shared" si="187"/>
        <v>12.31000000000005</v>
      </c>
      <c r="AL315">
        <v>24.6200000000001</v>
      </c>
      <c r="AM315">
        <f>SUM($AL$5:AL315)</f>
        <v>3997.2300000000032</v>
      </c>
      <c r="AU315" s="2">
        <v>311</v>
      </c>
      <c r="AV315" s="1">
        <f t="shared" si="191"/>
        <v>8000</v>
      </c>
      <c r="AW315" s="1">
        <f t="shared" si="188"/>
        <v>8000</v>
      </c>
      <c r="AX315" s="1">
        <f t="shared" si="189"/>
        <v>8000</v>
      </c>
      <c r="AY315" s="1">
        <f t="shared" si="190"/>
        <v>8000</v>
      </c>
      <c r="AZ315" s="1">
        <f t="shared" si="175"/>
        <v>160000</v>
      </c>
      <c r="BA315" s="1">
        <f t="shared" si="176"/>
        <v>192000</v>
      </c>
      <c r="BB315">
        <v>5</v>
      </c>
      <c r="BC315" s="1">
        <f>SUM($BA$5:BA315)</f>
        <v>25281900</v>
      </c>
      <c r="BD315" s="1">
        <v>0</v>
      </c>
      <c r="BE315" s="1">
        <f>SUM($BA$235:BA315)</f>
        <v>13152000</v>
      </c>
    </row>
    <row r="316" spans="21:57" x14ac:dyDescent="0.3">
      <c r="U316" s="2">
        <v>312</v>
      </c>
      <c r="V316">
        <v>0.41099999999999998</v>
      </c>
      <c r="W316">
        <f t="shared" si="177"/>
        <v>0.41099999999999998</v>
      </c>
      <c r="X316">
        <f t="shared" si="178"/>
        <v>0.41099999999999998</v>
      </c>
      <c r="Y316">
        <f t="shared" si="179"/>
        <v>0.41099999999999998</v>
      </c>
      <c r="Z316" s="4">
        <f t="shared" si="180"/>
        <v>158894.96000000002</v>
      </c>
      <c r="AA316" s="4">
        <f t="shared" si="151"/>
        <v>96651.431146700808</v>
      </c>
      <c r="AB316" s="4">
        <f t="shared" si="181"/>
        <v>158896.60400000002</v>
      </c>
      <c r="AC316" s="4">
        <f>SUM($AB$5:AB316)</f>
        <v>16209332.484000005</v>
      </c>
      <c r="AD316">
        <f t="shared" si="182"/>
        <v>0.98998310817213908</v>
      </c>
      <c r="AF316" s="2">
        <v>312</v>
      </c>
      <c r="AG316">
        <f t="shared" si="183"/>
        <v>3.0787500000000123</v>
      </c>
      <c r="AH316">
        <f t="shared" si="184"/>
        <v>3.0787500000000123</v>
      </c>
      <c r="AI316">
        <f t="shared" si="185"/>
        <v>3.0787500000000123</v>
      </c>
      <c r="AJ316">
        <f t="shared" si="186"/>
        <v>3.0787500000000123</v>
      </c>
      <c r="AK316">
        <f t="shared" si="187"/>
        <v>12.315000000000049</v>
      </c>
      <c r="AL316">
        <v>24.630000000000098</v>
      </c>
      <c r="AM316">
        <f>SUM($AL$5:AL316)</f>
        <v>4021.8600000000033</v>
      </c>
      <c r="AU316" s="2">
        <v>312</v>
      </c>
      <c r="AV316" s="1">
        <f t="shared" si="191"/>
        <v>8000</v>
      </c>
      <c r="AW316" s="1">
        <f t="shared" si="188"/>
        <v>8000</v>
      </c>
      <c r="AX316" s="1">
        <f t="shared" si="189"/>
        <v>8000</v>
      </c>
      <c r="AY316" s="1">
        <f t="shared" si="190"/>
        <v>8000</v>
      </c>
      <c r="AZ316" s="1">
        <f t="shared" si="175"/>
        <v>160000</v>
      </c>
      <c r="BA316" s="1">
        <f t="shared" si="176"/>
        <v>192000</v>
      </c>
      <c r="BB316">
        <v>5</v>
      </c>
      <c r="BC316" s="1">
        <f>SUM($BA$5:BA316)</f>
        <v>25473900</v>
      </c>
      <c r="BD316" s="1">
        <v>0</v>
      </c>
      <c r="BE316" s="1">
        <f>SUM($BA$235:BA316)</f>
        <v>13344000</v>
      </c>
    </row>
    <row r="317" spans="21:57" x14ac:dyDescent="0.3">
      <c r="U317" s="2">
        <v>313</v>
      </c>
      <c r="V317">
        <v>0.41199999999999998</v>
      </c>
      <c r="W317">
        <f t="shared" si="177"/>
        <v>0.41199999999999998</v>
      </c>
      <c r="X317">
        <f t="shared" si="178"/>
        <v>0.41199999999999998</v>
      </c>
      <c r="Y317">
        <f t="shared" si="179"/>
        <v>0.41199999999999998</v>
      </c>
      <c r="Z317" s="4">
        <f t="shared" si="180"/>
        <v>159440.85</v>
      </c>
      <c r="AA317" s="4">
        <f t="shared" si="151"/>
        <v>96748.082577847497</v>
      </c>
      <c r="AB317" s="4">
        <f t="shared" si="181"/>
        <v>159442.49799999999</v>
      </c>
      <c r="AC317" s="4">
        <f>SUM($AB$5:AB317)</f>
        <v>16368774.982000005</v>
      </c>
      <c r="AD317">
        <f t="shared" si="182"/>
        <v>0.98364629238978862</v>
      </c>
      <c r="AF317" s="2">
        <v>313</v>
      </c>
      <c r="AG317">
        <f t="shared" si="183"/>
        <v>3.0800000000000125</v>
      </c>
      <c r="AH317">
        <f t="shared" si="184"/>
        <v>3.0800000000000125</v>
      </c>
      <c r="AI317">
        <f t="shared" si="185"/>
        <v>3.0800000000000125</v>
      </c>
      <c r="AJ317">
        <f t="shared" si="186"/>
        <v>3.0800000000000125</v>
      </c>
      <c r="AK317">
        <f t="shared" si="187"/>
        <v>12.32000000000005</v>
      </c>
      <c r="AL317">
        <v>24.6400000000001</v>
      </c>
      <c r="AM317">
        <f>SUM($AL$5:AL317)</f>
        <v>4046.5000000000036</v>
      </c>
      <c r="AU317" s="2">
        <v>313</v>
      </c>
      <c r="AV317" s="1">
        <f t="shared" si="191"/>
        <v>8000</v>
      </c>
      <c r="AW317" s="1">
        <f t="shared" si="188"/>
        <v>8000</v>
      </c>
      <c r="AX317" s="1">
        <f t="shared" si="189"/>
        <v>8000</v>
      </c>
      <c r="AY317" s="1">
        <f t="shared" si="190"/>
        <v>8000</v>
      </c>
      <c r="AZ317" s="1">
        <f t="shared" si="175"/>
        <v>160000</v>
      </c>
      <c r="BA317" s="1">
        <f t="shared" si="176"/>
        <v>192000</v>
      </c>
      <c r="BB317">
        <v>5</v>
      </c>
      <c r="BC317" s="1">
        <f>SUM($BA$5:BA317)</f>
        <v>25665900</v>
      </c>
      <c r="BD317" s="1">
        <v>0</v>
      </c>
      <c r="BE317" s="1">
        <f>SUM($BA$235:BA317)</f>
        <v>13536000</v>
      </c>
    </row>
    <row r="318" spans="21:57" x14ac:dyDescent="0.3">
      <c r="U318" s="2">
        <v>314</v>
      </c>
      <c r="V318">
        <v>0.41299999999999998</v>
      </c>
      <c r="W318">
        <f t="shared" si="177"/>
        <v>0.41299999999999998</v>
      </c>
      <c r="X318">
        <f t="shared" si="178"/>
        <v>0.41299999999999998</v>
      </c>
      <c r="Y318">
        <f t="shared" si="179"/>
        <v>0.41299999999999998</v>
      </c>
      <c r="Z318" s="4">
        <f t="shared" si="180"/>
        <v>159987.67000000001</v>
      </c>
      <c r="AA318" s="4">
        <f t="shared" si="151"/>
        <v>96844.83066042533</v>
      </c>
      <c r="AB318" s="4">
        <f t="shared" si="181"/>
        <v>159989.32200000001</v>
      </c>
      <c r="AC318" s="4">
        <f>SUM($AB$5:AB318)</f>
        <v>16528764.304000005</v>
      </c>
      <c r="AD318">
        <f t="shared" si="182"/>
        <v>0.97740559190247034</v>
      </c>
      <c r="AF318" s="2">
        <v>314</v>
      </c>
      <c r="AG318">
        <f t="shared" si="183"/>
        <v>3.0812500000000127</v>
      </c>
      <c r="AH318">
        <f t="shared" si="184"/>
        <v>3.0812500000000127</v>
      </c>
      <c r="AI318">
        <f t="shared" si="185"/>
        <v>3.0812500000000127</v>
      </c>
      <c r="AJ318">
        <f t="shared" si="186"/>
        <v>3.0812500000000127</v>
      </c>
      <c r="AK318">
        <f t="shared" si="187"/>
        <v>12.325000000000051</v>
      </c>
      <c r="AL318">
        <v>24.650000000000102</v>
      </c>
      <c r="AM318">
        <f>SUM($AL$5:AL318)</f>
        <v>4071.1500000000037</v>
      </c>
      <c r="AU318" s="2">
        <v>314</v>
      </c>
      <c r="AV318" s="1">
        <f t="shared" si="191"/>
        <v>8000</v>
      </c>
      <c r="AW318" s="1">
        <f t="shared" si="188"/>
        <v>8000</v>
      </c>
      <c r="AX318" s="1">
        <f t="shared" si="189"/>
        <v>8000</v>
      </c>
      <c r="AY318" s="1">
        <f t="shared" si="190"/>
        <v>8000</v>
      </c>
      <c r="AZ318" s="1">
        <f t="shared" si="175"/>
        <v>160000</v>
      </c>
      <c r="BA318" s="1">
        <f t="shared" si="176"/>
        <v>192000</v>
      </c>
      <c r="BB318">
        <v>5</v>
      </c>
      <c r="BC318" s="1">
        <f>SUM($BA$5:BA318)</f>
        <v>25857900</v>
      </c>
      <c r="BD318" s="1">
        <v>0</v>
      </c>
      <c r="BE318" s="1">
        <f>SUM($BA$235:BA318)</f>
        <v>13728000</v>
      </c>
    </row>
    <row r="319" spans="21:57" x14ac:dyDescent="0.3">
      <c r="U319" s="2">
        <v>315</v>
      </c>
      <c r="V319">
        <v>0.41399999999999998</v>
      </c>
      <c r="W319">
        <f t="shared" si="177"/>
        <v>0.41399999999999998</v>
      </c>
      <c r="X319">
        <f t="shared" si="178"/>
        <v>0.41399999999999998</v>
      </c>
      <c r="Y319">
        <f t="shared" si="179"/>
        <v>0.41399999999999998</v>
      </c>
      <c r="Z319" s="4">
        <f t="shared" si="180"/>
        <v>160535.42000000001</v>
      </c>
      <c r="AA319" s="4">
        <f t="shared" ref="AA319:AA382" si="192">AA318*1.001</f>
        <v>96941.675491085742</v>
      </c>
      <c r="AB319" s="4">
        <f t="shared" si="181"/>
        <v>160537.076</v>
      </c>
      <c r="AC319" s="4">
        <f>SUM($AB$5:AB319)</f>
        <v>16689301.380000005</v>
      </c>
      <c r="AD319">
        <f t="shared" si="182"/>
        <v>0.97125878890504258</v>
      </c>
      <c r="AF319" s="2">
        <v>315</v>
      </c>
      <c r="AG319">
        <f t="shared" si="183"/>
        <v>3.0825000000000125</v>
      </c>
      <c r="AH319">
        <f t="shared" si="184"/>
        <v>3.0825000000000125</v>
      </c>
      <c r="AI319">
        <f t="shared" si="185"/>
        <v>3.0825000000000125</v>
      </c>
      <c r="AJ319">
        <f t="shared" si="186"/>
        <v>3.0825000000000125</v>
      </c>
      <c r="AK319">
        <f t="shared" si="187"/>
        <v>12.33000000000005</v>
      </c>
      <c r="AL319">
        <v>24.6600000000001</v>
      </c>
      <c r="AM319">
        <f>SUM($AL$5:AL319)</f>
        <v>4095.810000000004</v>
      </c>
      <c r="AU319" s="2">
        <v>315</v>
      </c>
      <c r="AV319" s="1">
        <f t="shared" si="191"/>
        <v>8000</v>
      </c>
      <c r="AW319" s="1">
        <f t="shared" si="188"/>
        <v>8000</v>
      </c>
      <c r="AX319" s="1">
        <f t="shared" si="189"/>
        <v>8000</v>
      </c>
      <c r="AY319" s="1">
        <f t="shared" si="190"/>
        <v>8000</v>
      </c>
      <c r="AZ319" s="1">
        <f t="shared" si="175"/>
        <v>160000</v>
      </c>
      <c r="BA319" s="1">
        <f t="shared" si="176"/>
        <v>192000</v>
      </c>
      <c r="BB319">
        <v>5</v>
      </c>
      <c r="BC319" s="1">
        <f>SUM($BA$5:BA319)</f>
        <v>26049900</v>
      </c>
      <c r="BD319" s="1">
        <v>0</v>
      </c>
      <c r="BE319" s="1">
        <f>SUM($BA$235:BA319)</f>
        <v>13920000</v>
      </c>
    </row>
    <row r="320" spans="21:57" x14ac:dyDescent="0.3">
      <c r="U320" s="2">
        <v>316</v>
      </c>
      <c r="V320">
        <v>0.41499999999999998</v>
      </c>
      <c r="W320">
        <f t="shared" si="177"/>
        <v>0.41499999999999998</v>
      </c>
      <c r="X320">
        <f t="shared" si="178"/>
        <v>0.41499999999999998</v>
      </c>
      <c r="Y320">
        <f t="shared" si="179"/>
        <v>0.41499999999999998</v>
      </c>
      <c r="Z320" s="4">
        <f t="shared" si="180"/>
        <v>161084.11000000002</v>
      </c>
      <c r="AA320" s="4">
        <f t="shared" si="192"/>
        <v>97038.61716657682</v>
      </c>
      <c r="AB320" s="4">
        <f t="shared" si="181"/>
        <v>161085.77000000002</v>
      </c>
      <c r="AC320" s="4">
        <f>SUM($AB$5:AB320)</f>
        <v>16850387.150000006</v>
      </c>
      <c r="AD320">
        <f t="shared" si="182"/>
        <v>0.96520379332979223</v>
      </c>
      <c r="AF320" s="2">
        <v>316</v>
      </c>
      <c r="AG320">
        <f t="shared" si="183"/>
        <v>3.0837500000000126</v>
      </c>
      <c r="AH320">
        <f t="shared" si="184"/>
        <v>3.0837500000000126</v>
      </c>
      <c r="AI320">
        <f t="shared" si="185"/>
        <v>3.0837500000000126</v>
      </c>
      <c r="AJ320">
        <f t="shared" si="186"/>
        <v>3.0837500000000126</v>
      </c>
      <c r="AK320">
        <f t="shared" si="187"/>
        <v>12.335000000000051</v>
      </c>
      <c r="AL320">
        <v>24.670000000000101</v>
      </c>
      <c r="AM320">
        <f>SUM($AL$5:AL320)</f>
        <v>4120.4800000000041</v>
      </c>
      <c r="AU320" s="2">
        <v>316</v>
      </c>
      <c r="AV320" s="1">
        <f t="shared" si="191"/>
        <v>8000</v>
      </c>
      <c r="AW320" s="1">
        <f t="shared" si="188"/>
        <v>8000</v>
      </c>
      <c r="AX320" s="1">
        <f t="shared" si="189"/>
        <v>8000</v>
      </c>
      <c r="AY320" s="1">
        <f t="shared" si="190"/>
        <v>8000</v>
      </c>
      <c r="AZ320" s="1">
        <f t="shared" si="175"/>
        <v>160000</v>
      </c>
      <c r="BA320" s="1">
        <f t="shared" si="176"/>
        <v>192000</v>
      </c>
      <c r="BB320">
        <v>5</v>
      </c>
      <c r="BC320" s="1">
        <f>SUM($BA$5:BA320)</f>
        <v>26241900</v>
      </c>
      <c r="BD320" s="1">
        <v>0</v>
      </c>
      <c r="BE320" s="1">
        <f>SUM($BA$235:BA320)</f>
        <v>14112000</v>
      </c>
    </row>
    <row r="321" spans="21:57" x14ac:dyDescent="0.3">
      <c r="U321" s="2">
        <v>317</v>
      </c>
      <c r="V321">
        <v>0.41599999999999998</v>
      </c>
      <c r="W321">
        <f t="shared" si="177"/>
        <v>0.41599999999999998</v>
      </c>
      <c r="X321">
        <f t="shared" si="178"/>
        <v>0.41599999999999998</v>
      </c>
      <c r="Y321">
        <f t="shared" si="179"/>
        <v>0.41599999999999998</v>
      </c>
      <c r="Z321" s="4">
        <f t="shared" si="180"/>
        <v>161633.74000000002</v>
      </c>
      <c r="AA321" s="4">
        <f t="shared" si="192"/>
        <v>97135.655783743379</v>
      </c>
      <c r="AB321" s="4">
        <f t="shared" si="181"/>
        <v>161635.40400000001</v>
      </c>
      <c r="AC321" s="4">
        <f>SUM($AB$5:AB321)</f>
        <v>17012022.554000005</v>
      </c>
      <c r="AD321">
        <f t="shared" si="182"/>
        <v>0.95923851814881966</v>
      </c>
      <c r="AF321" s="2">
        <v>317</v>
      </c>
      <c r="AG321">
        <f t="shared" si="183"/>
        <v>3.0850000000000124</v>
      </c>
      <c r="AH321">
        <f t="shared" si="184"/>
        <v>3.0850000000000124</v>
      </c>
      <c r="AI321">
        <f t="shared" si="185"/>
        <v>3.0850000000000124</v>
      </c>
      <c r="AJ321">
        <f t="shared" si="186"/>
        <v>3.0850000000000124</v>
      </c>
      <c r="AK321">
        <f t="shared" si="187"/>
        <v>12.34000000000005</v>
      </c>
      <c r="AL321">
        <v>24.680000000000099</v>
      </c>
      <c r="AM321">
        <f>SUM($AL$5:AL321)</f>
        <v>4145.1600000000044</v>
      </c>
      <c r="AU321" s="2">
        <v>317</v>
      </c>
      <c r="AV321" s="1">
        <f t="shared" si="191"/>
        <v>8000</v>
      </c>
      <c r="AW321" s="1">
        <f t="shared" si="188"/>
        <v>8000</v>
      </c>
      <c r="AX321" s="1">
        <f t="shared" si="189"/>
        <v>8000</v>
      </c>
      <c r="AY321" s="1">
        <f t="shared" si="190"/>
        <v>8000</v>
      </c>
      <c r="AZ321" s="1">
        <f t="shared" si="175"/>
        <v>160000</v>
      </c>
      <c r="BA321" s="1">
        <f t="shared" si="176"/>
        <v>192000</v>
      </c>
      <c r="BB321">
        <v>5</v>
      </c>
      <c r="BC321" s="1">
        <f>SUM($BA$5:BA321)</f>
        <v>26433900</v>
      </c>
      <c r="BD321" s="1">
        <v>0</v>
      </c>
      <c r="BE321" s="1">
        <f>SUM($BA$235:BA321)</f>
        <v>14304000</v>
      </c>
    </row>
    <row r="322" spans="21:57" x14ac:dyDescent="0.3">
      <c r="U322" s="2">
        <v>318</v>
      </c>
      <c r="V322">
        <v>0.41699999999999998</v>
      </c>
      <c r="W322">
        <f t="shared" si="177"/>
        <v>0.41699999999999998</v>
      </c>
      <c r="X322">
        <f t="shared" si="178"/>
        <v>0.41699999999999998</v>
      </c>
      <c r="Y322">
        <f t="shared" si="179"/>
        <v>0.41699999999999998</v>
      </c>
      <c r="Z322" s="4">
        <f t="shared" si="180"/>
        <v>162184.30000000002</v>
      </c>
      <c r="AA322" s="4">
        <f t="shared" si="192"/>
        <v>97232.791439527107</v>
      </c>
      <c r="AB322" s="4">
        <f t="shared" si="181"/>
        <v>162185.96800000002</v>
      </c>
      <c r="AC322" s="4">
        <f>SUM($AB$5:AB322)</f>
        <v>17174208.522000004</v>
      </c>
      <c r="AD322">
        <f t="shared" si="182"/>
        <v>0.95336088043137468</v>
      </c>
      <c r="AF322" s="2">
        <v>318</v>
      </c>
      <c r="AG322">
        <f t="shared" si="183"/>
        <v>3.0862500000000126</v>
      </c>
      <c r="AH322">
        <f t="shared" si="184"/>
        <v>3.0862500000000126</v>
      </c>
      <c r="AI322">
        <f t="shared" si="185"/>
        <v>3.0862500000000126</v>
      </c>
      <c r="AJ322">
        <f t="shared" si="186"/>
        <v>3.0862500000000126</v>
      </c>
      <c r="AK322">
        <f t="shared" si="187"/>
        <v>12.34500000000005</v>
      </c>
      <c r="AL322">
        <v>24.690000000000101</v>
      </c>
      <c r="AM322">
        <f>SUM($AL$5:AL322)</f>
        <v>4169.8500000000049</v>
      </c>
      <c r="AU322" s="2">
        <v>318</v>
      </c>
      <c r="AV322" s="1">
        <f t="shared" si="191"/>
        <v>8000</v>
      </c>
      <c r="AW322" s="1">
        <f t="shared" si="188"/>
        <v>8000</v>
      </c>
      <c r="AX322" s="1">
        <f t="shared" si="189"/>
        <v>8000</v>
      </c>
      <c r="AY322" s="1">
        <f t="shared" si="190"/>
        <v>8000</v>
      </c>
      <c r="AZ322" s="1">
        <f t="shared" si="175"/>
        <v>160000</v>
      </c>
      <c r="BA322" s="1">
        <f t="shared" si="176"/>
        <v>192000</v>
      </c>
      <c r="BB322">
        <v>5</v>
      </c>
      <c r="BC322" s="1">
        <f>SUM($BA$5:BA322)</f>
        <v>26625900</v>
      </c>
      <c r="BD322" s="1">
        <v>0</v>
      </c>
      <c r="BE322" s="1">
        <f>SUM($BA$235:BA322)</f>
        <v>14496000</v>
      </c>
    </row>
    <row r="323" spans="21:57" x14ac:dyDescent="0.3">
      <c r="U323" s="2">
        <v>319</v>
      </c>
      <c r="V323">
        <v>0.41799999999999998</v>
      </c>
      <c r="W323">
        <f t="shared" si="177"/>
        <v>0.41799999999999998</v>
      </c>
      <c r="X323">
        <f t="shared" si="178"/>
        <v>0.41799999999999998</v>
      </c>
      <c r="Y323">
        <f t="shared" si="179"/>
        <v>0.41799999999999998</v>
      </c>
      <c r="Z323" s="4">
        <f t="shared" si="180"/>
        <v>162735.81</v>
      </c>
      <c r="AA323" s="4">
        <f t="shared" si="192"/>
        <v>97330.024230966621</v>
      </c>
      <c r="AB323" s="4">
        <f t="shared" si="181"/>
        <v>162737.48199999999</v>
      </c>
      <c r="AC323" s="4">
        <f>SUM($AB$5:AB323)</f>
        <v>17336946.004000004</v>
      </c>
      <c r="AD323">
        <f t="shared" si="182"/>
        <v>0.9475690352282351</v>
      </c>
      <c r="AF323" s="2">
        <v>319</v>
      </c>
      <c r="AG323">
        <f t="shared" si="183"/>
        <v>3.0875000000000123</v>
      </c>
      <c r="AH323">
        <f t="shared" si="184"/>
        <v>3.0875000000000123</v>
      </c>
      <c r="AI323">
        <f t="shared" si="185"/>
        <v>3.0875000000000123</v>
      </c>
      <c r="AJ323">
        <f t="shared" si="186"/>
        <v>3.0875000000000123</v>
      </c>
      <c r="AK323">
        <f t="shared" si="187"/>
        <v>12.350000000000049</v>
      </c>
      <c r="AL323">
        <v>24.700000000000099</v>
      </c>
      <c r="AM323">
        <f>SUM($AL$5:AL323)</f>
        <v>4194.5500000000047</v>
      </c>
      <c r="AU323" s="2">
        <v>319</v>
      </c>
      <c r="AV323" s="1">
        <f t="shared" si="191"/>
        <v>8000</v>
      </c>
      <c r="AW323" s="1">
        <f t="shared" si="188"/>
        <v>8000</v>
      </c>
      <c r="AX323" s="1">
        <f t="shared" si="189"/>
        <v>8000</v>
      </c>
      <c r="AY323" s="1">
        <f t="shared" si="190"/>
        <v>8000</v>
      </c>
      <c r="AZ323" s="1">
        <f t="shared" si="175"/>
        <v>160000</v>
      </c>
      <c r="BA323" s="1">
        <f t="shared" si="176"/>
        <v>192000</v>
      </c>
      <c r="BB323">
        <v>5</v>
      </c>
      <c r="BC323" s="1">
        <f>SUM($BA$5:BA323)</f>
        <v>26817900</v>
      </c>
      <c r="BD323" s="1">
        <v>0</v>
      </c>
      <c r="BE323" s="1">
        <f>SUM($BA$235:BA323)</f>
        <v>14688000</v>
      </c>
    </row>
    <row r="324" spans="21:57" x14ac:dyDescent="0.3">
      <c r="U324" s="2">
        <v>320</v>
      </c>
      <c r="V324">
        <v>0.41899999999999998</v>
      </c>
      <c r="W324">
        <f t="shared" si="177"/>
        <v>0.41899999999999998</v>
      </c>
      <c r="X324">
        <f t="shared" si="178"/>
        <v>0.41899999999999998</v>
      </c>
      <c r="Y324">
        <f t="shared" si="179"/>
        <v>0.41899999999999998</v>
      </c>
      <c r="Z324" s="4">
        <f t="shared" si="180"/>
        <v>163288.25</v>
      </c>
      <c r="AA324" s="4">
        <f t="shared" si="192"/>
        <v>97427.35425519757</v>
      </c>
      <c r="AB324" s="4">
        <f t="shared" si="181"/>
        <v>163289.92600000001</v>
      </c>
      <c r="AC324" s="4">
        <f>SUM($AB$5:AB324)</f>
        <v>17500235.930000003</v>
      </c>
      <c r="AD324">
        <f t="shared" si="182"/>
        <v>0.94186095960802196</v>
      </c>
      <c r="AF324" s="2">
        <v>320</v>
      </c>
      <c r="AG324">
        <f t="shared" si="183"/>
        <v>3.0887500000000125</v>
      </c>
      <c r="AH324">
        <f t="shared" si="184"/>
        <v>3.0887500000000125</v>
      </c>
      <c r="AI324">
        <f t="shared" si="185"/>
        <v>3.0887500000000125</v>
      </c>
      <c r="AJ324">
        <f t="shared" si="186"/>
        <v>3.0887500000000125</v>
      </c>
      <c r="AK324">
        <f t="shared" si="187"/>
        <v>12.35500000000005</v>
      </c>
      <c r="AL324">
        <v>24.7100000000001</v>
      </c>
      <c r="AM324">
        <f>SUM($AL$5:AL324)</f>
        <v>4219.2600000000048</v>
      </c>
      <c r="AU324" s="2">
        <v>320</v>
      </c>
      <c r="AV324" s="1">
        <f t="shared" si="191"/>
        <v>8000</v>
      </c>
      <c r="AW324" s="1">
        <f t="shared" si="188"/>
        <v>8000</v>
      </c>
      <c r="AX324" s="1">
        <f t="shared" si="189"/>
        <v>8000</v>
      </c>
      <c r="AY324" s="1">
        <f t="shared" si="190"/>
        <v>8000</v>
      </c>
      <c r="AZ324" s="1">
        <f t="shared" si="175"/>
        <v>160000</v>
      </c>
      <c r="BA324" s="1">
        <f t="shared" si="176"/>
        <v>192000</v>
      </c>
      <c r="BB324">
        <v>5</v>
      </c>
      <c r="BC324" s="1">
        <f>SUM($BA$5:BA324)</f>
        <v>27009900</v>
      </c>
      <c r="BD324" s="1">
        <v>0</v>
      </c>
      <c r="BE324" s="1">
        <f>SUM($BA$235:BA324)</f>
        <v>14880000</v>
      </c>
    </row>
    <row r="325" spans="21:57" x14ac:dyDescent="0.3">
      <c r="U325" s="2">
        <v>321</v>
      </c>
      <c r="V325">
        <v>0.42</v>
      </c>
      <c r="W325">
        <f t="shared" si="177"/>
        <v>0.42</v>
      </c>
      <c r="X325">
        <f t="shared" si="178"/>
        <v>0.42</v>
      </c>
      <c r="Y325">
        <f t="shared" si="179"/>
        <v>0.42</v>
      </c>
      <c r="Z325" s="4">
        <f t="shared" si="180"/>
        <v>163841.64000000001</v>
      </c>
      <c r="AA325" s="4">
        <f t="shared" si="192"/>
        <v>97524.781609452752</v>
      </c>
      <c r="AB325" s="4">
        <f t="shared" si="181"/>
        <v>163843.32</v>
      </c>
      <c r="AC325" s="4">
        <f>SUM($AB$5:AB325)</f>
        <v>17664079.250000004</v>
      </c>
      <c r="AD325">
        <f t="shared" si="182"/>
        <v>0.9362349208054378</v>
      </c>
      <c r="AF325" s="2">
        <v>321</v>
      </c>
      <c r="AG325">
        <f t="shared" si="183"/>
        <v>3.0900000000000123</v>
      </c>
      <c r="AH325">
        <f t="shared" si="184"/>
        <v>3.0900000000000123</v>
      </c>
      <c r="AI325">
        <f t="shared" si="185"/>
        <v>3.0900000000000123</v>
      </c>
      <c r="AJ325">
        <f t="shared" si="186"/>
        <v>3.0900000000000123</v>
      </c>
      <c r="AK325">
        <f t="shared" si="187"/>
        <v>12.360000000000049</v>
      </c>
      <c r="AL325">
        <v>24.720000000000098</v>
      </c>
      <c r="AM325">
        <f>SUM($AL$5:AL325)</f>
        <v>4243.980000000005</v>
      </c>
      <c r="AU325" s="2">
        <v>321</v>
      </c>
      <c r="AV325" s="1">
        <f t="shared" si="191"/>
        <v>8000</v>
      </c>
      <c r="AW325" s="1">
        <f t="shared" si="188"/>
        <v>8000</v>
      </c>
      <c r="AX325" s="1">
        <f t="shared" si="189"/>
        <v>8000</v>
      </c>
      <c r="AY325" s="1">
        <f t="shared" si="190"/>
        <v>8000</v>
      </c>
      <c r="AZ325" s="1">
        <f t="shared" si="175"/>
        <v>160000</v>
      </c>
      <c r="BA325" s="1">
        <f t="shared" si="176"/>
        <v>192000</v>
      </c>
      <c r="BB325">
        <v>5</v>
      </c>
      <c r="BC325" s="1">
        <f>SUM($BA$5:BA325)</f>
        <v>27201900</v>
      </c>
      <c r="BD325" s="1">
        <v>0</v>
      </c>
      <c r="BE325" s="1">
        <f>SUM($BA$235:BA325)</f>
        <v>15072000</v>
      </c>
    </row>
    <row r="326" spans="21:57" x14ac:dyDescent="0.3">
      <c r="U326" s="2">
        <v>322</v>
      </c>
      <c r="V326">
        <v>0.42099999999999999</v>
      </c>
      <c r="W326">
        <f t="shared" si="177"/>
        <v>0.42099999999999999</v>
      </c>
      <c r="X326">
        <f t="shared" si="178"/>
        <v>0.42099999999999999</v>
      </c>
      <c r="Y326">
        <f t="shared" si="179"/>
        <v>0.42099999999999999</v>
      </c>
      <c r="Z326" s="4">
        <f t="shared" si="180"/>
        <v>164395.97</v>
      </c>
      <c r="AA326" s="4">
        <f t="shared" si="192"/>
        <v>97622.3063910622</v>
      </c>
      <c r="AB326" s="4">
        <f t="shared" si="181"/>
        <v>164397.65400000001</v>
      </c>
      <c r="AC326" s="4">
        <f>SUM($AB$5:AB326)</f>
        <v>17828476.904000003</v>
      </c>
      <c r="AD326">
        <f t="shared" si="182"/>
        <v>0.93068906492818837</v>
      </c>
      <c r="AF326" s="2">
        <v>322</v>
      </c>
      <c r="AG326">
        <f t="shared" si="183"/>
        <v>3.0912500000000125</v>
      </c>
      <c r="AH326">
        <f t="shared" si="184"/>
        <v>3.0912500000000125</v>
      </c>
      <c r="AI326">
        <f t="shared" si="185"/>
        <v>3.0912500000000125</v>
      </c>
      <c r="AJ326">
        <f t="shared" si="186"/>
        <v>3.0912500000000125</v>
      </c>
      <c r="AK326">
        <f t="shared" si="187"/>
        <v>12.36500000000005</v>
      </c>
      <c r="AL326">
        <v>24.7300000000001</v>
      </c>
      <c r="AM326">
        <f>SUM($AL$5:AL326)</f>
        <v>4268.7100000000055</v>
      </c>
      <c r="AU326" s="2">
        <v>322</v>
      </c>
      <c r="AV326" s="1">
        <f t="shared" si="191"/>
        <v>8000</v>
      </c>
      <c r="AW326" s="1">
        <f t="shared" si="188"/>
        <v>8000</v>
      </c>
      <c r="AX326" s="1">
        <f t="shared" si="189"/>
        <v>8000</v>
      </c>
      <c r="AY326" s="1">
        <f t="shared" si="190"/>
        <v>8000</v>
      </c>
      <c r="AZ326" s="1">
        <f t="shared" si="175"/>
        <v>160000</v>
      </c>
      <c r="BA326" s="1">
        <f t="shared" si="176"/>
        <v>192000</v>
      </c>
      <c r="BB326">
        <v>5</v>
      </c>
      <c r="BC326" s="1">
        <f>SUM($BA$5:BA326)</f>
        <v>27393900</v>
      </c>
      <c r="BD326" s="1">
        <v>0</v>
      </c>
      <c r="BE326" s="1">
        <f>SUM($BA$235:BA326)</f>
        <v>15264000</v>
      </c>
    </row>
    <row r="327" spans="21:57" x14ac:dyDescent="0.3">
      <c r="U327" s="2">
        <v>323</v>
      </c>
      <c r="V327">
        <v>0.42199999999999999</v>
      </c>
      <c r="W327">
        <f t="shared" si="177"/>
        <v>0.42199999999999999</v>
      </c>
      <c r="X327">
        <f t="shared" si="178"/>
        <v>0.42199999999999999</v>
      </c>
      <c r="Y327">
        <f t="shared" si="179"/>
        <v>0.42199999999999999</v>
      </c>
      <c r="Z327" s="4">
        <f t="shared" si="180"/>
        <v>164951.24000000002</v>
      </c>
      <c r="AA327" s="4">
        <f t="shared" si="192"/>
        <v>97719.928697453259</v>
      </c>
      <c r="AB327" s="4">
        <f t="shared" si="181"/>
        <v>164952.92800000001</v>
      </c>
      <c r="AC327" s="4">
        <f>SUM($AB$5:AB327)</f>
        <v>17993429.832000002</v>
      </c>
      <c r="AD327">
        <f t="shared" si="182"/>
        <v>0.92522164898444292</v>
      </c>
      <c r="AF327" s="2">
        <v>323</v>
      </c>
      <c r="AG327">
        <f t="shared" si="183"/>
        <v>3.0925000000000127</v>
      </c>
      <c r="AH327">
        <f t="shared" si="184"/>
        <v>3.0925000000000127</v>
      </c>
      <c r="AI327">
        <f t="shared" si="185"/>
        <v>3.0925000000000127</v>
      </c>
      <c r="AJ327">
        <f t="shared" si="186"/>
        <v>3.0925000000000127</v>
      </c>
      <c r="AK327">
        <f t="shared" si="187"/>
        <v>12.370000000000051</v>
      </c>
      <c r="AL327">
        <v>24.740000000000101</v>
      </c>
      <c r="AM327">
        <f>SUM($AL$5:AL327)</f>
        <v>4293.4500000000053</v>
      </c>
      <c r="AU327" s="2">
        <v>323</v>
      </c>
      <c r="AV327" s="1">
        <f t="shared" si="191"/>
        <v>8000</v>
      </c>
      <c r="AW327" s="1">
        <f t="shared" si="188"/>
        <v>8000</v>
      </c>
      <c r="AX327" s="1">
        <f t="shared" si="189"/>
        <v>8000</v>
      </c>
      <c r="AY327" s="1">
        <f t="shared" si="190"/>
        <v>8000</v>
      </c>
      <c r="AZ327" s="1">
        <f t="shared" si="175"/>
        <v>160000</v>
      </c>
      <c r="BA327" s="1">
        <f t="shared" si="176"/>
        <v>192000</v>
      </c>
      <c r="BB327">
        <v>5</v>
      </c>
      <c r="BC327" s="1">
        <f>SUM($BA$5:BA327)</f>
        <v>27585900</v>
      </c>
      <c r="BD327" s="1">
        <v>0</v>
      </c>
      <c r="BE327" s="1">
        <f>SUM($BA$235:BA327)</f>
        <v>15456000</v>
      </c>
    </row>
    <row r="328" spans="21:57" x14ac:dyDescent="0.3">
      <c r="U328" s="2">
        <v>324</v>
      </c>
      <c r="V328">
        <v>0.42299999999999999</v>
      </c>
      <c r="W328">
        <f t="shared" si="177"/>
        <v>0.42299999999999999</v>
      </c>
      <c r="X328">
        <f t="shared" si="178"/>
        <v>0.42299999999999999</v>
      </c>
      <c r="Y328">
        <f t="shared" si="179"/>
        <v>0.42299999999999999</v>
      </c>
      <c r="Z328" s="4">
        <f t="shared" si="180"/>
        <v>165507.47</v>
      </c>
      <c r="AA328" s="4">
        <f t="shared" si="192"/>
        <v>97817.648626150694</v>
      </c>
      <c r="AB328" s="4">
        <f t="shared" si="181"/>
        <v>165509.16200000001</v>
      </c>
      <c r="AC328" s="4">
        <f>SUM($AB$5:AB328)</f>
        <v>18158938.994000003</v>
      </c>
      <c r="AD328">
        <f t="shared" si="182"/>
        <v>0.9198310913778901</v>
      </c>
      <c r="AF328" s="2">
        <v>324</v>
      </c>
      <c r="AG328">
        <f t="shared" si="183"/>
        <v>3.0937500000000124</v>
      </c>
      <c r="AH328">
        <f t="shared" si="184"/>
        <v>3.0937500000000124</v>
      </c>
      <c r="AI328">
        <f t="shared" si="185"/>
        <v>3.0937500000000124</v>
      </c>
      <c r="AJ328">
        <f t="shared" si="186"/>
        <v>3.0937500000000124</v>
      </c>
      <c r="AK328">
        <f t="shared" si="187"/>
        <v>12.37500000000005</v>
      </c>
      <c r="AL328">
        <v>24.750000000000099</v>
      </c>
      <c r="AM328">
        <f>SUM($AL$5:AL328)</f>
        <v>4318.2000000000053</v>
      </c>
      <c r="AU328" s="2">
        <v>324</v>
      </c>
      <c r="AV328" s="1">
        <f t="shared" si="191"/>
        <v>8000</v>
      </c>
      <c r="AW328" s="1">
        <f t="shared" si="188"/>
        <v>8000</v>
      </c>
      <c r="AX328" s="1">
        <f t="shared" si="189"/>
        <v>8000</v>
      </c>
      <c r="AY328" s="1">
        <f t="shared" si="190"/>
        <v>8000</v>
      </c>
      <c r="AZ328" s="1">
        <f t="shared" si="175"/>
        <v>160000</v>
      </c>
      <c r="BA328" s="1">
        <f t="shared" si="176"/>
        <v>192000</v>
      </c>
      <c r="BB328">
        <v>5</v>
      </c>
      <c r="BC328" s="1">
        <f>SUM($BA$5:BA328)</f>
        <v>27777900</v>
      </c>
      <c r="BD328" s="1">
        <v>0</v>
      </c>
      <c r="BE328" s="1">
        <f>SUM($BA$235:BA328)</f>
        <v>15648000</v>
      </c>
    </row>
    <row r="329" spans="21:57" x14ac:dyDescent="0.3">
      <c r="U329" s="2">
        <v>325</v>
      </c>
      <c r="V329">
        <v>0.42399999999999999</v>
      </c>
      <c r="W329">
        <f t="shared" si="177"/>
        <v>0.42399999999999999</v>
      </c>
      <c r="X329">
        <f t="shared" si="178"/>
        <v>0.42399999999999999</v>
      </c>
      <c r="Y329">
        <f t="shared" si="179"/>
        <v>0.42399999999999999</v>
      </c>
      <c r="Z329" s="4">
        <f t="shared" si="180"/>
        <v>166064.64000000001</v>
      </c>
      <c r="AA329" s="4">
        <f t="shared" si="192"/>
        <v>97915.466274776831</v>
      </c>
      <c r="AB329" s="4">
        <f t="shared" si="181"/>
        <v>166066.33600000001</v>
      </c>
      <c r="AC329" s="4">
        <f>SUM($AB$5:AB329)</f>
        <v>18325005.330000002</v>
      </c>
      <c r="AD329">
        <f t="shared" si="182"/>
        <v>0.914515633621932</v>
      </c>
      <c r="AF329" s="2">
        <v>325</v>
      </c>
      <c r="AG329">
        <f t="shared" si="183"/>
        <v>3.0950000000000126</v>
      </c>
      <c r="AH329">
        <f t="shared" si="184"/>
        <v>3.0950000000000126</v>
      </c>
      <c r="AI329">
        <f t="shared" si="185"/>
        <v>3.0950000000000126</v>
      </c>
      <c r="AJ329">
        <f t="shared" si="186"/>
        <v>3.0950000000000126</v>
      </c>
      <c r="AK329">
        <f t="shared" si="187"/>
        <v>12.380000000000051</v>
      </c>
      <c r="AL329">
        <v>24.760000000000101</v>
      </c>
      <c r="AM329">
        <f>SUM($AL$5:AL329)</f>
        <v>4342.9600000000055</v>
      </c>
      <c r="AU329" s="2">
        <v>325</v>
      </c>
      <c r="AV329" s="1">
        <f t="shared" si="191"/>
        <v>8000</v>
      </c>
      <c r="AW329" s="1">
        <f t="shared" si="188"/>
        <v>8000</v>
      </c>
      <c r="AX329" s="1">
        <f t="shared" si="189"/>
        <v>8000</v>
      </c>
      <c r="AY329" s="1">
        <f t="shared" si="190"/>
        <v>8000</v>
      </c>
      <c r="AZ329" s="1">
        <f t="shared" si="175"/>
        <v>160000</v>
      </c>
      <c r="BA329" s="1">
        <f t="shared" si="176"/>
        <v>192000</v>
      </c>
      <c r="BB329">
        <v>5</v>
      </c>
      <c r="BC329" s="1">
        <f>SUM($BA$5:BA329)</f>
        <v>27969900</v>
      </c>
      <c r="BD329" s="1">
        <v>0</v>
      </c>
      <c r="BE329" s="1">
        <f>SUM($BA$235:BA329)</f>
        <v>15840000</v>
      </c>
    </row>
    <row r="330" spans="21:57" x14ac:dyDescent="0.3">
      <c r="U330" s="2">
        <v>326</v>
      </c>
      <c r="V330">
        <v>0.42499999999999999</v>
      </c>
      <c r="W330">
        <f t="shared" si="177"/>
        <v>0.42499999999999999</v>
      </c>
      <c r="X330">
        <f t="shared" si="178"/>
        <v>0.42499999999999999</v>
      </c>
      <c r="Y330">
        <f t="shared" si="179"/>
        <v>0.42499999999999999</v>
      </c>
      <c r="Z330" s="4">
        <f t="shared" si="180"/>
        <v>166622.75</v>
      </c>
      <c r="AA330" s="4">
        <f t="shared" si="192"/>
        <v>98013.381741051591</v>
      </c>
      <c r="AB330" s="4">
        <f t="shared" si="181"/>
        <v>166624.45000000001</v>
      </c>
      <c r="AC330" s="4">
        <f>SUM($AB$5:AB330)</f>
        <v>18491629.780000001</v>
      </c>
      <c r="AD330">
        <f t="shared" si="182"/>
        <v>0.90927367823035299</v>
      </c>
      <c r="AF330" s="2">
        <v>326</v>
      </c>
      <c r="AG330">
        <f t="shared" si="183"/>
        <v>3.0962500000000124</v>
      </c>
      <c r="AH330">
        <f t="shared" si="184"/>
        <v>3.0962500000000124</v>
      </c>
      <c r="AI330">
        <f t="shared" si="185"/>
        <v>3.0962500000000124</v>
      </c>
      <c r="AJ330">
        <f t="shared" si="186"/>
        <v>3.0962500000000124</v>
      </c>
      <c r="AK330">
        <f t="shared" si="187"/>
        <v>12.38500000000005</v>
      </c>
      <c r="AL330">
        <v>24.770000000000099</v>
      </c>
      <c r="AM330">
        <f>SUM($AL$5:AL330)</f>
        <v>4367.7300000000059</v>
      </c>
      <c r="AU330" s="2">
        <v>326</v>
      </c>
      <c r="AV330" s="1">
        <f t="shared" si="191"/>
        <v>8000</v>
      </c>
      <c r="AW330" s="1">
        <f t="shared" si="188"/>
        <v>8000</v>
      </c>
      <c r="AX330" s="1">
        <f t="shared" si="189"/>
        <v>8000</v>
      </c>
      <c r="AY330" s="1">
        <f t="shared" si="190"/>
        <v>8000</v>
      </c>
      <c r="AZ330" s="1">
        <f t="shared" si="175"/>
        <v>160000</v>
      </c>
      <c r="BA330" s="1">
        <f t="shared" si="176"/>
        <v>192000</v>
      </c>
      <c r="BB330">
        <v>5</v>
      </c>
      <c r="BC330" s="1">
        <f>SUM($BA$5:BA330)</f>
        <v>28161900</v>
      </c>
      <c r="BD330" s="1">
        <v>0</v>
      </c>
      <c r="BE330" s="1">
        <f>SUM($BA$235:BA330)</f>
        <v>16032000</v>
      </c>
    </row>
    <row r="331" spans="21:57" x14ac:dyDescent="0.3">
      <c r="U331" s="2">
        <v>327</v>
      </c>
      <c r="V331">
        <v>0.42599999999999999</v>
      </c>
      <c r="W331">
        <f t="shared" si="177"/>
        <v>0.42599999999999999</v>
      </c>
      <c r="X331">
        <f t="shared" si="178"/>
        <v>0.42599999999999999</v>
      </c>
      <c r="Y331">
        <f t="shared" si="179"/>
        <v>0.42599999999999999</v>
      </c>
      <c r="Z331" s="4">
        <f t="shared" si="180"/>
        <v>167181.82</v>
      </c>
      <c r="AA331" s="4">
        <f t="shared" si="192"/>
        <v>98111.39512279263</v>
      </c>
      <c r="AB331" s="4">
        <f t="shared" si="181"/>
        <v>167183.524</v>
      </c>
      <c r="AC331" s="4">
        <f>SUM($AB$5:AB331)</f>
        <v>18658813.304000001</v>
      </c>
      <c r="AD331">
        <f t="shared" si="182"/>
        <v>0.90410378094861565</v>
      </c>
      <c r="AF331" s="2">
        <v>327</v>
      </c>
      <c r="AG331">
        <f t="shared" si="183"/>
        <v>3.0975000000000126</v>
      </c>
      <c r="AH331">
        <f t="shared" si="184"/>
        <v>3.0975000000000126</v>
      </c>
      <c r="AI331">
        <f t="shared" si="185"/>
        <v>3.0975000000000126</v>
      </c>
      <c r="AJ331">
        <f t="shared" si="186"/>
        <v>3.0975000000000126</v>
      </c>
      <c r="AK331">
        <f t="shared" si="187"/>
        <v>12.39000000000005</v>
      </c>
      <c r="AL331">
        <v>24.780000000000101</v>
      </c>
      <c r="AM331">
        <f>SUM($AL$5:AL331)</f>
        <v>4392.5100000000057</v>
      </c>
      <c r="AU331" s="2">
        <v>327</v>
      </c>
      <c r="AV331" s="1">
        <f t="shared" si="191"/>
        <v>8000</v>
      </c>
      <c r="AW331" s="1">
        <f t="shared" si="188"/>
        <v>8000</v>
      </c>
      <c r="AX331" s="1">
        <f t="shared" si="189"/>
        <v>8000</v>
      </c>
      <c r="AY331" s="1">
        <f t="shared" si="190"/>
        <v>8000</v>
      </c>
      <c r="AZ331" s="1">
        <f t="shared" si="175"/>
        <v>160000</v>
      </c>
      <c r="BA331" s="1">
        <f t="shared" si="176"/>
        <v>192000</v>
      </c>
      <c r="BB331">
        <v>5</v>
      </c>
      <c r="BC331" s="1">
        <f>SUM($BA$5:BA331)</f>
        <v>28353900</v>
      </c>
      <c r="BD331" s="1">
        <v>0</v>
      </c>
      <c r="BE331" s="1">
        <f>SUM($BA$235:BA331)</f>
        <v>16224000</v>
      </c>
    </row>
    <row r="332" spans="21:57" x14ac:dyDescent="0.3">
      <c r="U332" s="2">
        <v>328</v>
      </c>
      <c r="V332">
        <v>0.42699999999999999</v>
      </c>
      <c r="W332">
        <f t="shared" si="177"/>
        <v>0.42699999999999999</v>
      </c>
      <c r="X332">
        <f t="shared" si="178"/>
        <v>0.42699999999999999</v>
      </c>
      <c r="Y332">
        <f t="shared" si="179"/>
        <v>0.42699999999999999</v>
      </c>
      <c r="Z332" s="4">
        <f t="shared" si="180"/>
        <v>167741.84</v>
      </c>
      <c r="AA332" s="4">
        <f t="shared" si="192"/>
        <v>98209.506517915419</v>
      </c>
      <c r="AB332" s="4">
        <f t="shared" si="181"/>
        <v>167743.54800000001</v>
      </c>
      <c r="AC332" s="4">
        <f>SUM($AB$5:AB332)</f>
        <v>18826556.852000002</v>
      </c>
      <c r="AD332">
        <f t="shared" si="182"/>
        <v>0.89900437539637224</v>
      </c>
      <c r="AF332" s="2">
        <v>328</v>
      </c>
      <c r="AG332">
        <f t="shared" si="183"/>
        <v>3.0987500000000123</v>
      </c>
      <c r="AH332">
        <f t="shared" si="184"/>
        <v>3.0987500000000123</v>
      </c>
      <c r="AI332">
        <f t="shared" si="185"/>
        <v>3.0987500000000123</v>
      </c>
      <c r="AJ332">
        <f t="shared" si="186"/>
        <v>3.0987500000000123</v>
      </c>
      <c r="AK332">
        <f t="shared" si="187"/>
        <v>12.395000000000049</v>
      </c>
      <c r="AL332">
        <v>24.790000000000099</v>
      </c>
      <c r="AM332">
        <f>SUM($AL$5:AL332)</f>
        <v>4417.3000000000056</v>
      </c>
      <c r="AU332" s="2">
        <v>328</v>
      </c>
      <c r="AV332" s="1">
        <f t="shared" si="191"/>
        <v>8000</v>
      </c>
      <c r="AW332" s="1">
        <f t="shared" si="188"/>
        <v>8000</v>
      </c>
      <c r="AX332" s="1">
        <f t="shared" si="189"/>
        <v>8000</v>
      </c>
      <c r="AY332" s="1">
        <f t="shared" si="190"/>
        <v>8000</v>
      </c>
      <c r="AZ332" s="1">
        <f t="shared" si="175"/>
        <v>160000</v>
      </c>
      <c r="BA332" s="1">
        <f t="shared" si="176"/>
        <v>192000</v>
      </c>
      <c r="BB332">
        <v>5</v>
      </c>
      <c r="BC332" s="1">
        <f>SUM($BA$5:BA332)</f>
        <v>28545900</v>
      </c>
      <c r="BD332" s="1">
        <v>0</v>
      </c>
      <c r="BE332" s="1">
        <f>SUM($BA$235:BA332)</f>
        <v>16416000</v>
      </c>
    </row>
    <row r="333" spans="21:57" x14ac:dyDescent="0.3">
      <c r="U333" s="2">
        <v>329</v>
      </c>
      <c r="V333">
        <v>0.42799999999999999</v>
      </c>
      <c r="W333">
        <f t="shared" si="177"/>
        <v>0.42799999999999999</v>
      </c>
      <c r="X333">
        <f t="shared" si="178"/>
        <v>0.42799999999999999</v>
      </c>
      <c r="Y333">
        <f t="shared" si="179"/>
        <v>0.42799999999999999</v>
      </c>
      <c r="Z333" s="4">
        <f t="shared" si="180"/>
        <v>168302.81</v>
      </c>
      <c r="AA333" s="4">
        <f t="shared" si="192"/>
        <v>98307.716024433321</v>
      </c>
      <c r="AB333" s="4">
        <f t="shared" si="181"/>
        <v>168304.522</v>
      </c>
      <c r="AC333" s="4">
        <f>SUM($AB$5:AB333)</f>
        <v>18994861.374000002</v>
      </c>
      <c r="AD333">
        <f t="shared" si="182"/>
        <v>0.89397399281813117</v>
      </c>
      <c r="AF333" s="2">
        <v>329</v>
      </c>
      <c r="AG333">
        <f t="shared" si="183"/>
        <v>3.1000000000000125</v>
      </c>
      <c r="AH333">
        <f t="shared" si="184"/>
        <v>3.1000000000000125</v>
      </c>
      <c r="AI333">
        <f t="shared" si="185"/>
        <v>3.1000000000000125</v>
      </c>
      <c r="AJ333">
        <f t="shared" si="186"/>
        <v>3.1000000000000125</v>
      </c>
      <c r="AK333">
        <f t="shared" si="187"/>
        <v>12.40000000000005</v>
      </c>
      <c r="AL333">
        <v>24.8000000000001</v>
      </c>
      <c r="AM333">
        <f>SUM($AL$5:AL333)</f>
        <v>4442.1000000000058</v>
      </c>
      <c r="AU333" s="2">
        <v>329</v>
      </c>
      <c r="AV333" s="1">
        <f t="shared" si="191"/>
        <v>8000</v>
      </c>
      <c r="AW333" s="1">
        <f t="shared" si="188"/>
        <v>8000</v>
      </c>
      <c r="AX333" s="1">
        <f t="shared" si="189"/>
        <v>8000</v>
      </c>
      <c r="AY333" s="1">
        <f t="shared" si="190"/>
        <v>8000</v>
      </c>
      <c r="AZ333" s="1">
        <f t="shared" si="175"/>
        <v>160000</v>
      </c>
      <c r="BA333" s="1">
        <f t="shared" si="176"/>
        <v>192000</v>
      </c>
      <c r="BB333">
        <v>5</v>
      </c>
      <c r="BC333" s="1">
        <f>SUM($BA$5:BA333)</f>
        <v>28737900</v>
      </c>
      <c r="BD333" s="1">
        <v>0</v>
      </c>
      <c r="BE333" s="1">
        <f>SUM($BA$235:BA333)</f>
        <v>16608000</v>
      </c>
    </row>
    <row r="334" spans="21:57" x14ac:dyDescent="0.3">
      <c r="U334" s="2">
        <v>330</v>
      </c>
      <c r="V334">
        <v>0.42899999999999999</v>
      </c>
      <c r="W334">
        <f t="shared" si="177"/>
        <v>0.42899999999999999</v>
      </c>
      <c r="X334">
        <f t="shared" si="178"/>
        <v>0.42899999999999999</v>
      </c>
      <c r="Y334">
        <f t="shared" si="179"/>
        <v>0.42899999999999999</v>
      </c>
      <c r="Z334" s="4">
        <f t="shared" si="180"/>
        <v>168864.74000000002</v>
      </c>
      <c r="AA334" s="4">
        <f t="shared" si="192"/>
        <v>98406.023740457749</v>
      </c>
      <c r="AB334" s="4">
        <f t="shared" si="181"/>
        <v>168866.45600000001</v>
      </c>
      <c r="AC334" s="4">
        <f>SUM($AB$5:AB334)</f>
        <v>19163727.830000002</v>
      </c>
      <c r="AD334">
        <f t="shared" si="182"/>
        <v>0.88901125770332357</v>
      </c>
      <c r="AF334" s="2">
        <v>330</v>
      </c>
      <c r="AG334">
        <f t="shared" si="183"/>
        <v>3.1012500000000127</v>
      </c>
      <c r="AH334">
        <f t="shared" si="184"/>
        <v>3.1012500000000127</v>
      </c>
      <c r="AI334">
        <f t="shared" si="185"/>
        <v>3.1012500000000127</v>
      </c>
      <c r="AJ334">
        <f t="shared" si="186"/>
        <v>3.1012500000000127</v>
      </c>
      <c r="AK334">
        <f t="shared" si="187"/>
        <v>12.405000000000051</v>
      </c>
      <c r="AL334">
        <v>24.810000000000102</v>
      </c>
      <c r="AM334">
        <f>SUM($AL$5:AL334)</f>
        <v>4466.9100000000062</v>
      </c>
      <c r="AU334" s="2">
        <v>330</v>
      </c>
      <c r="AV334" s="1">
        <f t="shared" si="191"/>
        <v>8000</v>
      </c>
      <c r="AW334" s="1">
        <f t="shared" si="188"/>
        <v>8000</v>
      </c>
      <c r="AX334" s="1">
        <f t="shared" si="189"/>
        <v>8000</v>
      </c>
      <c r="AY334" s="1">
        <f t="shared" si="190"/>
        <v>8000</v>
      </c>
      <c r="AZ334" s="1">
        <f t="shared" si="175"/>
        <v>160000</v>
      </c>
      <c r="BA334" s="1">
        <f t="shared" si="176"/>
        <v>192000</v>
      </c>
      <c r="BB334">
        <v>5</v>
      </c>
      <c r="BC334" s="1">
        <f>SUM($BA$5:BA334)</f>
        <v>28929900</v>
      </c>
      <c r="BD334" s="1">
        <v>0</v>
      </c>
      <c r="BE334" s="1">
        <f>SUM($BA$235:BA334)</f>
        <v>16800000</v>
      </c>
    </row>
    <row r="335" spans="21:57" x14ac:dyDescent="0.3">
      <c r="U335" s="2">
        <v>331</v>
      </c>
      <c r="V335">
        <v>0.43</v>
      </c>
      <c r="W335">
        <f t="shared" si="177"/>
        <v>0.43</v>
      </c>
      <c r="X335">
        <f t="shared" si="178"/>
        <v>0.43</v>
      </c>
      <c r="Y335">
        <f t="shared" si="179"/>
        <v>0.43</v>
      </c>
      <c r="Z335" s="4">
        <f t="shared" si="180"/>
        <v>169427.62</v>
      </c>
      <c r="AA335" s="4">
        <f t="shared" si="192"/>
        <v>98504.429764198198</v>
      </c>
      <c r="AB335" s="4">
        <f t="shared" si="181"/>
        <v>169429.34</v>
      </c>
      <c r="AC335" s="4">
        <f>SUM($AB$5:AB335)</f>
        <v>19333157.170000002</v>
      </c>
      <c r="AD335">
        <f t="shared" si="182"/>
        <v>0.88411472706664829</v>
      </c>
      <c r="AF335" s="2">
        <v>331</v>
      </c>
      <c r="AG335">
        <f t="shared" si="183"/>
        <v>3.1025000000000125</v>
      </c>
      <c r="AH335">
        <f t="shared" si="184"/>
        <v>3.1025000000000125</v>
      </c>
      <c r="AI335">
        <f t="shared" si="185"/>
        <v>3.1025000000000125</v>
      </c>
      <c r="AJ335">
        <f t="shared" si="186"/>
        <v>3.1025000000000125</v>
      </c>
      <c r="AK335">
        <f t="shared" si="187"/>
        <v>12.41000000000005</v>
      </c>
      <c r="AL335">
        <v>24.8200000000001</v>
      </c>
      <c r="AM335">
        <f>SUM($AL$5:AL335)</f>
        <v>4491.7300000000059</v>
      </c>
      <c r="AU335" s="2">
        <v>331</v>
      </c>
      <c r="AV335" s="1">
        <f t="shared" si="191"/>
        <v>8500</v>
      </c>
      <c r="AW335" s="1">
        <f t="shared" si="188"/>
        <v>8500</v>
      </c>
      <c r="AX335" s="1">
        <f t="shared" si="189"/>
        <v>8500</v>
      </c>
      <c r="AY335" s="1">
        <f t="shared" si="190"/>
        <v>8500</v>
      </c>
      <c r="AZ335" s="1">
        <f t="shared" si="175"/>
        <v>170000</v>
      </c>
      <c r="BA335" s="1">
        <f t="shared" si="176"/>
        <v>204000</v>
      </c>
      <c r="BB335">
        <v>5</v>
      </c>
      <c r="BC335" s="1">
        <f>SUM($BA$5:BA335)</f>
        <v>29133900</v>
      </c>
      <c r="BD335" s="1">
        <v>0</v>
      </c>
      <c r="BE335" s="1">
        <f>SUM($BA$235:BA335)</f>
        <v>17004000</v>
      </c>
    </row>
    <row r="336" spans="21:57" x14ac:dyDescent="0.3">
      <c r="U336" s="2">
        <v>332</v>
      </c>
      <c r="V336">
        <v>0.43099999999999999</v>
      </c>
      <c r="W336">
        <f t="shared" si="177"/>
        <v>0.43099999999999999</v>
      </c>
      <c r="X336">
        <f t="shared" si="178"/>
        <v>0.43099999999999999</v>
      </c>
      <c r="Y336">
        <f t="shared" si="179"/>
        <v>0.43099999999999999</v>
      </c>
      <c r="Z336" s="4">
        <f t="shared" si="180"/>
        <v>169991.46000000002</v>
      </c>
      <c r="AA336" s="4">
        <f t="shared" si="192"/>
        <v>98602.934193962385</v>
      </c>
      <c r="AB336" s="4">
        <f t="shared" si="181"/>
        <v>169993.18400000001</v>
      </c>
      <c r="AC336" s="4">
        <f>SUM($AB$5:AB336)</f>
        <v>19503150.354000002</v>
      </c>
      <c r="AD336">
        <f t="shared" si="182"/>
        <v>0.87928310159183565</v>
      </c>
      <c r="AF336" s="2">
        <v>332</v>
      </c>
      <c r="AG336">
        <f t="shared" si="183"/>
        <v>3.1037500000000127</v>
      </c>
      <c r="AH336">
        <f t="shared" si="184"/>
        <v>3.1037500000000127</v>
      </c>
      <c r="AI336">
        <f t="shared" si="185"/>
        <v>3.1037500000000127</v>
      </c>
      <c r="AJ336">
        <f t="shared" si="186"/>
        <v>3.1037500000000127</v>
      </c>
      <c r="AK336">
        <f t="shared" si="187"/>
        <v>12.415000000000051</v>
      </c>
      <c r="AL336">
        <v>24.830000000000101</v>
      </c>
      <c r="AM336">
        <f>SUM($AL$5:AL336)</f>
        <v>4516.5600000000059</v>
      </c>
      <c r="AU336" s="2">
        <v>332</v>
      </c>
      <c r="AV336" s="1">
        <f t="shared" si="191"/>
        <v>8500</v>
      </c>
      <c r="AW336" s="1">
        <f t="shared" si="188"/>
        <v>8500</v>
      </c>
      <c r="AX336" s="1">
        <f t="shared" si="189"/>
        <v>8500</v>
      </c>
      <c r="AY336" s="1">
        <f t="shared" si="190"/>
        <v>8500</v>
      </c>
      <c r="AZ336" s="1">
        <f t="shared" si="175"/>
        <v>170000</v>
      </c>
      <c r="BA336" s="1">
        <f t="shared" si="176"/>
        <v>204000</v>
      </c>
      <c r="BB336">
        <v>5</v>
      </c>
      <c r="BC336" s="1">
        <f>SUM($BA$5:BA336)</f>
        <v>29337900</v>
      </c>
      <c r="BD336" s="1">
        <v>0</v>
      </c>
      <c r="BE336" s="1">
        <f>SUM($BA$235:BA336)</f>
        <v>17208000</v>
      </c>
    </row>
    <row r="337" spans="21:57" x14ac:dyDescent="0.3">
      <c r="U337" s="2">
        <v>333</v>
      </c>
      <c r="V337">
        <v>0.432</v>
      </c>
      <c r="W337">
        <f t="shared" si="177"/>
        <v>0.432</v>
      </c>
      <c r="X337">
        <f t="shared" si="178"/>
        <v>0.432</v>
      </c>
      <c r="Y337">
        <f t="shared" si="179"/>
        <v>0.432</v>
      </c>
      <c r="Z337" s="4">
        <f t="shared" si="180"/>
        <v>170556.26</v>
      </c>
      <c r="AA337" s="4">
        <f t="shared" si="192"/>
        <v>98701.537128156342</v>
      </c>
      <c r="AB337" s="4">
        <f t="shared" si="181"/>
        <v>170557.98800000001</v>
      </c>
      <c r="AC337" s="4">
        <f>SUM($AB$5:AB337)</f>
        <v>19673708.342000004</v>
      </c>
      <c r="AD337">
        <f t="shared" si="182"/>
        <v>0.87451506502394949</v>
      </c>
      <c r="AF337" s="2">
        <v>333</v>
      </c>
      <c r="AG337">
        <f t="shared" si="183"/>
        <v>3.1050000000000124</v>
      </c>
      <c r="AH337">
        <f t="shared" si="184"/>
        <v>3.1050000000000124</v>
      </c>
      <c r="AI337">
        <f t="shared" si="185"/>
        <v>3.1050000000000124</v>
      </c>
      <c r="AJ337">
        <f t="shared" si="186"/>
        <v>3.1050000000000124</v>
      </c>
      <c r="AK337">
        <f t="shared" si="187"/>
        <v>12.42000000000005</v>
      </c>
      <c r="AL337">
        <v>24.840000000000099</v>
      </c>
      <c r="AM337">
        <f>SUM($AL$5:AL337)</f>
        <v>4541.400000000006</v>
      </c>
      <c r="AU337" s="2">
        <v>333</v>
      </c>
      <c r="AV337" s="1">
        <f t="shared" si="191"/>
        <v>8500</v>
      </c>
      <c r="AW337" s="1">
        <f t="shared" si="188"/>
        <v>8500</v>
      </c>
      <c r="AX337" s="1">
        <f t="shared" si="189"/>
        <v>8500</v>
      </c>
      <c r="AY337" s="1">
        <f t="shared" si="190"/>
        <v>8500</v>
      </c>
      <c r="AZ337" s="1">
        <f t="shared" si="175"/>
        <v>170000</v>
      </c>
      <c r="BA337" s="1">
        <f t="shared" si="176"/>
        <v>204000</v>
      </c>
      <c r="BB337">
        <v>5</v>
      </c>
      <c r="BC337" s="1">
        <f>SUM($BA$5:BA337)</f>
        <v>29541900</v>
      </c>
      <c r="BD337" s="1">
        <v>0</v>
      </c>
      <c r="BE337" s="1">
        <f>SUM($BA$235:BA337)</f>
        <v>17412000</v>
      </c>
    </row>
    <row r="338" spans="21:57" x14ac:dyDescent="0.3">
      <c r="U338" s="2">
        <v>334</v>
      </c>
      <c r="V338">
        <v>0.433</v>
      </c>
      <c r="W338">
        <f t="shared" si="177"/>
        <v>0.433</v>
      </c>
      <c r="X338">
        <f t="shared" si="178"/>
        <v>0.433</v>
      </c>
      <c r="Y338">
        <f t="shared" si="179"/>
        <v>0.433</v>
      </c>
      <c r="Z338" s="4">
        <f t="shared" si="180"/>
        <v>171122.02000000002</v>
      </c>
      <c r="AA338" s="4">
        <f t="shared" si="192"/>
        <v>98800.238665284487</v>
      </c>
      <c r="AB338" s="4">
        <f t="shared" si="181"/>
        <v>171123.75200000001</v>
      </c>
      <c r="AC338" s="4">
        <f>SUM($AB$5:AB338)</f>
        <v>19844832.094000004</v>
      </c>
      <c r="AD338">
        <f t="shared" si="182"/>
        <v>0.8698093365279812</v>
      </c>
      <c r="AF338" s="2">
        <v>334</v>
      </c>
      <c r="AG338">
        <f t="shared" si="183"/>
        <v>3.1062500000000126</v>
      </c>
      <c r="AH338">
        <f t="shared" si="184"/>
        <v>3.1062500000000126</v>
      </c>
      <c r="AI338">
        <f t="shared" si="185"/>
        <v>3.1062500000000126</v>
      </c>
      <c r="AJ338">
        <f t="shared" si="186"/>
        <v>3.1062500000000126</v>
      </c>
      <c r="AK338">
        <f t="shared" si="187"/>
        <v>12.42500000000005</v>
      </c>
      <c r="AL338">
        <v>24.850000000000101</v>
      </c>
      <c r="AM338">
        <f>SUM($AL$5:AL338)</f>
        <v>4566.2500000000064</v>
      </c>
      <c r="AU338" s="2">
        <v>334</v>
      </c>
      <c r="AV338" s="1">
        <f t="shared" si="191"/>
        <v>8500</v>
      </c>
      <c r="AW338" s="1">
        <f t="shared" si="188"/>
        <v>8500</v>
      </c>
      <c r="AX338" s="1">
        <f t="shared" si="189"/>
        <v>8500</v>
      </c>
      <c r="AY338" s="1">
        <f t="shared" si="190"/>
        <v>8500</v>
      </c>
      <c r="AZ338" s="1">
        <f t="shared" si="175"/>
        <v>170000</v>
      </c>
      <c r="BA338" s="1">
        <f t="shared" si="176"/>
        <v>204000</v>
      </c>
      <c r="BB338">
        <v>5</v>
      </c>
      <c r="BC338" s="1">
        <f>SUM($BA$5:BA338)</f>
        <v>29745900</v>
      </c>
      <c r="BD338" s="1">
        <v>0</v>
      </c>
      <c r="BE338" s="1">
        <f>SUM($BA$235:BA338)</f>
        <v>17616000</v>
      </c>
    </row>
    <row r="339" spans="21:57" x14ac:dyDescent="0.3">
      <c r="U339" s="2">
        <v>335</v>
      </c>
      <c r="V339">
        <v>0.434</v>
      </c>
      <c r="W339">
        <f t="shared" si="177"/>
        <v>0.434</v>
      </c>
      <c r="X339">
        <f t="shared" si="178"/>
        <v>0.434</v>
      </c>
      <c r="Y339">
        <f t="shared" si="179"/>
        <v>0.434</v>
      </c>
      <c r="Z339" s="4">
        <f t="shared" si="180"/>
        <v>171688.74000000002</v>
      </c>
      <c r="AA339" s="4">
        <f t="shared" si="192"/>
        <v>98899.038903949768</v>
      </c>
      <c r="AB339" s="4">
        <f t="shared" si="181"/>
        <v>171690.47600000002</v>
      </c>
      <c r="AC339" s="4">
        <f>SUM($AB$5:AB339)</f>
        <v>20016522.570000004</v>
      </c>
      <c r="AD339">
        <f t="shared" si="182"/>
        <v>0.8651646695056171</v>
      </c>
      <c r="AF339" s="2">
        <v>335</v>
      </c>
      <c r="AG339">
        <f t="shared" si="183"/>
        <v>3.1075000000000124</v>
      </c>
      <c r="AH339">
        <f t="shared" si="184"/>
        <v>3.1075000000000124</v>
      </c>
      <c r="AI339">
        <f t="shared" si="185"/>
        <v>3.1075000000000124</v>
      </c>
      <c r="AJ339">
        <f t="shared" si="186"/>
        <v>3.1075000000000124</v>
      </c>
      <c r="AK339">
        <f t="shared" si="187"/>
        <v>12.430000000000049</v>
      </c>
      <c r="AL339">
        <v>24.860000000000099</v>
      </c>
      <c r="AM339">
        <f>SUM($AL$5:AL339)</f>
        <v>4591.110000000006</v>
      </c>
      <c r="AU339" s="2">
        <v>335</v>
      </c>
      <c r="AV339" s="1">
        <f t="shared" si="191"/>
        <v>8500</v>
      </c>
      <c r="AW339" s="1">
        <f t="shared" si="188"/>
        <v>8500</v>
      </c>
      <c r="AX339" s="1">
        <f t="shared" si="189"/>
        <v>8500</v>
      </c>
      <c r="AY339" s="1">
        <f t="shared" si="190"/>
        <v>8500</v>
      </c>
      <c r="AZ339" s="1">
        <f t="shared" si="175"/>
        <v>170000</v>
      </c>
      <c r="BA339" s="1">
        <f t="shared" si="176"/>
        <v>204000</v>
      </c>
      <c r="BB339">
        <v>5</v>
      </c>
      <c r="BC339" s="1">
        <f>SUM($BA$5:BA339)</f>
        <v>29949900</v>
      </c>
      <c r="BD339" s="1">
        <v>0</v>
      </c>
      <c r="BE339" s="1">
        <f>SUM($BA$235:BA339)</f>
        <v>17820000</v>
      </c>
    </row>
    <row r="340" spans="21:57" x14ac:dyDescent="0.3">
      <c r="U340" s="2">
        <v>336</v>
      </c>
      <c r="V340">
        <v>0.435</v>
      </c>
      <c r="W340">
        <f t="shared" si="177"/>
        <v>0.435</v>
      </c>
      <c r="X340">
        <f t="shared" si="178"/>
        <v>0.435</v>
      </c>
      <c r="Y340">
        <f t="shared" si="179"/>
        <v>0.435</v>
      </c>
      <c r="Z340" s="4">
        <f t="shared" si="180"/>
        <v>172256.42</v>
      </c>
      <c r="AA340" s="4">
        <f t="shared" si="192"/>
        <v>98997.937942853707</v>
      </c>
      <c r="AB340" s="4">
        <f t="shared" si="181"/>
        <v>172258.16</v>
      </c>
      <c r="AC340" s="4">
        <f>SUM($AB$5:AB340)</f>
        <v>20188780.730000004</v>
      </c>
      <c r="AD340">
        <f t="shared" si="182"/>
        <v>0.86057985045901075</v>
      </c>
      <c r="AF340" s="2">
        <v>336</v>
      </c>
      <c r="AG340">
        <f t="shared" si="183"/>
        <v>3.1087500000000126</v>
      </c>
      <c r="AH340">
        <f t="shared" si="184"/>
        <v>3.1087500000000126</v>
      </c>
      <c r="AI340">
        <f t="shared" si="185"/>
        <v>3.1087500000000126</v>
      </c>
      <c r="AJ340">
        <f t="shared" si="186"/>
        <v>3.1087500000000126</v>
      </c>
      <c r="AK340">
        <f t="shared" si="187"/>
        <v>12.43500000000005</v>
      </c>
      <c r="AL340">
        <v>24.8700000000001</v>
      </c>
      <c r="AM340">
        <f>SUM($AL$5:AL340)</f>
        <v>4615.9800000000059</v>
      </c>
      <c r="AU340" s="2">
        <v>336</v>
      </c>
      <c r="AV340" s="1">
        <f t="shared" si="191"/>
        <v>8500</v>
      </c>
      <c r="AW340" s="1">
        <f t="shared" si="188"/>
        <v>8500</v>
      </c>
      <c r="AX340" s="1">
        <f t="shared" si="189"/>
        <v>8500</v>
      </c>
      <c r="AY340" s="1">
        <f t="shared" si="190"/>
        <v>8500</v>
      </c>
      <c r="AZ340" s="1">
        <f t="shared" si="175"/>
        <v>170000</v>
      </c>
      <c r="BA340" s="1">
        <f t="shared" si="176"/>
        <v>204000</v>
      </c>
      <c r="BB340">
        <v>5</v>
      </c>
      <c r="BC340" s="1">
        <f>SUM($BA$5:BA340)</f>
        <v>30153900</v>
      </c>
      <c r="BD340" s="1">
        <v>0</v>
      </c>
      <c r="BE340" s="1">
        <f>SUM($BA$235:BA340)</f>
        <v>18024000</v>
      </c>
    </row>
    <row r="341" spans="21:57" x14ac:dyDescent="0.3">
      <c r="U341" s="2">
        <v>337</v>
      </c>
      <c r="V341">
        <v>0.436</v>
      </c>
      <c r="W341">
        <f t="shared" si="177"/>
        <v>0.436</v>
      </c>
      <c r="X341">
        <f t="shared" si="178"/>
        <v>0.436</v>
      </c>
      <c r="Y341">
        <f t="shared" si="179"/>
        <v>0.436</v>
      </c>
      <c r="Z341" s="4">
        <f t="shared" si="180"/>
        <v>172825.06</v>
      </c>
      <c r="AA341" s="4">
        <f t="shared" si="192"/>
        <v>99096.935880796547</v>
      </c>
      <c r="AB341" s="4">
        <f t="shared" si="181"/>
        <v>172826.804</v>
      </c>
      <c r="AC341" s="4">
        <f>SUM($AB$5:AB341)</f>
        <v>20361607.534000006</v>
      </c>
      <c r="AD341">
        <f t="shared" si="182"/>
        <v>0.85605369789957275</v>
      </c>
      <c r="AF341" s="2">
        <v>337</v>
      </c>
      <c r="AG341">
        <f t="shared" si="183"/>
        <v>3.1100000000000123</v>
      </c>
      <c r="AH341">
        <f t="shared" si="184"/>
        <v>3.1100000000000123</v>
      </c>
      <c r="AI341">
        <f t="shared" si="185"/>
        <v>3.1100000000000123</v>
      </c>
      <c r="AJ341">
        <f t="shared" si="186"/>
        <v>3.1100000000000123</v>
      </c>
      <c r="AK341">
        <f t="shared" si="187"/>
        <v>12.440000000000049</v>
      </c>
      <c r="AL341">
        <v>24.880000000000098</v>
      </c>
      <c r="AM341">
        <f>SUM($AL$5:AL341)</f>
        <v>4640.860000000006</v>
      </c>
      <c r="AU341" s="2">
        <v>337</v>
      </c>
      <c r="AV341" s="1">
        <f t="shared" si="191"/>
        <v>8500</v>
      </c>
      <c r="AW341" s="1">
        <f t="shared" si="188"/>
        <v>8500</v>
      </c>
      <c r="AX341" s="1">
        <f t="shared" si="189"/>
        <v>8500</v>
      </c>
      <c r="AY341" s="1">
        <f t="shared" si="190"/>
        <v>8500</v>
      </c>
      <c r="AZ341" s="1">
        <f t="shared" si="175"/>
        <v>170000</v>
      </c>
      <c r="BA341" s="1">
        <f t="shared" si="176"/>
        <v>204000</v>
      </c>
      <c r="BB341">
        <v>5</v>
      </c>
      <c r="BC341" s="1">
        <f>SUM($BA$5:BA341)</f>
        <v>30357900</v>
      </c>
      <c r="BD341" s="1">
        <v>0</v>
      </c>
      <c r="BE341" s="1">
        <f>SUM($BA$235:BA341)</f>
        <v>18228000</v>
      </c>
    </row>
    <row r="342" spans="21:57" x14ac:dyDescent="0.3">
      <c r="U342" s="2">
        <v>338</v>
      </c>
      <c r="V342">
        <v>0.437</v>
      </c>
      <c r="W342">
        <f t="shared" si="177"/>
        <v>0.437</v>
      </c>
      <c r="X342">
        <f t="shared" si="178"/>
        <v>0.437</v>
      </c>
      <c r="Y342">
        <f t="shared" si="179"/>
        <v>0.437</v>
      </c>
      <c r="Z342" s="4">
        <f t="shared" si="180"/>
        <v>173394.67</v>
      </c>
      <c r="AA342" s="4">
        <f t="shared" si="192"/>
        <v>99196.03281667734</v>
      </c>
      <c r="AB342" s="4">
        <f t="shared" si="181"/>
        <v>173396.41800000001</v>
      </c>
      <c r="AC342" s="4">
        <f>SUM($AB$5:AB342)</f>
        <v>20535003.952000007</v>
      </c>
      <c r="AD342">
        <f t="shared" si="182"/>
        <v>0.8515851104116533</v>
      </c>
      <c r="AF342" s="2">
        <v>338</v>
      </c>
      <c r="AG342">
        <f t="shared" si="183"/>
        <v>3.1112500000000125</v>
      </c>
      <c r="AH342">
        <f t="shared" si="184"/>
        <v>3.1112500000000125</v>
      </c>
      <c r="AI342">
        <f t="shared" si="185"/>
        <v>3.1112500000000125</v>
      </c>
      <c r="AJ342">
        <f t="shared" si="186"/>
        <v>3.1112500000000125</v>
      </c>
      <c r="AK342">
        <f t="shared" si="187"/>
        <v>12.44500000000005</v>
      </c>
      <c r="AL342">
        <v>24.8900000000001</v>
      </c>
      <c r="AM342">
        <f>SUM($AL$5:AL342)</f>
        <v>4665.7500000000064</v>
      </c>
      <c r="AU342" s="2">
        <v>338</v>
      </c>
      <c r="AV342" s="1">
        <f t="shared" si="191"/>
        <v>8500</v>
      </c>
      <c r="AW342" s="1">
        <f t="shared" si="188"/>
        <v>8500</v>
      </c>
      <c r="AX342" s="1">
        <f t="shared" si="189"/>
        <v>8500</v>
      </c>
      <c r="AY342" s="1">
        <f t="shared" si="190"/>
        <v>8500</v>
      </c>
      <c r="AZ342" s="1">
        <f t="shared" si="175"/>
        <v>170000</v>
      </c>
      <c r="BA342" s="1">
        <f t="shared" si="176"/>
        <v>204000</v>
      </c>
      <c r="BB342">
        <v>5</v>
      </c>
      <c r="BC342" s="1">
        <f>SUM($BA$5:BA342)</f>
        <v>30561900</v>
      </c>
      <c r="BD342" s="1">
        <v>0</v>
      </c>
      <c r="BE342" s="1">
        <f>SUM($BA$235:BA342)</f>
        <v>18432000</v>
      </c>
    </row>
    <row r="343" spans="21:57" x14ac:dyDescent="0.3">
      <c r="U343" s="2">
        <v>339</v>
      </c>
      <c r="V343">
        <v>0.438</v>
      </c>
      <c r="W343">
        <f t="shared" si="177"/>
        <v>0.438</v>
      </c>
      <c r="X343">
        <f t="shared" si="178"/>
        <v>0.438</v>
      </c>
      <c r="Y343">
        <f t="shared" si="179"/>
        <v>0.438</v>
      </c>
      <c r="Z343" s="4">
        <f t="shared" si="180"/>
        <v>173965.25</v>
      </c>
      <c r="AA343" s="4">
        <f t="shared" si="192"/>
        <v>99295.228849494</v>
      </c>
      <c r="AB343" s="4">
        <f t="shared" si="181"/>
        <v>173967.00200000001</v>
      </c>
      <c r="AC343" s="4">
        <f>SUM($AB$5:AB343)</f>
        <v>20708970.954000007</v>
      </c>
      <c r="AD343">
        <f t="shared" si="182"/>
        <v>0.84717296576442491</v>
      </c>
      <c r="AF343" s="2">
        <v>339</v>
      </c>
      <c r="AG343">
        <f t="shared" si="183"/>
        <v>3.1125000000000127</v>
      </c>
      <c r="AH343">
        <f t="shared" si="184"/>
        <v>3.1125000000000127</v>
      </c>
      <c r="AI343">
        <f t="shared" si="185"/>
        <v>3.1125000000000127</v>
      </c>
      <c r="AJ343">
        <f t="shared" si="186"/>
        <v>3.1125000000000127</v>
      </c>
      <c r="AK343">
        <f t="shared" si="187"/>
        <v>12.450000000000051</v>
      </c>
      <c r="AL343">
        <v>24.900000000000102</v>
      </c>
      <c r="AM343">
        <f>SUM($AL$5:AL343)</f>
        <v>4690.6500000000069</v>
      </c>
      <c r="AU343" s="2">
        <v>339</v>
      </c>
      <c r="AV343" s="1">
        <f t="shared" si="191"/>
        <v>8500</v>
      </c>
      <c r="AW343" s="1">
        <f t="shared" si="188"/>
        <v>8500</v>
      </c>
      <c r="AX343" s="1">
        <f t="shared" si="189"/>
        <v>8500</v>
      </c>
      <c r="AY343" s="1">
        <f t="shared" si="190"/>
        <v>8500</v>
      </c>
      <c r="AZ343" s="1">
        <f t="shared" si="175"/>
        <v>170000</v>
      </c>
      <c r="BA343" s="1">
        <f t="shared" si="176"/>
        <v>204000</v>
      </c>
      <c r="BB343">
        <v>5</v>
      </c>
      <c r="BC343" s="1">
        <f>SUM($BA$5:BA343)</f>
        <v>30765900</v>
      </c>
      <c r="BD343" s="1">
        <v>0</v>
      </c>
      <c r="BE343" s="1">
        <f>SUM($BA$235:BA343)</f>
        <v>18636000</v>
      </c>
    </row>
    <row r="344" spans="21:57" x14ac:dyDescent="0.3">
      <c r="U344" s="2">
        <v>340</v>
      </c>
      <c r="V344">
        <v>0.439</v>
      </c>
      <c r="W344">
        <f t="shared" si="177"/>
        <v>0.439</v>
      </c>
      <c r="X344">
        <f t="shared" si="178"/>
        <v>0.439</v>
      </c>
      <c r="Y344">
        <f t="shared" si="179"/>
        <v>0.439</v>
      </c>
      <c r="Z344" s="4">
        <f t="shared" si="180"/>
        <v>174536.79</v>
      </c>
      <c r="AA344" s="4">
        <f t="shared" si="192"/>
        <v>99394.524078343486</v>
      </c>
      <c r="AB344" s="4">
        <f t="shared" si="181"/>
        <v>174538.546</v>
      </c>
      <c r="AC344" s="4">
        <f>SUM($AB$5:AB344)</f>
        <v>20883509.500000007</v>
      </c>
      <c r="AD344">
        <f t="shared" si="182"/>
        <v>0.84281612247994087</v>
      </c>
      <c r="AF344" s="2">
        <v>340</v>
      </c>
      <c r="AG344">
        <f t="shared" si="183"/>
        <v>3.1137500000000125</v>
      </c>
      <c r="AH344">
        <f t="shared" si="184"/>
        <v>3.1137500000000125</v>
      </c>
      <c r="AI344">
        <f t="shared" si="185"/>
        <v>3.1137500000000125</v>
      </c>
      <c r="AJ344">
        <f t="shared" si="186"/>
        <v>3.1137500000000125</v>
      </c>
      <c r="AK344">
        <f t="shared" si="187"/>
        <v>12.45500000000005</v>
      </c>
      <c r="AL344">
        <v>24.9100000000001</v>
      </c>
      <c r="AM344">
        <f>SUM($AL$5:AL344)</f>
        <v>4715.5600000000068</v>
      </c>
      <c r="AU344" s="2">
        <v>340</v>
      </c>
      <c r="AV344" s="1">
        <f t="shared" si="191"/>
        <v>8500</v>
      </c>
      <c r="AW344" s="1">
        <f t="shared" si="188"/>
        <v>8500</v>
      </c>
      <c r="AX344" s="1">
        <f t="shared" si="189"/>
        <v>8500</v>
      </c>
      <c r="AY344" s="1">
        <f t="shared" si="190"/>
        <v>8500</v>
      </c>
      <c r="AZ344" s="1">
        <f t="shared" si="175"/>
        <v>170000</v>
      </c>
      <c r="BA344" s="1">
        <f t="shared" si="176"/>
        <v>204000</v>
      </c>
      <c r="BB344">
        <v>5</v>
      </c>
      <c r="BC344" s="1">
        <f>SUM($BA$5:BA344)</f>
        <v>30969900</v>
      </c>
      <c r="BD344" s="1">
        <v>0</v>
      </c>
      <c r="BE344" s="1">
        <f>SUM($BA$235:BA344)</f>
        <v>18840000</v>
      </c>
    </row>
    <row r="345" spans="21:57" x14ac:dyDescent="0.3">
      <c r="U345" s="2">
        <v>341</v>
      </c>
      <c r="V345">
        <v>0.44</v>
      </c>
      <c r="W345">
        <f t="shared" si="177"/>
        <v>0.44</v>
      </c>
      <c r="X345">
        <f t="shared" si="178"/>
        <v>0.44</v>
      </c>
      <c r="Y345">
        <f t="shared" si="179"/>
        <v>0.44</v>
      </c>
      <c r="Z345" s="4">
        <f t="shared" si="180"/>
        <v>175109.30000000002</v>
      </c>
      <c r="AA345" s="4">
        <f t="shared" si="192"/>
        <v>99493.918602421822</v>
      </c>
      <c r="AB345" s="4">
        <f t="shared" si="181"/>
        <v>175111.06000000003</v>
      </c>
      <c r="AC345" s="4">
        <f>SUM($AB$5:AB345)</f>
        <v>21058620.560000006</v>
      </c>
      <c r="AD345">
        <f t="shared" si="182"/>
        <v>0.83851356497335194</v>
      </c>
      <c r="AF345" s="2">
        <v>341</v>
      </c>
      <c r="AG345">
        <f t="shared" si="183"/>
        <v>3.1150000000000126</v>
      </c>
      <c r="AH345">
        <f t="shared" si="184"/>
        <v>3.1150000000000126</v>
      </c>
      <c r="AI345">
        <f t="shared" si="185"/>
        <v>3.1150000000000126</v>
      </c>
      <c r="AJ345">
        <f t="shared" si="186"/>
        <v>3.1150000000000126</v>
      </c>
      <c r="AK345">
        <f t="shared" si="187"/>
        <v>12.460000000000051</v>
      </c>
      <c r="AL345">
        <v>24.920000000000101</v>
      </c>
      <c r="AM345">
        <f>SUM($AL$5:AL345)</f>
        <v>4740.4800000000068</v>
      </c>
      <c r="AU345" s="2">
        <v>341</v>
      </c>
      <c r="AV345" s="1">
        <f t="shared" si="191"/>
        <v>8500</v>
      </c>
      <c r="AW345" s="1">
        <f t="shared" si="188"/>
        <v>8500</v>
      </c>
      <c r="AX345" s="1">
        <f t="shared" si="189"/>
        <v>8500</v>
      </c>
      <c r="AY345" s="1">
        <f t="shared" si="190"/>
        <v>8500</v>
      </c>
      <c r="AZ345" s="1">
        <f t="shared" si="175"/>
        <v>170000</v>
      </c>
      <c r="BA345" s="1">
        <f t="shared" si="176"/>
        <v>204000</v>
      </c>
      <c r="BB345">
        <v>5</v>
      </c>
      <c r="BC345" s="1">
        <f>SUM($BA$5:BA345)</f>
        <v>31173900</v>
      </c>
      <c r="BD345" s="1">
        <v>0</v>
      </c>
      <c r="BE345" s="1">
        <f>SUM($BA$235:BA345)</f>
        <v>19044000</v>
      </c>
    </row>
    <row r="346" spans="21:57" x14ac:dyDescent="0.3">
      <c r="U346" s="2">
        <v>342</v>
      </c>
      <c r="V346">
        <v>0.441</v>
      </c>
      <c r="W346">
        <f t="shared" si="177"/>
        <v>0.441</v>
      </c>
      <c r="X346">
        <f t="shared" si="178"/>
        <v>0.441</v>
      </c>
      <c r="Y346">
        <f t="shared" si="179"/>
        <v>0.441</v>
      </c>
      <c r="Z346" s="4">
        <f t="shared" si="180"/>
        <v>175682.78</v>
      </c>
      <c r="AA346" s="4">
        <f t="shared" si="192"/>
        <v>99593.412521024235</v>
      </c>
      <c r="AB346" s="4">
        <f t="shared" si="181"/>
        <v>175684.54399999999</v>
      </c>
      <c r="AC346" s="4">
        <f>SUM($AB$5:AB346)</f>
        <v>21234305.104000006</v>
      </c>
      <c r="AD346">
        <f t="shared" si="182"/>
        <v>0.83426425534113768</v>
      </c>
      <c r="AF346" s="2">
        <v>342</v>
      </c>
      <c r="AG346">
        <f t="shared" si="183"/>
        <v>3.1162500000000124</v>
      </c>
      <c r="AH346">
        <f t="shared" si="184"/>
        <v>3.1162500000000124</v>
      </c>
      <c r="AI346">
        <f t="shared" si="185"/>
        <v>3.1162500000000124</v>
      </c>
      <c r="AJ346">
        <f t="shared" si="186"/>
        <v>3.1162500000000124</v>
      </c>
      <c r="AK346">
        <f t="shared" si="187"/>
        <v>12.46500000000005</v>
      </c>
      <c r="AL346">
        <v>24.930000000000099</v>
      </c>
      <c r="AM346">
        <f>SUM($AL$5:AL346)</f>
        <v>4765.4100000000071</v>
      </c>
      <c r="AU346" s="2">
        <v>342</v>
      </c>
      <c r="AV346" s="1">
        <f t="shared" si="191"/>
        <v>8500</v>
      </c>
      <c r="AW346" s="1">
        <f t="shared" si="188"/>
        <v>8500</v>
      </c>
      <c r="AX346" s="1">
        <f t="shared" si="189"/>
        <v>8500</v>
      </c>
      <c r="AY346" s="1">
        <f t="shared" si="190"/>
        <v>8500</v>
      </c>
      <c r="AZ346" s="1">
        <f t="shared" si="175"/>
        <v>170000</v>
      </c>
      <c r="BA346" s="1">
        <f t="shared" si="176"/>
        <v>204000</v>
      </c>
      <c r="BB346">
        <v>5</v>
      </c>
      <c r="BC346" s="1">
        <f>SUM($BA$5:BA346)</f>
        <v>31377900</v>
      </c>
      <c r="BD346" s="1">
        <v>0</v>
      </c>
      <c r="BE346" s="1">
        <f>SUM($BA$235:BA346)</f>
        <v>19248000</v>
      </c>
    </row>
    <row r="347" spans="21:57" x14ac:dyDescent="0.3">
      <c r="U347" s="2">
        <v>343</v>
      </c>
      <c r="V347">
        <v>0.442</v>
      </c>
      <c r="W347">
        <f t="shared" si="177"/>
        <v>0.442</v>
      </c>
      <c r="X347">
        <f t="shared" si="178"/>
        <v>0.442</v>
      </c>
      <c r="Y347">
        <f t="shared" si="179"/>
        <v>0.442</v>
      </c>
      <c r="Z347" s="4">
        <f t="shared" si="180"/>
        <v>176257.24000000002</v>
      </c>
      <c r="AA347" s="4">
        <f t="shared" si="192"/>
        <v>99693.005933545253</v>
      </c>
      <c r="AB347" s="4">
        <f t="shared" si="181"/>
        <v>176259.00800000003</v>
      </c>
      <c r="AC347" s="4">
        <f>SUM($AB$5:AB347)</f>
        <v>21410564.112000007</v>
      </c>
      <c r="AD347">
        <f t="shared" si="182"/>
        <v>0.83006722912160935</v>
      </c>
      <c r="AF347" s="2">
        <v>343</v>
      </c>
      <c r="AG347">
        <f t="shared" si="183"/>
        <v>3.1175000000000126</v>
      </c>
      <c r="AH347">
        <f t="shared" si="184"/>
        <v>3.1175000000000126</v>
      </c>
      <c r="AI347">
        <f t="shared" si="185"/>
        <v>3.1175000000000126</v>
      </c>
      <c r="AJ347">
        <f t="shared" si="186"/>
        <v>3.1175000000000126</v>
      </c>
      <c r="AK347">
        <f t="shared" si="187"/>
        <v>12.47000000000005</v>
      </c>
      <c r="AL347">
        <v>24.940000000000101</v>
      </c>
      <c r="AM347">
        <f>SUM($AL$5:AL347)</f>
        <v>4790.3500000000076</v>
      </c>
      <c r="AU347" s="2">
        <v>343</v>
      </c>
      <c r="AV347" s="1">
        <f t="shared" si="191"/>
        <v>8500</v>
      </c>
      <c r="AW347" s="1">
        <f t="shared" si="188"/>
        <v>8500</v>
      </c>
      <c r="AX347" s="1">
        <f t="shared" si="189"/>
        <v>8500</v>
      </c>
      <c r="AY347" s="1">
        <f t="shared" si="190"/>
        <v>8500</v>
      </c>
      <c r="AZ347" s="1">
        <f t="shared" si="175"/>
        <v>170000</v>
      </c>
      <c r="BA347" s="1">
        <f t="shared" si="176"/>
        <v>204000</v>
      </c>
      <c r="BB347">
        <v>5</v>
      </c>
      <c r="BC347" s="1">
        <f>SUM($BA$5:BA347)</f>
        <v>31581900</v>
      </c>
      <c r="BD347" s="1">
        <v>0</v>
      </c>
      <c r="BE347" s="1">
        <f>SUM($BA$235:BA347)</f>
        <v>19452000</v>
      </c>
    </row>
    <row r="348" spans="21:57" x14ac:dyDescent="0.3">
      <c r="U348" s="2">
        <v>344</v>
      </c>
      <c r="V348">
        <v>0.443</v>
      </c>
      <c r="W348">
        <f t="shared" si="177"/>
        <v>0.443</v>
      </c>
      <c r="X348">
        <f t="shared" si="178"/>
        <v>0.443</v>
      </c>
      <c r="Y348">
        <f t="shared" si="179"/>
        <v>0.443</v>
      </c>
      <c r="Z348" s="4">
        <f t="shared" si="180"/>
        <v>176832.67</v>
      </c>
      <c r="AA348" s="4">
        <f t="shared" si="192"/>
        <v>99792.698939478782</v>
      </c>
      <c r="AB348" s="4">
        <f t="shared" si="181"/>
        <v>176834.44200000001</v>
      </c>
      <c r="AC348" s="4">
        <f>SUM($AB$5:AB348)</f>
        <v>21587398.554000009</v>
      </c>
      <c r="AD348">
        <f t="shared" si="182"/>
        <v>0.82592145202232681</v>
      </c>
      <c r="AF348" s="2">
        <v>344</v>
      </c>
      <c r="AG348">
        <f t="shared" si="183"/>
        <v>3.1187500000000123</v>
      </c>
      <c r="AH348">
        <f t="shared" si="184"/>
        <v>3.1187500000000123</v>
      </c>
      <c r="AI348">
        <f t="shared" si="185"/>
        <v>3.1187500000000123</v>
      </c>
      <c r="AJ348">
        <f t="shared" si="186"/>
        <v>3.1187500000000123</v>
      </c>
      <c r="AK348">
        <f t="shared" si="187"/>
        <v>12.475000000000049</v>
      </c>
      <c r="AL348">
        <v>24.950000000000099</v>
      </c>
      <c r="AM348">
        <f>SUM($AL$5:AL348)</f>
        <v>4815.3000000000075</v>
      </c>
      <c r="AU348" s="2">
        <v>344</v>
      </c>
      <c r="AV348" s="1">
        <f t="shared" si="191"/>
        <v>8500</v>
      </c>
      <c r="AW348" s="1">
        <f t="shared" si="188"/>
        <v>8500</v>
      </c>
      <c r="AX348" s="1">
        <f t="shared" si="189"/>
        <v>8500</v>
      </c>
      <c r="AY348" s="1">
        <f t="shared" si="190"/>
        <v>8500</v>
      </c>
      <c r="AZ348" s="1">
        <f t="shared" si="175"/>
        <v>170000</v>
      </c>
      <c r="BA348" s="1">
        <f t="shared" si="176"/>
        <v>204000</v>
      </c>
      <c r="BB348">
        <v>5</v>
      </c>
      <c r="BC348" s="1">
        <f>SUM($BA$5:BA348)</f>
        <v>31785900</v>
      </c>
      <c r="BD348" s="1">
        <v>0</v>
      </c>
      <c r="BE348" s="1">
        <f>SUM($BA$235:BA348)</f>
        <v>19656000</v>
      </c>
    </row>
    <row r="349" spans="21:57" x14ac:dyDescent="0.3">
      <c r="U349" s="2">
        <v>345</v>
      </c>
      <c r="V349">
        <v>0.44400000000000001</v>
      </c>
      <c r="W349">
        <f t="shared" si="177"/>
        <v>0.44400000000000001</v>
      </c>
      <c r="X349">
        <f t="shared" si="178"/>
        <v>0.44400000000000001</v>
      </c>
      <c r="Y349">
        <f t="shared" si="179"/>
        <v>0.44400000000000001</v>
      </c>
      <c r="Z349" s="4">
        <f t="shared" si="180"/>
        <v>177409.07</v>
      </c>
      <c r="AA349" s="4">
        <f t="shared" si="192"/>
        <v>99892.491638418243</v>
      </c>
      <c r="AB349" s="4">
        <f t="shared" si="181"/>
        <v>177410.84600000002</v>
      </c>
      <c r="AC349" s="4">
        <f>SUM($AB$5:AB349)</f>
        <v>21764809.40000001</v>
      </c>
      <c r="AD349">
        <f t="shared" si="182"/>
        <v>0.82182596275421849</v>
      </c>
      <c r="AF349" s="2">
        <v>345</v>
      </c>
      <c r="AG349">
        <f t="shared" si="183"/>
        <v>3.120000000000025</v>
      </c>
      <c r="AH349">
        <f t="shared" si="184"/>
        <v>3.120000000000025</v>
      </c>
      <c r="AI349">
        <f t="shared" si="185"/>
        <v>3.120000000000025</v>
      </c>
      <c r="AJ349">
        <f t="shared" si="186"/>
        <v>3.120000000000025</v>
      </c>
      <c r="AK349">
        <f t="shared" si="187"/>
        <v>12.4800000000001</v>
      </c>
      <c r="AL349">
        <v>24.9600000000002</v>
      </c>
      <c r="AM349">
        <f>SUM($AL$5:AL349)</f>
        <v>4840.2600000000075</v>
      </c>
      <c r="AU349" s="2">
        <v>345</v>
      </c>
      <c r="AV349" s="1">
        <f t="shared" si="191"/>
        <v>8500</v>
      </c>
      <c r="AW349" s="1">
        <f t="shared" si="188"/>
        <v>8500</v>
      </c>
      <c r="AX349" s="1">
        <f t="shared" si="189"/>
        <v>8500</v>
      </c>
      <c r="AY349" s="1">
        <f t="shared" si="190"/>
        <v>8500</v>
      </c>
      <c r="AZ349" s="1">
        <f t="shared" si="175"/>
        <v>170000</v>
      </c>
      <c r="BA349" s="1">
        <f t="shared" si="176"/>
        <v>204000</v>
      </c>
      <c r="BB349">
        <v>5</v>
      </c>
      <c r="BC349" s="1">
        <f>SUM($BA$5:BA349)</f>
        <v>31989900</v>
      </c>
      <c r="BD349" s="1">
        <v>0</v>
      </c>
      <c r="BE349" s="1">
        <f>SUM($BA$235:BA349)</f>
        <v>19860000</v>
      </c>
    </row>
    <row r="350" spans="21:57" x14ac:dyDescent="0.3">
      <c r="U350" s="2">
        <v>346</v>
      </c>
      <c r="V350">
        <v>0.44500000000000001</v>
      </c>
      <c r="W350">
        <f t="shared" si="177"/>
        <v>0.44500000000000001</v>
      </c>
      <c r="X350">
        <f t="shared" si="178"/>
        <v>0.44500000000000001</v>
      </c>
      <c r="Y350">
        <f t="shared" si="179"/>
        <v>0.44500000000000001</v>
      </c>
      <c r="Z350" s="4">
        <f t="shared" si="180"/>
        <v>177986.45</v>
      </c>
      <c r="AA350" s="4">
        <f t="shared" si="192"/>
        <v>99992.384130056656</v>
      </c>
      <c r="AB350" s="4">
        <f t="shared" si="181"/>
        <v>177988.23</v>
      </c>
      <c r="AC350" s="4">
        <f>SUM($AB$5:AB350)</f>
        <v>21942797.63000001</v>
      </c>
      <c r="AD350">
        <f t="shared" si="182"/>
        <v>0.81777986992158258</v>
      </c>
      <c r="AF350" s="2">
        <v>346</v>
      </c>
      <c r="AG350">
        <f t="shared" si="183"/>
        <v>3.1212500000000252</v>
      </c>
      <c r="AH350">
        <f t="shared" si="184"/>
        <v>3.1212500000000252</v>
      </c>
      <c r="AI350">
        <f t="shared" si="185"/>
        <v>3.1212500000000252</v>
      </c>
      <c r="AJ350">
        <f t="shared" si="186"/>
        <v>3.1212500000000252</v>
      </c>
      <c r="AK350">
        <f t="shared" si="187"/>
        <v>12.485000000000101</v>
      </c>
      <c r="AL350">
        <v>24.970000000000201</v>
      </c>
      <c r="AM350">
        <f>SUM($AL$5:AL350)</f>
        <v>4865.2300000000077</v>
      </c>
      <c r="AU350" s="2">
        <v>346</v>
      </c>
      <c r="AV350" s="1">
        <f t="shared" si="191"/>
        <v>8500</v>
      </c>
      <c r="AW350" s="1">
        <f t="shared" si="188"/>
        <v>8500</v>
      </c>
      <c r="AX350" s="1">
        <f t="shared" si="189"/>
        <v>8500</v>
      </c>
      <c r="AY350" s="1">
        <f t="shared" si="190"/>
        <v>8500</v>
      </c>
      <c r="AZ350" s="1">
        <f t="shared" si="175"/>
        <v>170000</v>
      </c>
      <c r="BA350" s="1">
        <f t="shared" si="176"/>
        <v>204000</v>
      </c>
      <c r="BB350">
        <v>5</v>
      </c>
      <c r="BC350" s="1">
        <f>SUM($BA$5:BA350)</f>
        <v>32193900</v>
      </c>
      <c r="BD350" s="1">
        <v>0</v>
      </c>
      <c r="BE350" s="1">
        <f>SUM($BA$235:BA350)</f>
        <v>20064000</v>
      </c>
    </row>
    <row r="351" spans="21:57" x14ac:dyDescent="0.3">
      <c r="U351" s="2">
        <v>347</v>
      </c>
      <c r="V351">
        <v>0.44600000000000001</v>
      </c>
      <c r="W351">
        <f t="shared" si="177"/>
        <v>0.44600000000000001</v>
      </c>
      <c r="X351">
        <f t="shared" si="178"/>
        <v>0.44600000000000001</v>
      </c>
      <c r="Y351">
        <f t="shared" si="179"/>
        <v>0.44600000000000001</v>
      </c>
      <c r="Z351" s="4">
        <f t="shared" si="180"/>
        <v>178564.80000000002</v>
      </c>
      <c r="AA351" s="4">
        <f t="shared" si="192"/>
        <v>100092.3765141867</v>
      </c>
      <c r="AB351" s="4">
        <f t="shared" si="181"/>
        <v>178566.58400000003</v>
      </c>
      <c r="AC351" s="4">
        <f>SUM($AB$5:AB351)</f>
        <v>22121364.214000009</v>
      </c>
      <c r="AD351">
        <f t="shared" si="182"/>
        <v>0.81378221232767567</v>
      </c>
      <c r="AF351" s="2">
        <v>347</v>
      </c>
      <c r="AG351">
        <f t="shared" si="183"/>
        <v>3.1225000000000249</v>
      </c>
      <c r="AH351">
        <f t="shared" si="184"/>
        <v>3.1225000000000249</v>
      </c>
      <c r="AI351">
        <f t="shared" si="185"/>
        <v>3.1225000000000249</v>
      </c>
      <c r="AJ351">
        <f t="shared" si="186"/>
        <v>3.1225000000000249</v>
      </c>
      <c r="AK351">
        <f t="shared" si="187"/>
        <v>12.4900000000001</v>
      </c>
      <c r="AL351">
        <v>24.980000000000199</v>
      </c>
      <c r="AM351">
        <f>SUM($AL$5:AL351)</f>
        <v>4890.2100000000082</v>
      </c>
      <c r="AU351" s="2">
        <v>347</v>
      </c>
      <c r="AV351" s="1">
        <f t="shared" si="191"/>
        <v>8500</v>
      </c>
      <c r="AW351" s="1">
        <f t="shared" si="188"/>
        <v>8500</v>
      </c>
      <c r="AX351" s="1">
        <f t="shared" si="189"/>
        <v>8500</v>
      </c>
      <c r="AY351" s="1">
        <f t="shared" si="190"/>
        <v>8500</v>
      </c>
      <c r="AZ351" s="1">
        <f t="shared" si="175"/>
        <v>170000</v>
      </c>
      <c r="BA351" s="1">
        <f t="shared" si="176"/>
        <v>204000</v>
      </c>
      <c r="BB351">
        <v>5</v>
      </c>
      <c r="BC351" s="1">
        <f>SUM($BA$5:BA351)</f>
        <v>32397900</v>
      </c>
      <c r="BD351" s="1">
        <v>0</v>
      </c>
      <c r="BE351" s="1">
        <f>SUM($BA$235:BA351)</f>
        <v>20268000</v>
      </c>
    </row>
    <row r="352" spans="21:57" x14ac:dyDescent="0.3">
      <c r="U352" s="2">
        <v>348</v>
      </c>
      <c r="V352">
        <v>0.44700000000000001</v>
      </c>
      <c r="W352">
        <f t="shared" si="177"/>
        <v>0.44700000000000001</v>
      </c>
      <c r="X352">
        <f t="shared" si="178"/>
        <v>0.44700000000000001</v>
      </c>
      <c r="Y352">
        <f t="shared" si="179"/>
        <v>0.44700000000000001</v>
      </c>
      <c r="Z352" s="4">
        <f t="shared" si="180"/>
        <v>179144.14</v>
      </c>
      <c r="AA352" s="4">
        <f t="shared" si="192"/>
        <v>100192.46889070088</v>
      </c>
      <c r="AB352" s="4">
        <f t="shared" si="181"/>
        <v>179145.92800000001</v>
      </c>
      <c r="AC352" s="4">
        <f>SUM($AB$5:AB352)</f>
        <v>22300510.142000008</v>
      </c>
      <c r="AD352">
        <f t="shared" si="182"/>
        <v>0.80983218876990781</v>
      </c>
      <c r="AF352" s="2">
        <v>348</v>
      </c>
      <c r="AG352">
        <f t="shared" si="183"/>
        <v>3.1237500000000251</v>
      </c>
      <c r="AH352">
        <f t="shared" si="184"/>
        <v>3.1237500000000251</v>
      </c>
      <c r="AI352">
        <f t="shared" si="185"/>
        <v>3.1237500000000251</v>
      </c>
      <c r="AJ352">
        <f t="shared" si="186"/>
        <v>3.1237500000000251</v>
      </c>
      <c r="AK352">
        <f t="shared" si="187"/>
        <v>12.4950000000001</v>
      </c>
      <c r="AL352">
        <v>24.990000000000201</v>
      </c>
      <c r="AM352">
        <f>SUM($AL$5:AL352)</f>
        <v>4915.200000000008</v>
      </c>
      <c r="AU352" s="2">
        <v>348</v>
      </c>
      <c r="AV352" s="1">
        <f t="shared" si="191"/>
        <v>8500</v>
      </c>
      <c r="AW352" s="1">
        <f t="shared" si="188"/>
        <v>8500</v>
      </c>
      <c r="AX352" s="1">
        <f t="shared" si="189"/>
        <v>8500</v>
      </c>
      <c r="AY352" s="1">
        <f t="shared" si="190"/>
        <v>8500</v>
      </c>
      <c r="AZ352" s="1">
        <f t="shared" si="175"/>
        <v>170000</v>
      </c>
      <c r="BA352" s="1">
        <f t="shared" si="176"/>
        <v>204000</v>
      </c>
      <c r="BB352">
        <v>5</v>
      </c>
      <c r="BC352" s="1">
        <f>SUM($BA$5:BA352)</f>
        <v>32601900</v>
      </c>
      <c r="BD352" s="1">
        <v>0</v>
      </c>
      <c r="BE352" s="1">
        <f>SUM($BA$235:BA352)</f>
        <v>20472000</v>
      </c>
    </row>
    <row r="353" spans="21:57" x14ac:dyDescent="0.3">
      <c r="U353" s="2">
        <v>349</v>
      </c>
      <c r="V353">
        <v>0.44800000000000001</v>
      </c>
      <c r="W353">
        <f t="shared" si="177"/>
        <v>0.44800000000000001</v>
      </c>
      <c r="X353">
        <f t="shared" si="178"/>
        <v>0.44800000000000001</v>
      </c>
      <c r="Y353">
        <f t="shared" si="179"/>
        <v>0.44800000000000001</v>
      </c>
      <c r="Z353" s="4">
        <f t="shared" si="180"/>
        <v>179724.45</v>
      </c>
      <c r="AA353" s="4">
        <f t="shared" si="192"/>
        <v>100292.66135959157</v>
      </c>
      <c r="AB353" s="4">
        <f t="shared" si="181"/>
        <v>179726.242</v>
      </c>
      <c r="AC353" s="4">
        <f>SUM($AB$5:AB353)</f>
        <v>22480236.384000007</v>
      </c>
      <c r="AD353">
        <f t="shared" si="182"/>
        <v>0.8059288368543126</v>
      </c>
      <c r="AF353" s="2">
        <v>349</v>
      </c>
      <c r="AG353">
        <f t="shared" si="183"/>
        <v>3.1250000000000249</v>
      </c>
      <c r="AH353">
        <f t="shared" si="184"/>
        <v>3.1250000000000249</v>
      </c>
      <c r="AI353">
        <f t="shared" si="185"/>
        <v>3.1250000000000249</v>
      </c>
      <c r="AJ353">
        <f t="shared" si="186"/>
        <v>3.1250000000000249</v>
      </c>
      <c r="AK353">
        <f t="shared" si="187"/>
        <v>12.500000000000099</v>
      </c>
      <c r="AL353">
        <v>25.000000000000199</v>
      </c>
      <c r="AM353">
        <f>SUM($AL$5:AL353)</f>
        <v>4940.200000000008</v>
      </c>
      <c r="AU353" s="2">
        <v>349</v>
      </c>
      <c r="AV353" s="1">
        <f t="shared" si="191"/>
        <v>8500</v>
      </c>
      <c r="AW353" s="1">
        <f t="shared" si="188"/>
        <v>8500</v>
      </c>
      <c r="AX353" s="1">
        <f t="shared" si="189"/>
        <v>8500</v>
      </c>
      <c r="AY353" s="1">
        <f t="shared" si="190"/>
        <v>8500</v>
      </c>
      <c r="AZ353" s="1">
        <f t="shared" si="175"/>
        <v>170000</v>
      </c>
      <c r="BA353" s="1">
        <f t="shared" si="176"/>
        <v>204000</v>
      </c>
      <c r="BB353">
        <v>5</v>
      </c>
      <c r="BC353" s="1">
        <f>SUM($BA$5:BA353)</f>
        <v>32805900</v>
      </c>
      <c r="BD353" s="1">
        <v>0</v>
      </c>
      <c r="BE353" s="1">
        <f>SUM($BA$235:BA353)</f>
        <v>20676000</v>
      </c>
    </row>
    <row r="354" spans="21:57" x14ac:dyDescent="0.3">
      <c r="U354" s="2">
        <v>350</v>
      </c>
      <c r="V354">
        <v>0.44900000000000001</v>
      </c>
      <c r="W354">
        <f t="shared" si="177"/>
        <v>0.44900000000000001</v>
      </c>
      <c r="X354">
        <f t="shared" si="178"/>
        <v>0.44900000000000001</v>
      </c>
      <c r="Y354">
        <f t="shared" si="179"/>
        <v>0.44900000000000001</v>
      </c>
      <c r="Z354" s="4">
        <f t="shared" si="180"/>
        <v>180305.75</v>
      </c>
      <c r="AA354" s="4">
        <f t="shared" si="192"/>
        <v>100392.95402095115</v>
      </c>
      <c r="AB354" s="4">
        <f t="shared" si="181"/>
        <v>180307.546</v>
      </c>
      <c r="AC354" s="4">
        <f>SUM($AB$5:AB354)</f>
        <v>22660543.930000007</v>
      </c>
      <c r="AD354">
        <f t="shared" si="182"/>
        <v>0.80207139693749596</v>
      </c>
      <c r="AF354" s="2">
        <v>350</v>
      </c>
      <c r="AG354">
        <f t="shared" si="183"/>
        <v>3.1262500000000251</v>
      </c>
      <c r="AH354">
        <f t="shared" si="184"/>
        <v>3.1262500000000251</v>
      </c>
      <c r="AI354">
        <f t="shared" si="185"/>
        <v>3.1262500000000251</v>
      </c>
      <c r="AJ354">
        <f t="shared" si="186"/>
        <v>3.1262500000000251</v>
      </c>
      <c r="AK354">
        <f t="shared" si="187"/>
        <v>12.5050000000001</v>
      </c>
      <c r="AL354">
        <v>25.010000000000201</v>
      </c>
      <c r="AM354">
        <f>SUM($AL$5:AL354)</f>
        <v>4965.2100000000082</v>
      </c>
      <c r="AU354" s="2">
        <v>350</v>
      </c>
      <c r="AV354" s="1">
        <f t="shared" si="191"/>
        <v>8500</v>
      </c>
      <c r="AW354" s="1">
        <f t="shared" si="188"/>
        <v>8500</v>
      </c>
      <c r="AX354" s="1">
        <f t="shared" si="189"/>
        <v>8500</v>
      </c>
      <c r="AY354" s="1">
        <f t="shared" si="190"/>
        <v>8500</v>
      </c>
      <c r="AZ354" s="1">
        <f t="shared" si="175"/>
        <v>170000</v>
      </c>
      <c r="BA354" s="1">
        <f t="shared" si="176"/>
        <v>204000</v>
      </c>
      <c r="BB354">
        <v>5</v>
      </c>
      <c r="BC354" s="1">
        <f>SUM($BA$5:BA354)</f>
        <v>33009900</v>
      </c>
      <c r="BD354" s="1">
        <v>0</v>
      </c>
      <c r="BE354" s="1">
        <f>SUM($BA$235:BA354)</f>
        <v>20880000</v>
      </c>
    </row>
    <row r="355" spans="21:57" x14ac:dyDescent="0.3">
      <c r="U355" s="2">
        <v>351</v>
      </c>
      <c r="V355">
        <v>0.45</v>
      </c>
      <c r="W355">
        <f t="shared" si="177"/>
        <v>0.45</v>
      </c>
      <c r="X355">
        <f t="shared" si="178"/>
        <v>0.45</v>
      </c>
      <c r="Y355">
        <f t="shared" si="179"/>
        <v>0.45</v>
      </c>
      <c r="Z355" s="4">
        <f t="shared" si="180"/>
        <v>180888.03</v>
      </c>
      <c r="AA355" s="4">
        <f t="shared" si="192"/>
        <v>100493.34697497208</v>
      </c>
      <c r="AB355" s="4">
        <f t="shared" si="181"/>
        <v>180889.83</v>
      </c>
      <c r="AC355" s="4">
        <f>SUM($AB$5:AB355)</f>
        <v>22841433.760000005</v>
      </c>
      <c r="AD355">
        <f t="shared" si="182"/>
        <v>0.79825899395345246</v>
      </c>
      <c r="AF355" s="2">
        <v>351</v>
      </c>
      <c r="AG355">
        <f t="shared" si="183"/>
        <v>3.1275000000000248</v>
      </c>
      <c r="AH355">
        <f t="shared" si="184"/>
        <v>3.1275000000000248</v>
      </c>
      <c r="AI355">
        <f t="shared" si="185"/>
        <v>3.1275000000000248</v>
      </c>
      <c r="AJ355">
        <f t="shared" si="186"/>
        <v>3.1275000000000248</v>
      </c>
      <c r="AK355">
        <f t="shared" si="187"/>
        <v>12.510000000000099</v>
      </c>
      <c r="AL355">
        <v>25.020000000000199</v>
      </c>
      <c r="AM355">
        <f>SUM($AL$5:AL355)</f>
        <v>4990.2300000000087</v>
      </c>
      <c r="AU355" s="2">
        <v>351</v>
      </c>
      <c r="AV355" s="1">
        <f t="shared" si="191"/>
        <v>9000</v>
      </c>
      <c r="AW355" s="1">
        <f t="shared" si="188"/>
        <v>9000</v>
      </c>
      <c r="AX355" s="1">
        <f t="shared" si="189"/>
        <v>9000</v>
      </c>
      <c r="AY355" s="1">
        <f t="shared" si="190"/>
        <v>9000</v>
      </c>
      <c r="AZ355" s="1">
        <f t="shared" si="175"/>
        <v>180000</v>
      </c>
      <c r="BA355" s="1">
        <f t="shared" si="176"/>
        <v>216000</v>
      </c>
      <c r="BB355">
        <v>5</v>
      </c>
      <c r="BC355" s="1">
        <f>SUM($BA$5:BA355)</f>
        <v>33225900</v>
      </c>
      <c r="BD355" s="1">
        <v>0</v>
      </c>
      <c r="BE355" s="1">
        <f>SUM($BA$235:BA355)</f>
        <v>21096000</v>
      </c>
    </row>
    <row r="356" spans="21:57" x14ac:dyDescent="0.3">
      <c r="U356" s="2">
        <v>352</v>
      </c>
      <c r="V356">
        <v>0.45100000000000001</v>
      </c>
      <c r="W356">
        <f t="shared" si="177"/>
        <v>0.45100000000000001</v>
      </c>
      <c r="X356">
        <f t="shared" si="178"/>
        <v>0.45100000000000001</v>
      </c>
      <c r="Y356">
        <f t="shared" si="179"/>
        <v>0.45100000000000001</v>
      </c>
      <c r="Z356" s="4">
        <f t="shared" si="180"/>
        <v>181471.29</v>
      </c>
      <c r="AA356" s="4">
        <f t="shared" si="192"/>
        <v>100593.84032194705</v>
      </c>
      <c r="AB356" s="4">
        <f t="shared" si="181"/>
        <v>181473.09400000001</v>
      </c>
      <c r="AC356" s="4">
        <f>SUM($AB$5:AB356)</f>
        <v>23022906.854000006</v>
      </c>
      <c r="AD356">
        <f t="shared" si="182"/>
        <v>0.79449081833819368</v>
      </c>
      <c r="AF356" s="2">
        <v>352</v>
      </c>
      <c r="AG356">
        <f t="shared" si="183"/>
        <v>3.128750000000025</v>
      </c>
      <c r="AH356">
        <f t="shared" si="184"/>
        <v>3.128750000000025</v>
      </c>
      <c r="AI356">
        <f t="shared" si="185"/>
        <v>3.128750000000025</v>
      </c>
      <c r="AJ356">
        <f t="shared" si="186"/>
        <v>3.128750000000025</v>
      </c>
      <c r="AK356">
        <f t="shared" si="187"/>
        <v>12.5150000000001</v>
      </c>
      <c r="AL356">
        <v>25.0300000000002</v>
      </c>
      <c r="AM356">
        <f>SUM($AL$5:AL356)</f>
        <v>5015.2600000000093</v>
      </c>
      <c r="AU356" s="2">
        <v>352</v>
      </c>
      <c r="AV356" s="1">
        <f t="shared" si="191"/>
        <v>9000</v>
      </c>
      <c r="AW356" s="1">
        <f t="shared" si="188"/>
        <v>9000</v>
      </c>
      <c r="AX356" s="1">
        <f t="shared" si="189"/>
        <v>9000</v>
      </c>
      <c r="AY356" s="1">
        <f t="shared" si="190"/>
        <v>9000</v>
      </c>
      <c r="AZ356" s="1">
        <f t="shared" si="175"/>
        <v>180000</v>
      </c>
      <c r="BA356" s="1">
        <f t="shared" si="176"/>
        <v>216000</v>
      </c>
      <c r="BB356">
        <v>5</v>
      </c>
      <c r="BC356" s="1">
        <f>SUM($BA$5:BA356)</f>
        <v>33441900</v>
      </c>
      <c r="BD356" s="1">
        <v>0</v>
      </c>
      <c r="BE356" s="1">
        <f>SUM($BA$235:BA356)</f>
        <v>21312000</v>
      </c>
    </row>
    <row r="357" spans="21:57" x14ac:dyDescent="0.3">
      <c r="U357" s="2">
        <v>353</v>
      </c>
      <c r="V357">
        <v>0.45200000000000001</v>
      </c>
      <c r="W357">
        <f t="shared" si="177"/>
        <v>0.45200000000000001</v>
      </c>
      <c r="X357">
        <f t="shared" si="178"/>
        <v>0.45200000000000001</v>
      </c>
      <c r="Y357">
        <f t="shared" si="179"/>
        <v>0.45200000000000001</v>
      </c>
      <c r="Z357" s="4">
        <f t="shared" si="180"/>
        <v>182055.54</v>
      </c>
      <c r="AA357" s="4">
        <f t="shared" si="192"/>
        <v>100694.43416226898</v>
      </c>
      <c r="AB357" s="4">
        <f t="shared" si="181"/>
        <v>182057.348</v>
      </c>
      <c r="AC357" s="4">
        <f>SUM($AB$5:AB357)</f>
        <v>23204964.202000007</v>
      </c>
      <c r="AD357">
        <f t="shared" si="182"/>
        <v>0.79076612329850282</v>
      </c>
      <c r="AF357" s="2">
        <v>353</v>
      </c>
      <c r="AG357">
        <f t="shared" si="183"/>
        <v>3.1300000000000252</v>
      </c>
      <c r="AH357">
        <f t="shared" si="184"/>
        <v>3.1300000000000252</v>
      </c>
      <c r="AI357">
        <f t="shared" si="185"/>
        <v>3.1300000000000252</v>
      </c>
      <c r="AJ357">
        <f t="shared" si="186"/>
        <v>3.1300000000000252</v>
      </c>
      <c r="AK357">
        <f t="shared" si="187"/>
        <v>12.520000000000101</v>
      </c>
      <c r="AL357">
        <v>25.040000000000202</v>
      </c>
      <c r="AM357">
        <f>SUM($AL$5:AL357)</f>
        <v>5040.3000000000093</v>
      </c>
      <c r="AU357" s="2">
        <v>353</v>
      </c>
      <c r="AV357" s="1">
        <f t="shared" si="191"/>
        <v>9000</v>
      </c>
      <c r="AW357" s="1">
        <f t="shared" si="188"/>
        <v>9000</v>
      </c>
      <c r="AX357" s="1">
        <f t="shared" si="189"/>
        <v>9000</v>
      </c>
      <c r="AY357" s="1">
        <f t="shared" si="190"/>
        <v>9000</v>
      </c>
      <c r="AZ357" s="1">
        <f t="shared" si="175"/>
        <v>180000</v>
      </c>
      <c r="BA357" s="1">
        <f t="shared" si="176"/>
        <v>216000</v>
      </c>
      <c r="BB357">
        <v>5</v>
      </c>
      <c r="BC357" s="1">
        <f>SUM($BA$5:BA357)</f>
        <v>33657900</v>
      </c>
      <c r="BD357" s="1">
        <v>0</v>
      </c>
      <c r="BE357" s="1">
        <f>SUM($BA$235:BA357)</f>
        <v>21528000</v>
      </c>
    </row>
    <row r="358" spans="21:57" x14ac:dyDescent="0.3">
      <c r="U358" s="2">
        <v>354</v>
      </c>
      <c r="V358">
        <v>0.45300000000000001</v>
      </c>
      <c r="W358">
        <f t="shared" si="177"/>
        <v>0.45300000000000001</v>
      </c>
      <c r="X358">
        <f t="shared" si="178"/>
        <v>0.45300000000000001</v>
      </c>
      <c r="Y358">
        <f t="shared" si="179"/>
        <v>0.45300000000000001</v>
      </c>
      <c r="Z358" s="4">
        <f t="shared" si="180"/>
        <v>182640.78</v>
      </c>
      <c r="AA358" s="4">
        <f t="shared" si="192"/>
        <v>100795.12859643124</v>
      </c>
      <c r="AB358" s="4">
        <f t="shared" si="181"/>
        <v>182642.592</v>
      </c>
      <c r="AC358" s="4">
        <f>SUM($AB$5:AB358)</f>
        <v>23387606.794000007</v>
      </c>
      <c r="AD358">
        <f t="shared" si="182"/>
        <v>0.78708413600680516</v>
      </c>
      <c r="AF358" s="2">
        <v>354</v>
      </c>
      <c r="AG358">
        <f t="shared" si="183"/>
        <v>3.131250000000025</v>
      </c>
      <c r="AH358">
        <f t="shared" si="184"/>
        <v>3.131250000000025</v>
      </c>
      <c r="AI358">
        <f t="shared" si="185"/>
        <v>3.131250000000025</v>
      </c>
      <c r="AJ358">
        <f t="shared" si="186"/>
        <v>3.131250000000025</v>
      </c>
      <c r="AK358">
        <f t="shared" si="187"/>
        <v>12.5250000000001</v>
      </c>
      <c r="AL358">
        <v>25.0500000000002</v>
      </c>
      <c r="AM358">
        <f>SUM($AL$5:AL358)</f>
        <v>5065.3500000000095</v>
      </c>
      <c r="AU358" s="2">
        <v>354</v>
      </c>
      <c r="AV358" s="1">
        <f t="shared" si="191"/>
        <v>9000</v>
      </c>
      <c r="AW358" s="1">
        <f t="shared" si="188"/>
        <v>9000</v>
      </c>
      <c r="AX358" s="1">
        <f t="shared" si="189"/>
        <v>9000</v>
      </c>
      <c r="AY358" s="1">
        <f t="shared" si="190"/>
        <v>9000</v>
      </c>
      <c r="AZ358" s="1">
        <f t="shared" si="175"/>
        <v>180000</v>
      </c>
      <c r="BA358" s="1">
        <f t="shared" si="176"/>
        <v>216000</v>
      </c>
      <c r="BB358">
        <v>5</v>
      </c>
      <c r="BC358" s="1">
        <f>SUM($BA$5:BA358)</f>
        <v>33873900</v>
      </c>
      <c r="BD358" s="1">
        <v>0</v>
      </c>
      <c r="BE358" s="1">
        <f>SUM($BA$235:BA358)</f>
        <v>21744000</v>
      </c>
    </row>
    <row r="359" spans="21:57" x14ac:dyDescent="0.3">
      <c r="U359" s="2">
        <v>355</v>
      </c>
      <c r="V359">
        <v>0.45400000000000001</v>
      </c>
      <c r="W359">
        <f t="shared" si="177"/>
        <v>0.45400000000000001</v>
      </c>
      <c r="X359">
        <f t="shared" si="178"/>
        <v>0.45400000000000001</v>
      </c>
      <c r="Y359">
        <f t="shared" si="179"/>
        <v>0.45400000000000001</v>
      </c>
      <c r="Z359" s="4">
        <f t="shared" si="180"/>
        <v>183227</v>
      </c>
      <c r="AA359" s="4">
        <f t="shared" si="192"/>
        <v>100895.92372502766</v>
      </c>
      <c r="AB359" s="4">
        <f t="shared" si="181"/>
        <v>183228.81599999999</v>
      </c>
      <c r="AC359" s="4">
        <f>SUM($AB$5:AB359)</f>
        <v>23570835.610000007</v>
      </c>
      <c r="AD359">
        <f t="shared" si="182"/>
        <v>0.78344405912881276</v>
      </c>
      <c r="AF359" s="2">
        <v>355</v>
      </c>
      <c r="AG359">
        <f t="shared" si="183"/>
        <v>3.1325000000000252</v>
      </c>
      <c r="AH359">
        <f t="shared" si="184"/>
        <v>3.1325000000000252</v>
      </c>
      <c r="AI359">
        <f t="shared" si="185"/>
        <v>3.1325000000000252</v>
      </c>
      <c r="AJ359">
        <f t="shared" si="186"/>
        <v>3.1325000000000252</v>
      </c>
      <c r="AK359">
        <f t="shared" si="187"/>
        <v>12.530000000000101</v>
      </c>
      <c r="AL359">
        <v>25.060000000000201</v>
      </c>
      <c r="AM359">
        <f>SUM($AL$5:AL359)</f>
        <v>5090.4100000000099</v>
      </c>
      <c r="AU359" s="2">
        <v>355</v>
      </c>
      <c r="AV359" s="1">
        <f t="shared" si="191"/>
        <v>9000</v>
      </c>
      <c r="AW359" s="1">
        <f t="shared" si="188"/>
        <v>9000</v>
      </c>
      <c r="AX359" s="1">
        <f t="shared" si="189"/>
        <v>9000</v>
      </c>
      <c r="AY359" s="1">
        <f t="shared" si="190"/>
        <v>9000</v>
      </c>
      <c r="AZ359" s="1">
        <f t="shared" si="175"/>
        <v>180000</v>
      </c>
      <c r="BA359" s="1">
        <f t="shared" si="176"/>
        <v>216000</v>
      </c>
      <c r="BB359">
        <v>5</v>
      </c>
      <c r="BC359" s="1">
        <f>SUM($BA$5:BA359)</f>
        <v>34089900</v>
      </c>
      <c r="BD359" s="1">
        <v>0</v>
      </c>
      <c r="BE359" s="1">
        <f>SUM($BA$235:BA359)</f>
        <v>21960000</v>
      </c>
    </row>
    <row r="360" spans="21:57" x14ac:dyDescent="0.3">
      <c r="U360" s="2">
        <v>356</v>
      </c>
      <c r="V360">
        <v>0.45500000000000002</v>
      </c>
      <c r="W360">
        <f t="shared" si="177"/>
        <v>0.45500000000000002</v>
      </c>
      <c r="X360">
        <f t="shared" si="178"/>
        <v>0.45500000000000002</v>
      </c>
      <c r="Y360">
        <f t="shared" si="179"/>
        <v>0.45500000000000002</v>
      </c>
      <c r="Z360" s="4">
        <f t="shared" si="180"/>
        <v>183814.22</v>
      </c>
      <c r="AA360" s="4">
        <f t="shared" si="192"/>
        <v>100996.81964875269</v>
      </c>
      <c r="AB360" s="4">
        <f t="shared" si="181"/>
        <v>183816.04</v>
      </c>
      <c r="AC360" s="4">
        <f>SUM($AB$5:AB360)</f>
        <v>23754651.650000006</v>
      </c>
      <c r="AD360">
        <f t="shared" si="182"/>
        <v>0.77984524198206417</v>
      </c>
      <c r="AF360" s="2">
        <v>356</v>
      </c>
      <c r="AG360">
        <f t="shared" si="183"/>
        <v>3.1337500000000249</v>
      </c>
      <c r="AH360">
        <f t="shared" si="184"/>
        <v>3.1337500000000249</v>
      </c>
      <c r="AI360">
        <f t="shared" si="185"/>
        <v>3.1337500000000249</v>
      </c>
      <c r="AJ360">
        <f t="shared" si="186"/>
        <v>3.1337500000000249</v>
      </c>
      <c r="AK360">
        <f t="shared" si="187"/>
        <v>12.5350000000001</v>
      </c>
      <c r="AL360">
        <v>25.070000000000199</v>
      </c>
      <c r="AM360">
        <f>SUM($AL$5:AL360)</f>
        <v>5115.4800000000105</v>
      </c>
      <c r="AU360" s="2">
        <v>356</v>
      </c>
      <c r="AV360" s="1">
        <f t="shared" si="191"/>
        <v>9000</v>
      </c>
      <c r="AW360" s="1">
        <f t="shared" si="188"/>
        <v>9000</v>
      </c>
      <c r="AX360" s="1">
        <f t="shared" si="189"/>
        <v>9000</v>
      </c>
      <c r="AY360" s="1">
        <f t="shared" si="190"/>
        <v>9000</v>
      </c>
      <c r="AZ360" s="1">
        <f t="shared" si="175"/>
        <v>180000</v>
      </c>
      <c r="BA360" s="1">
        <f t="shared" si="176"/>
        <v>216000</v>
      </c>
      <c r="BB360">
        <v>5</v>
      </c>
      <c r="BC360" s="1">
        <f>SUM($BA$5:BA360)</f>
        <v>34305900</v>
      </c>
      <c r="BD360" s="1">
        <v>0</v>
      </c>
      <c r="BE360" s="1">
        <f>SUM($BA$235:BA360)</f>
        <v>22176000</v>
      </c>
    </row>
    <row r="361" spans="21:57" x14ac:dyDescent="0.3">
      <c r="U361" s="2">
        <v>357</v>
      </c>
      <c r="V361">
        <v>0.45600000000000002</v>
      </c>
      <c r="W361">
        <f t="shared" si="177"/>
        <v>0.45600000000000002</v>
      </c>
      <c r="X361">
        <f t="shared" si="178"/>
        <v>0.45600000000000002</v>
      </c>
      <c r="Y361">
        <f t="shared" si="179"/>
        <v>0.45600000000000002</v>
      </c>
      <c r="Z361" s="4">
        <f t="shared" si="180"/>
        <v>184402.42</v>
      </c>
      <c r="AA361" s="4">
        <f t="shared" si="192"/>
        <v>101097.81646840143</v>
      </c>
      <c r="AB361" s="4">
        <f t="shared" si="181"/>
        <v>184404.24400000001</v>
      </c>
      <c r="AC361" s="4">
        <f>SUM($AB$5:AB361)</f>
        <v>23939055.894000005</v>
      </c>
      <c r="AD361">
        <f t="shared" si="182"/>
        <v>0.7762868793742087</v>
      </c>
      <c r="AF361" s="2">
        <v>357</v>
      </c>
      <c r="AG361">
        <f t="shared" si="183"/>
        <v>3.1350000000000251</v>
      </c>
      <c r="AH361">
        <f t="shared" si="184"/>
        <v>3.1350000000000251</v>
      </c>
      <c r="AI361">
        <f t="shared" si="185"/>
        <v>3.1350000000000251</v>
      </c>
      <c r="AJ361">
        <f t="shared" si="186"/>
        <v>3.1350000000000251</v>
      </c>
      <c r="AK361">
        <f t="shared" si="187"/>
        <v>12.5400000000001</v>
      </c>
      <c r="AL361">
        <v>25.080000000000201</v>
      </c>
      <c r="AM361">
        <f>SUM($AL$5:AL361)</f>
        <v>5140.5600000000104</v>
      </c>
      <c r="AU361" s="2">
        <v>357</v>
      </c>
      <c r="AV361" s="1">
        <f t="shared" si="191"/>
        <v>9000</v>
      </c>
      <c r="AW361" s="1">
        <f t="shared" si="188"/>
        <v>9000</v>
      </c>
      <c r="AX361" s="1">
        <f t="shared" si="189"/>
        <v>9000</v>
      </c>
      <c r="AY361" s="1">
        <f t="shared" si="190"/>
        <v>9000</v>
      </c>
      <c r="AZ361" s="1">
        <f t="shared" ref="AZ361:AZ424" si="193">ROUNDUP(SUM(AV361:AY361)*BB361,-1)</f>
        <v>180000</v>
      </c>
      <c r="BA361" s="1">
        <f t="shared" ref="BA361:BA403" si="194">SUM(AV361:AZ361)</f>
        <v>216000</v>
      </c>
      <c r="BB361">
        <v>5</v>
      </c>
      <c r="BC361" s="1">
        <f>SUM($BA$5:BA361)</f>
        <v>34521900</v>
      </c>
      <c r="BD361" s="1">
        <v>0</v>
      </c>
      <c r="BE361" s="1">
        <f>SUM($BA$235:BA361)</f>
        <v>22392000</v>
      </c>
    </row>
    <row r="362" spans="21:57" x14ac:dyDescent="0.3">
      <c r="U362" s="2">
        <v>358</v>
      </c>
      <c r="V362">
        <v>0.45700000000000002</v>
      </c>
      <c r="W362">
        <f t="shared" si="177"/>
        <v>0.45700000000000002</v>
      </c>
      <c r="X362">
        <f t="shared" si="178"/>
        <v>0.45700000000000002</v>
      </c>
      <c r="Y362">
        <f t="shared" si="179"/>
        <v>0.45700000000000002</v>
      </c>
      <c r="Z362" s="4">
        <f t="shared" si="180"/>
        <v>184991.62</v>
      </c>
      <c r="AA362" s="4">
        <f t="shared" si="192"/>
        <v>101198.91428486982</v>
      </c>
      <c r="AB362" s="4">
        <f t="shared" si="181"/>
        <v>184993.448</v>
      </c>
      <c r="AC362" s="4">
        <f>SUM($AB$5:AB362)</f>
        <v>24124049.342000004</v>
      </c>
      <c r="AD362">
        <f t="shared" si="182"/>
        <v>0.77276835318457571</v>
      </c>
      <c r="AF362" s="2">
        <v>358</v>
      </c>
      <c r="AG362">
        <f t="shared" si="183"/>
        <v>3.1362500000000249</v>
      </c>
      <c r="AH362">
        <f t="shared" si="184"/>
        <v>3.1362500000000249</v>
      </c>
      <c r="AI362">
        <f t="shared" si="185"/>
        <v>3.1362500000000249</v>
      </c>
      <c r="AJ362">
        <f t="shared" si="186"/>
        <v>3.1362500000000249</v>
      </c>
      <c r="AK362">
        <f t="shared" si="187"/>
        <v>12.545000000000099</v>
      </c>
      <c r="AL362">
        <v>25.090000000000199</v>
      </c>
      <c r="AM362">
        <f>SUM($AL$5:AL362)</f>
        <v>5165.6500000000106</v>
      </c>
      <c r="AU362" s="2">
        <v>358</v>
      </c>
      <c r="AV362" s="1">
        <f t="shared" si="191"/>
        <v>9000</v>
      </c>
      <c r="AW362" s="1">
        <f t="shared" si="188"/>
        <v>9000</v>
      </c>
      <c r="AX362" s="1">
        <f t="shared" si="189"/>
        <v>9000</v>
      </c>
      <c r="AY362" s="1">
        <f t="shared" si="190"/>
        <v>9000</v>
      </c>
      <c r="AZ362" s="1">
        <f t="shared" si="193"/>
        <v>180000</v>
      </c>
      <c r="BA362" s="1">
        <f t="shared" si="194"/>
        <v>216000</v>
      </c>
      <c r="BB362">
        <v>5</v>
      </c>
      <c r="BC362" s="1">
        <f>SUM($BA$5:BA362)</f>
        <v>34737900</v>
      </c>
      <c r="BD362" s="1">
        <v>0</v>
      </c>
      <c r="BE362" s="1">
        <f>SUM($BA$235:BA362)</f>
        <v>22608000</v>
      </c>
    </row>
    <row r="363" spans="21:57" x14ac:dyDescent="0.3">
      <c r="U363" s="2">
        <v>359</v>
      </c>
      <c r="V363">
        <v>0.45800000000000002</v>
      </c>
      <c r="W363">
        <f t="shared" si="177"/>
        <v>0.45800000000000002</v>
      </c>
      <c r="X363">
        <f t="shared" si="178"/>
        <v>0.45800000000000002</v>
      </c>
      <c r="Y363">
        <f t="shared" si="179"/>
        <v>0.45800000000000002</v>
      </c>
      <c r="Z363" s="4">
        <f t="shared" si="180"/>
        <v>185581.81</v>
      </c>
      <c r="AA363" s="4">
        <f t="shared" si="192"/>
        <v>101300.11319915469</v>
      </c>
      <c r="AB363" s="4">
        <f t="shared" si="181"/>
        <v>185583.64199999999</v>
      </c>
      <c r="AC363" s="4">
        <f>SUM($AB$5:AB363)</f>
        <v>24309632.984000005</v>
      </c>
      <c r="AD363">
        <f t="shared" si="182"/>
        <v>0.76928893391417308</v>
      </c>
      <c r="AF363" s="2">
        <v>359</v>
      </c>
      <c r="AG363">
        <f t="shared" si="183"/>
        <v>3.137500000000025</v>
      </c>
      <c r="AH363">
        <f t="shared" si="184"/>
        <v>3.137500000000025</v>
      </c>
      <c r="AI363">
        <f t="shared" si="185"/>
        <v>3.137500000000025</v>
      </c>
      <c r="AJ363">
        <f t="shared" si="186"/>
        <v>3.137500000000025</v>
      </c>
      <c r="AK363">
        <f t="shared" si="187"/>
        <v>12.5500000000001</v>
      </c>
      <c r="AL363">
        <v>25.1000000000002</v>
      </c>
      <c r="AM363">
        <f>SUM($AL$5:AL363)</f>
        <v>5190.7500000000109</v>
      </c>
      <c r="AU363" s="2">
        <v>359</v>
      </c>
      <c r="AV363" s="1">
        <f t="shared" si="191"/>
        <v>9000</v>
      </c>
      <c r="AW363" s="1">
        <f t="shared" si="188"/>
        <v>9000</v>
      </c>
      <c r="AX363" s="1">
        <f t="shared" si="189"/>
        <v>9000</v>
      </c>
      <c r="AY363" s="1">
        <f t="shared" si="190"/>
        <v>9000</v>
      </c>
      <c r="AZ363" s="1">
        <f t="shared" si="193"/>
        <v>180000</v>
      </c>
      <c r="BA363" s="1">
        <f t="shared" si="194"/>
        <v>216000</v>
      </c>
      <c r="BB363">
        <v>5</v>
      </c>
      <c r="BC363" s="1">
        <f>SUM($BA$5:BA363)</f>
        <v>34953900</v>
      </c>
      <c r="BD363" s="1">
        <v>0</v>
      </c>
      <c r="BE363" s="1">
        <f>SUM($BA$235:BA363)</f>
        <v>22824000</v>
      </c>
    </row>
    <row r="364" spans="21:57" x14ac:dyDescent="0.3">
      <c r="U364" s="2">
        <v>360</v>
      </c>
      <c r="V364">
        <v>0.45900000000000002</v>
      </c>
      <c r="W364">
        <f t="shared" si="177"/>
        <v>0.45900000000000002</v>
      </c>
      <c r="X364">
        <f t="shared" si="178"/>
        <v>0.45900000000000002</v>
      </c>
      <c r="Y364">
        <f t="shared" si="179"/>
        <v>0.45900000000000002</v>
      </c>
      <c r="Z364" s="4">
        <f t="shared" si="180"/>
        <v>186173</v>
      </c>
      <c r="AA364" s="4">
        <f t="shared" si="192"/>
        <v>101401.41331235383</v>
      </c>
      <c r="AB364" s="4">
        <f t="shared" si="181"/>
        <v>186174.83600000001</v>
      </c>
      <c r="AC364" s="4">
        <f>SUM($AB$5:AB364)</f>
        <v>24495807.820000004</v>
      </c>
      <c r="AD364">
        <f t="shared" si="182"/>
        <v>0.76584799170984941</v>
      </c>
      <c r="AF364" s="2">
        <v>360</v>
      </c>
      <c r="AG364">
        <f t="shared" si="183"/>
        <v>3.1387500000000248</v>
      </c>
      <c r="AH364">
        <f t="shared" si="184"/>
        <v>3.1387500000000248</v>
      </c>
      <c r="AI364">
        <f t="shared" si="185"/>
        <v>3.1387500000000248</v>
      </c>
      <c r="AJ364">
        <f t="shared" si="186"/>
        <v>3.1387500000000248</v>
      </c>
      <c r="AK364">
        <f t="shared" si="187"/>
        <v>12.555000000000099</v>
      </c>
      <c r="AL364">
        <v>25.110000000000198</v>
      </c>
      <c r="AM364">
        <f>SUM($AL$5:AL364)</f>
        <v>5215.8600000000115</v>
      </c>
      <c r="AU364" s="2">
        <v>360</v>
      </c>
      <c r="AV364" s="1">
        <f t="shared" si="191"/>
        <v>9000</v>
      </c>
      <c r="AW364" s="1">
        <f t="shared" si="188"/>
        <v>9000</v>
      </c>
      <c r="AX364" s="1">
        <f t="shared" si="189"/>
        <v>9000</v>
      </c>
      <c r="AY364" s="1">
        <f t="shared" si="190"/>
        <v>9000</v>
      </c>
      <c r="AZ364" s="1">
        <f t="shared" si="193"/>
        <v>180000</v>
      </c>
      <c r="BA364" s="1">
        <f t="shared" si="194"/>
        <v>216000</v>
      </c>
      <c r="BB364">
        <v>5</v>
      </c>
      <c r="BC364" s="1">
        <f>SUM($BA$5:BA364)</f>
        <v>35169900</v>
      </c>
      <c r="BD364" s="1">
        <v>0</v>
      </c>
      <c r="BE364" s="1">
        <f>SUM($BA$235:BA364)</f>
        <v>23040000</v>
      </c>
    </row>
    <row r="365" spans="21:57" x14ac:dyDescent="0.3">
      <c r="U365" s="2">
        <v>361</v>
      </c>
      <c r="V365">
        <v>0.46</v>
      </c>
      <c r="W365">
        <f t="shared" si="177"/>
        <v>0.46</v>
      </c>
      <c r="X365">
        <f t="shared" si="178"/>
        <v>0.46</v>
      </c>
      <c r="Y365">
        <f t="shared" si="179"/>
        <v>0.46</v>
      </c>
      <c r="Z365" s="4">
        <f t="shared" si="180"/>
        <v>186765.18000000002</v>
      </c>
      <c r="AA365" s="4">
        <f t="shared" si="192"/>
        <v>101502.81472566618</v>
      </c>
      <c r="AB365" s="4">
        <f t="shared" si="181"/>
        <v>186767.02000000002</v>
      </c>
      <c r="AC365" s="4">
        <f>SUM($AB$5:AB365)</f>
        <v>24682574.840000004</v>
      </c>
      <c r="AD365">
        <f t="shared" si="182"/>
        <v>0.76244482881479236</v>
      </c>
      <c r="AF365" s="2">
        <v>361</v>
      </c>
      <c r="AG365">
        <f t="shared" si="183"/>
        <v>3.140000000000025</v>
      </c>
      <c r="AH365">
        <f t="shared" si="184"/>
        <v>3.140000000000025</v>
      </c>
      <c r="AI365">
        <f t="shared" si="185"/>
        <v>3.140000000000025</v>
      </c>
      <c r="AJ365">
        <f t="shared" si="186"/>
        <v>3.140000000000025</v>
      </c>
      <c r="AK365">
        <f t="shared" si="187"/>
        <v>12.5600000000001</v>
      </c>
      <c r="AL365">
        <v>25.1200000000002</v>
      </c>
      <c r="AM365">
        <f>SUM($AL$5:AL365)</f>
        <v>5240.9800000000114</v>
      </c>
      <c r="AU365" s="2">
        <v>361</v>
      </c>
      <c r="AV365" s="1">
        <f t="shared" si="191"/>
        <v>9000</v>
      </c>
      <c r="AW365" s="1">
        <f t="shared" si="188"/>
        <v>9000</v>
      </c>
      <c r="AX365" s="1">
        <f t="shared" si="189"/>
        <v>9000</v>
      </c>
      <c r="AY365" s="1">
        <f t="shared" si="190"/>
        <v>9000</v>
      </c>
      <c r="AZ365" s="1">
        <f t="shared" si="193"/>
        <v>180000</v>
      </c>
      <c r="BA365" s="1">
        <f t="shared" si="194"/>
        <v>216000</v>
      </c>
      <c r="BB365">
        <v>5</v>
      </c>
      <c r="BC365" s="1">
        <f>SUM($BA$5:BA365)</f>
        <v>35385900</v>
      </c>
      <c r="BD365" s="1">
        <v>0</v>
      </c>
      <c r="BE365" s="1">
        <f>SUM($BA$235:BA365)</f>
        <v>23256000</v>
      </c>
    </row>
    <row r="366" spans="21:57" x14ac:dyDescent="0.3">
      <c r="U366" s="2">
        <v>362</v>
      </c>
      <c r="V366">
        <v>0.46100000000000002</v>
      </c>
      <c r="W366">
        <f t="shared" si="177"/>
        <v>0.46100000000000002</v>
      </c>
      <c r="X366">
        <f t="shared" si="178"/>
        <v>0.46100000000000002</v>
      </c>
      <c r="Y366">
        <f t="shared" si="179"/>
        <v>0.46100000000000002</v>
      </c>
      <c r="Z366" s="4">
        <f t="shared" si="180"/>
        <v>187358.37</v>
      </c>
      <c r="AA366" s="4">
        <f t="shared" si="192"/>
        <v>101604.31754039183</v>
      </c>
      <c r="AB366" s="4">
        <f t="shared" si="181"/>
        <v>187360.21400000001</v>
      </c>
      <c r="AC366" s="4">
        <f>SUM($AB$5:AB366)</f>
        <v>24869935.054000005</v>
      </c>
      <c r="AD366">
        <f t="shared" si="182"/>
        <v>0.75907888546688407</v>
      </c>
      <c r="AF366" s="2">
        <v>362</v>
      </c>
      <c r="AG366">
        <f t="shared" si="183"/>
        <v>3.1412500000000252</v>
      </c>
      <c r="AH366">
        <f t="shared" si="184"/>
        <v>3.1412500000000252</v>
      </c>
      <c r="AI366">
        <f t="shared" si="185"/>
        <v>3.1412500000000252</v>
      </c>
      <c r="AJ366">
        <f t="shared" si="186"/>
        <v>3.1412500000000252</v>
      </c>
      <c r="AK366">
        <f t="shared" si="187"/>
        <v>12.565000000000101</v>
      </c>
      <c r="AL366">
        <v>25.130000000000202</v>
      </c>
      <c r="AM366">
        <f>SUM($AL$5:AL366)</f>
        <v>5266.1100000000115</v>
      </c>
      <c r="AU366" s="2">
        <v>362</v>
      </c>
      <c r="AV366" s="1">
        <f t="shared" si="191"/>
        <v>9000</v>
      </c>
      <c r="AW366" s="1">
        <f t="shared" si="188"/>
        <v>9000</v>
      </c>
      <c r="AX366" s="1">
        <f t="shared" si="189"/>
        <v>9000</v>
      </c>
      <c r="AY366" s="1">
        <f t="shared" si="190"/>
        <v>9000</v>
      </c>
      <c r="AZ366" s="1">
        <f t="shared" si="193"/>
        <v>180000</v>
      </c>
      <c r="BA366" s="1">
        <f t="shared" si="194"/>
        <v>216000</v>
      </c>
      <c r="BB366">
        <v>5</v>
      </c>
      <c r="BC366" s="1">
        <f>SUM($BA$5:BA366)</f>
        <v>35601900</v>
      </c>
      <c r="BD366" s="1">
        <v>0</v>
      </c>
      <c r="BE366" s="1">
        <f>SUM($BA$235:BA366)</f>
        <v>23472000</v>
      </c>
    </row>
    <row r="367" spans="21:57" x14ac:dyDescent="0.3">
      <c r="U367" s="2">
        <v>363</v>
      </c>
      <c r="V367">
        <v>0.46200000000000002</v>
      </c>
      <c r="W367">
        <f t="shared" si="177"/>
        <v>0.46200000000000002</v>
      </c>
      <c r="X367">
        <f t="shared" si="178"/>
        <v>0.46200000000000002</v>
      </c>
      <c r="Y367">
        <f t="shared" si="179"/>
        <v>0.46200000000000002</v>
      </c>
      <c r="Z367" s="4">
        <f t="shared" si="180"/>
        <v>187952.55000000002</v>
      </c>
      <c r="AA367" s="4">
        <f t="shared" si="192"/>
        <v>101705.9218579322</v>
      </c>
      <c r="AB367" s="4">
        <f t="shared" si="181"/>
        <v>187954.39800000002</v>
      </c>
      <c r="AC367" s="4">
        <f>SUM($AB$5:AB367)</f>
        <v>25057889.452000003</v>
      </c>
      <c r="AD367">
        <f t="shared" si="182"/>
        <v>0.75574945246898895</v>
      </c>
      <c r="AF367" s="2">
        <v>363</v>
      </c>
      <c r="AG367">
        <f t="shared" si="183"/>
        <v>3.1425000000000249</v>
      </c>
      <c r="AH367">
        <f t="shared" si="184"/>
        <v>3.1425000000000249</v>
      </c>
      <c r="AI367">
        <f t="shared" si="185"/>
        <v>3.1425000000000249</v>
      </c>
      <c r="AJ367">
        <f t="shared" si="186"/>
        <v>3.1425000000000249</v>
      </c>
      <c r="AK367">
        <f t="shared" si="187"/>
        <v>12.5700000000001</v>
      </c>
      <c r="AL367">
        <v>25.1400000000002</v>
      </c>
      <c r="AM367">
        <f>SUM($AL$5:AL367)</f>
        <v>5291.2500000000118</v>
      </c>
      <c r="AU367" s="2">
        <v>363</v>
      </c>
      <c r="AV367" s="1">
        <f t="shared" si="191"/>
        <v>9000</v>
      </c>
      <c r="AW367" s="1">
        <f t="shared" si="188"/>
        <v>9000</v>
      </c>
      <c r="AX367" s="1">
        <f t="shared" si="189"/>
        <v>9000</v>
      </c>
      <c r="AY367" s="1">
        <f t="shared" si="190"/>
        <v>9000</v>
      </c>
      <c r="AZ367" s="1">
        <f t="shared" si="193"/>
        <v>180000</v>
      </c>
      <c r="BA367" s="1">
        <f t="shared" si="194"/>
        <v>216000</v>
      </c>
      <c r="BB367">
        <v>5</v>
      </c>
      <c r="BC367" s="1">
        <f>SUM($BA$5:BA367)</f>
        <v>35817900</v>
      </c>
      <c r="BD367" s="1">
        <v>0</v>
      </c>
      <c r="BE367" s="1">
        <f>SUM($BA$235:BA367)</f>
        <v>23688000</v>
      </c>
    </row>
    <row r="368" spans="21:57" x14ac:dyDescent="0.3">
      <c r="U368" s="2">
        <v>364</v>
      </c>
      <c r="V368">
        <v>0.46300000000000002</v>
      </c>
      <c r="W368">
        <f t="shared" ref="W368:W403" si="195">V368</f>
        <v>0.46300000000000002</v>
      </c>
      <c r="X368">
        <f t="shared" ref="X368:X403" si="196">V368</f>
        <v>0.46300000000000002</v>
      </c>
      <c r="Y368">
        <f t="shared" ref="Y368:Y403" si="197">V368</f>
        <v>0.46300000000000002</v>
      </c>
      <c r="Z368" s="4">
        <f t="shared" ref="Z368:Z403" si="198">ROUNDUP((SUM(V368:Y368)*(AA368)),2)</f>
        <v>188547.73</v>
      </c>
      <c r="AA368" s="4">
        <f t="shared" si="192"/>
        <v>101807.62777979013</v>
      </c>
      <c r="AB368" s="4">
        <f t="shared" ref="AB368:AB403" si="199">SUM(V368:Z368)</f>
        <v>188549.58200000002</v>
      </c>
      <c r="AC368" s="4">
        <f>SUM($AB$5:AB368)</f>
        <v>25246439.034000002</v>
      </c>
      <c r="AD368">
        <f t="shared" ref="AD368:AD403" si="200">((AC368-AC367)/AC367)*100</f>
        <v>0.75245595747869098</v>
      </c>
      <c r="AF368" s="2">
        <v>364</v>
      </c>
      <c r="AG368">
        <f t="shared" ref="AG368:AG403" si="201">AL368/8</f>
        <v>3.1437500000000251</v>
      </c>
      <c r="AH368">
        <f t="shared" ref="AH368:AH403" si="202">AG368</f>
        <v>3.1437500000000251</v>
      </c>
      <c r="AI368">
        <f t="shared" ref="AI368:AI403" si="203">AG368</f>
        <v>3.1437500000000251</v>
      </c>
      <c r="AJ368">
        <f t="shared" ref="AJ368:AJ403" si="204">AG368</f>
        <v>3.1437500000000251</v>
      </c>
      <c r="AK368">
        <f t="shared" ref="AK368:AK403" si="205">AL368/2</f>
        <v>12.575000000000101</v>
      </c>
      <c r="AL368">
        <v>25.150000000000201</v>
      </c>
      <c r="AM368">
        <f>SUM($AL$5:AL368)</f>
        <v>5316.4000000000124</v>
      </c>
      <c r="AU368" s="2">
        <v>364</v>
      </c>
      <c r="AV368" s="1">
        <f t="shared" si="191"/>
        <v>9000</v>
      </c>
      <c r="AW368" s="1">
        <f t="shared" ref="AW368:AW403" si="206">AV368</f>
        <v>9000</v>
      </c>
      <c r="AX368" s="1">
        <f t="shared" ref="AX368:AX403" si="207">AV368</f>
        <v>9000</v>
      </c>
      <c r="AY368" s="1">
        <f t="shared" ref="AY368:AY403" si="208">AV368</f>
        <v>9000</v>
      </c>
      <c r="AZ368" s="1">
        <f t="shared" si="193"/>
        <v>180000</v>
      </c>
      <c r="BA368" s="1">
        <f t="shared" si="194"/>
        <v>216000</v>
      </c>
      <c r="BB368">
        <v>5</v>
      </c>
      <c r="BC368" s="1">
        <f>SUM($BA$5:BA368)</f>
        <v>36033900</v>
      </c>
      <c r="BD368" s="1">
        <v>0</v>
      </c>
      <c r="BE368" s="1">
        <f>SUM($BA$235:BA368)</f>
        <v>23904000</v>
      </c>
    </row>
    <row r="369" spans="21:57" x14ac:dyDescent="0.3">
      <c r="U369" s="2">
        <v>365</v>
      </c>
      <c r="V369">
        <v>0.46400000000000002</v>
      </c>
      <c r="W369">
        <f t="shared" si="195"/>
        <v>0.46400000000000002</v>
      </c>
      <c r="X369">
        <f t="shared" si="196"/>
        <v>0.46400000000000002</v>
      </c>
      <c r="Y369">
        <f t="shared" si="197"/>
        <v>0.46400000000000002</v>
      </c>
      <c r="Z369" s="4">
        <f t="shared" si="198"/>
        <v>189143.92</v>
      </c>
      <c r="AA369" s="4">
        <f t="shared" si="192"/>
        <v>101909.43540756991</v>
      </c>
      <c r="AB369" s="4">
        <f t="shared" si="199"/>
        <v>189145.77600000001</v>
      </c>
      <c r="AC369" s="4">
        <f>SUM($AB$5:AB369)</f>
        <v>25435584.810000002</v>
      </c>
      <c r="AD369">
        <f t="shared" si="200"/>
        <v>0.74919784031828518</v>
      </c>
      <c r="AF369" s="2">
        <v>365</v>
      </c>
      <c r="AG369">
        <f t="shared" si="201"/>
        <v>3.1450000000000249</v>
      </c>
      <c r="AH369">
        <f t="shared" si="202"/>
        <v>3.1450000000000249</v>
      </c>
      <c r="AI369">
        <f t="shared" si="203"/>
        <v>3.1450000000000249</v>
      </c>
      <c r="AJ369">
        <f t="shared" si="204"/>
        <v>3.1450000000000249</v>
      </c>
      <c r="AK369">
        <f t="shared" si="205"/>
        <v>12.5800000000001</v>
      </c>
      <c r="AL369">
        <v>25.160000000000199</v>
      </c>
      <c r="AM369">
        <f>SUM($AL$5:AL369)</f>
        <v>5341.5600000000122</v>
      </c>
      <c r="AU369" s="2">
        <v>365</v>
      </c>
      <c r="AV369" s="1">
        <f t="shared" si="191"/>
        <v>9000</v>
      </c>
      <c r="AW369" s="1">
        <f t="shared" si="206"/>
        <v>9000</v>
      </c>
      <c r="AX369" s="1">
        <f t="shared" si="207"/>
        <v>9000</v>
      </c>
      <c r="AY369" s="1">
        <f t="shared" si="208"/>
        <v>9000</v>
      </c>
      <c r="AZ369" s="1">
        <f t="shared" si="193"/>
        <v>180000</v>
      </c>
      <c r="BA369" s="1">
        <f t="shared" si="194"/>
        <v>216000</v>
      </c>
      <c r="BB369">
        <v>5</v>
      </c>
      <c r="BC369" s="1">
        <f>SUM($BA$5:BA369)</f>
        <v>36249900</v>
      </c>
      <c r="BD369" s="1">
        <v>0</v>
      </c>
      <c r="BE369" s="1">
        <f>SUM($BA$235:BA369)</f>
        <v>24120000</v>
      </c>
    </row>
    <row r="370" spans="21:57" x14ac:dyDescent="0.3">
      <c r="U370" s="2">
        <v>366</v>
      </c>
      <c r="V370">
        <v>0.46500000000000002</v>
      </c>
      <c r="W370">
        <f t="shared" si="195"/>
        <v>0.46500000000000002</v>
      </c>
      <c r="X370">
        <f t="shared" si="196"/>
        <v>0.46500000000000002</v>
      </c>
      <c r="Y370">
        <f t="shared" si="197"/>
        <v>0.46500000000000002</v>
      </c>
      <c r="Z370" s="4">
        <f t="shared" si="198"/>
        <v>189741.11000000002</v>
      </c>
      <c r="AA370" s="4">
        <f t="shared" si="192"/>
        <v>102011.34484297747</v>
      </c>
      <c r="AB370" s="4">
        <f t="shared" si="199"/>
        <v>189742.97</v>
      </c>
      <c r="AC370" s="4">
        <f>SUM($AB$5:AB370)</f>
        <v>25625327.780000001</v>
      </c>
      <c r="AD370">
        <f t="shared" si="200"/>
        <v>0.74597447401878236</v>
      </c>
      <c r="AF370" s="2">
        <v>366</v>
      </c>
      <c r="AG370">
        <f t="shared" si="201"/>
        <v>3.1462500000000251</v>
      </c>
      <c r="AH370">
        <f t="shared" si="202"/>
        <v>3.1462500000000251</v>
      </c>
      <c r="AI370">
        <f t="shared" si="203"/>
        <v>3.1462500000000251</v>
      </c>
      <c r="AJ370">
        <f t="shared" si="204"/>
        <v>3.1462500000000251</v>
      </c>
      <c r="AK370">
        <f t="shared" si="205"/>
        <v>12.5850000000001</v>
      </c>
      <c r="AL370">
        <v>25.170000000000201</v>
      </c>
      <c r="AM370">
        <f>SUM($AL$5:AL370)</f>
        <v>5366.7300000000123</v>
      </c>
      <c r="AU370" s="2">
        <v>366</v>
      </c>
      <c r="AV370" s="1">
        <f t="shared" si="191"/>
        <v>9000</v>
      </c>
      <c r="AW370" s="1">
        <f t="shared" si="206"/>
        <v>9000</v>
      </c>
      <c r="AX370" s="1">
        <f t="shared" si="207"/>
        <v>9000</v>
      </c>
      <c r="AY370" s="1">
        <f t="shared" si="208"/>
        <v>9000</v>
      </c>
      <c r="AZ370" s="1">
        <f t="shared" si="193"/>
        <v>180000</v>
      </c>
      <c r="BA370" s="1">
        <f t="shared" si="194"/>
        <v>216000</v>
      </c>
      <c r="BB370">
        <v>5</v>
      </c>
      <c r="BC370" s="1">
        <f>SUM($BA$5:BA370)</f>
        <v>36465900</v>
      </c>
      <c r="BD370" s="1">
        <v>0</v>
      </c>
      <c r="BE370" s="1">
        <f>SUM($BA$235:BA370)</f>
        <v>24336000</v>
      </c>
    </row>
    <row r="371" spans="21:57" x14ac:dyDescent="0.3">
      <c r="U371" s="2">
        <v>367</v>
      </c>
      <c r="V371">
        <v>0.46600000000000003</v>
      </c>
      <c r="W371">
        <f t="shared" si="195"/>
        <v>0.46600000000000003</v>
      </c>
      <c r="X371">
        <f t="shared" si="196"/>
        <v>0.46600000000000003</v>
      </c>
      <c r="Y371">
        <f t="shared" si="197"/>
        <v>0.46600000000000003</v>
      </c>
      <c r="Z371" s="4">
        <f t="shared" si="198"/>
        <v>190339.30000000002</v>
      </c>
      <c r="AA371" s="4">
        <f t="shared" si="192"/>
        <v>102113.35618782043</v>
      </c>
      <c r="AB371" s="4">
        <f t="shared" si="199"/>
        <v>190341.16400000002</v>
      </c>
      <c r="AC371" s="4">
        <f>SUM($AB$5:AB371)</f>
        <v>25815668.944000002</v>
      </c>
      <c r="AD371">
        <f t="shared" si="200"/>
        <v>0.742785285066901</v>
      </c>
      <c r="AF371" s="2">
        <v>367</v>
      </c>
      <c r="AG371">
        <f t="shared" si="201"/>
        <v>3.1475000000000248</v>
      </c>
      <c r="AH371">
        <f t="shared" si="202"/>
        <v>3.1475000000000248</v>
      </c>
      <c r="AI371">
        <f t="shared" si="203"/>
        <v>3.1475000000000248</v>
      </c>
      <c r="AJ371">
        <f t="shared" si="204"/>
        <v>3.1475000000000248</v>
      </c>
      <c r="AK371">
        <f t="shared" si="205"/>
        <v>12.590000000000099</v>
      </c>
      <c r="AL371">
        <v>25.180000000000199</v>
      </c>
      <c r="AM371">
        <f>SUM($AL$5:AL371)</f>
        <v>5391.9100000000126</v>
      </c>
      <c r="AU371" s="2">
        <v>367</v>
      </c>
      <c r="AV371" s="1">
        <f t="shared" si="191"/>
        <v>9000</v>
      </c>
      <c r="AW371" s="1">
        <f t="shared" si="206"/>
        <v>9000</v>
      </c>
      <c r="AX371" s="1">
        <f t="shared" si="207"/>
        <v>9000</v>
      </c>
      <c r="AY371" s="1">
        <f t="shared" si="208"/>
        <v>9000</v>
      </c>
      <c r="AZ371" s="1">
        <f t="shared" si="193"/>
        <v>180000</v>
      </c>
      <c r="BA371" s="1">
        <f t="shared" si="194"/>
        <v>216000</v>
      </c>
      <c r="BB371">
        <v>5</v>
      </c>
      <c r="BC371" s="1">
        <f>SUM($BA$5:BA371)</f>
        <v>36681900</v>
      </c>
      <c r="BD371" s="1">
        <v>0</v>
      </c>
      <c r="BE371" s="1">
        <f>SUM($BA$235:BA371)</f>
        <v>24552000</v>
      </c>
    </row>
    <row r="372" spans="21:57" x14ac:dyDescent="0.3">
      <c r="U372" s="15">
        <v>368</v>
      </c>
      <c r="V372">
        <v>0.46700000000000003</v>
      </c>
      <c r="W372">
        <f t="shared" si="195"/>
        <v>0.46700000000000003</v>
      </c>
      <c r="X372">
        <f t="shared" si="196"/>
        <v>0.46700000000000003</v>
      </c>
      <c r="Y372">
        <f t="shared" si="197"/>
        <v>0.46700000000000003</v>
      </c>
      <c r="Z372" s="4">
        <f t="shared" si="198"/>
        <v>190938.5</v>
      </c>
      <c r="AA372" s="4">
        <f t="shared" si="192"/>
        <v>102215.46954400824</v>
      </c>
      <c r="AB372" s="4">
        <f t="shared" si="199"/>
        <v>190940.36799999999</v>
      </c>
      <c r="AC372" s="4">
        <f>SUM($AB$5:AB372)</f>
        <v>26006609.312000003</v>
      </c>
      <c r="AD372">
        <f t="shared" si="200"/>
        <v>0.73962975127312547</v>
      </c>
      <c r="AF372" s="2">
        <v>368</v>
      </c>
      <c r="AG372">
        <f t="shared" si="201"/>
        <v>3.148750000000025</v>
      </c>
      <c r="AH372">
        <f t="shared" si="202"/>
        <v>3.148750000000025</v>
      </c>
      <c r="AI372">
        <f t="shared" si="203"/>
        <v>3.148750000000025</v>
      </c>
      <c r="AJ372">
        <f t="shared" si="204"/>
        <v>3.148750000000025</v>
      </c>
      <c r="AK372">
        <f t="shared" si="205"/>
        <v>12.5950000000001</v>
      </c>
      <c r="AL372">
        <v>25.1900000000002</v>
      </c>
      <c r="AM372">
        <f>SUM($AL$5:AL372)</f>
        <v>5417.1000000000131</v>
      </c>
      <c r="AU372" s="15">
        <v>368</v>
      </c>
      <c r="AV372" s="1">
        <f t="shared" si="191"/>
        <v>9000</v>
      </c>
      <c r="AW372" s="1">
        <f t="shared" si="206"/>
        <v>9000</v>
      </c>
      <c r="AX372" s="1">
        <f t="shared" si="207"/>
        <v>9000</v>
      </c>
      <c r="AY372" s="1">
        <f t="shared" si="208"/>
        <v>9000</v>
      </c>
      <c r="AZ372" s="1">
        <f t="shared" si="193"/>
        <v>180000</v>
      </c>
      <c r="BA372" s="1">
        <f t="shared" si="194"/>
        <v>216000</v>
      </c>
      <c r="BB372">
        <v>5</v>
      </c>
      <c r="BC372" s="1">
        <f>SUM($BA$5:BA372)</f>
        <v>36897900</v>
      </c>
      <c r="BD372" s="1">
        <v>0</v>
      </c>
      <c r="BE372" s="1">
        <f>SUM($BA$235:BA372)</f>
        <v>24768000</v>
      </c>
    </row>
    <row r="373" spans="21:57" x14ac:dyDescent="0.3">
      <c r="U373" s="2">
        <v>369</v>
      </c>
      <c r="V373">
        <v>0.46800000000000003</v>
      </c>
      <c r="W373">
        <f t="shared" si="195"/>
        <v>0.46800000000000003</v>
      </c>
      <c r="X373">
        <f t="shared" si="196"/>
        <v>0.46800000000000003</v>
      </c>
      <c r="Y373">
        <f t="shared" si="197"/>
        <v>0.46800000000000003</v>
      </c>
      <c r="Z373" s="4">
        <f t="shared" si="198"/>
        <v>191538.71000000002</v>
      </c>
      <c r="AA373" s="4">
        <f t="shared" si="192"/>
        <v>102317.68501355224</v>
      </c>
      <c r="AB373" s="4">
        <f t="shared" si="199"/>
        <v>191540.58200000002</v>
      </c>
      <c r="AC373" s="4">
        <f>SUM($AB$5:AB373)</f>
        <v>26198149.894000001</v>
      </c>
      <c r="AD373">
        <f t="shared" si="200"/>
        <v>0.73650732281973275</v>
      </c>
      <c r="AF373" s="2">
        <v>369</v>
      </c>
      <c r="AG373">
        <f t="shared" si="201"/>
        <v>3.1500000000000248</v>
      </c>
      <c r="AH373">
        <f t="shared" si="202"/>
        <v>3.1500000000000248</v>
      </c>
      <c r="AI373">
        <f t="shared" si="203"/>
        <v>3.1500000000000248</v>
      </c>
      <c r="AJ373">
        <f t="shared" si="204"/>
        <v>3.1500000000000248</v>
      </c>
      <c r="AK373">
        <f t="shared" si="205"/>
        <v>12.600000000000099</v>
      </c>
      <c r="AL373">
        <v>25.200000000000198</v>
      </c>
      <c r="AM373">
        <f>SUM($AL$5:AL373)</f>
        <v>5442.3000000000129</v>
      </c>
      <c r="AU373" s="2">
        <v>369</v>
      </c>
      <c r="AV373" s="1">
        <f t="shared" si="191"/>
        <v>9000</v>
      </c>
      <c r="AW373" s="1">
        <f t="shared" si="206"/>
        <v>9000</v>
      </c>
      <c r="AX373" s="1">
        <f t="shared" si="207"/>
        <v>9000</v>
      </c>
      <c r="AY373" s="1">
        <f t="shared" si="208"/>
        <v>9000</v>
      </c>
      <c r="AZ373" s="1">
        <f t="shared" si="193"/>
        <v>180000</v>
      </c>
      <c r="BA373" s="1">
        <f t="shared" si="194"/>
        <v>216000</v>
      </c>
      <c r="BB373">
        <v>5</v>
      </c>
      <c r="BC373" s="1">
        <f>SUM($BA$5:BA373)</f>
        <v>37113900</v>
      </c>
      <c r="BD373" s="1">
        <v>0</v>
      </c>
      <c r="BE373" s="1">
        <f>SUM($BA$235:BA373)</f>
        <v>24984000</v>
      </c>
    </row>
    <row r="374" spans="21:57" x14ac:dyDescent="0.3">
      <c r="U374" s="2">
        <v>370</v>
      </c>
      <c r="V374">
        <v>0.46899999999999997</v>
      </c>
      <c r="W374">
        <f t="shared" si="195"/>
        <v>0.46899999999999997</v>
      </c>
      <c r="X374">
        <f t="shared" si="196"/>
        <v>0.46899999999999997</v>
      </c>
      <c r="Y374">
        <f t="shared" si="197"/>
        <v>0.46899999999999997</v>
      </c>
      <c r="Z374" s="4">
        <f t="shared" si="198"/>
        <v>192139.93000000002</v>
      </c>
      <c r="AA374" s="4">
        <f t="shared" si="192"/>
        <v>102420.00269856578</v>
      </c>
      <c r="AB374" s="4">
        <f t="shared" si="199"/>
        <v>192141.80600000001</v>
      </c>
      <c r="AC374" s="4">
        <f>SUM($AB$5:AB374)</f>
        <v>26390291.700000003</v>
      </c>
      <c r="AD374">
        <f t="shared" si="200"/>
        <v>0.73341746183384793</v>
      </c>
      <c r="AF374" s="2">
        <v>370</v>
      </c>
      <c r="AG374">
        <f t="shared" si="201"/>
        <v>3.151250000000025</v>
      </c>
      <c r="AH374">
        <f t="shared" si="202"/>
        <v>3.151250000000025</v>
      </c>
      <c r="AI374">
        <f t="shared" si="203"/>
        <v>3.151250000000025</v>
      </c>
      <c r="AJ374">
        <f t="shared" si="204"/>
        <v>3.151250000000025</v>
      </c>
      <c r="AK374">
        <f t="shared" si="205"/>
        <v>12.6050000000001</v>
      </c>
      <c r="AL374">
        <v>25.2100000000002</v>
      </c>
      <c r="AM374">
        <f>SUM($AL$5:AL374)</f>
        <v>5467.510000000013</v>
      </c>
      <c r="AU374" s="2">
        <v>370</v>
      </c>
      <c r="AV374" s="1">
        <f t="shared" si="191"/>
        <v>9000</v>
      </c>
      <c r="AW374" s="1">
        <f t="shared" si="206"/>
        <v>9000</v>
      </c>
      <c r="AX374" s="1">
        <f t="shared" si="207"/>
        <v>9000</v>
      </c>
      <c r="AY374" s="1">
        <f t="shared" si="208"/>
        <v>9000</v>
      </c>
      <c r="AZ374" s="1">
        <f t="shared" si="193"/>
        <v>180000</v>
      </c>
      <c r="BA374" s="1">
        <f t="shared" si="194"/>
        <v>216000</v>
      </c>
      <c r="BB374">
        <v>5</v>
      </c>
      <c r="BC374" s="1">
        <f>SUM($BA$5:BA374)</f>
        <v>37329900</v>
      </c>
      <c r="BD374" s="1">
        <v>0</v>
      </c>
      <c r="BE374" s="1">
        <f>SUM($BA$235:BA374)</f>
        <v>25200000</v>
      </c>
    </row>
    <row r="375" spans="21:57" x14ac:dyDescent="0.3">
      <c r="U375" s="2">
        <v>371</v>
      </c>
      <c r="V375">
        <v>0.47</v>
      </c>
      <c r="W375">
        <f t="shared" si="195"/>
        <v>0.47</v>
      </c>
      <c r="X375">
        <f t="shared" si="196"/>
        <v>0.47</v>
      </c>
      <c r="Y375">
        <f t="shared" si="197"/>
        <v>0.47</v>
      </c>
      <c r="Z375" s="4">
        <f t="shared" si="198"/>
        <v>192742.16</v>
      </c>
      <c r="AA375" s="4">
        <f t="shared" si="192"/>
        <v>102522.42270126432</v>
      </c>
      <c r="AB375" s="4">
        <f t="shared" si="199"/>
        <v>192744.04</v>
      </c>
      <c r="AC375" s="4">
        <f>SUM($AB$5:AB375)</f>
        <v>26583035.740000002</v>
      </c>
      <c r="AD375">
        <f t="shared" si="200"/>
        <v>0.73035964206488502</v>
      </c>
      <c r="AF375" s="2">
        <v>371</v>
      </c>
      <c r="AG375">
        <f t="shared" si="201"/>
        <v>3.1525000000000252</v>
      </c>
      <c r="AH375">
        <f t="shared" si="202"/>
        <v>3.1525000000000252</v>
      </c>
      <c r="AI375">
        <f t="shared" si="203"/>
        <v>3.1525000000000252</v>
      </c>
      <c r="AJ375">
        <f t="shared" si="204"/>
        <v>3.1525000000000252</v>
      </c>
      <c r="AK375">
        <f t="shared" si="205"/>
        <v>12.610000000000101</v>
      </c>
      <c r="AL375">
        <v>25.220000000000201</v>
      </c>
      <c r="AM375">
        <f>SUM($AL$5:AL375)</f>
        <v>5492.7300000000132</v>
      </c>
      <c r="AU375" s="2">
        <v>371</v>
      </c>
      <c r="AV375" s="1">
        <f t="shared" si="191"/>
        <v>9500</v>
      </c>
      <c r="AW375" s="1">
        <f t="shared" si="206"/>
        <v>9500</v>
      </c>
      <c r="AX375" s="1">
        <f t="shared" si="207"/>
        <v>9500</v>
      </c>
      <c r="AY375" s="1">
        <f t="shared" si="208"/>
        <v>9500</v>
      </c>
      <c r="AZ375" s="1">
        <f t="shared" si="193"/>
        <v>190000</v>
      </c>
      <c r="BA375" s="1">
        <f t="shared" si="194"/>
        <v>228000</v>
      </c>
      <c r="BB375">
        <v>5</v>
      </c>
      <c r="BC375" s="1">
        <f>SUM($BA$5:BA375)</f>
        <v>37557900</v>
      </c>
      <c r="BD375" s="1">
        <v>0</v>
      </c>
      <c r="BE375" s="1">
        <f>SUM($BA$235:BA375)</f>
        <v>25428000</v>
      </c>
    </row>
    <row r="376" spans="21:57" x14ac:dyDescent="0.3">
      <c r="U376" s="2">
        <v>372</v>
      </c>
      <c r="V376">
        <v>0.47099999999999997</v>
      </c>
      <c r="W376">
        <f t="shared" si="195"/>
        <v>0.47099999999999997</v>
      </c>
      <c r="X376">
        <f t="shared" si="196"/>
        <v>0.47099999999999997</v>
      </c>
      <c r="Y376">
        <f t="shared" si="197"/>
        <v>0.47099999999999997</v>
      </c>
      <c r="Z376" s="4">
        <f t="shared" si="198"/>
        <v>193345.40000000002</v>
      </c>
      <c r="AA376" s="4">
        <f t="shared" si="192"/>
        <v>102624.94512396558</v>
      </c>
      <c r="AB376" s="4">
        <f t="shared" si="199"/>
        <v>193347.28400000001</v>
      </c>
      <c r="AC376" s="4">
        <f>SUM($AB$5:AB376)</f>
        <v>26776383.024000004</v>
      </c>
      <c r="AD376">
        <f t="shared" si="200"/>
        <v>0.7273333485726331</v>
      </c>
      <c r="AF376" s="2">
        <v>372</v>
      </c>
      <c r="AG376">
        <f t="shared" si="201"/>
        <v>3.1537500000000249</v>
      </c>
      <c r="AH376">
        <f t="shared" si="202"/>
        <v>3.1537500000000249</v>
      </c>
      <c r="AI376">
        <f t="shared" si="203"/>
        <v>3.1537500000000249</v>
      </c>
      <c r="AJ376">
        <f t="shared" si="204"/>
        <v>3.1537500000000249</v>
      </c>
      <c r="AK376">
        <f t="shared" si="205"/>
        <v>12.6150000000001</v>
      </c>
      <c r="AL376">
        <v>25.230000000000199</v>
      </c>
      <c r="AM376">
        <f>SUM($AL$5:AL376)</f>
        <v>5517.9600000000137</v>
      </c>
      <c r="AU376" s="2">
        <v>372</v>
      </c>
      <c r="AV376" s="1">
        <f t="shared" ref="AV376:AV439" si="209">AV356+500</f>
        <v>9500</v>
      </c>
      <c r="AW376" s="1">
        <f t="shared" si="206"/>
        <v>9500</v>
      </c>
      <c r="AX376" s="1">
        <f t="shared" si="207"/>
        <v>9500</v>
      </c>
      <c r="AY376" s="1">
        <f t="shared" si="208"/>
        <v>9500</v>
      </c>
      <c r="AZ376" s="1">
        <f t="shared" si="193"/>
        <v>190000</v>
      </c>
      <c r="BA376" s="1">
        <f t="shared" si="194"/>
        <v>228000</v>
      </c>
      <c r="BB376">
        <v>5</v>
      </c>
      <c r="BC376" s="1">
        <f>SUM($BA$5:BA376)</f>
        <v>37785900</v>
      </c>
      <c r="BD376" s="1">
        <v>0</v>
      </c>
      <c r="BE376" s="1">
        <f>SUM($BA$235:BA376)</f>
        <v>25656000</v>
      </c>
    </row>
    <row r="377" spans="21:57" x14ac:dyDescent="0.3">
      <c r="U377" s="2">
        <v>373</v>
      </c>
      <c r="V377">
        <v>0.47199999999999998</v>
      </c>
      <c r="W377">
        <f t="shared" si="195"/>
        <v>0.47199999999999998</v>
      </c>
      <c r="X377">
        <f t="shared" si="196"/>
        <v>0.47199999999999998</v>
      </c>
      <c r="Y377">
        <f t="shared" si="197"/>
        <v>0.47199999999999998</v>
      </c>
      <c r="Z377" s="4">
        <f t="shared" si="198"/>
        <v>193949.66</v>
      </c>
      <c r="AA377" s="4">
        <f t="shared" si="192"/>
        <v>102727.57006908953</v>
      </c>
      <c r="AB377" s="4">
        <f t="shared" si="199"/>
        <v>193951.54800000001</v>
      </c>
      <c r="AC377" s="4">
        <f>SUM($AB$5:AB377)</f>
        <v>26970334.572000004</v>
      </c>
      <c r="AD377">
        <f t="shared" si="200"/>
        <v>0.72433811477136112</v>
      </c>
      <c r="AF377" s="2">
        <v>373</v>
      </c>
      <c r="AG377">
        <f t="shared" si="201"/>
        <v>3.1550000000000251</v>
      </c>
      <c r="AH377">
        <f t="shared" si="202"/>
        <v>3.1550000000000251</v>
      </c>
      <c r="AI377">
        <f t="shared" si="203"/>
        <v>3.1550000000000251</v>
      </c>
      <c r="AJ377">
        <f t="shared" si="204"/>
        <v>3.1550000000000251</v>
      </c>
      <c r="AK377">
        <f t="shared" si="205"/>
        <v>12.6200000000001</v>
      </c>
      <c r="AL377">
        <v>25.240000000000201</v>
      </c>
      <c r="AM377">
        <f>SUM($AL$5:AL377)</f>
        <v>5543.2000000000135</v>
      </c>
      <c r="AU377" s="2">
        <v>373</v>
      </c>
      <c r="AV377" s="1">
        <f t="shared" si="209"/>
        <v>9500</v>
      </c>
      <c r="AW377" s="1">
        <f t="shared" si="206"/>
        <v>9500</v>
      </c>
      <c r="AX377" s="1">
        <f t="shared" si="207"/>
        <v>9500</v>
      </c>
      <c r="AY377" s="1">
        <f t="shared" si="208"/>
        <v>9500</v>
      </c>
      <c r="AZ377" s="1">
        <f t="shared" si="193"/>
        <v>190000</v>
      </c>
      <c r="BA377" s="1">
        <f t="shared" si="194"/>
        <v>228000</v>
      </c>
      <c r="BB377">
        <v>5</v>
      </c>
      <c r="BC377" s="1">
        <f>SUM($BA$5:BA377)</f>
        <v>38013900</v>
      </c>
      <c r="BD377" s="1">
        <v>0</v>
      </c>
      <c r="BE377" s="1">
        <f>SUM($BA$235:BA377)</f>
        <v>25884000</v>
      </c>
    </row>
    <row r="378" spans="21:57" x14ac:dyDescent="0.3">
      <c r="U378" s="2">
        <v>374</v>
      </c>
      <c r="V378">
        <v>0.47299999999999998</v>
      </c>
      <c r="W378">
        <f t="shared" si="195"/>
        <v>0.47299999999999998</v>
      </c>
      <c r="X378">
        <f t="shared" si="196"/>
        <v>0.47299999999999998</v>
      </c>
      <c r="Y378">
        <f t="shared" si="197"/>
        <v>0.47299999999999998</v>
      </c>
      <c r="Z378" s="4">
        <f t="shared" si="198"/>
        <v>194554.93000000002</v>
      </c>
      <c r="AA378" s="4">
        <f t="shared" si="192"/>
        <v>102830.29763915861</v>
      </c>
      <c r="AB378" s="4">
        <f t="shared" si="199"/>
        <v>194556.82200000001</v>
      </c>
      <c r="AC378" s="4">
        <f>SUM($AB$5:AB378)</f>
        <v>27164891.394000005</v>
      </c>
      <c r="AD378">
        <f t="shared" si="200"/>
        <v>0.72137340929387339</v>
      </c>
      <c r="AF378" s="2">
        <v>374</v>
      </c>
      <c r="AG378">
        <f t="shared" si="201"/>
        <v>3.1562500000000249</v>
      </c>
      <c r="AH378">
        <f t="shared" si="202"/>
        <v>3.1562500000000249</v>
      </c>
      <c r="AI378">
        <f t="shared" si="203"/>
        <v>3.1562500000000249</v>
      </c>
      <c r="AJ378">
        <f t="shared" si="204"/>
        <v>3.1562500000000249</v>
      </c>
      <c r="AK378">
        <f t="shared" si="205"/>
        <v>12.625000000000099</v>
      </c>
      <c r="AL378">
        <v>25.250000000000199</v>
      </c>
      <c r="AM378">
        <f>SUM($AL$5:AL378)</f>
        <v>5568.4500000000135</v>
      </c>
      <c r="AU378" s="2">
        <v>374</v>
      </c>
      <c r="AV378" s="1">
        <f t="shared" si="209"/>
        <v>9500</v>
      </c>
      <c r="AW378" s="1">
        <f t="shared" si="206"/>
        <v>9500</v>
      </c>
      <c r="AX378" s="1">
        <f t="shared" si="207"/>
        <v>9500</v>
      </c>
      <c r="AY378" s="1">
        <f t="shared" si="208"/>
        <v>9500</v>
      </c>
      <c r="AZ378" s="1">
        <f t="shared" si="193"/>
        <v>190000</v>
      </c>
      <c r="BA378" s="1">
        <f t="shared" si="194"/>
        <v>228000</v>
      </c>
      <c r="BB378">
        <v>5</v>
      </c>
      <c r="BC378" s="1">
        <f>SUM($BA$5:BA378)</f>
        <v>38241900</v>
      </c>
      <c r="BD378" s="1">
        <v>0</v>
      </c>
      <c r="BE378" s="1">
        <f>SUM($BA$235:BA378)</f>
        <v>26112000</v>
      </c>
    </row>
    <row r="379" spans="21:57" x14ac:dyDescent="0.3">
      <c r="U379" s="2">
        <v>375</v>
      </c>
      <c r="V379">
        <v>0.47399999999999998</v>
      </c>
      <c r="W379">
        <f t="shared" si="195"/>
        <v>0.47399999999999998</v>
      </c>
      <c r="X379">
        <f t="shared" si="196"/>
        <v>0.47399999999999998</v>
      </c>
      <c r="Y379">
        <f t="shared" si="197"/>
        <v>0.47399999999999998</v>
      </c>
      <c r="Z379" s="4">
        <f t="shared" si="198"/>
        <v>195161.22</v>
      </c>
      <c r="AA379" s="4">
        <f t="shared" si="192"/>
        <v>102933.12793679775</v>
      </c>
      <c r="AB379" s="4">
        <f t="shared" si="199"/>
        <v>195163.11600000001</v>
      </c>
      <c r="AC379" s="4">
        <f>SUM($AB$5:AB379)</f>
        <v>27360054.510000005</v>
      </c>
      <c r="AD379">
        <f t="shared" si="200"/>
        <v>0.71843878618674206</v>
      </c>
      <c r="AF379" s="2">
        <v>375</v>
      </c>
      <c r="AG379">
        <f t="shared" si="201"/>
        <v>3.1575000000000251</v>
      </c>
      <c r="AH379">
        <f t="shared" si="202"/>
        <v>3.1575000000000251</v>
      </c>
      <c r="AI379">
        <f t="shared" si="203"/>
        <v>3.1575000000000251</v>
      </c>
      <c r="AJ379">
        <f t="shared" si="204"/>
        <v>3.1575000000000251</v>
      </c>
      <c r="AK379">
        <f t="shared" si="205"/>
        <v>12.6300000000001</v>
      </c>
      <c r="AL379">
        <v>25.260000000000201</v>
      </c>
      <c r="AM379">
        <f>SUM($AL$5:AL379)</f>
        <v>5593.7100000000137</v>
      </c>
      <c r="AU379" s="2">
        <v>375</v>
      </c>
      <c r="AV379" s="1">
        <f t="shared" si="209"/>
        <v>9500</v>
      </c>
      <c r="AW379" s="1">
        <f t="shared" si="206"/>
        <v>9500</v>
      </c>
      <c r="AX379" s="1">
        <f t="shared" si="207"/>
        <v>9500</v>
      </c>
      <c r="AY379" s="1">
        <f t="shared" si="208"/>
        <v>9500</v>
      </c>
      <c r="AZ379" s="1">
        <f t="shared" si="193"/>
        <v>190000</v>
      </c>
      <c r="BA379" s="1">
        <f t="shared" si="194"/>
        <v>228000</v>
      </c>
      <c r="BB379">
        <v>5</v>
      </c>
      <c r="BC379" s="1">
        <f>SUM($BA$5:BA379)</f>
        <v>38469900</v>
      </c>
      <c r="BD379" s="1">
        <v>0</v>
      </c>
      <c r="BE379" s="1">
        <f>SUM($BA$235:BA379)</f>
        <v>26340000</v>
      </c>
    </row>
    <row r="380" spans="21:57" x14ac:dyDescent="0.3">
      <c r="U380" s="2">
        <v>376</v>
      </c>
      <c r="V380">
        <v>0.47499999999999998</v>
      </c>
      <c r="W380">
        <f t="shared" si="195"/>
        <v>0.47499999999999998</v>
      </c>
      <c r="X380">
        <f t="shared" si="196"/>
        <v>0.47499999999999998</v>
      </c>
      <c r="Y380">
        <f t="shared" si="197"/>
        <v>0.47499999999999998</v>
      </c>
      <c r="Z380" s="4">
        <f t="shared" si="198"/>
        <v>195768.52000000002</v>
      </c>
      <c r="AA380" s="4">
        <f t="shared" si="192"/>
        <v>103036.06106473455</v>
      </c>
      <c r="AB380" s="4">
        <f t="shared" si="199"/>
        <v>195770.42</v>
      </c>
      <c r="AC380" s="4">
        <f>SUM($AB$5:AB380)</f>
        <v>27555824.930000007</v>
      </c>
      <c r="AD380">
        <f t="shared" si="200"/>
        <v>0.71553373524328467</v>
      </c>
      <c r="AF380" s="2">
        <v>376</v>
      </c>
      <c r="AG380">
        <f t="shared" si="201"/>
        <v>3.1587500000000248</v>
      </c>
      <c r="AH380">
        <f t="shared" si="202"/>
        <v>3.1587500000000248</v>
      </c>
      <c r="AI380">
        <f t="shared" si="203"/>
        <v>3.1587500000000248</v>
      </c>
      <c r="AJ380">
        <f t="shared" si="204"/>
        <v>3.1587500000000248</v>
      </c>
      <c r="AK380">
        <f t="shared" si="205"/>
        <v>12.635000000000099</v>
      </c>
      <c r="AL380">
        <v>25.270000000000199</v>
      </c>
      <c r="AM380">
        <f>SUM($AL$5:AL380)</f>
        <v>5618.9800000000141</v>
      </c>
      <c r="AU380" s="2">
        <v>376</v>
      </c>
      <c r="AV380" s="1">
        <f t="shared" si="209"/>
        <v>9500</v>
      </c>
      <c r="AW380" s="1">
        <f t="shared" si="206"/>
        <v>9500</v>
      </c>
      <c r="AX380" s="1">
        <f t="shared" si="207"/>
        <v>9500</v>
      </c>
      <c r="AY380" s="1">
        <f t="shared" si="208"/>
        <v>9500</v>
      </c>
      <c r="AZ380" s="1">
        <f t="shared" si="193"/>
        <v>190000</v>
      </c>
      <c r="BA380" s="1">
        <f t="shared" si="194"/>
        <v>228000</v>
      </c>
      <c r="BB380">
        <v>5</v>
      </c>
      <c r="BC380" s="1">
        <f>SUM($BA$5:BA380)</f>
        <v>38697900</v>
      </c>
      <c r="BD380" s="1">
        <v>0</v>
      </c>
      <c r="BE380" s="1">
        <f>SUM($BA$235:BA380)</f>
        <v>26568000</v>
      </c>
    </row>
    <row r="381" spans="21:57" x14ac:dyDescent="0.3">
      <c r="U381" s="2">
        <v>377</v>
      </c>
      <c r="V381">
        <v>0.47599999999999998</v>
      </c>
      <c r="W381">
        <f t="shared" si="195"/>
        <v>0.47599999999999998</v>
      </c>
      <c r="X381">
        <f t="shared" si="196"/>
        <v>0.47599999999999998</v>
      </c>
      <c r="Y381">
        <f t="shared" si="197"/>
        <v>0.47599999999999998</v>
      </c>
      <c r="Z381" s="4">
        <f t="shared" si="198"/>
        <v>196376.85</v>
      </c>
      <c r="AA381" s="4">
        <f t="shared" si="192"/>
        <v>103139.09712579926</v>
      </c>
      <c r="AB381" s="4">
        <f t="shared" si="199"/>
        <v>196378.75400000002</v>
      </c>
      <c r="AC381" s="4">
        <f>SUM($AB$5:AB381)</f>
        <v>27752203.684000008</v>
      </c>
      <c r="AD381">
        <f t="shared" si="200"/>
        <v>0.71265786634535933</v>
      </c>
      <c r="AF381" s="2">
        <v>377</v>
      </c>
      <c r="AG381">
        <f t="shared" si="201"/>
        <v>3.160000000000025</v>
      </c>
      <c r="AH381">
        <f t="shared" si="202"/>
        <v>3.160000000000025</v>
      </c>
      <c r="AI381">
        <f t="shared" si="203"/>
        <v>3.160000000000025</v>
      </c>
      <c r="AJ381">
        <f t="shared" si="204"/>
        <v>3.160000000000025</v>
      </c>
      <c r="AK381">
        <f t="shared" si="205"/>
        <v>12.6400000000001</v>
      </c>
      <c r="AL381">
        <v>25.2800000000002</v>
      </c>
      <c r="AM381">
        <f>SUM($AL$5:AL381)</f>
        <v>5644.2600000000148</v>
      </c>
      <c r="AU381" s="2">
        <v>377</v>
      </c>
      <c r="AV381" s="1">
        <f t="shared" si="209"/>
        <v>9500</v>
      </c>
      <c r="AW381" s="1">
        <f t="shared" si="206"/>
        <v>9500</v>
      </c>
      <c r="AX381" s="1">
        <f t="shared" si="207"/>
        <v>9500</v>
      </c>
      <c r="AY381" s="1">
        <f t="shared" si="208"/>
        <v>9500</v>
      </c>
      <c r="AZ381" s="1">
        <f t="shared" si="193"/>
        <v>190000</v>
      </c>
      <c r="BA381" s="1">
        <f t="shared" si="194"/>
        <v>228000</v>
      </c>
      <c r="BB381">
        <v>5</v>
      </c>
      <c r="BC381" s="1">
        <f>SUM($BA$5:BA381)</f>
        <v>38925900</v>
      </c>
      <c r="BD381" s="1">
        <v>0</v>
      </c>
      <c r="BE381" s="1">
        <f>SUM($BA$235:BA381)</f>
        <v>26796000</v>
      </c>
    </row>
    <row r="382" spans="21:57" x14ac:dyDescent="0.3">
      <c r="U382" s="2">
        <v>378</v>
      </c>
      <c r="V382">
        <v>0.47699999999999998</v>
      </c>
      <c r="W382">
        <f t="shared" si="195"/>
        <v>0.47699999999999998</v>
      </c>
      <c r="X382">
        <f t="shared" si="196"/>
        <v>0.47699999999999998</v>
      </c>
      <c r="Y382">
        <f t="shared" si="197"/>
        <v>0.47699999999999998</v>
      </c>
      <c r="Z382" s="4">
        <f t="shared" si="198"/>
        <v>196986.19</v>
      </c>
      <c r="AA382" s="4">
        <f t="shared" si="192"/>
        <v>103242.23622292506</v>
      </c>
      <c r="AB382" s="4">
        <f t="shared" si="199"/>
        <v>196988.098</v>
      </c>
      <c r="AC382" s="4">
        <f>SUM($AB$5:AB382)</f>
        <v>27949191.782000009</v>
      </c>
      <c r="AD382">
        <f t="shared" si="200"/>
        <v>0.70981065231072371</v>
      </c>
      <c r="AF382" s="2">
        <v>378</v>
      </c>
      <c r="AG382">
        <f t="shared" si="201"/>
        <v>3.1612500000000252</v>
      </c>
      <c r="AH382">
        <f t="shared" si="202"/>
        <v>3.1612500000000252</v>
      </c>
      <c r="AI382">
        <f t="shared" si="203"/>
        <v>3.1612500000000252</v>
      </c>
      <c r="AJ382">
        <f t="shared" si="204"/>
        <v>3.1612500000000252</v>
      </c>
      <c r="AK382">
        <f t="shared" si="205"/>
        <v>12.645000000000101</v>
      </c>
      <c r="AL382">
        <v>25.290000000000202</v>
      </c>
      <c r="AM382">
        <f>SUM($AL$5:AL382)</f>
        <v>5669.5500000000147</v>
      </c>
      <c r="AU382" s="2">
        <v>378</v>
      </c>
      <c r="AV382" s="1">
        <f t="shared" si="209"/>
        <v>9500</v>
      </c>
      <c r="AW382" s="1">
        <f t="shared" si="206"/>
        <v>9500</v>
      </c>
      <c r="AX382" s="1">
        <f t="shared" si="207"/>
        <v>9500</v>
      </c>
      <c r="AY382" s="1">
        <f t="shared" si="208"/>
        <v>9500</v>
      </c>
      <c r="AZ382" s="1">
        <f t="shared" si="193"/>
        <v>190000</v>
      </c>
      <c r="BA382" s="1">
        <f t="shared" si="194"/>
        <v>228000</v>
      </c>
      <c r="BB382">
        <v>5</v>
      </c>
      <c r="BC382" s="1">
        <f>SUM($BA$5:BA382)</f>
        <v>39153900</v>
      </c>
      <c r="BD382" s="1">
        <v>0</v>
      </c>
      <c r="BE382" s="1">
        <f>SUM($BA$235:BA382)</f>
        <v>27024000</v>
      </c>
    </row>
    <row r="383" spans="21:57" x14ac:dyDescent="0.3">
      <c r="U383" s="2">
        <v>379</v>
      </c>
      <c r="V383">
        <v>0.47799999999999998</v>
      </c>
      <c r="W383">
        <f t="shared" si="195"/>
        <v>0.47799999999999998</v>
      </c>
      <c r="X383">
        <f t="shared" si="196"/>
        <v>0.47799999999999998</v>
      </c>
      <c r="Y383">
        <f t="shared" si="197"/>
        <v>0.47799999999999998</v>
      </c>
      <c r="Z383" s="4">
        <f t="shared" si="198"/>
        <v>197596.56</v>
      </c>
      <c r="AA383" s="4">
        <f t="shared" ref="AA383:AA403" si="210">AA382*1.001</f>
        <v>103345.47845914797</v>
      </c>
      <c r="AB383" s="4">
        <f t="shared" si="199"/>
        <v>197598.47200000001</v>
      </c>
      <c r="AC383" s="4">
        <f>SUM($AB$5:AB383)</f>
        <v>28146790.254000008</v>
      </c>
      <c r="AD383">
        <f t="shared" si="200"/>
        <v>0.70699172105312025</v>
      </c>
      <c r="AF383" s="2">
        <v>379</v>
      </c>
      <c r="AG383">
        <f t="shared" si="201"/>
        <v>3.162500000000025</v>
      </c>
      <c r="AH383">
        <f t="shared" si="202"/>
        <v>3.162500000000025</v>
      </c>
      <c r="AI383">
        <f t="shared" si="203"/>
        <v>3.162500000000025</v>
      </c>
      <c r="AJ383">
        <f t="shared" si="204"/>
        <v>3.162500000000025</v>
      </c>
      <c r="AK383">
        <f t="shared" si="205"/>
        <v>12.6500000000001</v>
      </c>
      <c r="AL383">
        <v>25.3000000000002</v>
      </c>
      <c r="AM383">
        <f>SUM($AL$5:AL383)</f>
        <v>5694.8500000000149</v>
      </c>
      <c r="AU383" s="2">
        <v>379</v>
      </c>
      <c r="AV383" s="1">
        <f t="shared" si="209"/>
        <v>9500</v>
      </c>
      <c r="AW383" s="1">
        <f t="shared" si="206"/>
        <v>9500</v>
      </c>
      <c r="AX383" s="1">
        <f t="shared" si="207"/>
        <v>9500</v>
      </c>
      <c r="AY383" s="1">
        <f t="shared" si="208"/>
        <v>9500</v>
      </c>
      <c r="AZ383" s="1">
        <f t="shared" si="193"/>
        <v>190000</v>
      </c>
      <c r="BA383" s="1">
        <f t="shared" si="194"/>
        <v>228000</v>
      </c>
      <c r="BB383">
        <v>5</v>
      </c>
      <c r="BC383" s="1">
        <f>SUM($BA$5:BA383)</f>
        <v>39381900</v>
      </c>
      <c r="BD383" s="1">
        <v>0</v>
      </c>
      <c r="BE383" s="1">
        <f>SUM($BA$235:BA383)</f>
        <v>27252000</v>
      </c>
    </row>
    <row r="384" spans="21:57" x14ac:dyDescent="0.3">
      <c r="U384" s="2">
        <v>380</v>
      </c>
      <c r="V384">
        <v>0.47899999999999998</v>
      </c>
      <c r="W384">
        <f t="shared" si="195"/>
        <v>0.47899999999999998</v>
      </c>
      <c r="X384">
        <f t="shared" si="196"/>
        <v>0.47899999999999998</v>
      </c>
      <c r="Y384">
        <f t="shared" si="197"/>
        <v>0.47899999999999998</v>
      </c>
      <c r="Z384" s="4">
        <f t="shared" si="198"/>
        <v>198207.95</v>
      </c>
      <c r="AA384" s="4">
        <f t="shared" si="210"/>
        <v>103448.8239376071</v>
      </c>
      <c r="AB384" s="4">
        <f t="shared" si="199"/>
        <v>198209.86600000001</v>
      </c>
      <c r="AC384" s="4">
        <f>SUM($AB$5:AB384)</f>
        <v>28345000.120000008</v>
      </c>
      <c r="AD384">
        <f t="shared" si="200"/>
        <v>0.70420060053501943</v>
      </c>
      <c r="AF384" s="2">
        <v>380</v>
      </c>
      <c r="AG384">
        <f t="shared" si="201"/>
        <v>3.1637500000000252</v>
      </c>
      <c r="AH384">
        <f t="shared" si="202"/>
        <v>3.1637500000000252</v>
      </c>
      <c r="AI384">
        <f t="shared" si="203"/>
        <v>3.1637500000000252</v>
      </c>
      <c r="AJ384">
        <f t="shared" si="204"/>
        <v>3.1637500000000252</v>
      </c>
      <c r="AK384">
        <f t="shared" si="205"/>
        <v>12.655000000000101</v>
      </c>
      <c r="AL384">
        <v>25.310000000000201</v>
      </c>
      <c r="AM384">
        <f>SUM($AL$5:AL384)</f>
        <v>5720.1600000000153</v>
      </c>
      <c r="AU384" s="2">
        <v>380</v>
      </c>
      <c r="AV384" s="1">
        <f t="shared" si="209"/>
        <v>9500</v>
      </c>
      <c r="AW384" s="1">
        <f t="shared" si="206"/>
        <v>9500</v>
      </c>
      <c r="AX384" s="1">
        <f t="shared" si="207"/>
        <v>9500</v>
      </c>
      <c r="AY384" s="1">
        <f t="shared" si="208"/>
        <v>9500</v>
      </c>
      <c r="AZ384" s="1">
        <f t="shared" si="193"/>
        <v>190000</v>
      </c>
      <c r="BA384" s="1">
        <f t="shared" si="194"/>
        <v>228000</v>
      </c>
      <c r="BB384">
        <v>5</v>
      </c>
      <c r="BC384" s="1">
        <f>SUM($BA$5:BA384)</f>
        <v>39609900</v>
      </c>
      <c r="BD384" s="1">
        <v>0</v>
      </c>
      <c r="BE384" s="1">
        <f>SUM($BA$235:BA384)</f>
        <v>27480000</v>
      </c>
    </row>
    <row r="385" spans="21:57" x14ac:dyDescent="0.3">
      <c r="U385" s="2">
        <v>381</v>
      </c>
      <c r="V385">
        <v>0.48</v>
      </c>
      <c r="W385">
        <f t="shared" si="195"/>
        <v>0.48</v>
      </c>
      <c r="X385">
        <f t="shared" si="196"/>
        <v>0.48</v>
      </c>
      <c r="Y385">
        <f t="shared" si="197"/>
        <v>0.48</v>
      </c>
      <c r="Z385" s="4">
        <f t="shared" si="198"/>
        <v>198820.37</v>
      </c>
      <c r="AA385" s="4">
        <f t="shared" si="210"/>
        <v>103552.27276154469</v>
      </c>
      <c r="AB385" s="4">
        <f t="shared" si="199"/>
        <v>198822.29</v>
      </c>
      <c r="AC385" s="4">
        <f>SUM($AB$5:AB385)</f>
        <v>28543822.410000008</v>
      </c>
      <c r="AD385">
        <f t="shared" si="200"/>
        <v>0.70143689948235943</v>
      </c>
      <c r="AF385" s="2">
        <v>381</v>
      </c>
      <c r="AG385">
        <f t="shared" si="201"/>
        <v>3.1650000000000249</v>
      </c>
      <c r="AH385">
        <f t="shared" si="202"/>
        <v>3.1650000000000249</v>
      </c>
      <c r="AI385">
        <f t="shared" si="203"/>
        <v>3.1650000000000249</v>
      </c>
      <c r="AJ385">
        <f t="shared" si="204"/>
        <v>3.1650000000000249</v>
      </c>
      <c r="AK385">
        <f t="shared" si="205"/>
        <v>12.6600000000001</v>
      </c>
      <c r="AL385">
        <v>25.320000000000199</v>
      </c>
      <c r="AM385">
        <f>SUM($AL$5:AL385)</f>
        <v>5745.4800000000159</v>
      </c>
      <c r="AU385" s="2">
        <v>381</v>
      </c>
      <c r="AV385" s="1">
        <f t="shared" si="209"/>
        <v>9500</v>
      </c>
      <c r="AW385" s="1">
        <f t="shared" si="206"/>
        <v>9500</v>
      </c>
      <c r="AX385" s="1">
        <f t="shared" si="207"/>
        <v>9500</v>
      </c>
      <c r="AY385" s="1">
        <f t="shared" si="208"/>
        <v>9500</v>
      </c>
      <c r="AZ385" s="1">
        <f t="shared" si="193"/>
        <v>190000</v>
      </c>
      <c r="BA385" s="1">
        <f t="shared" si="194"/>
        <v>228000</v>
      </c>
      <c r="BB385">
        <v>5</v>
      </c>
      <c r="BC385" s="1">
        <f>SUM($BA$5:BA385)</f>
        <v>39837900</v>
      </c>
      <c r="BD385" s="1">
        <v>0</v>
      </c>
      <c r="BE385" s="1">
        <f>SUM($BA$235:BA385)</f>
        <v>27708000</v>
      </c>
    </row>
    <row r="386" spans="21:57" x14ac:dyDescent="0.3">
      <c r="U386" s="2">
        <v>382</v>
      </c>
      <c r="V386">
        <v>0.48099999999999998</v>
      </c>
      <c r="W386">
        <f t="shared" si="195"/>
        <v>0.48099999999999998</v>
      </c>
      <c r="X386">
        <f t="shared" si="196"/>
        <v>0.48099999999999998</v>
      </c>
      <c r="Y386">
        <f t="shared" si="197"/>
        <v>0.48099999999999998</v>
      </c>
      <c r="Z386" s="4">
        <f t="shared" si="198"/>
        <v>199433.81</v>
      </c>
      <c r="AA386" s="4">
        <f t="shared" si="210"/>
        <v>103655.82503430622</v>
      </c>
      <c r="AB386" s="4">
        <f t="shared" si="199"/>
        <v>199435.734</v>
      </c>
      <c r="AC386" s="4">
        <f>SUM($AB$5:AB386)</f>
        <v>28743258.144000009</v>
      </c>
      <c r="AD386">
        <f t="shared" si="200"/>
        <v>0.69870016403315005</v>
      </c>
      <c r="AF386" s="2">
        <v>382</v>
      </c>
      <c r="AG386">
        <f t="shared" si="201"/>
        <v>3.1662500000000251</v>
      </c>
      <c r="AH386">
        <f t="shared" si="202"/>
        <v>3.1662500000000251</v>
      </c>
      <c r="AI386">
        <f t="shared" si="203"/>
        <v>3.1662500000000251</v>
      </c>
      <c r="AJ386">
        <f t="shared" si="204"/>
        <v>3.1662500000000251</v>
      </c>
      <c r="AK386">
        <f t="shared" si="205"/>
        <v>12.6650000000001</v>
      </c>
      <c r="AL386">
        <v>25.330000000000201</v>
      </c>
      <c r="AM386">
        <f>SUM($AL$5:AL386)</f>
        <v>5770.8100000000159</v>
      </c>
      <c r="AU386" s="2">
        <v>382</v>
      </c>
      <c r="AV386" s="1">
        <f t="shared" si="209"/>
        <v>9500</v>
      </c>
      <c r="AW386" s="1">
        <f t="shared" si="206"/>
        <v>9500</v>
      </c>
      <c r="AX386" s="1">
        <f t="shared" si="207"/>
        <v>9500</v>
      </c>
      <c r="AY386" s="1">
        <f t="shared" si="208"/>
        <v>9500</v>
      </c>
      <c r="AZ386" s="1">
        <f t="shared" si="193"/>
        <v>190000</v>
      </c>
      <c r="BA386" s="1">
        <f t="shared" si="194"/>
        <v>228000</v>
      </c>
      <c r="BB386">
        <v>5</v>
      </c>
      <c r="BC386" s="1">
        <f>SUM($BA$5:BA386)</f>
        <v>40065900</v>
      </c>
      <c r="BD386" s="1">
        <v>0</v>
      </c>
      <c r="BE386" s="1">
        <f>SUM($BA$235:BA386)</f>
        <v>27936000</v>
      </c>
    </row>
    <row r="387" spans="21:57" x14ac:dyDescent="0.3">
      <c r="U387" s="2">
        <v>383</v>
      </c>
      <c r="V387">
        <v>0.48199999999999998</v>
      </c>
      <c r="W387">
        <f t="shared" si="195"/>
        <v>0.48199999999999998</v>
      </c>
      <c r="X387">
        <f t="shared" si="196"/>
        <v>0.48199999999999998</v>
      </c>
      <c r="Y387">
        <f t="shared" si="197"/>
        <v>0.48199999999999998</v>
      </c>
      <c r="Z387" s="4">
        <f t="shared" si="198"/>
        <v>200048.28</v>
      </c>
      <c r="AA387" s="4">
        <f t="shared" si="210"/>
        <v>103759.48085934052</v>
      </c>
      <c r="AB387" s="4">
        <f t="shared" si="199"/>
        <v>200050.20800000001</v>
      </c>
      <c r="AC387" s="4">
        <f>SUM($AB$5:AB387)</f>
        <v>28943308.352000009</v>
      </c>
      <c r="AD387">
        <f t="shared" si="200"/>
        <v>0.69599001963442997</v>
      </c>
      <c r="AF387" s="2">
        <v>383</v>
      </c>
      <c r="AG387">
        <f t="shared" si="201"/>
        <v>3.1675000000000249</v>
      </c>
      <c r="AH387">
        <f t="shared" si="202"/>
        <v>3.1675000000000249</v>
      </c>
      <c r="AI387">
        <f t="shared" si="203"/>
        <v>3.1675000000000249</v>
      </c>
      <c r="AJ387">
        <f t="shared" si="204"/>
        <v>3.1675000000000249</v>
      </c>
      <c r="AK387">
        <f t="shared" si="205"/>
        <v>12.670000000000099</v>
      </c>
      <c r="AL387">
        <v>25.340000000000199</v>
      </c>
      <c r="AM387">
        <f>SUM($AL$5:AL387)</f>
        <v>5796.150000000016</v>
      </c>
      <c r="AU387" s="2">
        <v>383</v>
      </c>
      <c r="AV387" s="1">
        <f t="shared" si="209"/>
        <v>9500</v>
      </c>
      <c r="AW387" s="1">
        <f t="shared" si="206"/>
        <v>9500</v>
      </c>
      <c r="AX387" s="1">
        <f t="shared" si="207"/>
        <v>9500</v>
      </c>
      <c r="AY387" s="1">
        <f t="shared" si="208"/>
        <v>9500</v>
      </c>
      <c r="AZ387" s="1">
        <f t="shared" si="193"/>
        <v>190000</v>
      </c>
      <c r="BA387" s="1">
        <f t="shared" si="194"/>
        <v>228000</v>
      </c>
      <c r="BB387">
        <v>5</v>
      </c>
      <c r="BC387" s="1">
        <f>SUM($BA$5:BA387)</f>
        <v>40293900</v>
      </c>
      <c r="BD387" s="1">
        <v>0</v>
      </c>
      <c r="BE387" s="1">
        <f>SUM($BA$235:BA387)</f>
        <v>28164000</v>
      </c>
    </row>
    <row r="388" spans="21:57" x14ac:dyDescent="0.3">
      <c r="U388" s="2">
        <v>384</v>
      </c>
      <c r="V388">
        <v>0.48299999999999998</v>
      </c>
      <c r="W388">
        <f t="shared" si="195"/>
        <v>0.48299999999999998</v>
      </c>
      <c r="X388">
        <f t="shared" si="196"/>
        <v>0.48299999999999998</v>
      </c>
      <c r="Y388">
        <f t="shared" si="197"/>
        <v>0.48299999999999998</v>
      </c>
      <c r="Z388" s="4">
        <f t="shared" si="198"/>
        <v>200663.79</v>
      </c>
      <c r="AA388" s="4">
        <f t="shared" si="210"/>
        <v>103863.24034019985</v>
      </c>
      <c r="AB388" s="4">
        <f t="shared" si="199"/>
        <v>200665.72200000001</v>
      </c>
      <c r="AC388" s="4">
        <f>SUM($AB$5:AB388)</f>
        <v>29143974.074000008</v>
      </c>
      <c r="AD388">
        <f t="shared" si="200"/>
        <v>0.69330609880377736</v>
      </c>
      <c r="AF388" s="2">
        <v>384</v>
      </c>
      <c r="AG388">
        <f t="shared" si="201"/>
        <v>3.168750000000025</v>
      </c>
      <c r="AH388">
        <f t="shared" si="202"/>
        <v>3.168750000000025</v>
      </c>
      <c r="AI388">
        <f t="shared" si="203"/>
        <v>3.168750000000025</v>
      </c>
      <c r="AJ388">
        <f t="shared" si="204"/>
        <v>3.168750000000025</v>
      </c>
      <c r="AK388">
        <f t="shared" si="205"/>
        <v>12.6750000000001</v>
      </c>
      <c r="AL388">
        <v>25.3500000000002</v>
      </c>
      <c r="AM388">
        <f>SUM($AL$5:AL388)</f>
        <v>5821.5000000000164</v>
      </c>
      <c r="AU388" s="2">
        <v>384</v>
      </c>
      <c r="AV388" s="1">
        <f t="shared" si="209"/>
        <v>9500</v>
      </c>
      <c r="AW388" s="1">
        <f t="shared" si="206"/>
        <v>9500</v>
      </c>
      <c r="AX388" s="1">
        <f t="shared" si="207"/>
        <v>9500</v>
      </c>
      <c r="AY388" s="1">
        <f t="shared" si="208"/>
        <v>9500</v>
      </c>
      <c r="AZ388" s="1">
        <f t="shared" si="193"/>
        <v>190000</v>
      </c>
      <c r="BA388" s="1">
        <f t="shared" si="194"/>
        <v>228000</v>
      </c>
      <c r="BB388">
        <v>5</v>
      </c>
      <c r="BC388" s="1">
        <f>SUM($BA$5:BA388)</f>
        <v>40521900</v>
      </c>
      <c r="BD388" s="1">
        <v>0</v>
      </c>
      <c r="BE388" s="1">
        <f>SUM($BA$235:BA388)</f>
        <v>28392000</v>
      </c>
    </row>
    <row r="389" spans="21:57" x14ac:dyDescent="0.3">
      <c r="U389" s="2">
        <v>385</v>
      </c>
      <c r="V389">
        <v>0.48399999999999999</v>
      </c>
      <c r="W389">
        <f t="shared" si="195"/>
        <v>0.48399999999999999</v>
      </c>
      <c r="X389">
        <f t="shared" si="196"/>
        <v>0.48399999999999999</v>
      </c>
      <c r="Y389">
        <f t="shared" si="197"/>
        <v>0.48399999999999999</v>
      </c>
      <c r="Z389" s="4">
        <f t="shared" si="198"/>
        <v>201280.32</v>
      </c>
      <c r="AA389" s="4">
        <f t="shared" si="210"/>
        <v>103967.10358054003</v>
      </c>
      <c r="AB389" s="4">
        <f t="shared" si="199"/>
        <v>201282.25599999999</v>
      </c>
      <c r="AC389" s="4">
        <f>SUM($AB$5:AB389)</f>
        <v>29345256.330000009</v>
      </c>
      <c r="AD389">
        <f t="shared" si="200"/>
        <v>0.69064793802287039</v>
      </c>
      <c r="AF389" s="2">
        <v>385</v>
      </c>
      <c r="AG389">
        <f t="shared" si="201"/>
        <v>3.1700000000000248</v>
      </c>
      <c r="AH389">
        <f t="shared" si="202"/>
        <v>3.1700000000000248</v>
      </c>
      <c r="AI389">
        <f t="shared" si="203"/>
        <v>3.1700000000000248</v>
      </c>
      <c r="AJ389">
        <f t="shared" si="204"/>
        <v>3.1700000000000248</v>
      </c>
      <c r="AK389">
        <f t="shared" si="205"/>
        <v>12.680000000000099</v>
      </c>
      <c r="AL389">
        <v>25.360000000000198</v>
      </c>
      <c r="AM389">
        <f>SUM($AL$5:AL389)</f>
        <v>5846.860000000017</v>
      </c>
      <c r="AU389" s="2">
        <v>385</v>
      </c>
      <c r="AV389" s="1">
        <f t="shared" si="209"/>
        <v>9500</v>
      </c>
      <c r="AW389" s="1">
        <f t="shared" si="206"/>
        <v>9500</v>
      </c>
      <c r="AX389" s="1">
        <f t="shared" si="207"/>
        <v>9500</v>
      </c>
      <c r="AY389" s="1">
        <f t="shared" si="208"/>
        <v>9500</v>
      </c>
      <c r="AZ389" s="1">
        <f t="shared" si="193"/>
        <v>190000</v>
      </c>
      <c r="BA389" s="1">
        <f t="shared" si="194"/>
        <v>228000</v>
      </c>
      <c r="BB389">
        <v>5</v>
      </c>
      <c r="BC389" s="1">
        <f>SUM($BA$5:BA389)</f>
        <v>40749900</v>
      </c>
      <c r="BD389" s="1">
        <v>0</v>
      </c>
      <c r="BE389" s="1">
        <f>SUM($BA$235:BA389)</f>
        <v>28620000</v>
      </c>
    </row>
    <row r="390" spans="21:57" x14ac:dyDescent="0.3">
      <c r="U390" s="2">
        <v>386</v>
      </c>
      <c r="V390">
        <v>0.48499999999999999</v>
      </c>
      <c r="W390">
        <f t="shared" si="195"/>
        <v>0.48499999999999999</v>
      </c>
      <c r="X390">
        <f t="shared" si="196"/>
        <v>0.48499999999999999</v>
      </c>
      <c r="Y390">
        <f t="shared" si="197"/>
        <v>0.48499999999999999</v>
      </c>
      <c r="Z390" s="4">
        <f t="shared" si="198"/>
        <v>201897.88</v>
      </c>
      <c r="AA390" s="4">
        <f t="shared" si="210"/>
        <v>104071.07068412055</v>
      </c>
      <c r="AB390" s="4">
        <f t="shared" si="199"/>
        <v>201899.82</v>
      </c>
      <c r="AC390" s="4">
        <f>SUM($AB$5:AB390)</f>
        <v>29547156.15000001</v>
      </c>
      <c r="AD390">
        <f t="shared" si="200"/>
        <v>0.68801518626911995</v>
      </c>
      <c r="AF390" s="2">
        <v>386</v>
      </c>
      <c r="AG390">
        <f t="shared" si="201"/>
        <v>3.171250000000025</v>
      </c>
      <c r="AH390">
        <f t="shared" si="202"/>
        <v>3.171250000000025</v>
      </c>
      <c r="AI390">
        <f t="shared" si="203"/>
        <v>3.171250000000025</v>
      </c>
      <c r="AJ390">
        <f t="shared" si="204"/>
        <v>3.171250000000025</v>
      </c>
      <c r="AK390">
        <f t="shared" si="205"/>
        <v>12.6850000000001</v>
      </c>
      <c r="AL390">
        <v>25.3700000000002</v>
      </c>
      <c r="AM390">
        <f>SUM($AL$5:AL390)</f>
        <v>5872.2300000000168</v>
      </c>
      <c r="AU390" s="2">
        <v>386</v>
      </c>
      <c r="AV390" s="1">
        <f t="shared" si="209"/>
        <v>9500</v>
      </c>
      <c r="AW390" s="1">
        <f t="shared" si="206"/>
        <v>9500</v>
      </c>
      <c r="AX390" s="1">
        <f t="shared" si="207"/>
        <v>9500</v>
      </c>
      <c r="AY390" s="1">
        <f t="shared" si="208"/>
        <v>9500</v>
      </c>
      <c r="AZ390" s="1">
        <f t="shared" si="193"/>
        <v>190000</v>
      </c>
      <c r="BA390" s="1">
        <f t="shared" si="194"/>
        <v>228000</v>
      </c>
      <c r="BB390">
        <v>5</v>
      </c>
      <c r="BC390" s="1">
        <f>SUM($BA$5:BA390)</f>
        <v>40977900</v>
      </c>
      <c r="BD390" s="1">
        <v>0</v>
      </c>
      <c r="BE390" s="1">
        <f>SUM($BA$235:BA390)</f>
        <v>28848000</v>
      </c>
    </row>
    <row r="391" spans="21:57" x14ac:dyDescent="0.3">
      <c r="U391" s="2">
        <v>387</v>
      </c>
      <c r="V391">
        <v>0.48599999999999999</v>
      </c>
      <c r="W391">
        <f t="shared" si="195"/>
        <v>0.48599999999999999</v>
      </c>
      <c r="X391">
        <f t="shared" si="196"/>
        <v>0.48599999999999999</v>
      </c>
      <c r="Y391">
        <f t="shared" si="197"/>
        <v>0.48599999999999999</v>
      </c>
      <c r="Z391" s="4">
        <f t="shared" si="198"/>
        <v>202516.48000000001</v>
      </c>
      <c r="AA391" s="4">
        <f t="shared" si="210"/>
        <v>104175.14175480466</v>
      </c>
      <c r="AB391" s="4">
        <f t="shared" si="199"/>
        <v>202518.424</v>
      </c>
      <c r="AC391" s="4">
        <f>SUM($AB$5:AB391)</f>
        <v>29749674.574000008</v>
      </c>
      <c r="AD391">
        <f t="shared" si="200"/>
        <v>0.68540749902253673</v>
      </c>
      <c r="AF391" s="2">
        <v>387</v>
      </c>
      <c r="AG391">
        <f t="shared" si="201"/>
        <v>3.1725000000000252</v>
      </c>
      <c r="AH391">
        <f t="shared" si="202"/>
        <v>3.1725000000000252</v>
      </c>
      <c r="AI391">
        <f t="shared" si="203"/>
        <v>3.1725000000000252</v>
      </c>
      <c r="AJ391">
        <f t="shared" si="204"/>
        <v>3.1725000000000252</v>
      </c>
      <c r="AK391">
        <f t="shared" si="205"/>
        <v>12.690000000000101</v>
      </c>
      <c r="AL391">
        <v>25.380000000000202</v>
      </c>
      <c r="AM391">
        <f>SUM($AL$5:AL391)</f>
        <v>5897.610000000017</v>
      </c>
      <c r="AU391" s="2">
        <v>387</v>
      </c>
      <c r="AV391" s="1">
        <f t="shared" si="209"/>
        <v>9500</v>
      </c>
      <c r="AW391" s="1">
        <f t="shared" si="206"/>
        <v>9500</v>
      </c>
      <c r="AX391" s="1">
        <f t="shared" si="207"/>
        <v>9500</v>
      </c>
      <c r="AY391" s="1">
        <f t="shared" si="208"/>
        <v>9500</v>
      </c>
      <c r="AZ391" s="1">
        <f t="shared" si="193"/>
        <v>190000</v>
      </c>
      <c r="BA391" s="1">
        <f t="shared" si="194"/>
        <v>228000</v>
      </c>
      <c r="BB391">
        <v>5</v>
      </c>
      <c r="BC391" s="1">
        <f>SUM($BA$5:BA391)</f>
        <v>41205900</v>
      </c>
      <c r="BD391" s="1">
        <v>0</v>
      </c>
      <c r="BE391" s="1">
        <f>SUM($BA$235:BA391)</f>
        <v>29076000</v>
      </c>
    </row>
    <row r="392" spans="21:57" x14ac:dyDescent="0.3">
      <c r="U392" s="2">
        <v>388</v>
      </c>
      <c r="V392">
        <v>0.48699999999999999</v>
      </c>
      <c r="W392">
        <f t="shared" si="195"/>
        <v>0.48699999999999999</v>
      </c>
      <c r="X392">
        <f t="shared" si="196"/>
        <v>0.48699999999999999</v>
      </c>
      <c r="Y392">
        <f t="shared" si="197"/>
        <v>0.48699999999999999</v>
      </c>
      <c r="Z392" s="4">
        <f t="shared" si="198"/>
        <v>203136.11000000002</v>
      </c>
      <c r="AA392" s="4">
        <f t="shared" si="210"/>
        <v>104279.31689655945</v>
      </c>
      <c r="AB392" s="4">
        <f t="shared" si="199"/>
        <v>203138.05800000002</v>
      </c>
      <c r="AC392" s="4">
        <f>SUM($AB$5:AB392)</f>
        <v>29952812.632000007</v>
      </c>
      <c r="AD392">
        <f t="shared" si="200"/>
        <v>0.68282447088524667</v>
      </c>
      <c r="AF392" s="2">
        <v>388</v>
      </c>
      <c r="AG392">
        <f t="shared" si="201"/>
        <v>3.1737500000000249</v>
      </c>
      <c r="AH392">
        <f t="shared" si="202"/>
        <v>3.1737500000000249</v>
      </c>
      <c r="AI392">
        <f t="shared" si="203"/>
        <v>3.1737500000000249</v>
      </c>
      <c r="AJ392">
        <f t="shared" si="204"/>
        <v>3.1737500000000249</v>
      </c>
      <c r="AK392">
        <f t="shared" si="205"/>
        <v>12.6950000000001</v>
      </c>
      <c r="AL392">
        <v>25.3900000000002</v>
      </c>
      <c r="AM392">
        <f>SUM($AL$5:AL392)</f>
        <v>5923.0000000000173</v>
      </c>
      <c r="AU392" s="2">
        <v>388</v>
      </c>
      <c r="AV392" s="1">
        <f t="shared" si="209"/>
        <v>9500</v>
      </c>
      <c r="AW392" s="1">
        <f t="shared" si="206"/>
        <v>9500</v>
      </c>
      <c r="AX392" s="1">
        <f t="shared" si="207"/>
        <v>9500</v>
      </c>
      <c r="AY392" s="1">
        <f t="shared" si="208"/>
        <v>9500</v>
      </c>
      <c r="AZ392" s="1">
        <f t="shared" si="193"/>
        <v>190000</v>
      </c>
      <c r="BA392" s="1">
        <f t="shared" si="194"/>
        <v>228000</v>
      </c>
      <c r="BB392">
        <v>5</v>
      </c>
      <c r="BC392" s="1">
        <f>SUM($BA$5:BA392)</f>
        <v>41433900</v>
      </c>
      <c r="BD392" s="1">
        <v>0</v>
      </c>
      <c r="BE392" s="1">
        <f>SUM($BA$235:BA392)</f>
        <v>29304000</v>
      </c>
    </row>
    <row r="393" spans="21:57" x14ac:dyDescent="0.3">
      <c r="U393" s="2">
        <v>389</v>
      </c>
      <c r="V393">
        <v>0.48799999999999999</v>
      </c>
      <c r="W393">
        <f t="shared" si="195"/>
        <v>0.48799999999999999</v>
      </c>
      <c r="X393">
        <f t="shared" si="196"/>
        <v>0.48799999999999999</v>
      </c>
      <c r="Y393">
        <f t="shared" si="197"/>
        <v>0.48799999999999999</v>
      </c>
      <c r="Z393" s="4">
        <f t="shared" si="198"/>
        <v>203756.78</v>
      </c>
      <c r="AA393" s="4">
        <f t="shared" si="210"/>
        <v>104383.596213456</v>
      </c>
      <c r="AB393" s="4">
        <f t="shared" si="199"/>
        <v>203758.73199999999</v>
      </c>
      <c r="AC393" s="4">
        <f>SUM($AB$5:AB393)</f>
        <v>30156571.364000008</v>
      </c>
      <c r="AD393">
        <f t="shared" si="200"/>
        <v>0.68026577171025226</v>
      </c>
      <c r="AF393" s="2">
        <v>389</v>
      </c>
      <c r="AG393">
        <f t="shared" si="201"/>
        <v>3.1750000000000251</v>
      </c>
      <c r="AH393">
        <f t="shared" si="202"/>
        <v>3.1750000000000251</v>
      </c>
      <c r="AI393">
        <f t="shared" si="203"/>
        <v>3.1750000000000251</v>
      </c>
      <c r="AJ393">
        <f t="shared" si="204"/>
        <v>3.1750000000000251</v>
      </c>
      <c r="AK393">
        <f t="shared" si="205"/>
        <v>12.700000000000101</v>
      </c>
      <c r="AL393">
        <v>25.400000000000201</v>
      </c>
      <c r="AM393">
        <f>SUM($AL$5:AL393)</f>
        <v>5948.4000000000178</v>
      </c>
      <c r="AU393" s="2">
        <v>389</v>
      </c>
      <c r="AV393" s="1">
        <f t="shared" si="209"/>
        <v>9500</v>
      </c>
      <c r="AW393" s="1">
        <f t="shared" si="206"/>
        <v>9500</v>
      </c>
      <c r="AX393" s="1">
        <f t="shared" si="207"/>
        <v>9500</v>
      </c>
      <c r="AY393" s="1">
        <f t="shared" si="208"/>
        <v>9500</v>
      </c>
      <c r="AZ393" s="1">
        <f t="shared" si="193"/>
        <v>190000</v>
      </c>
      <c r="BA393" s="1">
        <f t="shared" si="194"/>
        <v>228000</v>
      </c>
      <c r="BB393">
        <v>5</v>
      </c>
      <c r="BC393" s="1">
        <f>SUM($BA$5:BA393)</f>
        <v>41661900</v>
      </c>
      <c r="BD393" s="1">
        <v>0</v>
      </c>
      <c r="BE393" s="1">
        <f>SUM($BA$235:BA393)</f>
        <v>29532000</v>
      </c>
    </row>
    <row r="394" spans="21:57" x14ac:dyDescent="0.3">
      <c r="U394" s="2">
        <v>390</v>
      </c>
      <c r="V394">
        <v>0.48899999999999999</v>
      </c>
      <c r="W394">
        <f t="shared" si="195"/>
        <v>0.48899999999999999</v>
      </c>
      <c r="X394">
        <f t="shared" si="196"/>
        <v>0.48899999999999999</v>
      </c>
      <c r="Y394">
        <f t="shared" si="197"/>
        <v>0.48899999999999999</v>
      </c>
      <c r="Z394" s="4">
        <f t="shared" si="198"/>
        <v>204378.49000000002</v>
      </c>
      <c r="AA394" s="4">
        <f t="shared" si="210"/>
        <v>104487.97980966944</v>
      </c>
      <c r="AB394" s="4">
        <f t="shared" si="199"/>
        <v>204380.44600000003</v>
      </c>
      <c r="AC394" s="4">
        <f>SUM($AB$5:AB394)</f>
        <v>30360951.810000006</v>
      </c>
      <c r="AD394">
        <f t="shared" si="200"/>
        <v>0.67773104419947994</v>
      </c>
      <c r="AF394" s="2">
        <v>390</v>
      </c>
      <c r="AG394">
        <f t="shared" si="201"/>
        <v>3.1762500000000249</v>
      </c>
      <c r="AH394">
        <f t="shared" si="202"/>
        <v>3.1762500000000249</v>
      </c>
      <c r="AI394">
        <f t="shared" si="203"/>
        <v>3.1762500000000249</v>
      </c>
      <c r="AJ394">
        <f t="shared" si="204"/>
        <v>3.1762500000000249</v>
      </c>
      <c r="AK394">
        <f t="shared" si="205"/>
        <v>12.7050000000001</v>
      </c>
      <c r="AL394">
        <v>25.410000000000199</v>
      </c>
      <c r="AM394">
        <f>SUM($AL$5:AL394)</f>
        <v>5973.8100000000177</v>
      </c>
      <c r="AU394" s="2">
        <v>390</v>
      </c>
      <c r="AV394" s="1">
        <f t="shared" si="209"/>
        <v>9500</v>
      </c>
      <c r="AW394" s="1">
        <f t="shared" si="206"/>
        <v>9500</v>
      </c>
      <c r="AX394" s="1">
        <f t="shared" si="207"/>
        <v>9500</v>
      </c>
      <c r="AY394" s="1">
        <f t="shared" si="208"/>
        <v>9500</v>
      </c>
      <c r="AZ394" s="1">
        <f t="shared" si="193"/>
        <v>190000</v>
      </c>
      <c r="BA394" s="1">
        <f t="shared" si="194"/>
        <v>228000</v>
      </c>
      <c r="BB394">
        <v>5</v>
      </c>
      <c r="BC394" s="1">
        <f>SUM($BA$5:BA394)</f>
        <v>41889900</v>
      </c>
      <c r="BD394" s="1">
        <v>0</v>
      </c>
      <c r="BE394" s="1">
        <f>SUM($BA$235:BA394)</f>
        <v>29760000</v>
      </c>
    </row>
    <row r="395" spans="21:57" x14ac:dyDescent="0.3">
      <c r="U395" s="2">
        <v>391</v>
      </c>
      <c r="V395">
        <v>0.49</v>
      </c>
      <c r="W395">
        <f t="shared" si="195"/>
        <v>0.49</v>
      </c>
      <c r="X395">
        <f t="shared" si="196"/>
        <v>0.49</v>
      </c>
      <c r="Y395">
        <f t="shared" si="197"/>
        <v>0.49</v>
      </c>
      <c r="Z395" s="4">
        <f t="shared" si="198"/>
        <v>205001.24000000002</v>
      </c>
      <c r="AA395" s="4">
        <f t="shared" si="210"/>
        <v>104592.46778947909</v>
      </c>
      <c r="AB395" s="4">
        <f t="shared" si="199"/>
        <v>205003.2</v>
      </c>
      <c r="AC395" s="4">
        <f>SUM($AB$5:AB395)</f>
        <v>30565955.010000005</v>
      </c>
      <c r="AD395">
        <f t="shared" si="200"/>
        <v>0.6752199380405367</v>
      </c>
      <c r="AF395" s="2">
        <v>391</v>
      </c>
      <c r="AG395">
        <f t="shared" si="201"/>
        <v>3.1775000000000251</v>
      </c>
      <c r="AH395">
        <f t="shared" si="202"/>
        <v>3.1775000000000251</v>
      </c>
      <c r="AI395">
        <f t="shared" si="203"/>
        <v>3.1775000000000251</v>
      </c>
      <c r="AJ395">
        <f t="shared" si="204"/>
        <v>3.1775000000000251</v>
      </c>
      <c r="AK395">
        <f t="shared" si="205"/>
        <v>12.7100000000001</v>
      </c>
      <c r="AL395">
        <v>25.420000000000201</v>
      </c>
      <c r="AM395">
        <f>SUM($AL$5:AL395)</f>
        <v>5999.2300000000178</v>
      </c>
      <c r="AU395" s="2">
        <v>391</v>
      </c>
      <c r="AV395" s="1">
        <f t="shared" si="209"/>
        <v>10000</v>
      </c>
      <c r="AW395" s="1">
        <f t="shared" si="206"/>
        <v>10000</v>
      </c>
      <c r="AX395" s="1">
        <f t="shared" si="207"/>
        <v>10000</v>
      </c>
      <c r="AY395" s="1">
        <f t="shared" si="208"/>
        <v>10000</v>
      </c>
      <c r="AZ395" s="1">
        <f t="shared" si="193"/>
        <v>200000</v>
      </c>
      <c r="BA395" s="1">
        <f t="shared" si="194"/>
        <v>240000</v>
      </c>
      <c r="BB395">
        <v>5</v>
      </c>
      <c r="BC395" s="1">
        <f>SUM($BA$5:BA395)</f>
        <v>42129900</v>
      </c>
      <c r="BD395" s="1">
        <v>0</v>
      </c>
      <c r="BE395" s="1">
        <f>SUM($BA$235:BA395)</f>
        <v>30000000</v>
      </c>
    </row>
    <row r="396" spans="21:57" x14ac:dyDescent="0.3">
      <c r="U396" s="2">
        <v>392</v>
      </c>
      <c r="V396">
        <v>0.49099999999999999</v>
      </c>
      <c r="W396">
        <f t="shared" si="195"/>
        <v>0.49099999999999999</v>
      </c>
      <c r="X396">
        <f t="shared" si="196"/>
        <v>0.49099999999999999</v>
      </c>
      <c r="Y396">
        <f t="shared" si="197"/>
        <v>0.49099999999999999</v>
      </c>
      <c r="Z396" s="4">
        <f t="shared" si="198"/>
        <v>205625.03</v>
      </c>
      <c r="AA396" s="4">
        <f t="shared" si="210"/>
        <v>104697.06025726856</v>
      </c>
      <c r="AB396" s="4">
        <f t="shared" si="199"/>
        <v>205626.99400000001</v>
      </c>
      <c r="AC396" s="4">
        <f>SUM($AB$5:AB396)</f>
        <v>30771582.004000004</v>
      </c>
      <c r="AD396">
        <f t="shared" si="200"/>
        <v>0.67273210973688136</v>
      </c>
      <c r="AF396" s="2">
        <v>392</v>
      </c>
      <c r="AG396">
        <f t="shared" si="201"/>
        <v>3.1787500000000248</v>
      </c>
      <c r="AH396">
        <f t="shared" si="202"/>
        <v>3.1787500000000248</v>
      </c>
      <c r="AI396">
        <f t="shared" si="203"/>
        <v>3.1787500000000248</v>
      </c>
      <c r="AJ396">
        <f t="shared" si="204"/>
        <v>3.1787500000000248</v>
      </c>
      <c r="AK396">
        <f t="shared" si="205"/>
        <v>12.715000000000099</v>
      </c>
      <c r="AL396">
        <v>25.430000000000199</v>
      </c>
      <c r="AM396">
        <f>SUM($AL$5:AL396)</f>
        <v>6024.660000000018</v>
      </c>
      <c r="AU396" s="2">
        <v>392</v>
      </c>
      <c r="AV396" s="1">
        <f t="shared" si="209"/>
        <v>10000</v>
      </c>
      <c r="AW396" s="1">
        <f t="shared" si="206"/>
        <v>10000</v>
      </c>
      <c r="AX396" s="1">
        <f t="shared" si="207"/>
        <v>10000</v>
      </c>
      <c r="AY396" s="1">
        <f t="shared" si="208"/>
        <v>10000</v>
      </c>
      <c r="AZ396" s="1">
        <f t="shared" si="193"/>
        <v>200000</v>
      </c>
      <c r="BA396" s="1">
        <f t="shared" si="194"/>
        <v>240000</v>
      </c>
      <c r="BB396">
        <v>5</v>
      </c>
      <c r="BC396" s="1">
        <f>SUM($BA$5:BA396)</f>
        <v>42369900</v>
      </c>
      <c r="BD396" s="1">
        <v>0</v>
      </c>
      <c r="BE396" s="1">
        <f>SUM($BA$235:BA396)</f>
        <v>30240000</v>
      </c>
    </row>
    <row r="397" spans="21:57" x14ac:dyDescent="0.3">
      <c r="U397" s="2">
        <v>393</v>
      </c>
      <c r="V397">
        <v>0.49199999999999999</v>
      </c>
      <c r="W397">
        <f t="shared" si="195"/>
        <v>0.49199999999999999</v>
      </c>
      <c r="X397">
        <f t="shared" si="196"/>
        <v>0.49199999999999999</v>
      </c>
      <c r="Y397">
        <f t="shared" si="197"/>
        <v>0.49199999999999999</v>
      </c>
      <c r="Z397" s="4">
        <f t="shared" si="198"/>
        <v>206249.86000000002</v>
      </c>
      <c r="AA397" s="4">
        <f t="shared" si="210"/>
        <v>104801.75731752581</v>
      </c>
      <c r="AB397" s="4">
        <f t="shared" si="199"/>
        <v>206251.82800000001</v>
      </c>
      <c r="AC397" s="4">
        <f>SUM($AB$5:AB397)</f>
        <v>30977833.832000006</v>
      </c>
      <c r="AD397">
        <f t="shared" si="200"/>
        <v>0.67026722244306747</v>
      </c>
      <c r="AF397" s="2">
        <v>393</v>
      </c>
      <c r="AG397">
        <f t="shared" si="201"/>
        <v>3.180000000000025</v>
      </c>
      <c r="AH397">
        <f t="shared" si="202"/>
        <v>3.180000000000025</v>
      </c>
      <c r="AI397">
        <f t="shared" si="203"/>
        <v>3.180000000000025</v>
      </c>
      <c r="AJ397">
        <f t="shared" si="204"/>
        <v>3.180000000000025</v>
      </c>
      <c r="AK397">
        <f t="shared" si="205"/>
        <v>12.7200000000001</v>
      </c>
      <c r="AL397">
        <v>25.4400000000002</v>
      </c>
      <c r="AM397">
        <f>SUM($AL$5:AL397)</f>
        <v>6050.1000000000186</v>
      </c>
      <c r="AU397" s="2">
        <v>393</v>
      </c>
      <c r="AV397" s="1">
        <f t="shared" si="209"/>
        <v>10000</v>
      </c>
      <c r="AW397" s="1">
        <f t="shared" si="206"/>
        <v>10000</v>
      </c>
      <c r="AX397" s="1">
        <f t="shared" si="207"/>
        <v>10000</v>
      </c>
      <c r="AY397" s="1">
        <f t="shared" si="208"/>
        <v>10000</v>
      </c>
      <c r="AZ397" s="1">
        <f t="shared" si="193"/>
        <v>200000</v>
      </c>
      <c r="BA397" s="1">
        <f t="shared" si="194"/>
        <v>240000</v>
      </c>
      <c r="BB397">
        <v>5</v>
      </c>
      <c r="BC397" s="1">
        <f>SUM($BA$5:BA397)</f>
        <v>42609900</v>
      </c>
      <c r="BD397" s="1">
        <v>0</v>
      </c>
      <c r="BE397" s="1">
        <f>SUM($BA$235:BA397)</f>
        <v>30480000</v>
      </c>
    </row>
    <row r="398" spans="21:57" x14ac:dyDescent="0.3">
      <c r="U398" s="2">
        <v>394</v>
      </c>
      <c r="V398">
        <v>0.49299999999999999</v>
      </c>
      <c r="W398">
        <f t="shared" si="195"/>
        <v>0.49299999999999999</v>
      </c>
      <c r="X398">
        <f t="shared" si="196"/>
        <v>0.49299999999999999</v>
      </c>
      <c r="Y398">
        <f t="shared" si="197"/>
        <v>0.49299999999999999</v>
      </c>
      <c r="Z398" s="4">
        <f t="shared" si="198"/>
        <v>206875.74000000002</v>
      </c>
      <c r="AA398" s="4">
        <f t="shared" si="210"/>
        <v>104906.55907484333</v>
      </c>
      <c r="AB398" s="4">
        <f t="shared" si="199"/>
        <v>206877.71200000003</v>
      </c>
      <c r="AC398" s="4">
        <f>SUM($AB$5:AB398)</f>
        <v>31184711.544000007</v>
      </c>
      <c r="AD398">
        <f t="shared" si="200"/>
        <v>0.66782497808577301</v>
      </c>
      <c r="AF398" s="2">
        <v>394</v>
      </c>
      <c r="AG398">
        <f t="shared" si="201"/>
        <v>3.1812500000000248</v>
      </c>
      <c r="AH398">
        <f t="shared" si="202"/>
        <v>3.1812500000000248</v>
      </c>
      <c r="AI398">
        <f t="shared" si="203"/>
        <v>3.1812500000000248</v>
      </c>
      <c r="AJ398">
        <f t="shared" si="204"/>
        <v>3.1812500000000248</v>
      </c>
      <c r="AK398">
        <f t="shared" si="205"/>
        <v>12.725000000000099</v>
      </c>
      <c r="AL398">
        <v>25.450000000000198</v>
      </c>
      <c r="AM398">
        <f>SUM($AL$5:AL398)</f>
        <v>6075.5500000000184</v>
      </c>
      <c r="AU398" s="2">
        <v>394</v>
      </c>
      <c r="AV398" s="1">
        <f t="shared" si="209"/>
        <v>10000</v>
      </c>
      <c r="AW398" s="1">
        <f t="shared" si="206"/>
        <v>10000</v>
      </c>
      <c r="AX398" s="1">
        <f t="shared" si="207"/>
        <v>10000</v>
      </c>
      <c r="AY398" s="1">
        <f t="shared" si="208"/>
        <v>10000</v>
      </c>
      <c r="AZ398" s="1">
        <f t="shared" si="193"/>
        <v>200000</v>
      </c>
      <c r="BA398" s="1">
        <f t="shared" si="194"/>
        <v>240000</v>
      </c>
      <c r="BB398">
        <v>5</v>
      </c>
      <c r="BC398" s="1">
        <f>SUM($BA$5:BA398)</f>
        <v>42849900</v>
      </c>
      <c r="BD398" s="1">
        <v>0</v>
      </c>
      <c r="BE398" s="1">
        <f>SUM($BA$235:BA398)</f>
        <v>30720000</v>
      </c>
    </row>
    <row r="399" spans="21:57" x14ac:dyDescent="0.3">
      <c r="U399" s="2">
        <v>395</v>
      </c>
      <c r="V399">
        <v>0.49399999999999999</v>
      </c>
      <c r="W399">
        <f t="shared" si="195"/>
        <v>0.49399999999999999</v>
      </c>
      <c r="X399">
        <f t="shared" si="196"/>
        <v>0.49399999999999999</v>
      </c>
      <c r="Y399">
        <f t="shared" si="197"/>
        <v>0.49399999999999999</v>
      </c>
      <c r="Z399" s="4">
        <f t="shared" si="198"/>
        <v>207502.66</v>
      </c>
      <c r="AA399" s="4">
        <f t="shared" si="210"/>
        <v>105011.46563391817</v>
      </c>
      <c r="AB399" s="4">
        <f t="shared" si="199"/>
        <v>207504.636</v>
      </c>
      <c r="AC399" s="4">
        <f>SUM($AB$5:AB399)</f>
        <v>31392216.180000007</v>
      </c>
      <c r="AD399">
        <f t="shared" si="200"/>
        <v>0.66540501972327581</v>
      </c>
      <c r="AF399" s="2">
        <v>395</v>
      </c>
      <c r="AG399">
        <f t="shared" si="201"/>
        <v>3.182500000000025</v>
      </c>
      <c r="AH399">
        <f t="shared" si="202"/>
        <v>3.182500000000025</v>
      </c>
      <c r="AI399">
        <f t="shared" si="203"/>
        <v>3.182500000000025</v>
      </c>
      <c r="AJ399">
        <f t="shared" si="204"/>
        <v>3.182500000000025</v>
      </c>
      <c r="AK399">
        <f t="shared" si="205"/>
        <v>12.7300000000001</v>
      </c>
      <c r="AL399">
        <v>25.4600000000002</v>
      </c>
      <c r="AM399">
        <f>SUM($AL$5:AL399)</f>
        <v>6101.0100000000184</v>
      </c>
      <c r="AU399" s="2">
        <v>395</v>
      </c>
      <c r="AV399" s="1">
        <f t="shared" si="209"/>
        <v>10000</v>
      </c>
      <c r="AW399" s="1">
        <f t="shared" si="206"/>
        <v>10000</v>
      </c>
      <c r="AX399" s="1">
        <f t="shared" si="207"/>
        <v>10000</v>
      </c>
      <c r="AY399" s="1">
        <f t="shared" si="208"/>
        <v>10000</v>
      </c>
      <c r="AZ399" s="1">
        <f t="shared" si="193"/>
        <v>200000</v>
      </c>
      <c r="BA399" s="1">
        <f t="shared" si="194"/>
        <v>240000</v>
      </c>
      <c r="BB399">
        <v>5</v>
      </c>
      <c r="BC399" s="1">
        <f>SUM($BA$5:BA399)</f>
        <v>43089900</v>
      </c>
      <c r="BD399" s="1">
        <v>0</v>
      </c>
      <c r="BE399" s="1">
        <f>SUM($BA$235:BA399)</f>
        <v>30960000</v>
      </c>
    </row>
    <row r="400" spans="21:57" x14ac:dyDescent="0.3">
      <c r="U400" s="2">
        <v>396</v>
      </c>
      <c r="V400">
        <v>0.495</v>
      </c>
      <c r="W400">
        <f t="shared" si="195"/>
        <v>0.495</v>
      </c>
      <c r="X400">
        <f t="shared" si="196"/>
        <v>0.495</v>
      </c>
      <c r="Y400">
        <f t="shared" si="197"/>
        <v>0.495</v>
      </c>
      <c r="Z400" s="4">
        <f t="shared" si="198"/>
        <v>208130.63</v>
      </c>
      <c r="AA400" s="4">
        <f t="shared" si="210"/>
        <v>105116.47709955208</v>
      </c>
      <c r="AB400" s="4">
        <f t="shared" si="199"/>
        <v>208132.61000000002</v>
      </c>
      <c r="AC400" s="4">
        <f>SUM($AB$5:AB400)</f>
        <v>31600348.790000007</v>
      </c>
      <c r="AD400">
        <f t="shared" si="200"/>
        <v>0.66300706138931587</v>
      </c>
      <c r="AF400" s="2">
        <v>396</v>
      </c>
      <c r="AG400">
        <f t="shared" si="201"/>
        <v>3.1837500000000252</v>
      </c>
      <c r="AH400">
        <f t="shared" si="202"/>
        <v>3.1837500000000252</v>
      </c>
      <c r="AI400">
        <f t="shared" si="203"/>
        <v>3.1837500000000252</v>
      </c>
      <c r="AJ400">
        <f t="shared" si="204"/>
        <v>3.1837500000000252</v>
      </c>
      <c r="AK400">
        <f t="shared" si="205"/>
        <v>12.735000000000101</v>
      </c>
      <c r="AL400">
        <v>25.470000000000201</v>
      </c>
      <c r="AM400">
        <f>SUM($AL$5:AL400)</f>
        <v>6126.4800000000187</v>
      </c>
      <c r="AU400" s="2">
        <v>396</v>
      </c>
      <c r="AV400" s="1">
        <f t="shared" si="209"/>
        <v>10000</v>
      </c>
      <c r="AW400" s="1">
        <f t="shared" si="206"/>
        <v>10000</v>
      </c>
      <c r="AX400" s="1">
        <f t="shared" si="207"/>
        <v>10000</v>
      </c>
      <c r="AY400" s="1">
        <f t="shared" si="208"/>
        <v>10000</v>
      </c>
      <c r="AZ400" s="1">
        <f t="shared" si="193"/>
        <v>200000</v>
      </c>
      <c r="BA400" s="1">
        <f t="shared" si="194"/>
        <v>240000</v>
      </c>
      <c r="BB400">
        <v>5</v>
      </c>
      <c r="BC400" s="1">
        <f>SUM($BA$5:BA400)</f>
        <v>43329900</v>
      </c>
      <c r="BD400" s="1">
        <v>0</v>
      </c>
      <c r="BE400" s="1">
        <f>SUM($BA$235:BA400)</f>
        <v>31200000</v>
      </c>
    </row>
    <row r="401" spans="21:57" x14ac:dyDescent="0.3">
      <c r="U401" s="2">
        <v>397</v>
      </c>
      <c r="V401">
        <v>0.496</v>
      </c>
      <c r="W401">
        <f t="shared" si="195"/>
        <v>0.496</v>
      </c>
      <c r="X401">
        <f t="shared" si="196"/>
        <v>0.496</v>
      </c>
      <c r="Y401">
        <f t="shared" si="197"/>
        <v>0.496</v>
      </c>
      <c r="Z401" s="4">
        <f t="shared" si="198"/>
        <v>208759.65000000002</v>
      </c>
      <c r="AA401" s="4">
        <f t="shared" si="210"/>
        <v>105221.59357665162</v>
      </c>
      <c r="AB401" s="4">
        <f t="shared" si="199"/>
        <v>208761.63400000002</v>
      </c>
      <c r="AC401" s="4">
        <f>SUM($AB$5:AB401)</f>
        <v>31809110.424000006</v>
      </c>
      <c r="AD401">
        <f t="shared" si="200"/>
        <v>0.66063079046159967</v>
      </c>
      <c r="AF401" s="2">
        <v>397</v>
      </c>
      <c r="AG401">
        <f t="shared" si="201"/>
        <v>3.1850000000000249</v>
      </c>
      <c r="AH401">
        <f t="shared" si="202"/>
        <v>3.1850000000000249</v>
      </c>
      <c r="AI401">
        <f t="shared" si="203"/>
        <v>3.1850000000000249</v>
      </c>
      <c r="AJ401">
        <f t="shared" si="204"/>
        <v>3.1850000000000249</v>
      </c>
      <c r="AK401">
        <f t="shared" si="205"/>
        <v>12.7400000000001</v>
      </c>
      <c r="AL401">
        <v>25.480000000000199</v>
      </c>
      <c r="AM401">
        <f>SUM($AL$5:AL401)</f>
        <v>6151.9600000000191</v>
      </c>
      <c r="AU401" s="2">
        <v>397</v>
      </c>
      <c r="AV401" s="1">
        <f t="shared" si="209"/>
        <v>10000</v>
      </c>
      <c r="AW401" s="1">
        <f t="shared" si="206"/>
        <v>10000</v>
      </c>
      <c r="AX401" s="1">
        <f t="shared" si="207"/>
        <v>10000</v>
      </c>
      <c r="AY401" s="1">
        <f t="shared" si="208"/>
        <v>10000</v>
      </c>
      <c r="AZ401" s="1">
        <f t="shared" si="193"/>
        <v>200000</v>
      </c>
      <c r="BA401" s="1">
        <f t="shared" si="194"/>
        <v>240000</v>
      </c>
      <c r="BB401">
        <v>5</v>
      </c>
      <c r="BC401" s="1">
        <f>SUM($BA$5:BA401)</f>
        <v>43569900</v>
      </c>
      <c r="BD401" s="1">
        <v>0</v>
      </c>
      <c r="BE401" s="1">
        <f>SUM($BA$235:BA401)</f>
        <v>31440000</v>
      </c>
    </row>
    <row r="402" spans="21:57" x14ac:dyDescent="0.3">
      <c r="U402" s="2">
        <v>398</v>
      </c>
      <c r="V402">
        <v>0.497</v>
      </c>
      <c r="W402">
        <f t="shared" si="195"/>
        <v>0.497</v>
      </c>
      <c r="X402">
        <f t="shared" si="196"/>
        <v>0.497</v>
      </c>
      <c r="Y402">
        <f t="shared" si="197"/>
        <v>0.497</v>
      </c>
      <c r="Z402" s="4">
        <f t="shared" si="198"/>
        <v>209389.71000000002</v>
      </c>
      <c r="AA402" s="4">
        <f t="shared" si="210"/>
        <v>105326.81517022826</v>
      </c>
      <c r="AB402" s="4">
        <f t="shared" si="199"/>
        <v>209391.69800000003</v>
      </c>
      <c r="AC402" s="4">
        <f>SUM($AB$5:AB402)</f>
        <v>32018502.122000005</v>
      </c>
      <c r="AD402">
        <f t="shared" si="200"/>
        <v>0.65827586879642097</v>
      </c>
      <c r="AF402" s="2">
        <v>398</v>
      </c>
      <c r="AG402">
        <f t="shared" si="201"/>
        <v>3.1862500000000251</v>
      </c>
      <c r="AH402">
        <f t="shared" si="202"/>
        <v>3.1862500000000251</v>
      </c>
      <c r="AI402">
        <f t="shared" si="203"/>
        <v>3.1862500000000251</v>
      </c>
      <c r="AJ402">
        <f t="shared" si="204"/>
        <v>3.1862500000000251</v>
      </c>
      <c r="AK402">
        <f t="shared" si="205"/>
        <v>12.7450000000001</v>
      </c>
      <c r="AL402">
        <v>25.490000000000201</v>
      </c>
      <c r="AM402">
        <f>SUM($AL$5:AL402)</f>
        <v>6177.4500000000189</v>
      </c>
      <c r="AU402" s="2">
        <v>398</v>
      </c>
      <c r="AV402" s="1">
        <f t="shared" si="209"/>
        <v>10000</v>
      </c>
      <c r="AW402" s="1">
        <f t="shared" si="206"/>
        <v>10000</v>
      </c>
      <c r="AX402" s="1">
        <f t="shared" si="207"/>
        <v>10000</v>
      </c>
      <c r="AY402" s="1">
        <f t="shared" si="208"/>
        <v>10000</v>
      </c>
      <c r="AZ402" s="1">
        <f t="shared" si="193"/>
        <v>200000</v>
      </c>
      <c r="BA402" s="1">
        <f t="shared" si="194"/>
        <v>240000</v>
      </c>
      <c r="BB402">
        <v>5</v>
      </c>
      <c r="BC402" s="1">
        <f>SUM($BA$5:BA402)</f>
        <v>43809900</v>
      </c>
      <c r="BD402" s="1">
        <v>0</v>
      </c>
      <c r="BE402" s="1">
        <f>SUM($BA$235:BA402)</f>
        <v>31680000</v>
      </c>
    </row>
    <row r="403" spans="21:57" x14ac:dyDescent="0.3">
      <c r="U403" s="2">
        <v>399</v>
      </c>
      <c r="V403">
        <v>0.498</v>
      </c>
      <c r="W403">
        <f t="shared" si="195"/>
        <v>0.498</v>
      </c>
      <c r="X403">
        <f t="shared" si="196"/>
        <v>0.498</v>
      </c>
      <c r="Y403">
        <f t="shared" si="197"/>
        <v>0.498</v>
      </c>
      <c r="Z403" s="4">
        <f t="shared" si="198"/>
        <v>210020.83000000002</v>
      </c>
      <c r="AA403" s="4">
        <f t="shared" si="210"/>
        <v>105432.14198539848</v>
      </c>
      <c r="AB403" s="4">
        <f t="shared" si="199"/>
        <v>210022.82200000001</v>
      </c>
      <c r="AC403" s="4">
        <f>SUM($AB$5:AB403)</f>
        <v>32228524.944000006</v>
      </c>
      <c r="AD403">
        <f t="shared" si="200"/>
        <v>0.65594205875012912</v>
      </c>
      <c r="AF403" s="2">
        <v>399</v>
      </c>
      <c r="AG403">
        <f t="shared" si="201"/>
        <v>3.1875000000000249</v>
      </c>
      <c r="AH403">
        <f t="shared" si="202"/>
        <v>3.1875000000000249</v>
      </c>
      <c r="AI403">
        <f t="shared" si="203"/>
        <v>3.1875000000000249</v>
      </c>
      <c r="AJ403">
        <f t="shared" si="204"/>
        <v>3.1875000000000249</v>
      </c>
      <c r="AK403">
        <f t="shared" si="205"/>
        <v>12.750000000000099</v>
      </c>
      <c r="AL403">
        <v>25.500000000000199</v>
      </c>
      <c r="AM403">
        <f>SUM($AL$5:AL403)</f>
        <v>6202.9500000000189</v>
      </c>
      <c r="AU403" s="2">
        <v>399</v>
      </c>
      <c r="AV403" s="1">
        <f t="shared" si="209"/>
        <v>10000</v>
      </c>
      <c r="AW403" s="1">
        <f t="shared" si="206"/>
        <v>10000</v>
      </c>
      <c r="AX403" s="1">
        <f t="shared" si="207"/>
        <v>10000</v>
      </c>
      <c r="AY403" s="1">
        <f t="shared" si="208"/>
        <v>10000</v>
      </c>
      <c r="AZ403" s="1">
        <f t="shared" si="193"/>
        <v>200000</v>
      </c>
      <c r="BA403" s="1">
        <f t="shared" si="194"/>
        <v>240000</v>
      </c>
      <c r="BB403">
        <v>5</v>
      </c>
      <c r="BC403" s="1">
        <f>SUM($BA$5:BA403)</f>
        <v>44049900</v>
      </c>
      <c r="BD403" s="1">
        <v>0</v>
      </c>
      <c r="BE403" s="1">
        <f>SUM($BA$235:BA403)</f>
        <v>31920000</v>
      </c>
    </row>
    <row r="404" spans="21:57" x14ac:dyDescent="0.3">
      <c r="U404" s="2">
        <v>400</v>
      </c>
      <c r="V404">
        <v>0.499</v>
      </c>
      <c r="W404">
        <f t="shared" ref="W404:W453" si="211">V404</f>
        <v>0.499</v>
      </c>
      <c r="X404">
        <f t="shared" ref="X404:X453" si="212">V404</f>
        <v>0.499</v>
      </c>
      <c r="Y404">
        <f t="shared" ref="Y404:Y453" si="213">V404</f>
        <v>0.499</v>
      </c>
      <c r="Z404" s="4">
        <f t="shared" ref="Z404:Z453" si="214">ROUNDUP((SUM(V404:Y404)*(AA404)),2)</f>
        <v>210653</v>
      </c>
      <c r="AA404" s="4">
        <f t="shared" ref="AA404:AA453" si="215">AA403*1.001</f>
        <v>105537.57412738386</v>
      </c>
      <c r="AB404" s="4">
        <f t="shared" ref="AB404:AB453" si="216">SUM(V404:Z404)</f>
        <v>210654.99600000001</v>
      </c>
      <c r="AC404" s="4">
        <f>SUM($AB$5:AB404)</f>
        <v>32439179.940000005</v>
      </c>
      <c r="AD404">
        <f t="shared" ref="AD404:AD453" si="217">((AC404-AC403)/AC403)*100</f>
        <v>0.65362903318110765</v>
      </c>
      <c r="AF404" s="2">
        <v>400</v>
      </c>
      <c r="AG404">
        <f t="shared" ref="AG404:AG453" si="218">AL404/8</f>
        <v>3.1887500000000251</v>
      </c>
      <c r="AH404">
        <f t="shared" ref="AH404:AH453" si="219">AG404</f>
        <v>3.1887500000000251</v>
      </c>
      <c r="AI404">
        <f t="shared" ref="AI404:AI453" si="220">AG404</f>
        <v>3.1887500000000251</v>
      </c>
      <c r="AJ404">
        <f t="shared" ref="AJ404:AJ453" si="221">AG404</f>
        <v>3.1887500000000251</v>
      </c>
      <c r="AK404">
        <f t="shared" ref="AK404:AK453" si="222">AL404/2</f>
        <v>12.7550000000001</v>
      </c>
      <c r="AL404">
        <v>25.510000000000201</v>
      </c>
      <c r="AM404">
        <f>SUM($AL$5:AL404)</f>
        <v>6228.4600000000191</v>
      </c>
      <c r="AU404" s="2">
        <v>400</v>
      </c>
      <c r="AV404" s="1">
        <f t="shared" si="209"/>
        <v>10000</v>
      </c>
      <c r="AW404" s="1">
        <f t="shared" ref="AW404:AW453" si="223">AV404</f>
        <v>10000</v>
      </c>
      <c r="AX404" s="1">
        <f t="shared" ref="AX404:AX453" si="224">AV404</f>
        <v>10000</v>
      </c>
      <c r="AY404" s="1">
        <f t="shared" ref="AY404:AY453" si="225">AV404</f>
        <v>10000</v>
      </c>
      <c r="AZ404" s="1">
        <f t="shared" si="193"/>
        <v>200000</v>
      </c>
      <c r="BA404" s="1">
        <f t="shared" ref="BA404:BA453" si="226">SUM(AV404:AZ404)</f>
        <v>240000</v>
      </c>
      <c r="BB404">
        <v>5</v>
      </c>
      <c r="BC404" s="1">
        <f>SUM($BA$5:BA404)</f>
        <v>44289900</v>
      </c>
      <c r="BD404" s="1">
        <v>0</v>
      </c>
      <c r="BE404" s="1">
        <f>SUM($BA$235:BA404)</f>
        <v>32160000</v>
      </c>
    </row>
    <row r="405" spans="21:57" x14ac:dyDescent="0.3">
      <c r="U405" s="2">
        <v>401</v>
      </c>
      <c r="V405">
        <v>0.5</v>
      </c>
      <c r="W405">
        <f t="shared" si="211"/>
        <v>0.5</v>
      </c>
      <c r="X405">
        <f t="shared" si="212"/>
        <v>0.5</v>
      </c>
      <c r="Y405">
        <f t="shared" si="213"/>
        <v>0.5</v>
      </c>
      <c r="Z405" s="4">
        <f t="shared" si="214"/>
        <v>211286.23</v>
      </c>
      <c r="AA405" s="4">
        <f t="shared" si="215"/>
        <v>105643.11170151124</v>
      </c>
      <c r="AB405" s="4">
        <f t="shared" si="216"/>
        <v>211288.23</v>
      </c>
      <c r="AC405" s="4">
        <f>SUM($AB$5:AB405)</f>
        <v>32650468.170000006</v>
      </c>
      <c r="AD405">
        <f t="shared" si="217"/>
        <v>0.65133653313925421</v>
      </c>
      <c r="AF405" s="2">
        <v>401</v>
      </c>
      <c r="AG405">
        <f t="shared" si="218"/>
        <v>3.1900000000000248</v>
      </c>
      <c r="AH405">
        <f t="shared" si="219"/>
        <v>3.1900000000000248</v>
      </c>
      <c r="AI405">
        <f t="shared" si="220"/>
        <v>3.1900000000000248</v>
      </c>
      <c r="AJ405">
        <f t="shared" si="221"/>
        <v>3.1900000000000248</v>
      </c>
      <c r="AK405">
        <f t="shared" si="222"/>
        <v>12.760000000000099</v>
      </c>
      <c r="AL405">
        <v>25.520000000000199</v>
      </c>
      <c r="AM405">
        <f>SUM($AL$5:AL405)</f>
        <v>6253.9800000000196</v>
      </c>
      <c r="AU405" s="2">
        <v>401</v>
      </c>
      <c r="AV405" s="1">
        <f t="shared" si="209"/>
        <v>10000</v>
      </c>
      <c r="AW405" s="1">
        <f t="shared" si="223"/>
        <v>10000</v>
      </c>
      <c r="AX405" s="1">
        <f t="shared" si="224"/>
        <v>10000</v>
      </c>
      <c r="AY405" s="1">
        <f t="shared" si="225"/>
        <v>10000</v>
      </c>
      <c r="AZ405" s="1">
        <f t="shared" si="193"/>
        <v>200000</v>
      </c>
      <c r="BA405" s="1">
        <f t="shared" si="226"/>
        <v>240000</v>
      </c>
      <c r="BB405">
        <v>5</v>
      </c>
      <c r="BC405" s="1">
        <f>SUM($BA$5:BA405)</f>
        <v>44529900</v>
      </c>
      <c r="BD405" s="1">
        <v>0</v>
      </c>
      <c r="BE405" s="1">
        <f>SUM($BA$235:BA405)</f>
        <v>32400000</v>
      </c>
    </row>
    <row r="406" spans="21:57" x14ac:dyDescent="0.3">
      <c r="U406" s="2">
        <v>402</v>
      </c>
      <c r="V406">
        <v>0.501</v>
      </c>
      <c r="W406">
        <f t="shared" si="211"/>
        <v>0.501</v>
      </c>
      <c r="X406">
        <f t="shared" si="212"/>
        <v>0.501</v>
      </c>
      <c r="Y406">
        <f t="shared" si="213"/>
        <v>0.501</v>
      </c>
      <c r="Z406" s="4">
        <f t="shared" si="214"/>
        <v>211920.51</v>
      </c>
      <c r="AA406" s="4">
        <f t="shared" si="215"/>
        <v>105748.75481321274</v>
      </c>
      <c r="AB406" s="4">
        <f t="shared" si="216"/>
        <v>211922.514</v>
      </c>
      <c r="AC406" s="4">
        <f>SUM($AB$5:AB406)</f>
        <v>32862390.684000004</v>
      </c>
      <c r="AD406">
        <f t="shared" si="217"/>
        <v>0.64906424280530783</v>
      </c>
      <c r="AF406" s="2">
        <v>402</v>
      </c>
      <c r="AG406">
        <f t="shared" si="218"/>
        <v>3.191250000000025</v>
      </c>
      <c r="AH406">
        <f t="shared" si="219"/>
        <v>3.191250000000025</v>
      </c>
      <c r="AI406">
        <f t="shared" si="220"/>
        <v>3.191250000000025</v>
      </c>
      <c r="AJ406">
        <f t="shared" si="221"/>
        <v>3.191250000000025</v>
      </c>
      <c r="AK406">
        <f t="shared" si="222"/>
        <v>12.7650000000001</v>
      </c>
      <c r="AL406">
        <v>25.5300000000002</v>
      </c>
      <c r="AM406">
        <f>SUM($AL$5:AL406)</f>
        <v>6279.5100000000202</v>
      </c>
      <c r="AU406" s="2">
        <v>402</v>
      </c>
      <c r="AV406" s="1">
        <f t="shared" si="209"/>
        <v>10000</v>
      </c>
      <c r="AW406" s="1">
        <f t="shared" si="223"/>
        <v>10000</v>
      </c>
      <c r="AX406" s="1">
        <f t="shared" si="224"/>
        <v>10000</v>
      </c>
      <c r="AY406" s="1">
        <f t="shared" si="225"/>
        <v>10000</v>
      </c>
      <c r="AZ406" s="1">
        <f t="shared" si="193"/>
        <v>200000</v>
      </c>
      <c r="BA406" s="1">
        <f t="shared" si="226"/>
        <v>240000</v>
      </c>
      <c r="BB406">
        <v>5</v>
      </c>
      <c r="BC406" s="1">
        <f>SUM($BA$5:BA406)</f>
        <v>44769900</v>
      </c>
      <c r="BD406" s="1">
        <v>0</v>
      </c>
      <c r="BE406" s="1">
        <f>SUM($BA$235:BA406)</f>
        <v>32640000</v>
      </c>
    </row>
    <row r="407" spans="21:57" x14ac:dyDescent="0.3">
      <c r="U407" s="2">
        <v>403</v>
      </c>
      <c r="V407">
        <v>0.502</v>
      </c>
      <c r="W407">
        <f t="shared" si="211"/>
        <v>0.502</v>
      </c>
      <c r="X407">
        <f t="shared" si="212"/>
        <v>0.502</v>
      </c>
      <c r="Y407">
        <f t="shared" si="213"/>
        <v>0.502</v>
      </c>
      <c r="Z407" s="4">
        <f t="shared" si="214"/>
        <v>212555.85</v>
      </c>
      <c r="AA407" s="4">
        <f t="shared" si="215"/>
        <v>105854.50356802595</v>
      </c>
      <c r="AB407" s="4">
        <f t="shared" si="216"/>
        <v>212557.85800000001</v>
      </c>
      <c r="AC407" s="4">
        <f>SUM($AB$5:AB407)</f>
        <v>33074948.542000003</v>
      </c>
      <c r="AD407">
        <f t="shared" si="217"/>
        <v>0.64681191348470268</v>
      </c>
      <c r="AF407" s="2">
        <v>403</v>
      </c>
      <c r="AG407">
        <f t="shared" si="218"/>
        <v>3.1925000000000252</v>
      </c>
      <c r="AH407">
        <f t="shared" si="219"/>
        <v>3.1925000000000252</v>
      </c>
      <c r="AI407">
        <f t="shared" si="220"/>
        <v>3.1925000000000252</v>
      </c>
      <c r="AJ407">
        <f t="shared" si="221"/>
        <v>3.1925000000000252</v>
      </c>
      <c r="AK407">
        <f t="shared" si="222"/>
        <v>12.770000000000101</v>
      </c>
      <c r="AL407">
        <v>25.540000000000202</v>
      </c>
      <c r="AM407">
        <f>SUM($AL$5:AL407)</f>
        <v>6305.0500000000202</v>
      </c>
      <c r="AU407" s="2">
        <v>403</v>
      </c>
      <c r="AV407" s="1">
        <f t="shared" si="209"/>
        <v>10000</v>
      </c>
      <c r="AW407" s="1">
        <f t="shared" si="223"/>
        <v>10000</v>
      </c>
      <c r="AX407" s="1">
        <f t="shared" si="224"/>
        <v>10000</v>
      </c>
      <c r="AY407" s="1">
        <f t="shared" si="225"/>
        <v>10000</v>
      </c>
      <c r="AZ407" s="1">
        <f t="shared" si="193"/>
        <v>200000</v>
      </c>
      <c r="BA407" s="1">
        <f t="shared" si="226"/>
        <v>240000</v>
      </c>
      <c r="BB407">
        <v>5</v>
      </c>
      <c r="BC407" s="1">
        <f>SUM($BA$5:BA407)</f>
        <v>45009900</v>
      </c>
      <c r="BD407" s="1">
        <v>0</v>
      </c>
      <c r="BE407" s="1">
        <f>SUM($BA$235:BA407)</f>
        <v>32880000</v>
      </c>
    </row>
    <row r="408" spans="21:57" x14ac:dyDescent="0.3">
      <c r="U408" s="2">
        <v>404</v>
      </c>
      <c r="V408">
        <v>0.503</v>
      </c>
      <c r="W408">
        <f t="shared" si="211"/>
        <v>0.503</v>
      </c>
      <c r="X408">
        <f t="shared" si="212"/>
        <v>0.503</v>
      </c>
      <c r="Y408">
        <f t="shared" si="213"/>
        <v>0.503</v>
      </c>
      <c r="Z408" s="4">
        <f t="shared" si="214"/>
        <v>213192.25</v>
      </c>
      <c r="AA408" s="4">
        <f t="shared" si="215"/>
        <v>105960.35807159396</v>
      </c>
      <c r="AB408" s="4">
        <f t="shared" si="216"/>
        <v>213194.26199999999</v>
      </c>
      <c r="AC408" s="4">
        <f>SUM($AB$5:AB408)</f>
        <v>33288142.804000001</v>
      </c>
      <c r="AD408">
        <f t="shared" si="217"/>
        <v>0.64457927040846319</v>
      </c>
      <c r="AF408" s="2">
        <v>404</v>
      </c>
      <c r="AG408">
        <f t="shared" si="218"/>
        <v>3.193750000000025</v>
      </c>
      <c r="AH408">
        <f t="shared" si="219"/>
        <v>3.193750000000025</v>
      </c>
      <c r="AI408">
        <f t="shared" si="220"/>
        <v>3.193750000000025</v>
      </c>
      <c r="AJ408">
        <f t="shared" si="221"/>
        <v>3.193750000000025</v>
      </c>
      <c r="AK408">
        <f t="shared" si="222"/>
        <v>12.7750000000001</v>
      </c>
      <c r="AL408">
        <v>25.5500000000002</v>
      </c>
      <c r="AM408">
        <f>SUM($AL$5:AL408)</f>
        <v>6330.6000000000204</v>
      </c>
      <c r="AU408" s="2">
        <v>404</v>
      </c>
      <c r="AV408" s="1">
        <f t="shared" si="209"/>
        <v>10000</v>
      </c>
      <c r="AW408" s="1">
        <f t="shared" si="223"/>
        <v>10000</v>
      </c>
      <c r="AX408" s="1">
        <f t="shared" si="224"/>
        <v>10000</v>
      </c>
      <c r="AY408" s="1">
        <f t="shared" si="225"/>
        <v>10000</v>
      </c>
      <c r="AZ408" s="1">
        <f t="shared" si="193"/>
        <v>200000</v>
      </c>
      <c r="BA408" s="1">
        <f t="shared" si="226"/>
        <v>240000</v>
      </c>
      <c r="BB408">
        <v>5</v>
      </c>
      <c r="BC408" s="1">
        <f>SUM($BA$5:BA408)</f>
        <v>45249900</v>
      </c>
      <c r="BD408" s="1">
        <v>0</v>
      </c>
      <c r="BE408" s="1">
        <f>SUM($BA$235:BA408)</f>
        <v>33120000</v>
      </c>
    </row>
    <row r="409" spans="21:57" x14ac:dyDescent="0.3">
      <c r="U409" s="2">
        <v>405</v>
      </c>
      <c r="V409">
        <v>0.504</v>
      </c>
      <c r="W409">
        <f t="shared" si="211"/>
        <v>0.504</v>
      </c>
      <c r="X409">
        <f t="shared" si="212"/>
        <v>0.504</v>
      </c>
      <c r="Y409">
        <f t="shared" si="213"/>
        <v>0.504</v>
      </c>
      <c r="Z409" s="4">
        <f t="shared" si="214"/>
        <v>213829.7</v>
      </c>
      <c r="AA409" s="4">
        <f t="shared" si="215"/>
        <v>106066.31842966554</v>
      </c>
      <c r="AB409" s="4">
        <f t="shared" si="216"/>
        <v>213831.71600000001</v>
      </c>
      <c r="AC409" s="4">
        <f>SUM($AB$5:AB409)</f>
        <v>33501974.520000003</v>
      </c>
      <c r="AD409">
        <f t="shared" si="217"/>
        <v>0.64236601380569425</v>
      </c>
      <c r="AF409" s="2">
        <v>405</v>
      </c>
      <c r="AG409">
        <f t="shared" si="218"/>
        <v>3.1950000000000252</v>
      </c>
      <c r="AH409">
        <f t="shared" si="219"/>
        <v>3.1950000000000252</v>
      </c>
      <c r="AI409">
        <f t="shared" si="220"/>
        <v>3.1950000000000252</v>
      </c>
      <c r="AJ409">
        <f t="shared" si="221"/>
        <v>3.1950000000000252</v>
      </c>
      <c r="AK409">
        <f t="shared" si="222"/>
        <v>12.780000000000101</v>
      </c>
      <c r="AL409">
        <v>25.560000000000201</v>
      </c>
      <c r="AM409">
        <f>SUM($AL$5:AL409)</f>
        <v>6356.1600000000208</v>
      </c>
      <c r="AU409" s="2">
        <v>405</v>
      </c>
      <c r="AV409" s="1">
        <f t="shared" si="209"/>
        <v>10000</v>
      </c>
      <c r="AW409" s="1">
        <f t="shared" si="223"/>
        <v>10000</v>
      </c>
      <c r="AX409" s="1">
        <f t="shared" si="224"/>
        <v>10000</v>
      </c>
      <c r="AY409" s="1">
        <f t="shared" si="225"/>
        <v>10000</v>
      </c>
      <c r="AZ409" s="1">
        <f t="shared" si="193"/>
        <v>200000</v>
      </c>
      <c r="BA409" s="1">
        <f t="shared" si="226"/>
        <v>240000</v>
      </c>
      <c r="BB409">
        <v>5</v>
      </c>
      <c r="BC409" s="1">
        <f>SUM($BA$5:BA409)</f>
        <v>45489900</v>
      </c>
      <c r="BD409" s="1">
        <v>0</v>
      </c>
      <c r="BE409" s="1">
        <f>SUM($BA$235:BA409)</f>
        <v>33360000</v>
      </c>
    </row>
    <row r="410" spans="21:57" x14ac:dyDescent="0.3">
      <c r="U410" s="2">
        <v>406</v>
      </c>
      <c r="V410">
        <v>0.505</v>
      </c>
      <c r="W410">
        <f t="shared" si="211"/>
        <v>0.505</v>
      </c>
      <c r="X410">
        <f t="shared" si="212"/>
        <v>0.505</v>
      </c>
      <c r="Y410">
        <f t="shared" si="213"/>
        <v>0.505</v>
      </c>
      <c r="Z410" s="4">
        <f t="shared" si="214"/>
        <v>214468.22</v>
      </c>
      <c r="AA410" s="4">
        <f t="shared" si="215"/>
        <v>106172.3847480952</v>
      </c>
      <c r="AB410" s="4">
        <f t="shared" si="216"/>
        <v>214470.24</v>
      </c>
      <c r="AC410" s="4">
        <f>SUM($AB$5:AB410)</f>
        <v>33716444.760000005</v>
      </c>
      <c r="AD410">
        <f t="shared" si="217"/>
        <v>0.64017193933440453</v>
      </c>
      <c r="AF410" s="2">
        <v>406</v>
      </c>
      <c r="AG410">
        <f t="shared" si="218"/>
        <v>3.1962500000000249</v>
      </c>
      <c r="AH410">
        <f t="shared" si="219"/>
        <v>3.1962500000000249</v>
      </c>
      <c r="AI410">
        <f t="shared" si="220"/>
        <v>3.1962500000000249</v>
      </c>
      <c r="AJ410">
        <f t="shared" si="221"/>
        <v>3.1962500000000249</v>
      </c>
      <c r="AK410">
        <f t="shared" si="222"/>
        <v>12.7850000000001</v>
      </c>
      <c r="AL410">
        <v>25.570000000000199</v>
      </c>
      <c r="AM410">
        <f>SUM($AL$5:AL410)</f>
        <v>6381.7300000000214</v>
      </c>
      <c r="AU410" s="2">
        <v>406</v>
      </c>
      <c r="AV410" s="1">
        <f t="shared" si="209"/>
        <v>10000</v>
      </c>
      <c r="AW410" s="1">
        <f t="shared" si="223"/>
        <v>10000</v>
      </c>
      <c r="AX410" s="1">
        <f t="shared" si="224"/>
        <v>10000</v>
      </c>
      <c r="AY410" s="1">
        <f t="shared" si="225"/>
        <v>10000</v>
      </c>
      <c r="AZ410" s="1">
        <f t="shared" si="193"/>
        <v>200000</v>
      </c>
      <c r="BA410" s="1">
        <f t="shared" si="226"/>
        <v>240000</v>
      </c>
      <c r="BB410">
        <v>5</v>
      </c>
      <c r="BC410" s="1">
        <f>SUM($BA$5:BA410)</f>
        <v>45729900</v>
      </c>
      <c r="BD410" s="1">
        <v>0</v>
      </c>
      <c r="BE410" s="1">
        <f>SUM($BA$235:BA410)</f>
        <v>33600000</v>
      </c>
    </row>
    <row r="411" spans="21:57" x14ac:dyDescent="0.3">
      <c r="U411" s="2">
        <v>407</v>
      </c>
      <c r="V411">
        <v>0.50600000000000001</v>
      </c>
      <c r="W411">
        <f t="shared" si="211"/>
        <v>0.50600000000000001</v>
      </c>
      <c r="X411">
        <f t="shared" si="212"/>
        <v>0.50600000000000001</v>
      </c>
      <c r="Y411">
        <f t="shared" si="213"/>
        <v>0.50600000000000001</v>
      </c>
      <c r="Z411" s="4">
        <f t="shared" si="214"/>
        <v>215107.80000000002</v>
      </c>
      <c r="AA411" s="4">
        <f t="shared" si="215"/>
        <v>106278.55713284329</v>
      </c>
      <c r="AB411" s="4">
        <f t="shared" si="216"/>
        <v>215109.82400000002</v>
      </c>
      <c r="AC411" s="4">
        <f>SUM($AB$5:AB411)</f>
        <v>33931554.584000006</v>
      </c>
      <c r="AD411">
        <f t="shared" si="217"/>
        <v>0.63799675657143906</v>
      </c>
      <c r="AF411" s="2">
        <v>407</v>
      </c>
      <c r="AG411">
        <f t="shared" si="218"/>
        <v>3.1975000000000375</v>
      </c>
      <c r="AH411">
        <f t="shared" si="219"/>
        <v>3.1975000000000375</v>
      </c>
      <c r="AI411">
        <f t="shared" si="220"/>
        <v>3.1975000000000375</v>
      </c>
      <c r="AJ411">
        <f t="shared" si="221"/>
        <v>3.1975000000000375</v>
      </c>
      <c r="AK411">
        <f t="shared" si="222"/>
        <v>12.79000000000015</v>
      </c>
      <c r="AL411">
        <v>25.5800000000003</v>
      </c>
      <c r="AM411">
        <f>SUM($AL$5:AL411)</f>
        <v>6407.3100000000213</v>
      </c>
      <c r="AU411" s="2">
        <v>407</v>
      </c>
      <c r="AV411" s="1">
        <f t="shared" si="209"/>
        <v>10000</v>
      </c>
      <c r="AW411" s="1">
        <f t="shared" si="223"/>
        <v>10000</v>
      </c>
      <c r="AX411" s="1">
        <f t="shared" si="224"/>
        <v>10000</v>
      </c>
      <c r="AY411" s="1">
        <f t="shared" si="225"/>
        <v>10000</v>
      </c>
      <c r="AZ411" s="1">
        <f t="shared" si="193"/>
        <v>200000</v>
      </c>
      <c r="BA411" s="1">
        <f t="shared" si="226"/>
        <v>240000</v>
      </c>
      <c r="BB411">
        <v>5</v>
      </c>
      <c r="BC411" s="1">
        <f>SUM($BA$5:BA411)</f>
        <v>45969900</v>
      </c>
      <c r="BD411" s="1">
        <v>0</v>
      </c>
      <c r="BE411" s="1">
        <f>SUM($BA$235:BA411)</f>
        <v>33840000</v>
      </c>
    </row>
    <row r="412" spans="21:57" x14ac:dyDescent="0.3">
      <c r="U412" s="2">
        <v>408</v>
      </c>
      <c r="V412">
        <v>0.50700000000000001</v>
      </c>
      <c r="W412">
        <f t="shared" si="211"/>
        <v>0.50700000000000001</v>
      </c>
      <c r="X412">
        <f t="shared" si="212"/>
        <v>0.50700000000000001</v>
      </c>
      <c r="Y412">
        <f t="shared" si="213"/>
        <v>0.50700000000000001</v>
      </c>
      <c r="Z412" s="4">
        <f t="shared" si="214"/>
        <v>215748.45</v>
      </c>
      <c r="AA412" s="4">
        <f t="shared" si="215"/>
        <v>106384.83568997611</v>
      </c>
      <c r="AB412" s="4">
        <f t="shared" si="216"/>
        <v>215750.478</v>
      </c>
      <c r="AC412" s="4">
        <f>SUM($AB$5:AB412)</f>
        <v>34147305.062000006</v>
      </c>
      <c r="AD412">
        <f t="shared" si="217"/>
        <v>0.63584023969751902</v>
      </c>
      <c r="AF412" s="2">
        <v>408</v>
      </c>
      <c r="AG412">
        <f t="shared" si="218"/>
        <v>3.1987500000000249</v>
      </c>
      <c r="AH412">
        <f t="shared" si="219"/>
        <v>3.1987500000000249</v>
      </c>
      <c r="AI412">
        <f t="shared" si="220"/>
        <v>3.1987500000000249</v>
      </c>
      <c r="AJ412">
        <f t="shared" si="221"/>
        <v>3.1987500000000249</v>
      </c>
      <c r="AK412">
        <f t="shared" si="222"/>
        <v>12.795000000000099</v>
      </c>
      <c r="AL412">
        <v>25.590000000000199</v>
      </c>
      <c r="AM412">
        <f>SUM($AL$5:AL412)</f>
        <v>6432.9000000000215</v>
      </c>
      <c r="AU412" s="2">
        <v>408</v>
      </c>
      <c r="AV412" s="1">
        <f t="shared" si="209"/>
        <v>10000</v>
      </c>
      <c r="AW412" s="1">
        <f t="shared" si="223"/>
        <v>10000</v>
      </c>
      <c r="AX412" s="1">
        <f t="shared" si="224"/>
        <v>10000</v>
      </c>
      <c r="AY412" s="1">
        <f t="shared" si="225"/>
        <v>10000</v>
      </c>
      <c r="AZ412" s="1">
        <f t="shared" si="193"/>
        <v>200000</v>
      </c>
      <c r="BA412" s="1">
        <f t="shared" si="226"/>
        <v>240000</v>
      </c>
      <c r="BB412">
        <v>5</v>
      </c>
      <c r="BC412" s="1">
        <f>SUM($BA$5:BA412)</f>
        <v>46209900</v>
      </c>
      <c r="BD412" s="1">
        <v>0</v>
      </c>
      <c r="BE412" s="1">
        <f>SUM($BA$235:BA412)</f>
        <v>34080000</v>
      </c>
    </row>
    <row r="413" spans="21:57" x14ac:dyDescent="0.3">
      <c r="U413" s="2">
        <v>409</v>
      </c>
      <c r="V413">
        <v>0.50800000000000001</v>
      </c>
      <c r="W413">
        <f t="shared" si="211"/>
        <v>0.50800000000000001</v>
      </c>
      <c r="X413">
        <f t="shared" si="212"/>
        <v>0.50800000000000001</v>
      </c>
      <c r="Y413">
        <f t="shared" si="213"/>
        <v>0.50800000000000001</v>
      </c>
      <c r="Z413" s="4">
        <f t="shared" si="214"/>
        <v>216390.17</v>
      </c>
      <c r="AA413" s="4">
        <f t="shared" si="215"/>
        <v>106491.22052566608</v>
      </c>
      <c r="AB413" s="4">
        <f t="shared" si="216"/>
        <v>216392.20200000002</v>
      </c>
      <c r="AC413" s="4">
        <f>SUM($AB$5:AB413)</f>
        <v>34363697.264000006</v>
      </c>
      <c r="AD413">
        <f t="shared" si="217"/>
        <v>0.63370213727585301</v>
      </c>
      <c r="AF413" s="2">
        <v>409</v>
      </c>
      <c r="AG413">
        <f t="shared" si="218"/>
        <v>3.2000000000000375</v>
      </c>
      <c r="AH413">
        <f t="shared" si="219"/>
        <v>3.2000000000000375</v>
      </c>
      <c r="AI413">
        <f t="shared" si="220"/>
        <v>3.2000000000000375</v>
      </c>
      <c r="AJ413">
        <f t="shared" si="221"/>
        <v>3.2000000000000375</v>
      </c>
      <c r="AK413">
        <f t="shared" si="222"/>
        <v>12.80000000000015</v>
      </c>
      <c r="AL413">
        <v>25.6000000000003</v>
      </c>
      <c r="AM413">
        <f>SUM($AL$5:AL413)</f>
        <v>6458.5000000000218</v>
      </c>
      <c r="AU413" s="2">
        <v>409</v>
      </c>
      <c r="AV413" s="1">
        <f t="shared" si="209"/>
        <v>10000</v>
      </c>
      <c r="AW413" s="1">
        <f t="shared" si="223"/>
        <v>10000</v>
      </c>
      <c r="AX413" s="1">
        <f t="shared" si="224"/>
        <v>10000</v>
      </c>
      <c r="AY413" s="1">
        <f t="shared" si="225"/>
        <v>10000</v>
      </c>
      <c r="AZ413" s="1">
        <f t="shared" si="193"/>
        <v>200000</v>
      </c>
      <c r="BA413" s="1">
        <f t="shared" si="226"/>
        <v>240000</v>
      </c>
      <c r="BB413">
        <v>5</v>
      </c>
      <c r="BC413" s="1">
        <f>SUM($BA$5:BA413)</f>
        <v>46449900</v>
      </c>
      <c r="BD413" s="1">
        <v>0</v>
      </c>
      <c r="BE413" s="1">
        <f>SUM($BA$235:BA413)</f>
        <v>34320000</v>
      </c>
    </row>
    <row r="414" spans="21:57" x14ac:dyDescent="0.3">
      <c r="U414" s="2">
        <v>410</v>
      </c>
      <c r="V414">
        <v>0.50900000000000001</v>
      </c>
      <c r="W414">
        <f t="shared" si="211"/>
        <v>0.50900000000000001</v>
      </c>
      <c r="X414">
        <f t="shared" si="212"/>
        <v>0.50900000000000001</v>
      </c>
      <c r="Y414">
        <f t="shared" si="213"/>
        <v>0.50900000000000001</v>
      </c>
      <c r="Z414" s="4">
        <f t="shared" si="214"/>
        <v>217032.95</v>
      </c>
      <c r="AA414" s="4">
        <f t="shared" si="215"/>
        <v>106597.71174619174</v>
      </c>
      <c r="AB414" s="4">
        <f t="shared" si="216"/>
        <v>217034.986</v>
      </c>
      <c r="AC414" s="4">
        <f>SUM($AB$5:AB414)</f>
        <v>34580732.250000007</v>
      </c>
      <c r="AD414">
        <f t="shared" si="217"/>
        <v>0.63158217328195054</v>
      </c>
      <c r="AF414" s="2">
        <v>410</v>
      </c>
      <c r="AG414">
        <f t="shared" si="218"/>
        <v>3.2012500000000248</v>
      </c>
      <c r="AH414">
        <f t="shared" si="219"/>
        <v>3.2012500000000248</v>
      </c>
      <c r="AI414">
        <f t="shared" si="220"/>
        <v>3.2012500000000248</v>
      </c>
      <c r="AJ414">
        <f t="shared" si="221"/>
        <v>3.2012500000000248</v>
      </c>
      <c r="AK414">
        <f t="shared" si="222"/>
        <v>12.805000000000099</v>
      </c>
      <c r="AL414">
        <v>25.610000000000198</v>
      </c>
      <c r="AM414">
        <f>SUM($AL$5:AL414)</f>
        <v>6484.1100000000224</v>
      </c>
      <c r="AU414" s="2">
        <v>410</v>
      </c>
      <c r="AV414" s="1">
        <f t="shared" si="209"/>
        <v>10000</v>
      </c>
      <c r="AW414" s="1">
        <f t="shared" si="223"/>
        <v>10000</v>
      </c>
      <c r="AX414" s="1">
        <f t="shared" si="224"/>
        <v>10000</v>
      </c>
      <c r="AY414" s="1">
        <f t="shared" si="225"/>
        <v>10000</v>
      </c>
      <c r="AZ414" s="1">
        <f t="shared" si="193"/>
        <v>200000</v>
      </c>
      <c r="BA414" s="1">
        <f t="shared" si="226"/>
        <v>240000</v>
      </c>
      <c r="BB414">
        <v>5</v>
      </c>
      <c r="BC414" s="1">
        <f>SUM($BA$5:BA414)</f>
        <v>46689900</v>
      </c>
      <c r="BD414" s="1">
        <v>0</v>
      </c>
      <c r="BE414" s="1">
        <f>SUM($BA$235:BA414)</f>
        <v>34560000</v>
      </c>
    </row>
    <row r="415" spans="21:57" x14ac:dyDescent="0.3">
      <c r="U415" s="2">
        <v>411</v>
      </c>
      <c r="V415">
        <v>0.51</v>
      </c>
      <c r="W415">
        <f t="shared" si="211"/>
        <v>0.51</v>
      </c>
      <c r="X415">
        <f t="shared" si="212"/>
        <v>0.51</v>
      </c>
      <c r="Y415">
        <f t="shared" si="213"/>
        <v>0.51</v>
      </c>
      <c r="Z415" s="4">
        <f t="shared" si="214"/>
        <v>217676.80000000002</v>
      </c>
      <c r="AA415" s="4">
        <f t="shared" si="215"/>
        <v>106704.30945793791</v>
      </c>
      <c r="AB415" s="4">
        <f t="shared" si="216"/>
        <v>217678.84000000003</v>
      </c>
      <c r="AC415" s="4">
        <f>SUM($AB$5:AB415)</f>
        <v>34798411.090000011</v>
      </c>
      <c r="AD415">
        <f t="shared" si="217"/>
        <v>0.62948013485169485</v>
      </c>
      <c r="AF415" s="2">
        <v>411</v>
      </c>
      <c r="AG415">
        <f t="shared" si="218"/>
        <v>3.202500000000025</v>
      </c>
      <c r="AH415">
        <f t="shared" si="219"/>
        <v>3.202500000000025</v>
      </c>
      <c r="AI415">
        <f t="shared" si="220"/>
        <v>3.202500000000025</v>
      </c>
      <c r="AJ415">
        <f t="shared" si="221"/>
        <v>3.202500000000025</v>
      </c>
      <c r="AK415">
        <f t="shared" si="222"/>
        <v>12.8100000000001</v>
      </c>
      <c r="AL415">
        <v>25.6200000000002</v>
      </c>
      <c r="AM415">
        <f>SUM($AL$5:AL415)</f>
        <v>6509.7300000000223</v>
      </c>
      <c r="AU415" s="2">
        <v>411</v>
      </c>
      <c r="AV415" s="1">
        <f t="shared" si="209"/>
        <v>10500</v>
      </c>
      <c r="AW415" s="1">
        <f t="shared" si="223"/>
        <v>10500</v>
      </c>
      <c r="AX415" s="1">
        <f t="shared" si="224"/>
        <v>10500</v>
      </c>
      <c r="AY415" s="1">
        <f t="shared" si="225"/>
        <v>10500</v>
      </c>
      <c r="AZ415" s="1">
        <f t="shared" si="193"/>
        <v>210000</v>
      </c>
      <c r="BA415" s="1">
        <f t="shared" si="226"/>
        <v>252000</v>
      </c>
      <c r="BB415">
        <v>5</v>
      </c>
      <c r="BC415" s="1">
        <f>SUM($BA$5:BA415)</f>
        <v>46941900</v>
      </c>
      <c r="BD415" s="1">
        <v>0</v>
      </c>
      <c r="BE415" s="1">
        <f>SUM($BA$235:BA415)</f>
        <v>34812000</v>
      </c>
    </row>
    <row r="416" spans="21:57" x14ac:dyDescent="0.3">
      <c r="U416" s="2">
        <v>412</v>
      </c>
      <c r="V416">
        <v>0.51100000000000001</v>
      </c>
      <c r="W416">
        <f t="shared" si="211"/>
        <v>0.51100000000000001</v>
      </c>
      <c r="X416">
        <f t="shared" si="212"/>
        <v>0.51100000000000001</v>
      </c>
      <c r="Y416">
        <f t="shared" si="213"/>
        <v>0.51100000000000001</v>
      </c>
      <c r="Z416" s="4">
        <f t="shared" si="214"/>
        <v>218321.72</v>
      </c>
      <c r="AA416" s="4">
        <f t="shared" si="215"/>
        <v>106811.01376739584</v>
      </c>
      <c r="AB416" s="4">
        <f t="shared" si="216"/>
        <v>218323.764</v>
      </c>
      <c r="AC416" s="4">
        <f>SUM($AB$5:AB416)</f>
        <v>35016734.85400001</v>
      </c>
      <c r="AD416">
        <f t="shared" si="217"/>
        <v>0.62739578377685778</v>
      </c>
      <c r="AF416" s="2">
        <v>412</v>
      </c>
      <c r="AG416">
        <f t="shared" si="218"/>
        <v>3.2037500000000376</v>
      </c>
      <c r="AH416">
        <f t="shared" si="219"/>
        <v>3.2037500000000376</v>
      </c>
      <c r="AI416">
        <f t="shared" si="220"/>
        <v>3.2037500000000376</v>
      </c>
      <c r="AJ416">
        <f t="shared" si="221"/>
        <v>3.2037500000000376</v>
      </c>
      <c r="AK416">
        <f t="shared" si="222"/>
        <v>12.81500000000015</v>
      </c>
      <c r="AL416">
        <v>25.630000000000301</v>
      </c>
      <c r="AM416">
        <f>SUM($AL$5:AL416)</f>
        <v>6535.3600000000224</v>
      </c>
      <c r="AU416" s="2">
        <v>412</v>
      </c>
      <c r="AV416" s="1">
        <f t="shared" si="209"/>
        <v>10500</v>
      </c>
      <c r="AW416" s="1">
        <f t="shared" si="223"/>
        <v>10500</v>
      </c>
      <c r="AX416" s="1">
        <f t="shared" si="224"/>
        <v>10500</v>
      </c>
      <c r="AY416" s="1">
        <f t="shared" si="225"/>
        <v>10500</v>
      </c>
      <c r="AZ416" s="1">
        <f t="shared" si="193"/>
        <v>210000</v>
      </c>
      <c r="BA416" s="1">
        <f t="shared" si="226"/>
        <v>252000</v>
      </c>
      <c r="BB416">
        <v>5</v>
      </c>
      <c r="BC416" s="1">
        <f>SUM($BA$5:BA416)</f>
        <v>47193900</v>
      </c>
      <c r="BD416" s="1">
        <v>0</v>
      </c>
      <c r="BE416" s="1">
        <f>SUM($BA$235:BA416)</f>
        <v>35064000</v>
      </c>
    </row>
    <row r="417" spans="21:57" x14ac:dyDescent="0.3">
      <c r="U417" s="2">
        <v>413</v>
      </c>
      <c r="V417">
        <v>0.51200000000000001</v>
      </c>
      <c r="W417">
        <f t="shared" si="211"/>
        <v>0.51200000000000001</v>
      </c>
      <c r="X417">
        <f t="shared" si="212"/>
        <v>0.51200000000000001</v>
      </c>
      <c r="Y417">
        <f t="shared" si="213"/>
        <v>0.51200000000000001</v>
      </c>
      <c r="Z417" s="4">
        <f t="shared" si="214"/>
        <v>218967.71000000002</v>
      </c>
      <c r="AA417" s="4">
        <f t="shared" si="215"/>
        <v>106917.82478116322</v>
      </c>
      <c r="AB417" s="4">
        <f t="shared" si="216"/>
        <v>218969.75800000003</v>
      </c>
      <c r="AC417" s="4">
        <f>SUM($AB$5:AB417)</f>
        <v>35235704.612000011</v>
      </c>
      <c r="AD417">
        <f t="shared" si="217"/>
        <v>0.62532888606827963</v>
      </c>
      <c r="AF417" s="2">
        <v>413</v>
      </c>
      <c r="AG417">
        <f t="shared" si="218"/>
        <v>3.2050000000000374</v>
      </c>
      <c r="AH417">
        <f t="shared" si="219"/>
        <v>3.2050000000000374</v>
      </c>
      <c r="AI417">
        <f t="shared" si="220"/>
        <v>3.2050000000000374</v>
      </c>
      <c r="AJ417">
        <f t="shared" si="221"/>
        <v>3.2050000000000374</v>
      </c>
      <c r="AK417">
        <f t="shared" si="222"/>
        <v>12.820000000000149</v>
      </c>
      <c r="AL417">
        <v>25.640000000000299</v>
      </c>
      <c r="AM417">
        <f>SUM($AL$5:AL417)</f>
        <v>6561.0000000000227</v>
      </c>
      <c r="AU417" s="2">
        <v>413</v>
      </c>
      <c r="AV417" s="1">
        <f t="shared" si="209"/>
        <v>10500</v>
      </c>
      <c r="AW417" s="1">
        <f t="shared" si="223"/>
        <v>10500</v>
      </c>
      <c r="AX417" s="1">
        <f t="shared" si="224"/>
        <v>10500</v>
      </c>
      <c r="AY417" s="1">
        <f t="shared" si="225"/>
        <v>10500</v>
      </c>
      <c r="AZ417" s="1">
        <f t="shared" si="193"/>
        <v>210000</v>
      </c>
      <c r="BA417" s="1">
        <f t="shared" si="226"/>
        <v>252000</v>
      </c>
      <c r="BB417">
        <v>5</v>
      </c>
      <c r="BC417" s="1">
        <f>SUM($BA$5:BA417)</f>
        <v>47445900</v>
      </c>
      <c r="BD417" s="1">
        <v>0</v>
      </c>
      <c r="BE417" s="1">
        <f>SUM($BA$235:BA417)</f>
        <v>35316000</v>
      </c>
    </row>
    <row r="418" spans="21:57" x14ac:dyDescent="0.3">
      <c r="U418" s="2">
        <v>414</v>
      </c>
      <c r="V418">
        <v>0.51300000000000001</v>
      </c>
      <c r="W418">
        <f t="shared" si="211"/>
        <v>0.51300000000000001</v>
      </c>
      <c r="X418">
        <f t="shared" si="212"/>
        <v>0.51300000000000001</v>
      </c>
      <c r="Y418">
        <f t="shared" si="213"/>
        <v>0.51300000000000001</v>
      </c>
      <c r="Z418" s="4">
        <f t="shared" si="214"/>
        <v>219614.78</v>
      </c>
      <c r="AA418" s="4">
        <f t="shared" si="215"/>
        <v>107024.74260594437</v>
      </c>
      <c r="AB418" s="4">
        <f t="shared" si="216"/>
        <v>219616.83199999999</v>
      </c>
      <c r="AC418" s="4">
        <f>SUM($AB$5:AB418)</f>
        <v>35455321.444000013</v>
      </c>
      <c r="AD418">
        <f t="shared" si="217"/>
        <v>0.62327924024317283</v>
      </c>
      <c r="AF418" s="2">
        <v>414</v>
      </c>
      <c r="AG418">
        <f t="shared" si="218"/>
        <v>3.2062500000000376</v>
      </c>
      <c r="AH418">
        <f t="shared" si="219"/>
        <v>3.2062500000000376</v>
      </c>
      <c r="AI418">
        <f t="shared" si="220"/>
        <v>3.2062500000000376</v>
      </c>
      <c r="AJ418">
        <f t="shared" si="221"/>
        <v>3.2062500000000376</v>
      </c>
      <c r="AK418">
        <f t="shared" si="222"/>
        <v>12.82500000000015</v>
      </c>
      <c r="AL418">
        <v>25.650000000000301</v>
      </c>
      <c r="AM418">
        <f>SUM($AL$5:AL418)</f>
        <v>6586.6500000000233</v>
      </c>
      <c r="AU418" s="2">
        <v>414</v>
      </c>
      <c r="AV418" s="1">
        <f t="shared" si="209"/>
        <v>10500</v>
      </c>
      <c r="AW418" s="1">
        <f t="shared" si="223"/>
        <v>10500</v>
      </c>
      <c r="AX418" s="1">
        <f t="shared" si="224"/>
        <v>10500</v>
      </c>
      <c r="AY418" s="1">
        <f t="shared" si="225"/>
        <v>10500</v>
      </c>
      <c r="AZ418" s="1">
        <f t="shared" si="193"/>
        <v>210000</v>
      </c>
      <c r="BA418" s="1">
        <f t="shared" si="226"/>
        <v>252000</v>
      </c>
      <c r="BB418">
        <v>5</v>
      </c>
      <c r="BC418" s="1">
        <f>SUM($BA$5:BA418)</f>
        <v>47697900</v>
      </c>
      <c r="BD418" s="1">
        <v>0</v>
      </c>
      <c r="BE418" s="1">
        <f>SUM($BA$235:BA418)</f>
        <v>35568000</v>
      </c>
    </row>
    <row r="419" spans="21:57" x14ac:dyDescent="0.3">
      <c r="U419" s="2">
        <v>415</v>
      </c>
      <c r="V419">
        <v>0.51400000000000001</v>
      </c>
      <c r="W419">
        <f t="shared" si="211"/>
        <v>0.51400000000000001</v>
      </c>
      <c r="X419">
        <f t="shared" si="212"/>
        <v>0.51400000000000001</v>
      </c>
      <c r="Y419">
        <f t="shared" si="213"/>
        <v>0.51400000000000001</v>
      </c>
      <c r="Z419" s="4">
        <f t="shared" si="214"/>
        <v>220262.92</v>
      </c>
      <c r="AA419" s="4">
        <f t="shared" si="215"/>
        <v>107131.7673485503</v>
      </c>
      <c r="AB419" s="4">
        <f t="shared" si="216"/>
        <v>220264.97600000002</v>
      </c>
      <c r="AC419" s="4">
        <f>SUM($AB$5:AB419)</f>
        <v>35675586.420000017</v>
      </c>
      <c r="AD419">
        <f t="shared" si="217"/>
        <v>0.62124659156708395</v>
      </c>
      <c r="AF419" s="2">
        <v>415</v>
      </c>
      <c r="AG419">
        <f t="shared" si="218"/>
        <v>3.2075000000000373</v>
      </c>
      <c r="AH419">
        <f t="shared" si="219"/>
        <v>3.2075000000000373</v>
      </c>
      <c r="AI419">
        <f t="shared" si="220"/>
        <v>3.2075000000000373</v>
      </c>
      <c r="AJ419">
        <f t="shared" si="221"/>
        <v>3.2075000000000373</v>
      </c>
      <c r="AK419">
        <f t="shared" si="222"/>
        <v>12.830000000000149</v>
      </c>
      <c r="AL419">
        <v>25.660000000000299</v>
      </c>
      <c r="AM419">
        <f>SUM($AL$5:AL419)</f>
        <v>6612.3100000000231</v>
      </c>
      <c r="AU419" s="2">
        <v>415</v>
      </c>
      <c r="AV419" s="1">
        <f t="shared" si="209"/>
        <v>10500</v>
      </c>
      <c r="AW419" s="1">
        <f t="shared" si="223"/>
        <v>10500</v>
      </c>
      <c r="AX419" s="1">
        <f t="shared" si="224"/>
        <v>10500</v>
      </c>
      <c r="AY419" s="1">
        <f t="shared" si="225"/>
        <v>10500</v>
      </c>
      <c r="AZ419" s="1">
        <f t="shared" si="193"/>
        <v>210000</v>
      </c>
      <c r="BA419" s="1">
        <f t="shared" si="226"/>
        <v>252000</v>
      </c>
      <c r="BB419">
        <v>5</v>
      </c>
      <c r="BC419" s="1">
        <f>SUM($BA$5:BA419)</f>
        <v>47949900</v>
      </c>
      <c r="BD419" s="1">
        <v>0</v>
      </c>
      <c r="BE419" s="1">
        <f>SUM($BA$235:BA419)</f>
        <v>35820000</v>
      </c>
    </row>
    <row r="420" spans="21:57" x14ac:dyDescent="0.3">
      <c r="U420" s="2">
        <v>416</v>
      </c>
      <c r="V420">
        <v>0.51500000000000001</v>
      </c>
      <c r="W420">
        <f t="shared" si="211"/>
        <v>0.51500000000000001</v>
      </c>
      <c r="X420">
        <f t="shared" si="212"/>
        <v>0.51500000000000001</v>
      </c>
      <c r="Y420">
        <f t="shared" si="213"/>
        <v>0.51500000000000001</v>
      </c>
      <c r="Z420" s="4">
        <f t="shared" si="214"/>
        <v>220912.14</v>
      </c>
      <c r="AA420" s="4">
        <f t="shared" si="215"/>
        <v>107238.89911589884</v>
      </c>
      <c r="AB420" s="4">
        <f t="shared" si="216"/>
        <v>220914.2</v>
      </c>
      <c r="AC420" s="4">
        <f>SUM($AB$5:AB420)</f>
        <v>35896500.62000002</v>
      </c>
      <c r="AD420">
        <f t="shared" si="217"/>
        <v>0.61923074620059149</v>
      </c>
      <c r="AF420" s="2">
        <v>416</v>
      </c>
      <c r="AG420">
        <f t="shared" si="218"/>
        <v>3.2087500000000375</v>
      </c>
      <c r="AH420">
        <f t="shared" si="219"/>
        <v>3.2087500000000375</v>
      </c>
      <c r="AI420">
        <f t="shared" si="220"/>
        <v>3.2087500000000375</v>
      </c>
      <c r="AJ420">
        <f t="shared" si="221"/>
        <v>3.2087500000000375</v>
      </c>
      <c r="AK420">
        <f t="shared" si="222"/>
        <v>12.83500000000015</v>
      </c>
      <c r="AL420">
        <v>25.6700000000003</v>
      </c>
      <c r="AM420">
        <f>SUM($AL$5:AL420)</f>
        <v>6637.9800000000232</v>
      </c>
      <c r="AU420" s="2">
        <v>416</v>
      </c>
      <c r="AV420" s="1">
        <f t="shared" si="209"/>
        <v>10500</v>
      </c>
      <c r="AW420" s="1">
        <f t="shared" si="223"/>
        <v>10500</v>
      </c>
      <c r="AX420" s="1">
        <f t="shared" si="224"/>
        <v>10500</v>
      </c>
      <c r="AY420" s="1">
        <f t="shared" si="225"/>
        <v>10500</v>
      </c>
      <c r="AZ420" s="1">
        <f t="shared" si="193"/>
        <v>210000</v>
      </c>
      <c r="BA420" s="1">
        <f t="shared" si="226"/>
        <v>252000</v>
      </c>
      <c r="BB420">
        <v>5</v>
      </c>
      <c r="BC420" s="1">
        <f>SUM($BA$5:BA420)</f>
        <v>48201900</v>
      </c>
      <c r="BD420" s="1">
        <v>0</v>
      </c>
      <c r="BE420" s="1">
        <f>SUM($BA$235:BA420)</f>
        <v>36072000</v>
      </c>
    </row>
    <row r="421" spans="21:57" x14ac:dyDescent="0.3">
      <c r="U421" s="2">
        <v>417</v>
      </c>
      <c r="V421">
        <v>0.51600000000000001</v>
      </c>
      <c r="W421">
        <f t="shared" si="211"/>
        <v>0.51600000000000001</v>
      </c>
      <c r="X421">
        <f t="shared" si="212"/>
        <v>0.51600000000000001</v>
      </c>
      <c r="Y421">
        <f t="shared" si="213"/>
        <v>0.51600000000000001</v>
      </c>
      <c r="Z421" s="4">
        <f t="shared" si="214"/>
        <v>221562.43000000002</v>
      </c>
      <c r="AA421" s="4">
        <f t="shared" si="215"/>
        <v>107346.13801501472</v>
      </c>
      <c r="AB421" s="4">
        <f t="shared" si="216"/>
        <v>221564.49400000004</v>
      </c>
      <c r="AC421" s="4">
        <f>SUM($AB$5:AB421)</f>
        <v>36118065.114000022</v>
      </c>
      <c r="AD421">
        <f t="shared" si="217"/>
        <v>0.61723145758825393</v>
      </c>
      <c r="AF421" s="2">
        <v>417</v>
      </c>
      <c r="AG421">
        <f t="shared" si="218"/>
        <v>3.2100000000000377</v>
      </c>
      <c r="AH421">
        <f t="shared" si="219"/>
        <v>3.2100000000000377</v>
      </c>
      <c r="AI421">
        <f t="shared" si="220"/>
        <v>3.2100000000000377</v>
      </c>
      <c r="AJ421">
        <f t="shared" si="221"/>
        <v>3.2100000000000377</v>
      </c>
      <c r="AK421">
        <f t="shared" si="222"/>
        <v>12.840000000000151</v>
      </c>
      <c r="AL421">
        <v>25.680000000000302</v>
      </c>
      <c r="AM421">
        <f>SUM($AL$5:AL421)</f>
        <v>6663.6600000000235</v>
      </c>
      <c r="AU421" s="2">
        <v>417</v>
      </c>
      <c r="AV421" s="1">
        <f t="shared" si="209"/>
        <v>10500</v>
      </c>
      <c r="AW421" s="1">
        <f t="shared" si="223"/>
        <v>10500</v>
      </c>
      <c r="AX421" s="1">
        <f t="shared" si="224"/>
        <v>10500</v>
      </c>
      <c r="AY421" s="1">
        <f t="shared" si="225"/>
        <v>10500</v>
      </c>
      <c r="AZ421" s="1">
        <f t="shared" si="193"/>
        <v>210000</v>
      </c>
      <c r="BA421" s="1">
        <f t="shared" si="226"/>
        <v>252000</v>
      </c>
      <c r="BB421">
        <v>5</v>
      </c>
      <c r="BC421" s="1">
        <f>SUM($BA$5:BA421)</f>
        <v>48453900</v>
      </c>
      <c r="BD421" s="1">
        <v>0</v>
      </c>
      <c r="BE421" s="1">
        <f>SUM($BA$235:BA421)</f>
        <v>36324000</v>
      </c>
    </row>
    <row r="422" spans="21:57" x14ac:dyDescent="0.3">
      <c r="U422" s="2">
        <v>418</v>
      </c>
      <c r="V422">
        <v>0.51700000000000002</v>
      </c>
      <c r="W422">
        <f t="shared" si="211"/>
        <v>0.51700000000000002</v>
      </c>
      <c r="X422">
        <f t="shared" si="212"/>
        <v>0.51700000000000002</v>
      </c>
      <c r="Y422">
        <f t="shared" si="213"/>
        <v>0.51700000000000002</v>
      </c>
      <c r="Z422" s="4">
        <f t="shared" si="214"/>
        <v>222213.81</v>
      </c>
      <c r="AA422" s="4">
        <f t="shared" si="215"/>
        <v>107453.48415302971</v>
      </c>
      <c r="AB422" s="4">
        <f t="shared" si="216"/>
        <v>222215.878</v>
      </c>
      <c r="AC422" s="4">
        <f>SUM($AB$5:AB422)</f>
        <v>36340280.992000021</v>
      </c>
      <c r="AD422">
        <f t="shared" si="217"/>
        <v>0.61524856688367746</v>
      </c>
      <c r="AF422" s="2">
        <v>418</v>
      </c>
      <c r="AG422">
        <f t="shared" si="218"/>
        <v>3.2112500000000375</v>
      </c>
      <c r="AH422">
        <f t="shared" si="219"/>
        <v>3.2112500000000375</v>
      </c>
      <c r="AI422">
        <f t="shared" si="220"/>
        <v>3.2112500000000375</v>
      </c>
      <c r="AJ422">
        <f t="shared" si="221"/>
        <v>3.2112500000000375</v>
      </c>
      <c r="AK422">
        <f t="shared" si="222"/>
        <v>12.84500000000015</v>
      </c>
      <c r="AL422">
        <v>25.6900000000003</v>
      </c>
      <c r="AM422">
        <f>SUM($AL$5:AL422)</f>
        <v>6689.350000000024</v>
      </c>
      <c r="AU422" s="2">
        <v>418</v>
      </c>
      <c r="AV422" s="1">
        <f t="shared" si="209"/>
        <v>10500</v>
      </c>
      <c r="AW422" s="1">
        <f t="shared" si="223"/>
        <v>10500</v>
      </c>
      <c r="AX422" s="1">
        <f t="shared" si="224"/>
        <v>10500</v>
      </c>
      <c r="AY422" s="1">
        <f t="shared" si="225"/>
        <v>10500</v>
      </c>
      <c r="AZ422" s="1">
        <f t="shared" si="193"/>
        <v>210000</v>
      </c>
      <c r="BA422" s="1">
        <f t="shared" si="226"/>
        <v>252000</v>
      </c>
      <c r="BB422">
        <v>5</v>
      </c>
      <c r="BC422" s="1">
        <f>SUM($BA$5:BA422)</f>
        <v>48705900</v>
      </c>
      <c r="BD422" s="1">
        <v>0</v>
      </c>
      <c r="BE422" s="1">
        <f>SUM($BA$235:BA422)</f>
        <v>36576000</v>
      </c>
    </row>
    <row r="423" spans="21:57" x14ac:dyDescent="0.3">
      <c r="U423" s="2">
        <v>419</v>
      </c>
      <c r="V423">
        <v>0.51800000000000002</v>
      </c>
      <c r="W423">
        <f t="shared" si="211"/>
        <v>0.51800000000000002</v>
      </c>
      <c r="X423">
        <f t="shared" si="212"/>
        <v>0.51800000000000002</v>
      </c>
      <c r="Y423">
        <f t="shared" si="213"/>
        <v>0.51800000000000002</v>
      </c>
      <c r="Z423" s="4">
        <f t="shared" si="214"/>
        <v>222866.27000000002</v>
      </c>
      <c r="AA423" s="4">
        <f t="shared" si="215"/>
        <v>107560.93763718272</v>
      </c>
      <c r="AB423" s="4">
        <f t="shared" si="216"/>
        <v>222868.342</v>
      </c>
      <c r="AC423" s="4">
        <f>SUM($AB$5:AB423)</f>
        <v>36563149.334000021</v>
      </c>
      <c r="AD423">
        <f t="shared" si="217"/>
        <v>0.61328183469209441</v>
      </c>
      <c r="AF423" s="2">
        <v>419</v>
      </c>
      <c r="AG423">
        <f t="shared" si="218"/>
        <v>3.2125000000000377</v>
      </c>
      <c r="AH423">
        <f t="shared" si="219"/>
        <v>3.2125000000000377</v>
      </c>
      <c r="AI423">
        <f t="shared" si="220"/>
        <v>3.2125000000000377</v>
      </c>
      <c r="AJ423">
        <f t="shared" si="221"/>
        <v>3.2125000000000377</v>
      </c>
      <c r="AK423">
        <f t="shared" si="222"/>
        <v>12.850000000000151</v>
      </c>
      <c r="AL423">
        <v>25.700000000000301</v>
      </c>
      <c r="AM423">
        <f>SUM($AL$5:AL423)</f>
        <v>6715.0500000000247</v>
      </c>
      <c r="AU423" s="2">
        <v>419</v>
      </c>
      <c r="AV423" s="1">
        <f t="shared" si="209"/>
        <v>10500</v>
      </c>
      <c r="AW423" s="1">
        <f t="shared" si="223"/>
        <v>10500</v>
      </c>
      <c r="AX423" s="1">
        <f t="shared" si="224"/>
        <v>10500</v>
      </c>
      <c r="AY423" s="1">
        <f t="shared" si="225"/>
        <v>10500</v>
      </c>
      <c r="AZ423" s="1">
        <f t="shared" si="193"/>
        <v>210000</v>
      </c>
      <c r="BA423" s="1">
        <f t="shared" si="226"/>
        <v>252000</v>
      </c>
      <c r="BB423">
        <v>5</v>
      </c>
      <c r="BC423" s="1">
        <f>SUM($BA$5:BA423)</f>
        <v>48957900</v>
      </c>
      <c r="BD423" s="1">
        <v>0</v>
      </c>
      <c r="BE423" s="1">
        <f>SUM($BA$235:BA423)</f>
        <v>36828000</v>
      </c>
    </row>
    <row r="424" spans="21:57" x14ac:dyDescent="0.3">
      <c r="U424" s="2">
        <v>420</v>
      </c>
      <c r="V424">
        <v>0.51900000000000002</v>
      </c>
      <c r="W424">
        <f t="shared" si="211"/>
        <v>0.51900000000000002</v>
      </c>
      <c r="X424">
        <f t="shared" si="212"/>
        <v>0.51900000000000002</v>
      </c>
      <c r="Y424">
        <f t="shared" si="213"/>
        <v>0.51900000000000002</v>
      </c>
      <c r="Z424" s="4">
        <f t="shared" si="214"/>
        <v>223519.81</v>
      </c>
      <c r="AA424" s="4">
        <f t="shared" si="215"/>
        <v>107668.4985748199</v>
      </c>
      <c r="AB424" s="4">
        <f t="shared" si="216"/>
        <v>223521.886</v>
      </c>
      <c r="AC424" s="4">
        <f>SUM($AB$5:AB424)</f>
        <v>36786671.220000021</v>
      </c>
      <c r="AD424">
        <f t="shared" si="217"/>
        <v>0.6113310534553632</v>
      </c>
      <c r="AF424" s="2">
        <v>420</v>
      </c>
      <c r="AG424">
        <f t="shared" si="218"/>
        <v>3.2137500000000374</v>
      </c>
      <c r="AH424">
        <f t="shared" si="219"/>
        <v>3.2137500000000374</v>
      </c>
      <c r="AI424">
        <f t="shared" si="220"/>
        <v>3.2137500000000374</v>
      </c>
      <c r="AJ424">
        <f t="shared" si="221"/>
        <v>3.2137500000000374</v>
      </c>
      <c r="AK424">
        <f t="shared" si="222"/>
        <v>12.85500000000015</v>
      </c>
      <c r="AL424">
        <v>25.710000000000299</v>
      </c>
      <c r="AM424">
        <f>SUM($AL$5:AL424)</f>
        <v>6740.7600000000248</v>
      </c>
      <c r="AU424" s="2">
        <v>420</v>
      </c>
      <c r="AV424" s="1">
        <f t="shared" si="209"/>
        <v>10500</v>
      </c>
      <c r="AW424" s="1">
        <f t="shared" si="223"/>
        <v>10500</v>
      </c>
      <c r="AX424" s="1">
        <f t="shared" si="224"/>
        <v>10500</v>
      </c>
      <c r="AY424" s="1">
        <f t="shared" si="225"/>
        <v>10500</v>
      </c>
      <c r="AZ424" s="1">
        <f t="shared" si="193"/>
        <v>210000</v>
      </c>
      <c r="BA424" s="1">
        <f t="shared" si="226"/>
        <v>252000</v>
      </c>
      <c r="BB424">
        <v>5</v>
      </c>
      <c r="BC424" s="1">
        <f>SUM($BA$5:BA424)</f>
        <v>49209900</v>
      </c>
      <c r="BD424" s="1">
        <v>0</v>
      </c>
      <c r="BE424" s="1">
        <f>SUM($BA$235:BA424)</f>
        <v>37080000</v>
      </c>
    </row>
    <row r="425" spans="21:57" x14ac:dyDescent="0.3">
      <c r="U425" s="2">
        <v>421</v>
      </c>
      <c r="V425">
        <v>0.52</v>
      </c>
      <c r="W425">
        <f t="shared" si="211"/>
        <v>0.52</v>
      </c>
      <c r="X425">
        <f t="shared" si="212"/>
        <v>0.52</v>
      </c>
      <c r="Y425">
        <f t="shared" si="213"/>
        <v>0.52</v>
      </c>
      <c r="Z425" s="4">
        <f t="shared" si="214"/>
        <v>224174.43000000002</v>
      </c>
      <c r="AA425" s="4">
        <f t="shared" si="215"/>
        <v>107776.16707339471</v>
      </c>
      <c r="AB425" s="4">
        <f t="shared" si="216"/>
        <v>224176.51</v>
      </c>
      <c r="AC425" s="4">
        <f>SUM($AB$5:AB425)</f>
        <v>37010847.730000019</v>
      </c>
      <c r="AD425">
        <f t="shared" si="217"/>
        <v>0.60939601917043962</v>
      </c>
      <c r="AF425" s="2">
        <v>421</v>
      </c>
      <c r="AG425">
        <f t="shared" si="218"/>
        <v>3.2150000000000376</v>
      </c>
      <c r="AH425">
        <f t="shared" si="219"/>
        <v>3.2150000000000376</v>
      </c>
      <c r="AI425">
        <f t="shared" si="220"/>
        <v>3.2150000000000376</v>
      </c>
      <c r="AJ425">
        <f t="shared" si="221"/>
        <v>3.2150000000000376</v>
      </c>
      <c r="AK425">
        <f t="shared" si="222"/>
        <v>12.86000000000015</v>
      </c>
      <c r="AL425">
        <v>25.720000000000301</v>
      </c>
      <c r="AM425">
        <f>SUM($AL$5:AL425)</f>
        <v>6766.480000000025</v>
      </c>
      <c r="AU425" s="2">
        <v>421</v>
      </c>
      <c r="AV425" s="1">
        <f t="shared" si="209"/>
        <v>10500</v>
      </c>
      <c r="AW425" s="1">
        <f t="shared" si="223"/>
        <v>10500</v>
      </c>
      <c r="AX425" s="1">
        <f t="shared" si="224"/>
        <v>10500</v>
      </c>
      <c r="AY425" s="1">
        <f t="shared" si="225"/>
        <v>10500</v>
      </c>
      <c r="AZ425" s="1">
        <f t="shared" ref="AZ425:AZ453" si="227">ROUNDUP(SUM(AV425:AY425)*BB425,-1)</f>
        <v>210000</v>
      </c>
      <c r="BA425" s="1">
        <f t="shared" si="226"/>
        <v>252000</v>
      </c>
      <c r="BB425">
        <v>5</v>
      </c>
      <c r="BC425" s="1">
        <f>SUM($BA$5:BA425)</f>
        <v>49461900</v>
      </c>
      <c r="BD425" s="1">
        <v>0</v>
      </c>
      <c r="BE425" s="1">
        <f>SUM($BA$235:BA425)</f>
        <v>37332000</v>
      </c>
    </row>
    <row r="426" spans="21:57" x14ac:dyDescent="0.3">
      <c r="U426" s="2">
        <v>422</v>
      </c>
      <c r="V426">
        <v>0.52100000000000002</v>
      </c>
      <c r="W426">
        <f t="shared" si="211"/>
        <v>0.52100000000000002</v>
      </c>
      <c r="X426">
        <f t="shared" si="212"/>
        <v>0.52100000000000002</v>
      </c>
      <c r="Y426">
        <f t="shared" si="213"/>
        <v>0.52100000000000002</v>
      </c>
      <c r="Z426" s="4">
        <f t="shared" si="214"/>
        <v>224830.14</v>
      </c>
      <c r="AA426" s="4">
        <f t="shared" si="215"/>
        <v>107883.9432404681</v>
      </c>
      <c r="AB426" s="4">
        <f t="shared" si="216"/>
        <v>224832.22400000002</v>
      </c>
      <c r="AC426" s="4">
        <f>SUM($AB$5:AB426)</f>
        <v>37235679.954000019</v>
      </c>
      <c r="AD426">
        <f t="shared" si="217"/>
        <v>0.60747655833280567</v>
      </c>
      <c r="AF426" s="2">
        <v>422</v>
      </c>
      <c r="AG426">
        <f t="shared" si="218"/>
        <v>3.2162500000000374</v>
      </c>
      <c r="AH426">
        <f t="shared" si="219"/>
        <v>3.2162500000000374</v>
      </c>
      <c r="AI426">
        <f t="shared" si="220"/>
        <v>3.2162500000000374</v>
      </c>
      <c r="AJ426">
        <f t="shared" si="221"/>
        <v>3.2162500000000374</v>
      </c>
      <c r="AK426">
        <f t="shared" si="222"/>
        <v>12.865000000000149</v>
      </c>
      <c r="AL426">
        <v>25.730000000000299</v>
      </c>
      <c r="AM426">
        <f>SUM($AL$5:AL426)</f>
        <v>6792.2100000000255</v>
      </c>
      <c r="AU426" s="2">
        <v>422</v>
      </c>
      <c r="AV426" s="1">
        <f t="shared" si="209"/>
        <v>10500</v>
      </c>
      <c r="AW426" s="1">
        <f t="shared" si="223"/>
        <v>10500</v>
      </c>
      <c r="AX426" s="1">
        <f t="shared" si="224"/>
        <v>10500</v>
      </c>
      <c r="AY426" s="1">
        <f t="shared" si="225"/>
        <v>10500</v>
      </c>
      <c r="AZ426" s="1">
        <f t="shared" si="227"/>
        <v>210000</v>
      </c>
      <c r="BA426" s="1">
        <f t="shared" si="226"/>
        <v>252000</v>
      </c>
      <c r="BB426">
        <v>5</v>
      </c>
      <c r="BC426" s="1">
        <f>SUM($BA$5:BA426)</f>
        <v>49713900</v>
      </c>
      <c r="BD426" s="1">
        <v>0</v>
      </c>
      <c r="BE426" s="1">
        <f>SUM($BA$235:BA426)</f>
        <v>37584000</v>
      </c>
    </row>
    <row r="427" spans="21:57" x14ac:dyDescent="0.3">
      <c r="U427" s="2">
        <v>423</v>
      </c>
      <c r="V427">
        <v>0.52200000000000002</v>
      </c>
      <c r="W427">
        <f t="shared" si="211"/>
        <v>0.52200000000000002</v>
      </c>
      <c r="X427">
        <f t="shared" si="212"/>
        <v>0.52200000000000002</v>
      </c>
      <c r="Y427">
        <f t="shared" si="213"/>
        <v>0.52200000000000002</v>
      </c>
      <c r="Z427" s="4">
        <f t="shared" si="214"/>
        <v>225486.94</v>
      </c>
      <c r="AA427" s="4">
        <f t="shared" si="215"/>
        <v>107991.82718370855</v>
      </c>
      <c r="AB427" s="4">
        <f t="shared" si="216"/>
        <v>225489.02799999999</v>
      </c>
      <c r="AC427" s="4">
        <f>SUM($AB$5:AB427)</f>
        <v>37461168.982000016</v>
      </c>
      <c r="AD427">
        <f t="shared" si="217"/>
        <v>0.60557247317239904</v>
      </c>
      <c r="AF427" s="2">
        <v>423</v>
      </c>
      <c r="AG427">
        <f t="shared" si="218"/>
        <v>3.2175000000000376</v>
      </c>
      <c r="AH427">
        <f t="shared" si="219"/>
        <v>3.2175000000000376</v>
      </c>
      <c r="AI427">
        <f t="shared" si="220"/>
        <v>3.2175000000000376</v>
      </c>
      <c r="AJ427">
        <f t="shared" si="221"/>
        <v>3.2175000000000376</v>
      </c>
      <c r="AK427">
        <f t="shared" si="222"/>
        <v>12.87000000000015</v>
      </c>
      <c r="AL427">
        <v>25.7400000000003</v>
      </c>
      <c r="AM427">
        <f>SUM($AL$5:AL427)</f>
        <v>6817.9500000000262</v>
      </c>
      <c r="AU427" s="2">
        <v>423</v>
      </c>
      <c r="AV427" s="1">
        <f t="shared" si="209"/>
        <v>10500</v>
      </c>
      <c r="AW427" s="1">
        <f t="shared" si="223"/>
        <v>10500</v>
      </c>
      <c r="AX427" s="1">
        <f t="shared" si="224"/>
        <v>10500</v>
      </c>
      <c r="AY427" s="1">
        <f t="shared" si="225"/>
        <v>10500</v>
      </c>
      <c r="AZ427" s="1">
        <f t="shared" si="227"/>
        <v>210000</v>
      </c>
      <c r="BA427" s="1">
        <f t="shared" si="226"/>
        <v>252000</v>
      </c>
      <c r="BB427">
        <v>5</v>
      </c>
      <c r="BC427" s="1">
        <f>SUM($BA$5:BA427)</f>
        <v>49965900</v>
      </c>
      <c r="BD427" s="1">
        <v>0</v>
      </c>
      <c r="BE427" s="1">
        <f>SUM($BA$235:BA427)</f>
        <v>37836000</v>
      </c>
    </row>
    <row r="428" spans="21:57" x14ac:dyDescent="0.3">
      <c r="U428" s="2">
        <v>424</v>
      </c>
      <c r="V428">
        <v>0.52300000000000002</v>
      </c>
      <c r="W428">
        <f t="shared" si="211"/>
        <v>0.52300000000000002</v>
      </c>
      <c r="X428">
        <f t="shared" si="212"/>
        <v>0.52300000000000002</v>
      </c>
      <c r="Y428">
        <f t="shared" si="213"/>
        <v>0.52300000000000002</v>
      </c>
      <c r="Z428" s="4">
        <f t="shared" si="214"/>
        <v>226144.83000000002</v>
      </c>
      <c r="AA428" s="4">
        <f t="shared" si="215"/>
        <v>108099.81901089224</v>
      </c>
      <c r="AB428" s="4">
        <f t="shared" si="216"/>
        <v>226146.92200000002</v>
      </c>
      <c r="AC428" s="4">
        <f>SUM($AB$5:AB428)</f>
        <v>37687315.904000014</v>
      </c>
      <c r="AD428">
        <f t="shared" si="217"/>
        <v>0.60368356926784994</v>
      </c>
      <c r="AF428" s="2">
        <v>424</v>
      </c>
      <c r="AG428">
        <f t="shared" si="218"/>
        <v>3.2187500000000373</v>
      </c>
      <c r="AH428">
        <f t="shared" si="219"/>
        <v>3.2187500000000373</v>
      </c>
      <c r="AI428">
        <f t="shared" si="220"/>
        <v>3.2187500000000373</v>
      </c>
      <c r="AJ428">
        <f t="shared" si="221"/>
        <v>3.2187500000000373</v>
      </c>
      <c r="AK428">
        <f t="shared" si="222"/>
        <v>12.875000000000149</v>
      </c>
      <c r="AL428">
        <v>25.750000000000298</v>
      </c>
      <c r="AM428">
        <f>SUM($AL$5:AL428)</f>
        <v>6843.7000000000262</v>
      </c>
      <c r="AU428" s="2">
        <v>424</v>
      </c>
      <c r="AV428" s="1">
        <f t="shared" si="209"/>
        <v>10500</v>
      </c>
      <c r="AW428" s="1">
        <f t="shared" si="223"/>
        <v>10500</v>
      </c>
      <c r="AX428" s="1">
        <f t="shared" si="224"/>
        <v>10500</v>
      </c>
      <c r="AY428" s="1">
        <f t="shared" si="225"/>
        <v>10500</v>
      </c>
      <c r="AZ428" s="1">
        <f t="shared" si="227"/>
        <v>210000</v>
      </c>
      <c r="BA428" s="1">
        <f t="shared" si="226"/>
        <v>252000</v>
      </c>
      <c r="BB428">
        <v>5</v>
      </c>
      <c r="BC428" s="1">
        <f>SUM($BA$5:BA428)</f>
        <v>50217900</v>
      </c>
      <c r="BD428" s="1">
        <v>0</v>
      </c>
      <c r="BE428" s="1">
        <f>SUM($BA$235:BA428)</f>
        <v>38088000</v>
      </c>
    </row>
    <row r="429" spans="21:57" x14ac:dyDescent="0.3">
      <c r="U429" s="2">
        <v>425</v>
      </c>
      <c r="V429">
        <v>0.52400000000000002</v>
      </c>
      <c r="W429">
        <f t="shared" si="211"/>
        <v>0.52400000000000002</v>
      </c>
      <c r="X429">
        <f t="shared" si="212"/>
        <v>0.52400000000000002</v>
      </c>
      <c r="Y429">
        <f t="shared" si="213"/>
        <v>0.52400000000000002</v>
      </c>
      <c r="Z429" s="4">
        <f t="shared" si="214"/>
        <v>226803.80000000002</v>
      </c>
      <c r="AA429" s="4">
        <f t="shared" si="215"/>
        <v>108207.91882990312</v>
      </c>
      <c r="AB429" s="4">
        <f t="shared" si="216"/>
        <v>226805.89600000001</v>
      </c>
      <c r="AC429" s="4">
        <f>SUM($AB$5:AB429)</f>
        <v>37914121.800000012</v>
      </c>
      <c r="AD429">
        <f t="shared" si="217"/>
        <v>0.60180962894183021</v>
      </c>
      <c r="AF429" s="2">
        <v>425</v>
      </c>
      <c r="AG429">
        <f t="shared" si="218"/>
        <v>3.2200000000000375</v>
      </c>
      <c r="AH429">
        <f t="shared" si="219"/>
        <v>3.2200000000000375</v>
      </c>
      <c r="AI429">
        <f t="shared" si="220"/>
        <v>3.2200000000000375</v>
      </c>
      <c r="AJ429">
        <f t="shared" si="221"/>
        <v>3.2200000000000375</v>
      </c>
      <c r="AK429">
        <f t="shared" si="222"/>
        <v>12.88000000000015</v>
      </c>
      <c r="AL429">
        <v>25.7600000000003</v>
      </c>
      <c r="AM429">
        <f>SUM($AL$5:AL429)</f>
        <v>6869.4600000000264</v>
      </c>
      <c r="AU429" s="2">
        <v>425</v>
      </c>
      <c r="AV429" s="1">
        <f t="shared" si="209"/>
        <v>10500</v>
      </c>
      <c r="AW429" s="1">
        <f t="shared" si="223"/>
        <v>10500</v>
      </c>
      <c r="AX429" s="1">
        <f t="shared" si="224"/>
        <v>10500</v>
      </c>
      <c r="AY429" s="1">
        <f t="shared" si="225"/>
        <v>10500</v>
      </c>
      <c r="AZ429" s="1">
        <f t="shared" si="227"/>
        <v>210000</v>
      </c>
      <c r="BA429" s="1">
        <f t="shared" si="226"/>
        <v>252000</v>
      </c>
      <c r="BB429">
        <v>5</v>
      </c>
      <c r="BC429" s="1">
        <f>SUM($BA$5:BA429)</f>
        <v>50469900</v>
      </c>
      <c r="BD429" s="1">
        <v>0</v>
      </c>
      <c r="BE429" s="1">
        <f>SUM($BA$235:BA429)</f>
        <v>38340000</v>
      </c>
    </row>
    <row r="430" spans="21:57" x14ac:dyDescent="0.3">
      <c r="U430" s="2">
        <v>426</v>
      </c>
      <c r="V430">
        <v>0.52500000000000002</v>
      </c>
      <c r="W430">
        <f t="shared" si="211"/>
        <v>0.52500000000000002</v>
      </c>
      <c r="X430">
        <f t="shared" si="212"/>
        <v>0.52500000000000002</v>
      </c>
      <c r="Y430">
        <f t="shared" si="213"/>
        <v>0.52500000000000002</v>
      </c>
      <c r="Z430" s="4">
        <f t="shared" si="214"/>
        <v>227463.87</v>
      </c>
      <c r="AA430" s="4">
        <f t="shared" si="215"/>
        <v>108316.12674873302</v>
      </c>
      <c r="AB430" s="4">
        <f t="shared" si="216"/>
        <v>227465.97</v>
      </c>
      <c r="AC430" s="4">
        <f>SUM($AB$5:AB430)</f>
        <v>38141587.770000011</v>
      </c>
      <c r="AD430">
        <f t="shared" si="217"/>
        <v>0.59995051764590446</v>
      </c>
      <c r="AF430" s="2">
        <v>426</v>
      </c>
      <c r="AG430">
        <f t="shared" si="218"/>
        <v>3.2212500000000377</v>
      </c>
      <c r="AH430">
        <f t="shared" si="219"/>
        <v>3.2212500000000377</v>
      </c>
      <c r="AI430">
        <f t="shared" si="220"/>
        <v>3.2212500000000377</v>
      </c>
      <c r="AJ430">
        <f t="shared" si="221"/>
        <v>3.2212500000000377</v>
      </c>
      <c r="AK430">
        <f t="shared" si="222"/>
        <v>12.885000000000151</v>
      </c>
      <c r="AL430">
        <v>25.770000000000302</v>
      </c>
      <c r="AM430">
        <f>SUM($AL$5:AL430)</f>
        <v>6895.2300000000268</v>
      </c>
      <c r="AU430" s="2">
        <v>426</v>
      </c>
      <c r="AV430" s="1">
        <f t="shared" si="209"/>
        <v>10500</v>
      </c>
      <c r="AW430" s="1">
        <f t="shared" si="223"/>
        <v>10500</v>
      </c>
      <c r="AX430" s="1">
        <f t="shared" si="224"/>
        <v>10500</v>
      </c>
      <c r="AY430" s="1">
        <f t="shared" si="225"/>
        <v>10500</v>
      </c>
      <c r="AZ430" s="1">
        <f t="shared" si="227"/>
        <v>210000</v>
      </c>
      <c r="BA430" s="1">
        <f t="shared" si="226"/>
        <v>252000</v>
      </c>
      <c r="BB430">
        <v>5</v>
      </c>
      <c r="BC430" s="1">
        <f>SUM($BA$5:BA430)</f>
        <v>50721900</v>
      </c>
      <c r="BD430" s="1">
        <v>0</v>
      </c>
      <c r="BE430" s="1">
        <f>SUM($BA$235:BA430)</f>
        <v>38592000</v>
      </c>
    </row>
    <row r="431" spans="21:57" x14ac:dyDescent="0.3">
      <c r="U431" s="2">
        <v>427</v>
      </c>
      <c r="V431">
        <v>0.52600000000000002</v>
      </c>
      <c r="W431">
        <f t="shared" si="211"/>
        <v>0.52600000000000002</v>
      </c>
      <c r="X431">
        <f t="shared" si="212"/>
        <v>0.52600000000000002</v>
      </c>
      <c r="Y431">
        <f t="shared" si="213"/>
        <v>0.52600000000000002</v>
      </c>
      <c r="Z431" s="4">
        <f t="shared" si="214"/>
        <v>228125.03</v>
      </c>
      <c r="AA431" s="4">
        <f t="shared" si="215"/>
        <v>108424.44287548173</v>
      </c>
      <c r="AB431" s="4">
        <f t="shared" si="216"/>
        <v>228127.13399999999</v>
      </c>
      <c r="AC431" s="4">
        <f>SUM($AB$5:AB431)</f>
        <v>38369714.904000014</v>
      </c>
      <c r="AD431">
        <f t="shared" si="217"/>
        <v>0.59810602373358734</v>
      </c>
      <c r="AF431" s="2">
        <v>427</v>
      </c>
      <c r="AG431">
        <f t="shared" si="218"/>
        <v>3.2225000000000374</v>
      </c>
      <c r="AH431">
        <f t="shared" si="219"/>
        <v>3.2225000000000374</v>
      </c>
      <c r="AI431">
        <f t="shared" si="220"/>
        <v>3.2225000000000374</v>
      </c>
      <c r="AJ431">
        <f t="shared" si="221"/>
        <v>3.2225000000000374</v>
      </c>
      <c r="AK431">
        <f t="shared" si="222"/>
        <v>12.89000000000015</v>
      </c>
      <c r="AL431">
        <v>25.7800000000003</v>
      </c>
      <c r="AM431">
        <f>SUM($AL$5:AL431)</f>
        <v>6921.0100000000275</v>
      </c>
      <c r="AU431" s="2">
        <v>427</v>
      </c>
      <c r="AV431" s="1">
        <f t="shared" si="209"/>
        <v>10500</v>
      </c>
      <c r="AW431" s="1">
        <f t="shared" si="223"/>
        <v>10500</v>
      </c>
      <c r="AX431" s="1">
        <f t="shared" si="224"/>
        <v>10500</v>
      </c>
      <c r="AY431" s="1">
        <f t="shared" si="225"/>
        <v>10500</v>
      </c>
      <c r="AZ431" s="1">
        <f t="shared" si="227"/>
        <v>210000</v>
      </c>
      <c r="BA431" s="1">
        <f t="shared" si="226"/>
        <v>252000</v>
      </c>
      <c r="BB431">
        <v>5</v>
      </c>
      <c r="BC431" s="1">
        <f>SUM($BA$5:BA431)</f>
        <v>50973900</v>
      </c>
      <c r="BD431" s="1">
        <v>0</v>
      </c>
      <c r="BE431" s="1">
        <f>SUM($BA$235:BA431)</f>
        <v>38844000</v>
      </c>
    </row>
    <row r="432" spans="21:57" x14ac:dyDescent="0.3">
      <c r="U432" s="2">
        <v>428</v>
      </c>
      <c r="V432">
        <v>0.52700000000000002</v>
      </c>
      <c r="W432">
        <f t="shared" si="211"/>
        <v>0.52700000000000002</v>
      </c>
      <c r="X432">
        <f t="shared" si="212"/>
        <v>0.52700000000000002</v>
      </c>
      <c r="Y432">
        <f t="shared" si="213"/>
        <v>0.52700000000000002</v>
      </c>
      <c r="Z432" s="4">
        <f t="shared" si="214"/>
        <v>228787.29</v>
      </c>
      <c r="AA432" s="4">
        <f t="shared" si="215"/>
        <v>108532.86731835721</v>
      </c>
      <c r="AB432" s="4">
        <f t="shared" si="216"/>
        <v>228789.39800000002</v>
      </c>
      <c r="AC432" s="4">
        <f>SUM($AB$5:AB432)</f>
        <v>38598504.302000016</v>
      </c>
      <c r="AD432">
        <f t="shared" si="217"/>
        <v>0.59627599155330391</v>
      </c>
      <c r="AF432" s="2">
        <v>428</v>
      </c>
      <c r="AG432">
        <f t="shared" si="218"/>
        <v>3.2237500000000376</v>
      </c>
      <c r="AH432">
        <f t="shared" si="219"/>
        <v>3.2237500000000376</v>
      </c>
      <c r="AI432">
        <f t="shared" si="220"/>
        <v>3.2237500000000376</v>
      </c>
      <c r="AJ432">
        <f t="shared" si="221"/>
        <v>3.2237500000000376</v>
      </c>
      <c r="AK432">
        <f t="shared" si="222"/>
        <v>12.895000000000151</v>
      </c>
      <c r="AL432">
        <v>25.790000000000301</v>
      </c>
      <c r="AM432">
        <f>SUM($AL$5:AL432)</f>
        <v>6946.8000000000275</v>
      </c>
      <c r="AU432" s="2">
        <v>428</v>
      </c>
      <c r="AV432" s="1">
        <f t="shared" si="209"/>
        <v>10500</v>
      </c>
      <c r="AW432" s="1">
        <f t="shared" si="223"/>
        <v>10500</v>
      </c>
      <c r="AX432" s="1">
        <f t="shared" si="224"/>
        <v>10500</v>
      </c>
      <c r="AY432" s="1">
        <f t="shared" si="225"/>
        <v>10500</v>
      </c>
      <c r="AZ432" s="1">
        <f t="shared" si="227"/>
        <v>210000</v>
      </c>
      <c r="BA432" s="1">
        <f t="shared" si="226"/>
        <v>252000</v>
      </c>
      <c r="BB432">
        <v>5</v>
      </c>
      <c r="BC432" s="1">
        <f>SUM($BA$5:BA432)</f>
        <v>51225900</v>
      </c>
      <c r="BD432" s="1">
        <v>0</v>
      </c>
      <c r="BE432" s="1">
        <f>SUM($BA$235:BA432)</f>
        <v>39096000</v>
      </c>
    </row>
    <row r="433" spans="21:57" x14ac:dyDescent="0.3">
      <c r="U433" s="2">
        <v>429</v>
      </c>
      <c r="V433">
        <v>0.52800000000000002</v>
      </c>
      <c r="W433">
        <f t="shared" si="211"/>
        <v>0.52800000000000002</v>
      </c>
      <c r="X433">
        <f t="shared" si="212"/>
        <v>0.52800000000000002</v>
      </c>
      <c r="Y433">
        <f t="shared" si="213"/>
        <v>0.52800000000000002</v>
      </c>
      <c r="Z433" s="4">
        <f t="shared" si="214"/>
        <v>229450.64</v>
      </c>
      <c r="AA433" s="4">
        <f t="shared" si="215"/>
        <v>108641.40018567555</v>
      </c>
      <c r="AB433" s="4">
        <f t="shared" si="216"/>
        <v>229452.75200000001</v>
      </c>
      <c r="AC433" s="4">
        <f>SUM($AB$5:AB433)</f>
        <v>38827957.054000013</v>
      </c>
      <c r="AD433">
        <f t="shared" si="217"/>
        <v>0.59446021587967923</v>
      </c>
      <c r="AF433" s="2">
        <v>429</v>
      </c>
      <c r="AG433">
        <f t="shared" si="218"/>
        <v>3.2250000000000374</v>
      </c>
      <c r="AH433">
        <f t="shared" si="219"/>
        <v>3.2250000000000374</v>
      </c>
      <c r="AI433">
        <f t="shared" si="220"/>
        <v>3.2250000000000374</v>
      </c>
      <c r="AJ433">
        <f t="shared" si="221"/>
        <v>3.2250000000000374</v>
      </c>
      <c r="AK433">
        <f t="shared" si="222"/>
        <v>12.90000000000015</v>
      </c>
      <c r="AL433">
        <v>25.800000000000299</v>
      </c>
      <c r="AM433">
        <f>SUM($AL$5:AL433)</f>
        <v>6972.6000000000276</v>
      </c>
      <c r="AU433" s="2">
        <v>429</v>
      </c>
      <c r="AV433" s="1">
        <f t="shared" si="209"/>
        <v>10500</v>
      </c>
      <c r="AW433" s="1">
        <f t="shared" si="223"/>
        <v>10500</v>
      </c>
      <c r="AX433" s="1">
        <f t="shared" si="224"/>
        <v>10500</v>
      </c>
      <c r="AY433" s="1">
        <f t="shared" si="225"/>
        <v>10500</v>
      </c>
      <c r="AZ433" s="1">
        <f t="shared" si="227"/>
        <v>210000</v>
      </c>
      <c r="BA433" s="1">
        <f t="shared" si="226"/>
        <v>252000</v>
      </c>
      <c r="BB433">
        <v>5</v>
      </c>
      <c r="BC433" s="1">
        <f>SUM($BA$5:BA433)</f>
        <v>51477900</v>
      </c>
      <c r="BD433" s="1">
        <v>0</v>
      </c>
      <c r="BE433" s="1">
        <f>SUM($BA$235:BA433)</f>
        <v>39348000</v>
      </c>
    </row>
    <row r="434" spans="21:57" x14ac:dyDescent="0.3">
      <c r="U434" s="2">
        <v>430</v>
      </c>
      <c r="V434">
        <v>0.52900000000000003</v>
      </c>
      <c r="W434">
        <f t="shared" si="211"/>
        <v>0.52900000000000003</v>
      </c>
      <c r="X434">
        <f t="shared" si="212"/>
        <v>0.52900000000000003</v>
      </c>
      <c r="Y434">
        <f t="shared" si="213"/>
        <v>0.52900000000000003</v>
      </c>
      <c r="Z434" s="4">
        <f t="shared" si="214"/>
        <v>230115.09</v>
      </c>
      <c r="AA434" s="4">
        <f t="shared" si="215"/>
        <v>108750.04158586121</v>
      </c>
      <c r="AB434" s="4">
        <f t="shared" si="216"/>
        <v>230117.20600000001</v>
      </c>
      <c r="AC434" s="4">
        <f>SUM($AB$5:AB434)</f>
        <v>39058074.260000013</v>
      </c>
      <c r="AD434">
        <f t="shared" si="217"/>
        <v>0.59265854672694873</v>
      </c>
      <c r="AF434" s="2">
        <v>430</v>
      </c>
      <c r="AG434">
        <f t="shared" si="218"/>
        <v>3.2262500000000376</v>
      </c>
      <c r="AH434">
        <f t="shared" si="219"/>
        <v>3.2262500000000376</v>
      </c>
      <c r="AI434">
        <f t="shared" si="220"/>
        <v>3.2262500000000376</v>
      </c>
      <c r="AJ434">
        <f t="shared" si="221"/>
        <v>3.2262500000000376</v>
      </c>
      <c r="AK434">
        <f t="shared" si="222"/>
        <v>12.90500000000015</v>
      </c>
      <c r="AL434">
        <v>25.810000000000301</v>
      </c>
      <c r="AM434">
        <f>SUM($AL$5:AL434)</f>
        <v>6998.410000000028</v>
      </c>
      <c r="AU434" s="2">
        <v>430</v>
      </c>
      <c r="AV434" s="1">
        <f t="shared" si="209"/>
        <v>10500</v>
      </c>
      <c r="AW434" s="1">
        <f t="shared" si="223"/>
        <v>10500</v>
      </c>
      <c r="AX434" s="1">
        <f t="shared" si="224"/>
        <v>10500</v>
      </c>
      <c r="AY434" s="1">
        <f t="shared" si="225"/>
        <v>10500</v>
      </c>
      <c r="AZ434" s="1">
        <f t="shared" si="227"/>
        <v>210000</v>
      </c>
      <c r="BA434" s="1">
        <f t="shared" si="226"/>
        <v>252000</v>
      </c>
      <c r="BB434">
        <v>5</v>
      </c>
      <c r="BC434" s="1">
        <f>SUM($BA$5:BA434)</f>
        <v>51729900</v>
      </c>
      <c r="BD434" s="1">
        <v>0</v>
      </c>
      <c r="BE434" s="1">
        <f>SUM($BA$235:BA434)</f>
        <v>39600000</v>
      </c>
    </row>
    <row r="435" spans="21:57" x14ac:dyDescent="0.3">
      <c r="U435" s="2">
        <v>431</v>
      </c>
      <c r="V435">
        <v>0.53</v>
      </c>
      <c r="W435">
        <f t="shared" si="211"/>
        <v>0.53</v>
      </c>
      <c r="X435">
        <f t="shared" si="212"/>
        <v>0.53</v>
      </c>
      <c r="Y435">
        <f t="shared" si="213"/>
        <v>0.53</v>
      </c>
      <c r="Z435" s="4">
        <f t="shared" si="214"/>
        <v>230780.64</v>
      </c>
      <c r="AA435" s="4">
        <f t="shared" si="215"/>
        <v>108858.79162744706</v>
      </c>
      <c r="AB435" s="4">
        <f t="shared" si="216"/>
        <v>230782.76</v>
      </c>
      <c r="AC435" s="4">
        <f>SUM($AB$5:AB435)</f>
        <v>39288857.020000011</v>
      </c>
      <c r="AD435">
        <f t="shared" si="217"/>
        <v>0.59087081063888025</v>
      </c>
      <c r="AF435" s="2">
        <v>431</v>
      </c>
      <c r="AG435">
        <f t="shared" si="218"/>
        <v>3.2275000000000373</v>
      </c>
      <c r="AH435">
        <f t="shared" si="219"/>
        <v>3.2275000000000373</v>
      </c>
      <c r="AI435">
        <f t="shared" si="220"/>
        <v>3.2275000000000373</v>
      </c>
      <c r="AJ435">
        <f t="shared" si="221"/>
        <v>3.2275000000000373</v>
      </c>
      <c r="AK435">
        <f t="shared" si="222"/>
        <v>12.910000000000149</v>
      </c>
      <c r="AL435">
        <v>25.820000000000299</v>
      </c>
      <c r="AM435">
        <f>SUM($AL$5:AL435)</f>
        <v>7024.2300000000287</v>
      </c>
      <c r="AU435" s="2">
        <v>431</v>
      </c>
      <c r="AV435" s="1">
        <f t="shared" si="209"/>
        <v>11000</v>
      </c>
      <c r="AW435" s="1">
        <f t="shared" si="223"/>
        <v>11000</v>
      </c>
      <c r="AX435" s="1">
        <f t="shared" si="224"/>
        <v>11000</v>
      </c>
      <c r="AY435" s="1">
        <f t="shared" si="225"/>
        <v>11000</v>
      </c>
      <c r="AZ435" s="1">
        <f t="shared" si="227"/>
        <v>220000</v>
      </c>
      <c r="BA435" s="1">
        <f t="shared" si="226"/>
        <v>264000</v>
      </c>
      <c r="BB435">
        <v>5</v>
      </c>
      <c r="BC435" s="1">
        <f>SUM($BA$5:BA435)</f>
        <v>51993900</v>
      </c>
      <c r="BD435" s="1">
        <v>0</v>
      </c>
      <c r="BE435" s="1">
        <f>SUM($BA$235:BA435)</f>
        <v>39864000</v>
      </c>
    </row>
    <row r="436" spans="21:57" x14ac:dyDescent="0.3">
      <c r="U436" s="2">
        <v>432</v>
      </c>
      <c r="V436">
        <v>0.53100000000000003</v>
      </c>
      <c r="W436">
        <f t="shared" si="211"/>
        <v>0.53100000000000003</v>
      </c>
      <c r="X436">
        <f t="shared" si="212"/>
        <v>0.53100000000000003</v>
      </c>
      <c r="Y436">
        <f t="shared" si="213"/>
        <v>0.53100000000000003</v>
      </c>
      <c r="Z436" s="4">
        <f t="shared" si="214"/>
        <v>231447.29</v>
      </c>
      <c r="AA436" s="4">
        <f t="shared" si="215"/>
        <v>108967.6504190745</v>
      </c>
      <c r="AB436" s="4">
        <f t="shared" si="216"/>
        <v>231449.41400000002</v>
      </c>
      <c r="AC436" s="4">
        <f>SUM($AB$5:AB436)</f>
        <v>39520306.434000008</v>
      </c>
      <c r="AD436">
        <f t="shared" si="217"/>
        <v>0.58909683700438942</v>
      </c>
      <c r="AF436" s="2">
        <v>432</v>
      </c>
      <c r="AG436">
        <f t="shared" si="218"/>
        <v>3.2287500000000375</v>
      </c>
      <c r="AH436">
        <f t="shared" si="219"/>
        <v>3.2287500000000375</v>
      </c>
      <c r="AI436">
        <f t="shared" si="220"/>
        <v>3.2287500000000375</v>
      </c>
      <c r="AJ436">
        <f t="shared" si="221"/>
        <v>3.2287500000000375</v>
      </c>
      <c r="AK436">
        <f t="shared" si="222"/>
        <v>12.91500000000015</v>
      </c>
      <c r="AL436">
        <v>25.8300000000003</v>
      </c>
      <c r="AM436">
        <f>SUM($AL$5:AL436)</f>
        <v>7050.0600000000286</v>
      </c>
      <c r="AU436" s="2">
        <v>432</v>
      </c>
      <c r="AV436" s="1">
        <f t="shared" si="209"/>
        <v>11000</v>
      </c>
      <c r="AW436" s="1">
        <f t="shared" si="223"/>
        <v>11000</v>
      </c>
      <c r="AX436" s="1">
        <f t="shared" si="224"/>
        <v>11000</v>
      </c>
      <c r="AY436" s="1">
        <f t="shared" si="225"/>
        <v>11000</v>
      </c>
      <c r="AZ436" s="1">
        <f t="shared" si="227"/>
        <v>220000</v>
      </c>
      <c r="BA436" s="1">
        <f t="shared" si="226"/>
        <v>264000</v>
      </c>
      <c r="BB436">
        <v>5</v>
      </c>
      <c r="BC436" s="1">
        <f>SUM($BA$5:BA436)</f>
        <v>52257900</v>
      </c>
      <c r="BD436" s="1">
        <v>0</v>
      </c>
      <c r="BE436" s="1">
        <f>SUM($BA$235:BA436)</f>
        <v>40128000</v>
      </c>
    </row>
    <row r="437" spans="21:57" x14ac:dyDescent="0.3">
      <c r="U437" s="2">
        <v>433</v>
      </c>
      <c r="V437">
        <v>0.53200000000000003</v>
      </c>
      <c r="W437">
        <f t="shared" si="211"/>
        <v>0.53200000000000003</v>
      </c>
      <c r="X437">
        <f t="shared" si="212"/>
        <v>0.53200000000000003</v>
      </c>
      <c r="Y437">
        <f t="shared" si="213"/>
        <v>0.53200000000000003</v>
      </c>
      <c r="Z437" s="4">
        <f t="shared" si="214"/>
        <v>232115.05000000002</v>
      </c>
      <c r="AA437" s="4">
        <f t="shared" si="215"/>
        <v>109076.61806949356</v>
      </c>
      <c r="AB437" s="4">
        <f t="shared" si="216"/>
        <v>232117.17800000001</v>
      </c>
      <c r="AC437" s="4">
        <f>SUM($AB$5:AB437)</f>
        <v>39752423.612000011</v>
      </c>
      <c r="AD437">
        <f t="shared" si="217"/>
        <v>0.58733648330294486</v>
      </c>
      <c r="AF437" s="2">
        <v>433</v>
      </c>
      <c r="AG437">
        <f t="shared" si="218"/>
        <v>3.2300000000000373</v>
      </c>
      <c r="AH437">
        <f t="shared" si="219"/>
        <v>3.2300000000000373</v>
      </c>
      <c r="AI437">
        <f t="shared" si="220"/>
        <v>3.2300000000000373</v>
      </c>
      <c r="AJ437">
        <f t="shared" si="221"/>
        <v>3.2300000000000373</v>
      </c>
      <c r="AK437">
        <f t="shared" si="222"/>
        <v>12.920000000000149</v>
      </c>
      <c r="AL437">
        <v>25.840000000000298</v>
      </c>
      <c r="AM437">
        <f>SUM($AL$5:AL437)</f>
        <v>7075.9000000000287</v>
      </c>
      <c r="AU437" s="2">
        <v>433</v>
      </c>
      <c r="AV437" s="1">
        <f t="shared" si="209"/>
        <v>11000</v>
      </c>
      <c r="AW437" s="1">
        <f t="shared" si="223"/>
        <v>11000</v>
      </c>
      <c r="AX437" s="1">
        <f t="shared" si="224"/>
        <v>11000</v>
      </c>
      <c r="AY437" s="1">
        <f t="shared" si="225"/>
        <v>11000</v>
      </c>
      <c r="AZ437" s="1">
        <f t="shared" si="227"/>
        <v>220000</v>
      </c>
      <c r="BA437" s="1">
        <f t="shared" si="226"/>
        <v>264000</v>
      </c>
      <c r="BB437">
        <v>5</v>
      </c>
      <c r="BC437" s="1">
        <f>SUM($BA$5:BA437)</f>
        <v>52521900</v>
      </c>
      <c r="BD437" s="1">
        <v>0</v>
      </c>
      <c r="BE437" s="1">
        <f>SUM($BA$235:BA437)</f>
        <v>40392000</v>
      </c>
    </row>
    <row r="438" spans="21:57" x14ac:dyDescent="0.3">
      <c r="U438" s="2">
        <v>434</v>
      </c>
      <c r="V438">
        <v>0.53300000000000003</v>
      </c>
      <c r="W438">
        <f t="shared" si="211"/>
        <v>0.53300000000000003</v>
      </c>
      <c r="X438">
        <f t="shared" si="212"/>
        <v>0.53300000000000003</v>
      </c>
      <c r="Y438">
        <f t="shared" si="213"/>
        <v>0.53300000000000003</v>
      </c>
      <c r="Z438" s="4">
        <f t="shared" si="214"/>
        <v>232783.91</v>
      </c>
      <c r="AA438" s="4">
        <f t="shared" si="215"/>
        <v>109185.69468756304</v>
      </c>
      <c r="AB438" s="4">
        <f t="shared" si="216"/>
        <v>232786.04200000002</v>
      </c>
      <c r="AC438" s="4">
        <f>SUM($AB$5:AB438)</f>
        <v>39985209.654000014</v>
      </c>
      <c r="AD438">
        <f t="shared" si="217"/>
        <v>0.58558955869481211</v>
      </c>
      <c r="AF438" s="2">
        <v>434</v>
      </c>
      <c r="AG438">
        <f t="shared" si="218"/>
        <v>3.2312500000000375</v>
      </c>
      <c r="AH438">
        <f t="shared" si="219"/>
        <v>3.2312500000000375</v>
      </c>
      <c r="AI438">
        <f t="shared" si="220"/>
        <v>3.2312500000000375</v>
      </c>
      <c r="AJ438">
        <f t="shared" si="221"/>
        <v>3.2312500000000375</v>
      </c>
      <c r="AK438">
        <f t="shared" si="222"/>
        <v>12.92500000000015</v>
      </c>
      <c r="AL438">
        <v>25.8500000000003</v>
      </c>
      <c r="AM438">
        <f>SUM($AL$5:AL438)</f>
        <v>7101.7500000000291</v>
      </c>
      <c r="AU438" s="2">
        <v>434</v>
      </c>
      <c r="AV438" s="1">
        <f t="shared" si="209"/>
        <v>11000</v>
      </c>
      <c r="AW438" s="1">
        <f t="shared" si="223"/>
        <v>11000</v>
      </c>
      <c r="AX438" s="1">
        <f t="shared" si="224"/>
        <v>11000</v>
      </c>
      <c r="AY438" s="1">
        <f t="shared" si="225"/>
        <v>11000</v>
      </c>
      <c r="AZ438" s="1">
        <f t="shared" si="227"/>
        <v>220000</v>
      </c>
      <c r="BA438" s="1">
        <f t="shared" si="226"/>
        <v>264000</v>
      </c>
      <c r="BB438">
        <v>5</v>
      </c>
      <c r="BC438" s="1">
        <f>SUM($BA$5:BA438)</f>
        <v>52785900</v>
      </c>
      <c r="BD438" s="1">
        <v>0</v>
      </c>
      <c r="BE438" s="1">
        <f>SUM($BA$235:BA438)</f>
        <v>40656000</v>
      </c>
    </row>
    <row r="439" spans="21:57" x14ac:dyDescent="0.3">
      <c r="U439" s="2">
        <v>435</v>
      </c>
      <c r="V439">
        <v>0.53400000000000003</v>
      </c>
      <c r="W439">
        <f t="shared" si="211"/>
        <v>0.53400000000000003</v>
      </c>
      <c r="X439">
        <f t="shared" si="212"/>
        <v>0.53400000000000003</v>
      </c>
      <c r="Y439">
        <f t="shared" si="213"/>
        <v>0.53400000000000003</v>
      </c>
      <c r="Z439" s="4">
        <f t="shared" si="214"/>
        <v>233453.87</v>
      </c>
      <c r="AA439" s="4">
        <f t="shared" si="215"/>
        <v>109294.88038225059</v>
      </c>
      <c r="AB439" s="4">
        <f t="shared" si="216"/>
        <v>233456.00599999999</v>
      </c>
      <c r="AC439" s="4">
        <f>SUM($AB$5:AB439)</f>
        <v>40218665.660000011</v>
      </c>
      <c r="AD439">
        <f t="shared" si="217"/>
        <v>0.5838559007696561</v>
      </c>
      <c r="AF439" s="2">
        <v>435</v>
      </c>
      <c r="AG439">
        <f t="shared" si="218"/>
        <v>3.2325000000000377</v>
      </c>
      <c r="AH439">
        <f t="shared" si="219"/>
        <v>3.2325000000000377</v>
      </c>
      <c r="AI439">
        <f t="shared" si="220"/>
        <v>3.2325000000000377</v>
      </c>
      <c r="AJ439">
        <f t="shared" si="221"/>
        <v>3.2325000000000377</v>
      </c>
      <c r="AK439">
        <f t="shared" si="222"/>
        <v>12.930000000000151</v>
      </c>
      <c r="AL439">
        <v>25.860000000000301</v>
      </c>
      <c r="AM439">
        <f>SUM($AL$5:AL439)</f>
        <v>7127.6100000000297</v>
      </c>
      <c r="AU439" s="2">
        <v>435</v>
      </c>
      <c r="AV439" s="1">
        <f t="shared" si="209"/>
        <v>11000</v>
      </c>
      <c r="AW439" s="1">
        <f t="shared" si="223"/>
        <v>11000</v>
      </c>
      <c r="AX439" s="1">
        <f t="shared" si="224"/>
        <v>11000</v>
      </c>
      <c r="AY439" s="1">
        <f t="shared" si="225"/>
        <v>11000</v>
      </c>
      <c r="AZ439" s="1">
        <f t="shared" si="227"/>
        <v>220000</v>
      </c>
      <c r="BA439" s="1">
        <f t="shared" si="226"/>
        <v>264000</v>
      </c>
      <c r="BB439">
        <v>5</v>
      </c>
      <c r="BC439" s="1">
        <f>SUM($BA$5:BA439)</f>
        <v>53049900</v>
      </c>
      <c r="BD439" s="1">
        <v>0</v>
      </c>
      <c r="BE439" s="1">
        <f>SUM($BA$235:BA439)</f>
        <v>40920000</v>
      </c>
    </row>
    <row r="440" spans="21:57" x14ac:dyDescent="0.3">
      <c r="U440" s="2">
        <v>436</v>
      </c>
      <c r="V440">
        <v>0.53500000000000003</v>
      </c>
      <c r="W440">
        <f t="shared" si="211"/>
        <v>0.53500000000000003</v>
      </c>
      <c r="X440">
        <f t="shared" si="212"/>
        <v>0.53500000000000003</v>
      </c>
      <c r="Y440">
        <f t="shared" si="213"/>
        <v>0.53500000000000003</v>
      </c>
      <c r="Z440" s="4">
        <f t="shared" si="214"/>
        <v>234124.94</v>
      </c>
      <c r="AA440" s="4">
        <f t="shared" si="215"/>
        <v>109404.17526263282</v>
      </c>
      <c r="AB440" s="4">
        <f t="shared" si="216"/>
        <v>234127.08000000002</v>
      </c>
      <c r="AC440" s="4">
        <f>SUM($AB$5:AB440)</f>
        <v>40452792.74000001</v>
      </c>
      <c r="AD440">
        <f t="shared" si="217"/>
        <v>0.58213537460257481</v>
      </c>
      <c r="AF440" s="2">
        <v>436</v>
      </c>
      <c r="AG440">
        <f t="shared" si="218"/>
        <v>3.2337500000000374</v>
      </c>
      <c r="AH440">
        <f t="shared" si="219"/>
        <v>3.2337500000000374</v>
      </c>
      <c r="AI440">
        <f t="shared" si="220"/>
        <v>3.2337500000000374</v>
      </c>
      <c r="AJ440">
        <f t="shared" si="221"/>
        <v>3.2337500000000374</v>
      </c>
      <c r="AK440">
        <f t="shared" si="222"/>
        <v>12.93500000000015</v>
      </c>
      <c r="AL440">
        <v>25.870000000000299</v>
      </c>
      <c r="AM440">
        <f>SUM($AL$5:AL440)</f>
        <v>7153.4800000000296</v>
      </c>
      <c r="AU440" s="2">
        <v>436</v>
      </c>
      <c r="AV440" s="1">
        <f t="shared" ref="AV440:AV453" si="228">AV420+500</f>
        <v>11000</v>
      </c>
      <c r="AW440" s="1">
        <f t="shared" si="223"/>
        <v>11000</v>
      </c>
      <c r="AX440" s="1">
        <f t="shared" si="224"/>
        <v>11000</v>
      </c>
      <c r="AY440" s="1">
        <f t="shared" si="225"/>
        <v>11000</v>
      </c>
      <c r="AZ440" s="1">
        <f t="shared" si="227"/>
        <v>220000</v>
      </c>
      <c r="BA440" s="1">
        <f t="shared" si="226"/>
        <v>264000</v>
      </c>
      <c r="BB440">
        <v>5</v>
      </c>
      <c r="BC440" s="1">
        <f>SUM($BA$5:BA440)</f>
        <v>53313900</v>
      </c>
      <c r="BD440" s="1">
        <v>0</v>
      </c>
      <c r="BE440" s="1">
        <f>SUM($BA$235:BA440)</f>
        <v>41184000</v>
      </c>
    </row>
    <row r="441" spans="21:57" x14ac:dyDescent="0.3">
      <c r="U441" s="2">
        <v>437</v>
      </c>
      <c r="V441">
        <v>0.53600000000000003</v>
      </c>
      <c r="W441">
        <f t="shared" si="211"/>
        <v>0.53600000000000003</v>
      </c>
      <c r="X441">
        <f t="shared" si="212"/>
        <v>0.53600000000000003</v>
      </c>
      <c r="Y441">
        <f t="shared" si="213"/>
        <v>0.53600000000000003</v>
      </c>
      <c r="Z441" s="4">
        <f t="shared" si="214"/>
        <v>234797.12</v>
      </c>
      <c r="AA441" s="4">
        <f t="shared" si="215"/>
        <v>109513.57943789545</v>
      </c>
      <c r="AB441" s="4">
        <f t="shared" si="216"/>
        <v>234799.264</v>
      </c>
      <c r="AC441" s="4">
        <f>SUM($AB$5:AB441)</f>
        <v>40687592.004000008</v>
      </c>
      <c r="AD441">
        <f t="shared" si="217"/>
        <v>0.58042782239809954</v>
      </c>
      <c r="AF441" s="2">
        <v>437</v>
      </c>
      <c r="AG441">
        <f t="shared" si="218"/>
        <v>3.2350000000000376</v>
      </c>
      <c r="AH441">
        <f t="shared" si="219"/>
        <v>3.2350000000000376</v>
      </c>
      <c r="AI441">
        <f t="shared" si="220"/>
        <v>3.2350000000000376</v>
      </c>
      <c r="AJ441">
        <f t="shared" si="221"/>
        <v>3.2350000000000376</v>
      </c>
      <c r="AK441">
        <f t="shared" si="222"/>
        <v>12.94000000000015</v>
      </c>
      <c r="AL441">
        <v>25.880000000000301</v>
      </c>
      <c r="AM441">
        <f>SUM($AL$5:AL441)</f>
        <v>7179.3600000000297</v>
      </c>
      <c r="AU441" s="2">
        <v>437</v>
      </c>
      <c r="AV441" s="1">
        <f t="shared" si="228"/>
        <v>11000</v>
      </c>
      <c r="AW441" s="1">
        <f t="shared" si="223"/>
        <v>11000</v>
      </c>
      <c r="AX441" s="1">
        <f t="shared" si="224"/>
        <v>11000</v>
      </c>
      <c r="AY441" s="1">
        <f t="shared" si="225"/>
        <v>11000</v>
      </c>
      <c r="AZ441" s="1">
        <f t="shared" si="227"/>
        <v>220000</v>
      </c>
      <c r="BA441" s="1">
        <f t="shared" si="226"/>
        <v>264000</v>
      </c>
      <c r="BB441">
        <v>5</v>
      </c>
      <c r="BC441" s="1">
        <f>SUM($BA$5:BA441)</f>
        <v>53577900</v>
      </c>
      <c r="BD441" s="1">
        <v>0</v>
      </c>
      <c r="BE441" s="1">
        <f>SUM($BA$235:BA441)</f>
        <v>41448000</v>
      </c>
    </row>
    <row r="442" spans="21:57" x14ac:dyDescent="0.3">
      <c r="U442" s="2">
        <v>438</v>
      </c>
      <c r="V442">
        <v>0.53700000000000003</v>
      </c>
      <c r="W442">
        <f t="shared" si="211"/>
        <v>0.53700000000000003</v>
      </c>
      <c r="X442">
        <f t="shared" si="212"/>
        <v>0.53700000000000003</v>
      </c>
      <c r="Y442">
        <f t="shared" si="213"/>
        <v>0.53700000000000003</v>
      </c>
      <c r="Z442" s="4">
        <f t="shared" si="214"/>
        <v>235470.41</v>
      </c>
      <c r="AA442" s="4">
        <f t="shared" si="215"/>
        <v>109623.09301733333</v>
      </c>
      <c r="AB442" s="4">
        <f t="shared" si="216"/>
        <v>235472.55799999999</v>
      </c>
      <c r="AC442" s="4">
        <f>SUM($AB$5:AB442)</f>
        <v>40923064.562000006</v>
      </c>
      <c r="AD442">
        <f t="shared" si="217"/>
        <v>0.57873308889070885</v>
      </c>
      <c r="AF442" s="2">
        <v>438</v>
      </c>
      <c r="AG442">
        <f t="shared" si="218"/>
        <v>3.2362500000000374</v>
      </c>
      <c r="AH442">
        <f t="shared" si="219"/>
        <v>3.2362500000000374</v>
      </c>
      <c r="AI442">
        <f t="shared" si="220"/>
        <v>3.2362500000000374</v>
      </c>
      <c r="AJ442">
        <f t="shared" si="221"/>
        <v>3.2362500000000374</v>
      </c>
      <c r="AK442">
        <f t="shared" si="222"/>
        <v>12.945000000000149</v>
      </c>
      <c r="AL442">
        <v>25.890000000000299</v>
      </c>
      <c r="AM442">
        <f>SUM($AL$5:AL442)</f>
        <v>7205.25000000003</v>
      </c>
      <c r="AU442" s="2">
        <v>438</v>
      </c>
      <c r="AV442" s="1">
        <f t="shared" si="228"/>
        <v>11000</v>
      </c>
      <c r="AW442" s="1">
        <f t="shared" si="223"/>
        <v>11000</v>
      </c>
      <c r="AX442" s="1">
        <f t="shared" si="224"/>
        <v>11000</v>
      </c>
      <c r="AY442" s="1">
        <f t="shared" si="225"/>
        <v>11000</v>
      </c>
      <c r="AZ442" s="1">
        <f t="shared" si="227"/>
        <v>220000</v>
      </c>
      <c r="BA442" s="1">
        <f t="shared" si="226"/>
        <v>264000</v>
      </c>
      <c r="BB442">
        <v>5</v>
      </c>
      <c r="BC442" s="1">
        <f>SUM($BA$5:BA442)</f>
        <v>53841900</v>
      </c>
      <c r="BD442" s="1">
        <v>0</v>
      </c>
      <c r="BE442" s="1">
        <f>SUM($BA$235:BA442)</f>
        <v>41712000</v>
      </c>
    </row>
    <row r="443" spans="21:57" x14ac:dyDescent="0.3">
      <c r="U443" s="2">
        <v>439</v>
      </c>
      <c r="V443">
        <v>0.53800000000000003</v>
      </c>
      <c r="W443">
        <f t="shared" si="211"/>
        <v>0.53800000000000003</v>
      </c>
      <c r="X443">
        <f t="shared" si="212"/>
        <v>0.53800000000000003</v>
      </c>
      <c r="Y443">
        <f t="shared" si="213"/>
        <v>0.53800000000000003</v>
      </c>
      <c r="Z443" s="4">
        <f t="shared" si="214"/>
        <v>236144.81</v>
      </c>
      <c r="AA443" s="4">
        <f t="shared" si="215"/>
        <v>109732.71611035065</v>
      </c>
      <c r="AB443" s="4">
        <f t="shared" si="216"/>
        <v>236146.962</v>
      </c>
      <c r="AC443" s="4">
        <f>SUM($AB$5:AB443)</f>
        <v>41159211.524000004</v>
      </c>
      <c r="AD443">
        <f t="shared" si="217"/>
        <v>0.57705102129442387</v>
      </c>
      <c r="AF443" s="2">
        <v>439</v>
      </c>
      <c r="AG443">
        <f t="shared" si="218"/>
        <v>3.2375000000000376</v>
      </c>
      <c r="AH443">
        <f t="shared" si="219"/>
        <v>3.2375000000000376</v>
      </c>
      <c r="AI443">
        <f t="shared" si="220"/>
        <v>3.2375000000000376</v>
      </c>
      <c r="AJ443">
        <f t="shared" si="221"/>
        <v>3.2375000000000376</v>
      </c>
      <c r="AK443">
        <f t="shared" si="222"/>
        <v>12.95000000000015</v>
      </c>
      <c r="AL443">
        <v>25.900000000000301</v>
      </c>
      <c r="AM443">
        <f>SUM($AL$5:AL443)</f>
        <v>7231.1500000000306</v>
      </c>
      <c r="AU443" s="2">
        <v>439</v>
      </c>
      <c r="AV443" s="1">
        <f t="shared" si="228"/>
        <v>11000</v>
      </c>
      <c r="AW443" s="1">
        <f t="shared" si="223"/>
        <v>11000</v>
      </c>
      <c r="AX443" s="1">
        <f t="shared" si="224"/>
        <v>11000</v>
      </c>
      <c r="AY443" s="1">
        <f t="shared" si="225"/>
        <v>11000</v>
      </c>
      <c r="AZ443" s="1">
        <f t="shared" si="227"/>
        <v>220000</v>
      </c>
      <c r="BA443" s="1">
        <f t="shared" si="226"/>
        <v>264000</v>
      </c>
      <c r="BB443">
        <v>5</v>
      </c>
      <c r="BC443" s="1">
        <f>SUM($BA$5:BA443)</f>
        <v>54105900</v>
      </c>
      <c r="BD443" s="1">
        <v>0</v>
      </c>
      <c r="BE443" s="1">
        <f>SUM($BA$235:BA443)</f>
        <v>41976000</v>
      </c>
    </row>
    <row r="444" spans="21:57" x14ac:dyDescent="0.3">
      <c r="U444" s="2">
        <v>440</v>
      </c>
      <c r="V444">
        <v>0.53900000000000003</v>
      </c>
      <c r="W444">
        <f t="shared" si="211"/>
        <v>0.53900000000000003</v>
      </c>
      <c r="X444">
        <f t="shared" si="212"/>
        <v>0.53900000000000003</v>
      </c>
      <c r="Y444">
        <f t="shared" si="213"/>
        <v>0.53900000000000003</v>
      </c>
      <c r="Z444" s="4">
        <f t="shared" si="214"/>
        <v>236820.32</v>
      </c>
      <c r="AA444" s="4">
        <f t="shared" si="215"/>
        <v>109842.448826461</v>
      </c>
      <c r="AB444" s="4">
        <f t="shared" si="216"/>
        <v>236822.476</v>
      </c>
      <c r="AC444" s="4">
        <f>SUM($AB$5:AB444)</f>
        <v>41396034.000000007</v>
      </c>
      <c r="AD444">
        <f t="shared" si="217"/>
        <v>0.57538146925363709</v>
      </c>
      <c r="AF444" s="2">
        <v>440</v>
      </c>
      <c r="AG444">
        <f t="shared" si="218"/>
        <v>3.2387500000000373</v>
      </c>
      <c r="AH444">
        <f t="shared" si="219"/>
        <v>3.2387500000000373</v>
      </c>
      <c r="AI444">
        <f t="shared" si="220"/>
        <v>3.2387500000000373</v>
      </c>
      <c r="AJ444">
        <f t="shared" si="221"/>
        <v>3.2387500000000373</v>
      </c>
      <c r="AK444">
        <f t="shared" si="222"/>
        <v>12.955000000000149</v>
      </c>
      <c r="AL444">
        <v>25.910000000000299</v>
      </c>
      <c r="AM444">
        <f>SUM($AL$5:AL444)</f>
        <v>7257.0600000000304</v>
      </c>
      <c r="AU444" s="2">
        <v>440</v>
      </c>
      <c r="AV444" s="1">
        <f t="shared" si="228"/>
        <v>11000</v>
      </c>
      <c r="AW444" s="1">
        <f t="shared" si="223"/>
        <v>11000</v>
      </c>
      <c r="AX444" s="1">
        <f t="shared" si="224"/>
        <v>11000</v>
      </c>
      <c r="AY444" s="1">
        <f t="shared" si="225"/>
        <v>11000</v>
      </c>
      <c r="AZ444" s="1">
        <f t="shared" si="227"/>
        <v>220000</v>
      </c>
      <c r="BA444" s="1">
        <f t="shared" si="226"/>
        <v>264000</v>
      </c>
      <c r="BB444">
        <v>5</v>
      </c>
      <c r="BC444" s="1">
        <f>SUM($BA$5:BA444)</f>
        <v>54369900</v>
      </c>
      <c r="BD444" s="1">
        <v>0</v>
      </c>
      <c r="BE444" s="1">
        <f>SUM($BA$235:BA444)</f>
        <v>42240000</v>
      </c>
    </row>
    <row r="445" spans="21:57" x14ac:dyDescent="0.3">
      <c r="U445" s="2">
        <v>441</v>
      </c>
      <c r="V445">
        <v>0.54</v>
      </c>
      <c r="W445">
        <f t="shared" si="211"/>
        <v>0.54</v>
      </c>
      <c r="X445">
        <f t="shared" si="212"/>
        <v>0.54</v>
      </c>
      <c r="Y445">
        <f t="shared" si="213"/>
        <v>0.54</v>
      </c>
      <c r="Z445" s="4">
        <f t="shared" si="214"/>
        <v>237496.95</v>
      </c>
      <c r="AA445" s="4">
        <f t="shared" si="215"/>
        <v>109952.29127528744</v>
      </c>
      <c r="AB445" s="4">
        <f t="shared" si="216"/>
        <v>237499.11000000002</v>
      </c>
      <c r="AC445" s="4">
        <f>SUM($AB$5:AB445)</f>
        <v>41633533.110000007</v>
      </c>
      <c r="AD445">
        <f t="shared" si="217"/>
        <v>0.57372430895191395</v>
      </c>
      <c r="AF445" s="2">
        <v>441</v>
      </c>
      <c r="AG445">
        <f t="shared" si="218"/>
        <v>3.2400000000000375</v>
      </c>
      <c r="AH445">
        <f t="shared" si="219"/>
        <v>3.2400000000000375</v>
      </c>
      <c r="AI445">
        <f t="shared" si="220"/>
        <v>3.2400000000000375</v>
      </c>
      <c r="AJ445">
        <f t="shared" si="221"/>
        <v>3.2400000000000375</v>
      </c>
      <c r="AK445">
        <f t="shared" si="222"/>
        <v>12.96000000000015</v>
      </c>
      <c r="AL445">
        <v>25.9200000000003</v>
      </c>
      <c r="AM445">
        <f>SUM($AL$5:AL445)</f>
        <v>7282.9800000000305</v>
      </c>
      <c r="AU445" s="2">
        <v>441</v>
      </c>
      <c r="AV445" s="1">
        <f t="shared" si="228"/>
        <v>11000</v>
      </c>
      <c r="AW445" s="1">
        <f t="shared" si="223"/>
        <v>11000</v>
      </c>
      <c r="AX445" s="1">
        <f t="shared" si="224"/>
        <v>11000</v>
      </c>
      <c r="AY445" s="1">
        <f t="shared" si="225"/>
        <v>11000</v>
      </c>
      <c r="AZ445" s="1">
        <f t="shared" si="227"/>
        <v>220000</v>
      </c>
      <c r="BA445" s="1">
        <f t="shared" si="226"/>
        <v>264000</v>
      </c>
      <c r="BB445">
        <v>5</v>
      </c>
      <c r="BC445" s="1">
        <f>SUM($BA$5:BA445)</f>
        <v>54633900</v>
      </c>
      <c r="BD445" s="1">
        <v>0</v>
      </c>
      <c r="BE445" s="1">
        <f>SUM($BA$235:BA445)</f>
        <v>42504000</v>
      </c>
    </row>
    <row r="446" spans="21:57" x14ac:dyDescent="0.3">
      <c r="U446" s="2">
        <v>442</v>
      </c>
      <c r="V446">
        <v>0.54100000000000004</v>
      </c>
      <c r="W446">
        <f t="shared" si="211"/>
        <v>0.54100000000000004</v>
      </c>
      <c r="X446">
        <f t="shared" si="212"/>
        <v>0.54100000000000004</v>
      </c>
      <c r="Y446">
        <f t="shared" si="213"/>
        <v>0.54100000000000004</v>
      </c>
      <c r="Z446" s="4">
        <f t="shared" si="214"/>
        <v>238174.7</v>
      </c>
      <c r="AA446" s="4">
        <f t="shared" si="215"/>
        <v>110062.24356656271</v>
      </c>
      <c r="AB446" s="4">
        <f t="shared" si="216"/>
        <v>238176.864</v>
      </c>
      <c r="AC446" s="4">
        <f>SUM($AB$5:AB446)</f>
        <v>41871709.974000007</v>
      </c>
      <c r="AD446">
        <f t="shared" si="217"/>
        <v>0.57207939420061393</v>
      </c>
      <c r="AF446" s="2">
        <v>442</v>
      </c>
      <c r="AG446">
        <f t="shared" si="218"/>
        <v>3.2412500000000377</v>
      </c>
      <c r="AH446">
        <f t="shared" si="219"/>
        <v>3.2412500000000377</v>
      </c>
      <c r="AI446">
        <f t="shared" si="220"/>
        <v>3.2412500000000377</v>
      </c>
      <c r="AJ446">
        <f t="shared" si="221"/>
        <v>3.2412500000000377</v>
      </c>
      <c r="AK446">
        <f t="shared" si="222"/>
        <v>12.965000000000151</v>
      </c>
      <c r="AL446">
        <v>25.930000000000302</v>
      </c>
      <c r="AM446">
        <f>SUM($AL$5:AL446)</f>
        <v>7308.9100000000308</v>
      </c>
      <c r="AU446" s="2">
        <v>442</v>
      </c>
      <c r="AV446" s="1">
        <f t="shared" si="228"/>
        <v>11000</v>
      </c>
      <c r="AW446" s="1">
        <f t="shared" si="223"/>
        <v>11000</v>
      </c>
      <c r="AX446" s="1">
        <f t="shared" si="224"/>
        <v>11000</v>
      </c>
      <c r="AY446" s="1">
        <f t="shared" si="225"/>
        <v>11000</v>
      </c>
      <c r="AZ446" s="1">
        <f t="shared" si="227"/>
        <v>220000</v>
      </c>
      <c r="BA446" s="1">
        <f t="shared" si="226"/>
        <v>264000</v>
      </c>
      <c r="BB446">
        <v>5</v>
      </c>
      <c r="BC446" s="1">
        <f>SUM($BA$5:BA446)</f>
        <v>54897900</v>
      </c>
      <c r="BD446" s="1">
        <v>0</v>
      </c>
      <c r="BE446" s="1">
        <f>SUM($BA$235:BA446)</f>
        <v>42768000</v>
      </c>
    </row>
    <row r="447" spans="21:57" x14ac:dyDescent="0.3">
      <c r="U447" s="2">
        <v>443</v>
      </c>
      <c r="V447">
        <v>0.54200000000000004</v>
      </c>
      <c r="W447">
        <f t="shared" si="211"/>
        <v>0.54200000000000004</v>
      </c>
      <c r="X447">
        <f t="shared" si="212"/>
        <v>0.54200000000000004</v>
      </c>
      <c r="Y447">
        <f t="shared" si="213"/>
        <v>0.54200000000000004</v>
      </c>
      <c r="Z447" s="4">
        <f t="shared" si="214"/>
        <v>238853.56</v>
      </c>
      <c r="AA447" s="4">
        <f t="shared" si="215"/>
        <v>110172.30581012927</v>
      </c>
      <c r="AB447" s="4">
        <f t="shared" si="216"/>
        <v>238855.728</v>
      </c>
      <c r="AC447" s="4">
        <f>SUM($AB$5:AB447)</f>
        <v>42110565.702000007</v>
      </c>
      <c r="AD447">
        <f t="shared" si="217"/>
        <v>0.57044655722996784</v>
      </c>
      <c r="AF447" s="2">
        <v>443</v>
      </c>
      <c r="AG447">
        <f t="shared" si="218"/>
        <v>3.2425000000000375</v>
      </c>
      <c r="AH447">
        <f t="shared" si="219"/>
        <v>3.2425000000000375</v>
      </c>
      <c r="AI447">
        <f t="shared" si="220"/>
        <v>3.2425000000000375</v>
      </c>
      <c r="AJ447">
        <f t="shared" si="221"/>
        <v>3.2425000000000375</v>
      </c>
      <c r="AK447">
        <f t="shared" si="222"/>
        <v>12.97000000000015</v>
      </c>
      <c r="AL447">
        <v>25.9400000000003</v>
      </c>
      <c r="AM447">
        <f>SUM($AL$5:AL447)</f>
        <v>7334.8500000000313</v>
      </c>
      <c r="AU447" s="2">
        <v>443</v>
      </c>
      <c r="AV447" s="1">
        <f t="shared" si="228"/>
        <v>11000</v>
      </c>
      <c r="AW447" s="1">
        <f t="shared" si="223"/>
        <v>11000</v>
      </c>
      <c r="AX447" s="1">
        <f t="shared" si="224"/>
        <v>11000</v>
      </c>
      <c r="AY447" s="1">
        <f t="shared" si="225"/>
        <v>11000</v>
      </c>
      <c r="AZ447" s="1">
        <f t="shared" si="227"/>
        <v>220000</v>
      </c>
      <c r="BA447" s="1">
        <f t="shared" si="226"/>
        <v>264000</v>
      </c>
      <c r="BB447">
        <v>5</v>
      </c>
      <c r="BC447" s="1">
        <f>SUM($BA$5:BA447)</f>
        <v>55161900</v>
      </c>
      <c r="BD447" s="1">
        <v>0</v>
      </c>
      <c r="BE447" s="1">
        <f>SUM($BA$235:BA447)</f>
        <v>43032000</v>
      </c>
    </row>
    <row r="448" spans="21:57" x14ac:dyDescent="0.3">
      <c r="U448" s="2">
        <v>444</v>
      </c>
      <c r="V448">
        <v>0.54300000000000004</v>
      </c>
      <c r="W448">
        <f t="shared" si="211"/>
        <v>0.54300000000000004</v>
      </c>
      <c r="X448">
        <f t="shared" si="212"/>
        <v>0.54300000000000004</v>
      </c>
      <c r="Y448">
        <f t="shared" si="213"/>
        <v>0.54300000000000004</v>
      </c>
      <c r="Z448" s="4">
        <f t="shared" si="214"/>
        <v>239533.55000000002</v>
      </c>
      <c r="AA448" s="4">
        <f t="shared" si="215"/>
        <v>110282.47811593939</v>
      </c>
      <c r="AB448" s="4">
        <f t="shared" si="216"/>
        <v>239535.72200000001</v>
      </c>
      <c r="AC448" s="4">
        <f>SUM($AB$5:AB448)</f>
        <v>42350101.42400001</v>
      </c>
      <c r="AD448">
        <f t="shared" si="217"/>
        <v>0.56882570444458858</v>
      </c>
      <c r="AF448" s="2">
        <v>444</v>
      </c>
      <c r="AG448">
        <f t="shared" si="218"/>
        <v>3.2437500000000377</v>
      </c>
      <c r="AH448">
        <f t="shared" si="219"/>
        <v>3.2437500000000377</v>
      </c>
      <c r="AI448">
        <f t="shared" si="220"/>
        <v>3.2437500000000377</v>
      </c>
      <c r="AJ448">
        <f t="shared" si="221"/>
        <v>3.2437500000000377</v>
      </c>
      <c r="AK448">
        <f t="shared" si="222"/>
        <v>12.975000000000151</v>
      </c>
      <c r="AL448">
        <v>25.950000000000301</v>
      </c>
      <c r="AM448">
        <f>SUM($AL$5:AL448)</f>
        <v>7360.800000000032</v>
      </c>
      <c r="AU448" s="2">
        <v>444</v>
      </c>
      <c r="AV448" s="1">
        <f t="shared" si="228"/>
        <v>11000</v>
      </c>
      <c r="AW448" s="1">
        <f t="shared" si="223"/>
        <v>11000</v>
      </c>
      <c r="AX448" s="1">
        <f t="shared" si="224"/>
        <v>11000</v>
      </c>
      <c r="AY448" s="1">
        <f t="shared" si="225"/>
        <v>11000</v>
      </c>
      <c r="AZ448" s="1">
        <f t="shared" si="227"/>
        <v>220000</v>
      </c>
      <c r="BA448" s="1">
        <f t="shared" si="226"/>
        <v>264000</v>
      </c>
      <c r="BB448">
        <v>5</v>
      </c>
      <c r="BC448" s="1">
        <f>SUM($BA$5:BA448)</f>
        <v>55425900</v>
      </c>
      <c r="BD448" s="1">
        <v>0</v>
      </c>
      <c r="BE448" s="1">
        <f>SUM($BA$235:BA448)</f>
        <v>43296000</v>
      </c>
    </row>
    <row r="449" spans="21:57" x14ac:dyDescent="0.3">
      <c r="U449" s="2">
        <v>445</v>
      </c>
      <c r="V449">
        <v>0.54400000000000004</v>
      </c>
      <c r="W449">
        <f t="shared" si="211"/>
        <v>0.54400000000000004</v>
      </c>
      <c r="X449">
        <f t="shared" si="212"/>
        <v>0.54400000000000004</v>
      </c>
      <c r="Y449">
        <f t="shared" si="213"/>
        <v>0.54400000000000004</v>
      </c>
      <c r="Z449" s="4">
        <f t="shared" si="214"/>
        <v>240214.65000000002</v>
      </c>
      <c r="AA449" s="4">
        <f t="shared" si="215"/>
        <v>110392.76059405532</v>
      </c>
      <c r="AB449" s="4">
        <f t="shared" si="216"/>
        <v>240216.82600000003</v>
      </c>
      <c r="AC449" s="4">
        <f>SUM($AB$5:AB449)</f>
        <v>42590318.250000007</v>
      </c>
      <c r="AD449">
        <f t="shared" si="217"/>
        <v>0.56721664865686838</v>
      </c>
      <c r="AF449" s="2">
        <v>445</v>
      </c>
      <c r="AG449">
        <f t="shared" si="218"/>
        <v>3.2450000000000374</v>
      </c>
      <c r="AH449">
        <f t="shared" si="219"/>
        <v>3.2450000000000374</v>
      </c>
      <c r="AI449">
        <f t="shared" si="220"/>
        <v>3.2450000000000374</v>
      </c>
      <c r="AJ449">
        <f t="shared" si="221"/>
        <v>3.2450000000000374</v>
      </c>
      <c r="AK449">
        <f t="shared" si="222"/>
        <v>12.98000000000015</v>
      </c>
      <c r="AL449">
        <v>25.960000000000299</v>
      </c>
      <c r="AM449">
        <f>SUM($AL$5:AL449)</f>
        <v>7386.7600000000321</v>
      </c>
      <c r="AU449" s="2">
        <v>445</v>
      </c>
      <c r="AV449" s="1">
        <f t="shared" si="228"/>
        <v>11000</v>
      </c>
      <c r="AW449" s="1">
        <f t="shared" si="223"/>
        <v>11000</v>
      </c>
      <c r="AX449" s="1">
        <f t="shared" si="224"/>
        <v>11000</v>
      </c>
      <c r="AY449" s="1">
        <f t="shared" si="225"/>
        <v>11000</v>
      </c>
      <c r="AZ449" s="1">
        <f t="shared" si="227"/>
        <v>220000</v>
      </c>
      <c r="BA449" s="1">
        <f t="shared" si="226"/>
        <v>264000</v>
      </c>
      <c r="BB449">
        <v>5</v>
      </c>
      <c r="BC449" s="1">
        <f>SUM($BA$5:BA449)</f>
        <v>55689900</v>
      </c>
      <c r="BD449" s="1">
        <v>0</v>
      </c>
      <c r="BE449" s="1">
        <f>SUM($BA$235:BA449)</f>
        <v>43560000</v>
      </c>
    </row>
    <row r="450" spans="21:57" x14ac:dyDescent="0.3">
      <c r="U450" s="2">
        <v>446</v>
      </c>
      <c r="V450">
        <v>0.54500000000000004</v>
      </c>
      <c r="W450">
        <f t="shared" si="211"/>
        <v>0.54500000000000004</v>
      </c>
      <c r="X450">
        <f t="shared" si="212"/>
        <v>0.54500000000000004</v>
      </c>
      <c r="Y450">
        <f t="shared" si="213"/>
        <v>0.54500000000000004</v>
      </c>
      <c r="Z450" s="4">
        <f t="shared" si="214"/>
        <v>240896.88</v>
      </c>
      <c r="AA450" s="4">
        <f t="shared" si="215"/>
        <v>110503.15335464936</v>
      </c>
      <c r="AB450" s="4">
        <f t="shared" si="216"/>
        <v>240899.06</v>
      </c>
      <c r="AC450" s="4">
        <f>SUM($AB$5:AB450)</f>
        <v>42831217.31000001</v>
      </c>
      <c r="AD450">
        <f t="shared" si="217"/>
        <v>0.56561930010936778</v>
      </c>
      <c r="AF450" s="2">
        <v>446</v>
      </c>
      <c r="AG450">
        <f t="shared" si="218"/>
        <v>3.2462500000000376</v>
      </c>
      <c r="AH450">
        <f t="shared" si="219"/>
        <v>3.2462500000000376</v>
      </c>
      <c r="AI450">
        <f t="shared" si="220"/>
        <v>3.2462500000000376</v>
      </c>
      <c r="AJ450">
        <f t="shared" si="221"/>
        <v>3.2462500000000376</v>
      </c>
      <c r="AK450">
        <f t="shared" si="222"/>
        <v>12.98500000000015</v>
      </c>
      <c r="AL450">
        <v>25.970000000000301</v>
      </c>
      <c r="AM450">
        <f>SUM($AL$5:AL450)</f>
        <v>7412.7300000000323</v>
      </c>
      <c r="AU450" s="2">
        <v>446</v>
      </c>
      <c r="AV450" s="1">
        <f t="shared" si="228"/>
        <v>11000</v>
      </c>
      <c r="AW450" s="1">
        <f t="shared" si="223"/>
        <v>11000</v>
      </c>
      <c r="AX450" s="1">
        <f t="shared" si="224"/>
        <v>11000</v>
      </c>
      <c r="AY450" s="1">
        <f t="shared" si="225"/>
        <v>11000</v>
      </c>
      <c r="AZ450" s="1">
        <f t="shared" si="227"/>
        <v>220000</v>
      </c>
      <c r="BA450" s="1">
        <f t="shared" si="226"/>
        <v>264000</v>
      </c>
      <c r="BB450">
        <v>5</v>
      </c>
      <c r="BC450" s="1">
        <f>SUM($BA$5:BA450)</f>
        <v>55953900</v>
      </c>
      <c r="BD450" s="1">
        <v>0</v>
      </c>
      <c r="BE450" s="1">
        <f>SUM($BA$235:BA450)</f>
        <v>43824000</v>
      </c>
    </row>
    <row r="451" spans="21:57" x14ac:dyDescent="0.3">
      <c r="U451" s="2">
        <v>447</v>
      </c>
      <c r="V451">
        <v>0.54600000000000004</v>
      </c>
      <c r="W451">
        <f t="shared" si="211"/>
        <v>0.54600000000000004</v>
      </c>
      <c r="X451">
        <f t="shared" si="212"/>
        <v>0.54600000000000004</v>
      </c>
      <c r="Y451">
        <f t="shared" si="213"/>
        <v>0.54600000000000004</v>
      </c>
      <c r="Z451" s="4">
        <f t="shared" si="214"/>
        <v>241580.23</v>
      </c>
      <c r="AA451" s="4">
        <f t="shared" si="215"/>
        <v>110613.656508004</v>
      </c>
      <c r="AB451" s="4">
        <f t="shared" si="216"/>
        <v>241582.41400000002</v>
      </c>
      <c r="AC451" s="4">
        <f>SUM($AB$5:AB451)</f>
        <v>43072799.724000007</v>
      </c>
      <c r="AD451">
        <f t="shared" si="217"/>
        <v>0.56403349979874062</v>
      </c>
      <c r="AF451" s="2">
        <v>447</v>
      </c>
      <c r="AG451">
        <f t="shared" si="218"/>
        <v>3.2475000000000374</v>
      </c>
      <c r="AH451">
        <f t="shared" si="219"/>
        <v>3.2475000000000374</v>
      </c>
      <c r="AI451">
        <f t="shared" si="220"/>
        <v>3.2475000000000374</v>
      </c>
      <c r="AJ451">
        <f t="shared" si="221"/>
        <v>3.2475000000000374</v>
      </c>
      <c r="AK451">
        <f t="shared" si="222"/>
        <v>12.990000000000149</v>
      </c>
      <c r="AL451">
        <v>25.980000000000299</v>
      </c>
      <c r="AM451">
        <f>SUM($AL$5:AL451)</f>
        <v>7438.7100000000328</v>
      </c>
      <c r="AU451" s="2">
        <v>447</v>
      </c>
      <c r="AV451" s="1">
        <f t="shared" si="228"/>
        <v>11000</v>
      </c>
      <c r="AW451" s="1">
        <f t="shared" si="223"/>
        <v>11000</v>
      </c>
      <c r="AX451" s="1">
        <f t="shared" si="224"/>
        <v>11000</v>
      </c>
      <c r="AY451" s="1">
        <f t="shared" si="225"/>
        <v>11000</v>
      </c>
      <c r="AZ451" s="1">
        <f t="shared" si="227"/>
        <v>220000</v>
      </c>
      <c r="BA451" s="1">
        <f t="shared" si="226"/>
        <v>264000</v>
      </c>
      <c r="BB451">
        <v>5</v>
      </c>
      <c r="BC451" s="1">
        <f>SUM($BA$5:BA451)</f>
        <v>56217900</v>
      </c>
      <c r="BD451" s="1">
        <v>0</v>
      </c>
      <c r="BE451" s="1">
        <f>SUM($BA$235:BA451)</f>
        <v>44088000</v>
      </c>
    </row>
    <row r="452" spans="21:57" x14ac:dyDescent="0.3">
      <c r="U452" s="2">
        <v>448</v>
      </c>
      <c r="V452">
        <v>0.54700000000000004</v>
      </c>
      <c r="W452">
        <f t="shared" si="211"/>
        <v>0.54700000000000004</v>
      </c>
      <c r="X452">
        <f t="shared" si="212"/>
        <v>0.54700000000000004</v>
      </c>
      <c r="Y452">
        <f t="shared" si="213"/>
        <v>0.54700000000000004</v>
      </c>
      <c r="Z452" s="4">
        <f t="shared" si="214"/>
        <v>242264.71000000002</v>
      </c>
      <c r="AA452" s="4">
        <f t="shared" si="215"/>
        <v>110724.270164512</v>
      </c>
      <c r="AB452" s="4">
        <f t="shared" si="216"/>
        <v>242266.89800000002</v>
      </c>
      <c r="AC452" s="4">
        <f>SUM($AB$5:AB452)</f>
        <v>43315066.622000009</v>
      </c>
      <c r="AD452">
        <f t="shared" si="217"/>
        <v>0.56245913790696001</v>
      </c>
      <c r="AF452" s="2">
        <v>448</v>
      </c>
      <c r="AG452">
        <f t="shared" si="218"/>
        <v>3.2487500000000376</v>
      </c>
      <c r="AH452">
        <f t="shared" si="219"/>
        <v>3.2487500000000376</v>
      </c>
      <c r="AI452">
        <f t="shared" si="220"/>
        <v>3.2487500000000376</v>
      </c>
      <c r="AJ452">
        <f t="shared" si="221"/>
        <v>3.2487500000000376</v>
      </c>
      <c r="AK452">
        <f t="shared" si="222"/>
        <v>12.99500000000015</v>
      </c>
      <c r="AL452">
        <v>25.9900000000003</v>
      </c>
      <c r="AM452">
        <f>SUM($AL$5:AL452)</f>
        <v>7464.7000000000335</v>
      </c>
      <c r="AU452" s="2">
        <v>448</v>
      </c>
      <c r="AV452" s="1">
        <f t="shared" si="228"/>
        <v>11000</v>
      </c>
      <c r="AW452" s="1">
        <f t="shared" si="223"/>
        <v>11000</v>
      </c>
      <c r="AX452" s="1">
        <f t="shared" si="224"/>
        <v>11000</v>
      </c>
      <c r="AY452" s="1">
        <f t="shared" si="225"/>
        <v>11000</v>
      </c>
      <c r="AZ452" s="1">
        <f t="shared" si="227"/>
        <v>220000</v>
      </c>
      <c r="BA452" s="1">
        <f t="shared" si="226"/>
        <v>264000</v>
      </c>
      <c r="BB452">
        <v>5</v>
      </c>
      <c r="BC452" s="1">
        <f>SUM($BA$5:BA452)</f>
        <v>56481900</v>
      </c>
      <c r="BD452" s="1">
        <v>0</v>
      </c>
      <c r="BE452" s="1">
        <f>SUM($BA$235:BA452)</f>
        <v>44352000</v>
      </c>
    </row>
    <row r="453" spans="21:57" x14ac:dyDescent="0.3">
      <c r="U453" s="2">
        <v>449</v>
      </c>
      <c r="V453">
        <v>0.54800000000000004</v>
      </c>
      <c r="W453">
        <f t="shared" si="211"/>
        <v>0.54800000000000004</v>
      </c>
      <c r="X453">
        <f t="shared" si="212"/>
        <v>0.54800000000000004</v>
      </c>
      <c r="Y453">
        <f t="shared" si="213"/>
        <v>0.54800000000000004</v>
      </c>
      <c r="Z453" s="4">
        <f t="shared" si="214"/>
        <v>242950.31</v>
      </c>
      <c r="AA453" s="4">
        <f t="shared" si="215"/>
        <v>110834.9944346765</v>
      </c>
      <c r="AB453" s="4">
        <f t="shared" si="216"/>
        <v>242952.50200000001</v>
      </c>
      <c r="AC453" s="4">
        <f>SUM($AB$5:AB453)</f>
        <v>43558019.124000005</v>
      </c>
      <c r="AD453">
        <f t="shared" si="217"/>
        <v>0.56089605984029445</v>
      </c>
      <c r="AE453" s="16"/>
      <c r="AF453" s="2">
        <v>449</v>
      </c>
      <c r="AG453">
        <f t="shared" si="218"/>
        <v>3.2500000000000373</v>
      </c>
      <c r="AH453">
        <f t="shared" si="219"/>
        <v>3.2500000000000373</v>
      </c>
      <c r="AI453">
        <f t="shared" si="220"/>
        <v>3.2500000000000373</v>
      </c>
      <c r="AJ453">
        <f t="shared" si="221"/>
        <v>3.2500000000000373</v>
      </c>
      <c r="AK453">
        <f t="shared" si="222"/>
        <v>13.000000000000149</v>
      </c>
      <c r="AL453">
        <v>26.000000000000298</v>
      </c>
      <c r="AM453">
        <f>SUM($AL$5:AL453)</f>
        <v>7490.7000000000335</v>
      </c>
      <c r="AU453" s="2">
        <v>449</v>
      </c>
      <c r="AV453" s="1">
        <f t="shared" si="228"/>
        <v>11000</v>
      </c>
      <c r="AW453" s="1">
        <f t="shared" si="223"/>
        <v>11000</v>
      </c>
      <c r="AX453" s="1">
        <f t="shared" si="224"/>
        <v>11000</v>
      </c>
      <c r="AY453" s="1">
        <f t="shared" si="225"/>
        <v>11000</v>
      </c>
      <c r="AZ453" s="1">
        <f t="shared" si="227"/>
        <v>220000</v>
      </c>
      <c r="BA453" s="1">
        <f t="shared" si="226"/>
        <v>264000</v>
      </c>
      <c r="BB453">
        <v>5</v>
      </c>
      <c r="BC453" s="1">
        <f>SUM($BA$5:BA453)</f>
        <v>56745900</v>
      </c>
      <c r="BD453" s="1">
        <v>0</v>
      </c>
      <c r="BE453" s="1">
        <f>SUM($BA$235:BA453)</f>
        <v>44616000</v>
      </c>
    </row>
    <row r="454" spans="21:57" x14ac:dyDescent="0.3">
      <c r="U454" s="2"/>
      <c r="Z454" s="4"/>
      <c r="AA454" s="4"/>
      <c r="AB454" s="4"/>
      <c r="AC454" s="4"/>
      <c r="AF454" s="2"/>
      <c r="AU454" s="2"/>
      <c r="AV454" s="1"/>
      <c r="AW454" s="1"/>
      <c r="AX454" s="1"/>
      <c r="AY454" s="1"/>
      <c r="AZ454" s="1"/>
      <c r="BA454" s="1"/>
      <c r="BC454" s="1"/>
      <c r="BD454" s="1"/>
      <c r="BE454" s="1"/>
    </row>
    <row r="455" spans="21:57" x14ac:dyDescent="0.3">
      <c r="U455" s="2"/>
      <c r="Z455" s="4"/>
      <c r="AA455" s="4"/>
      <c r="AB455" s="4"/>
      <c r="AC455" s="4"/>
      <c r="AF455" s="2"/>
      <c r="AU455" s="2"/>
      <c r="AV455" s="1"/>
      <c r="AW455" s="1"/>
      <c r="AX455" s="1"/>
      <c r="AY455" s="1"/>
      <c r="AZ455" s="1"/>
      <c r="BA455" s="1"/>
      <c r="BC455" s="1"/>
      <c r="BD455" s="1"/>
      <c r="BE455" s="1"/>
    </row>
    <row r="456" spans="21:57" x14ac:dyDescent="0.3">
      <c r="U456" s="2"/>
      <c r="Z456" s="4"/>
      <c r="AA456" s="4"/>
      <c r="AB456" s="4"/>
      <c r="AC456" s="4"/>
      <c r="AF456" s="2"/>
      <c r="AU456" s="2"/>
      <c r="AV456" s="1"/>
      <c r="AW456" s="1"/>
      <c r="AX456" s="1"/>
      <c r="AY456" s="1"/>
      <c r="AZ456" s="1"/>
      <c r="BA456" s="1"/>
      <c r="BC456" s="1"/>
      <c r="BD456" s="1"/>
      <c r="BE456" s="1"/>
    </row>
    <row r="457" spans="21:57" x14ac:dyDescent="0.3">
      <c r="U457" s="2"/>
      <c r="Z457" s="4"/>
      <c r="AA457" s="4"/>
      <c r="AB457" s="4"/>
      <c r="AC457" s="4"/>
      <c r="AF457" s="2"/>
      <c r="AU457" s="2"/>
      <c r="AV457" s="1"/>
      <c r="AW457" s="1"/>
      <c r="AX457" s="1"/>
      <c r="AY457" s="1"/>
      <c r="AZ457" s="1"/>
      <c r="BA457" s="1"/>
      <c r="BC457" s="1"/>
      <c r="BD457" s="1"/>
      <c r="BE457" s="1"/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2023-12-04T05:54:14Z</dcterms:modified>
</cp:coreProperties>
</file>