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75D0EADE-D3BC-4C04-B05F-3F6B65CD0BFD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6" i="4" l="1" a="1"/>
  <c r="AC6" i="4" s="1"/>
  <c r="AD6" i="4" a="1"/>
  <c r="AD6" i="4" s="1"/>
  <c r="AE6" i="4" a="1"/>
  <c r="AE6" i="4" s="1"/>
  <c r="AB6" i="4" a="1"/>
  <c r="AB6" i="4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38" i="3"/>
  <c r="J40" i="3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M38" i="3" s="1"/>
  <c r="X51" i="5"/>
  <c r="Y51" i="5" s="1"/>
  <c r="X50" i="5"/>
  <c r="Y50" i="5" s="1"/>
  <c r="M49" i="4"/>
  <c r="N49" i="4" s="1"/>
  <c r="M48" i="4"/>
  <c r="N48" i="4" s="1"/>
  <c r="A206" i="1" l="1"/>
  <c r="B206" i="1" s="1"/>
  <c r="AD46" i="3"/>
  <c r="AE46" i="3" s="1"/>
  <c r="AD45" i="3"/>
  <c r="AE45" i="3" s="1"/>
  <c r="A205" i="1" l="1"/>
  <c r="B205" i="1" s="1"/>
  <c r="A204" i="1"/>
  <c r="B204" i="1" s="1"/>
  <c r="Z6" i="4" a="1"/>
  <c r="Z6" i="4" s="1"/>
  <c r="Y6" i="4" a="1"/>
  <c r="Y6" i="4" s="1"/>
  <c r="X6" i="4" a="1"/>
  <c r="X6" i="4" s="1"/>
  <c r="W6" i="4" a="1"/>
  <c r="W6" i="4" s="1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H118" i="4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17" i="4"/>
  <c r="H81" i="4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10" i="4"/>
  <c r="H11" i="4"/>
  <c r="H12" i="4" s="1"/>
  <c r="H13" i="4" s="1"/>
  <c r="H14" i="4" s="1"/>
  <c r="H15" i="4" s="1"/>
  <c r="H16" i="4" s="1"/>
  <c r="H17" i="4" s="1"/>
  <c r="H18" i="4" s="1"/>
  <c r="H19" i="4" s="1"/>
  <c r="H20" i="4" s="1"/>
  <c r="H9" i="4"/>
  <c r="H45" i="4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44" i="4"/>
  <c r="T844" i="5"/>
  <c r="T845" i="5"/>
  <c r="T846" i="5"/>
  <c r="T847" i="5"/>
  <c r="T848" i="5"/>
  <c r="T849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X49" i="5"/>
  <c r="Y49" i="5" s="1"/>
  <c r="AD44" i="3"/>
  <c r="AE44" i="3" s="1"/>
  <c r="AD43" i="3"/>
  <c r="AE43" i="3" s="1"/>
  <c r="AD42" i="3"/>
  <c r="AE42" i="3" s="1"/>
  <c r="M47" i="4"/>
  <c r="N47" i="4" s="1"/>
  <c r="A203" i="1"/>
  <c r="B203" i="1" s="1"/>
  <c r="A202" i="1"/>
  <c r="B202" i="1" s="1"/>
  <c r="T821" i="5"/>
  <c r="T822" i="5"/>
  <c r="T823" i="5"/>
  <c r="T824" i="5"/>
  <c r="T825" i="5"/>
  <c r="T826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 s="1"/>
  <c r="A199" i="1"/>
  <c r="B199" i="1" s="1"/>
  <c r="A200" i="1"/>
  <c r="B200" i="1" s="1"/>
  <c r="A201" i="1"/>
  <c r="B201" i="1" s="1"/>
  <c r="A193" i="1" l="1"/>
  <c r="B193" i="1" s="1"/>
  <c r="A194" i="1"/>
  <c r="B194" i="1" s="1"/>
  <c r="A195" i="1"/>
  <c r="B195" i="1" s="1"/>
  <c r="A196" i="1"/>
  <c r="B196" i="1" s="1"/>
  <c r="A192" i="1"/>
  <c r="B192" i="1" s="1"/>
  <c r="A191" i="1"/>
  <c r="B191" i="1" s="1"/>
  <c r="AD41" i="3"/>
  <c r="AE41" i="3" s="1"/>
  <c r="T797" i="5"/>
  <c r="T798" i="5"/>
  <c r="T799" i="5"/>
  <c r="T800" i="5"/>
  <c r="T801" i="5"/>
  <c r="T802" i="5"/>
  <c r="T803" i="5"/>
  <c r="T804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T780" i="5"/>
  <c r="T781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59" i="5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O38" i="3" s="1"/>
  <c r="J38" i="3"/>
  <c r="J39" i="3" s="1"/>
  <c r="K38" i="3"/>
  <c r="K39" i="3" s="1"/>
  <c r="H38" i="3"/>
  <c r="T748" i="5"/>
  <c r="T749" i="5"/>
  <c r="T750" i="5"/>
  <c r="T751" i="5"/>
  <c r="T752" i="5"/>
  <c r="T753" i="5"/>
  <c r="T754" i="5"/>
  <c r="T755" i="5"/>
  <c r="T756" i="5"/>
  <c r="T757" i="5"/>
  <c r="T758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G213" i="6"/>
  <c r="X44" i="5"/>
  <c r="Y44" i="5" s="1"/>
  <c r="X45" i="5"/>
  <c r="Y45" i="5" s="1"/>
  <c r="X46" i="5"/>
  <c r="Y46" i="5" s="1"/>
  <c r="X47" i="5"/>
  <c r="Y47" i="5" s="1"/>
  <c r="X48" i="5"/>
  <c r="Y48" i="5" s="1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T734" i="5"/>
  <c r="T735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T713" i="5"/>
  <c r="T711" i="5"/>
  <c r="T712" i="5"/>
  <c r="T700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K40" i="3" l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N38" i="3" s="1"/>
  <c r="H39" i="3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L38" i="3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F227" i="6" l="1" a="1"/>
  <c r="F227" i="6" s="1"/>
  <c r="G227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C260" i="6"/>
  <c r="G226" i="6"/>
  <c r="M3" i="6" a="1"/>
  <c r="M3" i="6" s="1"/>
  <c r="L3" i="6" a="1"/>
  <c r="L3" i="6" s="1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D226" i="6" s="1"/>
  <c r="E226" i="6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N226" i="6" l="1"/>
  <c r="N227" i="6" s="1"/>
  <c r="D213" i="6"/>
  <c r="E213" i="6" s="1"/>
  <c r="K213" i="6" s="1"/>
  <c r="D215" i="6"/>
  <c r="E215" i="6" s="1"/>
  <c r="D214" i="6"/>
  <c r="E214" i="6" s="1"/>
  <c r="D217" i="6"/>
  <c r="E217" i="6" s="1"/>
  <c r="D225" i="6"/>
  <c r="E225" i="6" s="1"/>
  <c r="D224" i="6"/>
  <c r="E224" i="6" s="1"/>
  <c r="D223" i="6"/>
  <c r="E223" i="6" s="1"/>
  <c r="D218" i="6"/>
  <c r="E218" i="6" s="1"/>
  <c r="D222" i="6"/>
  <c r="E222" i="6" s="1"/>
  <c r="D221" i="6"/>
  <c r="E221" i="6" s="1"/>
  <c r="D219" i="6"/>
  <c r="E219" i="6" s="1"/>
  <c r="D220" i="6"/>
  <c r="E220" i="6" s="1"/>
  <c r="D216" i="6"/>
  <c r="E216" i="6" s="1"/>
  <c r="F228" i="6" a="1"/>
  <c r="F228" i="6" s="1"/>
  <c r="D227" i="6"/>
  <c r="E227" i="6" s="1"/>
  <c r="C265" i="6"/>
  <c r="C270" i="6"/>
  <c r="C273" i="6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K214" i="6" l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F229" i="6" a="1"/>
  <c r="F229" i="6" s="1"/>
  <c r="D228" i="6"/>
  <c r="E228" i="6" s="1"/>
  <c r="G228" i="6"/>
  <c r="N228" i="6" s="1"/>
  <c r="C286" i="6"/>
  <c r="C283" i="6"/>
  <c r="C278" i="6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K228" i="6" l="1"/>
  <c r="F230" i="6" a="1"/>
  <c r="F230" i="6" s="1"/>
  <c r="D229" i="6"/>
  <c r="E229" i="6" s="1"/>
  <c r="K229" i="6" s="1"/>
  <c r="G229" i="6"/>
  <c r="N229" i="6" s="1"/>
  <c r="C291" i="6"/>
  <c r="C296" i="6"/>
  <c r="C299" i="6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F231" i="6" l="1" a="1"/>
  <c r="F231" i="6" s="1"/>
  <c r="D230" i="6"/>
  <c r="E230" i="6" s="1"/>
  <c r="K230" i="6" s="1"/>
  <c r="G230" i="6"/>
  <c r="N230" i="6" s="1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F232" i="6" l="1" a="1"/>
  <c r="F232" i="6" s="1"/>
  <c r="D231" i="6"/>
  <c r="E231" i="6" s="1"/>
  <c r="K231" i="6" s="1"/>
  <c r="G231" i="6"/>
  <c r="N231" i="6" s="1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G709" i="5" l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F233" i="6" a="1"/>
  <c r="F233" i="6" s="1"/>
  <c r="D232" i="6"/>
  <c r="E232" i="6" s="1"/>
  <c r="K232" i="6" s="1"/>
  <c r="G232" i="6"/>
  <c r="N232" i="6" s="1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G8" i="5" l="1"/>
  <c r="H8" i="5"/>
  <c r="D233" i="6"/>
  <c r="E233" i="6" s="1"/>
  <c r="K233" i="6" s="1"/>
  <c r="F234" i="6" a="1"/>
  <c r="F234" i="6" s="1"/>
  <c r="G233" i="6"/>
  <c r="N233" i="6" s="1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D234" i="6" l="1"/>
  <c r="E234" i="6" s="1"/>
  <c r="K234" i="6" s="1"/>
  <c r="G234" i="6"/>
  <c r="N234" i="6" s="1"/>
  <c r="F235" i="6" a="1"/>
  <c r="F235" i="6" s="1"/>
  <c r="T4" i="3"/>
  <c r="F14" i="5"/>
  <c r="Q16" i="5"/>
  <c r="R15" i="5" a="1"/>
  <c r="R15" i="5" s="1"/>
  <c r="S15" i="5" s="1"/>
  <c r="P15" i="5" s="1"/>
  <c r="O14" i="5"/>
  <c r="I14" i="5" s="1"/>
  <c r="X4" i="3"/>
  <c r="D235" i="6" l="1"/>
  <c r="E235" i="6" s="1"/>
  <c r="K235" i="6" s="1"/>
  <c r="F236" i="6" a="1"/>
  <c r="F236" i="6" s="1"/>
  <c r="G235" i="6"/>
  <c r="N235" i="6" s="1"/>
  <c r="O15" i="5"/>
  <c r="I15" i="5" s="1"/>
  <c r="Q17" i="5"/>
  <c r="R16" i="5" a="1"/>
  <c r="R16" i="5" s="1"/>
  <c r="S16" i="5" s="1"/>
  <c r="P16" i="5" s="1"/>
  <c r="F15" i="5"/>
  <c r="D236" i="6" l="1"/>
  <c r="E236" i="6" s="1"/>
  <c r="K236" i="6" s="1"/>
  <c r="F237" i="6" a="1"/>
  <c r="F237" i="6" s="1"/>
  <c r="G236" i="6"/>
  <c r="N236" i="6" s="1"/>
  <c r="R17" i="5" a="1"/>
  <c r="R17" i="5" s="1"/>
  <c r="S17" i="5" s="1"/>
  <c r="P17" i="5" s="1"/>
  <c r="V4" i="3"/>
  <c r="O4" i="3" s="1"/>
  <c r="F16" i="5"/>
  <c r="O16" i="5"/>
  <c r="I16" i="5" s="1"/>
  <c r="Q18" i="5"/>
  <c r="D237" i="6" l="1"/>
  <c r="E237" i="6" s="1"/>
  <c r="K237" i="6" s="1"/>
  <c r="F238" i="6" a="1"/>
  <c r="F238" i="6" s="1"/>
  <c r="G237" i="6"/>
  <c r="N237" i="6" s="1"/>
  <c r="O17" i="5"/>
  <c r="I17" i="5" s="1"/>
  <c r="Q19" i="5"/>
  <c r="R18" i="5" a="1"/>
  <c r="R18" i="5" s="1"/>
  <c r="S18" i="5" s="1"/>
  <c r="P18" i="5" s="1"/>
  <c r="F17" i="5"/>
  <c r="D238" i="6" l="1"/>
  <c r="E238" i="6" s="1"/>
  <c r="K238" i="6" s="1"/>
  <c r="F239" i="6" a="1"/>
  <c r="F239" i="6" s="1"/>
  <c r="G238" i="6"/>
  <c r="N238" i="6" s="1"/>
  <c r="O18" i="5"/>
  <c r="I18" i="5" s="1"/>
  <c r="Q20" i="5"/>
  <c r="R19" i="5" a="1"/>
  <c r="R19" i="5" s="1"/>
  <c r="S19" i="5" s="1"/>
  <c r="P19" i="5" s="1"/>
  <c r="F18" i="5"/>
  <c r="D239" i="6" l="1"/>
  <c r="E239" i="6" s="1"/>
  <c r="K239" i="6" s="1"/>
  <c r="F240" i="6" a="1"/>
  <c r="F240" i="6" s="1"/>
  <c r="G239" i="6"/>
  <c r="N239" i="6" s="1"/>
  <c r="Q21" i="5"/>
  <c r="O19" i="5"/>
  <c r="I19" i="5" s="1"/>
  <c r="F19" i="5"/>
  <c r="R20" i="5" a="1"/>
  <c r="R20" i="5" s="1"/>
  <c r="S20" i="5" s="1"/>
  <c r="P20" i="5" s="1"/>
  <c r="D240" i="6" l="1"/>
  <c r="E240" i="6" s="1"/>
  <c r="K240" i="6" s="1"/>
  <c r="F241" i="6" a="1"/>
  <c r="F241" i="6" s="1"/>
  <c r="G240" i="6"/>
  <c r="N240" i="6" s="1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O548" i="5"/>
  <c r="R549" i="5" a="1"/>
  <c r="R549" i="5" s="1"/>
  <c r="Q568" i="5"/>
  <c r="F548" i="5" l="1"/>
  <c r="I548" i="5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R558" i="5" a="1"/>
  <c r="R558" i="5" s="1"/>
  <c r="I557" i="5" l="1"/>
  <c r="Q582" i="5"/>
  <c r="S558" i="5"/>
  <c r="P558" i="5" s="1"/>
  <c r="F558" i="5" s="1"/>
  <c r="O558" i="5"/>
  <c r="R559" i="5" a="1"/>
  <c r="R559" i="5" s="1"/>
  <c r="I558" i="5" l="1"/>
  <c r="Q583" i="5"/>
  <c r="S559" i="5"/>
  <c r="P559" i="5" s="1"/>
  <c r="F559" i="5" s="1"/>
  <c r="O559" i="5"/>
  <c r="R560" i="5" a="1"/>
  <c r="R560" i="5" s="1"/>
  <c r="I559" i="5" l="1"/>
  <c r="Q584" i="5"/>
  <c r="S560" i="5"/>
  <c r="P560" i="5" s="1"/>
  <c r="F560" i="5" s="1"/>
  <c r="O560" i="5"/>
  <c r="R561" i="5" a="1"/>
  <c r="R561" i="5" s="1"/>
  <c r="I560" i="5" l="1"/>
  <c r="Q585" i="5"/>
  <c r="S561" i="5"/>
  <c r="P561" i="5" s="1"/>
  <c r="F561" i="5" s="1"/>
  <c r="O561" i="5"/>
  <c r="R562" i="5" a="1"/>
  <c r="R562" i="5" s="1"/>
  <c r="I561" i="5" l="1"/>
  <c r="Q586" i="5"/>
  <c r="S562" i="5"/>
  <c r="P562" i="5" s="1"/>
  <c r="F562" i="5" s="1"/>
  <c r="O562" i="5"/>
  <c r="R563" i="5" a="1"/>
  <c r="R563" i="5" s="1"/>
  <c r="I562" i="5" l="1"/>
  <c r="Q587" i="5"/>
  <c r="S563" i="5"/>
  <c r="P563" i="5" s="1"/>
  <c r="F563" i="5" s="1"/>
  <c r="O563" i="5"/>
  <c r="R564" i="5" a="1"/>
  <c r="R564" i="5" s="1"/>
  <c r="I563" i="5" l="1"/>
  <c r="Q588" i="5"/>
  <c r="S564" i="5"/>
  <c r="P564" i="5" s="1"/>
  <c r="F564" i="5" s="1"/>
  <c r="O564" i="5"/>
  <c r="R565" i="5" a="1"/>
  <c r="R565" i="5" s="1"/>
  <c r="I564" i="5" l="1"/>
  <c r="Q589" i="5"/>
  <c r="S565" i="5"/>
  <c r="P565" i="5" s="1"/>
  <c r="F565" i="5" s="1"/>
  <c r="O565" i="5"/>
  <c r="R566" i="5" a="1"/>
  <c r="R566" i="5" s="1"/>
  <c r="I565" i="5" l="1"/>
  <c r="Q590" i="5"/>
  <c r="S566" i="5"/>
  <c r="P566" i="5" s="1"/>
  <c r="F566" i="5" s="1"/>
  <c r="O566" i="5"/>
  <c r="R567" i="5" a="1"/>
  <c r="R567" i="5" s="1"/>
  <c r="I566" i="5" l="1"/>
  <c r="Q591" i="5"/>
  <c r="S567" i="5"/>
  <c r="P567" i="5" s="1"/>
  <c r="F567" i="5" s="1"/>
  <c r="O567" i="5"/>
  <c r="R568" i="5" a="1"/>
  <c r="R568" i="5" s="1"/>
  <c r="I567" i="5" l="1"/>
  <c r="Q592" i="5"/>
  <c r="S568" i="5"/>
  <c r="P568" i="5" s="1"/>
  <c r="F568" i="5" s="1"/>
  <c r="O568" i="5"/>
  <c r="R569" i="5" a="1"/>
  <c r="R569" i="5" s="1"/>
  <c r="I568" i="5" l="1"/>
  <c r="Q593" i="5"/>
  <c r="S569" i="5"/>
  <c r="P569" i="5" s="1"/>
  <c r="F569" i="5" s="1"/>
  <c r="O569" i="5"/>
  <c r="R570" i="5" a="1"/>
  <c r="R570" i="5" s="1"/>
  <c r="I569" i="5" l="1"/>
  <c r="Q594" i="5"/>
  <c r="S570" i="5"/>
  <c r="P570" i="5" s="1"/>
  <c r="F570" i="5" s="1"/>
  <c r="O570" i="5"/>
  <c r="R571" i="5" a="1"/>
  <c r="R571" i="5" s="1"/>
  <c r="I570" i="5" l="1"/>
  <c r="Q595" i="5"/>
  <c r="S571" i="5"/>
  <c r="P571" i="5" s="1"/>
  <c r="F571" i="5" s="1"/>
  <c r="O571" i="5"/>
  <c r="R572" i="5" a="1"/>
  <c r="R572" i="5" s="1"/>
  <c r="R573" i="5" s="1" a="1"/>
  <c r="R573" i="5" s="1"/>
  <c r="I571" i="5" l="1"/>
  <c r="Q596" i="5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R592" i="5" a="1"/>
  <c r="R592" i="5" s="1"/>
  <c r="I591" i="5" l="1"/>
  <c r="Q614" i="5"/>
  <c r="S592" i="5"/>
  <c r="P592" i="5" s="1"/>
  <c r="F592" i="5" s="1"/>
  <c r="O592" i="5"/>
  <c r="R593" i="5" a="1"/>
  <c r="R593" i="5" s="1"/>
  <c r="I592" i="5" l="1"/>
  <c r="Q615" i="5"/>
  <c r="S593" i="5"/>
  <c r="P593" i="5" s="1"/>
  <c r="F593" i="5" s="1"/>
  <c r="O593" i="5"/>
  <c r="R594" i="5" a="1"/>
  <c r="R594" i="5" s="1"/>
  <c r="I593" i="5" l="1"/>
  <c r="Q616" i="5"/>
  <c r="S594" i="5"/>
  <c r="P594" i="5" s="1"/>
  <c r="F594" i="5" s="1"/>
  <c r="O594" i="5"/>
  <c r="R595" i="5" a="1"/>
  <c r="R595" i="5" s="1"/>
  <c r="I594" i="5" l="1"/>
  <c r="Q617" i="5"/>
  <c r="S595" i="5"/>
  <c r="P595" i="5" s="1"/>
  <c r="F595" i="5" s="1"/>
  <c r="O595" i="5"/>
  <c r="R596" i="5" a="1"/>
  <c r="R596" i="5" s="1"/>
  <c r="I595" i="5" l="1"/>
  <c r="Q618" i="5"/>
  <c r="S596" i="5"/>
  <c r="P596" i="5" s="1"/>
  <c r="F596" i="5" s="1"/>
  <c r="O596" i="5"/>
  <c r="R597" i="5" a="1"/>
  <c r="R597" i="5" s="1"/>
  <c r="I596" i="5" l="1"/>
  <c r="Q619" i="5"/>
  <c r="S597" i="5"/>
  <c r="P597" i="5" s="1"/>
  <c r="F597" i="5" s="1"/>
  <c r="O597" i="5"/>
  <c r="R598" i="5" a="1"/>
  <c r="R598" i="5" s="1"/>
  <c r="I597" i="5" l="1"/>
  <c r="Q620" i="5"/>
  <c r="S598" i="5"/>
  <c r="P598" i="5" s="1"/>
  <c r="F598" i="5" s="1"/>
  <c r="O598" i="5"/>
  <c r="R599" i="5" a="1"/>
  <c r="R599" i="5" s="1"/>
  <c r="I598" i="5" l="1"/>
  <c r="Q621" i="5"/>
  <c r="S599" i="5"/>
  <c r="P599" i="5" s="1"/>
  <c r="F599" i="5" s="1"/>
  <c r="O599" i="5"/>
  <c r="R600" i="5" a="1"/>
  <c r="R600" i="5" s="1"/>
  <c r="R601" i="5" s="1" a="1"/>
  <c r="R601" i="5" s="1"/>
  <c r="I599" i="5" l="1"/>
  <c r="Q622" i="5"/>
  <c r="S601" i="5"/>
  <c r="P601" i="5" s="1"/>
  <c r="O601" i="5"/>
  <c r="R602" i="5" a="1"/>
  <c r="R602" i="5" s="1"/>
  <c r="S600" i="5"/>
  <c r="P600" i="5" s="1"/>
  <c r="F600" i="5" s="1"/>
  <c r="O600" i="5"/>
  <c r="I600" i="5" l="1"/>
  <c r="I601" i="5" s="1"/>
  <c r="S602" i="5"/>
  <c r="P602" i="5" s="1"/>
  <c r="O602" i="5"/>
  <c r="R603" i="5" a="1"/>
  <c r="R603" i="5" s="1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S633" i="5"/>
  <c r="P633" i="5" s="1"/>
  <c r="F633" i="5" s="1"/>
  <c r="O633" i="5"/>
  <c r="I633" i="5" s="1"/>
  <c r="R634" i="5" a="1"/>
  <c r="R634" i="5" s="1"/>
  <c r="Q850" i="5" l="1"/>
  <c r="S634" i="5"/>
  <c r="P634" i="5" s="1"/>
  <c r="F634" i="5" s="1"/>
  <c r="O634" i="5"/>
  <c r="I634" i="5" s="1"/>
  <c r="R635" i="5" a="1"/>
  <c r="R635" i="5" s="1"/>
  <c r="Q851" i="5" l="1"/>
  <c r="S635" i="5"/>
  <c r="P635" i="5" s="1"/>
  <c r="F635" i="5" s="1"/>
  <c r="O635" i="5"/>
  <c r="I635" i="5" s="1"/>
  <c r="R636" i="5" a="1"/>
  <c r="R636" i="5" s="1"/>
  <c r="Q852" i="5" l="1"/>
  <c r="S636" i="5"/>
  <c r="P636" i="5" s="1"/>
  <c r="F636" i="5" s="1"/>
  <c r="O636" i="5"/>
  <c r="I636" i="5" s="1"/>
  <c r="R637" i="5" a="1"/>
  <c r="R637" i="5" s="1"/>
  <c r="Q853" i="5" l="1"/>
  <c r="S637" i="5"/>
  <c r="P637" i="5" s="1"/>
  <c r="F637" i="5" s="1"/>
  <c r="O637" i="5"/>
  <c r="I637" i="5" s="1"/>
  <c r="R638" i="5" a="1"/>
  <c r="R638" i="5" s="1"/>
  <c r="Q854" i="5" l="1"/>
  <c r="S638" i="5"/>
  <c r="P638" i="5" s="1"/>
  <c r="F638" i="5" s="1"/>
  <c r="O638" i="5"/>
  <c r="I638" i="5" s="1"/>
  <c r="R639" i="5" a="1"/>
  <c r="R639" i="5" s="1"/>
  <c r="Q855" i="5" l="1"/>
  <c r="S639" i="5"/>
  <c r="P639" i="5" s="1"/>
  <c r="F639" i="5" s="1"/>
  <c r="O639" i="5"/>
  <c r="I639" i="5" s="1"/>
  <c r="R640" i="5" a="1"/>
  <c r="R640" i="5" s="1"/>
  <c r="Q856" i="5" l="1"/>
  <c r="S640" i="5"/>
  <c r="P640" i="5" s="1"/>
  <c r="F640" i="5" s="1"/>
  <c r="O640" i="5"/>
  <c r="I640" i="5" s="1"/>
  <c r="R641" i="5" a="1"/>
  <c r="R641" i="5" s="1"/>
  <c r="Q857" i="5" l="1"/>
  <c r="S641" i="5"/>
  <c r="P641" i="5" s="1"/>
  <c r="F641" i="5" s="1"/>
  <c r="O641" i="5"/>
  <c r="I641" i="5" s="1"/>
  <c r="R642" i="5" a="1"/>
  <c r="R642" i="5" s="1"/>
  <c r="Q858" i="5" l="1"/>
  <c r="S642" i="5"/>
  <c r="P642" i="5" s="1"/>
  <c r="F642" i="5" s="1"/>
  <c r="O642" i="5"/>
  <c r="I642" i="5" s="1"/>
  <c r="R643" i="5" a="1"/>
  <c r="R643" i="5" s="1"/>
  <c r="Q859" i="5" l="1"/>
  <c r="S643" i="5"/>
  <c r="P643" i="5" s="1"/>
  <c r="F643" i="5" s="1"/>
  <c r="O643" i="5"/>
  <c r="I643" i="5" s="1"/>
  <c r="R644" i="5" a="1"/>
  <c r="R644" i="5" s="1"/>
  <c r="Q860" i="5" l="1"/>
  <c r="S644" i="5"/>
  <c r="P644" i="5" s="1"/>
  <c r="F644" i="5" s="1"/>
  <c r="O644" i="5"/>
  <c r="I644" i="5" s="1"/>
  <c r="R645" i="5" a="1"/>
  <c r="R645" i="5" s="1"/>
  <c r="R646" i="5" s="1" a="1"/>
  <c r="R646" i="5" s="1"/>
  <c r="Q861" i="5" l="1"/>
  <c r="S646" i="5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Q862" i="5" l="1"/>
  <c r="S647" i="5"/>
  <c r="P647" i="5" s="1"/>
  <c r="F647" i="5" s="1"/>
  <c r="R648" i="5" a="1"/>
  <c r="R648" i="5" s="1"/>
  <c r="O647" i="5"/>
  <c r="I647" i="5" s="1"/>
  <c r="Q863" i="5" l="1"/>
  <c r="S648" i="5"/>
  <c r="P648" i="5" s="1"/>
  <c r="F648" i="5" s="1"/>
  <c r="O648" i="5"/>
  <c r="I648" i="5" s="1"/>
  <c r="R649" i="5" a="1"/>
  <c r="R649" i="5" s="1"/>
  <c r="Q864" i="5" l="1"/>
  <c r="S649" i="5"/>
  <c r="P649" i="5" s="1"/>
  <c r="F649" i="5" s="1"/>
  <c r="R650" i="5" a="1"/>
  <c r="R650" i="5" s="1"/>
  <c r="O649" i="5"/>
  <c r="I649" i="5" s="1"/>
  <c r="Q865" i="5" l="1"/>
  <c r="S650" i="5"/>
  <c r="P650" i="5" s="1"/>
  <c r="F650" i="5" s="1"/>
  <c r="O650" i="5"/>
  <c r="I650" i="5" s="1"/>
  <c r="R651" i="5" a="1"/>
  <c r="R651" i="5" s="1"/>
  <c r="Q866" i="5" l="1"/>
  <c r="S651" i="5"/>
  <c r="P651" i="5" s="1"/>
  <c r="F651" i="5" s="1"/>
  <c r="R652" i="5" a="1"/>
  <c r="R652" i="5" s="1"/>
  <c r="O651" i="5"/>
  <c r="I651" i="5" s="1"/>
  <c r="Q867" i="5" l="1"/>
  <c r="S652" i="5"/>
  <c r="P652" i="5" s="1"/>
  <c r="F652" i="5" s="1"/>
  <c r="R653" i="5" a="1"/>
  <c r="R653" i="5" s="1"/>
  <c r="O652" i="5"/>
  <c r="I652" i="5" s="1"/>
  <c r="Q868" i="5" l="1"/>
  <c r="S653" i="5"/>
  <c r="P653" i="5" s="1"/>
  <c r="F653" i="5" s="1"/>
  <c r="R654" i="5" a="1"/>
  <c r="R654" i="5" s="1"/>
  <c r="O653" i="5"/>
  <c r="I653" i="5" s="1"/>
  <c r="Q869" i="5" l="1"/>
  <c r="S654" i="5"/>
  <c r="P654" i="5" s="1"/>
  <c r="F654" i="5" s="1"/>
  <c r="R655" i="5" a="1"/>
  <c r="R655" i="5" s="1"/>
  <c r="O654" i="5"/>
  <c r="I654" i="5" s="1"/>
  <c r="Q870" i="5" l="1"/>
  <c r="S655" i="5"/>
  <c r="P655" i="5" s="1"/>
  <c r="F655" i="5" s="1"/>
  <c r="O655" i="5"/>
  <c r="I655" i="5" s="1"/>
  <c r="R656" i="5" a="1"/>
  <c r="R656" i="5" s="1"/>
  <c r="Q871" i="5" l="1"/>
  <c r="S656" i="5"/>
  <c r="P656" i="5" s="1"/>
  <c r="F656" i="5" s="1"/>
  <c r="R657" i="5" a="1"/>
  <c r="R657" i="5" s="1"/>
  <c r="O656" i="5"/>
  <c r="I656" i="5" s="1"/>
  <c r="Q872" i="5" l="1"/>
  <c r="S657" i="5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s="1"/>
  <c r="S760" i="5" l="1"/>
  <c r="P760" i="5" s="1"/>
  <c r="F760" i="5" s="1"/>
  <c r="O760" i="5"/>
  <c r="I760" i="5" s="1"/>
  <c r="R761" i="5" a="1"/>
  <c r="R761" i="5" s="1"/>
  <c r="S761" i="5" l="1"/>
  <c r="P761" i="5" s="1"/>
  <c r="F761" i="5" s="1"/>
  <c r="O761" i="5"/>
  <c r="I761" i="5" s="1"/>
  <c r="R762" i="5" a="1"/>
  <c r="R762" i="5" s="1"/>
  <c r="S762" i="5" l="1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F782" i="5" s="1"/>
  <c r="O781" i="5"/>
  <c r="I781" i="5" s="1"/>
  <c r="I782" i="5" s="1"/>
  <c r="S783" i="5" l="1"/>
  <c r="P783" i="5" s="1"/>
  <c r="F783" i="5" s="1"/>
  <c r="R784" i="5" a="1"/>
  <c r="R784" i="5" s="1"/>
  <c r="O783" i="5"/>
  <c r="I783" i="5" s="1"/>
  <c r="S784" i="5" l="1"/>
  <c r="P784" i="5" s="1"/>
  <c r="F784" i="5" s="1"/>
  <c r="O784" i="5"/>
  <c r="I784" i="5" s="1"/>
  <c r="R785" i="5" a="1"/>
  <c r="R785" i="5" s="1"/>
  <c r="O785" i="5" l="1"/>
  <c r="I785" i="5" s="1"/>
  <c r="R786" i="5" a="1"/>
  <c r="R786" i="5" s="1"/>
  <c r="S785" i="5"/>
  <c r="P785" i="5" s="1"/>
  <c r="F785" i="5" s="1"/>
  <c r="S786" i="5" l="1"/>
  <c r="P786" i="5" s="1"/>
  <c r="F786" i="5" s="1"/>
  <c r="R787" i="5" a="1"/>
  <c r="R787" i="5" s="1"/>
  <c r="O786" i="5"/>
  <c r="I786" i="5" s="1"/>
  <c r="S787" i="5" l="1"/>
  <c r="P787" i="5" s="1"/>
  <c r="F787" i="5" s="1"/>
  <c r="O787" i="5"/>
  <c r="I787" i="5" s="1"/>
  <c r="R788" i="5" a="1"/>
  <c r="R788" i="5" s="1"/>
  <c r="S788" i="5" l="1"/>
  <c r="P788" i="5" s="1"/>
  <c r="F788" i="5" s="1"/>
  <c r="O788" i="5"/>
  <c r="I788" i="5" s="1"/>
  <c r="R789" i="5" a="1"/>
  <c r="R789" i="5" s="1"/>
  <c r="S789" i="5" l="1"/>
  <c r="P789" i="5" s="1"/>
  <c r="F789" i="5" s="1"/>
  <c r="O789" i="5"/>
  <c r="I789" i="5" s="1"/>
  <c r="R790" i="5" a="1"/>
  <c r="R790" i="5" s="1"/>
  <c r="S790" i="5" l="1"/>
  <c r="P790" i="5" s="1"/>
  <c r="F790" i="5" s="1"/>
  <c r="O790" i="5"/>
  <c r="I790" i="5" s="1"/>
  <c r="R791" i="5" a="1"/>
  <c r="R791" i="5" s="1"/>
  <c r="S791" i="5" l="1"/>
  <c r="P791" i="5" s="1"/>
  <c r="F791" i="5" s="1"/>
  <c r="R792" i="5" a="1"/>
  <c r="R792" i="5" s="1"/>
  <c r="O791" i="5"/>
  <c r="I791" i="5" s="1"/>
  <c r="S792" i="5" l="1"/>
  <c r="P792" i="5" s="1"/>
  <c r="F792" i="5" s="1"/>
  <c r="O792" i="5"/>
  <c r="I792" i="5" s="1"/>
  <c r="R793" i="5" a="1"/>
  <c r="R793" i="5" s="1"/>
  <c r="S793" i="5" l="1"/>
  <c r="P793" i="5" s="1"/>
  <c r="F793" i="5" s="1"/>
  <c r="O793" i="5"/>
  <c r="I793" i="5" s="1"/>
  <c r="R794" i="5" a="1"/>
  <c r="R794" i="5" s="1"/>
  <c r="S794" i="5" l="1"/>
  <c r="P794" i="5" s="1"/>
  <c r="F794" i="5" s="1"/>
  <c r="O794" i="5"/>
  <c r="I794" i="5" s="1"/>
  <c r="R795" i="5" a="1"/>
  <c r="R795" i="5" s="1"/>
  <c r="S795" i="5" l="1"/>
  <c r="P795" i="5" s="1"/>
  <c r="F795" i="5" s="1"/>
  <c r="R796" i="5" a="1"/>
  <c r="R796" i="5" s="1"/>
  <c r="O795" i="5"/>
  <c r="I795" i="5" s="1"/>
  <c r="R797" i="5" l="1" a="1"/>
  <c r="R797" i="5" s="1"/>
  <c r="S796" i="5"/>
  <c r="P796" i="5" s="1"/>
  <c r="F796" i="5" s="1"/>
  <c r="O796" i="5"/>
  <c r="I796" i="5" s="1"/>
  <c r="S797" i="5" l="1"/>
  <c r="P797" i="5" s="1"/>
  <c r="F797" i="5" s="1"/>
  <c r="R798" i="5" a="1"/>
  <c r="R798" i="5" s="1"/>
  <c r="O797" i="5"/>
  <c r="I797" i="5" s="1"/>
  <c r="S798" i="5" l="1"/>
  <c r="P798" i="5" s="1"/>
  <c r="F798" i="5" s="1"/>
  <c r="O798" i="5"/>
  <c r="I798" i="5" s="1"/>
  <c r="R799" i="5" a="1"/>
  <c r="R799" i="5" s="1"/>
  <c r="S799" i="5" l="1"/>
  <c r="P799" i="5" s="1"/>
  <c r="F799" i="5" s="1"/>
  <c r="O799" i="5"/>
  <c r="I799" i="5" s="1"/>
  <c r="R800" i="5" a="1"/>
  <c r="R800" i="5" s="1"/>
  <c r="S800" i="5" l="1"/>
  <c r="P800" i="5" s="1"/>
  <c r="F800" i="5" s="1"/>
  <c r="O800" i="5"/>
  <c r="I800" i="5" s="1"/>
  <c r="R801" i="5" a="1"/>
  <c r="R801" i="5" s="1"/>
  <c r="S801" i="5" l="1"/>
  <c r="P801" i="5" s="1"/>
  <c r="F801" i="5" s="1"/>
  <c r="O801" i="5"/>
  <c r="I801" i="5" s="1"/>
  <c r="R802" i="5" a="1"/>
  <c r="R802" i="5" s="1"/>
  <c r="S802" i="5" l="1"/>
  <c r="P802" i="5" s="1"/>
  <c r="F802" i="5" s="1"/>
  <c r="O802" i="5"/>
  <c r="I802" i="5" s="1"/>
  <c r="R803" i="5" a="1"/>
  <c r="R803" i="5" s="1"/>
  <c r="S803" i="5" l="1"/>
  <c r="P803" i="5" s="1"/>
  <c r="F803" i="5" s="1"/>
  <c r="O803" i="5"/>
  <c r="I803" i="5" s="1"/>
  <c r="R804" i="5" a="1"/>
  <c r="R804" i="5" s="1"/>
  <c r="R805" i="5" s="1" a="1"/>
  <c r="R805" i="5" s="1"/>
  <c r="S805" i="5" l="1"/>
  <c r="P805" i="5" s="1"/>
  <c r="R806" i="5" a="1"/>
  <c r="R806" i="5" s="1"/>
  <c r="O805" i="5"/>
  <c r="S804" i="5"/>
  <c r="P804" i="5" s="1"/>
  <c r="F804" i="5" s="1"/>
  <c r="F805" i="5" s="1"/>
  <c r="O804" i="5"/>
  <c r="I804" i="5" s="1"/>
  <c r="I805" i="5" s="1"/>
  <c r="S806" i="5" l="1"/>
  <c r="P806" i="5" s="1"/>
  <c r="F806" i="5" s="1"/>
  <c r="O806" i="5"/>
  <c r="I806" i="5" s="1"/>
  <c r="R807" i="5" a="1"/>
  <c r="R807" i="5" s="1"/>
  <c r="S807" i="5" l="1"/>
  <c r="P807" i="5" s="1"/>
  <c r="F807" i="5" s="1"/>
  <c r="O807" i="5"/>
  <c r="I807" i="5" s="1"/>
  <c r="R808" i="5" a="1"/>
  <c r="R808" i="5" s="1"/>
  <c r="S808" i="5" l="1"/>
  <c r="P808" i="5" s="1"/>
  <c r="F808" i="5" s="1"/>
  <c r="O808" i="5"/>
  <c r="I808" i="5" s="1"/>
  <c r="R809" i="5" a="1"/>
  <c r="R809" i="5" s="1"/>
  <c r="S809" i="5" l="1"/>
  <c r="P809" i="5" s="1"/>
  <c r="F809" i="5" s="1"/>
  <c r="O809" i="5"/>
  <c r="I809" i="5" s="1"/>
  <c r="R810" i="5" a="1"/>
  <c r="R810" i="5" s="1"/>
  <c r="S810" i="5" l="1"/>
  <c r="P810" i="5" s="1"/>
  <c r="F810" i="5" s="1"/>
  <c r="O810" i="5"/>
  <c r="I810" i="5" s="1"/>
  <c r="R811" i="5" a="1"/>
  <c r="R811" i="5" s="1"/>
  <c r="S811" i="5" l="1"/>
  <c r="P811" i="5" s="1"/>
  <c r="F811" i="5" s="1"/>
  <c r="O811" i="5"/>
  <c r="I811" i="5" s="1"/>
  <c r="R812" i="5" a="1"/>
  <c r="R812" i="5" s="1"/>
  <c r="S812" i="5" l="1"/>
  <c r="P812" i="5" s="1"/>
  <c r="F812" i="5" s="1"/>
  <c r="O812" i="5"/>
  <c r="I812" i="5" s="1"/>
  <c r="R813" i="5" a="1"/>
  <c r="R813" i="5" s="1"/>
  <c r="R814" i="5" l="1" a="1"/>
  <c r="R814" i="5" s="1"/>
  <c r="S813" i="5"/>
  <c r="P813" i="5" s="1"/>
  <c r="F813" i="5" s="1"/>
  <c r="O813" i="5"/>
  <c r="I813" i="5" s="1"/>
  <c r="S814" i="5" l="1"/>
  <c r="P814" i="5" s="1"/>
  <c r="F814" i="5" s="1"/>
  <c r="O814" i="5"/>
  <c r="I814" i="5" s="1"/>
  <c r="R815" i="5" a="1"/>
  <c r="R815" i="5" s="1"/>
  <c r="S815" i="5" l="1"/>
  <c r="P815" i="5" s="1"/>
  <c r="F815" i="5" s="1"/>
  <c r="O815" i="5"/>
  <c r="I815" i="5" s="1"/>
  <c r="R816" i="5" a="1"/>
  <c r="R816" i="5" s="1"/>
  <c r="S816" i="5" l="1"/>
  <c r="P816" i="5" s="1"/>
  <c r="F816" i="5" s="1"/>
  <c r="O816" i="5"/>
  <c r="I816" i="5" s="1"/>
  <c r="R817" i="5" a="1"/>
  <c r="R817" i="5" s="1"/>
  <c r="S817" i="5" l="1"/>
  <c r="P817" i="5" s="1"/>
  <c r="F817" i="5" s="1"/>
  <c r="O817" i="5"/>
  <c r="I817" i="5" s="1"/>
  <c r="R818" i="5" a="1"/>
  <c r="R818" i="5" s="1"/>
  <c r="S818" i="5" l="1"/>
  <c r="P818" i="5" s="1"/>
  <c r="F818" i="5" s="1"/>
  <c r="O818" i="5"/>
  <c r="I818" i="5" s="1"/>
  <c r="R819" i="5" a="1"/>
  <c r="R819" i="5" s="1"/>
  <c r="S819" i="5" l="1"/>
  <c r="P819" i="5" s="1"/>
  <c r="F819" i="5" s="1"/>
  <c r="O819" i="5"/>
  <c r="I819" i="5" s="1"/>
  <c r="R820" i="5" a="1"/>
  <c r="R820" i="5" s="1"/>
  <c r="R821" i="5" l="1" a="1"/>
  <c r="R821" i="5" s="1"/>
  <c r="S820" i="5"/>
  <c r="P820" i="5" s="1"/>
  <c r="F820" i="5" s="1"/>
  <c r="O820" i="5"/>
  <c r="I820" i="5" s="1"/>
  <c r="S821" i="5" l="1"/>
  <c r="P821" i="5" s="1"/>
  <c r="F821" i="5" s="1"/>
  <c r="O821" i="5"/>
  <c r="I821" i="5" s="1"/>
  <c r="R822" i="5" a="1"/>
  <c r="R822" i="5" s="1"/>
  <c r="S822" i="5" l="1"/>
  <c r="P822" i="5" s="1"/>
  <c r="F822" i="5" s="1"/>
  <c r="O822" i="5"/>
  <c r="I822" i="5" s="1"/>
  <c r="R823" i="5" a="1"/>
  <c r="R823" i="5" s="1"/>
  <c r="R824" i="5" l="1" a="1"/>
  <c r="R824" i="5" s="1"/>
  <c r="S823" i="5"/>
  <c r="P823" i="5" s="1"/>
  <c r="F823" i="5" s="1"/>
  <c r="O823" i="5"/>
  <c r="I823" i="5" s="1"/>
  <c r="S824" i="5" l="1"/>
  <c r="P824" i="5" s="1"/>
  <c r="F824" i="5" s="1"/>
  <c r="R825" i="5" a="1"/>
  <c r="R825" i="5" s="1"/>
  <c r="O824" i="5"/>
  <c r="I824" i="5" s="1"/>
  <c r="S825" i="5" l="1"/>
  <c r="P825" i="5" s="1"/>
  <c r="F825" i="5" s="1"/>
  <c r="O825" i="5"/>
  <c r="I825" i="5" s="1"/>
  <c r="R826" i="5" a="1"/>
  <c r="R826" i="5" s="1"/>
  <c r="R827" i="5" s="1" a="1"/>
  <c r="R827" i="5" s="1"/>
  <c r="O827" i="5" l="1"/>
  <c r="R828" i="5" a="1"/>
  <c r="R828" i="5" s="1"/>
  <c r="S827" i="5"/>
  <c r="P827" i="5" s="1"/>
  <c r="S826" i="5"/>
  <c r="P826" i="5" s="1"/>
  <c r="F826" i="5" s="1"/>
  <c r="F827" i="5" s="1"/>
  <c r="O826" i="5"/>
  <c r="I826" i="5" s="1"/>
  <c r="I827" i="5" s="1"/>
  <c r="R829" i="5" l="1" a="1"/>
  <c r="R829" i="5" s="1"/>
  <c r="S828" i="5"/>
  <c r="P828" i="5" s="1"/>
  <c r="F828" i="5" s="1"/>
  <c r="O828" i="5"/>
  <c r="I828" i="5" s="1"/>
  <c r="S829" i="5" l="1"/>
  <c r="P829" i="5" s="1"/>
  <c r="F829" i="5" s="1"/>
  <c r="O829" i="5"/>
  <c r="I829" i="5" s="1"/>
  <c r="R830" i="5" a="1"/>
  <c r="R830" i="5" s="1"/>
  <c r="S830" i="5" l="1"/>
  <c r="P830" i="5" s="1"/>
  <c r="F830" i="5" s="1"/>
  <c r="O830" i="5"/>
  <c r="I830" i="5" s="1"/>
  <c r="R831" i="5" a="1"/>
  <c r="R831" i="5" s="1"/>
  <c r="S831" i="5" l="1"/>
  <c r="P831" i="5" s="1"/>
  <c r="F831" i="5" s="1"/>
  <c r="O831" i="5"/>
  <c r="I831" i="5" s="1"/>
  <c r="R832" i="5" a="1"/>
  <c r="R832" i="5" s="1"/>
  <c r="S832" i="5" l="1"/>
  <c r="P832" i="5" s="1"/>
  <c r="F832" i="5" s="1"/>
  <c r="O832" i="5"/>
  <c r="I832" i="5" s="1"/>
  <c r="R833" i="5" a="1"/>
  <c r="R833" i="5" s="1"/>
  <c r="S833" i="5" l="1"/>
  <c r="P833" i="5" s="1"/>
  <c r="F833" i="5" s="1"/>
  <c r="O833" i="5"/>
  <c r="I833" i="5" s="1"/>
  <c r="R834" i="5" a="1"/>
  <c r="R834" i="5" s="1"/>
  <c r="S834" i="5" l="1"/>
  <c r="P834" i="5" s="1"/>
  <c r="F834" i="5" s="1"/>
  <c r="O834" i="5"/>
  <c r="I834" i="5" s="1"/>
  <c r="R835" i="5" a="1"/>
  <c r="R835" i="5" s="1"/>
  <c r="S835" i="5" l="1"/>
  <c r="P835" i="5" s="1"/>
  <c r="F835" i="5" s="1"/>
  <c r="O835" i="5"/>
  <c r="I835" i="5" s="1"/>
  <c r="R836" i="5" a="1"/>
  <c r="R836" i="5" s="1"/>
  <c r="S836" i="5" l="1"/>
  <c r="P836" i="5" s="1"/>
  <c r="F836" i="5" s="1"/>
  <c r="O836" i="5"/>
  <c r="I836" i="5" s="1"/>
  <c r="R837" i="5" a="1"/>
  <c r="R837" i="5" s="1"/>
  <c r="S837" i="5" l="1"/>
  <c r="P837" i="5" s="1"/>
  <c r="F837" i="5" s="1"/>
  <c r="O837" i="5"/>
  <c r="I837" i="5" s="1"/>
  <c r="R838" i="5" a="1"/>
  <c r="R838" i="5" s="1"/>
  <c r="S838" i="5" l="1"/>
  <c r="P838" i="5" s="1"/>
  <c r="F838" i="5" s="1"/>
  <c r="O838" i="5"/>
  <c r="I838" i="5" s="1"/>
  <c r="R839" i="5" a="1"/>
  <c r="R839" i="5" s="1"/>
  <c r="S839" i="5" l="1"/>
  <c r="P839" i="5" s="1"/>
  <c r="F839" i="5" s="1"/>
  <c r="O839" i="5"/>
  <c r="I839" i="5" s="1"/>
  <c r="R840" i="5" a="1"/>
  <c r="R840" i="5" s="1"/>
  <c r="S840" i="5" l="1"/>
  <c r="P840" i="5" s="1"/>
  <c r="F840" i="5" s="1"/>
  <c r="O840" i="5"/>
  <c r="I840" i="5" s="1"/>
  <c r="R841" i="5" a="1"/>
  <c r="R841" i="5" s="1"/>
  <c r="S841" i="5" l="1"/>
  <c r="P841" i="5" s="1"/>
  <c r="F841" i="5" s="1"/>
  <c r="R842" i="5" a="1"/>
  <c r="R842" i="5" s="1"/>
  <c r="O841" i="5"/>
  <c r="I841" i="5" s="1"/>
  <c r="S842" i="5" l="1"/>
  <c r="P842" i="5" s="1"/>
  <c r="F842" i="5" s="1"/>
  <c r="R843" i="5" a="1"/>
  <c r="R843" i="5" s="1"/>
  <c r="O842" i="5"/>
  <c r="I842" i="5" s="1"/>
  <c r="R844" i="5" l="1" a="1"/>
  <c r="R844" i="5" s="1"/>
  <c r="S843" i="5"/>
  <c r="P843" i="5" s="1"/>
  <c r="F843" i="5" s="1"/>
  <c r="O843" i="5"/>
  <c r="I843" i="5" s="1"/>
  <c r="R845" i="5" l="1" a="1"/>
  <c r="R845" i="5" s="1"/>
  <c r="S844" i="5"/>
  <c r="P844" i="5" s="1"/>
  <c r="F844" i="5" s="1"/>
  <c r="O844" i="5"/>
  <c r="I844" i="5" s="1"/>
  <c r="S845" i="5" l="1"/>
  <c r="P845" i="5" s="1"/>
  <c r="F845" i="5" s="1"/>
  <c r="O845" i="5"/>
  <c r="I845" i="5" s="1"/>
  <c r="R846" i="5" a="1"/>
  <c r="R846" i="5" s="1"/>
  <c r="S846" i="5" l="1"/>
  <c r="P846" i="5" s="1"/>
  <c r="F846" i="5" s="1"/>
  <c r="O846" i="5"/>
  <c r="I846" i="5" s="1"/>
  <c r="R847" i="5" a="1"/>
  <c r="R847" i="5" s="1"/>
  <c r="S847" i="5" l="1"/>
  <c r="P847" i="5" s="1"/>
  <c r="F847" i="5" s="1"/>
  <c r="O847" i="5"/>
  <c r="I847" i="5" s="1"/>
  <c r="R848" i="5" a="1"/>
  <c r="R848" i="5" s="1"/>
  <c r="S848" i="5" l="1"/>
  <c r="P848" i="5" s="1"/>
  <c r="F848" i="5" s="1"/>
  <c r="O848" i="5"/>
  <c r="I848" i="5" s="1"/>
  <c r="R849" i="5" a="1"/>
  <c r="R849" i="5" s="1"/>
  <c r="R850" i="5" s="1" a="1"/>
  <c r="R850" i="5" s="1"/>
  <c r="S850" i="5" l="1"/>
  <c r="P850" i="5" s="1"/>
  <c r="O850" i="5"/>
  <c r="R851" i="5" a="1"/>
  <c r="R851" i="5" s="1"/>
  <c r="S849" i="5"/>
  <c r="P849" i="5" s="1"/>
  <c r="F849" i="5" s="1"/>
  <c r="F8" i="5" s="1"/>
  <c r="O849" i="5"/>
  <c r="I849" i="5" s="1"/>
  <c r="I8" i="5" s="1"/>
  <c r="S851" i="5" l="1"/>
  <c r="P851" i="5" s="1"/>
  <c r="O851" i="5"/>
  <c r="R852" i="5" a="1"/>
  <c r="R852" i="5" s="1"/>
  <c r="I850" i="5"/>
  <c r="F850" i="5"/>
  <c r="S852" i="5" l="1"/>
  <c r="P852" i="5" s="1"/>
  <c r="O852" i="5"/>
  <c r="R853" i="5" a="1"/>
  <c r="R853" i="5" s="1"/>
  <c r="I851" i="5"/>
  <c r="I852" i="5" s="1"/>
  <c r="F851" i="5"/>
  <c r="S853" i="5" l="1"/>
  <c r="P853" i="5" s="1"/>
  <c r="O853" i="5"/>
  <c r="I853" i="5" s="1"/>
  <c r="R854" i="5" a="1"/>
  <c r="R854" i="5" s="1"/>
  <c r="F852" i="5"/>
  <c r="F853" i="5" l="1"/>
  <c r="S854" i="5"/>
  <c r="P854" i="5" s="1"/>
  <c r="F854" i="5" s="1"/>
  <c r="O854" i="5"/>
  <c r="I854" i="5" s="1"/>
  <c r="R855" i="5" a="1"/>
  <c r="R855" i="5" s="1"/>
  <c r="S855" i="5" l="1"/>
  <c r="P855" i="5" s="1"/>
  <c r="F855" i="5" s="1"/>
  <c r="O855" i="5"/>
  <c r="I855" i="5" s="1"/>
  <c r="R856" i="5" a="1"/>
  <c r="R856" i="5" s="1"/>
  <c r="S856" i="5" l="1"/>
  <c r="P856" i="5" s="1"/>
  <c r="F856" i="5" s="1"/>
  <c r="O856" i="5"/>
  <c r="I856" i="5" s="1"/>
  <c r="R857" i="5" a="1"/>
  <c r="R857" i="5" s="1"/>
  <c r="S857" i="5" l="1"/>
  <c r="P857" i="5" s="1"/>
  <c r="F857" i="5" s="1"/>
  <c r="O857" i="5"/>
  <c r="I857" i="5" s="1"/>
  <c r="R858" i="5" a="1"/>
  <c r="R858" i="5" s="1"/>
  <c r="S858" i="5" l="1"/>
  <c r="P858" i="5" s="1"/>
  <c r="F858" i="5" s="1"/>
  <c r="O858" i="5"/>
  <c r="R859" i="5" a="1"/>
  <c r="R859" i="5" s="1"/>
  <c r="I858" i="5"/>
  <c r="S859" i="5" l="1"/>
  <c r="P859" i="5" s="1"/>
  <c r="F859" i="5" s="1"/>
  <c r="O859" i="5"/>
  <c r="I859" i="5" s="1"/>
  <c r="R860" i="5" a="1"/>
  <c r="R860" i="5" s="1"/>
  <c r="S860" i="5" l="1"/>
  <c r="P860" i="5" s="1"/>
  <c r="F860" i="5" s="1"/>
  <c r="O860" i="5"/>
  <c r="R861" i="5" a="1"/>
  <c r="R861" i="5" s="1"/>
  <c r="I860" i="5"/>
  <c r="S861" i="5" l="1"/>
  <c r="P861" i="5" s="1"/>
  <c r="F861" i="5" s="1"/>
  <c r="O861" i="5"/>
  <c r="R862" i="5" a="1"/>
  <c r="R862" i="5" s="1"/>
  <c r="I861" i="5"/>
  <c r="S862" i="5" l="1"/>
  <c r="P862" i="5" s="1"/>
  <c r="F862" i="5" s="1"/>
  <c r="O862" i="5"/>
  <c r="I862" i="5" s="1"/>
  <c r="R863" i="5" a="1"/>
  <c r="R863" i="5" s="1"/>
  <c r="S863" i="5" l="1"/>
  <c r="P863" i="5" s="1"/>
  <c r="F863" i="5" s="1"/>
  <c r="O863" i="5"/>
  <c r="I863" i="5" s="1"/>
  <c r="R864" i="5" a="1"/>
  <c r="R864" i="5" s="1"/>
  <c r="S864" i="5" l="1"/>
  <c r="P864" i="5" s="1"/>
  <c r="F864" i="5" s="1"/>
  <c r="O864" i="5"/>
  <c r="I864" i="5" s="1"/>
  <c r="R865" i="5" a="1"/>
  <c r="R865" i="5" s="1"/>
  <c r="S865" i="5" l="1"/>
  <c r="P865" i="5" s="1"/>
  <c r="F865" i="5" s="1"/>
  <c r="O865" i="5"/>
  <c r="I865" i="5" s="1"/>
  <c r="R866" i="5" a="1"/>
  <c r="R866" i="5" s="1"/>
  <c r="S866" i="5" l="1"/>
  <c r="P866" i="5" s="1"/>
  <c r="F866" i="5" s="1"/>
  <c r="O866" i="5"/>
  <c r="I866" i="5" s="1"/>
  <c r="R867" i="5" a="1"/>
  <c r="R867" i="5" s="1"/>
  <c r="S867" i="5" l="1"/>
  <c r="P867" i="5" s="1"/>
  <c r="F867" i="5" s="1"/>
  <c r="O867" i="5"/>
  <c r="I867" i="5" s="1"/>
  <c r="R868" i="5" a="1"/>
  <c r="R868" i="5" s="1"/>
  <c r="S868" i="5" l="1"/>
  <c r="P868" i="5" s="1"/>
  <c r="F868" i="5" s="1"/>
  <c r="O868" i="5"/>
  <c r="R869" i="5" a="1"/>
  <c r="R869" i="5" s="1"/>
  <c r="I868" i="5"/>
  <c r="S869" i="5" l="1"/>
  <c r="P869" i="5" s="1"/>
  <c r="F869" i="5" s="1"/>
  <c r="O869" i="5"/>
  <c r="I869" i="5" s="1"/>
  <c r="R870" i="5" a="1"/>
  <c r="R870" i="5" s="1"/>
  <c r="S870" i="5" l="1"/>
  <c r="P870" i="5" s="1"/>
  <c r="F870" i="5" s="1"/>
  <c r="O870" i="5"/>
  <c r="R871" i="5" a="1"/>
  <c r="R871" i="5" s="1"/>
  <c r="I870" i="5"/>
  <c r="S871" i="5" l="1"/>
  <c r="P871" i="5" s="1"/>
  <c r="F871" i="5" s="1"/>
  <c r="O871" i="5"/>
  <c r="I871" i="5" s="1"/>
  <c r="R872" i="5" a="1"/>
  <c r="R872" i="5" s="1"/>
  <c r="S872" i="5" l="1"/>
  <c r="P872" i="5" s="1"/>
  <c r="F872" i="5" s="1"/>
  <c r="O872" i="5"/>
  <c r="I87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<sst xmlns="http://schemas.openxmlformats.org/spreadsheetml/2006/main" count="3456" uniqueCount="1542">
  <si>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</si>
  <si>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</si>
  <si>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</si>
  <si>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</si>
  <si>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</si>
  <si>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</si>
  <si>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</si>
  <si>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</si>
  <si>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</si>
  <si>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</si>
  <si>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</si>
  <si>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</si>
  <si>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</si>
  <si>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</si>
  <si>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</si>
  <si>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</si>
  <si>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</si>
  <si>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</si>
  <si>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</si>
  <si>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</si>
  <si>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</si>
  <si>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</si>
  <si>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</si>
  <si>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</si>
  <si>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</si>
  <si>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</si>
  <si>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</si>
  <si>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</si>
  <si>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</si>
  <si>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</si>
  <si>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</si>
  <si>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</si>
  <si>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</si>
  <si>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</si>
  <si>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</si>
  <si>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</si>
  <si>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</si>
  <si>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</si>
  <si>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</si>
  <si>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</si>
  <si>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</si>
  <si>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</si>
  <si>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</si>
  <si>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</si>
  <si>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</si>
  <si>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</si>
  <si>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</si>
  <si>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</si>
  <si>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</si>
  <si>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</si>
  <si>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</si>
  <si>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</si>
  <si>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</si>
  <si>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</si>
  <si>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</si>
  <si>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</si>
  <si>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</si>
  <si>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</si>
  <si>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</si>
  <si>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</si>
  <si>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</si>
  <si>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</si>
  <si>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</si>
  <si>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</si>
  <si>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</si>
  <si>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</si>
  <si>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</si>
  <si>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</si>
  <si>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</si>
  <si>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</si>
  <si>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</si>
  <si>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</si>
  <si>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</si>
  <si>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</si>
  <si>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</si>
  <si>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</si>
  <si>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</si>
  <si>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</si>
  <si>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</si>
  <si>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</si>
  <si>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</si>
  <si>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</si>
  <si>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</si>
  <si>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</si>
  <si>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</si>
  <si>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</si>
  <si>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</si>
  <si>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</si>
  <si>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</si>
  <si>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</si>
  <si>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</si>
  <si>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</si>
  <si>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</si>
  <si>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</si>
  <si>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</si>
  <si>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</si>
  <si>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</si>
  <si>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</si>
  <si>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</si>
  <si>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</si>
  <si>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</si>
  <si>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</si>
  <si>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</si>
  <si>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</si>
  <si>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</si>
  <si>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</si>
  <si>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</si>
  <si>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</si>
  <si>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</si>
  <si>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</si>
  <si>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</si>
  <si>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</si>
  <si>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</si>
  <si>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</si>
  <si>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</si>
  <si>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</si>
  <si>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</si>
  <si>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</si>
  <si>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</si>
  <si>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</si>
  <si>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</si>
  <si>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</si>
  <si>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</si>
  <si>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</si>
  <si>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</si>
  <si>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</si>
  <si>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</si>
  <si>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</si>
  <si>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</si>
  <si>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</si>
  <si>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</si>
  <si>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</si>
  <si>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</si>
  <si>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</si>
  <si>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</si>
  <si>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</si>
  <si>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</si>
  <si>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</si>
  <si>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</si>
  <si>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</si>
  <si>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</si>
  <si>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</si>
  <si>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</si>
  <si>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</si>
  <si>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</si>
  <si>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</si>
  <si>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</si>
  <si>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</si>
  <si>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</si>
  <si>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</si>
  <si>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</si>
  <si>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</si>
  <si>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</si>
  <si>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</si>
  <si>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</si>
  <si>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</si>
  <si>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</si>
  <si>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</si>
  <si>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</si>
  <si>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</si>
  <si>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</si>
  <si>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</si>
  <si>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</si>
  <si>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</si>
  <si>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</si>
  <si>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</si>
  <si>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</si>
  <si>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</si>
  <si>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</si>
  <si>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</si>
  <si>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</si>
  <si>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</si>
  <si>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</si>
  <si>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</si>
  <si>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</si>
  <si>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</si>
  <si>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</si>
  <si>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</si>
  <si>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</si>
  <si>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</si>
  <si>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</si>
  <si>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</si>
  <si>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</si>
  <si>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</si>
  <si>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</si>
  <si>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</si>
  <si>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</si>
  <si>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</si>
  <si>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</si>
  <si>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</si>
  <si>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</si>
  <si>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</si>
  <si>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</si>
  <si>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</si>
  <si>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</si>
  <si>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</si>
  <si>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</si>
  <si>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</si>
  <si>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</si>
  <si>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</si>
  <si>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</si>
  <si>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</si>
  <si>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</si>
  <si>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</si>
  <si>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</si>
  <si>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</si>
  <si>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</si>
  <si>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</si>
  <si>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</si>
  <si>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</si>
  <si>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</si>
  <si>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</si>
  <si>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</si>
  <si>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</si>
  <si>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</si>
  <si>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</si>
  <si>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</si>
  <si>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</si>
  <si>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</si>
  <si>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</si>
  <si>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</si>
  <si>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</si>
  <si>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</si>
  <si>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</si>
  <si>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</si>
  <si>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</si>
  <si>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</si>
  <si>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</si>
  <si>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</si>
  <si>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</si>
  <si>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</si>
  <si>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</si>
  <si>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</si>
  <si>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</si>
  <si>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</si>
  <si>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</si>
  <si>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</si>
  <si>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</si>
  <si>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</si>
  <si>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</si>
  <si>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</si>
  <si>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</si>
  <si>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</si>
  <si>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</si>
  <si>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</si>
  <si>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</si>
  <si>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</si>
  <si>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</si>
  <si>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</si>
  <si>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</si>
  <si>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</si>
  <si>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</si>
  <si>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</si>
  <si>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</si>
  <si>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</si>
  <si>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</si>
  <si>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</si>
  <si>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</si>
  <si>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</si>
  <si>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</si>
  <si>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</si>
  <si>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</si>
  <si>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</si>
  <si>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</si>
  <si>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</si>
  <si>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</si>
  <si>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</si>
  <si>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</si>
  <si>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</si>
  <si>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</si>
  <si>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</si>
  <si>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</si>
  <si>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</si>
  <si>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</si>
  <si>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</si>
  <si>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</si>
  <si>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</si>
  <si>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</si>
  <si>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</si>
  <si>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</si>
  <si>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</si>
  <si>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</si>
  <si>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</si>
  <si>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</si>
  <si>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</si>
  <si>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</si>
  <si>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</si>
  <si>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</si>
  <si>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</si>
  <si>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</si>
  <si>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</si>
  <si>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</si>
  <si>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</si>
  <si>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</si>
  <si>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</si>
  <si>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</si>
  <si>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</si>
  <si>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</si>
  <si>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</si>
  <si>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</si>
  <si>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</si>
  <si>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</si>
  <si>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</si>
  <si>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</si>
  <si>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</si>
  <si>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</si>
  <si>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</si>
  <si>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</si>
  <si>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</si>
  <si>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</si>
  <si>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</si>
  <si>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</si>
  <si>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</si>
  <si>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</si>
  <si>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</si>
  <si>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</si>
  <si>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</si>
  <si>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</si>
  <si>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</si>
  <si>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</si>
  <si>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</si>
  <si>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</si>
  <si>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</si>
  <si>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</si>
  <si>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</si>
  <si>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</si>
  <si>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</si>
  <si>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</si>
  <si>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</si>
  <si>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</si>
  <si>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</si>
  <si>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</si>
  <si>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</si>
  <si>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</si>
  <si>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</si>
  <si>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</si>
  <si>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</si>
  <si>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</si>
  <si>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</si>
  <si>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</si>
  <si>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</si>
  <si>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</si>
  <si>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</si>
  <si>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</si>
  <si>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</si>
  <si>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</si>
  <si>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</si>
  <si>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</si>
  <si>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</si>
  <si>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</si>
  <si>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</si>
  <si>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</si>
  <si>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</si>
  <si>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</si>
  <si>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</si>
  <si>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</si>
  <si>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</si>
  <si>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</si>
  <si>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</si>
  <si>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</si>
  <si>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</si>
  <si>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</si>
  <si>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</si>
  <si>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</si>
  <si>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</si>
  <si>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</si>
  <si>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</si>
  <si>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</si>
  <si>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</si>
  <si>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</si>
  <si>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</si>
  <si>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</si>
  <si>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</si>
  <si>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</si>
  <si>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</si>
  <si>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</si>
  <si>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</si>
  <si>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</si>
  <si>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</si>
  <si>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</si>
  <si>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</si>
  <si>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</si>
  <si>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</si>
  <si>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</si>
  <si>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</si>
  <si>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</si>
  <si>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</si>
  <si>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</si>
  <si>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</si>
  <si>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</si>
  <si>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</si>
  <si>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</si>
  <si>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</si>
  <si>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</si>
  <si>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</si>
  <si>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</si>
  <si>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</si>
  <si>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</si>
  <si>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</si>
  <si>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</si>
  <si>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</si>
  <si>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</si>
  <si>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</si>
  <si>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</si>
  <si>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</si>
  <si>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</si>
  <si>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</si>
  <si>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</si>
  <si>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</si>
  <si>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</si>
  <si>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</si>
  <si>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</si>
  <si>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</si>
  <si>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</si>
  <si>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</si>
  <si>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</si>
  <si>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</si>
  <si>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</si>
  <si>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</si>
  <si>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</si>
  <si>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</si>
  <si>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</si>
  <si>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</si>
  <si>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</si>
  <si>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</si>
  <si>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</si>
  <si>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</si>
  <si>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</si>
  <si>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</si>
  <si>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</si>
  <si>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</si>
  <si>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</si>
  <si>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</si>
  <si>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</si>
  <si>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</si>
  <si>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</si>
  <si>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</si>
  <si>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</si>
  <si>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</si>
  <si>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</si>
  <si>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</si>
  <si>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</si>
  <si>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</si>
  <si>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</si>
  <si>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</si>
  <si>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</si>
  <si>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</si>
  <si>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</si>
  <si>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</si>
  <si>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</si>
  <si>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</si>
  <si>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</si>
  <si>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</si>
  <si>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</si>
  <si>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</si>
  <si>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</si>
  <si>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</si>
  <si>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</si>
  <si>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</si>
  <si>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</si>
  <si>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</si>
  <si>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</si>
  <si>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</si>
  <si>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</si>
  <si>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</si>
  <si>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</si>
  <si>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</si>
  <si>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</si>
  <si>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</si>
  <si>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</si>
  <si>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</si>
  <si>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</si>
  <si>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</si>
  <si>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</si>
  <si>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</si>
  <si>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</si>
  <si>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</si>
  <si>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</si>
  <si>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</si>
  <si>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</si>
  <si>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</si>
  <si>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</si>
  <si>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</si>
  <si>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</si>
  <si>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</si>
  <si>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</si>
  <si>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</si>
  <si>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</si>
  <si>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</si>
  <si>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</si>
  <si>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</si>
  <si>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</si>
  <si>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</si>
  <si>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</si>
  <si>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</si>
  <si>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</si>
  <si>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</si>
  <si>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</si>
  <si>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</si>
  <si>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</si>
  <si>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</si>
  <si>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</si>
  <si>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</si>
  <si>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</si>
  <si>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</si>
  <si>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</si>
  <si>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</si>
  <si>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</si>
  <si>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</si>
  <si>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</si>
  <si>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</si>
  <si>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</si>
  <si>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</si>
  <si>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</si>
  <si>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</si>
  <si>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</si>
  <si>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</si>
  <si>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</si>
  <si>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</si>
  <si>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</si>
  <si>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</si>
  <si>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</si>
  <si>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</si>
  <si>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</si>
  <si>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</si>
  <si>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</si>
  <si>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</si>
  <si>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</si>
  <si>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</si>
  <si>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</si>
  <si>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</si>
  <si>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</si>
  <si>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</si>
  <si>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</si>
  <si>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</si>
  <si>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</si>
  <si>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</si>
  <si>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</si>
  <si>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</si>
  <si>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</si>
  <si>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</si>
  <si>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</si>
  <si>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</si>
  <si>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</si>
  <si>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</si>
  <si>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</si>
  <si>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</si>
  <si>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</si>
  <si>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</si>
  <si>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</si>
  <si>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</si>
  <si>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</si>
  <si>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</si>
  <si>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</si>
  <si>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</si>
  <si>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</si>
  <si>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</si>
  <si>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</si>
  <si>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</si>
  <si>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</si>
  <si>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</si>
  <si>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</si>
  <si>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</si>
  <si>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</si>
  <si>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</si>
  <si>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</si>
  <si>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</si>
  <si>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</si>
  <si>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</si>
  <si>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</si>
  <si>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</si>
  <si>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</si>
  <si>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</si>
  <si>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</si>
  <si>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</si>
  <si>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</si>
  <si>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</si>
  <si>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</si>
  <si>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</si>
  <si>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</si>
  <si>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</si>
  <si>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</si>
  <si>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</si>
  <si>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</si>
  <si>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</si>
  <si>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</si>
  <si>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</si>
  <si>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</si>
  <si>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</si>
  <si>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</si>
  <si>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</si>
  <si>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</si>
  <si>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</si>
  <si>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</si>
  <si>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</si>
  <si>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</si>
  <si>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</si>
  <si>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</si>
  <si>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</si>
  <si>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</si>
  <si>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</si>
  <si>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</si>
  <si>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</si>
  <si>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</si>
  <si>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</si>
  <si>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</si>
  <si>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</si>
  <si>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</si>
  <si>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</si>
  <si>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</si>
  <si>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</si>
  <si>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</si>
  <si>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</si>
  <si>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</si>
  <si>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</si>
  <si>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</si>
  <si>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</si>
  <si>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</si>
  <si>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</si>
  <si>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</si>
  <si>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</si>
  <si>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</si>
  <si>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</si>
  <si>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</si>
  <si>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</si>
  <si>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</si>
  <si>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</si>
  <si>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</si>
  <si>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</si>
  <si>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</si>
  <si>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</si>
  <si>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</si>
  <si>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</si>
  <si>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</si>
  <si>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</si>
  <si>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</si>
  <si>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</si>
  <si>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</si>
  <si>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</si>
  <si>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</si>
  <si>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</si>
  <si>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</si>
  <si>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</si>
  <si>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</si>
  <si>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</si>
  <si>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</si>
  <si>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</si>
  <si>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</si>
  <si>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</si>
  <si>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</si>
  <si>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</si>
  <si>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</si>
  <si>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</si>
  <si>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</si>
  <si>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</si>
  <si>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</si>
  <si>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</si>
  <si>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</si>
  <si>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</si>
  <si>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</si>
  <si>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</si>
  <si>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</si>
  <si>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</si>
  <si>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</si>
  <si>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</si>
  <si>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</si>
  <si>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</si>
  <si>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</si>
  <si>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</si>
  <si>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</si>
  <si>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</si>
  <si>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</si>
  <si>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</si>
  <si>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</si>
  <si>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</si>
  <si>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</si>
  <si>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</si>
  <si>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</si>
  <si>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</si>
  <si>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</si>
  <si>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</si>
  <si>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</si>
  <si>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</si>
  <si>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</si>
  <si>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</si>
  <si>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</si>
  <si>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</si>
  <si>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</si>
  <si>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</si>
  <si>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</si>
  <si>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</si>
  <si>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</si>
  <si>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</si>
  <si>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</si>
  <si>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</si>
  <si>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</si>
  <si>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</si>
  <si>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</si>
  <si>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</si>
  <si>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</si>
  <si>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</si>
  <si>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</si>
  <si>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</si>
  <si>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</si>
  <si>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</si>
  <si>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</si>
  <si>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</si>
  <si>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</si>
  <si>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</si>
  <si>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</si>
  <si>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</si>
  <si>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</si>
  <si>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</si>
  <si>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</si>
  <si>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</si>
  <si>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</si>
  <si>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</si>
  <si>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</si>
  <si>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</si>
  <si>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</si>
  <si>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</si>
  <si>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</si>
  <si>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</si>
  <si>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</si>
  <si>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</si>
  <si>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</si>
  <si>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</si>
  <si>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</si>
  <si>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</si>
  <si>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</si>
  <si>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</si>
  <si>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</si>
  <si>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</si>
  <si>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</si>
  <si>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</si>
  <si>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</si>
  <si>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</si>
  <si>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</si>
  <si>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</si>
  <si>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</si>
  <si>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</si>
  <si>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</si>
  <si>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</si>
  <si>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</si>
  <si>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</si>
  <si>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</si>
  <si>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</si>
  <si>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</si>
  <si>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</si>
  <si>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</si>
  <si>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</si>
  <si>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</si>
  <si>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</si>
  <si>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</si>
  <si>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</si>
  <si>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</si>
  <si>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</si>
  <si>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</si>
  <si>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</si>
  <si>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</si>
  <si>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</si>
  <si>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</si>
  <si>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</si>
  <si>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</si>
  <si>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</si>
  <si>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</si>
  <si>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</si>
  <si>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</si>
  <si>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</si>
  <si>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</si>
  <si>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</si>
  <si>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</si>
  <si>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</si>
  <si>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</si>
  <si>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</si>
  <si>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</si>
  <si>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</si>
  <si>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</si>
  <si>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</si>
  <si>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</si>
  <si>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</si>
  <si>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</si>
  <si>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</si>
  <si>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</si>
  <si>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</si>
  <si>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</si>
  <si>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</si>
  <si>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</si>
  <si>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</si>
  <si>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</si>
  <si>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</si>
  <si>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</si>
  <si>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</si>
  <si>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</si>
  <si>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</si>
  <si>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</si>
  <si>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</si>
  <si>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</si>
  <si>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</si>
  <si>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</si>
  <si>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</si>
  <si>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</si>
  <si>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</si>
  <si>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</si>
  <si>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</si>
  <si>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</si>
  <si>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</si>
  <si>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</si>
  <si>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</si>
  <si>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</si>
  <si>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</si>
  <si>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</si>
  <si>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</si>
  <si>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</si>
  <si>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</si>
  <si>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</si>
  <si>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</si>
  <si>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</si>
  <si>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</si>
  <si>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</si>
  <si>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</si>
  <si>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</si>
  <si>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</si>
  <si>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</si>
  <si>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</si>
  <si>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</si>
  <si>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</si>
  <si>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</si>
  <si>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</si>
  <si>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</si>
  <si>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</si>
  <si>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</si>
  <si>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</si>
  <si>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</si>
  <si>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</si>
  <si>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</si>
  <si>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</si>
  <si>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</si>
  <si>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</si>
  <si>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</si>
  <si>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</si>
  <si>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</si>
  <si>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</si>
  <si>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</si>
  <si>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</si>
  <si>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</si>
  <si>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</si>
  <si>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</si>
  <si>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</si>
  <si>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</si>
  <si>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</si>
  <si>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</si>
  <si>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</si>
  <si>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</si>
  <si>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</si>
  <si>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</si>
  <si>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</si>
  <si>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</si>
  <si>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</si>
  <si>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</si>
  <si>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</si>
  <si>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</si>
  <si>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</si>
  <si>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</si>
  <si>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</si>
  <si>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</si>
  <si>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</si>
  <si>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</si>
  <si>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</si>
  <si>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</si>
  <si>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</si>
  <si>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</si>
  <si>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</si>
  <si>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</si>
  <si>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</si>
  <si>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</si>
  <si>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</si>
  <si>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</si>
  <si>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</si>
  <si>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</si>
  <si>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</si>
  <si>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</si>
  <si>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</si>
  <si>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</si>
  <si>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</si>
  <si>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</si>
  <si>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</si>
  <si>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</si>
  <si>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</si>
  <si>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</si>
  <si>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</si>
  <si>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</si>
  <si>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</si>
  <si>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</si>
  <si>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</si>
  <si>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</si>
  <si>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</si>
  <si>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</si>
  <si>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</si>
  <si>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</si>
  <si>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</si>
  <si>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</si>
  <si>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</si>
  <si>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</si>
  <si>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</si>
  <si>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</si>
  <si>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</si>
  <si>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</si>
  <si>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</si>
  <si>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</si>
  <si>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</si>
  <si>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</si>
  <si>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</si>
  <si>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</si>
  <si>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</si>
  <si>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</si>
  <si>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</si>
  <si>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</si>
  <si>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</si>
  <si>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</si>
  <si>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</si>
  <si>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</si>
  <si>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</si>
  <si>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</si>
  <si>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</si>
  <si>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</si>
  <si>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</si>
  <si>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</si>
  <si>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</si>
  <si>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</si>
  <si>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</si>
  <si>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</si>
  <si>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</si>
  <si>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</si>
  <si>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</si>
  <si>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</si>
  <si>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</si>
  <si>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</si>
  <si>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</si>
  <si>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</si>
  <si>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</si>
  <si>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</si>
  <si>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</si>
  <si>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</si>
  <si>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</si>
  <si>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</si>
  <si>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</si>
  <si>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</si>
  <si>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</si>
  <si>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</si>
  <si>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</si>
  <si>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</si>
  <si>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</si>
  <si>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</si>
  <si>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</si>
  <si>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</si>
  <si>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</si>
  <si>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</si>
  <si>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</si>
  <si>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</si>
  <si>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</si>
  <si>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</si>
  <si>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</si>
  <si>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</si>
  <si>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</si>
  <si>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</si>
  <si>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</si>
  <si>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</si>
  <si>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</si>
  <si>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</si>
  <si>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</si>
  <si>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</si>
  <si>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</si>
  <si>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</si>
  <si>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</si>
  <si>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</si>
  <si>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</si>
  <si>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</si>
  <si>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</si>
  <si>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</si>
  <si>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</si>
  <si>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</si>
  <si>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</si>
  <si>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</si>
  <si>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</si>
  <si>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</si>
  <si>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</si>
  <si>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</si>
  <si>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</si>
  <si>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</si>
  <si>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</si>
  <si>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</si>
  <si>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</si>
  <si>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</si>
  <si>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</si>
  <si>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</si>
  <si>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</si>
  <si>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</si>
  <si>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</si>
  <si>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</si>
  <si>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</si>
  <si>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</si>
  <si>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</si>
  <si>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</si>
  <si>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</si>
  <si>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</si>
  <si>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</si>
  <si>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</si>
  <si>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</si>
  <si>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</si>
  <si>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</si>
  <si>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</si>
  <si>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</si>
  <si>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</si>
  <si>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</si>
  <si>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</si>
  <si>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</si>
  <si>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</si>
  <si>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</si>
  <si>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</si>
  <si>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</si>
  <si>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</si>
  <si>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</si>
  <si>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</si>
  <si>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</si>
  <si>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</si>
  <si>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</si>
  <si>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</si>
  <si>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</si>
  <si>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</si>
  <si>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</si>
  <si>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</si>
  <si>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</si>
  <si>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</si>
  <si>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</si>
  <si>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</si>
  <si>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</si>
  <si>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</si>
  <si>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</si>
  <si>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</si>
  <si>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</si>
  <si>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</si>
  <si>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</si>
  <si>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</si>
  <si>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</si>
  <si>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</si>
  <si>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</si>
  <si>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</si>
  <si>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</si>
  <si>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</si>
  <si>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</si>
  <si>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</si>
  <si>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</si>
  <si>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</si>
  <si>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</si>
  <si>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</si>
  <si>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</si>
  <si>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</si>
  <si>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</si>
  <si>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</si>
  <si>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</si>
  <si>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</si>
  <si>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</si>
  <si>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</si>
  <si>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</si>
  <si>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</si>
  <si>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</si>
  <si>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</si>
  <si>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</si>
  <si>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</si>
  <si>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</si>
  <si>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</si>
  <si>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</si>
  <si>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</si>
  <si>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</si>
  <si>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</si>
  <si>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</si>
  <si>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</si>
  <si>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</si>
  <si>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</si>
  <si>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</si>
  <si>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</si>
  <si>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</si>
  <si>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</si>
  <si>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</si>
  <si>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</si>
  <si>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</si>
  <si>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</si>
  <si>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</si>
  <si>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</si>
  <si>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</si>
  <si>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</si>
  <si>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</si>
  <si>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</si>
  <si>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</si>
  <si>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</si>
  <si>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</si>
  <si>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</si>
  <si>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</si>
  <si>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</si>
  <si>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</si>
  <si>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</si>
  <si>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</si>
  <si>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</si>
  <si>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</si>
  <si>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</si>
  <si>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</si>
  <si>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</si>
  <si>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</si>
  <si>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</si>
  <si>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</si>
  <si>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</si>
  <si>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</si>
  <si>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</si>
  <si>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</si>
  <si>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</si>
  <si>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</si>
  <si>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</si>
  <si>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</si>
  <si>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</si>
  <si>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</si>
  <si>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</si>
  <si>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</si>
  <si>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</si>
  <si>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</si>
  <si>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</si>
  <si>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</si>
  <si>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</si>
  <si>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</si>
  <si>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</si>
  <si>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</si>
  <si>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</si>
  <si>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</si>
  <si>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</si>
  <si>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</si>
  <si>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</si>
  <si>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</si>
  <si>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</si>
  <si>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</si>
  <si>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</si>
  <si>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</si>
  <si>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</si>
  <si>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</si>
  <si>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</si>
  <si>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</si>
  <si>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</si>
  <si>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</si>
  <si>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</si>
  <si>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</si>
  <si>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</si>
  <si>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</si>
  <si>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</si>
  <si>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</si>
  <si>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</si>
  <si>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</si>
  <si>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</si>
  <si>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</si>
  <si>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</si>
  <si>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</si>
  <si>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</si>
  <si>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</si>
  <si>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</si>
  <si>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</si>
  <si>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</si>
  <si>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</si>
  <si>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</si>
  <si>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</si>
  <si>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</si>
  <si>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</si>
  <si>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</si>
  <si>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</si>
  <si>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</si>
  <si>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</si>
  <si>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</si>
  <si>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</si>
  <si>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</si>
  <si>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</si>
  <si>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</si>
  <si>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</si>
  <si>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</si>
  <si>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</si>
  <si>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</si>
  <si>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</si>
  <si>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</si>
  <si>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</si>
  <si>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</si>
  <si>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</si>
  <si>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</si>
  <si>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</si>
  <si>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</si>
  <si>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</si>
  <si>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</si>
  <si>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</si>
  <si>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</si>
  <si>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</si>
  <si>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</si>
  <si>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</si>
  <si>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</si>
  <si>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</si>
  <si>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</si>
  <si>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</si>
  <si>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</si>
  <si>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</si>
  <si>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</si>
  <si>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</si>
  <si>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</si>
  <si>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</si>
  <si>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</si>
  <si>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</si>
  <si>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</si>
  <si>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</si>
  <si>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</si>
  <si>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</si>
  <si>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</si>
  <si>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</si>
  <si>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</si>
  <si>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</si>
  <si>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</si>
  <si>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</si>
  <si>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</si>
  <si>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</si>
  <si>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</si>
  <si>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</si>
  <si>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</si>
  <si>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</si>
  <si>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</si>
  <si>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</si>
  <si>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</si>
  <si>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</si>
  <si>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</si>
  <si>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</si>
  <si>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</si>
  <si>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</si>
  <si>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</si>
  <si>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</si>
  <si>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</si>
  <si>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</si>
  <si>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</si>
  <si>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</si>
  <si>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</si>
  <si>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</si>
  <si>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</si>
  <si>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</si>
  <si>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</si>
  <si>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</si>
  <si>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</si>
  <si>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</si>
  <si>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</si>
  <si>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</si>
  <si>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</si>
  <si>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</si>
  <si>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</si>
  <si>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</si>
  <si>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</si>
  <si>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</si>
  <si>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</si>
  <si>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</si>
  <si>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</si>
  <si>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</si>
  <si>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</si>
  <si>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</si>
  <si>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</si>
  <si>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</si>
  <si>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</si>
  <si>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</si>
  <si>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</si>
  <si>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</si>
  <si>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</si>
  <si>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</si>
  <si>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</si>
  <si>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</si>
  <si>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</si>
  <si>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</si>
  <si>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</si>
  <si>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</si>
  <si>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</si>
  <si>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</si>
  <si>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</si>
  <si>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</si>
  <si>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</si>
  <si>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</si>
  <si>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</si>
  <si>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</si>
  <si>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</si>
  <si>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</si>
  <si>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</si>
  <si>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</si>
  <si>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</si>
  <si>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</si>
  <si>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</si>
  <si>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</si>
  <si>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</si>
  <si>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</si>
  <si>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</si>
  <si>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</si>
  <si>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</si>
  <si>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</si>
  <si>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</si>
  <si>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</si>
  <si>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</si>
  <si>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</si>
  <si>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</si>
  <si>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</si>
  <si>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</si>
  <si>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</si>
  <si>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</si>
  <si>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</si>
  <si>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</si>
  <si>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</si>
  <si>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</si>
  <si>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</si>
  <si>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</si>
  <si>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</si>
  <si>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</si>
  <si>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</si>
  <si>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</si>
  <si>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</si>
  <si>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</si>
  <si>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</si>
  <si>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</si>
  <si>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</si>
  <si>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</si>
  <si>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</si>
  <si>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</si>
  <si>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</si>
  <si>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</si>
  <si>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</si>
  <si>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</si>
  <si>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</si>
  <si>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</si>
  <si>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</si>
  <si>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</si>
  <si>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</si>
  <si>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</si>
  <si>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</si>
  <si>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</si>
  <si>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</si>
  <si>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</si>
  <si>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</si>
  <si>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</si>
  <si>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</si>
  <si>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</si>
  <si>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</si>
  <si>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</si>
  <si>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</si>
  <si>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</si>
  <si>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</si>
  <si>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</si>
  <si>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</si>
  <si>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</si>
  <si>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</si>
  <si>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</si>
  <si>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</si>
  <si>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</si>
  <si>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</si>
  <si>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</si>
  <si>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</si>
  <si>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</si>
  <si>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</si>
  <si>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</si>
  <si>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</si>
  <si>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</si>
  <si>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</si>
  <si>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</si>
  <si>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</si>
  <si>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</si>
  <si>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</si>
  <si>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</si>
  <si>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</si>
  <si>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</si>
  <si>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</si>
  <si>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</si>
  <si>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</si>
  <si>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</si>
  <si>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</si>
  <si>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</si>
  <si>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</si>
  <si>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</si>
  <si>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</si>
  <si>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</si>
  <si>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</si>
  <si>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</si>
  <si>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</si>
  <si>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</si>
  <si>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</si>
  <si>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</si>
  <si>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</si>
  <si>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</si>
  <si>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</si>
  <si>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</si>
  <si>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</si>
  <si>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</si>
  <si>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</si>
  <si>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</si>
  <si>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</si>
  <si>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</si>
  <si>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</si>
  <si>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</si>
  <si>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</si>
  <si>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</si>
  <si>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</si>
  <si>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</si>
  <si>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</si>
  <si>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</si>
  <si>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</si>
  <si>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</si>
  <si>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</si>
  <si>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</si>
  <si>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</si>
  <si>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</si>
  <si>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</si>
  <si>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</si>
  <si>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</si>
  <si>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</si>
  <si>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</si>
  <si>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</si>
  <si>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</si>
  <si>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</si>
  <si>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</si>
  <si>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</si>
  <si>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</si>
  <si>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</si>
  <si>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</si>
  <si>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</si>
  <si>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</si>
  <si>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</si>
  <si>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</si>
  <si>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</si>
  <si>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</si>
  <si>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</si>
  <si>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</si>
  <si>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</si>
  <si>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</si>
  <si>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</si>
  <si>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</si>
  <si>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</si>
  <si>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</si>
  <si>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</si>
  <si>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</si>
  <si>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</si>
  <si>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</si>
  <si>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</si>
  <si>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</si>
  <si>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</si>
  <si>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</si>
  <si>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</si>
  <si>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</si>
  <si>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</si>
  <si>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</si>
  <si>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</si>
  <si>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</si>
  <si>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</si>
  <si>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</si>
  <si>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</si>
  <si>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</si>
  <si>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</si>
  <si>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</si>
  <si>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</si>
  <si>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</si>
  <si>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</si>
  <si>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</si>
  <si>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</si>
  <si>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</si>
  <si>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</si>
  <si>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</si>
  <si>
    <t>절</t>
    <phoneticPr fontId="1" type="noConversion"/>
  </si>
  <si>
    <t>40,40,1,45,45,1,50,50,1</t>
    <phoneticPr fontId="1" type="noConversion"/>
  </si>
  <si>
    <t>55,55,1,60,60,1,65,65,1</t>
    <phoneticPr fontId="1" type="noConversion"/>
  </si>
  <si>
    <t>흑룡신</t>
    <phoneticPr fontId="1" type="noConversion"/>
  </si>
  <si>
    <t>적룡신</t>
    <phoneticPr fontId="1" type="noConversion"/>
  </si>
  <si>
    <t>9047,9047,7266,9047,9047,7267,9047,9047,1475</t>
    <phoneticPr fontId="1" type="noConversion"/>
  </si>
  <si>
    <t>9047,9047,7268,9047,9047,7269,9047,9047,1476</t>
    <phoneticPr fontId="1" type="noConversion"/>
  </si>
  <si>
    <t>1절,2절,4절,6절,10절,20절,40절,60절,100절</t>
  </si>
  <si>
    <t>1E+164,2E+164,4E+164,6E+164,1E+165,2E+165,4E+165,6E+165,1E+166</t>
  </si>
  <si>
    <t>2E+166,4E+166,6E+166,8E+166,1E+167,2E+167,4E+167,6E+167,8E+167</t>
  </si>
  <si>
    <t>200절,400절,600절,800절,1000절,2000절,4000절,6000절,8000절</t>
  </si>
  <si>
    <t>격</t>
    <phoneticPr fontId="1" type="noConversion"/>
  </si>
  <si>
    <t>그림자 동굴</t>
    <phoneticPr fontId="1" type="noConversion"/>
  </si>
  <si>
    <t>창</t>
    <phoneticPr fontId="1" type="noConversion"/>
  </si>
  <si>
    <t>공</t>
    <phoneticPr fontId="1" type="noConversion"/>
  </si>
  <si>
    <t>흑해태자</t>
    <phoneticPr fontId="1" type="noConversion"/>
  </si>
  <si>
    <t>광해태자</t>
    <phoneticPr fontId="1" type="noConversion"/>
  </si>
  <si>
    <t>푸른강철이</t>
    <phoneticPr fontId="1" type="noConversion"/>
  </si>
  <si>
    <t>1,1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</si>
  <si>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</t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</si>
  <si>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,9045,9045,9045,9045,9045,9045,9045,9045,9045,9045,9045,9045,9045,9045,9045,9045,9045</t>
  </si>
  <si>
    <t>1,1,1,1,1,2,2,2,2,2,1,1,1,1,1,2,2,2,2,2,3,3,3,3,3,3,3,3,3,3,3,3,3,3,3,3,3,3,3,3,3,3,3,3,3,3,3,3,3,3,3,3,3,3,3,3,3,3,3,3,3,3,3,3,3,3,3,3,7000,7000,7000,7000,7000,7000,7000,7000,7000,7000,7000,7000,7000,7000,7000,7000,7000,7000,7000,7000,7000,7000,7000,7000,7000,7000,7000,7000,7000,7000,7000,7000,7000,7000,7000,7000,7000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</si>
  <si>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</si>
  <si>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</si>
  <si>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</si>
  <si>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</si>
  <si>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</t>
    <phoneticPr fontId="1" type="noConversion"/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</si>
  <si>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</si>
  <si>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</si>
  <si>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</si>
  <si>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</si>
  <si>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</t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</si>
  <si>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</si>
  <si>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</si>
  <si>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</si>
  <si>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</t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</si>
  <si>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</si>
  <si>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</si>
  <si>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</si>
  <si>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</t>
  </si>
  <si>
    <t>1창</t>
  </si>
  <si>
    <t>1E+168,2E+168,3E+168,5E+168,7E+168,9E+168,1.2E+169,2E+169,4E+169,6E+169,8E+169,1E+170,2E+170,3E+170,5E+170,7E+170,9E+170,1.2E+171,2E+171,3E+171,5E+171,7E+171,9E+171,1E+172</t>
  </si>
  <si>
    <t>1격,2격,3격,5격,7격,9격,12격,20격,40격,60격,80격,100격,200격,300격,500격,700격,900격,1200격,2000격,3000격,5000격,7000격,9000격,1창</t>
  </si>
  <si>
    <t>9059,9059,9059,9059,9059,8767,9059,9059,9059,9059,9059,1479,9059,9059,9059,9059,9059,7286,9059,9059,9059,9059,9059,7270</t>
  </si>
  <si>
    <t>1,1,1,1,1,1,1,1,1,1,1,1,2,2,2,2,2,1,2,2,2,2,2,1</t>
  </si>
  <si>
    <t>2창</t>
  </si>
  <si>
    <t>3창</t>
  </si>
  <si>
    <t>5창</t>
  </si>
  <si>
    <t>7창</t>
  </si>
  <si>
    <t>9창</t>
  </si>
  <si>
    <t>12창</t>
  </si>
  <si>
    <t>20창</t>
  </si>
  <si>
    <t>40창</t>
  </si>
  <si>
    <t>60창</t>
  </si>
  <si>
    <t>80창</t>
  </si>
  <si>
    <t>100창</t>
  </si>
  <si>
    <t>200창</t>
  </si>
  <si>
    <t>300창</t>
  </si>
  <si>
    <t>500창</t>
  </si>
  <si>
    <t>700창</t>
  </si>
  <si>
    <t>900창</t>
  </si>
  <si>
    <t>1200창</t>
  </si>
  <si>
    <t>2000창</t>
  </si>
  <si>
    <t>3000창</t>
  </si>
  <si>
    <t>5000창</t>
  </si>
  <si>
    <t>7000창</t>
  </si>
  <si>
    <t>9000창</t>
  </si>
  <si>
    <t>1공</t>
    <phoneticPr fontId="1" type="noConversion"/>
  </si>
  <si>
    <t>1E+172,2E+172,3E+172,5E+172,7E+172,9E+172,1.2E+173,2E+173,4E+173,6E+173,8E+173,1E+174,2E+174,3E+174,5E+174,7E+174,9E+174,1.2E+175,2E+175,3E+175,5E+175,7E+175,9E+175,1E+176</t>
  </si>
  <si>
    <t>9059,9059,9059,9059,9059,1480,9059,9059,9059,9059,9059,7287,9059,9059,9059,9059,9059,7271,9059,9059,9059,9059,9059,8768</t>
  </si>
  <si>
    <t>3,3,3,3,3,1,3,3,3,3,3,1,4,4,4,4,4,1,4,4,4,4,4,1</t>
  </si>
  <si>
    <t>1창,2창,3창,5창,7창,9창,12창,20창,40창,60창,80창,100창,200창,300창,500창,700창,900창,1200창,2000창,3000창,5000창,7000창,9000창,1공</t>
  </si>
  <si>
    <t>100,200,300,400,500,600,700,800,900,1000,1100,1200,1300,1400,1500,1600,1700,1800,1900,2000,2100,2200,2300,2400,2500,2600,2700,2800,2900,3000</t>
    <phoneticPr fontId="1" type="noConversion"/>
  </si>
  <si>
    <t>25,25,25,25,25,25,25,25,25,25,25,25,25,25,25,25,25,25,25,25,25,25,25,25,25,25,25,25,25,25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</si>
  <si>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1500층,1600층,1700층,1800층,1900층,2000층,2100층,2200층,2300층,2400층,2500층,2600층,2700층,2800층,2900층,3000층</t>
    <phoneticPr fontId="1" type="noConversion"/>
  </si>
  <si>
    <t>2000,4000,6000,8000,10000,13000,16000,19000,22000,25000,28000,31000,34000,37000,40000,43000,46000,49000,52000,55000,58000,61000,64000,67000,71000,75000,79000,85000,90000,95000</t>
    <phoneticPr fontId="1" type="noConversion"/>
  </si>
  <si>
    <t>길드 동굴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</si>
</sst>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10" fillId="10" borderId="0" xfId="1" applyFont="1" applyFill="1">
      <alignment vertical="center"/>
    </xf>
    <xf numFmtId="11" fontId="10" fillId="10" borderId="0" xfId="4" applyNumberFormat="1" applyFont="1" applyFill="1">
      <alignment vertical="center"/>
    </xf>
    <xf numFmtId="0" fontId="10" fillId="10" borderId="1" xfId="4" applyFont="1" applyFill="1" applyBorder="1">
      <alignment vertical="center"/>
    </xf>
    <xf numFmtId="11" fontId="10" fillId="10" borderId="1" xfId="4" applyNumberFormat="1" applyFont="1" applyFill="1" applyBorder="1">
      <alignment vertical="center"/>
    </xf>
    <xf numFmtId="0" fontId="10" fillId="10" borderId="0" xfId="4" applyFont="1" applyFill="1">
      <alignment vertical="center"/>
    </xf>
    <xf numFmtId="49" fontId="10" fillId="10" borderId="2" xfId="4" applyNumberFormat="1" applyFont="1" applyFill="1" applyBorder="1">
      <alignment vertical="center"/>
    </xf>
    <xf numFmtId="0" fontId="10" fillId="10" borderId="0" xfId="0" applyFont="1" applyFill="1">
      <alignment vertical="center"/>
    </xf>
    <xf numFmtId="0" fontId="10" fillId="10" borderId="0" xfId="0" quotePrefix="1" applyFont="1" applyFill="1">
      <alignment vertical="center"/>
    </xf>
    <xf numFmtId="49" fontId="10" fillId="7" borderId="1" xfId="2" quotePrefix="1" applyNumberFormat="1" applyFont="1" applyFill="1" applyBorder="1">
      <alignment vertical="center"/>
    </xf>
    <xf numFmtId="0" fontId="14" fillId="0" borderId="0" xfId="0" applyFont="1">
      <alignment vertical="center"/>
    </xf>
    <xf numFmtId="0" fontId="6" fillId="8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06"/>
  <sheetViews>
    <sheetView tabSelected="1" zoomScale="85" zoomScaleNormal="85" workbookViewId="0">
      <pane ySplit="1" topLeftCell="A100" activePane="bottomLeft" state="frozen"/>
      <selection pane="bottomLeft" activeCell="E129" sqref="E129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1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1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1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1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1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1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1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1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1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1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1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1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1501</v>
      </c>
      <c r="N14" s="55" t="s">
        <v>1502</v>
      </c>
      <c r="O14" s="55" t="s">
        <v>1503</v>
      </c>
      <c r="P14" s="55" t="s">
        <v>1504</v>
      </c>
      <c r="Q14" s="58" t="s">
        <v>598</v>
      </c>
      <c r="R14" s="58" t="s">
        <v>601</v>
      </c>
      <c r="S14" s="101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1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1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1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1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1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1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1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1497</v>
      </c>
      <c r="N22" s="62" t="s">
        <v>1498</v>
      </c>
      <c r="O22" s="62" t="s">
        <v>1499</v>
      </c>
      <c r="P22" s="65" t="s">
        <v>1500</v>
      </c>
      <c r="Q22" s="60" t="s">
        <v>599</v>
      </c>
      <c r="R22" s="60" t="s">
        <v>601</v>
      </c>
      <c r="S22" s="101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1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1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1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1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1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1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1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1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1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1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1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1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1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1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1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1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1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1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1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1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1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1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1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1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1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1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1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1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1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1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1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1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1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1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1493</v>
      </c>
      <c r="N57" s="55" t="s">
        <v>1494</v>
      </c>
      <c r="O57" s="57" t="s">
        <v>1495</v>
      </c>
      <c r="P57" s="55" t="s">
        <v>1496</v>
      </c>
      <c r="Q57" s="58" t="s">
        <v>598</v>
      </c>
      <c r="R57" s="58" t="s">
        <v>601</v>
      </c>
      <c r="S57" s="101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1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1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1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1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1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1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1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1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1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1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1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1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1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1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1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1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1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1487</v>
      </c>
      <c r="N75" s="55" t="s">
        <v>1488</v>
      </c>
      <c r="O75" s="83" t="s">
        <v>1489</v>
      </c>
      <c r="P75" s="55" t="s">
        <v>1491</v>
      </c>
      <c r="Q75" s="58" t="s">
        <v>598</v>
      </c>
      <c r="R75" s="58" t="s">
        <v>601</v>
      </c>
      <c r="S75" s="101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1490</v>
      </c>
      <c r="N76" s="55" t="s">
        <v>1488</v>
      </c>
      <c r="O76" s="83" t="s">
        <v>1489</v>
      </c>
      <c r="P76" s="55" t="s">
        <v>1492</v>
      </c>
      <c r="Q76" s="58" t="s">
        <v>598</v>
      </c>
      <c r="R76" s="58" t="s">
        <v>601</v>
      </c>
      <c r="S76" s="101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1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1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1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1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1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1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1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1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1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1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1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1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1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1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1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1" t="s">
        <v>985</v>
      </c>
    </row>
    <row r="93" spans="1:19" s="93" customFormat="1" x14ac:dyDescent="0.3">
      <c r="A93" s="93">
        <v>91</v>
      </c>
      <c r="B93" s="93" t="s">
        <v>538</v>
      </c>
      <c r="C93" s="94" t="s">
        <v>537</v>
      </c>
      <c r="D93" s="94" t="s">
        <v>537</v>
      </c>
      <c r="E93" s="94" t="s">
        <v>537</v>
      </c>
      <c r="F93" s="95">
        <v>4E+18</v>
      </c>
      <c r="G93" s="95">
        <v>300000000000</v>
      </c>
      <c r="H93" s="96">
        <v>2.0000000000000001E+40</v>
      </c>
      <c r="I93" s="93">
        <v>500000</v>
      </c>
      <c r="J93" s="95">
        <v>20000000000</v>
      </c>
      <c r="K93" s="95" t="b">
        <v>0</v>
      </c>
      <c r="L93" s="95">
        <v>10</v>
      </c>
      <c r="M93" s="97" t="s">
        <v>1484</v>
      </c>
      <c r="N93" s="98" t="s">
        <v>1485</v>
      </c>
      <c r="O93" s="97" t="s">
        <v>1486</v>
      </c>
      <c r="P93" s="95" t="s">
        <v>1484</v>
      </c>
      <c r="Q93" s="60" t="s">
        <v>598</v>
      </c>
      <c r="R93" s="60" t="s">
        <v>601</v>
      </c>
      <c r="S93" s="101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1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1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1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1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1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1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1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1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1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1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1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1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1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1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1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1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1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1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1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1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1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1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1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1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1" t="s">
        <v>985</v>
      </c>
    </row>
    <row r="119" spans="1:19" s="111" customFormat="1" x14ac:dyDescent="0.3">
      <c r="A119" s="105">
        <v>117</v>
      </c>
      <c r="B119" s="105" t="s">
        <v>732</v>
      </c>
      <c r="C119" s="106" t="s">
        <v>731</v>
      </c>
      <c r="D119" s="106" t="s">
        <v>731</v>
      </c>
      <c r="E119" s="106" t="s">
        <v>731</v>
      </c>
      <c r="F119" s="107">
        <v>4E+18</v>
      </c>
      <c r="G119" s="107">
        <v>300000000000</v>
      </c>
      <c r="H119" s="108">
        <v>2.0000000000000001E+40</v>
      </c>
      <c r="I119" s="109">
        <v>500000</v>
      </c>
      <c r="J119" s="107">
        <v>20000000000</v>
      </c>
      <c r="K119" s="107" t="b">
        <v>0</v>
      </c>
      <c r="L119" s="107">
        <v>10</v>
      </c>
      <c r="M119" s="110" t="s">
        <v>1537</v>
      </c>
      <c r="N119" s="110" t="s">
        <v>1538</v>
      </c>
      <c r="O119" s="110" t="s">
        <v>1540</v>
      </c>
      <c r="P119" s="110" t="s">
        <v>1539</v>
      </c>
      <c r="Q119" s="111" t="s">
        <v>599</v>
      </c>
      <c r="R119" s="111" t="s">
        <v>602</v>
      </c>
      <c r="S119" s="11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1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1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1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1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1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1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2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1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2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1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2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1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2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1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2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1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2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1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2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1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2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1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1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1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1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1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1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1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1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1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1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1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1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1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1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1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1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1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1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1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1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1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1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1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1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1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1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1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1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1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1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1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1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1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1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1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1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1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1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1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1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1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1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1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1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1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1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1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1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1" t="s">
        <v>1127</v>
      </c>
    </row>
    <row r="182" spans="1:19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1" t="s">
        <v>1146</v>
      </c>
    </row>
    <row r="183" spans="1:19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1" t="s">
        <v>1147</v>
      </c>
    </row>
    <row r="184" spans="1:19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1" t="s">
        <v>1149</v>
      </c>
    </row>
    <row r="185" spans="1:19" x14ac:dyDescent="0.3">
      <c r="A185" s="45">
        <v>183</v>
      </c>
      <c r="B185" s="45" t="s">
        <v>1370</v>
      </c>
      <c r="C185" s="38" t="s">
        <v>1382</v>
      </c>
      <c r="D185" s="38" t="s">
        <v>1382</v>
      </c>
      <c r="E185" s="38" t="s">
        <v>1382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1380</v>
      </c>
      <c r="N185" s="85" t="s">
        <v>1372</v>
      </c>
      <c r="O185" s="41" t="s">
        <v>749</v>
      </c>
      <c r="P185" s="39" t="s">
        <v>1379</v>
      </c>
      <c r="Q185" s="42" t="s">
        <v>599</v>
      </c>
      <c r="R185" s="42" t="s">
        <v>602</v>
      </c>
      <c r="S185" s="101" t="s">
        <v>1374</v>
      </c>
    </row>
    <row r="186" spans="1:19" x14ac:dyDescent="0.3">
      <c r="A186" s="45">
        <v>184</v>
      </c>
      <c r="B186" s="45" t="s">
        <v>1371</v>
      </c>
      <c r="C186" s="38" t="s">
        <v>1381</v>
      </c>
      <c r="D186" s="38" t="s">
        <v>1381</v>
      </c>
      <c r="E186" s="38" t="s">
        <v>1381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1378</v>
      </c>
      <c r="N186" s="85" t="s">
        <v>1373</v>
      </c>
      <c r="O186" s="41" t="s">
        <v>748</v>
      </c>
      <c r="P186" s="39" t="s">
        <v>1377</v>
      </c>
      <c r="Q186" s="42" t="s">
        <v>599</v>
      </c>
      <c r="R186" s="42" t="s">
        <v>602</v>
      </c>
      <c r="S186" s="101" t="s">
        <v>1375</v>
      </c>
    </row>
    <row r="187" spans="1:19" x14ac:dyDescent="0.3">
      <c r="A187" s="45">
        <v>185</v>
      </c>
      <c r="B187" s="45" t="s">
        <v>1383</v>
      </c>
      <c r="C187" s="38" t="s">
        <v>1392</v>
      </c>
      <c r="D187" s="38" t="s">
        <v>1392</v>
      </c>
      <c r="E187" s="38" t="s">
        <v>1392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1388</v>
      </c>
      <c r="N187" s="85" t="s">
        <v>1390</v>
      </c>
      <c r="O187" s="41" t="s">
        <v>1391</v>
      </c>
      <c r="P187" s="39" t="s">
        <v>1389</v>
      </c>
      <c r="Q187" s="60" t="s">
        <v>598</v>
      </c>
      <c r="R187" s="42" t="s">
        <v>602</v>
      </c>
      <c r="S187" s="101" t="s">
        <v>985</v>
      </c>
    </row>
    <row r="188" spans="1:19" x14ac:dyDescent="0.3">
      <c r="A188" s="45">
        <v>186</v>
      </c>
      <c r="B188" s="45" t="s">
        <v>1393</v>
      </c>
      <c r="C188" s="38" t="s">
        <v>1404</v>
      </c>
      <c r="D188" s="38" t="s">
        <v>1404</v>
      </c>
      <c r="E188" s="38" t="s">
        <v>1404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1397</v>
      </c>
      <c r="N188" s="85" t="s">
        <v>1399</v>
      </c>
      <c r="O188" s="41" t="s">
        <v>1405</v>
      </c>
      <c r="P188" s="39" t="s">
        <v>1398</v>
      </c>
      <c r="Q188" s="42" t="s">
        <v>599</v>
      </c>
      <c r="R188" s="42" t="s">
        <v>602</v>
      </c>
      <c r="S188" s="101" t="s">
        <v>985</v>
      </c>
    </row>
    <row r="189" spans="1:19" x14ac:dyDescent="0.3">
      <c r="A189" s="45">
        <v>187</v>
      </c>
      <c r="B189" s="45" t="s">
        <v>1395</v>
      </c>
      <c r="C189" s="38" t="s">
        <v>1394</v>
      </c>
      <c r="D189" s="38" t="s">
        <v>1394</v>
      </c>
      <c r="E189" s="38" t="s">
        <v>1394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1401</v>
      </c>
      <c r="N189" s="85" t="s">
        <v>1396</v>
      </c>
      <c r="O189" s="41" t="s">
        <v>1403</v>
      </c>
      <c r="P189" s="39" t="s">
        <v>1402</v>
      </c>
      <c r="Q189" s="42" t="s">
        <v>599</v>
      </c>
      <c r="R189" s="42" t="s">
        <v>602</v>
      </c>
      <c r="S189" s="101" t="s">
        <v>985</v>
      </c>
    </row>
    <row r="190" spans="1:19" x14ac:dyDescent="0.3">
      <c r="A190" s="45">
        <f>ROW()-2</f>
        <v>188</v>
      </c>
      <c r="B190" s="45" t="str">
        <f>"b"&amp;A190</f>
        <v>b188</v>
      </c>
      <c r="C190" s="38" t="s">
        <v>1411</v>
      </c>
      <c r="D190" s="38" t="s">
        <v>1411</v>
      </c>
      <c r="E190" s="38" t="s">
        <v>1411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1409</v>
      </c>
      <c r="N190" s="85" t="s">
        <v>1436</v>
      </c>
      <c r="O190" s="41" t="s">
        <v>1412</v>
      </c>
      <c r="P190" s="39" t="s">
        <v>1410</v>
      </c>
      <c r="Q190" s="42" t="s">
        <v>599</v>
      </c>
      <c r="R190" s="42" t="s">
        <v>602</v>
      </c>
      <c r="S190" s="101" t="s">
        <v>985</v>
      </c>
    </row>
    <row r="191" spans="1:19" x14ac:dyDescent="0.3">
      <c r="A191" s="45">
        <f>ROW()-2</f>
        <v>189</v>
      </c>
      <c r="B191" s="45" t="str">
        <f>"b"&amp;A191</f>
        <v>b189</v>
      </c>
      <c r="C191" s="38" t="s">
        <v>1437</v>
      </c>
      <c r="D191" s="38" t="s">
        <v>1437</v>
      </c>
      <c r="E191" s="38" t="s">
        <v>1437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1461</v>
      </c>
      <c r="N191" s="85" t="s">
        <v>1462</v>
      </c>
      <c r="O191" s="41" t="s">
        <v>1463</v>
      </c>
      <c r="P191" s="39" t="s">
        <v>1464</v>
      </c>
      <c r="Q191" s="42" t="s">
        <v>599</v>
      </c>
      <c r="R191" s="42" t="s">
        <v>602</v>
      </c>
      <c r="S191" s="101" t="s">
        <v>985</v>
      </c>
    </row>
    <row r="192" spans="1:19" x14ac:dyDescent="0.3">
      <c r="A192" s="45">
        <f>ROW()-2</f>
        <v>190</v>
      </c>
      <c r="B192" s="45" t="str">
        <f>"b"&amp;A192</f>
        <v>b190</v>
      </c>
      <c r="C192" s="38" t="s">
        <v>1425</v>
      </c>
      <c r="D192" s="38" t="s">
        <v>1424</v>
      </c>
      <c r="E192" s="38" t="s">
        <v>1424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1438</v>
      </c>
      <c r="N192" s="85" t="s">
        <v>1423</v>
      </c>
      <c r="O192" s="41" t="s">
        <v>1458</v>
      </c>
      <c r="P192" s="39" t="s">
        <v>1448</v>
      </c>
      <c r="Q192" s="42" t="s">
        <v>599</v>
      </c>
      <c r="R192" s="42" t="s">
        <v>602</v>
      </c>
      <c r="S192" s="101" t="s">
        <v>1413</v>
      </c>
    </row>
    <row r="193" spans="1:20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1427</v>
      </c>
      <c r="D193" s="38" t="s">
        <v>1426</v>
      </c>
      <c r="E193" s="38" t="s">
        <v>1426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1439</v>
      </c>
      <c r="N193" s="85" t="s">
        <v>1423</v>
      </c>
      <c r="O193" s="41" t="s">
        <v>1458</v>
      </c>
      <c r="P193" s="39" t="s">
        <v>1449</v>
      </c>
      <c r="Q193" s="42" t="s">
        <v>599</v>
      </c>
      <c r="R193" s="42" t="s">
        <v>602</v>
      </c>
      <c r="S193" s="101" t="s">
        <v>1414</v>
      </c>
    </row>
    <row r="194" spans="1:20" x14ac:dyDescent="0.3">
      <c r="A194" s="45">
        <f t="shared" si="0"/>
        <v>192</v>
      </c>
      <c r="B194" s="45" t="str">
        <f t="shared" si="1"/>
        <v>b192</v>
      </c>
      <c r="C194" s="38" t="s">
        <v>1428</v>
      </c>
      <c r="D194" s="38" t="s">
        <v>1428</v>
      </c>
      <c r="E194" s="38" t="s">
        <v>1428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1440</v>
      </c>
      <c r="N194" s="85" t="s">
        <v>1423</v>
      </c>
      <c r="O194" s="41" t="s">
        <v>1458</v>
      </c>
      <c r="P194" s="39" t="s">
        <v>1450</v>
      </c>
      <c r="Q194" s="42" t="s">
        <v>599</v>
      </c>
      <c r="R194" s="42" t="s">
        <v>602</v>
      </c>
      <c r="S194" s="101" t="s">
        <v>1415</v>
      </c>
    </row>
    <row r="195" spans="1:20" x14ac:dyDescent="0.3">
      <c r="A195" s="45">
        <f t="shared" si="0"/>
        <v>193</v>
      </c>
      <c r="B195" s="45" t="str">
        <f t="shared" si="1"/>
        <v>b193</v>
      </c>
      <c r="C195" s="38" t="s">
        <v>1429</v>
      </c>
      <c r="D195" s="38" t="s">
        <v>1429</v>
      </c>
      <c r="E195" s="38" t="s">
        <v>1429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1441</v>
      </c>
      <c r="N195" s="85" t="s">
        <v>1423</v>
      </c>
      <c r="O195" s="41" t="s">
        <v>1458</v>
      </c>
      <c r="P195" s="39" t="s">
        <v>1451</v>
      </c>
      <c r="Q195" s="42" t="s">
        <v>599</v>
      </c>
      <c r="R195" s="42" t="s">
        <v>602</v>
      </c>
      <c r="S195" s="101" t="s">
        <v>1416</v>
      </c>
    </row>
    <row r="196" spans="1:20" x14ac:dyDescent="0.3">
      <c r="A196" s="45">
        <f t="shared" si="0"/>
        <v>194</v>
      </c>
      <c r="B196" s="45" t="str">
        <f t="shared" si="1"/>
        <v>b194</v>
      </c>
      <c r="C196" s="38" t="s">
        <v>1430</v>
      </c>
      <c r="D196" s="38" t="s">
        <v>1430</v>
      </c>
      <c r="E196" s="38" t="s">
        <v>1430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1442</v>
      </c>
      <c r="N196" s="85" t="s">
        <v>1423</v>
      </c>
      <c r="O196" s="41" t="s">
        <v>1459</v>
      </c>
      <c r="P196" s="39" t="s">
        <v>1452</v>
      </c>
      <c r="Q196" s="42" t="s">
        <v>599</v>
      </c>
      <c r="R196" s="42" t="s">
        <v>602</v>
      </c>
      <c r="S196" s="101" t="s">
        <v>1417</v>
      </c>
    </row>
    <row r="197" spans="1:20" x14ac:dyDescent="0.3">
      <c r="A197" s="45">
        <f>ROW()-2</f>
        <v>195</v>
      </c>
      <c r="B197" s="45" t="str">
        <f>"b"&amp;A197</f>
        <v>b195</v>
      </c>
      <c r="C197" s="38" t="s">
        <v>1431</v>
      </c>
      <c r="D197" s="38" t="s">
        <v>1431</v>
      </c>
      <c r="E197" s="38" t="s">
        <v>1431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1443</v>
      </c>
      <c r="N197" s="85" t="s">
        <v>1423</v>
      </c>
      <c r="O197" s="41" t="s">
        <v>1459</v>
      </c>
      <c r="P197" s="39" t="s">
        <v>1453</v>
      </c>
      <c r="Q197" s="42" t="s">
        <v>599</v>
      </c>
      <c r="R197" s="42" t="s">
        <v>602</v>
      </c>
      <c r="S197" s="101" t="s">
        <v>1418</v>
      </c>
    </row>
    <row r="198" spans="1:20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1432</v>
      </c>
      <c r="D198" s="38" t="s">
        <v>1432</v>
      </c>
      <c r="E198" s="38" t="s">
        <v>1432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1444</v>
      </c>
      <c r="N198" s="85" t="s">
        <v>1423</v>
      </c>
      <c r="O198" s="41" t="s">
        <v>1459</v>
      </c>
      <c r="P198" s="39" t="s">
        <v>1454</v>
      </c>
      <c r="Q198" s="42" t="s">
        <v>599</v>
      </c>
      <c r="R198" s="42" t="s">
        <v>602</v>
      </c>
      <c r="S198" s="101" t="s">
        <v>1419</v>
      </c>
    </row>
    <row r="199" spans="1:20" x14ac:dyDescent="0.3">
      <c r="A199" s="45">
        <f t="shared" si="0"/>
        <v>197</v>
      </c>
      <c r="B199" s="45" t="str">
        <f t="shared" si="2"/>
        <v>b197</v>
      </c>
      <c r="C199" s="38" t="s">
        <v>1433</v>
      </c>
      <c r="D199" s="38" t="s">
        <v>1433</v>
      </c>
      <c r="E199" s="38" t="s">
        <v>1433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1445</v>
      </c>
      <c r="N199" s="85" t="s">
        <v>1423</v>
      </c>
      <c r="O199" s="41" t="s">
        <v>1459</v>
      </c>
      <c r="P199" s="39" t="s">
        <v>1455</v>
      </c>
      <c r="Q199" s="42" t="s">
        <v>599</v>
      </c>
      <c r="R199" s="42" t="s">
        <v>602</v>
      </c>
      <c r="S199" s="101" t="s">
        <v>1420</v>
      </c>
    </row>
    <row r="200" spans="1:20" x14ac:dyDescent="0.3">
      <c r="A200" s="45">
        <f t="shared" si="0"/>
        <v>198</v>
      </c>
      <c r="B200" s="45" t="str">
        <f t="shared" si="2"/>
        <v>b198</v>
      </c>
      <c r="C200" s="38" t="s">
        <v>1434</v>
      </c>
      <c r="D200" s="38" t="s">
        <v>1434</v>
      </c>
      <c r="E200" s="38" t="s">
        <v>1434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1446</v>
      </c>
      <c r="N200" s="85" t="s">
        <v>1423</v>
      </c>
      <c r="O200" s="41" t="s">
        <v>1460</v>
      </c>
      <c r="P200" s="39" t="s">
        <v>1456</v>
      </c>
      <c r="Q200" s="42" t="s">
        <v>599</v>
      </c>
      <c r="R200" s="42" t="s">
        <v>602</v>
      </c>
      <c r="S200" s="101" t="s">
        <v>1421</v>
      </c>
    </row>
    <row r="201" spans="1:20" x14ac:dyDescent="0.3">
      <c r="A201" s="45">
        <f t="shared" si="0"/>
        <v>199</v>
      </c>
      <c r="B201" s="45" t="str">
        <f t="shared" si="2"/>
        <v>b199</v>
      </c>
      <c r="C201" s="38" t="s">
        <v>1435</v>
      </c>
      <c r="D201" s="38" t="s">
        <v>1435</v>
      </c>
      <c r="E201" s="38" t="s">
        <v>1435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1447</v>
      </c>
      <c r="N201" s="85" t="s">
        <v>1423</v>
      </c>
      <c r="O201" s="41" t="s">
        <v>1460</v>
      </c>
      <c r="P201" s="39" t="s">
        <v>1457</v>
      </c>
      <c r="Q201" s="42" t="s">
        <v>599</v>
      </c>
      <c r="R201" s="42" t="s">
        <v>602</v>
      </c>
      <c r="S201" s="101" t="s">
        <v>1422</v>
      </c>
    </row>
    <row r="202" spans="1:20" x14ac:dyDescent="0.3">
      <c r="A202" s="45">
        <f>ROW()-2</f>
        <v>200</v>
      </c>
      <c r="B202" s="45" t="str">
        <f>"b"&amp;A202</f>
        <v>b200</v>
      </c>
      <c r="C202" s="38" t="s">
        <v>1468</v>
      </c>
      <c r="D202" s="38" t="s">
        <v>1468</v>
      </c>
      <c r="E202" s="38" t="s">
        <v>1468</v>
      </c>
      <c r="F202" s="39">
        <v>4E+18</v>
      </c>
      <c r="G202" s="39">
        <v>300000000000</v>
      </c>
      <c r="H202" s="40">
        <v>2.0000000000000001E+40</v>
      </c>
      <c r="I202" s="79">
        <v>500000</v>
      </c>
      <c r="J202" s="39">
        <v>20000000000</v>
      </c>
      <c r="K202" s="39" t="b">
        <v>0</v>
      </c>
      <c r="L202" s="39">
        <v>10</v>
      </c>
      <c r="M202" s="41" t="s">
        <v>1473</v>
      </c>
      <c r="N202" s="85" t="s">
        <v>1470</v>
      </c>
      <c r="O202" s="41" t="s">
        <v>1466</v>
      </c>
      <c r="P202" s="39" t="s">
        <v>1472</v>
      </c>
      <c r="Q202" s="42" t="s">
        <v>599</v>
      </c>
      <c r="R202" s="42" t="s">
        <v>602</v>
      </c>
      <c r="S202" s="101" t="s">
        <v>985</v>
      </c>
    </row>
    <row r="203" spans="1:20" x14ac:dyDescent="0.3">
      <c r="A203" s="45">
        <f>ROW()-2</f>
        <v>201</v>
      </c>
      <c r="B203" s="45" t="str">
        <f>"b"&amp;A203</f>
        <v>b201</v>
      </c>
      <c r="C203" s="38" t="s">
        <v>1469</v>
      </c>
      <c r="D203" s="38" t="s">
        <v>1469</v>
      </c>
      <c r="E203" s="38" t="s">
        <v>1469</v>
      </c>
      <c r="F203" s="39">
        <v>4E+18</v>
      </c>
      <c r="G203" s="39">
        <v>300000000000</v>
      </c>
      <c r="H203" s="40">
        <v>2.0000000000000001E+40</v>
      </c>
      <c r="I203" s="79">
        <v>500000</v>
      </c>
      <c r="J203" s="39">
        <v>20000000000</v>
      </c>
      <c r="K203" s="39" t="b">
        <v>0</v>
      </c>
      <c r="L203" s="39">
        <v>10</v>
      </c>
      <c r="M203" s="41" t="s">
        <v>1474</v>
      </c>
      <c r="N203" s="85" t="s">
        <v>1471</v>
      </c>
      <c r="O203" s="41" t="s">
        <v>1467</v>
      </c>
      <c r="P203" s="39" t="s">
        <v>1475</v>
      </c>
      <c r="Q203" s="42" t="s">
        <v>599</v>
      </c>
      <c r="R203" s="42" t="s">
        <v>602</v>
      </c>
      <c r="S203" s="101" t="s">
        <v>985</v>
      </c>
    </row>
    <row r="204" spans="1:20" x14ac:dyDescent="0.3">
      <c r="A204" s="45">
        <f>ROW()-2</f>
        <v>202</v>
      </c>
      <c r="B204" s="45" t="str">
        <f>"b"&amp;A204</f>
        <v>b202</v>
      </c>
      <c r="C204" s="38" t="s">
        <v>1480</v>
      </c>
      <c r="D204" s="38" t="s">
        <v>1480</v>
      </c>
      <c r="E204" s="38" t="s">
        <v>1480</v>
      </c>
      <c r="F204" s="39">
        <v>4E+18</v>
      </c>
      <c r="G204" s="39">
        <v>300000000000</v>
      </c>
      <c r="H204" s="40">
        <v>2.0000000000000001E+40</v>
      </c>
      <c r="I204" s="79">
        <v>500000</v>
      </c>
      <c r="J204" s="39">
        <v>20000000000</v>
      </c>
      <c r="K204" s="39" t="b">
        <v>0</v>
      </c>
      <c r="L204" s="39">
        <v>10</v>
      </c>
      <c r="M204" s="41" t="s">
        <v>1506</v>
      </c>
      <c r="N204" s="85" t="s">
        <v>1508</v>
      </c>
      <c r="O204" s="41" t="s">
        <v>1509</v>
      </c>
      <c r="P204" s="39" t="s">
        <v>1507</v>
      </c>
      <c r="Q204" s="42" t="s">
        <v>599</v>
      </c>
      <c r="R204" s="42" t="s">
        <v>602</v>
      </c>
      <c r="S204" s="101" t="s">
        <v>985</v>
      </c>
    </row>
    <row r="205" spans="1:20" x14ac:dyDescent="0.3">
      <c r="A205" s="45">
        <f>ROW()-2</f>
        <v>203</v>
      </c>
      <c r="B205" s="45" t="str">
        <f>"b"&amp;A205</f>
        <v>b203</v>
      </c>
      <c r="C205" s="38" t="s">
        <v>1481</v>
      </c>
      <c r="D205" s="38" t="s">
        <v>1481</v>
      </c>
      <c r="E205" s="38" t="s">
        <v>1481</v>
      </c>
      <c r="F205" s="39">
        <v>4E+18</v>
      </c>
      <c r="G205" s="39">
        <v>300000000000</v>
      </c>
      <c r="H205" s="40">
        <v>2.0000000000000001E+40</v>
      </c>
      <c r="I205" s="79">
        <v>500000</v>
      </c>
      <c r="J205" s="39">
        <v>20000000000</v>
      </c>
      <c r="K205" s="39" t="b">
        <v>0</v>
      </c>
      <c r="L205" s="39">
        <v>10</v>
      </c>
      <c r="M205" s="41" t="s">
        <v>1533</v>
      </c>
      <c r="N205" s="85" t="s">
        <v>1534</v>
      </c>
      <c r="O205" s="41" t="s">
        <v>1535</v>
      </c>
      <c r="P205" s="39" t="s">
        <v>1536</v>
      </c>
      <c r="Q205" s="42" t="s">
        <v>599</v>
      </c>
      <c r="R205" s="42" t="s">
        <v>602</v>
      </c>
      <c r="S205" s="101" t="s">
        <v>985</v>
      </c>
    </row>
    <row r="206" spans="1:20" s="61" customFormat="1" x14ac:dyDescent="0.3">
      <c r="A206" s="45">
        <f>ROW()-2</f>
        <v>204</v>
      </c>
      <c r="B206" s="45" t="str">
        <f>"b"&amp;A206</f>
        <v>b204</v>
      </c>
      <c r="C206" s="61" t="s">
        <v>1482</v>
      </c>
      <c r="D206" s="61" t="s">
        <v>159</v>
      </c>
      <c r="E206" s="61" t="s">
        <v>159</v>
      </c>
      <c r="F206" s="62">
        <v>4E+18</v>
      </c>
      <c r="G206" s="62">
        <v>300000000000</v>
      </c>
      <c r="H206" s="63">
        <v>2.0000000000000001E+36</v>
      </c>
      <c r="I206" s="61">
        <v>500000</v>
      </c>
      <c r="J206" s="62">
        <v>10000000000</v>
      </c>
      <c r="K206" s="62" t="b">
        <v>0</v>
      </c>
      <c r="L206" s="62">
        <v>10</v>
      </c>
      <c r="M206" s="113" t="s">
        <v>1483</v>
      </c>
      <c r="N206" s="113" t="s">
        <v>1483</v>
      </c>
      <c r="O206" s="113" t="s">
        <v>1483</v>
      </c>
      <c r="P206" s="113" t="s">
        <v>1483</v>
      </c>
      <c r="Q206" s="42" t="s">
        <v>836</v>
      </c>
      <c r="R206" s="60" t="s">
        <v>601</v>
      </c>
      <c r="S206" s="101" t="s">
        <v>985</v>
      </c>
      <c r="T206" s="6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80"/>
  <sheetViews>
    <sheetView topLeftCell="A35" zoomScaleNormal="100" workbookViewId="0">
      <selection activeCell="L38" sqref="L38:O38"/>
    </sheetView>
  </sheetViews>
  <sheetFormatPr defaultRowHeight="16.5" x14ac:dyDescent="0.3"/>
  <cols>
    <col min="2" max="2" width="55" customWidth="1"/>
    <col min="4" max="4" width="9.375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200</v>
      </c>
      <c r="D3" s="2">
        <v>300</v>
      </c>
      <c r="E3" s="2">
        <v>500</v>
      </c>
      <c r="F3" s="2">
        <v>700</v>
      </c>
      <c r="G3" s="2">
        <v>900</v>
      </c>
      <c r="H3" s="2">
        <v>1200</v>
      </c>
      <c r="I3" s="2">
        <v>2000</v>
      </c>
      <c r="J3" s="2">
        <v>3000</v>
      </c>
      <c r="K3" s="2">
        <v>5000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200격,300격,500격,700격,900격,1200격,2000격,3000격,5000격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200격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300격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500격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700격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900격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1200격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2000격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3000격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5000격</v>
      </c>
      <c r="L4" s="2" t="s">
        <v>1476</v>
      </c>
      <c r="N4">
        <v>1</v>
      </c>
      <c r="O4" s="2" t="str">
        <f>P4&amp;","&amp;Q4&amp;","&amp;R4&amp;","&amp;S4&amp;","&amp;T4&amp;","&amp;U4&amp;","&amp;V4&amp;","&amp;W4&amp;","&amp;X4</f>
        <v>2E+170,3E+170,5E+170,7E+170,9E+170,1.2E+171,2E+171,3E+171,5E+171</v>
      </c>
      <c r="P4">
        <f>$C$3*Y4</f>
        <v>1.9999999999999998E+170</v>
      </c>
      <c r="Q4">
        <f>$D$3*Y4</f>
        <v>3E+170</v>
      </c>
      <c r="R4">
        <f>$E$3*Y4</f>
        <v>4.9999999999999998E+170</v>
      </c>
      <c r="S4">
        <f>$F$3*Y4</f>
        <v>6.999999999999999E+170</v>
      </c>
      <c r="T4">
        <f>$G$3*Y4</f>
        <v>8.9999999999999994E+170</v>
      </c>
      <c r="U4">
        <f>$H$3*Y4</f>
        <v>1.2E+171</v>
      </c>
      <c r="V4">
        <f>$I$3*Y4</f>
        <v>1.9999999999999999E+171</v>
      </c>
      <c r="W4">
        <f>$J$3*Y4</f>
        <v>2.9999999999999996E+171</v>
      </c>
      <c r="X4">
        <f>$K$3*Y4</f>
        <v>4.9999999999999996E+171</v>
      </c>
      <c r="Y4" t="str">
        <f t="shared" ref="Y4:Y15" si="0">VLOOKUP(L4,AB:AE,4,FALSE)</f>
        <v>1E+168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200고,300고,500고,700고,900고,1200고,2000고,3000고,5000고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200고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300고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500고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700고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900고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1200고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2000고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3000고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5000고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2E+142,3E+142,5E+142,7E+142,9E+142,1.2E+143,2E+143,3E+143,5E+143</v>
      </c>
      <c r="P5">
        <f t="shared" ref="P5:P6" si="4">$C$3*Y5</f>
        <v>2.0000000000000001E+142</v>
      </c>
      <c r="Q5">
        <f t="shared" ref="Q5:Q6" si="5">$D$3*Y5</f>
        <v>3.0000000000000003E+142</v>
      </c>
      <c r="R5">
        <f t="shared" ref="R5:R6" si="6">$E$3*Y5</f>
        <v>5.0000000000000001E+142</v>
      </c>
      <c r="S5">
        <f t="shared" ref="S5:S6" si="7">$F$3*Y5</f>
        <v>6.9999999999999999E+142</v>
      </c>
      <c r="T5">
        <f t="shared" ref="T5:T6" si="8">$G$3*Y5</f>
        <v>9.0000000000000009E+142</v>
      </c>
      <c r="U5">
        <f t="shared" ref="U5:U6" si="9">$H$3*Y5</f>
        <v>1.2000000000000001E+143</v>
      </c>
      <c r="V5">
        <f t="shared" ref="V5:V15" si="10">$I$3*Y5</f>
        <v>2E+143</v>
      </c>
      <c r="W5">
        <f t="shared" ref="W5:W15" si="11">$J$3*Y5</f>
        <v>3.0000000000000001E+143</v>
      </c>
      <c r="X5">
        <f t="shared" ref="X5:X15" si="12">$K$3*Y5</f>
        <v>5.0000000000000001E+143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1406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1385</v>
      </c>
      <c r="E37" t="s">
        <v>645</v>
      </c>
      <c r="F37" t="s">
        <v>1386</v>
      </c>
      <c r="G37" t="s">
        <v>1387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1384</v>
      </c>
      <c r="B38" s="104">
        <f>D38*10000</f>
        <v>9.9999999999999987E+175</v>
      </c>
      <c r="C38">
        <v>1</v>
      </c>
      <c r="D38" s="104">
        <v>9.9999999999999991E+171</v>
      </c>
      <c r="E38" t="s">
        <v>1505</v>
      </c>
      <c r="F38">
        <v>9059</v>
      </c>
      <c r="G38">
        <v>3</v>
      </c>
      <c r="H38" s="104">
        <f>D38</f>
        <v>9.9999999999999991E+171</v>
      </c>
      <c r="I38" s="104" t="str">
        <f>E38</f>
        <v>1창</v>
      </c>
      <c r="J38" s="104">
        <f t="shared" ref="J38:K38" si="35">F38</f>
        <v>9059</v>
      </c>
      <c r="K38" s="104">
        <f t="shared" si="35"/>
        <v>3</v>
      </c>
      <c r="L38" t="str">
        <f>H61</f>
        <v>1E+172,2E+172,3E+172,5E+172,7E+172,9E+172,1.2E+173,2E+173,4E+173,6E+173,8E+173,1E+174,2E+174,3E+174,5E+174,7E+174,9E+174,1.2E+175,2E+175,3E+175,5E+175,7E+175,9E+175,1E+176</v>
      </c>
      <c r="M38" t="str">
        <f>J61</f>
        <v>9059,9059,9059,9059,9059,1480,9059,9059,9059,9059,9059,7287,9059,9059,9059,9059,9059,7271,9059,9059,9059,9059,9059,8768</v>
      </c>
      <c r="N38" t="str">
        <f>K61</f>
        <v>3,3,3,3,3,1,3,3,3,3,3,1,4,4,4,4,4,1,4,4,4,4,4,1</v>
      </c>
      <c r="O38" t="str">
        <f>I61</f>
        <v>1창,2창,3창,5창,7창,9창,12창,20창,40창,60창,80창,100창,200창,300창,500창,700창,900창,1200창,2000창,3000창,5000창,7000창,9000창,1공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B39" s="104">
        <f t="shared" ref="B39:B61" si="36">D39*10000</f>
        <v>1.9999999999999997E+176</v>
      </c>
      <c r="C39">
        <v>2</v>
      </c>
      <c r="D39" s="104">
        <v>1.9999999999999998E+172</v>
      </c>
      <c r="E39" t="s">
        <v>1510</v>
      </c>
      <c r="F39">
        <v>9059</v>
      </c>
      <c r="G39">
        <v>3</v>
      </c>
      <c r="H39" t="str">
        <f>H38&amp;","&amp;D39</f>
        <v>1E+172,2E+172</v>
      </c>
      <c r="I39" t="str">
        <f>I38&amp;","&amp;E39</f>
        <v>1창,2창</v>
      </c>
      <c r="J39" t="str">
        <f t="shared" ref="J39:K54" si="37">J38&amp;","&amp;F39</f>
        <v>9059,9059</v>
      </c>
      <c r="K39" t="str">
        <f t="shared" si="37"/>
        <v>3,3</v>
      </c>
      <c r="L39" t="s">
        <v>717</v>
      </c>
      <c r="AB39" t="s">
        <v>1376</v>
      </c>
      <c r="AC39">
        <v>148</v>
      </c>
      <c r="AD39">
        <f t="shared" ref="AD39:AD40" si="38">POWER(10,AC39)</f>
        <v>1E+148</v>
      </c>
      <c r="AE39" t="str">
        <f t="shared" ref="AE39:AE40" si="39">RIGHT(AD39,AC39)</f>
        <v>1E+148</v>
      </c>
    </row>
    <row r="40" spans="1:31" x14ac:dyDescent="0.3">
      <c r="B40" s="104">
        <f t="shared" si="36"/>
        <v>3E+176</v>
      </c>
      <c r="C40">
        <v>3</v>
      </c>
      <c r="D40" s="104">
        <v>2.9999999999999999E+172</v>
      </c>
      <c r="E40" t="s">
        <v>1511</v>
      </c>
      <c r="F40">
        <v>9059</v>
      </c>
      <c r="G40">
        <v>3</v>
      </c>
      <c r="H40" t="str">
        <f t="shared" ref="H40:H61" si="40">H39&amp;","&amp;D40</f>
        <v>1E+172,2E+172,3E+172</v>
      </c>
      <c r="I40" t="str">
        <f t="shared" ref="I40:I61" si="41">I39&amp;","&amp;E40</f>
        <v>1창,2창,3창</v>
      </c>
      <c r="J40" t="str">
        <f t="shared" si="37"/>
        <v>9059,9059,9059</v>
      </c>
      <c r="K40" t="str">
        <f t="shared" si="37"/>
        <v>3,3,3</v>
      </c>
      <c r="L40" t="s">
        <v>717</v>
      </c>
      <c r="AB40" t="s">
        <v>1400</v>
      </c>
      <c r="AC40">
        <v>152</v>
      </c>
      <c r="AD40">
        <f t="shared" si="38"/>
        <v>1E+152</v>
      </c>
      <c r="AE40" t="str">
        <f t="shared" si="39"/>
        <v>1E+152</v>
      </c>
    </row>
    <row r="41" spans="1:31" x14ac:dyDescent="0.3">
      <c r="B41" s="104">
        <f t="shared" si="36"/>
        <v>4.9999999999999995E+176</v>
      </c>
      <c r="C41">
        <v>4</v>
      </c>
      <c r="D41" s="104">
        <v>4.9999999999999994E+172</v>
      </c>
      <c r="E41" t="s">
        <v>1512</v>
      </c>
      <c r="F41">
        <v>9059</v>
      </c>
      <c r="G41">
        <v>3</v>
      </c>
      <c r="H41" t="str">
        <f t="shared" si="40"/>
        <v>1E+172,2E+172,3E+172,5E+172</v>
      </c>
      <c r="I41" t="str">
        <f t="shared" si="41"/>
        <v>1창,2창,3창,5창</v>
      </c>
      <c r="J41" t="str">
        <f t="shared" si="37"/>
        <v>9059,9059,9059,9059</v>
      </c>
      <c r="K41" t="str">
        <f t="shared" si="37"/>
        <v>3,3,3,3</v>
      </c>
      <c r="L41" t="s">
        <v>717</v>
      </c>
      <c r="AB41" t="s">
        <v>1407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B42" s="104">
        <f t="shared" si="36"/>
        <v>7.0000000000000012E+176</v>
      </c>
      <c r="C42">
        <v>5</v>
      </c>
      <c r="D42" s="104">
        <v>7.0000000000000009E+172</v>
      </c>
      <c r="E42" t="s">
        <v>1513</v>
      </c>
      <c r="F42">
        <v>9059</v>
      </c>
      <c r="G42">
        <v>3</v>
      </c>
      <c r="H42" t="str">
        <f t="shared" si="40"/>
        <v>1E+172,2E+172,3E+172,5E+172,7E+172</v>
      </c>
      <c r="I42" t="str">
        <f t="shared" si="41"/>
        <v>1창,2창,3창,5창,7창</v>
      </c>
      <c r="J42" t="str">
        <f t="shared" si="37"/>
        <v>9059,9059,9059,9059,9059</v>
      </c>
      <c r="K42" t="str">
        <f t="shared" si="37"/>
        <v>3,3,3,3,3</v>
      </c>
      <c r="L42" t="s">
        <v>717</v>
      </c>
      <c r="AB42" t="s">
        <v>1408</v>
      </c>
      <c r="AC42">
        <v>160</v>
      </c>
      <c r="AD42">
        <f t="shared" ref="AD42:AD46" si="44">POWER(10,AC42)</f>
        <v>1E+160</v>
      </c>
      <c r="AE42" t="str">
        <f t="shared" ref="AE42:AE46" si="45">RIGHT(AD42,AC42)</f>
        <v>1E+160</v>
      </c>
    </row>
    <row r="43" spans="1:31" x14ac:dyDescent="0.3">
      <c r="B43" s="104">
        <f t="shared" si="36"/>
        <v>9.0000000000000001E+176</v>
      </c>
      <c r="C43">
        <v>6</v>
      </c>
      <c r="D43" s="104">
        <v>9.0000000000000004E+172</v>
      </c>
      <c r="E43" t="s">
        <v>1514</v>
      </c>
      <c r="F43">
        <v>1480</v>
      </c>
      <c r="G43">
        <v>1</v>
      </c>
      <c r="H43" t="str">
        <f t="shared" si="40"/>
        <v>1E+172,2E+172,3E+172,5E+172,7E+172,9E+172</v>
      </c>
      <c r="I43" t="str">
        <f t="shared" si="41"/>
        <v>1창,2창,3창,5창,7창,9창</v>
      </c>
      <c r="J43" t="str">
        <f t="shared" si="37"/>
        <v>9059,9059,9059,9059,9059,1480</v>
      </c>
      <c r="K43" t="str">
        <f t="shared" si="37"/>
        <v>3,3,3,3,3,1</v>
      </c>
      <c r="L43" t="s">
        <v>717</v>
      </c>
      <c r="AB43" t="s">
        <v>1465</v>
      </c>
      <c r="AC43">
        <v>164</v>
      </c>
      <c r="AD43">
        <f t="shared" si="44"/>
        <v>1E+164</v>
      </c>
      <c r="AE43" t="str">
        <f t="shared" si="45"/>
        <v>1E+164</v>
      </c>
    </row>
    <row r="44" spans="1:31" x14ac:dyDescent="0.3">
      <c r="B44" s="104">
        <f t="shared" si="36"/>
        <v>1.2E+177</v>
      </c>
      <c r="C44">
        <v>7</v>
      </c>
      <c r="D44" s="104">
        <v>1.2E+173</v>
      </c>
      <c r="E44" t="s">
        <v>1515</v>
      </c>
      <c r="F44">
        <v>9059</v>
      </c>
      <c r="G44">
        <v>3</v>
      </c>
      <c r="H44" t="str">
        <f t="shared" si="40"/>
        <v>1E+172,2E+172,3E+172,5E+172,7E+172,9E+172,1.2E+173</v>
      </c>
      <c r="I44" t="str">
        <f t="shared" si="41"/>
        <v>1창,2창,3창,5창,7창,9창,12창</v>
      </c>
      <c r="J44" t="str">
        <f t="shared" si="37"/>
        <v>9059,9059,9059,9059,9059,1480,9059</v>
      </c>
      <c r="K44" t="str">
        <f t="shared" si="37"/>
        <v>3,3,3,3,3,1,3</v>
      </c>
      <c r="L44" t="s">
        <v>717</v>
      </c>
      <c r="AB44" t="s">
        <v>1476</v>
      </c>
      <c r="AC44">
        <v>168</v>
      </c>
      <c r="AD44">
        <f t="shared" si="44"/>
        <v>9.9999999999999993E+167</v>
      </c>
      <c r="AE44" t="str">
        <f t="shared" si="45"/>
        <v>1E+168</v>
      </c>
    </row>
    <row r="45" spans="1:31" x14ac:dyDescent="0.3">
      <c r="B45" s="104">
        <f t="shared" si="36"/>
        <v>1.9999999999999998E+177</v>
      </c>
      <c r="C45">
        <v>8</v>
      </c>
      <c r="D45" s="104">
        <v>1.9999999999999998E+173</v>
      </c>
      <c r="E45" t="s">
        <v>1516</v>
      </c>
      <c r="F45">
        <v>9059</v>
      </c>
      <c r="G45">
        <v>3</v>
      </c>
      <c r="H45" t="str">
        <f t="shared" si="40"/>
        <v>1E+172,2E+172,3E+172,5E+172,7E+172,9E+172,1.2E+173,2E+173</v>
      </c>
      <c r="I45" t="str">
        <f t="shared" si="41"/>
        <v>1창,2창,3창,5창,7창,9창,12창,20창</v>
      </c>
      <c r="J45" t="str">
        <f t="shared" si="37"/>
        <v>9059,9059,9059,9059,9059,1480,9059,9059</v>
      </c>
      <c r="K45" t="str">
        <f t="shared" si="37"/>
        <v>3,3,3,3,3,1,3,3</v>
      </c>
      <c r="L45" t="s">
        <v>717</v>
      </c>
      <c r="AB45" t="s">
        <v>1478</v>
      </c>
      <c r="AC45">
        <v>172</v>
      </c>
      <c r="AD45">
        <f t="shared" si="44"/>
        <v>1.0000000000000001E+172</v>
      </c>
      <c r="AE45" t="str">
        <f t="shared" si="45"/>
        <v>1E+172</v>
      </c>
    </row>
    <row r="46" spans="1:31" x14ac:dyDescent="0.3">
      <c r="B46" s="104">
        <f t="shared" si="36"/>
        <v>3.9999999999999996E+177</v>
      </c>
      <c r="C46">
        <v>9</v>
      </c>
      <c r="D46" s="104">
        <v>3.9999999999999995E+173</v>
      </c>
      <c r="E46" t="s">
        <v>1517</v>
      </c>
      <c r="F46">
        <v>9059</v>
      </c>
      <c r="G46">
        <v>3</v>
      </c>
      <c r="H46" t="str">
        <f t="shared" si="40"/>
        <v>1E+172,2E+172,3E+172,5E+172,7E+172,9E+172,1.2E+173,2E+173,4E+173</v>
      </c>
      <c r="I46" t="str">
        <f t="shared" si="41"/>
        <v>1창,2창,3창,5창,7창,9창,12창,20창,40창</v>
      </c>
      <c r="J46" t="str">
        <f t="shared" si="37"/>
        <v>9059,9059,9059,9059,9059,1480,9059,9059,9059</v>
      </c>
      <c r="K46" t="str">
        <f t="shared" si="37"/>
        <v>3,3,3,3,3,1,3,3,3</v>
      </c>
      <c r="L46" t="s">
        <v>717</v>
      </c>
      <c r="AB46" t="s">
        <v>1479</v>
      </c>
      <c r="AC46">
        <v>176</v>
      </c>
      <c r="AD46">
        <f t="shared" si="44"/>
        <v>1E+176</v>
      </c>
      <c r="AE46" t="str">
        <f t="shared" si="45"/>
        <v>1E+176</v>
      </c>
    </row>
    <row r="47" spans="1:31" x14ac:dyDescent="0.3">
      <c r="B47" s="104">
        <f t="shared" si="36"/>
        <v>5.9999999999999996E+177</v>
      </c>
      <c r="C47">
        <v>10</v>
      </c>
      <c r="D47" s="104">
        <v>5.9999999999999995E+173</v>
      </c>
      <c r="E47" t="s">
        <v>1518</v>
      </c>
      <c r="F47">
        <v>9059</v>
      </c>
      <c r="G47">
        <v>3</v>
      </c>
      <c r="H47" t="str">
        <f t="shared" si="40"/>
        <v>1E+172,2E+172,3E+172,5E+172,7E+172,9E+172,1.2E+173,2E+173,4E+173,6E+173</v>
      </c>
      <c r="I47" t="str">
        <f t="shared" si="41"/>
        <v>1창,2창,3창,5창,7창,9창,12창,20창,40창,60창</v>
      </c>
      <c r="J47" t="str">
        <f t="shared" si="37"/>
        <v>9059,9059,9059,9059,9059,1480,9059,9059,9059,9059</v>
      </c>
      <c r="K47" t="str">
        <f t="shared" si="37"/>
        <v>3,3,3,3,3,1,3,3,3,3</v>
      </c>
      <c r="L47" t="s">
        <v>717</v>
      </c>
      <c r="AD47" s="3"/>
    </row>
    <row r="48" spans="1:31" x14ac:dyDescent="0.3">
      <c r="B48" s="104">
        <f t="shared" si="36"/>
        <v>7.9999999999999992E+177</v>
      </c>
      <c r="C48">
        <v>11</v>
      </c>
      <c r="D48" s="104">
        <v>7.999999999999999E+173</v>
      </c>
      <c r="E48" t="s">
        <v>1519</v>
      </c>
      <c r="F48">
        <v>9059</v>
      </c>
      <c r="G48">
        <v>3</v>
      </c>
      <c r="H48" t="str">
        <f t="shared" si="40"/>
        <v>1E+172,2E+172,3E+172,5E+172,7E+172,9E+172,1.2E+173,2E+173,4E+173,6E+173,8E+173</v>
      </c>
      <c r="I48" t="str">
        <f t="shared" si="41"/>
        <v>1창,2창,3창,5창,7창,9창,12창,20창,40창,60창,80창</v>
      </c>
      <c r="J48" t="str">
        <f t="shared" si="37"/>
        <v>9059,9059,9059,9059,9059,1480,9059,9059,9059,9059,9059</v>
      </c>
      <c r="K48" t="str">
        <f t="shared" si="37"/>
        <v>3,3,3,3,3,1,3,3,3,3,3</v>
      </c>
      <c r="L48" t="s">
        <v>717</v>
      </c>
      <c r="AD48" s="3"/>
    </row>
    <row r="49" spans="2:30" x14ac:dyDescent="0.3">
      <c r="B49" s="104">
        <f t="shared" si="36"/>
        <v>1.0000000000000001E+178</v>
      </c>
      <c r="C49">
        <v>12</v>
      </c>
      <c r="D49" s="104">
        <v>1.0000000000000001E+174</v>
      </c>
      <c r="E49" t="s">
        <v>1520</v>
      </c>
      <c r="F49">
        <v>7287</v>
      </c>
      <c r="G49">
        <v>1</v>
      </c>
      <c r="H49" t="str">
        <f t="shared" si="40"/>
        <v>1E+172,2E+172,3E+172,5E+172,7E+172,9E+172,1.2E+173,2E+173,4E+173,6E+173,8E+173,1E+174</v>
      </c>
      <c r="I49" t="str">
        <f t="shared" si="41"/>
        <v>1창,2창,3창,5창,7창,9창,12창,20창,40창,60창,80창,100창</v>
      </c>
      <c r="J49" t="str">
        <f t="shared" si="37"/>
        <v>9059,9059,9059,9059,9059,1480,9059,9059,9059,9059,9059,7287</v>
      </c>
      <c r="K49" t="str">
        <f t="shared" si="37"/>
        <v>3,3,3,3,3,1,3,3,3,3,3,1</v>
      </c>
      <c r="L49" t="s">
        <v>717</v>
      </c>
      <c r="AD49" s="3"/>
    </row>
    <row r="50" spans="2:30" x14ac:dyDescent="0.3">
      <c r="B50" s="104">
        <f t="shared" si="36"/>
        <v>2.0000000000000001E+178</v>
      </c>
      <c r="C50">
        <v>13</v>
      </c>
      <c r="D50" s="104">
        <v>2.0000000000000001E+174</v>
      </c>
      <c r="E50" t="s">
        <v>1521</v>
      </c>
      <c r="F50">
        <v>9059</v>
      </c>
      <c r="G50">
        <v>4</v>
      </c>
      <c r="H50" t="str">
        <f t="shared" si="40"/>
        <v>1E+172,2E+172,3E+172,5E+172,7E+172,9E+172,1.2E+173,2E+173,4E+173,6E+173,8E+173,1E+174,2E+174</v>
      </c>
      <c r="I50" t="str">
        <f t="shared" si="41"/>
        <v>1창,2창,3창,5창,7창,9창,12창,20창,40창,60창,80창,100창,200창</v>
      </c>
      <c r="J50" t="str">
        <f t="shared" si="37"/>
        <v>9059,9059,9059,9059,9059,1480,9059,9059,9059,9059,9059,7287,9059</v>
      </c>
      <c r="K50" t="str">
        <f t="shared" si="37"/>
        <v>3,3,3,3,3,1,3,3,3,3,3,1,4</v>
      </c>
      <c r="L50" t="s">
        <v>717</v>
      </c>
      <c r="AD50" s="3"/>
    </row>
    <row r="51" spans="2:30" x14ac:dyDescent="0.3">
      <c r="B51" s="104">
        <f t="shared" si="36"/>
        <v>3.0000000000000002E+178</v>
      </c>
      <c r="C51">
        <v>14</v>
      </c>
      <c r="D51" s="104">
        <v>3E+174</v>
      </c>
      <c r="E51" t="s">
        <v>1522</v>
      </c>
      <c r="F51">
        <v>9059</v>
      </c>
      <c r="G51">
        <v>4</v>
      </c>
      <c r="H51" t="str">
        <f t="shared" si="40"/>
        <v>1E+172,2E+172,3E+172,5E+172,7E+172,9E+172,1.2E+173,2E+173,4E+173,6E+173,8E+173,1E+174,2E+174,3E+174</v>
      </c>
      <c r="I51" t="str">
        <f t="shared" si="41"/>
        <v>1창,2창,3창,5창,7창,9창,12창,20창,40창,60창,80창,100창,200창,300창</v>
      </c>
      <c r="J51" t="str">
        <f t="shared" si="37"/>
        <v>9059,9059,9059,9059,9059,1480,9059,9059,9059,9059,9059,7287,9059,9059</v>
      </c>
      <c r="K51" t="str">
        <f t="shared" si="37"/>
        <v>3,3,3,3,3,1,3,3,3,3,3,1,4,4</v>
      </c>
      <c r="L51" t="s">
        <v>717</v>
      </c>
    </row>
    <row r="52" spans="2:30" x14ac:dyDescent="0.3">
      <c r="B52" s="104">
        <f t="shared" si="36"/>
        <v>4.9999999999999999E+178</v>
      </c>
      <c r="C52">
        <v>15</v>
      </c>
      <c r="D52" s="104">
        <v>4.9999999999999997E+174</v>
      </c>
      <c r="E52" t="s">
        <v>1523</v>
      </c>
      <c r="F52">
        <v>9059</v>
      </c>
      <c r="G52">
        <v>4</v>
      </c>
      <c r="H52" t="str">
        <f t="shared" si="40"/>
        <v>1E+172,2E+172,3E+172,5E+172,7E+172,9E+172,1.2E+173,2E+173,4E+173,6E+173,8E+173,1E+174,2E+174,3E+174,5E+174</v>
      </c>
      <c r="I52" t="str">
        <f t="shared" si="41"/>
        <v>1창,2창,3창,5창,7창,9창,12창,20창,40창,60창,80창,100창,200창,300창,500창</v>
      </c>
      <c r="J52" t="str">
        <f t="shared" si="37"/>
        <v>9059,9059,9059,9059,9059,1480,9059,9059,9059,9059,9059,7287,9059,9059,9059</v>
      </c>
      <c r="K52" t="str">
        <f t="shared" si="37"/>
        <v>3,3,3,3,3,1,3,3,3,3,3,1,4,4,4</v>
      </c>
      <c r="L52" t="s">
        <v>717</v>
      </c>
    </row>
    <row r="53" spans="2:30" x14ac:dyDescent="0.3">
      <c r="B53" s="104">
        <f t="shared" si="36"/>
        <v>7E+178</v>
      </c>
      <c r="C53">
        <v>16</v>
      </c>
      <c r="D53" s="104">
        <v>7.0000000000000003E+174</v>
      </c>
      <c r="E53" t="s">
        <v>1524</v>
      </c>
      <c r="F53">
        <v>9059</v>
      </c>
      <c r="G53">
        <v>4</v>
      </c>
      <c r="H53" t="str">
        <f t="shared" si="40"/>
        <v>1E+172,2E+172,3E+172,5E+172,7E+172,9E+172,1.2E+173,2E+173,4E+173,6E+173,8E+173,1E+174,2E+174,3E+174,5E+174,7E+174</v>
      </c>
      <c r="I53" t="str">
        <f t="shared" si="41"/>
        <v>1창,2창,3창,5창,7창,9창,12창,20창,40창,60창,80창,100창,200창,300창,500창,700창</v>
      </c>
      <c r="J53" t="str">
        <f t="shared" si="37"/>
        <v>9059,9059,9059,9059,9059,1480,9059,9059,9059,9059,9059,7287,9059,9059,9059,9059</v>
      </c>
      <c r="K53" t="str">
        <f t="shared" si="37"/>
        <v>3,3,3,3,3,1,3,3,3,3,3,1,4,4,4,4</v>
      </c>
      <c r="L53" t="s">
        <v>717</v>
      </c>
    </row>
    <row r="54" spans="2:30" x14ac:dyDescent="0.3">
      <c r="B54" s="104">
        <f t="shared" si="36"/>
        <v>9.0000000000000008E+178</v>
      </c>
      <c r="C54">
        <v>17</v>
      </c>
      <c r="D54" s="104">
        <v>9.0000000000000008E+174</v>
      </c>
      <c r="E54" t="s">
        <v>1525</v>
      </c>
      <c r="F54">
        <v>9059</v>
      </c>
      <c r="G54">
        <v>4</v>
      </c>
      <c r="H54" t="str">
        <f t="shared" si="40"/>
        <v>1E+172,2E+172,3E+172,5E+172,7E+172,9E+172,1.2E+173,2E+173,4E+173,6E+173,8E+173,1E+174,2E+174,3E+174,5E+174,7E+174,9E+174</v>
      </c>
      <c r="I54" t="str">
        <f t="shared" si="41"/>
        <v>1창,2창,3창,5창,7창,9창,12창,20창,40창,60창,80창,100창,200창,300창,500창,700창,900창</v>
      </c>
      <c r="J54" t="str">
        <f t="shared" si="37"/>
        <v>9059,9059,9059,9059,9059,1480,9059,9059,9059,9059,9059,7287,9059,9059,9059,9059,9059</v>
      </c>
      <c r="K54" t="str">
        <f t="shared" si="37"/>
        <v>3,3,3,3,3,1,3,3,3,3,3,1,4,4,4,4,4</v>
      </c>
      <c r="L54" t="s">
        <v>717</v>
      </c>
    </row>
    <row r="55" spans="2:30" x14ac:dyDescent="0.3">
      <c r="B55" s="104">
        <f t="shared" si="36"/>
        <v>1.2000000000000001E+179</v>
      </c>
      <c r="C55">
        <v>18</v>
      </c>
      <c r="D55" s="104">
        <v>1.2E+175</v>
      </c>
      <c r="E55" t="s">
        <v>1526</v>
      </c>
      <c r="F55">
        <v>7271</v>
      </c>
      <c r="G55">
        <v>1</v>
      </c>
      <c r="H55" t="str">
        <f t="shared" si="40"/>
        <v>1E+172,2E+172,3E+172,5E+172,7E+172,9E+172,1.2E+173,2E+173,4E+173,6E+173,8E+173,1E+174,2E+174,3E+174,5E+174,7E+174,9E+174,1.2E+175</v>
      </c>
      <c r="I55" t="str">
        <f t="shared" si="41"/>
        <v>1창,2창,3창,5창,7창,9창,12창,20창,40창,60창,80창,100창,200창,300창,500창,700창,900창,1200창</v>
      </c>
      <c r="J55" t="str">
        <f t="shared" ref="J55:J61" si="46">J54&amp;","&amp;F55</f>
        <v>9059,9059,9059,9059,9059,1480,9059,9059,9059,9059,9059,7287,9059,9059,9059,9059,9059,7271</v>
      </c>
      <c r="K55" t="str">
        <f t="shared" ref="K55:K61" si="47">K54&amp;","&amp;G55</f>
        <v>3,3,3,3,3,1,3,3,3,3,3,1,4,4,4,4,4,1</v>
      </c>
      <c r="L55" t="s">
        <v>717</v>
      </c>
    </row>
    <row r="56" spans="2:30" x14ac:dyDescent="0.3">
      <c r="B56" s="104">
        <f t="shared" si="36"/>
        <v>2E+179</v>
      </c>
      <c r="C56">
        <v>19</v>
      </c>
      <c r="D56" s="104">
        <v>1.9999999999999999E+175</v>
      </c>
      <c r="E56" t="s">
        <v>1527</v>
      </c>
      <c r="F56">
        <v>9059</v>
      </c>
      <c r="G56">
        <v>4</v>
      </c>
      <c r="H56" t="str">
        <f t="shared" si="40"/>
        <v>1E+172,2E+172,3E+172,5E+172,7E+172,9E+172,1.2E+173,2E+173,4E+173,6E+173,8E+173,1E+174,2E+174,3E+174,5E+174,7E+174,9E+174,1.2E+175,2E+175</v>
      </c>
      <c r="I56" t="str">
        <f t="shared" si="41"/>
        <v>1창,2창,3창,5창,7창,9창,12창,20창,40창,60창,80창,100창,200창,300창,500창,700창,900창,1200창,2000창</v>
      </c>
      <c r="J56" t="str">
        <f t="shared" si="46"/>
        <v>9059,9059,9059,9059,9059,1480,9059,9059,9059,9059,9059,7287,9059,9059,9059,9059,9059,7271,9059</v>
      </c>
      <c r="K56" t="str">
        <f t="shared" si="47"/>
        <v>3,3,3,3,3,1,3,3,3,3,3,1,4,4,4,4,4,1,4</v>
      </c>
      <c r="L56" t="s">
        <v>717</v>
      </c>
    </row>
    <row r="57" spans="2:30" x14ac:dyDescent="0.3">
      <c r="B57" s="104">
        <f t="shared" si="36"/>
        <v>3.0000000000000004E+179</v>
      </c>
      <c r="C57">
        <v>20</v>
      </c>
      <c r="D57" s="104">
        <v>3.0000000000000002E+175</v>
      </c>
      <c r="E57" t="s">
        <v>1528</v>
      </c>
      <c r="F57">
        <v>9059</v>
      </c>
      <c r="G57">
        <v>4</v>
      </c>
      <c r="H57" t="str">
        <f t="shared" si="40"/>
        <v>1E+172,2E+172,3E+172,5E+172,7E+172,9E+172,1.2E+173,2E+173,4E+173,6E+173,8E+173,1E+174,2E+174,3E+174,5E+174,7E+174,9E+174,1.2E+175,2E+175,3E+175</v>
      </c>
      <c r="I57" t="str">
        <f t="shared" si="41"/>
        <v>1창,2창,3창,5창,7창,9창,12창,20창,40창,60창,80창,100창,200창,300창,500창,700창,900창,1200창,2000창,3000창</v>
      </c>
      <c r="J57" t="str">
        <f t="shared" si="46"/>
        <v>9059,9059,9059,9059,9059,1480,9059,9059,9059,9059,9059,7287,9059,9059,9059,9059,9059,7271,9059,9059</v>
      </c>
      <c r="K57" t="str">
        <f t="shared" si="47"/>
        <v>3,3,3,3,3,1,3,3,3,3,3,1,4,4,4,4,4,1,4,4</v>
      </c>
      <c r="L57" t="s">
        <v>717</v>
      </c>
    </row>
    <row r="58" spans="2:30" x14ac:dyDescent="0.3">
      <c r="B58" s="104">
        <f t="shared" si="36"/>
        <v>5.0000000000000006E+179</v>
      </c>
      <c r="C58">
        <v>21</v>
      </c>
      <c r="D58" s="104">
        <v>5.0000000000000007E+175</v>
      </c>
      <c r="E58" t="s">
        <v>1529</v>
      </c>
      <c r="F58">
        <v>9059</v>
      </c>
      <c r="G58">
        <v>4</v>
      </c>
      <c r="H58" t="str">
        <f t="shared" si="40"/>
        <v>1E+172,2E+172,3E+172,5E+172,7E+172,9E+172,1.2E+173,2E+173,4E+173,6E+173,8E+173,1E+174,2E+174,3E+174,5E+174,7E+174,9E+174,1.2E+175,2E+175,3E+175,5E+175</v>
      </c>
      <c r="I58" t="str">
        <f t="shared" si="41"/>
        <v>1창,2창,3창,5창,7창,9창,12창,20창,40창,60창,80창,100창,200창,300창,500창,700창,900창,1200창,2000창,3000창,5000창</v>
      </c>
      <c r="J58" t="str">
        <f t="shared" si="46"/>
        <v>9059,9059,9059,9059,9059,1480,9059,9059,9059,9059,9059,7287,9059,9059,9059,9059,9059,7271,9059,9059,9059</v>
      </c>
      <c r="K58" t="str">
        <f t="shared" si="47"/>
        <v>3,3,3,3,3,1,3,3,3,3,3,1,4,4,4,4,4,1,4,4,4</v>
      </c>
      <c r="L58" t="s">
        <v>717</v>
      </c>
    </row>
    <row r="59" spans="2:30" x14ac:dyDescent="0.3">
      <c r="B59" s="104">
        <f t="shared" si="36"/>
        <v>6.9999999999999991E+179</v>
      </c>
      <c r="C59">
        <v>22</v>
      </c>
      <c r="D59" s="104">
        <v>6.9999999999999992E+175</v>
      </c>
      <c r="E59" t="s">
        <v>1530</v>
      </c>
      <c r="F59">
        <v>9059</v>
      </c>
      <c r="G59">
        <v>4</v>
      </c>
      <c r="H59" t="str">
        <f t="shared" si="40"/>
        <v>1E+172,2E+172,3E+172,5E+172,7E+172,9E+172,1.2E+173,2E+173,4E+173,6E+173,8E+173,1E+174,2E+174,3E+174,5E+174,7E+174,9E+174,1.2E+175,2E+175,3E+175,5E+175,7E+175</v>
      </c>
      <c r="I59" t="str">
        <f t="shared" si="41"/>
        <v>1창,2창,3창,5창,7창,9창,12창,20창,40창,60창,80창,100창,200창,300창,500창,700창,900창,1200창,2000창,3000창,5000창,7000창</v>
      </c>
      <c r="J59" t="str">
        <f t="shared" si="46"/>
        <v>9059,9059,9059,9059,9059,1480,9059,9059,9059,9059,9059,7287,9059,9059,9059,9059,9059,7271,9059,9059,9059,9059</v>
      </c>
      <c r="K59" t="str">
        <f t="shared" si="47"/>
        <v>3,3,3,3,3,1,3,3,3,3,3,1,4,4,4,4,4,1,4,4,4,4</v>
      </c>
      <c r="L59" t="s">
        <v>717</v>
      </c>
    </row>
    <row r="60" spans="2:30" x14ac:dyDescent="0.3">
      <c r="B60" s="104">
        <f t="shared" si="36"/>
        <v>8.9999999999999994E+179</v>
      </c>
      <c r="C60">
        <v>23</v>
      </c>
      <c r="D60" s="104">
        <v>8.9999999999999998E+175</v>
      </c>
      <c r="E60" t="s">
        <v>1531</v>
      </c>
      <c r="F60">
        <v>9059</v>
      </c>
      <c r="G60">
        <v>4</v>
      </c>
      <c r="H60" t="str">
        <f t="shared" si="40"/>
        <v>1E+172,2E+172,3E+172,5E+172,7E+172,9E+172,1.2E+173,2E+173,4E+173,6E+173,8E+173,1E+174,2E+174,3E+174,5E+174,7E+174,9E+174,1.2E+175,2E+175,3E+175,5E+175,7E+175,9E+175</v>
      </c>
      <c r="I60" t="str">
        <f t="shared" si="41"/>
        <v>1창,2창,3창,5창,7창,9창,12창,20창,40창,60창,80창,100창,200창,300창,500창,700창,900창,1200창,2000창,3000창,5000창,7000창,9000창</v>
      </c>
      <c r="J60" t="str">
        <f t="shared" si="46"/>
        <v>9059,9059,9059,9059,9059,1480,9059,9059,9059,9059,9059,7287,9059,9059,9059,9059,9059,7271,9059,9059,9059,9059,9059</v>
      </c>
      <c r="K60" t="str">
        <f t="shared" si="47"/>
        <v>3,3,3,3,3,1,3,3,3,3,3,1,4,4,4,4,4,1,4,4,4,4,4</v>
      </c>
      <c r="L60" t="s">
        <v>717</v>
      </c>
    </row>
    <row r="61" spans="2:30" x14ac:dyDescent="0.3">
      <c r="B61" s="104">
        <f t="shared" si="36"/>
        <v>1.0000000000000001E+180</v>
      </c>
      <c r="C61">
        <v>24</v>
      </c>
      <c r="D61" s="104">
        <v>1.0000000000000001E+176</v>
      </c>
      <c r="E61" t="s">
        <v>1532</v>
      </c>
      <c r="F61">
        <v>8768</v>
      </c>
      <c r="G61">
        <v>1</v>
      </c>
      <c r="H61" t="str">
        <f t="shared" si="40"/>
        <v>1E+172,2E+172,3E+172,5E+172,7E+172,9E+172,1.2E+173,2E+173,4E+173,6E+173,8E+173,1E+174,2E+174,3E+174,5E+174,7E+174,9E+174,1.2E+175,2E+175,3E+175,5E+175,7E+175,9E+175,1E+176</v>
      </c>
      <c r="I61" t="str">
        <f t="shared" si="41"/>
        <v>1창,2창,3창,5창,7창,9창,12창,20창,40창,60창,80창,100창,200창,300창,500창,700창,900창,1200창,2000창,3000창,5000창,7000창,9000창,1공</v>
      </c>
      <c r="J61" t="str">
        <f t="shared" si="46"/>
        <v>9059,9059,9059,9059,9059,1480,9059,9059,9059,9059,9059,7287,9059,9059,9059,9059,9059,7271,9059,9059,9059,9059,9059,8768</v>
      </c>
      <c r="K61" t="str">
        <f t="shared" si="47"/>
        <v>3,3,3,3,3,1,3,3,3,3,3,1,4,4,4,4,4,1,4,4,4,4,4,1</v>
      </c>
      <c r="L61" t="s">
        <v>717</v>
      </c>
    </row>
    <row r="62" spans="2:30" x14ac:dyDescent="0.3">
      <c r="B62" s="104"/>
      <c r="D62" s="104"/>
      <c r="L62" t="s">
        <v>717</v>
      </c>
    </row>
    <row r="63" spans="2:30" x14ac:dyDescent="0.3">
      <c r="B63" s="104"/>
      <c r="D63" s="104"/>
      <c r="L63" t="s">
        <v>717</v>
      </c>
    </row>
    <row r="64" spans="2:30" x14ac:dyDescent="0.3">
      <c r="B64" s="104"/>
      <c r="D64" s="104"/>
      <c r="L64" t="s">
        <v>717</v>
      </c>
    </row>
    <row r="65" spans="2:12" x14ac:dyDescent="0.3">
      <c r="B65" s="104"/>
      <c r="D65" s="104"/>
      <c r="L65" t="s">
        <v>717</v>
      </c>
    </row>
    <row r="66" spans="2:12" x14ac:dyDescent="0.3">
      <c r="D66" s="104"/>
    </row>
    <row r="67" spans="2:12" x14ac:dyDescent="0.3">
      <c r="D67" s="104"/>
    </row>
    <row r="68" spans="2:12" x14ac:dyDescent="0.3">
      <c r="D68" s="104"/>
    </row>
    <row r="69" spans="2:12" x14ac:dyDescent="0.3">
      <c r="D69" s="114">
        <v>9059</v>
      </c>
      <c r="E69">
        <v>3</v>
      </c>
    </row>
    <row r="70" spans="2:12" x14ac:dyDescent="0.3">
      <c r="D70">
        <v>9059</v>
      </c>
      <c r="E70">
        <v>3</v>
      </c>
    </row>
    <row r="71" spans="2:12" x14ac:dyDescent="0.3">
      <c r="D71">
        <v>1480</v>
      </c>
      <c r="E71">
        <v>1</v>
      </c>
    </row>
    <row r="72" spans="2:12" x14ac:dyDescent="0.3">
      <c r="D72">
        <v>9059</v>
      </c>
      <c r="E72">
        <v>3</v>
      </c>
    </row>
    <row r="73" spans="2:12" x14ac:dyDescent="0.3">
      <c r="D73">
        <v>9059</v>
      </c>
      <c r="E73">
        <v>3</v>
      </c>
    </row>
    <row r="74" spans="2:12" x14ac:dyDescent="0.3">
      <c r="D74">
        <v>7287</v>
      </c>
      <c r="E74">
        <v>1</v>
      </c>
    </row>
    <row r="75" spans="2:12" x14ac:dyDescent="0.3">
      <c r="D75">
        <v>9059</v>
      </c>
      <c r="E75">
        <v>4</v>
      </c>
    </row>
    <row r="76" spans="2:12" x14ac:dyDescent="0.3">
      <c r="D76">
        <v>9059</v>
      </c>
      <c r="E76">
        <v>4</v>
      </c>
    </row>
    <row r="77" spans="2:12" x14ac:dyDescent="0.3">
      <c r="D77">
        <v>7271</v>
      </c>
      <c r="E77">
        <v>1</v>
      </c>
    </row>
    <row r="78" spans="2:12" x14ac:dyDescent="0.3">
      <c r="D78">
        <v>9059</v>
      </c>
      <c r="E78">
        <v>4</v>
      </c>
    </row>
    <row r="79" spans="2:12" x14ac:dyDescent="0.3">
      <c r="D79">
        <v>9059</v>
      </c>
      <c r="E79">
        <v>4</v>
      </c>
    </row>
    <row r="80" spans="2:12" x14ac:dyDescent="0.3">
      <c r="D80">
        <v>8768</v>
      </c>
      <c r="E8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AE914"/>
  <sheetViews>
    <sheetView topLeftCell="I1" zoomScale="85" zoomScaleNormal="85" workbookViewId="0">
      <selection activeCell="AB37" sqref="AB37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27" width="8.75" style="6"/>
    <col min="28" max="28" width="8.75" style="6" customWidth="1"/>
    <col min="29" max="16384" width="8.75" style="6"/>
  </cols>
  <sheetData>
    <row r="1" spans="2:31" x14ac:dyDescent="0.3">
      <c r="B1" s="4"/>
      <c r="C1" s="5"/>
      <c r="D1" s="5"/>
      <c r="E1" s="5"/>
      <c r="F1" s="4"/>
      <c r="G1" s="4"/>
      <c r="H1" s="4"/>
    </row>
    <row r="2" spans="2:31" x14ac:dyDescent="0.3">
      <c r="B2" s="4"/>
      <c r="C2" s="5"/>
      <c r="D2" s="5"/>
      <c r="E2" s="5"/>
      <c r="F2" s="4"/>
      <c r="G2" s="4"/>
      <c r="H2" s="4"/>
    </row>
    <row r="3" spans="2:3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3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  <c r="W4" s="14" t="s">
        <v>890</v>
      </c>
      <c r="AB4" s="14" t="s">
        <v>890</v>
      </c>
    </row>
    <row r="5" spans="2:3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  <c r="W5" s="115" t="s">
        <v>1477</v>
      </c>
      <c r="X5" s="116"/>
      <c r="Y5" s="116"/>
      <c r="Z5" s="116"/>
      <c r="AB5" s="115" t="s">
        <v>1541</v>
      </c>
      <c r="AC5" s="116"/>
      <c r="AD5" s="116"/>
      <c r="AE5" s="116"/>
    </row>
    <row r="6" spans="2:3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719">_xlfn.FILTERXML("&lt;list&gt;&lt;item&gt;" &amp;SUBSTITUTE(TwelveBossTable!M14,",","&lt;/item&gt;&lt;item&gt;") &amp; "&lt;/item&gt;&lt;/list&gt;","//item")</f>
        <v>1000000000000000</v>
      </c>
      <c r="R6" s="99" cm="1">
        <f t="array" ref="R6:R914">_xlfn.FILTERXML("&lt;list&gt;&lt;item&gt;" &amp;SUBSTITUTE(TwelveBossTable!M22,",","&lt;/item&gt;&lt;item&gt;") &amp; "&lt;/item&gt;&lt;/list&gt;","//item")</f>
        <v>1E+20</v>
      </c>
      <c r="S6" s="14" cm="1">
        <f t="array" ref="S6:S409">_xlfn.FILTERXML("&lt;list&gt;&lt;item&gt;" &amp;SUBSTITUTE(TwelveBossTable!M57,",","&lt;/item&gt;&lt;item&gt;") &amp; "&lt;/item&gt;&lt;/list&gt;","//item")</f>
        <v>9.9999999999999995E+59</v>
      </c>
      <c r="T6" s="14" cm="1">
        <f t="array" ref="T6:T392">_xlfn.FILTERXML("&lt;list&gt;&lt;item&gt;" &amp;SUBSTITUTE(TwelveBossTable!M75,",","&lt;/item&gt;&lt;item&gt;") &amp; "&lt;/item&gt;&lt;/list&gt;","//item")</f>
        <v>31</v>
      </c>
      <c r="U6" s="14" cm="1">
        <f t="array" ref="U6:U392">_xlfn.FILTERXML("&lt;list&gt;&lt;item&gt;" &amp;SUBSTITUTE(TwelveBossTable!M76,",","&lt;/item&gt;&lt;item&gt;") &amp; "&lt;/item&gt;&lt;/list&gt;","//item")</f>
        <v>1E+64</v>
      </c>
      <c r="W6" s="6" cm="1">
        <f t="array" ref="W6:W110">_xlfn.FILTERXML("&lt;list&gt;&lt;item&gt;" &amp;SUBSTITUTE(TwelveBossTable!M93,",","&lt;/item&gt;&lt;item&gt;") &amp; "&lt;/item&gt;&lt;/list&gt;","//item")</f>
        <v>1</v>
      </c>
      <c r="X6" s="6" cm="1">
        <f t="array" ref="X6:X110">_xlfn.FILTERXML("&lt;list&gt;&lt;item&gt;" &amp;SUBSTITUTE(TwelveBossTable!N93,",","&lt;/item&gt;&lt;item&gt;") &amp; "&lt;/item&gt;&lt;/list&gt;","//item")</f>
        <v>9002</v>
      </c>
      <c r="Y6" s="6" cm="1">
        <f t="array" ref="Y6:Y110">_xlfn.FILTERXML("&lt;list&gt;&lt;item&gt;" &amp;SUBSTITUTE(TwelveBossTable!O93,",","&lt;/item&gt;&lt;item&gt;") &amp; "&lt;/item&gt;&lt;/list&gt;","//item")</f>
        <v>1</v>
      </c>
      <c r="Z6" s="6" cm="1">
        <f t="array" ref="Z6:Z110">_xlfn.FILTERXML("&lt;list&gt;&lt;item&gt;" &amp;SUBSTITUTE(TwelveBossTable!P93,",","&lt;/item&gt;&lt;item&gt;") &amp; "&lt;/item&gt;&lt;/list&gt;","//item")</f>
        <v>1</v>
      </c>
      <c r="AB6" s="6" cm="1">
        <f t="array" ref="AB6:AB35">_xlfn.FILTERXML("&lt;list&gt;&lt;item&gt;" &amp;SUBSTITUTE(TwelveBossTable!M119,",","&lt;/item&gt;&lt;item&gt;") &amp; "&lt;/item&gt;&lt;/list&gt;","//item")</f>
        <v>100</v>
      </c>
      <c r="AC6" s="6" cm="1">
        <f t="array" ref="AC6:AC35">_xlfn.FILTERXML("&lt;list&gt;&lt;item&gt;" &amp;SUBSTITUTE(TwelveBossTable!N119,",","&lt;/item&gt;&lt;item&gt;") &amp; "&lt;/item&gt;&lt;/list&gt;","//item")</f>
        <v>25</v>
      </c>
      <c r="AD6" s="6" cm="1">
        <f t="array" ref="AD6:AD35">_xlfn.FILTERXML("&lt;list&gt;&lt;item&gt;" &amp;SUBSTITUTE(TwelveBossTable!O119,",","&lt;/item&gt;&lt;item&gt;") &amp; "&lt;/item&gt;&lt;/list&gt;","//item")</f>
        <v>2000</v>
      </c>
      <c r="AE6" s="6" t="str" cm="1">
        <f t="array" ref="AE6:AE35">_xlfn.FILTERXML("&lt;list&gt;&lt;item&gt;" &amp;SUBSTITUTE(TwelveBossTable!P119,",","&lt;/item&gt;&lt;item&gt;") &amp; "&lt;/item&gt;&lt;/list&gt;","//item")</f>
        <v>100층</v>
      </c>
    </row>
    <row r="7" spans="2:3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+168,2E+168,4E+168,1E+169,2E+169,1E+170,2E+170,3E+170,5E+170,8E+170,1E+171,2E+171,4E+171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격,2격,4격,10격,20격,100격,200격,300격,500격,800격,1000격,2000격,4000격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  <c r="W7" s="6">
        <v>2</v>
      </c>
      <c r="X7" s="6">
        <v>9002</v>
      </c>
      <c r="Y7" s="6">
        <v>1</v>
      </c>
      <c r="Z7" s="6">
        <v>2</v>
      </c>
      <c r="AB7" s="6">
        <v>200</v>
      </c>
      <c r="AC7" s="6">
        <v>25</v>
      </c>
      <c r="AD7" s="6">
        <v>4000</v>
      </c>
      <c r="AE7" s="6" t="str">
        <v>200층</v>
      </c>
    </row>
    <row r="8" spans="2:31" x14ac:dyDescent="0.3">
      <c r="B8" s="10">
        <v>1</v>
      </c>
      <c r="C8" s="11">
        <f>G8*I8</f>
        <v>9.9999999999999993E+167</v>
      </c>
      <c r="D8" s="11">
        <v>25</v>
      </c>
      <c r="E8" s="11">
        <v>30</v>
      </c>
      <c r="F8" s="11" t="str">
        <f t="shared" ref="F8" si="2">G8&amp;H8</f>
        <v>1격</v>
      </c>
      <c r="G8" s="16">
        <v>1</v>
      </c>
      <c r="H8" s="13" t="s">
        <v>1476</v>
      </c>
      <c r="I8" s="14" t="str">
        <f>VLOOKUP(H8,K:N,4,FALSE)</f>
        <v>1E+168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  <c r="W8" s="6">
        <v>3</v>
      </c>
      <c r="X8" s="6">
        <v>9002</v>
      </c>
      <c r="Y8" s="6">
        <v>1</v>
      </c>
      <c r="Z8" s="6">
        <v>3</v>
      </c>
      <c r="AB8" s="6">
        <v>300</v>
      </c>
      <c r="AC8" s="6">
        <v>25</v>
      </c>
      <c r="AD8" s="6">
        <v>6000</v>
      </c>
      <c r="AE8" s="6" t="str">
        <v>300층</v>
      </c>
    </row>
    <row r="9" spans="2:31" x14ac:dyDescent="0.3">
      <c r="B9" s="10">
        <v>2</v>
      </c>
      <c r="C9" s="11">
        <f t="shared" ref="C9:C18" si="3">G9*I9</f>
        <v>1.9999999999999999E+168</v>
      </c>
      <c r="D9" s="11">
        <v>25</v>
      </c>
      <c r="E9" s="11">
        <v>30</v>
      </c>
      <c r="F9" s="11" t="str">
        <f t="shared" ref="F9:F17" si="4">G9&amp;H9</f>
        <v>2격</v>
      </c>
      <c r="G9" s="16">
        <v>2</v>
      </c>
      <c r="H9" s="13" t="str">
        <f>H8</f>
        <v>격</v>
      </c>
      <c r="I9" s="14" t="str">
        <f t="shared" ref="I9:I20" si="5">VLOOKUP(H9,K:N,4,FALSE)</f>
        <v>1E+168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  <c r="W9" s="6">
        <v>4</v>
      </c>
      <c r="X9" s="6">
        <v>9002</v>
      </c>
      <c r="Y9" s="6">
        <v>1</v>
      </c>
      <c r="Z9" s="6">
        <v>4</v>
      </c>
      <c r="AB9" s="6">
        <v>400</v>
      </c>
      <c r="AC9" s="6">
        <v>25</v>
      </c>
      <c r="AD9" s="6">
        <v>8000</v>
      </c>
      <c r="AE9" s="6" t="str">
        <v>400층</v>
      </c>
    </row>
    <row r="10" spans="2:31" x14ac:dyDescent="0.3">
      <c r="B10" s="10">
        <v>3</v>
      </c>
      <c r="C10" s="11">
        <f t="shared" si="3"/>
        <v>3.9999999999999997E+168</v>
      </c>
      <c r="D10" s="11">
        <v>25</v>
      </c>
      <c r="E10" s="11">
        <v>30</v>
      </c>
      <c r="F10" s="11" t="str">
        <f t="shared" si="4"/>
        <v>4격</v>
      </c>
      <c r="G10" s="16">
        <v>4</v>
      </c>
      <c r="H10" s="13" t="str">
        <f t="shared" ref="H10:H20" si="6">H9</f>
        <v>격</v>
      </c>
      <c r="I10" s="14" t="str">
        <f t="shared" si="5"/>
        <v>1E+168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  <c r="W10" s="6">
        <v>5</v>
      </c>
      <c r="X10" s="6">
        <v>9002</v>
      </c>
      <c r="Y10" s="6">
        <v>1</v>
      </c>
      <c r="Z10" s="6">
        <v>5</v>
      </c>
      <c r="AB10" s="6">
        <v>500</v>
      </c>
      <c r="AC10" s="6">
        <v>25</v>
      </c>
      <c r="AD10" s="6">
        <v>10000</v>
      </c>
      <c r="AE10" s="6" t="str">
        <v>500층</v>
      </c>
    </row>
    <row r="11" spans="2:31" x14ac:dyDescent="0.3">
      <c r="B11" s="10">
        <v>4</v>
      </c>
      <c r="C11" s="11">
        <f t="shared" si="3"/>
        <v>9.9999999999999993E+168</v>
      </c>
      <c r="D11" s="11">
        <v>25</v>
      </c>
      <c r="E11" s="11">
        <v>30</v>
      </c>
      <c r="F11" s="11" t="str">
        <f t="shared" si="4"/>
        <v>10격</v>
      </c>
      <c r="G11" s="16">
        <v>10</v>
      </c>
      <c r="H11" s="13" t="str">
        <f t="shared" si="6"/>
        <v>격</v>
      </c>
      <c r="I11" s="14" t="str">
        <f t="shared" si="5"/>
        <v>1E+168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  <c r="W11" s="6">
        <v>6</v>
      </c>
      <c r="X11" s="6">
        <v>9002</v>
      </c>
      <c r="Y11" s="6">
        <v>2</v>
      </c>
      <c r="Z11" s="6">
        <v>6</v>
      </c>
      <c r="AB11" s="6">
        <v>600</v>
      </c>
      <c r="AC11" s="6">
        <v>25</v>
      </c>
      <c r="AD11" s="6">
        <v>13000</v>
      </c>
      <c r="AE11" s="6" t="str">
        <v>600층</v>
      </c>
    </row>
    <row r="12" spans="2:31" x14ac:dyDescent="0.3">
      <c r="B12" s="10">
        <v>5</v>
      </c>
      <c r="C12" s="11">
        <f t="shared" si="3"/>
        <v>1.9999999999999999E+169</v>
      </c>
      <c r="D12" s="11">
        <v>25</v>
      </c>
      <c r="E12" s="11">
        <v>30</v>
      </c>
      <c r="F12" s="11" t="str">
        <f t="shared" si="4"/>
        <v>20격</v>
      </c>
      <c r="G12" s="16">
        <v>20</v>
      </c>
      <c r="H12" s="13" t="str">
        <f t="shared" si="6"/>
        <v>격</v>
      </c>
      <c r="I12" s="14" t="str">
        <f t="shared" si="5"/>
        <v>1E+168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  <c r="W12" s="6">
        <v>7</v>
      </c>
      <c r="X12" s="6">
        <v>9002</v>
      </c>
      <c r="Y12" s="6">
        <v>2</v>
      </c>
      <c r="Z12" s="6">
        <v>7</v>
      </c>
      <c r="AB12" s="6">
        <v>700</v>
      </c>
      <c r="AC12" s="6">
        <v>25</v>
      </c>
      <c r="AD12" s="6">
        <v>16000</v>
      </c>
      <c r="AE12" s="6" t="str">
        <v>700층</v>
      </c>
    </row>
    <row r="13" spans="2:31" x14ac:dyDescent="0.3">
      <c r="B13" s="10">
        <v>6</v>
      </c>
      <c r="C13" s="11">
        <f t="shared" si="3"/>
        <v>9.999999999999999E+169</v>
      </c>
      <c r="D13" s="11">
        <v>25</v>
      </c>
      <c r="E13" s="11">
        <v>30</v>
      </c>
      <c r="F13" s="11" t="str">
        <f>G13&amp;H13</f>
        <v>100격</v>
      </c>
      <c r="G13" s="16">
        <v>100</v>
      </c>
      <c r="H13" s="13" t="str">
        <f t="shared" si="6"/>
        <v>격</v>
      </c>
      <c r="I13" s="14" t="str">
        <f t="shared" si="5"/>
        <v>1E+168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  <c r="W13" s="6">
        <v>8</v>
      </c>
      <c r="X13" s="6">
        <v>9002</v>
      </c>
      <c r="Y13" s="6">
        <v>2</v>
      </c>
      <c r="Z13" s="6">
        <v>8</v>
      </c>
      <c r="AB13" s="6">
        <v>800</v>
      </c>
      <c r="AC13" s="6">
        <v>25</v>
      </c>
      <c r="AD13" s="6">
        <v>19000</v>
      </c>
      <c r="AE13" s="6" t="str">
        <v>800층</v>
      </c>
    </row>
    <row r="14" spans="2:31" x14ac:dyDescent="0.3">
      <c r="B14" s="10">
        <v>7</v>
      </c>
      <c r="C14" s="11">
        <f t="shared" si="3"/>
        <v>1.9999999999999998E+170</v>
      </c>
      <c r="D14" s="11">
        <v>25</v>
      </c>
      <c r="E14" s="11">
        <v>30</v>
      </c>
      <c r="F14" s="11" t="str">
        <f t="shared" si="4"/>
        <v>200격</v>
      </c>
      <c r="G14" s="16">
        <v>200</v>
      </c>
      <c r="H14" s="13" t="str">
        <f t="shared" si="6"/>
        <v>격</v>
      </c>
      <c r="I14" s="14" t="str">
        <f t="shared" si="5"/>
        <v>1E+168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  <c r="W14" s="6">
        <v>9</v>
      </c>
      <c r="X14" s="6">
        <v>9002</v>
      </c>
      <c r="Y14" s="6">
        <v>2</v>
      </c>
      <c r="Z14" s="6">
        <v>9</v>
      </c>
      <c r="AB14" s="6">
        <v>900</v>
      </c>
      <c r="AC14" s="6">
        <v>25</v>
      </c>
      <c r="AD14" s="6">
        <v>22000</v>
      </c>
      <c r="AE14" s="6" t="str">
        <v>900층</v>
      </c>
    </row>
    <row r="15" spans="2:31" x14ac:dyDescent="0.3">
      <c r="B15" s="10">
        <v>8</v>
      </c>
      <c r="C15" s="11">
        <f t="shared" si="3"/>
        <v>3E+170</v>
      </c>
      <c r="D15" s="11">
        <v>25</v>
      </c>
      <c r="E15" s="11">
        <v>30</v>
      </c>
      <c r="F15" s="11" t="str">
        <f t="shared" si="4"/>
        <v>300격</v>
      </c>
      <c r="G15" s="16">
        <v>300</v>
      </c>
      <c r="H15" s="13" t="str">
        <f t="shared" si="6"/>
        <v>격</v>
      </c>
      <c r="I15" s="14" t="str">
        <f t="shared" si="5"/>
        <v>1E+168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  <c r="W15" s="6">
        <v>10</v>
      </c>
      <c r="X15" s="6">
        <v>9002</v>
      </c>
      <c r="Y15" s="6">
        <v>2</v>
      </c>
      <c r="Z15" s="6">
        <v>10</v>
      </c>
      <c r="AB15" s="6">
        <v>1000</v>
      </c>
      <c r="AC15" s="6">
        <v>25</v>
      </c>
      <c r="AD15" s="6">
        <v>25000</v>
      </c>
      <c r="AE15" s="6" t="str">
        <v>1000층</v>
      </c>
    </row>
    <row r="16" spans="2:31" x14ac:dyDescent="0.3">
      <c r="B16" s="10">
        <v>9</v>
      </c>
      <c r="C16" s="11">
        <f t="shared" si="3"/>
        <v>4.9999999999999998E+170</v>
      </c>
      <c r="D16" s="11">
        <v>25</v>
      </c>
      <c r="E16" s="11">
        <v>30</v>
      </c>
      <c r="F16" s="11" t="str">
        <f t="shared" si="4"/>
        <v>500격</v>
      </c>
      <c r="G16" s="16">
        <v>500</v>
      </c>
      <c r="H16" s="13" t="str">
        <f t="shared" si="6"/>
        <v>격</v>
      </c>
      <c r="I16" s="14" t="str">
        <f t="shared" si="5"/>
        <v>1E+168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  <c r="W16" s="6">
        <v>11</v>
      </c>
      <c r="X16" s="6">
        <v>9009</v>
      </c>
      <c r="Y16" s="6">
        <v>1</v>
      </c>
      <c r="Z16" s="6">
        <v>11</v>
      </c>
      <c r="AB16" s="6">
        <v>1100</v>
      </c>
      <c r="AC16" s="6">
        <v>25</v>
      </c>
      <c r="AD16" s="6">
        <v>28000</v>
      </c>
      <c r="AE16" s="6" t="str">
        <v>1100층</v>
      </c>
    </row>
    <row r="17" spans="2:31" x14ac:dyDescent="0.3">
      <c r="B17" s="10">
        <v>10</v>
      </c>
      <c r="C17" s="11">
        <f t="shared" si="3"/>
        <v>7.9999999999999992E+170</v>
      </c>
      <c r="D17" s="11">
        <v>25</v>
      </c>
      <c r="E17" s="11">
        <v>30</v>
      </c>
      <c r="F17" s="11" t="str">
        <f t="shared" si="4"/>
        <v>800격</v>
      </c>
      <c r="G17" s="16">
        <v>800</v>
      </c>
      <c r="H17" s="13" t="str">
        <f t="shared" si="6"/>
        <v>격</v>
      </c>
      <c r="I17" s="14" t="str">
        <f t="shared" si="5"/>
        <v>1E+168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  <c r="W17" s="6">
        <v>12</v>
      </c>
      <c r="X17" s="6">
        <v>9009</v>
      </c>
      <c r="Y17" s="6">
        <v>1</v>
      </c>
      <c r="Z17" s="6">
        <v>12</v>
      </c>
      <c r="AB17" s="6">
        <v>1200</v>
      </c>
      <c r="AC17" s="6">
        <v>25</v>
      </c>
      <c r="AD17" s="6">
        <v>31000</v>
      </c>
      <c r="AE17" s="6" t="str">
        <v>1200층</v>
      </c>
    </row>
    <row r="18" spans="2:31" x14ac:dyDescent="0.3">
      <c r="B18" s="10">
        <v>11</v>
      </c>
      <c r="C18" s="11">
        <f t="shared" si="3"/>
        <v>9.9999999999999995E+170</v>
      </c>
      <c r="D18" s="11">
        <v>25</v>
      </c>
      <c r="E18" s="11">
        <v>30</v>
      </c>
      <c r="F18" s="11" t="str">
        <f t="shared" ref="F18:F19" si="7">G18&amp;H18</f>
        <v>1000격</v>
      </c>
      <c r="G18" s="16">
        <v>1000</v>
      </c>
      <c r="H18" s="13" t="str">
        <f t="shared" si="6"/>
        <v>격</v>
      </c>
      <c r="I18" s="14" t="str">
        <f t="shared" si="5"/>
        <v>1E+168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  <c r="W18" s="6">
        <v>13</v>
      </c>
      <c r="X18" s="6">
        <v>9009</v>
      </c>
      <c r="Y18" s="6">
        <v>1</v>
      </c>
      <c r="Z18" s="6">
        <v>13</v>
      </c>
      <c r="AB18" s="6">
        <v>1300</v>
      </c>
      <c r="AC18" s="6">
        <v>25</v>
      </c>
      <c r="AD18" s="6">
        <v>34000</v>
      </c>
      <c r="AE18" s="6" t="str">
        <v>1300층</v>
      </c>
    </row>
    <row r="19" spans="2:31" x14ac:dyDescent="0.3">
      <c r="B19" s="10">
        <v>12</v>
      </c>
      <c r="C19" s="11">
        <f t="shared" ref="C19:C20" si="8">G19*I19</f>
        <v>1.9999999999999999E+171</v>
      </c>
      <c r="D19" s="11">
        <v>25</v>
      </c>
      <c r="E19" s="11">
        <v>30</v>
      </c>
      <c r="F19" s="11" t="str">
        <f t="shared" si="7"/>
        <v>2000격</v>
      </c>
      <c r="G19" s="16">
        <v>2000</v>
      </c>
      <c r="H19" s="13" t="str">
        <f t="shared" si="6"/>
        <v>격</v>
      </c>
      <c r="I19" s="14" t="str">
        <f t="shared" si="5"/>
        <v>1E+168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  <c r="W19" s="6">
        <v>14</v>
      </c>
      <c r="X19" s="6">
        <v>9009</v>
      </c>
      <c r="Y19" s="6">
        <v>1</v>
      </c>
      <c r="Z19" s="6">
        <v>14</v>
      </c>
      <c r="AB19" s="6">
        <v>1400</v>
      </c>
      <c r="AC19" s="6">
        <v>25</v>
      </c>
      <c r="AD19" s="6">
        <v>37000</v>
      </c>
      <c r="AE19" s="6" t="str">
        <v>1400층</v>
      </c>
    </row>
    <row r="20" spans="2:31" x14ac:dyDescent="0.3">
      <c r="B20" s="10">
        <v>13</v>
      </c>
      <c r="C20" s="11">
        <f t="shared" si="8"/>
        <v>3.9999999999999998E+171</v>
      </c>
      <c r="D20" s="11">
        <v>25</v>
      </c>
      <c r="E20" s="11">
        <v>30</v>
      </c>
      <c r="F20" s="11" t="str">
        <f t="shared" ref="F20" si="9">G20&amp;H20</f>
        <v>4000격</v>
      </c>
      <c r="G20" s="16">
        <v>4000</v>
      </c>
      <c r="H20" s="13" t="str">
        <f t="shared" si="6"/>
        <v>격</v>
      </c>
      <c r="I20" s="14" t="str">
        <f t="shared" si="5"/>
        <v>1E+168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  <c r="W20" s="6">
        <v>15</v>
      </c>
      <c r="X20" s="6">
        <v>9009</v>
      </c>
      <c r="Y20" s="6">
        <v>1</v>
      </c>
      <c r="Z20" s="6">
        <v>15</v>
      </c>
      <c r="AB20" s="6">
        <v>1500</v>
      </c>
      <c r="AC20" s="6">
        <v>25</v>
      </c>
      <c r="AD20" s="6">
        <v>40000</v>
      </c>
      <c r="AE20" s="6" t="str">
        <v>1500층</v>
      </c>
    </row>
    <row r="21" spans="2:3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  <c r="W21" s="6">
        <v>16</v>
      </c>
      <c r="X21" s="6">
        <v>9009</v>
      </c>
      <c r="Y21" s="6">
        <v>2</v>
      </c>
      <c r="Z21" s="6">
        <v>16</v>
      </c>
      <c r="AB21" s="6">
        <v>1600</v>
      </c>
      <c r="AC21" s="6">
        <v>25</v>
      </c>
      <c r="AD21" s="6">
        <v>43000</v>
      </c>
      <c r="AE21" s="6" t="str">
        <v>1600층</v>
      </c>
    </row>
    <row r="22" spans="2:3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  <c r="W22" s="6">
        <v>17</v>
      </c>
      <c r="X22" s="6">
        <v>9009</v>
      </c>
      <c r="Y22" s="6">
        <v>2</v>
      </c>
      <c r="Z22" s="6">
        <v>17</v>
      </c>
      <c r="AB22" s="6">
        <v>1700</v>
      </c>
      <c r="AC22" s="6">
        <v>25</v>
      </c>
      <c r="AD22" s="6">
        <v>46000</v>
      </c>
      <c r="AE22" s="6" t="str">
        <v>1700층</v>
      </c>
    </row>
    <row r="23" spans="2:3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  <c r="W23" s="6">
        <v>18</v>
      </c>
      <c r="X23" s="6">
        <v>9009</v>
      </c>
      <c r="Y23" s="6">
        <v>2</v>
      </c>
      <c r="Z23" s="6">
        <v>18</v>
      </c>
      <c r="AB23" s="6">
        <v>1800</v>
      </c>
      <c r="AC23" s="6">
        <v>25</v>
      </c>
      <c r="AD23" s="6">
        <v>49000</v>
      </c>
      <c r="AE23" s="6" t="str">
        <v>1800층</v>
      </c>
    </row>
    <row r="24" spans="2:3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  <c r="W24" s="6">
        <v>19</v>
      </c>
      <c r="X24" s="6">
        <v>9009</v>
      </c>
      <c r="Y24" s="6">
        <v>2</v>
      </c>
      <c r="Z24" s="6">
        <v>19</v>
      </c>
      <c r="AB24" s="6">
        <v>1900</v>
      </c>
      <c r="AC24" s="6">
        <v>25</v>
      </c>
      <c r="AD24" s="6">
        <v>52000</v>
      </c>
      <c r="AE24" s="6" t="str">
        <v>1900층</v>
      </c>
    </row>
    <row r="25" spans="2:3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  <c r="W25" s="6">
        <v>20</v>
      </c>
      <c r="X25" s="6">
        <v>9009</v>
      </c>
      <c r="Y25" s="6">
        <v>2</v>
      </c>
      <c r="Z25" s="6">
        <v>20</v>
      </c>
      <c r="AB25" s="6">
        <v>2000</v>
      </c>
      <c r="AC25" s="6">
        <v>25</v>
      </c>
      <c r="AD25" s="6">
        <v>55000</v>
      </c>
      <c r="AE25" s="6" t="str">
        <v>2000층</v>
      </c>
    </row>
    <row r="26" spans="2:3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  <c r="W26" s="6">
        <v>21</v>
      </c>
      <c r="X26" s="6">
        <v>9009</v>
      </c>
      <c r="Y26" s="6">
        <v>3</v>
      </c>
      <c r="Z26" s="6">
        <v>21</v>
      </c>
      <c r="AB26" s="6">
        <v>2100</v>
      </c>
      <c r="AC26" s="6">
        <v>25</v>
      </c>
      <c r="AD26" s="6">
        <v>58000</v>
      </c>
      <c r="AE26" s="6" t="str">
        <v>2100층</v>
      </c>
    </row>
    <row r="27" spans="2:3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  <c r="W27" s="6">
        <v>22</v>
      </c>
      <c r="X27" s="6">
        <v>9009</v>
      </c>
      <c r="Y27" s="6">
        <v>3</v>
      </c>
      <c r="Z27" s="6">
        <v>22</v>
      </c>
      <c r="AB27" s="6">
        <v>2200</v>
      </c>
      <c r="AC27" s="6">
        <v>25</v>
      </c>
      <c r="AD27" s="6">
        <v>61000</v>
      </c>
      <c r="AE27" s="6" t="str">
        <v>2200층</v>
      </c>
    </row>
    <row r="28" spans="2:3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  <c r="W28" s="6">
        <v>23</v>
      </c>
      <c r="X28" s="6">
        <v>9009</v>
      </c>
      <c r="Y28" s="6">
        <v>3</v>
      </c>
      <c r="Z28" s="6">
        <v>23</v>
      </c>
      <c r="AB28" s="6">
        <v>2300</v>
      </c>
      <c r="AC28" s="6">
        <v>25</v>
      </c>
      <c r="AD28" s="6">
        <v>64000</v>
      </c>
      <c r="AE28" s="6" t="str">
        <v>2300층</v>
      </c>
    </row>
    <row r="29" spans="2:3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  <c r="W29" s="6">
        <v>24</v>
      </c>
      <c r="X29" s="6">
        <v>9009</v>
      </c>
      <c r="Y29" s="6">
        <v>3</v>
      </c>
      <c r="Z29" s="6">
        <v>24</v>
      </c>
      <c r="AB29" s="6">
        <v>2400</v>
      </c>
      <c r="AC29" s="6">
        <v>25</v>
      </c>
      <c r="AD29" s="6">
        <v>67000</v>
      </c>
      <c r="AE29" s="6" t="str">
        <v>2400층</v>
      </c>
    </row>
    <row r="30" spans="2:31" x14ac:dyDescent="0.3">
      <c r="K30" s="14" t="s">
        <v>726</v>
      </c>
      <c r="L30" s="14">
        <v>100</v>
      </c>
      <c r="M30" s="15">
        <f t="shared" ref="M30:M32" si="10">POWER(10,L30)</f>
        <v>1E+100</v>
      </c>
      <c r="N30" s="15" t="str">
        <f t="shared" ref="N30:N32" si="11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  <c r="W30" s="6">
        <v>25</v>
      </c>
      <c r="X30" s="6">
        <v>9009</v>
      </c>
      <c r="Y30" s="6">
        <v>3</v>
      </c>
      <c r="Z30" s="6">
        <v>25</v>
      </c>
      <c r="AB30" s="6">
        <v>2500</v>
      </c>
      <c r="AC30" s="6">
        <v>25</v>
      </c>
      <c r="AD30" s="6">
        <v>71000</v>
      </c>
      <c r="AE30" s="6" t="str">
        <v>2500층</v>
      </c>
    </row>
    <row r="31" spans="2:31" x14ac:dyDescent="0.3">
      <c r="K31" s="14" t="s">
        <v>806</v>
      </c>
      <c r="L31" s="14">
        <v>104</v>
      </c>
      <c r="M31" s="15">
        <f t="shared" si="10"/>
        <v>1E+104</v>
      </c>
      <c r="N31" s="15" t="str">
        <f t="shared" si="11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  <c r="W31" s="6">
        <v>26</v>
      </c>
      <c r="X31" s="6">
        <v>9009</v>
      </c>
      <c r="Y31" s="6">
        <v>3</v>
      </c>
      <c r="Z31" s="6">
        <v>26</v>
      </c>
      <c r="AB31" s="6">
        <v>2600</v>
      </c>
      <c r="AC31" s="6">
        <v>25</v>
      </c>
      <c r="AD31" s="6">
        <v>75000</v>
      </c>
      <c r="AE31" s="6" t="str">
        <v>2600층</v>
      </c>
    </row>
    <row r="32" spans="2:31" x14ac:dyDescent="0.3">
      <c r="K32" s="14" t="s">
        <v>807</v>
      </c>
      <c r="L32" s="14">
        <v>108</v>
      </c>
      <c r="M32" s="15">
        <f t="shared" si="10"/>
        <v>1E+108</v>
      </c>
      <c r="N32" s="15" t="str">
        <f t="shared" si="11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  <c r="W32" s="6">
        <v>27</v>
      </c>
      <c r="X32" s="6">
        <v>9009</v>
      </c>
      <c r="Y32" s="6">
        <v>3</v>
      </c>
      <c r="Z32" s="6">
        <v>27</v>
      </c>
      <c r="AB32" s="6">
        <v>2700</v>
      </c>
      <c r="AC32" s="6">
        <v>25</v>
      </c>
      <c r="AD32" s="6">
        <v>79000</v>
      </c>
      <c r="AE32" s="6" t="str">
        <v>2700층</v>
      </c>
    </row>
    <row r="33" spans="2:31" x14ac:dyDescent="0.3">
      <c r="K33" s="14" t="s">
        <v>912</v>
      </c>
      <c r="L33" s="14">
        <v>112</v>
      </c>
      <c r="M33" s="15">
        <f t="shared" ref="M33:M34" si="12">POWER(10,L33)</f>
        <v>9.9999999999999993E+111</v>
      </c>
      <c r="N33" s="15" t="str">
        <f t="shared" ref="N33:N34" si="13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  <c r="W33" s="6">
        <v>28</v>
      </c>
      <c r="X33" s="6">
        <v>9009</v>
      </c>
      <c r="Y33" s="6">
        <v>3</v>
      </c>
      <c r="Z33" s="6">
        <v>28</v>
      </c>
      <c r="AB33" s="6">
        <v>2800</v>
      </c>
      <c r="AC33" s="6">
        <v>25</v>
      </c>
      <c r="AD33" s="6">
        <v>85000</v>
      </c>
      <c r="AE33" s="6" t="str">
        <v>2800층</v>
      </c>
    </row>
    <row r="34" spans="2:31" x14ac:dyDescent="0.3">
      <c r="K34" s="14" t="s">
        <v>913</v>
      </c>
      <c r="L34" s="14">
        <v>116</v>
      </c>
      <c r="M34" s="15">
        <f t="shared" si="12"/>
        <v>1E+116</v>
      </c>
      <c r="N34" s="15" t="str">
        <f t="shared" si="13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  <c r="W34" s="6">
        <v>29</v>
      </c>
      <c r="X34" s="6">
        <v>9009</v>
      </c>
      <c r="Y34" s="6">
        <v>3</v>
      </c>
      <c r="Z34" s="6">
        <v>29</v>
      </c>
      <c r="AB34" s="6">
        <v>2900</v>
      </c>
      <c r="AC34" s="6">
        <v>25</v>
      </c>
      <c r="AD34" s="6">
        <v>90000</v>
      </c>
      <c r="AE34" s="6" t="str">
        <v>2900층</v>
      </c>
    </row>
    <row r="35" spans="2:31" x14ac:dyDescent="0.3">
      <c r="K35" s="14" t="s">
        <v>967</v>
      </c>
      <c r="L35" s="14">
        <v>120</v>
      </c>
      <c r="M35" s="15">
        <f t="shared" ref="M35:M36" si="14">POWER(10,L35)</f>
        <v>9.9999999999999998E+119</v>
      </c>
      <c r="N35" s="15" t="str">
        <f t="shared" ref="N35:N36" si="15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  <c r="W35" s="6">
        <v>30</v>
      </c>
      <c r="X35" s="6">
        <v>9009</v>
      </c>
      <c r="Y35" s="6">
        <v>3</v>
      </c>
      <c r="Z35" s="6">
        <v>30</v>
      </c>
      <c r="AB35" s="6">
        <v>3000</v>
      </c>
      <c r="AC35" s="6">
        <v>25</v>
      </c>
      <c r="AD35" s="6">
        <v>95000</v>
      </c>
      <c r="AE35" s="6" t="str">
        <v>3000층</v>
      </c>
    </row>
    <row r="36" spans="2:31" x14ac:dyDescent="0.3">
      <c r="K36" s="14" t="s">
        <v>968</v>
      </c>
      <c r="L36" s="14">
        <v>124</v>
      </c>
      <c r="M36" s="15">
        <f t="shared" si="14"/>
        <v>9.9999999999999995E+123</v>
      </c>
      <c r="N36" s="15" t="str">
        <f t="shared" si="15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  <c r="W36" s="6">
        <v>31</v>
      </c>
      <c r="X36" s="6">
        <v>9009</v>
      </c>
      <c r="Y36" s="6">
        <v>3</v>
      </c>
      <c r="Z36" s="6">
        <v>31</v>
      </c>
    </row>
    <row r="37" spans="2:31" x14ac:dyDescent="0.3">
      <c r="K37" s="14" t="s">
        <v>1010</v>
      </c>
      <c r="L37" s="14">
        <v>128</v>
      </c>
      <c r="M37" s="15">
        <f t="shared" ref="M37" si="16">POWER(10,L37)</f>
        <v>1.0000000000000001E+128</v>
      </c>
      <c r="N37" s="15" t="str">
        <f t="shared" ref="N37" si="17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  <c r="W37" s="6">
        <v>32</v>
      </c>
      <c r="X37" s="6">
        <v>9009</v>
      </c>
      <c r="Y37" s="6">
        <v>3</v>
      </c>
      <c r="Z37" s="6">
        <v>32</v>
      </c>
    </row>
    <row r="38" spans="2:3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8">POWER(10,L38)</f>
        <v>9.9999999999999999E+131</v>
      </c>
      <c r="N38" s="15" t="str">
        <f t="shared" ref="N38" si="19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  <c r="W38" s="6">
        <v>33</v>
      </c>
      <c r="X38" s="6">
        <v>9009</v>
      </c>
      <c r="Y38" s="6">
        <v>3</v>
      </c>
      <c r="Z38" s="6">
        <v>33</v>
      </c>
    </row>
    <row r="39" spans="2:3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20">POWER(10,L39)</f>
        <v>1.0000000000000001E+136</v>
      </c>
      <c r="N39" s="15" t="str">
        <f t="shared" ref="N39" si="21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  <c r="W39" s="6">
        <v>34</v>
      </c>
      <c r="X39" s="6">
        <v>9009</v>
      </c>
      <c r="Y39" s="6">
        <v>3</v>
      </c>
      <c r="Z39" s="6">
        <v>34</v>
      </c>
    </row>
    <row r="40" spans="2:3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2">POWER(10,L40)</f>
        <v>1.0000000000000001E+140</v>
      </c>
      <c r="N40" s="15" t="str">
        <f t="shared" ref="N40" si="23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  <c r="W40" s="6">
        <v>35</v>
      </c>
      <c r="X40" s="6">
        <v>9009</v>
      </c>
      <c r="Y40" s="6">
        <v>3</v>
      </c>
      <c r="Z40" s="6">
        <v>35</v>
      </c>
    </row>
    <row r="41" spans="2:3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4">POWER(10,L41)</f>
        <v>1E+144</v>
      </c>
      <c r="N41" s="15" t="str">
        <f t="shared" ref="N41:N42" si="25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  <c r="W41" s="6">
        <v>36</v>
      </c>
      <c r="X41" s="6">
        <v>9009</v>
      </c>
      <c r="Y41" s="6">
        <v>3</v>
      </c>
      <c r="Z41" s="6">
        <v>36</v>
      </c>
    </row>
    <row r="42" spans="2:3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+168,2E+168,4E+168,1E+169,2E+169,1E+170,2E+170,3E+170,5E+170,8E+170,1E+171,2E+171,4E+171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격,2격,4격,10격,20격,100격,200격,300격,500격,800격,1000격,2000격,4000격</v>
      </c>
      <c r="G42" s="12">
        <v>0</v>
      </c>
      <c r="H42" s="13">
        <v>0</v>
      </c>
      <c r="I42" s="14">
        <v>0</v>
      </c>
      <c r="K42" s="14" t="s">
        <v>1376</v>
      </c>
      <c r="L42" s="14">
        <v>148</v>
      </c>
      <c r="M42" s="15">
        <f t="shared" si="24"/>
        <v>1E+148</v>
      </c>
      <c r="N42" s="15" t="str">
        <f t="shared" si="25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  <c r="W42" s="6">
        <v>37</v>
      </c>
      <c r="X42" s="6">
        <v>9009</v>
      </c>
      <c r="Y42" s="6">
        <v>3</v>
      </c>
      <c r="Z42" s="6">
        <v>37</v>
      </c>
    </row>
    <row r="43" spans="2:31" x14ac:dyDescent="0.3">
      <c r="B43" s="10">
        <v>1</v>
      </c>
      <c r="C43" s="11">
        <f>G43*I43</f>
        <v>9.9999999999999993E+167</v>
      </c>
      <c r="D43" s="11">
        <v>9045</v>
      </c>
      <c r="E43" s="11">
        <v>300</v>
      </c>
      <c r="F43" s="11" t="str">
        <f>G43&amp;H43</f>
        <v>1격</v>
      </c>
      <c r="G43" s="16">
        <v>1</v>
      </c>
      <c r="H43" s="13" t="s">
        <v>1476</v>
      </c>
      <c r="I43" s="14" t="str">
        <f t="shared" ref="I43:I55" si="26">VLOOKUP(H43,K:N,4,FALSE)</f>
        <v>1E+168</v>
      </c>
      <c r="K43" s="14" t="s">
        <v>1400</v>
      </c>
      <c r="L43" s="14">
        <v>152</v>
      </c>
      <c r="M43" s="15">
        <f t="shared" ref="M43:M49" si="27">POWER(10,L43)</f>
        <v>1E+152</v>
      </c>
      <c r="N43" s="15" t="str">
        <f t="shared" ref="N43:N49" si="28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  <c r="W43" s="6">
        <v>38</v>
      </c>
      <c r="X43" s="6">
        <v>9009</v>
      </c>
      <c r="Y43" s="6">
        <v>3</v>
      </c>
      <c r="Z43" s="6">
        <v>38</v>
      </c>
    </row>
    <row r="44" spans="2:31" x14ac:dyDescent="0.3">
      <c r="B44" s="10">
        <v>2</v>
      </c>
      <c r="C44" s="11">
        <f t="shared" ref="C44:C51" si="29">G44*I44</f>
        <v>1.9999999999999999E+168</v>
      </c>
      <c r="D44" s="11">
        <v>9045</v>
      </c>
      <c r="E44" s="11">
        <v>300</v>
      </c>
      <c r="F44" s="11" t="str">
        <f t="shared" ref="F44:F45" si="30">G44&amp;H44</f>
        <v>2격</v>
      </c>
      <c r="G44" s="16">
        <v>2</v>
      </c>
      <c r="H44" s="13" t="str">
        <f>H43</f>
        <v>격</v>
      </c>
      <c r="I44" s="14" t="str">
        <f t="shared" si="26"/>
        <v>1E+168</v>
      </c>
      <c r="K44" s="14" t="s">
        <v>1407</v>
      </c>
      <c r="L44" s="14">
        <v>156</v>
      </c>
      <c r="M44" s="15">
        <f t="shared" si="27"/>
        <v>9.9999999999999998E+155</v>
      </c>
      <c r="N44" s="15" t="str">
        <f t="shared" si="28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  <c r="W44" s="6">
        <v>39</v>
      </c>
      <c r="X44" s="6">
        <v>9009</v>
      </c>
      <c r="Y44" s="6">
        <v>3</v>
      </c>
      <c r="Z44" s="6">
        <v>39</v>
      </c>
    </row>
    <row r="45" spans="2:31" x14ac:dyDescent="0.3">
      <c r="B45" s="10">
        <v>3</v>
      </c>
      <c r="C45" s="11">
        <f t="shared" si="29"/>
        <v>3.9999999999999997E+168</v>
      </c>
      <c r="D45" s="11">
        <v>9045</v>
      </c>
      <c r="E45" s="11">
        <v>300</v>
      </c>
      <c r="F45" s="11" t="str">
        <f t="shared" si="30"/>
        <v>4격</v>
      </c>
      <c r="G45" s="16">
        <v>4</v>
      </c>
      <c r="H45" s="13" t="str">
        <f t="shared" ref="H45:H55" si="31">H44</f>
        <v>격</v>
      </c>
      <c r="I45" s="14" t="str">
        <f t="shared" si="26"/>
        <v>1E+168</v>
      </c>
      <c r="K45" s="14" t="s">
        <v>1408</v>
      </c>
      <c r="L45" s="14">
        <v>160</v>
      </c>
      <c r="M45" s="15">
        <f t="shared" si="27"/>
        <v>1E+160</v>
      </c>
      <c r="N45" s="15" t="str">
        <f t="shared" si="28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  <c r="W45" s="6">
        <v>40</v>
      </c>
      <c r="X45" s="6">
        <v>9009</v>
      </c>
      <c r="Y45" s="6">
        <v>3</v>
      </c>
      <c r="Z45" s="6">
        <v>40</v>
      </c>
    </row>
    <row r="46" spans="2:31" x14ac:dyDescent="0.3">
      <c r="B46" s="10">
        <v>4</v>
      </c>
      <c r="C46" s="11">
        <f>G46*I46</f>
        <v>9.9999999999999993E+168</v>
      </c>
      <c r="D46" s="11">
        <v>9045</v>
      </c>
      <c r="E46" s="11">
        <v>300</v>
      </c>
      <c r="F46" s="11" t="str">
        <f t="shared" ref="F46:F51" si="32">G46&amp;H46</f>
        <v>10격</v>
      </c>
      <c r="G46" s="16">
        <v>10</v>
      </c>
      <c r="H46" s="13" t="str">
        <f t="shared" si="31"/>
        <v>격</v>
      </c>
      <c r="I46" s="14" t="str">
        <f t="shared" si="26"/>
        <v>1E+168</v>
      </c>
      <c r="K46" s="14" t="s">
        <v>1465</v>
      </c>
      <c r="L46" s="14">
        <v>164</v>
      </c>
      <c r="M46" s="15">
        <f t="shared" si="27"/>
        <v>1E+164</v>
      </c>
      <c r="N46" s="15" t="str">
        <f t="shared" si="28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  <c r="W46" s="6">
        <v>41</v>
      </c>
      <c r="X46" s="6">
        <v>9009</v>
      </c>
      <c r="Y46" s="6">
        <v>3</v>
      </c>
      <c r="Z46" s="6">
        <v>41</v>
      </c>
    </row>
    <row r="47" spans="2:31" x14ac:dyDescent="0.3">
      <c r="B47" s="10">
        <v>5</v>
      </c>
      <c r="C47" s="11">
        <f t="shared" si="29"/>
        <v>1.9999999999999999E+169</v>
      </c>
      <c r="D47" s="11">
        <v>9045</v>
      </c>
      <c r="E47" s="11">
        <v>300</v>
      </c>
      <c r="F47" s="11" t="str">
        <f t="shared" si="32"/>
        <v>20격</v>
      </c>
      <c r="G47" s="16">
        <v>20</v>
      </c>
      <c r="H47" s="13" t="str">
        <f t="shared" si="31"/>
        <v>격</v>
      </c>
      <c r="I47" s="14" t="str">
        <f t="shared" si="26"/>
        <v>1E+168</v>
      </c>
      <c r="K47" s="14" t="s">
        <v>1476</v>
      </c>
      <c r="L47" s="14">
        <v>168</v>
      </c>
      <c r="M47" s="15">
        <f t="shared" si="27"/>
        <v>9.9999999999999993E+167</v>
      </c>
      <c r="N47" s="15" t="str">
        <f t="shared" si="28"/>
        <v>1E+168</v>
      </c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  <c r="W47" s="6">
        <v>42</v>
      </c>
      <c r="X47" s="6">
        <v>9009</v>
      </c>
      <c r="Y47" s="6">
        <v>3</v>
      </c>
      <c r="Z47" s="6">
        <v>42</v>
      </c>
    </row>
    <row r="48" spans="2:31" x14ac:dyDescent="0.3">
      <c r="B48" s="10">
        <v>6</v>
      </c>
      <c r="C48" s="11">
        <f t="shared" si="29"/>
        <v>9.999999999999999E+169</v>
      </c>
      <c r="D48" s="11">
        <v>9045</v>
      </c>
      <c r="E48" s="11">
        <v>300</v>
      </c>
      <c r="F48" s="11" t="str">
        <f t="shared" si="32"/>
        <v>100격</v>
      </c>
      <c r="G48" s="16">
        <v>100</v>
      </c>
      <c r="H48" s="13" t="str">
        <f t="shared" si="31"/>
        <v>격</v>
      </c>
      <c r="I48" s="14" t="str">
        <f t="shared" si="26"/>
        <v>1E+168</v>
      </c>
      <c r="K48" s="14" t="s">
        <v>1478</v>
      </c>
      <c r="L48" s="14">
        <v>172</v>
      </c>
      <c r="M48" s="15">
        <f t="shared" si="27"/>
        <v>1.0000000000000001E+172</v>
      </c>
      <c r="N48" s="15" t="str">
        <f t="shared" si="28"/>
        <v>1E+172</v>
      </c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  <c r="W48" s="6">
        <v>43</v>
      </c>
      <c r="X48" s="6">
        <v>9009</v>
      </c>
      <c r="Y48" s="6">
        <v>3</v>
      </c>
      <c r="Z48" s="6">
        <v>43</v>
      </c>
    </row>
    <row r="49" spans="2:26" x14ac:dyDescent="0.3">
      <c r="B49" s="10">
        <v>7</v>
      </c>
      <c r="C49" s="11">
        <f t="shared" si="29"/>
        <v>1.9999999999999998E+170</v>
      </c>
      <c r="D49" s="11">
        <v>9045</v>
      </c>
      <c r="E49" s="11">
        <v>300</v>
      </c>
      <c r="F49" s="11" t="str">
        <f t="shared" si="32"/>
        <v>200격</v>
      </c>
      <c r="G49" s="16">
        <v>200</v>
      </c>
      <c r="H49" s="13" t="str">
        <f t="shared" si="31"/>
        <v>격</v>
      </c>
      <c r="I49" s="14" t="str">
        <f t="shared" si="26"/>
        <v>1E+168</v>
      </c>
      <c r="K49" s="14" t="s">
        <v>1479</v>
      </c>
      <c r="L49" s="14">
        <v>176</v>
      </c>
      <c r="M49" s="15">
        <f t="shared" si="27"/>
        <v>1E+176</v>
      </c>
      <c r="N49" s="15" t="str">
        <f t="shared" si="28"/>
        <v>1E+176</v>
      </c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  <c r="W49" s="6">
        <v>44</v>
      </c>
      <c r="X49" s="6">
        <v>9009</v>
      </c>
      <c r="Y49" s="6">
        <v>3</v>
      </c>
      <c r="Z49" s="6">
        <v>44</v>
      </c>
    </row>
    <row r="50" spans="2:26" x14ac:dyDescent="0.3">
      <c r="B50" s="10">
        <v>8</v>
      </c>
      <c r="C50" s="11">
        <f t="shared" si="29"/>
        <v>3E+170</v>
      </c>
      <c r="D50" s="11">
        <v>9045</v>
      </c>
      <c r="E50" s="11">
        <v>300</v>
      </c>
      <c r="F50" s="11" t="str">
        <f t="shared" si="32"/>
        <v>300격</v>
      </c>
      <c r="G50" s="16">
        <v>300</v>
      </c>
      <c r="H50" s="13" t="str">
        <f t="shared" si="31"/>
        <v>격</v>
      </c>
      <c r="I50" s="14" t="str">
        <f t="shared" si="26"/>
        <v>1E+168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  <c r="W50" s="6">
        <v>45</v>
      </c>
      <c r="X50" s="6">
        <v>9009</v>
      </c>
      <c r="Y50" s="6">
        <v>3</v>
      </c>
      <c r="Z50" s="6">
        <v>45</v>
      </c>
    </row>
    <row r="51" spans="2:26" x14ac:dyDescent="0.3">
      <c r="B51" s="10">
        <v>9</v>
      </c>
      <c r="C51" s="11">
        <f t="shared" si="29"/>
        <v>4.9999999999999998E+170</v>
      </c>
      <c r="D51" s="11">
        <v>9045</v>
      </c>
      <c r="E51" s="11">
        <v>300</v>
      </c>
      <c r="F51" s="11" t="str">
        <f t="shared" si="32"/>
        <v>500격</v>
      </c>
      <c r="G51" s="16">
        <v>500</v>
      </c>
      <c r="H51" s="13" t="str">
        <f t="shared" si="31"/>
        <v>격</v>
      </c>
      <c r="I51" s="14" t="str">
        <f t="shared" si="26"/>
        <v>1E+168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  <c r="W51" s="6">
        <v>46</v>
      </c>
      <c r="X51" s="6">
        <v>9009</v>
      </c>
      <c r="Y51" s="6">
        <v>3</v>
      </c>
      <c r="Z51" s="6">
        <v>46</v>
      </c>
    </row>
    <row r="52" spans="2:26" x14ac:dyDescent="0.3">
      <c r="B52" s="10">
        <v>10</v>
      </c>
      <c r="C52" s="11">
        <f t="shared" ref="C52:C54" si="33">G52*I52</f>
        <v>7.9999999999999992E+170</v>
      </c>
      <c r="D52" s="11">
        <v>9045</v>
      </c>
      <c r="E52" s="11">
        <v>300</v>
      </c>
      <c r="F52" s="11" t="str">
        <f t="shared" ref="F52:F54" si="34">G52&amp;H52</f>
        <v>800격</v>
      </c>
      <c r="G52" s="16">
        <v>800</v>
      </c>
      <c r="H52" s="13" t="str">
        <f t="shared" si="31"/>
        <v>격</v>
      </c>
      <c r="I52" s="14" t="str">
        <f t="shared" si="26"/>
        <v>1E+168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  <c r="W52" s="6">
        <v>47</v>
      </c>
      <c r="X52" s="6">
        <v>9009</v>
      </c>
      <c r="Y52" s="6">
        <v>3</v>
      </c>
      <c r="Z52" s="6">
        <v>47</v>
      </c>
    </row>
    <row r="53" spans="2:26" x14ac:dyDescent="0.3">
      <c r="B53" s="10">
        <v>11</v>
      </c>
      <c r="C53" s="11">
        <f t="shared" si="33"/>
        <v>9.9999999999999995E+170</v>
      </c>
      <c r="D53" s="11">
        <v>9045</v>
      </c>
      <c r="E53" s="11">
        <v>300</v>
      </c>
      <c r="F53" s="11" t="str">
        <f t="shared" si="34"/>
        <v>1000격</v>
      </c>
      <c r="G53" s="16">
        <v>1000</v>
      </c>
      <c r="H53" s="13" t="str">
        <f t="shared" si="31"/>
        <v>격</v>
      </c>
      <c r="I53" s="14" t="str">
        <f t="shared" si="26"/>
        <v>1E+168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  <c r="W53" s="6">
        <v>48</v>
      </c>
      <c r="X53" s="6">
        <v>9009</v>
      </c>
      <c r="Y53" s="6">
        <v>3</v>
      </c>
      <c r="Z53" s="6">
        <v>48</v>
      </c>
    </row>
    <row r="54" spans="2:26" x14ac:dyDescent="0.3">
      <c r="B54" s="10">
        <v>12</v>
      </c>
      <c r="C54" s="11">
        <f t="shared" si="33"/>
        <v>1.9999999999999999E+171</v>
      </c>
      <c r="D54" s="11">
        <v>9045</v>
      </c>
      <c r="E54" s="11">
        <v>300</v>
      </c>
      <c r="F54" s="11" t="str">
        <f t="shared" si="34"/>
        <v>2000격</v>
      </c>
      <c r="G54" s="16">
        <v>2000</v>
      </c>
      <c r="H54" s="13" t="str">
        <f t="shared" si="31"/>
        <v>격</v>
      </c>
      <c r="I54" s="14" t="str">
        <f t="shared" si="26"/>
        <v>1E+168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  <c r="W54" s="6">
        <v>49</v>
      </c>
      <c r="X54" s="6">
        <v>9009</v>
      </c>
      <c r="Y54" s="6">
        <v>3</v>
      </c>
      <c r="Z54" s="6">
        <v>49</v>
      </c>
    </row>
    <row r="55" spans="2:26" x14ac:dyDescent="0.3">
      <c r="B55" s="10">
        <v>13</v>
      </c>
      <c r="C55" s="11">
        <f t="shared" ref="C55" si="35">G55*I55</f>
        <v>3.9999999999999998E+171</v>
      </c>
      <c r="D55" s="11">
        <v>9045</v>
      </c>
      <c r="E55" s="11">
        <v>300</v>
      </c>
      <c r="F55" s="11" t="str">
        <f t="shared" ref="F55" si="36">G55&amp;H55</f>
        <v>4000격</v>
      </c>
      <c r="G55" s="16">
        <v>4000</v>
      </c>
      <c r="H55" s="13" t="str">
        <f t="shared" si="31"/>
        <v>격</v>
      </c>
      <c r="I55" s="14" t="str">
        <f t="shared" si="26"/>
        <v>1E+168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  <c r="W55" s="6">
        <v>50</v>
      </c>
      <c r="X55" s="6">
        <v>9009</v>
      </c>
      <c r="Y55" s="6">
        <v>3</v>
      </c>
      <c r="Z55" s="6">
        <v>50</v>
      </c>
    </row>
    <row r="56" spans="2:26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  <c r="W56" s="6">
        <v>51</v>
      </c>
      <c r="X56" s="6">
        <v>9009</v>
      </c>
      <c r="Y56" s="6">
        <v>3</v>
      </c>
      <c r="Z56" s="6">
        <v>51</v>
      </c>
    </row>
    <row r="57" spans="2:26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  <c r="W57" s="6">
        <v>52</v>
      </c>
      <c r="X57" s="6">
        <v>9009</v>
      </c>
      <c r="Y57" s="6">
        <v>3</v>
      </c>
      <c r="Z57" s="6">
        <v>52</v>
      </c>
    </row>
    <row r="58" spans="2:26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  <c r="W58" s="6">
        <v>53</v>
      </c>
      <c r="X58" s="6">
        <v>9009</v>
      </c>
      <c r="Y58" s="6">
        <v>3</v>
      </c>
      <c r="Z58" s="6">
        <v>53</v>
      </c>
    </row>
    <row r="59" spans="2:26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  <c r="W59" s="6">
        <v>54</v>
      </c>
      <c r="X59" s="6">
        <v>9009</v>
      </c>
      <c r="Y59" s="6">
        <v>3</v>
      </c>
      <c r="Z59" s="6">
        <v>54</v>
      </c>
    </row>
    <row r="60" spans="2:26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  <c r="W60" s="6">
        <v>55</v>
      </c>
      <c r="X60" s="6">
        <v>9009</v>
      </c>
      <c r="Y60" s="6">
        <v>3</v>
      </c>
      <c r="Z60" s="6">
        <v>55</v>
      </c>
    </row>
    <row r="61" spans="2:26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  <c r="W61" s="6">
        <v>56</v>
      </c>
      <c r="X61" s="6">
        <v>9009</v>
      </c>
      <c r="Y61" s="6">
        <v>3</v>
      </c>
      <c r="Z61" s="6">
        <v>56</v>
      </c>
    </row>
    <row r="62" spans="2:26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  <c r="W62" s="6">
        <v>57</v>
      </c>
      <c r="X62" s="6">
        <v>9009</v>
      </c>
      <c r="Y62" s="6">
        <v>3</v>
      </c>
      <c r="Z62" s="6">
        <v>57</v>
      </c>
    </row>
    <row r="63" spans="2:26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  <c r="W63" s="6">
        <v>58</v>
      </c>
      <c r="X63" s="6">
        <v>9009</v>
      </c>
      <c r="Y63" s="6">
        <v>3</v>
      </c>
      <c r="Z63" s="6">
        <v>58</v>
      </c>
    </row>
    <row r="64" spans="2:26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  <c r="W64" s="6">
        <v>59</v>
      </c>
      <c r="X64" s="6">
        <v>9009</v>
      </c>
      <c r="Y64" s="6">
        <v>3</v>
      </c>
      <c r="Z64" s="6">
        <v>59</v>
      </c>
    </row>
    <row r="65" spans="2:26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  <c r="W65" s="6">
        <v>60</v>
      </c>
      <c r="X65" s="6">
        <v>9009</v>
      </c>
      <c r="Y65" s="6">
        <v>3</v>
      </c>
      <c r="Z65" s="6">
        <v>60</v>
      </c>
    </row>
    <row r="66" spans="2:26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  <c r="W66" s="6">
        <v>61</v>
      </c>
      <c r="X66" s="6">
        <v>9009</v>
      </c>
      <c r="Y66" s="6">
        <v>3</v>
      </c>
      <c r="Z66" s="6">
        <v>61</v>
      </c>
    </row>
    <row r="67" spans="2:26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  <c r="W67" s="6">
        <v>62</v>
      </c>
      <c r="X67" s="6">
        <v>9009</v>
      </c>
      <c r="Y67" s="6">
        <v>3</v>
      </c>
      <c r="Z67" s="6">
        <v>62</v>
      </c>
    </row>
    <row r="68" spans="2:26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  <c r="W68" s="6">
        <v>63</v>
      </c>
      <c r="X68" s="6">
        <v>9009</v>
      </c>
      <c r="Y68" s="6">
        <v>3</v>
      </c>
      <c r="Z68" s="6">
        <v>63</v>
      </c>
    </row>
    <row r="69" spans="2:26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  <c r="W69" s="6">
        <v>64</v>
      </c>
      <c r="X69" s="6">
        <v>9009</v>
      </c>
      <c r="Y69" s="6">
        <v>3</v>
      </c>
      <c r="Z69" s="6">
        <v>64</v>
      </c>
    </row>
    <row r="70" spans="2:26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  <c r="W70" s="6">
        <v>65</v>
      </c>
      <c r="X70" s="6">
        <v>9009</v>
      </c>
      <c r="Y70" s="6">
        <v>3</v>
      </c>
      <c r="Z70" s="6">
        <v>65</v>
      </c>
    </row>
    <row r="71" spans="2:26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  <c r="W71" s="6">
        <v>66</v>
      </c>
      <c r="X71" s="6">
        <v>9009</v>
      </c>
      <c r="Y71" s="6">
        <v>3</v>
      </c>
      <c r="Z71" s="6">
        <v>66</v>
      </c>
    </row>
    <row r="72" spans="2:26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  <c r="W72" s="6">
        <v>67</v>
      </c>
      <c r="X72" s="6">
        <v>9009</v>
      </c>
      <c r="Y72" s="6">
        <v>3</v>
      </c>
      <c r="Z72" s="6">
        <v>67</v>
      </c>
    </row>
    <row r="73" spans="2:26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  <c r="W73" s="6">
        <v>68</v>
      </c>
      <c r="X73" s="6">
        <v>9009</v>
      </c>
      <c r="Y73" s="6">
        <v>3</v>
      </c>
      <c r="Z73" s="6">
        <v>68</v>
      </c>
    </row>
    <row r="74" spans="2:26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  <c r="W74" s="6">
        <v>69</v>
      </c>
      <c r="X74" s="6">
        <v>9045</v>
      </c>
      <c r="Y74" s="6">
        <v>7000</v>
      </c>
      <c r="Z74" s="6">
        <v>69</v>
      </c>
    </row>
    <row r="75" spans="2:26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  <c r="W75" s="6">
        <v>70</v>
      </c>
      <c r="X75" s="6">
        <v>9045</v>
      </c>
      <c r="Y75" s="6">
        <v>7000</v>
      </c>
      <c r="Z75" s="6">
        <v>70</v>
      </c>
    </row>
    <row r="76" spans="2:26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  <c r="W76" s="6">
        <v>71</v>
      </c>
      <c r="X76" s="6">
        <v>9045</v>
      </c>
      <c r="Y76" s="6">
        <v>7000</v>
      </c>
      <c r="Z76" s="6">
        <v>71</v>
      </c>
    </row>
    <row r="77" spans="2:26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  <c r="W77" s="6">
        <v>72</v>
      </c>
      <c r="X77" s="6">
        <v>9045</v>
      </c>
      <c r="Y77" s="6">
        <v>7000</v>
      </c>
      <c r="Z77" s="6">
        <v>72</v>
      </c>
    </row>
    <row r="78" spans="2:26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  <c r="W78" s="6">
        <v>73</v>
      </c>
      <c r="X78" s="6">
        <v>9045</v>
      </c>
      <c r="Y78" s="6">
        <v>7000</v>
      </c>
      <c r="Z78" s="6">
        <v>73</v>
      </c>
    </row>
    <row r="79" spans="2:26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379,380,381,382,383,384,385,386,387,388,389,390,391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379점,380점,381점,382점,383점,384점,385점,386점,387점,388점,389점,390점,391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  <c r="W79" s="6">
        <v>74</v>
      </c>
      <c r="X79" s="6">
        <v>9045</v>
      </c>
      <c r="Y79" s="6">
        <v>7000</v>
      </c>
      <c r="Z79" s="6">
        <v>74</v>
      </c>
    </row>
    <row r="80" spans="2:26" x14ac:dyDescent="0.3">
      <c r="B80" s="10">
        <v>1</v>
      </c>
      <c r="C80" s="11">
        <f>G80</f>
        <v>379</v>
      </c>
      <c r="D80" s="11">
        <v>25</v>
      </c>
      <c r="E80" s="11">
        <v>200</v>
      </c>
      <c r="F80" s="11" t="str">
        <f t="shared" ref="F80:F82" si="37">G80&amp;H80</f>
        <v>379점</v>
      </c>
      <c r="G80" s="16">
        <v>379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  <c r="W80" s="6">
        <v>75</v>
      </c>
      <c r="X80" s="6">
        <v>9045</v>
      </c>
      <c r="Y80" s="6">
        <v>7000</v>
      </c>
      <c r="Z80" s="6">
        <v>75</v>
      </c>
    </row>
    <row r="81" spans="2:26" x14ac:dyDescent="0.3">
      <c r="B81" s="10">
        <v>2</v>
      </c>
      <c r="C81" s="11">
        <f t="shared" ref="C81:C82" si="38">G81</f>
        <v>380</v>
      </c>
      <c r="D81" s="11">
        <v>25</v>
      </c>
      <c r="E81" s="11">
        <v>200</v>
      </c>
      <c r="F81" s="11" t="str">
        <f t="shared" si="37"/>
        <v>380점</v>
      </c>
      <c r="G81" s="16">
        <v>380</v>
      </c>
      <c r="H81" s="13" t="str">
        <f>H80</f>
        <v>점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  <c r="W81" s="6">
        <v>76</v>
      </c>
      <c r="X81" s="6">
        <v>9045</v>
      </c>
      <c r="Y81" s="6">
        <v>7000</v>
      </c>
      <c r="Z81" s="6">
        <v>76</v>
      </c>
    </row>
    <row r="82" spans="2:26" x14ac:dyDescent="0.3">
      <c r="B82" s="10">
        <v>3</v>
      </c>
      <c r="C82" s="11">
        <f t="shared" si="38"/>
        <v>381</v>
      </c>
      <c r="D82" s="11">
        <v>25</v>
      </c>
      <c r="E82" s="11">
        <v>200</v>
      </c>
      <c r="F82" s="11" t="str">
        <f t="shared" si="37"/>
        <v>381점</v>
      </c>
      <c r="G82" s="16">
        <v>381</v>
      </c>
      <c r="H82" s="13" t="str">
        <f t="shared" ref="H82:H92" si="39">H81</f>
        <v>점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  <c r="W82" s="6">
        <v>77</v>
      </c>
      <c r="X82" s="6">
        <v>9045</v>
      </c>
      <c r="Y82" s="6">
        <v>7000</v>
      </c>
      <c r="Z82" s="6">
        <v>77</v>
      </c>
    </row>
    <row r="83" spans="2:26" x14ac:dyDescent="0.3">
      <c r="B83" s="10">
        <v>4</v>
      </c>
      <c r="C83" s="11">
        <f t="shared" ref="C83:C88" si="40">G83</f>
        <v>382</v>
      </c>
      <c r="D83" s="11">
        <v>25</v>
      </c>
      <c r="E83" s="11">
        <v>200</v>
      </c>
      <c r="F83" s="11" t="str">
        <f t="shared" ref="F83:F90" si="41">G83&amp;H83</f>
        <v>382점</v>
      </c>
      <c r="G83" s="16">
        <v>382</v>
      </c>
      <c r="H83" s="13" t="str">
        <f t="shared" si="39"/>
        <v>점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  <c r="W83" s="6">
        <v>78</v>
      </c>
      <c r="X83" s="6">
        <v>9045</v>
      </c>
      <c r="Y83" s="6">
        <v>7000</v>
      </c>
      <c r="Z83" s="6">
        <v>78</v>
      </c>
    </row>
    <row r="84" spans="2:26" x14ac:dyDescent="0.3">
      <c r="B84" s="10">
        <v>5</v>
      </c>
      <c r="C84" s="11">
        <f t="shared" si="40"/>
        <v>383</v>
      </c>
      <c r="D84" s="11">
        <v>25</v>
      </c>
      <c r="E84" s="11">
        <v>200</v>
      </c>
      <c r="F84" s="11" t="str">
        <f t="shared" si="41"/>
        <v>383점</v>
      </c>
      <c r="G84" s="16">
        <v>383</v>
      </c>
      <c r="H84" s="13" t="str">
        <f t="shared" si="39"/>
        <v>점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  <c r="W84" s="6">
        <v>79</v>
      </c>
      <c r="X84" s="6">
        <v>9045</v>
      </c>
      <c r="Y84" s="6">
        <v>7000</v>
      </c>
      <c r="Z84" s="6">
        <v>79</v>
      </c>
    </row>
    <row r="85" spans="2:26" x14ac:dyDescent="0.3">
      <c r="B85" s="10">
        <v>6</v>
      </c>
      <c r="C85" s="11">
        <f t="shared" si="40"/>
        <v>384</v>
      </c>
      <c r="D85" s="11">
        <v>25</v>
      </c>
      <c r="E85" s="11">
        <v>200</v>
      </c>
      <c r="F85" s="11" t="str">
        <f t="shared" si="41"/>
        <v>384점</v>
      </c>
      <c r="G85" s="16">
        <v>384</v>
      </c>
      <c r="H85" s="13" t="str">
        <f t="shared" si="39"/>
        <v>점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  <c r="W85" s="6">
        <v>80</v>
      </c>
      <c r="X85" s="6">
        <v>9045</v>
      </c>
      <c r="Y85" s="6">
        <v>7000</v>
      </c>
      <c r="Z85" s="6">
        <v>80</v>
      </c>
    </row>
    <row r="86" spans="2:26" x14ac:dyDescent="0.3">
      <c r="B86" s="10">
        <v>7</v>
      </c>
      <c r="C86" s="11">
        <f t="shared" si="40"/>
        <v>385</v>
      </c>
      <c r="D86" s="11">
        <v>25</v>
      </c>
      <c r="E86" s="11">
        <v>200</v>
      </c>
      <c r="F86" s="11" t="str">
        <f t="shared" si="41"/>
        <v>385점</v>
      </c>
      <c r="G86" s="16">
        <v>385</v>
      </c>
      <c r="H86" s="13" t="str">
        <f t="shared" si="39"/>
        <v>점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  <c r="W86" s="6">
        <v>81</v>
      </c>
      <c r="X86" s="6">
        <v>9045</v>
      </c>
      <c r="Y86" s="6">
        <v>7000</v>
      </c>
      <c r="Z86" s="6">
        <v>81</v>
      </c>
    </row>
    <row r="87" spans="2:26" x14ac:dyDescent="0.3">
      <c r="B87" s="10">
        <v>8</v>
      </c>
      <c r="C87" s="11">
        <f t="shared" si="40"/>
        <v>386</v>
      </c>
      <c r="D87" s="11">
        <v>25</v>
      </c>
      <c r="E87" s="11">
        <v>200</v>
      </c>
      <c r="F87" s="11" t="str">
        <f t="shared" si="41"/>
        <v>386점</v>
      </c>
      <c r="G87" s="16">
        <v>386</v>
      </c>
      <c r="H87" s="13" t="str">
        <f t="shared" si="39"/>
        <v>점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  <c r="W87" s="6">
        <v>82</v>
      </c>
      <c r="X87" s="6">
        <v>9045</v>
      </c>
      <c r="Y87" s="6">
        <v>7000</v>
      </c>
      <c r="Z87" s="6">
        <v>82</v>
      </c>
    </row>
    <row r="88" spans="2:26" x14ac:dyDescent="0.3">
      <c r="B88" s="10">
        <v>9</v>
      </c>
      <c r="C88" s="11">
        <f t="shared" si="40"/>
        <v>387</v>
      </c>
      <c r="D88" s="11">
        <v>25</v>
      </c>
      <c r="E88" s="11">
        <v>200</v>
      </c>
      <c r="F88" s="11" t="str">
        <f>G88&amp;H88</f>
        <v>387점</v>
      </c>
      <c r="G88" s="16">
        <v>387</v>
      </c>
      <c r="H88" s="13" t="str">
        <f t="shared" si="39"/>
        <v>점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  <c r="W88" s="6">
        <v>83</v>
      </c>
      <c r="X88" s="6">
        <v>9045</v>
      </c>
      <c r="Y88" s="6">
        <v>7000</v>
      </c>
      <c r="Z88" s="6">
        <v>83</v>
      </c>
    </row>
    <row r="89" spans="2:26" x14ac:dyDescent="0.3">
      <c r="B89" s="10">
        <v>10</v>
      </c>
      <c r="C89" s="11">
        <f t="shared" ref="C89:C91" si="42">G89</f>
        <v>388</v>
      </c>
      <c r="D89" s="11">
        <v>25</v>
      </c>
      <c r="E89" s="11">
        <v>200</v>
      </c>
      <c r="F89" s="11" t="str">
        <f>G89&amp;H89</f>
        <v>388점</v>
      </c>
      <c r="G89" s="16">
        <v>388</v>
      </c>
      <c r="H89" s="13" t="str">
        <f t="shared" si="39"/>
        <v>점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  <c r="W89" s="6">
        <v>84</v>
      </c>
      <c r="X89" s="6">
        <v>9045</v>
      </c>
      <c r="Y89" s="6">
        <v>7000</v>
      </c>
      <c r="Z89" s="6">
        <v>84</v>
      </c>
    </row>
    <row r="90" spans="2:26" x14ac:dyDescent="0.3">
      <c r="B90" s="10">
        <v>11</v>
      </c>
      <c r="C90" s="11">
        <f t="shared" si="42"/>
        <v>389</v>
      </c>
      <c r="D90" s="11">
        <v>25</v>
      </c>
      <c r="E90" s="11">
        <v>200</v>
      </c>
      <c r="F90" s="11" t="str">
        <f t="shared" si="41"/>
        <v>389점</v>
      </c>
      <c r="G90" s="16">
        <v>389</v>
      </c>
      <c r="H90" s="13" t="str">
        <f t="shared" si="39"/>
        <v>점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  <c r="W90" s="6">
        <v>85</v>
      </c>
      <c r="X90" s="6">
        <v>9045</v>
      </c>
      <c r="Y90" s="6">
        <v>7000</v>
      </c>
      <c r="Z90" s="6">
        <v>85</v>
      </c>
    </row>
    <row r="91" spans="2:26" x14ac:dyDescent="0.3">
      <c r="B91" s="10">
        <v>12</v>
      </c>
      <c r="C91" s="11">
        <f t="shared" si="42"/>
        <v>390</v>
      </c>
      <c r="D91" s="11">
        <v>25</v>
      </c>
      <c r="E91" s="11">
        <v>200</v>
      </c>
      <c r="F91" s="11" t="str">
        <f>G91&amp;H91</f>
        <v>390점</v>
      </c>
      <c r="G91" s="16">
        <v>390</v>
      </c>
      <c r="H91" s="13" t="str">
        <f t="shared" si="39"/>
        <v>점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  <c r="W91" s="6">
        <v>86</v>
      </c>
      <c r="X91" s="6">
        <v>9045</v>
      </c>
      <c r="Y91" s="6">
        <v>7000</v>
      </c>
      <c r="Z91" s="6">
        <v>86</v>
      </c>
    </row>
    <row r="92" spans="2:26" x14ac:dyDescent="0.3">
      <c r="B92" s="10">
        <v>13</v>
      </c>
      <c r="C92" s="11">
        <f t="shared" ref="C92" si="43">G92</f>
        <v>391</v>
      </c>
      <c r="D92" s="11">
        <v>25</v>
      </c>
      <c r="E92" s="11">
        <v>200</v>
      </c>
      <c r="F92" s="11" t="str">
        <f>G92&amp;H92</f>
        <v>391점</v>
      </c>
      <c r="G92" s="16">
        <v>391</v>
      </c>
      <c r="H92" s="13" t="str">
        <f t="shared" si="39"/>
        <v>점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  <c r="W92" s="6">
        <v>87</v>
      </c>
      <c r="X92" s="6">
        <v>9045</v>
      </c>
      <c r="Y92" s="6">
        <v>7000</v>
      </c>
      <c r="Z92" s="6">
        <v>87</v>
      </c>
    </row>
    <row r="93" spans="2:26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  <c r="W93" s="6">
        <v>88</v>
      </c>
      <c r="X93" s="6">
        <v>9045</v>
      </c>
      <c r="Y93" s="6">
        <v>7000</v>
      </c>
      <c r="Z93" s="6">
        <v>88</v>
      </c>
    </row>
    <row r="94" spans="2:26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  <c r="W94" s="6">
        <v>89</v>
      </c>
      <c r="X94" s="6">
        <v>9045</v>
      </c>
      <c r="Y94" s="6">
        <v>7000</v>
      </c>
      <c r="Z94" s="6">
        <v>89</v>
      </c>
    </row>
    <row r="95" spans="2:26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  <c r="W95" s="6">
        <v>90</v>
      </c>
      <c r="X95" s="6">
        <v>9045</v>
      </c>
      <c r="Y95" s="6">
        <v>7000</v>
      </c>
      <c r="Z95" s="6">
        <v>90</v>
      </c>
    </row>
    <row r="96" spans="2:26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  <c r="W96" s="6">
        <v>91</v>
      </c>
      <c r="X96" s="6">
        <v>9045</v>
      </c>
      <c r="Y96" s="6">
        <v>7000</v>
      </c>
      <c r="Z96" s="6">
        <v>91</v>
      </c>
    </row>
    <row r="97" spans="2:26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  <c r="W97" s="6">
        <v>92</v>
      </c>
      <c r="X97" s="6">
        <v>9045</v>
      </c>
      <c r="Y97" s="6">
        <v>7000</v>
      </c>
      <c r="Z97" s="6">
        <v>92</v>
      </c>
    </row>
    <row r="98" spans="2:26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  <c r="W98" s="6">
        <v>93</v>
      </c>
      <c r="X98" s="6">
        <v>9045</v>
      </c>
      <c r="Y98" s="6">
        <v>7000</v>
      </c>
      <c r="Z98" s="6">
        <v>93</v>
      </c>
    </row>
    <row r="99" spans="2:26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  <c r="W99" s="6">
        <v>94</v>
      </c>
      <c r="X99" s="6">
        <v>9045</v>
      </c>
      <c r="Y99" s="6">
        <v>7000</v>
      </c>
      <c r="Z99" s="6">
        <v>94</v>
      </c>
    </row>
    <row r="100" spans="2:26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  <c r="W100" s="6">
        <v>95</v>
      </c>
      <c r="X100" s="6">
        <v>9045</v>
      </c>
      <c r="Y100" s="6">
        <v>7000</v>
      </c>
      <c r="Z100" s="6">
        <v>95</v>
      </c>
    </row>
    <row r="101" spans="2:26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  <c r="W101" s="6">
        <v>96</v>
      </c>
      <c r="X101" s="6">
        <v>9045</v>
      </c>
      <c r="Y101" s="6">
        <v>7000</v>
      </c>
      <c r="Z101" s="6">
        <v>96</v>
      </c>
    </row>
    <row r="102" spans="2:26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  <c r="W102" s="6">
        <v>97</v>
      </c>
      <c r="X102" s="6">
        <v>9045</v>
      </c>
      <c r="Y102" s="6">
        <v>7000</v>
      </c>
      <c r="Z102" s="6">
        <v>97</v>
      </c>
    </row>
    <row r="103" spans="2:26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  <c r="W103" s="6">
        <v>98</v>
      </c>
      <c r="X103" s="6">
        <v>9045</v>
      </c>
      <c r="Y103" s="6">
        <v>7000</v>
      </c>
      <c r="Z103" s="6">
        <v>98</v>
      </c>
    </row>
    <row r="104" spans="2:26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  <c r="W104" s="6">
        <v>99</v>
      </c>
      <c r="X104" s="6">
        <v>9045</v>
      </c>
      <c r="Y104" s="6">
        <v>7000</v>
      </c>
      <c r="Z104" s="6">
        <v>99</v>
      </c>
    </row>
    <row r="105" spans="2:26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  <c r="W105" s="6">
        <v>100</v>
      </c>
      <c r="X105" s="6">
        <v>9045</v>
      </c>
      <c r="Y105" s="6">
        <v>7000</v>
      </c>
      <c r="Z105" s="6">
        <v>100</v>
      </c>
    </row>
    <row r="106" spans="2:26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  <c r="W106" s="6">
        <v>101</v>
      </c>
      <c r="X106" s="6">
        <v>9045</v>
      </c>
      <c r="Y106" s="6">
        <v>7000</v>
      </c>
      <c r="Z106" s="6">
        <v>101</v>
      </c>
    </row>
    <row r="107" spans="2:26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  <c r="W107" s="6">
        <v>102</v>
      </c>
      <c r="X107" s="6">
        <v>9045</v>
      </c>
      <c r="Y107" s="6">
        <v>7000</v>
      </c>
      <c r="Z107" s="6">
        <v>102</v>
      </c>
    </row>
    <row r="108" spans="2:26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  <c r="W108" s="6">
        <v>103</v>
      </c>
      <c r="X108" s="6">
        <v>9045</v>
      </c>
      <c r="Y108" s="6">
        <v>7000</v>
      </c>
      <c r="Z108" s="6">
        <v>103</v>
      </c>
    </row>
    <row r="109" spans="2:26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  <c r="W109" s="6">
        <v>104</v>
      </c>
      <c r="X109" s="6">
        <v>9045</v>
      </c>
      <c r="Y109" s="6">
        <v>7000</v>
      </c>
      <c r="Z109" s="6">
        <v>104</v>
      </c>
    </row>
    <row r="110" spans="2:26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  <c r="W110" s="6">
        <v>105</v>
      </c>
      <c r="X110" s="6">
        <v>9045</v>
      </c>
      <c r="Y110" s="6">
        <v>7000</v>
      </c>
      <c r="Z110" s="6">
        <v>105</v>
      </c>
    </row>
    <row r="111" spans="2:26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6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+168,2E+168,4E+168,1E+169,2E+169,1E+170,2E+170,3E+170,5E+170,8E+170,1E+171,2E+171,4E+171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격,2격,4격,10격,20격,100격,200격,300격,500격,800격,1000격,2000격,4000격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9.9999999999999993E+167</v>
      </c>
      <c r="D116" s="11">
        <v>25</v>
      </c>
      <c r="E116" s="11">
        <v>200</v>
      </c>
      <c r="F116" s="11" t="str">
        <f t="shared" ref="F116:F118" si="44">G116&amp;H116</f>
        <v>1격</v>
      </c>
      <c r="G116" s="16">
        <v>1</v>
      </c>
      <c r="H116" s="13" t="s">
        <v>1476</v>
      </c>
      <c r="I116" s="14" t="str">
        <f t="shared" ref="I116:I128" si="45">VLOOKUP(H116,K:N,4,FALSE)</f>
        <v>1E+168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1.9999999999999999E+168</v>
      </c>
      <c r="D117" s="11">
        <v>25</v>
      </c>
      <c r="E117" s="11">
        <v>200</v>
      </c>
      <c r="F117" s="11" t="str">
        <f t="shared" si="44"/>
        <v>2격</v>
      </c>
      <c r="G117" s="16">
        <v>2</v>
      </c>
      <c r="H117" s="13" t="str">
        <f>H116</f>
        <v>격</v>
      </c>
      <c r="I117" s="14" t="str">
        <f t="shared" si="45"/>
        <v>1E+168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3.9999999999999997E+168</v>
      </c>
      <c r="D118" s="11">
        <v>25</v>
      </c>
      <c r="E118" s="11">
        <v>200</v>
      </c>
      <c r="F118" s="11" t="str">
        <f t="shared" si="44"/>
        <v>4격</v>
      </c>
      <c r="G118" s="16">
        <v>4</v>
      </c>
      <c r="H118" s="13" t="str">
        <f t="shared" ref="H118:H128" si="46">H117</f>
        <v>격</v>
      </c>
      <c r="I118" s="14" t="str">
        <f t="shared" si="45"/>
        <v>1E+168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7">G119*I119</f>
        <v>9.9999999999999993E+168</v>
      </c>
      <c r="D119" s="11">
        <v>25</v>
      </c>
      <c r="E119" s="11">
        <v>200</v>
      </c>
      <c r="F119" s="11" t="str">
        <f t="shared" ref="F119:F124" si="48">G119&amp;H119</f>
        <v>10격</v>
      </c>
      <c r="G119" s="16">
        <v>10</v>
      </c>
      <c r="H119" s="13" t="str">
        <f t="shared" si="46"/>
        <v>격</v>
      </c>
      <c r="I119" s="14" t="str">
        <f t="shared" si="45"/>
        <v>1E+168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7"/>
        <v>1.9999999999999999E+169</v>
      </c>
      <c r="D120" s="11">
        <v>25</v>
      </c>
      <c r="E120" s="11">
        <v>200</v>
      </c>
      <c r="F120" s="11" t="str">
        <f t="shared" si="48"/>
        <v>20격</v>
      </c>
      <c r="G120" s="16">
        <v>20</v>
      </c>
      <c r="H120" s="13" t="str">
        <f t="shared" si="46"/>
        <v>격</v>
      </c>
      <c r="I120" s="14" t="str">
        <f t="shared" si="45"/>
        <v>1E+168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7"/>
        <v>9.999999999999999E+169</v>
      </c>
      <c r="D121" s="11">
        <v>25</v>
      </c>
      <c r="E121" s="11">
        <v>200</v>
      </c>
      <c r="F121" s="11" t="str">
        <f t="shared" si="48"/>
        <v>100격</v>
      </c>
      <c r="G121" s="16">
        <v>100</v>
      </c>
      <c r="H121" s="13" t="str">
        <f t="shared" si="46"/>
        <v>격</v>
      </c>
      <c r="I121" s="14" t="str">
        <f t="shared" si="45"/>
        <v>1E+168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7"/>
        <v>1.9999999999999998E+170</v>
      </c>
      <c r="D122" s="11">
        <v>25</v>
      </c>
      <c r="E122" s="11">
        <v>200</v>
      </c>
      <c r="F122" s="11" t="str">
        <f t="shared" si="48"/>
        <v>200격</v>
      </c>
      <c r="G122" s="16">
        <v>200</v>
      </c>
      <c r="H122" s="13" t="str">
        <f t="shared" si="46"/>
        <v>격</v>
      </c>
      <c r="I122" s="14" t="str">
        <f t="shared" si="45"/>
        <v>1E+168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7"/>
        <v>3E+170</v>
      </c>
      <c r="D123" s="11">
        <v>25</v>
      </c>
      <c r="E123" s="11">
        <v>200</v>
      </c>
      <c r="F123" s="11" t="str">
        <f t="shared" si="48"/>
        <v>300격</v>
      </c>
      <c r="G123" s="16">
        <v>300</v>
      </c>
      <c r="H123" s="13" t="str">
        <f t="shared" si="46"/>
        <v>격</v>
      </c>
      <c r="I123" s="14" t="str">
        <f t="shared" si="45"/>
        <v>1E+168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7"/>
        <v>4.9999999999999998E+170</v>
      </c>
      <c r="D124" s="11">
        <v>25</v>
      </c>
      <c r="E124" s="11">
        <v>200</v>
      </c>
      <c r="F124" s="11" t="str">
        <f t="shared" si="48"/>
        <v>500격</v>
      </c>
      <c r="G124" s="16">
        <v>500</v>
      </c>
      <c r="H124" s="13" t="str">
        <f t="shared" si="46"/>
        <v>격</v>
      </c>
      <c r="I124" s="14" t="str">
        <f t="shared" si="45"/>
        <v>1E+168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9">G125*I125</f>
        <v>7.9999999999999992E+170</v>
      </c>
      <c r="D125" s="11">
        <v>25</v>
      </c>
      <c r="E125" s="11">
        <v>200</v>
      </c>
      <c r="F125" s="11" t="str">
        <f t="shared" ref="F125:F127" si="50">G125&amp;H125</f>
        <v>800격</v>
      </c>
      <c r="G125" s="16">
        <v>800</v>
      </c>
      <c r="H125" s="13" t="str">
        <f t="shared" si="46"/>
        <v>격</v>
      </c>
      <c r="I125" s="14" t="str">
        <f t="shared" si="45"/>
        <v>1E+168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9"/>
        <v>9.9999999999999995E+170</v>
      </c>
      <c r="D126" s="11">
        <v>25</v>
      </c>
      <c r="E126" s="11">
        <v>200</v>
      </c>
      <c r="F126" s="11" t="str">
        <f t="shared" si="50"/>
        <v>1000격</v>
      </c>
      <c r="G126" s="16">
        <v>1000</v>
      </c>
      <c r="H126" s="13" t="str">
        <f t="shared" si="46"/>
        <v>격</v>
      </c>
      <c r="I126" s="14" t="str">
        <f t="shared" si="45"/>
        <v>1E+168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9"/>
        <v>1.9999999999999999E+171</v>
      </c>
      <c r="D127" s="11">
        <v>25</v>
      </c>
      <c r="E127" s="11">
        <v>200</v>
      </c>
      <c r="F127" s="11" t="str">
        <f t="shared" si="50"/>
        <v>2000격</v>
      </c>
      <c r="G127" s="16">
        <v>2000</v>
      </c>
      <c r="H127" s="13" t="str">
        <f t="shared" si="46"/>
        <v>격</v>
      </c>
      <c r="I127" s="14" t="str">
        <f t="shared" si="45"/>
        <v>1E+168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51">G128*I128</f>
        <v>3.9999999999999998E+171</v>
      </c>
      <c r="D128" s="11">
        <v>25</v>
      </c>
      <c r="E128" s="11">
        <v>200</v>
      </c>
      <c r="F128" s="11" t="str">
        <f t="shared" ref="F128" si="52">G128&amp;H128</f>
        <v>4000격</v>
      </c>
      <c r="G128" s="16">
        <v>4000</v>
      </c>
      <c r="H128" s="13" t="str">
        <f t="shared" si="46"/>
        <v>격</v>
      </c>
      <c r="I128" s="14" t="str">
        <f t="shared" si="45"/>
        <v>1E+168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  <c r="T330" s="14">
        <v>355</v>
      </c>
      <c r="U330" s="14">
        <v>4E+160</v>
      </c>
    </row>
    <row r="331" spans="17:21" x14ac:dyDescent="0.3">
      <c r="Q331" s="14">
        <v>1.5E+75</v>
      </c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7:21" x14ac:dyDescent="0.3">
      <c r="Q336" s="14">
        <v>1E+76</v>
      </c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7:21" x14ac:dyDescent="0.3">
      <c r="Q337" s="14">
        <v>1.4999999999999999E+76</v>
      </c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7:21" x14ac:dyDescent="0.3">
      <c r="Q338" s="14">
        <v>2.0000000000000001E+76</v>
      </c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7:21" x14ac:dyDescent="0.3">
      <c r="Q339" s="14">
        <v>2.9999999999999998E+76</v>
      </c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7:21" x14ac:dyDescent="0.3">
      <c r="Q340" s="14">
        <v>4.9999999999999999E+76</v>
      </c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7:21" x14ac:dyDescent="0.3">
      <c r="Q341" s="14">
        <v>7E+76</v>
      </c>
      <c r="R341" s="14">
        <v>9.7963909999999997E+78</v>
      </c>
      <c r="S341" s="14">
        <v>7.9999999999999996E+158</v>
      </c>
      <c r="T341" s="14">
        <v>366</v>
      </c>
      <c r="U341" s="14">
        <v>1E+164</v>
      </c>
    </row>
    <row r="342" spans="17:21" x14ac:dyDescent="0.3">
      <c r="Q342" s="14">
        <v>9.9999999999999998E+76</v>
      </c>
      <c r="R342" s="14">
        <v>1.4694587000000001E+79</v>
      </c>
      <c r="S342" s="14">
        <v>9.9999999999999993E+158</v>
      </c>
      <c r="T342" s="14">
        <v>367</v>
      </c>
      <c r="U342" s="14">
        <v>2E+164</v>
      </c>
    </row>
    <row r="343" spans="17:21" x14ac:dyDescent="0.3">
      <c r="Q343" s="14">
        <v>1.4999999999999999E+77</v>
      </c>
      <c r="R343" s="14">
        <v>2.2041881000000001E+79</v>
      </c>
      <c r="S343" s="14">
        <v>1.9999999999999999E+159</v>
      </c>
      <c r="T343" s="14">
        <v>368</v>
      </c>
      <c r="U343" s="14">
        <v>4E+164</v>
      </c>
    </row>
    <row r="344" spans="17:21" x14ac:dyDescent="0.3">
      <c r="Q344" s="14">
        <v>2E+77</v>
      </c>
      <c r="R344" s="14">
        <v>3.3062822000000002E+79</v>
      </c>
      <c r="S344" s="14">
        <v>3.9999999999999997E+159</v>
      </c>
      <c r="T344" s="14">
        <v>369</v>
      </c>
      <c r="U344" s="14">
        <v>9.999999999999999E+164</v>
      </c>
    </row>
    <row r="345" spans="17:21" x14ac:dyDescent="0.3">
      <c r="Q345" s="14">
        <v>3.9999999999999999E+77</v>
      </c>
      <c r="R345" s="14">
        <v>4.9594233000000003E+79</v>
      </c>
      <c r="S345" s="14">
        <v>1E+160</v>
      </c>
      <c r="T345" s="14">
        <v>370</v>
      </c>
      <c r="U345" s="14">
        <v>1.9999999999999998E+165</v>
      </c>
    </row>
    <row r="346" spans="17:21" x14ac:dyDescent="0.3">
      <c r="Q346" s="14">
        <v>5.9999999999999996E+77</v>
      </c>
      <c r="R346" s="14">
        <v>7.4391350000000005E+79</v>
      </c>
      <c r="S346" s="14">
        <v>2E+160</v>
      </c>
      <c r="T346" s="14">
        <v>371</v>
      </c>
      <c r="U346" s="14">
        <v>9.9999999999999994E+165</v>
      </c>
    </row>
    <row r="347" spans="17:21" x14ac:dyDescent="0.3">
      <c r="Q347" s="14">
        <v>1E+78</v>
      </c>
      <c r="R347" s="14">
        <v>1.1159000000000001E+80</v>
      </c>
      <c r="S347" s="14">
        <v>4E+160</v>
      </c>
      <c r="T347" s="14">
        <v>372</v>
      </c>
      <c r="U347" s="14">
        <v>1.9999999999999999E+166</v>
      </c>
    </row>
    <row r="348" spans="17:21" x14ac:dyDescent="0.3">
      <c r="Q348" s="14">
        <v>1.4999999999999999E+78</v>
      </c>
      <c r="R348" s="14">
        <v>1.6739E+80</v>
      </c>
      <c r="S348" s="14">
        <v>1E+161</v>
      </c>
      <c r="T348" s="14">
        <v>373</v>
      </c>
      <c r="U348" s="14">
        <v>3E+166</v>
      </c>
    </row>
    <row r="349" spans="17:21" x14ac:dyDescent="0.3">
      <c r="Q349" s="14">
        <v>2E+78</v>
      </c>
      <c r="R349" s="14">
        <v>2.5109000000000001E+80</v>
      </c>
      <c r="S349" s="14">
        <v>2.0000000000000001E+161</v>
      </c>
      <c r="T349" s="14">
        <v>374</v>
      </c>
      <c r="U349" s="14">
        <v>5.0000000000000002E+166</v>
      </c>
    </row>
    <row r="350" spans="17:21" x14ac:dyDescent="0.3">
      <c r="Q350" s="14">
        <v>2.9999999999999998E+78</v>
      </c>
      <c r="R350" s="14">
        <v>3.7663999999999999E+80</v>
      </c>
      <c r="S350" s="14">
        <v>9.9999999999999994E+161</v>
      </c>
      <c r="T350" s="14">
        <v>375</v>
      </c>
      <c r="U350" s="14">
        <v>7.9999999999999995E+166</v>
      </c>
    </row>
    <row r="351" spans="17:21" x14ac:dyDescent="0.3">
      <c r="Q351" s="14">
        <v>4E+78</v>
      </c>
      <c r="R351" s="14">
        <v>5.6496000000000001E+80</v>
      </c>
      <c r="S351" s="14">
        <v>1.9999999999999999E+162</v>
      </c>
      <c r="T351" s="14">
        <v>376</v>
      </c>
      <c r="U351" s="14">
        <v>1E+167</v>
      </c>
    </row>
    <row r="352" spans="17:21" x14ac:dyDescent="0.3">
      <c r="Q352" s="14">
        <v>4.9999999999999998E+78</v>
      </c>
      <c r="R352" s="14">
        <v>8.4744000000000002E+80</v>
      </c>
      <c r="S352" s="14">
        <v>2.9999999999999998E+162</v>
      </c>
      <c r="T352" s="14">
        <v>377</v>
      </c>
      <c r="U352" s="14">
        <v>2.0000000000000001E+167</v>
      </c>
    </row>
    <row r="353" spans="17:21" x14ac:dyDescent="0.3">
      <c r="Q353" s="14">
        <v>5.9999999999999996E+78</v>
      </c>
      <c r="R353" s="14">
        <v>1.27116E+81</v>
      </c>
      <c r="S353" s="14">
        <v>4.9999999999999997E+162</v>
      </c>
      <c r="T353" s="14">
        <v>378</v>
      </c>
      <c r="U353" s="14">
        <v>4.0000000000000002E+167</v>
      </c>
    </row>
    <row r="354" spans="17:21" x14ac:dyDescent="0.3">
      <c r="Q354" s="14">
        <v>8.0000000000000001E+78</v>
      </c>
      <c r="R354" s="14">
        <v>1.9067400000000001E+81</v>
      </c>
      <c r="S354" s="14">
        <v>7.9999999999999995E+162</v>
      </c>
      <c r="T354" s="14">
        <v>379</v>
      </c>
      <c r="U354" s="14">
        <v>9.9999999999999993E+167</v>
      </c>
    </row>
    <row r="355" spans="17:21" x14ac:dyDescent="0.3">
      <c r="Q355" s="14">
        <v>9.9999999999999997E+78</v>
      </c>
      <c r="R355" s="14">
        <v>2.8601099999999998E+81</v>
      </c>
      <c r="S355" s="14">
        <v>9.9999999999999994E+162</v>
      </c>
      <c r="T355" s="14">
        <v>380</v>
      </c>
      <c r="U355" s="14">
        <v>1.9999999999999999E+168</v>
      </c>
    </row>
    <row r="356" spans="17:21" x14ac:dyDescent="0.3">
      <c r="Q356" s="14">
        <v>1.1999999999999999E+79</v>
      </c>
      <c r="R356" s="14">
        <v>4.2901699999999996E+81</v>
      </c>
      <c r="S356" s="14">
        <v>1.9999999999999999E+163</v>
      </c>
      <c r="T356" s="14">
        <v>381</v>
      </c>
      <c r="U356" s="14">
        <v>3.9999999999999997E+168</v>
      </c>
    </row>
    <row r="357" spans="17:21" x14ac:dyDescent="0.3">
      <c r="Q357" s="14">
        <v>1.6E+79</v>
      </c>
      <c r="R357" s="14">
        <v>6.4352599999999997E+81</v>
      </c>
      <c r="S357" s="14">
        <v>3.9999999999999998E+163</v>
      </c>
      <c r="T357" s="14">
        <v>382</v>
      </c>
      <c r="U357" s="14">
        <v>9.9999999999999993E+168</v>
      </c>
    </row>
    <row r="358" spans="17:21" x14ac:dyDescent="0.3">
      <c r="Q358" s="14">
        <v>1.9999999999999999E+79</v>
      </c>
      <c r="R358" s="14">
        <v>9.6528899999999992E+81</v>
      </c>
      <c r="S358" s="14">
        <v>1E+164</v>
      </c>
      <c r="T358" s="14">
        <v>383</v>
      </c>
      <c r="U358" s="14">
        <v>1.9999999999999999E+169</v>
      </c>
    </row>
    <row r="359" spans="17:21" x14ac:dyDescent="0.3">
      <c r="Q359" s="14">
        <v>3.9999999999999999E+79</v>
      </c>
      <c r="R359" s="14">
        <v>1.447934E+82</v>
      </c>
      <c r="S359" s="14">
        <v>2E+164</v>
      </c>
      <c r="T359" s="14">
        <v>384</v>
      </c>
      <c r="U359" s="14">
        <v>1E+170</v>
      </c>
    </row>
    <row r="360" spans="17:21" x14ac:dyDescent="0.3">
      <c r="Q360" s="14">
        <v>1E+80</v>
      </c>
      <c r="R360" s="14">
        <v>2.171901E+82</v>
      </c>
      <c r="S360" s="14">
        <v>4E+164</v>
      </c>
      <c r="T360" s="14">
        <v>385</v>
      </c>
      <c r="U360" s="14">
        <v>2.0000000000000001E+170</v>
      </c>
    </row>
    <row r="361" spans="17:21" x14ac:dyDescent="0.3">
      <c r="Q361" s="14">
        <v>2E+80</v>
      </c>
      <c r="R361" s="14">
        <v>3.2578520000000001E+82</v>
      </c>
      <c r="S361" s="14">
        <v>9.999999999999999E+164</v>
      </c>
      <c r="T361" s="14">
        <v>386</v>
      </c>
      <c r="U361" s="14">
        <v>3E+170</v>
      </c>
    </row>
    <row r="362" spans="17:21" x14ac:dyDescent="0.3">
      <c r="Q362" s="14">
        <v>4E+80</v>
      </c>
      <c r="R362" s="14">
        <v>4.8867779999999998E+82</v>
      </c>
      <c r="S362" s="14">
        <v>1.9999999999999998E+165</v>
      </c>
      <c r="T362" s="14">
        <v>387</v>
      </c>
      <c r="U362" s="14">
        <v>4.9999999999999998E+170</v>
      </c>
    </row>
    <row r="363" spans="17:21" x14ac:dyDescent="0.3">
      <c r="Q363" s="14">
        <v>8E+80</v>
      </c>
      <c r="R363" s="14">
        <v>7.3301670000000004E+82</v>
      </c>
      <c r="S363" s="14">
        <v>9.9999999999999994E+165</v>
      </c>
      <c r="T363" s="14">
        <v>388</v>
      </c>
      <c r="U363" s="14">
        <v>8.0000000000000003E+170</v>
      </c>
    </row>
    <row r="364" spans="17:21" x14ac:dyDescent="0.3">
      <c r="Q364" s="14">
        <v>1.1999999999999999E+81</v>
      </c>
      <c r="R364" s="14">
        <v>1.0995251E+83</v>
      </c>
      <c r="S364" s="14">
        <v>1.9999999999999999E+166</v>
      </c>
      <c r="T364" s="14">
        <v>389</v>
      </c>
      <c r="U364" s="14">
        <v>9.9999999999999995E+170</v>
      </c>
    </row>
    <row r="365" spans="17:21" x14ac:dyDescent="0.3">
      <c r="Q365" s="14">
        <v>1.9999999999999998E+81</v>
      </c>
      <c r="R365" s="14">
        <v>1.6492877000000001E+83</v>
      </c>
      <c r="S365" s="14">
        <v>3E+166</v>
      </c>
      <c r="T365" s="14">
        <v>390</v>
      </c>
      <c r="U365" s="14">
        <v>1.9999999999999999E+171</v>
      </c>
    </row>
    <row r="366" spans="17:21" x14ac:dyDescent="0.3">
      <c r="Q366" s="14">
        <v>3E+81</v>
      </c>
      <c r="R366" s="14">
        <v>2.4739316000000001E+83</v>
      </c>
      <c r="S366" s="14">
        <v>5.0000000000000002E+166</v>
      </c>
      <c r="T366" s="14">
        <v>391</v>
      </c>
      <c r="U366" s="14">
        <v>3.9999999999999998E+171</v>
      </c>
    </row>
    <row r="367" spans="17:21" x14ac:dyDescent="0.3">
      <c r="Q367" s="14">
        <v>3.9999999999999997E+81</v>
      </c>
      <c r="R367" s="14">
        <v>3.7108973999999999E+83</v>
      </c>
      <c r="S367" s="14">
        <v>7.9999999999999995E+166</v>
      </c>
      <c r="T367" s="14">
        <v>392</v>
      </c>
      <c r="U367" s="14">
        <v>1.0000000000000001E+172</v>
      </c>
    </row>
    <row r="368" spans="17:21" x14ac:dyDescent="0.3">
      <c r="Q368" s="14">
        <v>9.9999999999999996E+81</v>
      </c>
      <c r="R368" s="14">
        <v>5.5663460999999999E+83</v>
      </c>
      <c r="S368" s="14">
        <v>1E+167</v>
      </c>
      <c r="T368" s="14">
        <v>393</v>
      </c>
      <c r="U368" s="14">
        <v>2.0000000000000002E+172</v>
      </c>
    </row>
    <row r="369" spans="17:21" x14ac:dyDescent="0.3">
      <c r="Q369" s="14">
        <v>1.9999999999999999E+82</v>
      </c>
      <c r="R369" s="14">
        <v>8.3495192000000005E+83</v>
      </c>
      <c r="S369" s="14">
        <v>2.0000000000000001E+167</v>
      </c>
      <c r="T369" s="14">
        <v>394</v>
      </c>
      <c r="U369" s="14">
        <v>4.0000000000000003E+172</v>
      </c>
    </row>
    <row r="370" spans="17:21" x14ac:dyDescent="0.3">
      <c r="Q370" s="14">
        <v>3.9999999999999999E+82</v>
      </c>
      <c r="R370" s="14">
        <v>1.2525E+84</v>
      </c>
      <c r="S370" s="14">
        <v>4.0000000000000002E+167</v>
      </c>
      <c r="T370" s="14">
        <v>395</v>
      </c>
      <c r="U370" s="14">
        <v>1E+173</v>
      </c>
    </row>
    <row r="371" spans="17:21" x14ac:dyDescent="0.3">
      <c r="Q371" s="14">
        <v>1E+83</v>
      </c>
      <c r="R371" s="14">
        <v>1.8788E+84</v>
      </c>
      <c r="S371" s="14">
        <v>9.9999999999999993E+167</v>
      </c>
      <c r="T371" s="14">
        <v>396</v>
      </c>
      <c r="U371" s="14">
        <v>2E+173</v>
      </c>
    </row>
    <row r="372" spans="17:21" x14ac:dyDescent="0.3">
      <c r="Q372" s="14">
        <v>2.0000000000000001E+83</v>
      </c>
      <c r="R372" s="14">
        <v>2.8182000000000001E+84</v>
      </c>
      <c r="S372" s="14">
        <v>1.9999999999999999E+168</v>
      </c>
      <c r="T372" s="14">
        <v>397</v>
      </c>
      <c r="U372" s="14">
        <v>1.0000000000000001E+174</v>
      </c>
    </row>
    <row r="373" spans="17:21" x14ac:dyDescent="0.3">
      <c r="Q373" s="14">
        <v>4.0000000000000001E+83</v>
      </c>
      <c r="R373" s="14">
        <v>4.2273000000000003E+84</v>
      </c>
      <c r="S373" s="14">
        <v>3.9999999999999997E+168</v>
      </c>
      <c r="T373" s="14">
        <v>398</v>
      </c>
      <c r="U373" s="14">
        <v>2.0000000000000001E+174</v>
      </c>
    </row>
    <row r="374" spans="17:21" x14ac:dyDescent="0.3">
      <c r="Q374" s="14">
        <v>5.9999999999999999E+83</v>
      </c>
      <c r="R374" s="14">
        <v>6.3409999999999996E+84</v>
      </c>
      <c r="S374" s="14">
        <v>9.9999999999999993E+168</v>
      </c>
      <c r="T374" s="14">
        <v>399</v>
      </c>
      <c r="U374" s="14">
        <v>3E+174</v>
      </c>
    </row>
    <row r="375" spans="17:21" x14ac:dyDescent="0.3">
      <c r="Q375" s="14">
        <v>1.0000000000000001E+84</v>
      </c>
      <c r="R375" s="14">
        <v>9.5115000000000007E+84</v>
      </c>
      <c r="S375" s="14">
        <v>1.9999999999999999E+169</v>
      </c>
      <c r="T375" s="14">
        <v>400</v>
      </c>
      <c r="U375" s="14">
        <v>4.9999999999999997E+174</v>
      </c>
    </row>
    <row r="376" spans="17:21" x14ac:dyDescent="0.3">
      <c r="Q376" s="14">
        <v>1.5E+84</v>
      </c>
      <c r="R376" s="14">
        <v>1.4267300000000001E+85</v>
      </c>
      <c r="S376" s="14">
        <v>1E+170</v>
      </c>
      <c r="T376" s="14">
        <v>401</v>
      </c>
      <c r="U376" s="14">
        <v>8.0000000000000006E+174</v>
      </c>
    </row>
    <row r="377" spans="17:21" x14ac:dyDescent="0.3">
      <c r="Q377" s="14">
        <v>2.0000000000000001E+84</v>
      </c>
      <c r="R377" s="14">
        <v>2.1401E+85</v>
      </c>
      <c r="S377" s="14">
        <v>2.0000000000000001E+170</v>
      </c>
      <c r="T377" s="14">
        <v>402</v>
      </c>
      <c r="U377" s="14">
        <v>9.9999999999999994E+174</v>
      </c>
    </row>
    <row r="378" spans="17:21" x14ac:dyDescent="0.3">
      <c r="Q378" s="14">
        <v>4.0000000000000002E+84</v>
      </c>
      <c r="R378" s="14">
        <v>3.2101499999999998E+85</v>
      </c>
      <c r="S378" s="14">
        <v>3E+170</v>
      </c>
      <c r="T378" s="14">
        <v>403</v>
      </c>
      <c r="U378" s="14">
        <v>1.9999999999999999E+175</v>
      </c>
    </row>
    <row r="379" spans="17:21" x14ac:dyDescent="0.3">
      <c r="Q379" s="14">
        <v>1E+85</v>
      </c>
      <c r="R379" s="14">
        <v>4.81523E+85</v>
      </c>
      <c r="S379" s="14">
        <v>4.9999999999999998E+170</v>
      </c>
      <c r="T379" s="14">
        <v>404</v>
      </c>
      <c r="U379" s="14">
        <v>3.9999999999999997E+175</v>
      </c>
    </row>
    <row r="380" spans="17:21" x14ac:dyDescent="0.3">
      <c r="Q380" s="14">
        <v>2E+85</v>
      </c>
      <c r="R380" s="14">
        <v>7.2228500000000006E+85</v>
      </c>
      <c r="S380" s="14">
        <v>8.0000000000000003E+170</v>
      </c>
      <c r="T380" s="14">
        <v>405</v>
      </c>
      <c r="U380" s="14">
        <v>1E+176</v>
      </c>
    </row>
    <row r="381" spans="17:21" x14ac:dyDescent="0.3">
      <c r="Q381" s="14">
        <v>4.0000000000000001E+85</v>
      </c>
      <c r="R381" s="14">
        <v>1.083428E+86</v>
      </c>
      <c r="S381" s="14">
        <v>9.9999999999999995E+170</v>
      </c>
      <c r="T381" s="14">
        <v>406</v>
      </c>
      <c r="U381" s="14">
        <v>2E+176</v>
      </c>
    </row>
    <row r="382" spans="17:21" x14ac:dyDescent="0.3">
      <c r="Q382" s="14">
        <v>5.0000000000000001E+85</v>
      </c>
      <c r="R382" s="14">
        <v>1.6251419999999999E+86</v>
      </c>
      <c r="S382" s="14">
        <v>1.9999999999999999E+171</v>
      </c>
      <c r="T382" s="14">
        <v>407</v>
      </c>
      <c r="U382" s="14">
        <v>4E+176</v>
      </c>
    </row>
    <row r="383" spans="17:21" x14ac:dyDescent="0.3">
      <c r="Q383" s="14">
        <v>2E+86</v>
      </c>
      <c r="R383" s="14">
        <v>2.4377130000000001E+86</v>
      </c>
      <c r="S383" s="14">
        <v>3.9999999999999998E+171</v>
      </c>
      <c r="T383" s="14">
        <v>408</v>
      </c>
      <c r="U383" s="14">
        <v>1E+177</v>
      </c>
    </row>
    <row r="384" spans="17:21" x14ac:dyDescent="0.3">
      <c r="Q384" s="14">
        <v>9.9999999999999996E+86</v>
      </c>
      <c r="R384" s="14">
        <v>3.6565699999999998E+86</v>
      </c>
      <c r="S384" s="14">
        <v>1.0000000000000001E+172</v>
      </c>
      <c r="T384" s="14">
        <v>409</v>
      </c>
      <c r="U384" s="14">
        <v>2E+177</v>
      </c>
    </row>
    <row r="385" spans="17:21" x14ac:dyDescent="0.3">
      <c r="Q385" s="14">
        <v>5.9999999999999998E+87</v>
      </c>
      <c r="R385" s="14">
        <v>5.4848550000000003E+86</v>
      </c>
      <c r="S385" s="14">
        <v>2.0000000000000002E+172</v>
      </c>
      <c r="T385" s="14">
        <v>410</v>
      </c>
      <c r="U385" s="14">
        <v>1.0000000000000001E+178</v>
      </c>
    </row>
    <row r="386" spans="17:21" x14ac:dyDescent="0.3">
      <c r="Q386" s="14">
        <v>9.9999999999999996E+87</v>
      </c>
      <c r="R386" s="14">
        <v>8.2272829999999999E+86</v>
      </c>
      <c r="S386" s="14">
        <v>4.0000000000000003E+172</v>
      </c>
      <c r="T386" s="14">
        <v>411</v>
      </c>
      <c r="U386" s="14">
        <v>2.0000000000000001E+178</v>
      </c>
    </row>
    <row r="387" spans="17:21" x14ac:dyDescent="0.3">
      <c r="Q387" s="14">
        <v>1.9999999999999999E+88</v>
      </c>
      <c r="R387" s="14">
        <v>1.2340924999999999E+87</v>
      </c>
      <c r="S387" s="14">
        <v>1E+173</v>
      </c>
      <c r="T387" s="14">
        <v>412</v>
      </c>
      <c r="U387" s="14">
        <v>3.0000000000000002E+178</v>
      </c>
    </row>
    <row r="388" spans="17:21" x14ac:dyDescent="0.3">
      <c r="Q388" s="14">
        <v>3.9999999999999998E+88</v>
      </c>
      <c r="R388" s="14">
        <v>1.8511388E+87</v>
      </c>
      <c r="S388" s="14">
        <v>2E+173</v>
      </c>
      <c r="T388" s="14">
        <v>413</v>
      </c>
      <c r="U388" s="14">
        <v>4.9999999999999999E+178</v>
      </c>
    </row>
    <row r="389" spans="17:21" x14ac:dyDescent="0.3">
      <c r="Q389" s="14">
        <v>9.9999999999999999E+88</v>
      </c>
      <c r="R389" s="14">
        <v>2.7767082000000002E+87</v>
      </c>
      <c r="S389" s="14">
        <v>1.0000000000000001E+174</v>
      </c>
      <c r="T389" s="14">
        <v>414</v>
      </c>
      <c r="U389" s="14">
        <v>8.0000000000000004E+178</v>
      </c>
    </row>
    <row r="390" spans="17:21" x14ac:dyDescent="0.3">
      <c r="Q390" s="14">
        <v>2E+89</v>
      </c>
      <c r="R390" s="14">
        <v>4.1650622999999996E+87</v>
      </c>
      <c r="S390" s="14">
        <v>2.0000000000000001E+174</v>
      </c>
      <c r="T390" s="14">
        <v>415</v>
      </c>
      <c r="U390" s="14">
        <v>9.9999999999999998E+178</v>
      </c>
    </row>
    <row r="391" spans="17:21" x14ac:dyDescent="0.3">
      <c r="Q391" s="14">
        <v>4E+89</v>
      </c>
      <c r="R391" s="14">
        <v>6.2475934999999996E+87</v>
      </c>
      <c r="S391" s="14">
        <v>3E+174</v>
      </c>
      <c r="T391" s="14">
        <v>416</v>
      </c>
      <c r="U391" s="14">
        <v>2E+179</v>
      </c>
    </row>
    <row r="392" spans="17:21" x14ac:dyDescent="0.3">
      <c r="Q392" s="14">
        <v>6.0000000000000003E+89</v>
      </c>
      <c r="R392" s="14">
        <v>9.3713902999999996E+87</v>
      </c>
      <c r="S392" s="14">
        <v>4.9999999999999997E+174</v>
      </c>
      <c r="T392" s="14">
        <v>417</v>
      </c>
      <c r="U392" s="14">
        <v>3.9999999999999999E+179</v>
      </c>
    </row>
    <row r="393" spans="17:21" x14ac:dyDescent="0.3">
      <c r="Q393" s="14">
        <v>9.9999999999999997E+89</v>
      </c>
      <c r="R393" s="14">
        <v>1.4058E+88</v>
      </c>
      <c r="S393" s="14">
        <v>8.0000000000000006E+174</v>
      </c>
    </row>
    <row r="394" spans="17:21" x14ac:dyDescent="0.3">
      <c r="Q394" s="14">
        <v>1.2000000000000001E+90</v>
      </c>
      <c r="R394" s="14">
        <v>2.1087E+88</v>
      </c>
      <c r="S394" s="14">
        <v>9.9999999999999994E+174</v>
      </c>
    </row>
    <row r="395" spans="17:21" x14ac:dyDescent="0.3">
      <c r="Q395" s="14">
        <v>1.4E+90</v>
      </c>
      <c r="R395" s="14">
        <v>3.1631000000000001E+88</v>
      </c>
      <c r="S395" s="14">
        <v>1.9999999999999999E+175</v>
      </c>
    </row>
    <row r="396" spans="17:21" x14ac:dyDescent="0.3">
      <c r="Q396" s="14">
        <v>1.6E+90</v>
      </c>
      <c r="R396" s="14">
        <v>4.7446999999999998E+88</v>
      </c>
      <c r="S396" s="14">
        <v>3.9999999999999997E+175</v>
      </c>
    </row>
    <row r="397" spans="17:21" x14ac:dyDescent="0.3">
      <c r="Q397" s="14">
        <v>1.9999999999999999E+90</v>
      </c>
      <c r="R397" s="14">
        <v>7.1170999999999999E+88</v>
      </c>
      <c r="S397" s="14">
        <v>1E+176</v>
      </c>
    </row>
    <row r="398" spans="17:21" x14ac:dyDescent="0.3">
      <c r="Q398" s="14">
        <v>2.9999999999999998E+90</v>
      </c>
      <c r="R398" s="14">
        <v>1.06757E+89</v>
      </c>
      <c r="S398" s="14">
        <v>2E+176</v>
      </c>
    </row>
    <row r="399" spans="17:21" x14ac:dyDescent="0.3">
      <c r="Q399" s="14">
        <v>3.9999999999999999E+90</v>
      </c>
      <c r="R399" s="14">
        <v>1.60136E+89</v>
      </c>
      <c r="S399" s="14">
        <v>4E+176</v>
      </c>
    </row>
    <row r="400" spans="17:21" x14ac:dyDescent="0.3">
      <c r="Q400" s="14">
        <v>5.0000000000000004E+90</v>
      </c>
      <c r="R400" s="14">
        <v>2.40204E+89</v>
      </c>
      <c r="S400" s="14">
        <v>1E+177</v>
      </c>
    </row>
    <row r="401" spans="17:19" x14ac:dyDescent="0.3">
      <c r="Q401" s="14">
        <v>5.9999999999999996E+90</v>
      </c>
      <c r="R401" s="14">
        <v>3.6030599999999999E+89</v>
      </c>
      <c r="S401" s="14">
        <v>2E+177</v>
      </c>
    </row>
    <row r="402" spans="17:19" x14ac:dyDescent="0.3">
      <c r="Q402" s="14">
        <v>7.9999999999999997E+90</v>
      </c>
      <c r="R402" s="14">
        <v>5.4045899999999996E+89</v>
      </c>
      <c r="S402" s="14">
        <v>1.0000000000000001E+178</v>
      </c>
    </row>
    <row r="403" spans="17:19" x14ac:dyDescent="0.3">
      <c r="Q403" s="14">
        <v>1.5E+91</v>
      </c>
      <c r="R403" s="14">
        <v>8.1068899999999997E+89</v>
      </c>
      <c r="S403" s="14">
        <v>2.0000000000000001E+178</v>
      </c>
    </row>
    <row r="404" spans="17:19" x14ac:dyDescent="0.3">
      <c r="Q404" s="14">
        <v>2.0000000000000002E+91</v>
      </c>
      <c r="R404" s="14">
        <v>1.2160340000000001E+90</v>
      </c>
      <c r="S404" s="14">
        <v>3.0000000000000002E+178</v>
      </c>
    </row>
    <row r="405" spans="17:19" x14ac:dyDescent="0.3">
      <c r="Q405" s="14">
        <v>4.0000000000000003E+91</v>
      </c>
      <c r="R405" s="14">
        <v>1.8240509999999999E+90</v>
      </c>
      <c r="S405" s="14">
        <v>4.9999999999999999E+178</v>
      </c>
    </row>
    <row r="406" spans="17:19" x14ac:dyDescent="0.3">
      <c r="Q406" s="14">
        <v>1E+92</v>
      </c>
      <c r="R406" s="14">
        <v>2.7360770000000002E+90</v>
      </c>
      <c r="S406" s="14">
        <v>8.0000000000000004E+178</v>
      </c>
    </row>
    <row r="407" spans="17:19" x14ac:dyDescent="0.3">
      <c r="Q407" s="14">
        <v>2.0000000000000001E+92</v>
      </c>
      <c r="R407" s="14">
        <v>4.1041160000000001E+90</v>
      </c>
      <c r="S407" s="14">
        <v>9.9999999999999998E+178</v>
      </c>
    </row>
    <row r="408" spans="17:19" x14ac:dyDescent="0.3">
      <c r="Q408" s="14">
        <v>4.0000000000000002E+92</v>
      </c>
      <c r="R408" s="14">
        <v>6.1561739999999996E+90</v>
      </c>
      <c r="S408" s="14">
        <v>2E+179</v>
      </c>
    </row>
    <row r="409" spans="17:19" x14ac:dyDescent="0.3">
      <c r="Q409" s="14">
        <v>1E+93</v>
      </c>
      <c r="R409" s="14">
        <v>9.2342610000000004E+90</v>
      </c>
      <c r="S409" s="14">
        <v>3.9999999999999999E+179</v>
      </c>
    </row>
    <row r="410" spans="17:19" x14ac:dyDescent="0.3">
      <c r="Q410" s="14">
        <v>2.0000000000000001E+93</v>
      </c>
      <c r="R410" s="14">
        <v>1.3851392E+91</v>
      </c>
    </row>
    <row r="411" spans="17:19" x14ac:dyDescent="0.3">
      <c r="Q411" s="14">
        <v>4.0000000000000002E+93</v>
      </c>
      <c r="R411" s="14">
        <v>2.0777088E+91</v>
      </c>
    </row>
    <row r="412" spans="17:19" x14ac:dyDescent="0.3">
      <c r="Q412" s="14">
        <v>1E+94</v>
      </c>
      <c r="R412" s="14">
        <v>3.1165632E+91</v>
      </c>
    </row>
    <row r="413" spans="17:19" x14ac:dyDescent="0.3">
      <c r="Q413" s="14">
        <v>2E+94</v>
      </c>
      <c r="R413" s="14">
        <v>4.6748447999999997E+91</v>
      </c>
    </row>
    <row r="414" spans="17:19" x14ac:dyDescent="0.3">
      <c r="Q414" s="14">
        <v>4.0000000000000001E+94</v>
      </c>
      <c r="R414" s="14">
        <v>7.0122671999999995E+91</v>
      </c>
    </row>
    <row r="415" spans="17:19" x14ac:dyDescent="0.3">
      <c r="Q415" s="14">
        <v>1E+95</v>
      </c>
      <c r="R415" s="14">
        <v>1.0519E+92</v>
      </c>
    </row>
    <row r="416" spans="17:19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0">
        <v>3.9999999999999998E+111</v>
      </c>
      <c r="R495" s="14">
        <v>1.2865309999999999E+106</v>
      </c>
    </row>
    <row r="496" spans="17:18" x14ac:dyDescent="0.3">
      <c r="Q496" s="100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0">
        <v>1.0000000000000001E+136</v>
      </c>
      <c r="R577" s="14">
        <v>3.5405E+120</v>
      </c>
    </row>
    <row r="578" spans="17:18" x14ac:dyDescent="0.3">
      <c r="Q578" s="100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Q655" s="14">
        <v>1E+160</v>
      </c>
      <c r="R655" s="14">
        <v>1.9244190000000002E+134</v>
      </c>
    </row>
    <row r="656" spans="17:18" x14ac:dyDescent="0.3">
      <c r="Q656" s="14">
        <v>2E+160</v>
      </c>
      <c r="R656" s="14">
        <v>2.8866290000000002E+134</v>
      </c>
    </row>
    <row r="657" spans="17:18" x14ac:dyDescent="0.3">
      <c r="Q657" s="14">
        <v>4E+160</v>
      </c>
      <c r="R657" s="14">
        <v>4.3299439999999998E+134</v>
      </c>
    </row>
    <row r="658" spans="17:18" x14ac:dyDescent="0.3">
      <c r="Q658" s="14">
        <v>1E+161</v>
      </c>
      <c r="R658" s="14">
        <v>6.494916E+134</v>
      </c>
    </row>
    <row r="659" spans="17:18" x14ac:dyDescent="0.3">
      <c r="Q659" s="14">
        <v>2.0000000000000001E+161</v>
      </c>
      <c r="R659" s="14">
        <v>9.7423740000000001E+134</v>
      </c>
    </row>
    <row r="660" spans="17:18" x14ac:dyDescent="0.3">
      <c r="Q660" s="14">
        <v>9.9999999999999994E+161</v>
      </c>
      <c r="R660" s="14">
        <v>1.4613560999999998E+135</v>
      </c>
    </row>
    <row r="661" spans="17:18" x14ac:dyDescent="0.3">
      <c r="Q661" s="14">
        <v>1.9999999999999999E+162</v>
      </c>
      <c r="R661" s="14">
        <v>2.1920342000000001E+135</v>
      </c>
    </row>
    <row r="662" spans="17:18" x14ac:dyDescent="0.3">
      <c r="Q662" s="14">
        <v>2.9999999999999998E+162</v>
      </c>
      <c r="R662" s="14">
        <v>3.2880512999999999E+135</v>
      </c>
    </row>
    <row r="663" spans="17:18" x14ac:dyDescent="0.3">
      <c r="Q663" s="14">
        <v>4.9999999999999997E+162</v>
      </c>
      <c r="R663" s="14">
        <v>4.9320769999999997E+135</v>
      </c>
    </row>
    <row r="664" spans="17:18" x14ac:dyDescent="0.3">
      <c r="Q664" s="14">
        <v>7.9999999999999995E+162</v>
      </c>
      <c r="R664" s="14">
        <v>7.3981154999999996E+135</v>
      </c>
    </row>
    <row r="665" spans="17:18" x14ac:dyDescent="0.3">
      <c r="Q665" s="14">
        <v>9.9999999999999994E+162</v>
      </c>
      <c r="R665" s="14">
        <v>1.1098E+136</v>
      </c>
    </row>
    <row r="666" spans="17:18" x14ac:dyDescent="0.3">
      <c r="Q666" s="14">
        <v>1.9999999999999999E+163</v>
      </c>
      <c r="R666" s="14">
        <v>1.6647E+136</v>
      </c>
    </row>
    <row r="667" spans="17:18" x14ac:dyDescent="0.3">
      <c r="Q667" s="14">
        <v>3.9999999999999998E+163</v>
      </c>
      <c r="R667" s="14">
        <v>2.4970999999999998E+136</v>
      </c>
    </row>
    <row r="668" spans="17:18" x14ac:dyDescent="0.3">
      <c r="Q668" s="14">
        <v>1E+164</v>
      </c>
      <c r="R668" s="14">
        <v>3.7457000000000001E+136</v>
      </c>
    </row>
    <row r="669" spans="17:18" x14ac:dyDescent="0.3">
      <c r="Q669" s="14">
        <v>2E+164</v>
      </c>
      <c r="R669" s="14">
        <v>5.6186000000000001E+136</v>
      </c>
    </row>
    <row r="670" spans="17:18" x14ac:dyDescent="0.3">
      <c r="Q670" s="14">
        <v>4E+164</v>
      </c>
      <c r="R670" s="14">
        <v>8.4278999999999996E+136</v>
      </c>
    </row>
    <row r="671" spans="17:18" x14ac:dyDescent="0.3">
      <c r="Q671" s="14">
        <v>9.999999999999999E+164</v>
      </c>
      <c r="R671" s="14">
        <v>1.2641900000000001E+137</v>
      </c>
    </row>
    <row r="672" spans="17:18" x14ac:dyDescent="0.3">
      <c r="Q672" s="14">
        <v>1.9999999999999998E+165</v>
      </c>
      <c r="R672" s="14">
        <v>1.8962900000000002E+137</v>
      </c>
    </row>
    <row r="673" spans="17:18" x14ac:dyDescent="0.3">
      <c r="Q673" s="14">
        <v>9.9999999999999994E+165</v>
      </c>
      <c r="R673" s="14">
        <v>2.8444400000000001E+137</v>
      </c>
    </row>
    <row r="674" spans="17:18" x14ac:dyDescent="0.3">
      <c r="Q674" s="14">
        <v>1.9999999999999999E+166</v>
      </c>
      <c r="R674" s="14">
        <v>4.2666599999999999E+137</v>
      </c>
    </row>
    <row r="675" spans="17:18" x14ac:dyDescent="0.3">
      <c r="Q675" s="14">
        <v>3E+166</v>
      </c>
      <c r="R675" s="14">
        <v>6.3999900000000003E+137</v>
      </c>
    </row>
    <row r="676" spans="17:18" x14ac:dyDescent="0.3">
      <c r="Q676" s="14">
        <v>5.0000000000000002E+166</v>
      </c>
      <c r="R676" s="14">
        <v>9.5999899999999992E+137</v>
      </c>
    </row>
    <row r="677" spans="17:18" x14ac:dyDescent="0.3">
      <c r="Q677" s="14">
        <v>7.9999999999999995E+166</v>
      </c>
      <c r="R677" s="14">
        <v>1.439999E+138</v>
      </c>
    </row>
    <row r="678" spans="17:18" x14ac:dyDescent="0.3">
      <c r="Q678" s="14">
        <v>1E+167</v>
      </c>
      <c r="R678" s="14">
        <v>2.159999E+138</v>
      </c>
    </row>
    <row r="679" spans="17:18" x14ac:dyDescent="0.3">
      <c r="Q679" s="14">
        <v>2.0000000000000001E+167</v>
      </c>
      <c r="R679" s="14">
        <v>3.2399990000000002E+138</v>
      </c>
    </row>
    <row r="680" spans="17:18" x14ac:dyDescent="0.3">
      <c r="Q680" s="14">
        <v>4.0000000000000002E+167</v>
      </c>
      <c r="R680" s="14">
        <v>4.8599990000000001E+138</v>
      </c>
    </row>
    <row r="681" spans="17:18" x14ac:dyDescent="0.3">
      <c r="Q681" s="14">
        <v>9.9999999999999993E+167</v>
      </c>
      <c r="R681" s="14">
        <v>7.2899989999999998E+138</v>
      </c>
    </row>
    <row r="682" spans="17:18" x14ac:dyDescent="0.3">
      <c r="Q682" s="14">
        <v>1.9999999999999999E+168</v>
      </c>
      <c r="R682" s="14">
        <v>1.0934999E+139</v>
      </c>
    </row>
    <row r="683" spans="17:18" x14ac:dyDescent="0.3">
      <c r="Q683" s="14">
        <v>3.9999999999999997E+168</v>
      </c>
      <c r="R683" s="14">
        <v>1.6402498999999999E+139</v>
      </c>
    </row>
    <row r="684" spans="17:18" x14ac:dyDescent="0.3">
      <c r="Q684" s="14">
        <v>9.9999999999999993E+168</v>
      </c>
      <c r="R684" s="14">
        <v>2.4603749000000001E+139</v>
      </c>
    </row>
    <row r="685" spans="17:18" x14ac:dyDescent="0.3">
      <c r="Q685" s="14">
        <v>1.9999999999999999E+169</v>
      </c>
      <c r="R685" s="14">
        <v>3.6905624000000001E+139</v>
      </c>
    </row>
    <row r="686" spans="17:18" x14ac:dyDescent="0.3">
      <c r="Q686" s="14">
        <v>1E+170</v>
      </c>
      <c r="R686" s="14">
        <v>5.5358436000000004E+139</v>
      </c>
    </row>
    <row r="687" spans="17:18" x14ac:dyDescent="0.3">
      <c r="Q687" s="14">
        <v>2.0000000000000001E+170</v>
      </c>
      <c r="R687" s="14">
        <v>8.3037653999999996E+139</v>
      </c>
    </row>
    <row r="688" spans="17:18" x14ac:dyDescent="0.3">
      <c r="Q688" s="14">
        <v>3E+170</v>
      </c>
      <c r="R688" s="14">
        <v>1.2456E+140</v>
      </c>
    </row>
    <row r="689" spans="17:18" x14ac:dyDescent="0.3">
      <c r="Q689" s="14">
        <v>4.9999999999999998E+170</v>
      </c>
      <c r="R689" s="14">
        <v>1.8684E+140</v>
      </c>
    </row>
    <row r="690" spans="17:18" x14ac:dyDescent="0.3">
      <c r="Q690" s="14">
        <v>8.0000000000000003E+170</v>
      </c>
      <c r="R690" s="14">
        <v>2.8026000000000002E+140</v>
      </c>
    </row>
    <row r="691" spans="17:18" x14ac:dyDescent="0.3">
      <c r="Q691" s="14">
        <v>9.9999999999999995E+170</v>
      </c>
      <c r="R691" s="14">
        <v>4.2038999999999998E+140</v>
      </c>
    </row>
    <row r="692" spans="17:18" x14ac:dyDescent="0.3">
      <c r="Q692" s="14">
        <v>1.9999999999999999E+171</v>
      </c>
      <c r="R692" s="14">
        <v>6.3058999999999999E+140</v>
      </c>
    </row>
    <row r="693" spans="17:18" x14ac:dyDescent="0.3">
      <c r="Q693" s="14">
        <v>3.9999999999999998E+171</v>
      </c>
      <c r="R693" s="14">
        <v>9.4589000000000004E+140</v>
      </c>
    </row>
    <row r="694" spans="17:18" x14ac:dyDescent="0.3">
      <c r="Q694" s="14">
        <v>1.0000000000000001E+172</v>
      </c>
      <c r="R694" s="14">
        <v>1.4188400000000001E+141</v>
      </c>
    </row>
    <row r="695" spans="17:18" x14ac:dyDescent="0.3">
      <c r="Q695" s="14">
        <v>2.0000000000000002E+172</v>
      </c>
      <c r="R695" s="14">
        <v>2.1282599999999999E+141</v>
      </c>
    </row>
    <row r="696" spans="17:18" x14ac:dyDescent="0.3">
      <c r="Q696" s="14">
        <v>4.0000000000000003E+172</v>
      </c>
      <c r="R696" s="14">
        <v>3.1923900000000001E+141</v>
      </c>
    </row>
    <row r="697" spans="17:18" x14ac:dyDescent="0.3">
      <c r="Q697" s="14">
        <v>1E+173</v>
      </c>
      <c r="R697" s="14">
        <v>4.7885899999999997E+141</v>
      </c>
    </row>
    <row r="698" spans="17:18" x14ac:dyDescent="0.3">
      <c r="Q698" s="14">
        <v>2E+173</v>
      </c>
      <c r="R698" s="14">
        <v>7.1828900000000004E+141</v>
      </c>
    </row>
    <row r="699" spans="17:18" x14ac:dyDescent="0.3">
      <c r="Q699" s="14">
        <v>1.0000000000000001E+174</v>
      </c>
      <c r="R699" s="14">
        <v>1.077434E+142</v>
      </c>
    </row>
    <row r="700" spans="17:18" x14ac:dyDescent="0.3">
      <c r="Q700" s="14">
        <v>2.0000000000000001E+174</v>
      </c>
      <c r="R700" s="14">
        <v>1.616151E+142</v>
      </c>
    </row>
    <row r="701" spans="17:18" x14ac:dyDescent="0.3">
      <c r="Q701" s="14">
        <v>3E+174</v>
      </c>
      <c r="R701" s="14">
        <v>2.4242269999999999E+142</v>
      </c>
    </row>
    <row r="702" spans="17:18" x14ac:dyDescent="0.3">
      <c r="Q702" s="14">
        <v>4.9999999999999997E+174</v>
      </c>
      <c r="R702" s="14">
        <v>3.636341E+142</v>
      </c>
    </row>
    <row r="703" spans="17:18" x14ac:dyDescent="0.3">
      <c r="Q703" s="14">
        <v>8.0000000000000006E+174</v>
      </c>
      <c r="R703" s="14">
        <v>5.4545120000000001E+142</v>
      </c>
    </row>
    <row r="704" spans="17:18" x14ac:dyDescent="0.3">
      <c r="Q704" s="14">
        <v>9.9999999999999994E+174</v>
      </c>
      <c r="R704" s="14">
        <v>8.1817679999999996E+142</v>
      </c>
    </row>
    <row r="705" spans="17:18" x14ac:dyDescent="0.3">
      <c r="Q705" s="14">
        <v>1.9999999999999999E+175</v>
      </c>
      <c r="R705" s="14">
        <v>1.2272651999999999E+143</v>
      </c>
    </row>
    <row r="706" spans="17:18" x14ac:dyDescent="0.3">
      <c r="Q706" s="14">
        <v>3.9999999999999997E+175</v>
      </c>
      <c r="R706" s="14">
        <v>1.8408978E+143</v>
      </c>
    </row>
    <row r="707" spans="17:18" x14ac:dyDescent="0.3">
      <c r="Q707" s="14">
        <v>1E+176</v>
      </c>
      <c r="R707" s="14">
        <v>2.7613467000000001E+143</v>
      </c>
    </row>
    <row r="708" spans="17:18" x14ac:dyDescent="0.3">
      <c r="Q708" s="14">
        <v>2E+176</v>
      </c>
      <c r="R708" s="14">
        <v>4.1420201000000001E+143</v>
      </c>
    </row>
    <row r="709" spans="17:18" x14ac:dyDescent="0.3">
      <c r="Q709" s="14">
        <v>4E+176</v>
      </c>
      <c r="R709" s="14">
        <v>6.2130301999999998E+143</v>
      </c>
    </row>
    <row r="710" spans="17:18" x14ac:dyDescent="0.3">
      <c r="Q710" s="14">
        <v>1E+177</v>
      </c>
      <c r="R710" s="14">
        <v>9.3195453000000002E+143</v>
      </c>
    </row>
    <row r="711" spans="17:18" x14ac:dyDescent="0.3">
      <c r="Q711" s="14">
        <v>2E+177</v>
      </c>
      <c r="R711" s="14">
        <v>1.3980000000000001E+144</v>
      </c>
    </row>
    <row r="712" spans="17:18" x14ac:dyDescent="0.3">
      <c r="Q712" s="14">
        <v>1.0000000000000001E+178</v>
      </c>
      <c r="R712" s="14">
        <v>2.097E+144</v>
      </c>
    </row>
    <row r="713" spans="17:18" x14ac:dyDescent="0.3">
      <c r="Q713" s="14">
        <v>2.0000000000000001E+178</v>
      </c>
      <c r="R713" s="14">
        <v>3.1454999999999998E+144</v>
      </c>
    </row>
    <row r="714" spans="17:18" x14ac:dyDescent="0.3">
      <c r="Q714" s="14">
        <v>3.0000000000000002E+178</v>
      </c>
      <c r="R714" s="14">
        <v>4.7183000000000001E+144</v>
      </c>
    </row>
    <row r="715" spans="17:18" x14ac:dyDescent="0.3">
      <c r="Q715" s="14">
        <v>4.9999999999999999E+178</v>
      </c>
      <c r="R715" s="14">
        <v>7.0775000000000002E+144</v>
      </c>
    </row>
    <row r="716" spans="17:18" x14ac:dyDescent="0.3">
      <c r="Q716" s="14">
        <v>8.0000000000000004E+178</v>
      </c>
      <c r="R716" s="14">
        <v>1.06163E+145</v>
      </c>
    </row>
    <row r="717" spans="17:18" x14ac:dyDescent="0.3">
      <c r="Q717" s="14">
        <v>9.9999999999999998E+178</v>
      </c>
      <c r="R717" s="14">
        <v>1.59245E+145</v>
      </c>
    </row>
    <row r="718" spans="17:18" x14ac:dyDescent="0.3">
      <c r="Q718" s="14">
        <v>2E+179</v>
      </c>
      <c r="R718" s="14">
        <v>2.38868E+145</v>
      </c>
    </row>
    <row r="719" spans="17:18" x14ac:dyDescent="0.3">
      <c r="Q719" s="14">
        <v>3.9999999999999999E+179</v>
      </c>
      <c r="R719" s="14">
        <v>3.5830199999999997E+145</v>
      </c>
    </row>
    <row r="720" spans="17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  <row r="824" spans="18:18" x14ac:dyDescent="0.3">
      <c r="R824" s="14">
        <v>1.1065E+164</v>
      </c>
    </row>
    <row r="825" spans="18:18" x14ac:dyDescent="0.3">
      <c r="R825" s="14">
        <v>1.6598E+164</v>
      </c>
    </row>
    <row r="826" spans="18:18" x14ac:dyDescent="0.3">
      <c r="R826" s="14">
        <v>2.4897E+164</v>
      </c>
    </row>
    <row r="827" spans="18:18" x14ac:dyDescent="0.3">
      <c r="R827" s="14">
        <v>3.7345999999999999E+164</v>
      </c>
    </row>
    <row r="828" spans="18:18" x14ac:dyDescent="0.3">
      <c r="R828" s="14">
        <v>5.6018999999999996E+164</v>
      </c>
    </row>
    <row r="829" spans="18:18" x14ac:dyDescent="0.3">
      <c r="R829" s="14">
        <v>8.4029E+164</v>
      </c>
    </row>
    <row r="830" spans="18:18" x14ac:dyDescent="0.3">
      <c r="R830" s="14">
        <v>1.26044E+165</v>
      </c>
    </row>
    <row r="831" spans="18:18" x14ac:dyDescent="0.3">
      <c r="R831" s="14">
        <v>1.89066E+165</v>
      </c>
    </row>
    <row r="832" spans="18:18" x14ac:dyDescent="0.3">
      <c r="R832" s="14">
        <v>2.83599E+165</v>
      </c>
    </row>
    <row r="833" spans="18:18" x14ac:dyDescent="0.3">
      <c r="R833" s="14">
        <v>4.2539899999999997E+165</v>
      </c>
    </row>
    <row r="834" spans="18:18" x14ac:dyDescent="0.3">
      <c r="R834" s="14">
        <v>6.38099E+165</v>
      </c>
    </row>
    <row r="835" spans="18:18" x14ac:dyDescent="0.3">
      <c r="R835" s="14">
        <v>9.5714899999999996E+165</v>
      </c>
    </row>
    <row r="836" spans="18:18" x14ac:dyDescent="0.3">
      <c r="R836" s="14">
        <v>1.435724E+166</v>
      </c>
    </row>
    <row r="837" spans="18:18" x14ac:dyDescent="0.3">
      <c r="R837" s="14">
        <v>2.1535860000000001E+166</v>
      </c>
    </row>
    <row r="838" spans="18:18" x14ac:dyDescent="0.3">
      <c r="R838" s="14">
        <v>3.2303790000000002E+166</v>
      </c>
    </row>
    <row r="839" spans="18:18" x14ac:dyDescent="0.3">
      <c r="R839" s="14">
        <v>4.845569E+166</v>
      </c>
    </row>
    <row r="840" spans="18:18" x14ac:dyDescent="0.3">
      <c r="R840" s="14">
        <v>7.2683539999999994E+166</v>
      </c>
    </row>
    <row r="841" spans="18:18" x14ac:dyDescent="0.3">
      <c r="R841" s="14">
        <v>1.0902531E+167</v>
      </c>
    </row>
    <row r="842" spans="18:18" x14ac:dyDescent="0.3">
      <c r="R842" s="14">
        <v>1.6353797E+167</v>
      </c>
    </row>
    <row r="843" spans="18:18" x14ac:dyDescent="0.3">
      <c r="R843" s="14">
        <v>2.4530696000000002E+167</v>
      </c>
    </row>
    <row r="844" spans="18:18" x14ac:dyDescent="0.3">
      <c r="R844" s="14">
        <v>3.6796043999999997E+167</v>
      </c>
    </row>
    <row r="845" spans="18:18" x14ac:dyDescent="0.3">
      <c r="R845" s="14">
        <v>5.5194066000000004E+167</v>
      </c>
    </row>
    <row r="846" spans="18:18" x14ac:dyDescent="0.3">
      <c r="R846" s="14">
        <v>8.2791098999999996E+167</v>
      </c>
    </row>
    <row r="847" spans="18:18" x14ac:dyDescent="0.3">
      <c r="R847" s="14">
        <v>1.2419000000000001E+168</v>
      </c>
    </row>
    <row r="848" spans="18:18" x14ac:dyDescent="0.3">
      <c r="R848" s="14">
        <v>1.8629000000000001E+168</v>
      </c>
    </row>
    <row r="849" spans="18:18" x14ac:dyDescent="0.3">
      <c r="R849" s="14">
        <v>2.7943999999999998E+168</v>
      </c>
    </row>
    <row r="850" spans="18:18" x14ac:dyDescent="0.3">
      <c r="R850" s="14">
        <v>4.1916000000000001E+168</v>
      </c>
    </row>
    <row r="851" spans="18:18" x14ac:dyDescent="0.3">
      <c r="R851" s="14">
        <v>6.2874000000000002E+168</v>
      </c>
    </row>
    <row r="852" spans="18:18" x14ac:dyDescent="0.3">
      <c r="R852" s="14">
        <v>9.4311000000000007E+168</v>
      </c>
    </row>
    <row r="853" spans="18:18" x14ac:dyDescent="0.3">
      <c r="R853" s="14">
        <v>1.41467E+169</v>
      </c>
    </row>
    <row r="854" spans="18:18" x14ac:dyDescent="0.3">
      <c r="R854" s="14">
        <v>2.1220099999999999E+169</v>
      </c>
    </row>
    <row r="855" spans="18:18" x14ac:dyDescent="0.3">
      <c r="R855" s="14">
        <v>3.1830199999999997E+169</v>
      </c>
    </row>
    <row r="856" spans="18:18" x14ac:dyDescent="0.3">
      <c r="R856" s="14">
        <v>4.7745300000000003E+169</v>
      </c>
    </row>
    <row r="857" spans="18:18" x14ac:dyDescent="0.3">
      <c r="R857" s="14">
        <v>7.1617999999999999E+169</v>
      </c>
    </row>
    <row r="858" spans="18:18" x14ac:dyDescent="0.3">
      <c r="R858" s="14">
        <v>1.07427E+170</v>
      </c>
    </row>
    <row r="859" spans="18:18" x14ac:dyDescent="0.3">
      <c r="R859" s="14">
        <v>1.6114050000000001E+170</v>
      </c>
    </row>
    <row r="860" spans="18:18" x14ac:dyDescent="0.3">
      <c r="R860" s="14">
        <v>2.4171079999999998E+170</v>
      </c>
    </row>
    <row r="861" spans="18:18" x14ac:dyDescent="0.3">
      <c r="R861" s="14">
        <v>3.625662E+170</v>
      </c>
    </row>
    <row r="862" spans="18:18" x14ac:dyDescent="0.3">
      <c r="R862" s="14">
        <v>5.4384930000000003E+170</v>
      </c>
    </row>
    <row r="863" spans="18:18" x14ac:dyDescent="0.3">
      <c r="R863" s="14">
        <v>8.1577400000000002E+170</v>
      </c>
    </row>
    <row r="864" spans="18:18" x14ac:dyDescent="0.3">
      <c r="R864" s="14">
        <v>1.223661E+171</v>
      </c>
    </row>
    <row r="865" spans="18:18" x14ac:dyDescent="0.3">
      <c r="R865" s="14">
        <v>1.8354915000000001E+171</v>
      </c>
    </row>
    <row r="866" spans="18:18" x14ac:dyDescent="0.3">
      <c r="R866" s="14">
        <v>2.7532373E+171</v>
      </c>
    </row>
    <row r="867" spans="18:18" x14ac:dyDescent="0.3">
      <c r="R867" s="14">
        <v>4.1298559999999996E+171</v>
      </c>
    </row>
    <row r="868" spans="18:18" x14ac:dyDescent="0.3">
      <c r="R868" s="14">
        <v>6.1947839999999999E+171</v>
      </c>
    </row>
    <row r="869" spans="18:18" x14ac:dyDescent="0.3">
      <c r="R869" s="14">
        <v>9.2921759999999999E+171</v>
      </c>
    </row>
    <row r="870" spans="18:18" x14ac:dyDescent="0.3">
      <c r="R870" s="14">
        <v>1.3939E+172</v>
      </c>
    </row>
    <row r="871" spans="18:18" x14ac:dyDescent="0.3">
      <c r="R871" s="14">
        <v>2.0908999999999999E+172</v>
      </c>
    </row>
    <row r="872" spans="18:18" x14ac:dyDescent="0.3">
      <c r="R872" s="14">
        <v>3.1364000000000002E+172</v>
      </c>
    </row>
    <row r="873" spans="18:18" x14ac:dyDescent="0.3">
      <c r="R873" s="14">
        <v>4.7045999999999997E+172</v>
      </c>
    </row>
    <row r="874" spans="18:18" x14ac:dyDescent="0.3">
      <c r="R874" s="14">
        <v>7.0569000000000005E+172</v>
      </c>
    </row>
    <row r="875" spans="18:18" x14ac:dyDescent="0.3">
      <c r="R875" s="14">
        <v>1.0585399999999999E+173</v>
      </c>
    </row>
    <row r="876" spans="18:18" x14ac:dyDescent="0.3">
      <c r="R876" s="14">
        <v>1.5878100000000001E+173</v>
      </c>
    </row>
    <row r="877" spans="18:18" x14ac:dyDescent="0.3">
      <c r="R877" s="14">
        <v>2.38172E+173</v>
      </c>
    </row>
    <row r="878" spans="18:18" x14ac:dyDescent="0.3">
      <c r="R878" s="14">
        <v>3.5725799999999999E+173</v>
      </c>
    </row>
    <row r="879" spans="18:18" x14ac:dyDescent="0.3">
      <c r="R879" s="14">
        <v>5.3588700000000004E+173</v>
      </c>
    </row>
    <row r="880" spans="18:18" x14ac:dyDescent="0.3">
      <c r="R880" s="14">
        <v>8.0383100000000002E+173</v>
      </c>
    </row>
    <row r="881" spans="18:18" x14ac:dyDescent="0.3">
      <c r="R881" s="14">
        <v>1.205747E+174</v>
      </c>
    </row>
    <row r="882" spans="18:18" x14ac:dyDescent="0.3">
      <c r="R882" s="14">
        <v>1.8086209999999999E+174</v>
      </c>
    </row>
    <row r="883" spans="18:18" x14ac:dyDescent="0.3">
      <c r="R883" s="14">
        <v>2.7129319999999998E+174</v>
      </c>
    </row>
    <row r="884" spans="18:18" x14ac:dyDescent="0.3">
      <c r="R884" s="14">
        <v>4.0693980000000004E+174</v>
      </c>
    </row>
    <row r="885" spans="18:18" x14ac:dyDescent="0.3">
      <c r="R885" s="14">
        <v>6.1040970000000001E+174</v>
      </c>
    </row>
    <row r="886" spans="18:18" x14ac:dyDescent="0.3">
      <c r="R886" s="14">
        <v>9.1561459999999994E+174</v>
      </c>
    </row>
    <row r="887" spans="18:18" x14ac:dyDescent="0.3">
      <c r="R887" s="14">
        <v>1.3734219E+175</v>
      </c>
    </row>
    <row r="888" spans="18:18" x14ac:dyDescent="0.3">
      <c r="R888" s="14">
        <v>2.0601329000000001E+175</v>
      </c>
    </row>
    <row r="889" spans="18:18" x14ac:dyDescent="0.3">
      <c r="R889" s="14">
        <v>3.0901994E+175</v>
      </c>
    </row>
    <row r="890" spans="18:18" x14ac:dyDescent="0.3">
      <c r="R890" s="14">
        <v>4.6352990999999998E+175</v>
      </c>
    </row>
    <row r="891" spans="18:18" x14ac:dyDescent="0.3">
      <c r="R891" s="14">
        <v>6.9529486999999994E+175</v>
      </c>
    </row>
    <row r="892" spans="18:18" x14ac:dyDescent="0.3">
      <c r="R892" s="14">
        <v>1.0430000000000001E+176</v>
      </c>
    </row>
    <row r="893" spans="18:18" x14ac:dyDescent="0.3">
      <c r="R893" s="14">
        <v>1.5645E+176</v>
      </c>
    </row>
    <row r="894" spans="18:18" x14ac:dyDescent="0.3">
      <c r="R894" s="14">
        <v>2.3468000000000001E+176</v>
      </c>
    </row>
    <row r="895" spans="18:18" x14ac:dyDescent="0.3">
      <c r="R895" s="14">
        <v>3.5202000000000001E+176</v>
      </c>
    </row>
    <row r="896" spans="18:18" x14ac:dyDescent="0.3">
      <c r="R896" s="14">
        <v>5.2803000000000002E+176</v>
      </c>
    </row>
    <row r="897" spans="18:18" x14ac:dyDescent="0.3">
      <c r="R897" s="14">
        <v>7.9204999999999995E+176</v>
      </c>
    </row>
    <row r="898" spans="18:18" x14ac:dyDescent="0.3">
      <c r="R898" s="14">
        <v>1.1880800000000001E+177</v>
      </c>
    </row>
    <row r="899" spans="18:18" x14ac:dyDescent="0.3">
      <c r="R899" s="14">
        <v>1.7821200000000001E+177</v>
      </c>
    </row>
    <row r="900" spans="18:18" x14ac:dyDescent="0.3">
      <c r="R900" s="14">
        <v>2.6731799999999998E+177</v>
      </c>
    </row>
    <row r="901" spans="18:18" x14ac:dyDescent="0.3">
      <c r="R901" s="14">
        <v>4.0097699999999999E+177</v>
      </c>
    </row>
    <row r="902" spans="18:18" x14ac:dyDescent="0.3">
      <c r="R902" s="14">
        <v>6.0146599999999999E+177</v>
      </c>
    </row>
    <row r="903" spans="18:18" x14ac:dyDescent="0.3">
      <c r="R903" s="14">
        <v>9.0219900000000008E+177</v>
      </c>
    </row>
    <row r="904" spans="18:18" x14ac:dyDescent="0.3">
      <c r="R904" s="14">
        <v>1.3532990000000001E+178</v>
      </c>
    </row>
    <row r="905" spans="18:18" x14ac:dyDescent="0.3">
      <c r="R905" s="14">
        <v>2.0299489999999998E+178</v>
      </c>
    </row>
    <row r="906" spans="18:18" x14ac:dyDescent="0.3">
      <c r="R906" s="14">
        <v>3.044924E+178</v>
      </c>
    </row>
    <row r="907" spans="18:18" x14ac:dyDescent="0.3">
      <c r="R907" s="14">
        <v>4.5673859999999998E+178</v>
      </c>
    </row>
    <row r="908" spans="18:18" x14ac:dyDescent="0.3">
      <c r="R908" s="14">
        <v>6.851079E+178</v>
      </c>
    </row>
    <row r="909" spans="18:18" x14ac:dyDescent="0.3">
      <c r="R909" s="14">
        <v>1.0276619000000001E+179</v>
      </c>
    </row>
    <row r="910" spans="18:18" x14ac:dyDescent="0.3">
      <c r="R910" s="14">
        <v>1.5414928999999999E+179</v>
      </c>
    </row>
    <row r="911" spans="18:18" x14ac:dyDescent="0.3">
      <c r="R911" s="14">
        <v>2.3122394000000001E+179</v>
      </c>
    </row>
    <row r="912" spans="18:18" x14ac:dyDescent="0.3">
      <c r="R912" s="14">
        <v>3.4683591000000001E+179</v>
      </c>
    </row>
    <row r="913" spans="18:18" x14ac:dyDescent="0.3">
      <c r="R913" s="14">
        <v>5.2025387000000001E+179</v>
      </c>
    </row>
    <row r="914" spans="18:18" x14ac:dyDescent="0.3">
      <c r="R914" s="14">
        <v>7.8038080999999998E+179</v>
      </c>
    </row>
  </sheetData>
  <mergeCells count="2">
    <mergeCell ref="W5:Z5"/>
    <mergeCell ref="AB5:AE5"/>
  </mergeCells>
  <phoneticPr fontId="1" type="noConversion"/>
  <conditionalFormatting sqref="Q1:Q1048576">
    <cfRule type="expression" dxfId="30" priority="11">
      <formula>$Q1&gt;=$Q2</formula>
    </cfRule>
    <cfRule type="duplicateValues" dxfId="29" priority="12"/>
  </conditionalFormatting>
  <conditionalFormatting sqref="R1:R1048576">
    <cfRule type="expression" dxfId="28" priority="10">
      <formula>$R1&gt;=$R2</formula>
    </cfRule>
    <cfRule type="duplicateValues" dxfId="27" priority="16"/>
  </conditionalFormatting>
  <conditionalFormatting sqref="S1:S1048576">
    <cfRule type="expression" dxfId="26" priority="9">
      <formula>$S1&gt;=$S2</formula>
    </cfRule>
    <cfRule type="duplicateValues" dxfId="25" priority="15"/>
  </conditionalFormatting>
  <conditionalFormatting sqref="T1:T1048576">
    <cfRule type="expression" dxfId="24" priority="8">
      <formula>$T1&gt;=$T2</formula>
    </cfRule>
    <cfRule type="duplicateValues" dxfId="23" priority="14"/>
  </conditionalFormatting>
  <conditionalFormatting sqref="U1:U1048576">
    <cfRule type="duplicateValues" dxfId="22" priority="13"/>
  </conditionalFormatting>
  <conditionalFormatting sqref="W4">
    <cfRule type="expression" dxfId="21" priority="6">
      <formula>$Q4&gt;=$Q5</formula>
    </cfRule>
    <cfRule type="duplicateValues" dxfId="20" priority="7"/>
  </conditionalFormatting>
  <conditionalFormatting sqref="AB4">
    <cfRule type="expression" dxfId="19" priority="4">
      <formula>$Q4&gt;=$Q5</formula>
    </cfRule>
    <cfRule type="duplicateValues" dxfId="18" priority="5"/>
  </conditionalFormatting>
  <conditionalFormatting sqref="AB1:AB1048576">
    <cfRule type="duplicateValues" dxfId="17" priority="3"/>
  </conditionalFormatting>
  <conditionalFormatting sqref="AD1:AD1048576">
    <cfRule type="duplicateValues" dxfId="16" priority="2"/>
  </conditionalFormatting>
  <conditionalFormatting sqref="AE1:AE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872"/>
  <sheetViews>
    <sheetView topLeftCell="L30" workbookViewId="0">
      <selection activeCell="W52" sqref="W52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17" t="s">
        <v>709</v>
      </c>
      <c r="B1" s="118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19"/>
      <c r="B2" s="120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21" t="s">
        <v>710</v>
      </c>
      <c r="B6" s="121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" s="31" t="str">
        <f>G849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" s="31" t="str">
        <f>I849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1376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1400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1407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1408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1465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 t="s">
        <v>1476</v>
      </c>
      <c r="W49" s="14">
        <v>168</v>
      </c>
      <c r="X49" s="15">
        <f t="shared" ref="X49:X51" si="30">POWER(10,W49)</f>
        <v>9.9999999999999993E+167</v>
      </c>
      <c r="Y49" s="15" t="str">
        <f t="shared" ref="Y49:Y51" si="31">RIGHT(X49,W49)</f>
        <v>1E+168</v>
      </c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 t="s">
        <v>1478</v>
      </c>
      <c r="W50" s="14">
        <v>172</v>
      </c>
      <c r="X50" s="15">
        <f t="shared" si="30"/>
        <v>1.0000000000000001E+172</v>
      </c>
      <c r="Y50" s="15" t="str">
        <f t="shared" si="31"/>
        <v>1E+172</v>
      </c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 t="s">
        <v>1479</v>
      </c>
      <c r="W51" s="14">
        <v>176</v>
      </c>
      <c r="X51" s="15">
        <f t="shared" si="30"/>
        <v>1E+176</v>
      </c>
      <c r="Y51" s="15" t="str">
        <f t="shared" si="31"/>
        <v>1E+176</v>
      </c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2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2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2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2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2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3">VLOOKUP(R73,V:Y,4,FALSE)</f>
        <v>1E+28</v>
      </c>
      <c r="T73" s="29">
        <f t="shared" ref="T73:T136" si="34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2"/>
        <v>2792.6391양</v>
      </c>
      <c r="P74" s="15">
        <f t="shared" ref="P74:P137" si="35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3"/>
        <v>1E+28</v>
      </c>
      <c r="T74" s="29">
        <f t="shared" si="34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6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7">G74&amp;","&amp;2</f>
        <v>2,2,2,2,2,2,2,2,2,2,2,2,2,2,2,2,2,2,2,2,2,2,2,2,2,2,2,2,2,2,2,2,2,2,2,2,2,2,2,2,2,2,2,2,2,2,2,2,2,2,2,2,2,2,2,2,2,2,2,2,2,2,2,2,2,2,2</v>
      </c>
      <c r="H75" s="6" t="str">
        <f t="shared" ref="H75:H138" si="38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9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2"/>
        <v>4188.9587양</v>
      </c>
      <c r="P75" s="15">
        <f t="shared" si="35"/>
        <v>4.1889587000000002E+31</v>
      </c>
      <c r="Q75" s="15">
        <f t="shared" ref="Q75:Q138" si="40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3"/>
        <v>1E+28</v>
      </c>
      <c r="T75" s="29">
        <f t="shared" si="34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7"/>
        <v>2,2,2,2,2,2,2,2,2,2,2,2,2,2,2,2,2,2,2,2,2,2,2,2,2,2,2,2,2,2,2,2,2,2,2,2,2,2,2,2,2,2,2,2,2,2,2,2,2,2,2,2,2,2,2,2,2,2,2,2,2,2,2,2,2,2,2,2</v>
      </c>
      <c r="H7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2"/>
        <v>6283.4381양</v>
      </c>
      <c r="P76" s="15">
        <f t="shared" si="35"/>
        <v>6.2834381000000002E+31</v>
      </c>
      <c r="Q76" s="15">
        <f t="shared" si="40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3"/>
        <v>1E+28</v>
      </c>
      <c r="T76" s="29">
        <f t="shared" si="34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7"/>
        <v>2,2,2,2,2,2,2,2,2,2,2,2,2,2,2,2,2,2,2,2,2,2,2,2,2,2,2,2,2,2,2,2,2,2,2,2,2,2,2,2,2,2,2,2,2,2,2,2,2,2,2,2,2,2,2,2,2,2,2,2,2,2,2,2,2,2,2,2,2</v>
      </c>
      <c r="H7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2"/>
        <v>9425.1572양</v>
      </c>
      <c r="P77" s="15">
        <f t="shared" si="35"/>
        <v>9.4251571999999987E+31</v>
      </c>
      <c r="Q77" s="15">
        <f t="shared" si="40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3"/>
        <v>1E+28</v>
      </c>
      <c r="T77" s="29">
        <f t="shared" si="34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7"/>
        <v>2,2,2,2,2,2,2,2,2,2,2,2,2,2,2,2,2,2,2,2,2,2,2,2,2,2,2,2,2,2,2,2,2,2,2,2,2,2,2,2,2,2,2,2,2,2,2,2,2,2,2,2,2,2,2,2,2,2,2,2,2,2,2,2,2,2,2,2,2,2</v>
      </c>
      <c r="H7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2"/>
        <v>1.4138구</v>
      </c>
      <c r="P78" s="15">
        <f t="shared" si="35"/>
        <v>1.4138000000000001E+32</v>
      </c>
      <c r="Q78" s="15">
        <f t="shared" si="40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3"/>
        <v>1E+32</v>
      </c>
      <c r="T78" s="29">
        <f t="shared" si="34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7"/>
        <v>2,2,2,2,2,2,2,2,2,2,2,2,2,2,2,2,2,2,2,2,2,2,2,2,2,2,2,2,2,2,2,2,2,2,2,2,2,2,2,2,2,2,2,2,2,2,2,2,2,2,2,2,2,2,2,2,2,2,2,2,2,2,2,2,2,2,2,2,2,2,2</v>
      </c>
      <c r="H7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2"/>
        <v>2.1207구</v>
      </c>
      <c r="P79" s="15">
        <f t="shared" si="35"/>
        <v>2.1206999999999998E+32</v>
      </c>
      <c r="Q79" s="15">
        <f t="shared" si="40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3"/>
        <v>1E+32</v>
      </c>
      <c r="T79" s="29">
        <f t="shared" si="34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7"/>
        <v>2,2,2,2,2,2,2,2,2,2,2,2,2,2,2,2,2,2,2,2,2,2,2,2,2,2,2,2,2,2,2,2,2,2,2,2,2,2,2,2,2,2,2,2,2,2,2,2,2,2,2,2,2,2,2,2,2,2,2,2,2,2,2,2,2,2,2,2,2,2,2,2</v>
      </c>
      <c r="H8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2"/>
        <v>3.1811구</v>
      </c>
      <c r="P80" s="15">
        <f t="shared" si="35"/>
        <v>3.1811000000000005E+32</v>
      </c>
      <c r="Q80" s="15">
        <f t="shared" si="40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3"/>
        <v>1E+32</v>
      </c>
      <c r="T80" s="29">
        <f t="shared" si="34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7"/>
        <v>2,2,2,2,2,2,2,2,2,2,2,2,2,2,2,2,2,2,2,2,2,2,2,2,2,2,2,2,2,2,2,2,2,2,2,2,2,2,2,2,2,2,2,2,2,2,2,2,2,2,2,2,2,2,2,2,2,2,2,2,2,2,2,2,2,2,2,2,2,2,2,2,2</v>
      </c>
      <c r="H8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2"/>
        <v>4.7717구</v>
      </c>
      <c r="P81" s="15">
        <f t="shared" si="35"/>
        <v>4.7717000000000005E+32</v>
      </c>
      <c r="Q81" s="15">
        <f t="shared" si="40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3"/>
        <v>1E+32</v>
      </c>
      <c r="T81" s="29">
        <f t="shared" si="34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7"/>
        <v>2,2,2,2,2,2,2,2,2,2,2,2,2,2,2,2,2,2,2,2,2,2,2,2,2,2,2,2,2,2,2,2,2,2,2,2,2,2,2,2,2,2,2,2,2,2,2,2,2,2,2,2,2,2,2,2,2,2,2,2,2,2,2,2,2,2,2,2,2,2,2,2,2,2</v>
      </c>
      <c r="H8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2"/>
        <v>7.1576구</v>
      </c>
      <c r="P82" s="15">
        <f t="shared" si="35"/>
        <v>7.1576000000000003E+32</v>
      </c>
      <c r="Q82" s="15">
        <f t="shared" si="40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3"/>
        <v>1E+32</v>
      </c>
      <c r="T82" s="29">
        <f t="shared" si="34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7"/>
        <v>2,2,2,2,2,2,2,2,2,2,2,2,2,2,2,2,2,2,2,2,2,2,2,2,2,2,2,2,2,2,2,2,2,2,2,2,2,2,2,2,2,2,2,2,2,2,2,2,2,2,2,2,2,2,2,2,2,2,2,2,2,2,2,2,2,2,2,2,2,2,2,2,2,2,2</v>
      </c>
      <c r="H8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2"/>
        <v>10.7364구</v>
      </c>
      <c r="P83" s="15">
        <f t="shared" si="35"/>
        <v>1.07364E+33</v>
      </c>
      <c r="Q83" s="15">
        <f t="shared" si="40"/>
        <v>10.7364</v>
      </c>
      <c r="R83" s="14" t="str" cm="1">
        <f t="array" ref="R83">IF(AND(Q82&gt;1000,Q83&lt;2),INDEX(V:V,MATCH(R82,V:V,0)+1,0),R82)</f>
        <v>구</v>
      </c>
      <c r="S83" s="14" t="str">
        <f t="shared" si="33"/>
        <v>1E+32</v>
      </c>
      <c r="T83" s="29">
        <f t="shared" si="34"/>
        <v>2250000000</v>
      </c>
      <c r="U83" s="29"/>
    </row>
    <row r="84" spans="5:25" x14ac:dyDescent="0.3">
      <c r="E84" s="14">
        <v>76</v>
      </c>
      <c r="F8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7"/>
        <v>2,2,2,2,2,2,2,2,2,2,2,2,2,2,2,2,2,2,2,2,2,2,2,2,2,2,2,2,2,2,2,2,2,2,2,2,2,2,2,2,2,2,2,2,2,2,2,2,2,2,2,2,2,2,2,2,2,2,2,2,2,2,2,2,2,2,2,2,2,2,2,2,2,2,2,2</v>
      </c>
      <c r="H8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2"/>
        <v>16.1046구</v>
      </c>
      <c r="P84" s="15">
        <f t="shared" si="35"/>
        <v>1.6104600000000001E+33</v>
      </c>
      <c r="Q84" s="15">
        <f t="shared" si="40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3"/>
        <v>1E+32</v>
      </c>
      <c r="T84" s="29">
        <f t="shared" si="34"/>
        <v>2360000000</v>
      </c>
      <c r="U84" s="29"/>
    </row>
    <row r="85" spans="5:25" x14ac:dyDescent="0.3">
      <c r="E85" s="14">
        <v>77</v>
      </c>
      <c r="F8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7"/>
        <v>2,2,2,2,2,2,2,2,2,2,2,2,2,2,2,2,2,2,2,2,2,2,2,2,2,2,2,2,2,2,2,2,2,2,2,2,2,2,2,2,2,2,2,2,2,2,2,2,2,2,2,2,2,2,2,2,2,2,2,2,2,2,2,2,2,2,2,2,2,2,2,2,2,2,2,2,2</v>
      </c>
      <c r="H8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2"/>
        <v>24.1569구</v>
      </c>
      <c r="P85" s="15">
        <f t="shared" si="35"/>
        <v>2.4156900000000002E+33</v>
      </c>
      <c r="Q85" s="15">
        <f t="shared" si="40"/>
        <v>24.1569</v>
      </c>
      <c r="R85" s="14" t="str" cm="1">
        <f t="array" ref="R85">IF(AND(Q84&gt;1000,Q85&lt;2),INDEX(V:V,MATCH(R84,V:V,0)+1,0),R84)</f>
        <v>구</v>
      </c>
      <c r="S85" s="14" t="str">
        <f t="shared" si="33"/>
        <v>1E+32</v>
      </c>
      <c r="T85" s="29">
        <f t="shared" si="34"/>
        <v>2370000000</v>
      </c>
      <c r="U85" s="29"/>
    </row>
    <row r="86" spans="5:25" x14ac:dyDescent="0.3">
      <c r="E86" s="14">
        <v>78</v>
      </c>
      <c r="F8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7"/>
        <v>2,2,2,2,2,2,2,2,2,2,2,2,2,2,2,2,2,2,2,2,2,2,2,2,2,2,2,2,2,2,2,2,2,2,2,2,2,2,2,2,2,2,2,2,2,2,2,2,2,2,2,2,2,2,2,2,2,2,2,2,2,2,2,2,2,2,2,2,2,2,2,2,2,2,2,2,2,2</v>
      </c>
      <c r="H8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2"/>
        <v>36.2354구</v>
      </c>
      <c r="P86" s="15">
        <f t="shared" si="35"/>
        <v>3.6235400000000008E+33</v>
      </c>
      <c r="Q86" s="15">
        <f t="shared" si="40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3"/>
        <v>1E+32</v>
      </c>
      <c r="T86" s="29">
        <f t="shared" si="34"/>
        <v>2380000000</v>
      </c>
      <c r="U86" s="29"/>
    </row>
    <row r="87" spans="5:25" x14ac:dyDescent="0.3">
      <c r="E87" s="14">
        <v>79</v>
      </c>
      <c r="F8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7"/>
        <v>2,2,2,2,2,2,2,2,2,2,2,2,2,2,2,2,2,2,2,2,2,2,2,2,2,2,2,2,2,2,2,2,2,2,2,2,2,2,2,2,2,2,2,2,2,2,2,2,2,2,2,2,2,2,2,2,2,2,2,2,2,2,2,2,2,2,2,2,2,2,2,2,2,2,2,2,2,2,2</v>
      </c>
      <c r="H8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2"/>
        <v>54.3531구</v>
      </c>
      <c r="P87" s="15">
        <f t="shared" si="35"/>
        <v>5.4353100000000004E+33</v>
      </c>
      <c r="Q87" s="15">
        <f t="shared" si="40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3"/>
        <v>1E+32</v>
      </c>
      <c r="T87" s="29">
        <f t="shared" si="34"/>
        <v>2390000000</v>
      </c>
      <c r="U87" s="29"/>
    </row>
    <row r="88" spans="5:25" x14ac:dyDescent="0.3">
      <c r="E88" s="14">
        <v>80</v>
      </c>
      <c r="F8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7"/>
        <v>2,2,2,2,2,2,2,2,2,2,2,2,2,2,2,2,2,2,2,2,2,2,2,2,2,2,2,2,2,2,2,2,2,2,2,2,2,2,2,2,2,2,2,2,2,2,2,2,2,2,2,2,2,2,2,2,2,2,2,2,2,2,2,2,2,2,2,2,2,2,2,2,2,2,2,2,2,2,2,2</v>
      </c>
      <c r="H8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2"/>
        <v>81.5297구</v>
      </c>
      <c r="P88" s="15">
        <f t="shared" si="35"/>
        <v>8.1529700000000006E+33</v>
      </c>
      <c r="Q88" s="15">
        <f t="shared" si="40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3"/>
        <v>1E+32</v>
      </c>
      <c r="T88" s="29">
        <f t="shared" si="34"/>
        <v>2400000000</v>
      </c>
      <c r="U88" s="29"/>
    </row>
    <row r="89" spans="5:25" x14ac:dyDescent="0.3">
      <c r="E89" s="14">
        <v>81</v>
      </c>
      <c r="F8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7"/>
        <v>2,2,2,2,2,2,2,2,2,2,2,2,2,2,2,2,2,2,2,2,2,2,2,2,2,2,2,2,2,2,2,2,2,2,2,2,2,2,2,2,2,2,2,2,2,2,2,2,2,2,2,2,2,2,2,2,2,2,2,2,2,2,2,2,2,2,2,2,2,2,2,2,2,2,2,2,2,2,2,2,2</v>
      </c>
      <c r="H8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2"/>
        <v>122.2946구</v>
      </c>
      <c r="P89" s="15">
        <f t="shared" si="35"/>
        <v>1.222946E+34</v>
      </c>
      <c r="Q89" s="15">
        <f t="shared" si="40"/>
        <v>122.2946</v>
      </c>
      <c r="R89" s="14" t="str" cm="1">
        <f t="array" ref="R89">IF(AND(Q88&gt;1000,Q89&lt;2),INDEX(V:V,MATCH(R88,V:V,0)+1,0),R88)</f>
        <v>구</v>
      </c>
      <c r="S89" s="14" t="str">
        <f t="shared" si="33"/>
        <v>1E+32</v>
      </c>
      <c r="T89" s="29">
        <f t="shared" si="34"/>
        <v>2410000000</v>
      </c>
      <c r="U89" s="29"/>
    </row>
    <row r="90" spans="5:25" x14ac:dyDescent="0.3">
      <c r="E90" s="14">
        <v>82</v>
      </c>
      <c r="F9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7"/>
        <v>2,2,2,2,2,2,2,2,2,2,2,2,2,2,2,2,2,2,2,2,2,2,2,2,2,2,2,2,2,2,2,2,2,2,2,2,2,2,2,2,2,2,2,2,2,2,2,2,2,2,2,2,2,2,2,2,2,2,2,2,2,2,2,2,2,2,2,2,2,2,2,2,2,2,2,2,2,2,2,2,2,2</v>
      </c>
      <c r="H9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2"/>
        <v>183.4419구</v>
      </c>
      <c r="P90" s="15">
        <f t="shared" si="35"/>
        <v>1.8344190000000002E+34</v>
      </c>
      <c r="Q90" s="15">
        <f t="shared" si="40"/>
        <v>183.4419</v>
      </c>
      <c r="R90" s="14" t="str" cm="1">
        <f t="array" ref="R90">IF(AND(Q89&gt;1000,Q90&lt;2),INDEX(V:V,MATCH(R89,V:V,0)+1,0),R89)</f>
        <v>구</v>
      </c>
      <c r="S90" s="14" t="str">
        <f t="shared" si="33"/>
        <v>1E+32</v>
      </c>
      <c r="T90" s="29">
        <f t="shared" si="34"/>
        <v>2420000000</v>
      </c>
      <c r="U90" s="29"/>
    </row>
    <row r="91" spans="5:25" x14ac:dyDescent="0.3">
      <c r="E91" s="14">
        <v>83</v>
      </c>
      <c r="F9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7"/>
        <v>2,2,2,2,2,2,2,2,2,2,2,2,2,2,2,2,2,2,2,2,2,2,2,2,2,2,2,2,2,2,2,2,2,2,2,2,2,2,2,2,2,2,2,2,2,2,2,2,2,2,2,2,2,2,2,2,2,2,2,2,2,2,2,2,2,2,2,2,2,2,2,2,2,2,2,2,2,2,2,2,2,2,2</v>
      </c>
      <c r="H9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2"/>
        <v>275.1629구</v>
      </c>
      <c r="P91" s="15">
        <f t="shared" si="35"/>
        <v>2.7516289999999999E+34</v>
      </c>
      <c r="Q91" s="15">
        <f t="shared" si="40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3"/>
        <v>1E+32</v>
      </c>
      <c r="T91" s="29">
        <f t="shared" si="34"/>
        <v>2430000000</v>
      </c>
      <c r="U91" s="29"/>
    </row>
    <row r="92" spans="5:25" x14ac:dyDescent="0.3">
      <c r="E92" s="14">
        <v>84</v>
      </c>
      <c r="F9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7"/>
        <v>2,2,2,2,2,2,2,2,2,2,2,2,2,2,2,2,2,2,2,2,2,2,2,2,2,2,2,2,2,2,2,2,2,2,2,2,2,2,2,2,2,2,2,2,2,2,2,2,2,2,2,2,2,2,2,2,2,2,2,2,2,2,2,2,2,2,2,2,2,2,2,2,2,2,2,2,2,2,2,2,2,2,2,2</v>
      </c>
      <c r="H9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2"/>
        <v>412.7444구</v>
      </c>
      <c r="P92" s="15">
        <f t="shared" si="35"/>
        <v>4.1274440000000001E+34</v>
      </c>
      <c r="Q92" s="15">
        <f t="shared" si="40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3"/>
        <v>1E+32</v>
      </c>
      <c r="T92" s="29">
        <f t="shared" si="34"/>
        <v>2440000000</v>
      </c>
      <c r="U92" s="29"/>
    </row>
    <row r="93" spans="5:25" x14ac:dyDescent="0.3">
      <c r="E93" s="14">
        <v>85</v>
      </c>
      <c r="F9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7"/>
        <v>2,2,2,2,2,2,2,2,2,2,2,2,2,2,2,2,2,2,2,2,2,2,2,2,2,2,2,2,2,2,2,2,2,2,2,2,2,2,2,2,2,2,2,2,2,2,2,2,2,2,2,2,2,2,2,2,2,2,2,2,2,2,2,2,2,2,2,2,2,2,2,2,2,2,2,2,2,2,2,2,2,2,2,2,2</v>
      </c>
      <c r="H9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2"/>
        <v>619.1166구</v>
      </c>
      <c r="P93" s="15">
        <f t="shared" si="35"/>
        <v>6.1911659999999995E+34</v>
      </c>
      <c r="Q93" s="15">
        <f t="shared" si="40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3"/>
        <v>1E+32</v>
      </c>
      <c r="T93" s="29">
        <f t="shared" si="34"/>
        <v>2450000000</v>
      </c>
      <c r="U93" s="29"/>
    </row>
    <row r="94" spans="5:25" x14ac:dyDescent="0.3">
      <c r="E94" s="14">
        <v>86</v>
      </c>
      <c r="F9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7"/>
        <v>2,2,2,2,2,2,2,2,2,2,2,2,2,2,2,2,2,2,2,2,2,2,2,2,2,2,2,2,2,2,2,2,2,2,2,2,2,2,2,2,2,2,2,2,2,2,2,2,2,2,2,2,2,2,2,2,2,2,2,2,2,2,2,2,2,2,2,2,2,2,2,2,2,2,2,2,2,2,2,2,2,2,2,2,2,2</v>
      </c>
      <c r="H9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2"/>
        <v>928.6749구</v>
      </c>
      <c r="P94" s="15">
        <f t="shared" si="35"/>
        <v>9.2867490000000002E+34</v>
      </c>
      <c r="Q94" s="15">
        <f t="shared" si="40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3"/>
        <v>1E+32</v>
      </c>
      <c r="T94" s="29">
        <f t="shared" si="34"/>
        <v>2460000000</v>
      </c>
      <c r="U94" s="29"/>
    </row>
    <row r="95" spans="5:25" x14ac:dyDescent="0.3">
      <c r="E95" s="14">
        <v>87</v>
      </c>
      <c r="F9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7"/>
        <v>2,2,2,2,2,2,2,2,2,2,2,2,2,2,2,2,2,2,2,2,2,2,2,2,2,2,2,2,2,2,2,2,2,2,2,2,2,2,2,2,2,2,2,2,2,2,2,2,2,2,2,2,2,2,2,2,2,2,2,2,2,2,2,2,2,2,2,2,2,2,2,2,2,2,2,2,2,2,2,2,2,2,2,2,2,2,2</v>
      </c>
      <c r="H9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2"/>
        <v>1393.0124구</v>
      </c>
      <c r="P95" s="15">
        <f t="shared" si="35"/>
        <v>1.3930124000000001E+35</v>
      </c>
      <c r="Q95" s="15">
        <f t="shared" si="40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3"/>
        <v>1E+32</v>
      </c>
      <c r="T95" s="29">
        <f t="shared" si="34"/>
        <v>2470000000</v>
      </c>
      <c r="U95" s="29"/>
    </row>
    <row r="96" spans="5:25" x14ac:dyDescent="0.3">
      <c r="E96" s="14">
        <v>88</v>
      </c>
      <c r="F9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7"/>
        <v>2,2,2,2,2,2,2,2,2,2,2,2,2,2,2,2,2,2,2,2,2,2,2,2,2,2,2,2,2,2,2,2,2,2,2,2,2,2,2,2,2,2,2,2,2,2,2,2,2,2,2,2,2,2,2,2,2,2,2,2,2,2,2,2,2,2,2,2,2,2,2,2,2,2,2,2,2,2,2,2,2,2,2,2,2,2,2,2</v>
      </c>
      <c r="H9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2"/>
        <v>2089.5186구</v>
      </c>
      <c r="P96" s="15">
        <f t="shared" si="35"/>
        <v>2.0895185999999999E+35</v>
      </c>
      <c r="Q96" s="15">
        <f t="shared" si="40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3"/>
        <v>1E+32</v>
      </c>
      <c r="T96" s="29">
        <f t="shared" si="34"/>
        <v>2480000000</v>
      </c>
      <c r="U96" s="29"/>
    </row>
    <row r="97" spans="5:21" x14ac:dyDescent="0.3">
      <c r="E97" s="14">
        <v>89</v>
      </c>
      <c r="F9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7"/>
        <v>2,2,2,2,2,2,2,2,2,2,2,2,2,2,2,2,2,2,2,2,2,2,2,2,2,2,2,2,2,2,2,2,2,2,2,2,2,2,2,2,2,2,2,2,2,2,2,2,2,2,2,2,2,2,2,2,2,2,2,2,2,2,2,2,2,2,2,2,2,2,2,2,2,2,2,2,2,2,2,2,2,2,2,2,2,2,2,2,2</v>
      </c>
      <c r="H9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2"/>
        <v>3134.2779구</v>
      </c>
      <c r="P97" s="15">
        <f t="shared" si="35"/>
        <v>3.1342779000000002E+35</v>
      </c>
      <c r="Q97" s="15">
        <f t="shared" si="40"/>
        <v>3134.2779</v>
      </c>
      <c r="R97" s="14" t="str" cm="1">
        <f t="array" ref="R97">IF(AND(Q96&gt;1000,Q97&lt;2),INDEX(V:V,MATCH(R96,V:V,0)+1,0),R96)</f>
        <v>구</v>
      </c>
      <c r="S97" s="14" t="str">
        <f t="shared" si="33"/>
        <v>1E+32</v>
      </c>
      <c r="T97" s="29">
        <f t="shared" si="34"/>
        <v>2490000000</v>
      </c>
      <c r="U97" s="29"/>
    </row>
    <row r="98" spans="5:21" x14ac:dyDescent="0.3">
      <c r="E98" s="14">
        <v>90</v>
      </c>
      <c r="F9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7"/>
        <v>2,2,2,2,2,2,2,2,2,2,2,2,2,2,2,2,2,2,2,2,2,2,2,2,2,2,2,2,2,2,2,2,2,2,2,2,2,2,2,2,2,2,2,2,2,2,2,2,2,2,2,2,2,2,2,2,2,2,2,2,2,2,2,2,2,2,2,2,2,2,2,2,2,2,2,2,2,2,2,2,2,2,2,2,2,2,2,2,2,2</v>
      </c>
      <c r="H9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2"/>
        <v>4701.4169구</v>
      </c>
      <c r="P98" s="15">
        <f t="shared" si="35"/>
        <v>4.7014169000000008E+35</v>
      </c>
      <c r="Q98" s="15">
        <f t="shared" si="40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3"/>
        <v>1E+32</v>
      </c>
      <c r="T98" s="29">
        <f t="shared" si="34"/>
        <v>2500000000</v>
      </c>
      <c r="U98" s="29"/>
    </row>
    <row r="99" spans="5:21" x14ac:dyDescent="0.3">
      <c r="E99" s="14">
        <v>91</v>
      </c>
      <c r="F9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7"/>
        <v>2,2,2,2,2,2,2,2,2,2,2,2,2,2,2,2,2,2,2,2,2,2,2,2,2,2,2,2,2,2,2,2,2,2,2,2,2,2,2,2,2,2,2,2,2,2,2,2,2,2,2,2,2,2,2,2,2,2,2,2,2,2,2,2,2,2,2,2,2,2,2,2,2,2,2,2,2,2,2,2,2,2,2,2,2,2,2,2,2,2,2</v>
      </c>
      <c r="H9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2"/>
        <v>7052.1254구</v>
      </c>
      <c r="P99" s="15">
        <f t="shared" si="35"/>
        <v>7.052125400000001E+35</v>
      </c>
      <c r="Q99" s="15">
        <f t="shared" si="40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3"/>
        <v>1E+32</v>
      </c>
      <c r="T99" s="29">
        <f t="shared" si="34"/>
        <v>2610000000</v>
      </c>
      <c r="U99" s="29"/>
    </row>
    <row r="100" spans="5:21" x14ac:dyDescent="0.3">
      <c r="E100" s="14">
        <v>92</v>
      </c>
      <c r="F10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7"/>
        <v>2,2,2,2,2,2,2,2,2,2,2,2,2,2,2,2,2,2,2,2,2,2,2,2,2,2,2,2,2,2,2,2,2,2,2,2,2,2,2,2,2,2,2,2,2,2,2,2,2,2,2,2,2,2,2,2,2,2,2,2,2,2,2,2,2,2,2,2,2,2,2,2,2,2,2,2,2,2,2,2,2,2,2,2,2,2,2,2,2,2,2,2</v>
      </c>
      <c r="H10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2"/>
        <v>1.0579간</v>
      </c>
      <c r="P100" s="15">
        <f t="shared" si="35"/>
        <v>1.0579000000000001E+36</v>
      </c>
      <c r="Q100" s="15">
        <f t="shared" si="40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3"/>
        <v>1E+36</v>
      </c>
      <c r="T100" s="29">
        <f t="shared" si="34"/>
        <v>2620000000</v>
      </c>
      <c r="U100" s="29"/>
    </row>
    <row r="101" spans="5:21" x14ac:dyDescent="0.3">
      <c r="E101" s="14">
        <v>93</v>
      </c>
      <c r="F10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7"/>
        <v>2,2,2,2,2,2,2,2,2,2,2,2,2,2,2,2,2,2,2,2,2,2,2,2,2,2,2,2,2,2,2,2,2,2,2,2,2,2,2,2,2,2,2,2,2,2,2,2,2,2,2,2,2,2,2,2,2,2,2,2,2,2,2,2,2,2,2,2,2,2,2,2,2,2,2,2,2,2,2,2,2,2,2,2,2,2,2,2,2,2,2,2,2</v>
      </c>
      <c r="H10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2"/>
        <v>1.5869간</v>
      </c>
      <c r="P101" s="15">
        <f t="shared" si="35"/>
        <v>1.5869E+36</v>
      </c>
      <c r="Q101" s="15">
        <f t="shared" si="40"/>
        <v>1.5869</v>
      </c>
      <c r="R101" s="14" t="str" cm="1">
        <f t="array" ref="R101">IF(AND(Q100&gt;1000,Q101&lt;2),INDEX(V:V,MATCH(R100,V:V,0)+1,0),R100)</f>
        <v>간</v>
      </c>
      <c r="S101" s="14" t="str">
        <f t="shared" si="33"/>
        <v>1E+36</v>
      </c>
      <c r="T101" s="29">
        <f t="shared" si="34"/>
        <v>2630000000</v>
      </c>
      <c r="U101" s="29"/>
    </row>
    <row r="102" spans="5:21" x14ac:dyDescent="0.3">
      <c r="E102" s="14">
        <v>94</v>
      </c>
      <c r="F10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7"/>
        <v>2,2,2,2,2,2,2,2,2,2,2,2,2,2,2,2,2,2,2,2,2,2,2,2,2,2,2,2,2,2,2,2,2,2,2,2,2,2,2,2,2,2,2,2,2,2,2,2,2,2,2,2,2,2,2,2,2,2,2,2,2,2,2,2,2,2,2,2,2,2,2,2,2,2,2,2,2,2,2,2,2,2,2,2,2,2,2,2,2,2,2,2,2,2</v>
      </c>
      <c r="H10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2"/>
        <v>2.3804간</v>
      </c>
      <c r="P102" s="15">
        <f t="shared" si="35"/>
        <v>2.3804000000000003E+36</v>
      </c>
      <c r="Q102" s="15">
        <f t="shared" si="40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3"/>
        <v>1E+36</v>
      </c>
      <c r="T102" s="29">
        <f t="shared" si="34"/>
        <v>2640000000</v>
      </c>
      <c r="U102" s="29"/>
    </row>
    <row r="103" spans="5:21" x14ac:dyDescent="0.3">
      <c r="E103" s="14">
        <v>95</v>
      </c>
      <c r="F10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7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2"/>
        <v>3.5706간</v>
      </c>
      <c r="P103" s="15">
        <f t="shared" si="35"/>
        <v>3.5706000000000002E+36</v>
      </c>
      <c r="Q103" s="15">
        <f t="shared" si="40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3"/>
        <v>1E+36</v>
      </c>
      <c r="T103" s="29">
        <f t="shared" si="34"/>
        <v>2650000000</v>
      </c>
      <c r="U103" s="29"/>
    </row>
    <row r="104" spans="5:21" x14ac:dyDescent="0.3">
      <c r="E104" s="14">
        <v>96</v>
      </c>
      <c r="F10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7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2"/>
        <v>5.3559간</v>
      </c>
      <c r="P104" s="15">
        <f t="shared" si="35"/>
        <v>5.3558999999999998E+36</v>
      </c>
      <c r="Q104" s="15">
        <f t="shared" si="40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3"/>
        <v>1E+36</v>
      </c>
      <c r="T104" s="29">
        <f t="shared" si="34"/>
        <v>2660000000</v>
      </c>
      <c r="U104" s="29"/>
    </row>
    <row r="105" spans="5:21" x14ac:dyDescent="0.3">
      <c r="E105" s="14">
        <v>97</v>
      </c>
      <c r="F10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7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2"/>
        <v>8.0339간</v>
      </c>
      <c r="P105" s="15">
        <f t="shared" si="35"/>
        <v>8.0338999999999994E+36</v>
      </c>
      <c r="Q105" s="15">
        <f t="shared" si="40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3"/>
        <v>1E+36</v>
      </c>
      <c r="T105" s="29">
        <f t="shared" si="34"/>
        <v>2670000000</v>
      </c>
      <c r="U105" s="29"/>
    </row>
    <row r="106" spans="5:21" x14ac:dyDescent="0.3">
      <c r="E106" s="14">
        <v>98</v>
      </c>
      <c r="F10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7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2"/>
        <v>12.0509간</v>
      </c>
      <c r="P106" s="15">
        <f t="shared" si="35"/>
        <v>1.20509E+37</v>
      </c>
      <c r="Q106" s="15">
        <f t="shared" si="40"/>
        <v>12.0509</v>
      </c>
      <c r="R106" s="14" t="str" cm="1">
        <f t="array" ref="R106">IF(AND(Q105&gt;1000,Q106&lt;2),INDEX(V:V,MATCH(R105,V:V,0)+1,0),R105)</f>
        <v>간</v>
      </c>
      <c r="S106" s="14" t="str">
        <f t="shared" si="33"/>
        <v>1E+36</v>
      </c>
      <c r="T106" s="29">
        <f t="shared" si="34"/>
        <v>2680000000</v>
      </c>
      <c r="U106" s="29"/>
    </row>
    <row r="107" spans="5:21" x14ac:dyDescent="0.3">
      <c r="E107" s="14">
        <v>99</v>
      </c>
      <c r="F10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7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2"/>
        <v>18.0764간</v>
      </c>
      <c r="P107" s="15">
        <f t="shared" si="35"/>
        <v>1.8076399999999999E+37</v>
      </c>
      <c r="Q107" s="15">
        <f t="shared" si="40"/>
        <v>18.0764</v>
      </c>
      <c r="R107" s="14" t="str" cm="1">
        <f t="array" ref="R107">IF(AND(Q106&gt;1000,Q107&lt;2),INDEX(V:V,MATCH(R106,V:V,0)+1,0),R106)</f>
        <v>간</v>
      </c>
      <c r="S107" s="14" t="str">
        <f t="shared" si="33"/>
        <v>1E+36</v>
      </c>
      <c r="T107" s="29">
        <f t="shared" si="34"/>
        <v>2690000000</v>
      </c>
      <c r="U107" s="29"/>
    </row>
    <row r="108" spans="5:21" x14ac:dyDescent="0.3">
      <c r="E108" s="14">
        <v>100</v>
      </c>
      <c r="F10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7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2"/>
        <v>27.1146간</v>
      </c>
      <c r="P108" s="15">
        <f t="shared" si="35"/>
        <v>2.71146E+37</v>
      </c>
      <c r="Q108" s="15">
        <f t="shared" si="40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3"/>
        <v>1E+36</v>
      </c>
      <c r="T108" s="29">
        <f t="shared" si="34"/>
        <v>3700000000</v>
      </c>
      <c r="U108" s="29"/>
    </row>
    <row r="109" spans="5:21" x14ac:dyDescent="0.3">
      <c r="E109" s="14">
        <v>101</v>
      </c>
      <c r="F10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7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2"/>
        <v>40.6719간</v>
      </c>
      <c r="P109" s="15">
        <f t="shared" si="35"/>
        <v>4.0671900000000002E+37</v>
      </c>
      <c r="Q109" s="15">
        <f t="shared" si="40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3"/>
        <v>1E+36</v>
      </c>
      <c r="T109" s="29">
        <f t="shared" si="34"/>
        <v>5210000000</v>
      </c>
      <c r="U109" s="29"/>
    </row>
    <row r="110" spans="5:21" x14ac:dyDescent="0.3">
      <c r="E110" s="14">
        <v>102</v>
      </c>
      <c r="F11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7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2"/>
        <v>61.0079간</v>
      </c>
      <c r="P110" s="15">
        <f t="shared" si="35"/>
        <v>6.1007900000000012E+37</v>
      </c>
      <c r="Q110" s="15">
        <f t="shared" si="40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3"/>
        <v>1E+36</v>
      </c>
      <c r="T110" s="29">
        <f t="shared" si="34"/>
        <v>5220000000</v>
      </c>
      <c r="U110" s="29"/>
    </row>
    <row r="111" spans="5:21" x14ac:dyDescent="0.3">
      <c r="E111" s="14">
        <v>103</v>
      </c>
      <c r="F11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7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2"/>
        <v>91.5119간</v>
      </c>
      <c r="P111" s="15">
        <f t="shared" si="35"/>
        <v>9.151190000000001E+37</v>
      </c>
      <c r="Q111" s="15">
        <f t="shared" si="40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3"/>
        <v>1E+36</v>
      </c>
      <c r="T111" s="29">
        <f t="shared" si="34"/>
        <v>5230000000</v>
      </c>
      <c r="U111" s="29"/>
    </row>
    <row r="112" spans="5:21" x14ac:dyDescent="0.3">
      <c r="E112" s="14">
        <v>104</v>
      </c>
      <c r="F11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7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2"/>
        <v>137.2679간</v>
      </c>
      <c r="P112" s="15">
        <f t="shared" si="35"/>
        <v>1.372679E+38</v>
      </c>
      <c r="Q112" s="15">
        <f t="shared" si="40"/>
        <v>137.2679</v>
      </c>
      <c r="R112" s="14" t="str" cm="1">
        <f t="array" ref="R112">IF(AND(Q111&gt;1000,Q112&lt;2),INDEX(V:V,MATCH(R111,V:V,0)+1,0),R111)</f>
        <v>간</v>
      </c>
      <c r="S112" s="14" t="str">
        <f t="shared" si="33"/>
        <v>1E+36</v>
      </c>
      <c r="T112" s="29">
        <f t="shared" si="34"/>
        <v>5240000000</v>
      </c>
      <c r="U112" s="29"/>
    </row>
    <row r="113" spans="5:21" x14ac:dyDescent="0.3">
      <c r="E113" s="14">
        <v>105</v>
      </c>
      <c r="F11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7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2"/>
        <v>205.9019간</v>
      </c>
      <c r="P113" s="15">
        <f t="shared" si="35"/>
        <v>2.0590190000000004E+38</v>
      </c>
      <c r="Q113" s="15">
        <f t="shared" si="40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3"/>
        <v>1E+36</v>
      </c>
      <c r="T113" s="29">
        <f t="shared" si="34"/>
        <v>5250000000</v>
      </c>
      <c r="U113" s="29"/>
    </row>
    <row r="114" spans="5:21" x14ac:dyDescent="0.3">
      <c r="E114" s="14">
        <v>106</v>
      </c>
      <c r="F11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7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2"/>
        <v>308.8529간</v>
      </c>
      <c r="P114" s="15">
        <f t="shared" si="35"/>
        <v>3.088529E+38</v>
      </c>
      <c r="Q114" s="15">
        <f t="shared" si="40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3"/>
        <v>1E+36</v>
      </c>
      <c r="T114" s="29">
        <f t="shared" si="34"/>
        <v>5360000000</v>
      </c>
      <c r="U114" s="29"/>
    </row>
    <row r="115" spans="5:21" x14ac:dyDescent="0.3">
      <c r="E115" s="14">
        <v>107</v>
      </c>
      <c r="F11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7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2"/>
        <v>463.2794간</v>
      </c>
      <c r="P115" s="15">
        <f t="shared" si="35"/>
        <v>4.6327939999999999E+38</v>
      </c>
      <c r="Q115" s="15">
        <f t="shared" si="40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3"/>
        <v>1E+36</v>
      </c>
      <c r="T115" s="29">
        <f t="shared" si="34"/>
        <v>5370000000</v>
      </c>
      <c r="U115" s="29"/>
    </row>
    <row r="116" spans="5:21" x14ac:dyDescent="0.3">
      <c r="E116" s="14">
        <v>108</v>
      </c>
      <c r="F11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7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2"/>
        <v>694.9191간</v>
      </c>
      <c r="P116" s="15">
        <f t="shared" si="35"/>
        <v>6.9491909999999992E+38</v>
      </c>
      <c r="Q116" s="15">
        <f t="shared" si="40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3"/>
        <v>1E+36</v>
      </c>
      <c r="T116" s="29">
        <f t="shared" si="34"/>
        <v>5380000000</v>
      </c>
      <c r="U116" s="29"/>
    </row>
    <row r="117" spans="5:21" x14ac:dyDescent="0.3">
      <c r="E117" s="14">
        <v>109</v>
      </c>
      <c r="F11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7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2"/>
        <v>1042.3787간</v>
      </c>
      <c r="P117" s="15">
        <f t="shared" si="35"/>
        <v>1.0423787000000001E+39</v>
      </c>
      <c r="Q117" s="15">
        <f t="shared" si="40"/>
        <v>1042.3787</v>
      </c>
      <c r="R117" s="14" t="str" cm="1">
        <f t="array" ref="R117">IF(AND(Q116&gt;1000,Q117&lt;2),INDEX(V:V,MATCH(R116,V:V,0)+1,0),R116)</f>
        <v>간</v>
      </c>
      <c r="S117" s="14" t="str">
        <f t="shared" si="33"/>
        <v>1E+36</v>
      </c>
      <c r="T117" s="29">
        <f t="shared" si="34"/>
        <v>5390000000</v>
      </c>
      <c r="U117" s="29"/>
    </row>
    <row r="118" spans="5:21" x14ac:dyDescent="0.3">
      <c r="E118" s="14">
        <v>110</v>
      </c>
      <c r="F11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2"/>
        <v>1563.5681간</v>
      </c>
      <c r="P118" s="15">
        <f t="shared" si="35"/>
        <v>1.5635681000000001E+39</v>
      </c>
      <c r="Q118" s="15">
        <f t="shared" si="40"/>
        <v>1563.5681</v>
      </c>
      <c r="R118" s="14" t="str" cm="1">
        <f t="array" ref="R118">IF(AND(Q117&gt;1000,Q118&lt;2),INDEX(V:V,MATCH(R117,V:V,0)+1,0),R117)</f>
        <v>간</v>
      </c>
      <c r="S118" s="14" t="str">
        <f t="shared" si="33"/>
        <v>1E+36</v>
      </c>
      <c r="T118" s="29">
        <f t="shared" si="34"/>
        <v>5400000000</v>
      </c>
      <c r="U118" s="29"/>
    </row>
    <row r="119" spans="5:21" x14ac:dyDescent="0.3">
      <c r="E119" s="14">
        <v>111</v>
      </c>
      <c r="F11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2"/>
        <v>2345.3522간</v>
      </c>
      <c r="P119" s="15">
        <f t="shared" si="35"/>
        <v>2.3453522000000005E+39</v>
      </c>
      <c r="Q119" s="15">
        <f t="shared" si="40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3"/>
        <v>1E+36</v>
      </c>
      <c r="T119" s="29">
        <f t="shared" si="34"/>
        <v>5410000000</v>
      </c>
      <c r="U119" s="29"/>
    </row>
    <row r="120" spans="5:21" x14ac:dyDescent="0.3">
      <c r="E120" s="14">
        <v>112</v>
      </c>
      <c r="F12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2"/>
        <v>3518.0283간</v>
      </c>
      <c r="P120" s="15">
        <f t="shared" si="35"/>
        <v>3.5180282999999999E+39</v>
      </c>
      <c r="Q120" s="15">
        <f t="shared" si="40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3"/>
        <v>1E+36</v>
      </c>
      <c r="T120" s="29">
        <f t="shared" si="34"/>
        <v>5420000000</v>
      </c>
      <c r="U120" s="29"/>
    </row>
    <row r="121" spans="5:21" x14ac:dyDescent="0.3">
      <c r="E121" s="14">
        <v>113</v>
      </c>
      <c r="F12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2"/>
        <v>5277.0425간</v>
      </c>
      <c r="P121" s="15">
        <f t="shared" si="35"/>
        <v>5.2770425000000006E+39</v>
      </c>
      <c r="Q121" s="15">
        <f t="shared" si="40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3"/>
        <v>1E+36</v>
      </c>
      <c r="T121" s="29">
        <f t="shared" si="34"/>
        <v>5430000000</v>
      </c>
      <c r="U121" s="29"/>
    </row>
    <row r="122" spans="5:21" x14ac:dyDescent="0.3">
      <c r="E122" s="14">
        <v>114</v>
      </c>
      <c r="F12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2"/>
        <v>7915.5638간</v>
      </c>
      <c r="P122" s="15">
        <f t="shared" si="35"/>
        <v>7.9155638000000007E+39</v>
      </c>
      <c r="Q122" s="15">
        <f t="shared" si="40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3"/>
        <v>1E+36</v>
      </c>
      <c r="T122" s="29">
        <f t="shared" si="34"/>
        <v>5440000000</v>
      </c>
      <c r="U122" s="29"/>
    </row>
    <row r="123" spans="5:21" x14ac:dyDescent="0.3">
      <c r="E123" s="14">
        <v>115</v>
      </c>
      <c r="F12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2"/>
        <v>1.1874정</v>
      </c>
      <c r="P123" s="15">
        <f t="shared" si="35"/>
        <v>1.1874000000000002E+40</v>
      </c>
      <c r="Q123" s="15">
        <f t="shared" si="40"/>
        <v>1.1874</v>
      </c>
      <c r="R123" s="14" t="str" cm="1">
        <f t="array" ref="R123">IF(AND(Q122&gt;1000,Q123&lt;2),INDEX(V:V,MATCH(R122,V:V,0)+1,0),R122)</f>
        <v>정</v>
      </c>
      <c r="S123" s="14" t="str">
        <f t="shared" si="33"/>
        <v>1E+40</v>
      </c>
      <c r="T123" s="29">
        <f t="shared" si="34"/>
        <v>5450000000</v>
      </c>
      <c r="U123" s="29"/>
    </row>
    <row r="124" spans="5:21" x14ac:dyDescent="0.3">
      <c r="E124" s="14">
        <v>116</v>
      </c>
      <c r="F12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2"/>
        <v>1.7811정</v>
      </c>
      <c r="P124" s="15">
        <f t="shared" si="35"/>
        <v>1.7811E+40</v>
      </c>
      <c r="Q124" s="15">
        <f t="shared" si="40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3"/>
        <v>1E+40</v>
      </c>
      <c r="T124" s="29">
        <f t="shared" si="34"/>
        <v>5460000000</v>
      </c>
      <c r="U124" s="29"/>
    </row>
    <row r="125" spans="5:21" x14ac:dyDescent="0.3">
      <c r="E125" s="14">
        <v>117</v>
      </c>
      <c r="F12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2"/>
        <v>2.6717정</v>
      </c>
      <c r="P125" s="15">
        <f t="shared" si="35"/>
        <v>2.6717000000000004E+40</v>
      </c>
      <c r="Q125" s="15">
        <f t="shared" si="40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3"/>
        <v>1E+40</v>
      </c>
      <c r="T125" s="29">
        <f t="shared" si="34"/>
        <v>5470000000</v>
      </c>
      <c r="U125" s="29"/>
    </row>
    <row r="126" spans="5:21" x14ac:dyDescent="0.3">
      <c r="E126" s="14">
        <v>118</v>
      </c>
      <c r="F12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2"/>
        <v>4.0076정</v>
      </c>
      <c r="P126" s="15">
        <f t="shared" si="35"/>
        <v>4.0076000000000004E+40</v>
      </c>
      <c r="Q126" s="15">
        <f t="shared" si="40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3"/>
        <v>1E+40</v>
      </c>
      <c r="T126" s="29">
        <f t="shared" si="34"/>
        <v>5480000000</v>
      </c>
      <c r="U126" s="29"/>
    </row>
    <row r="127" spans="5:21" x14ac:dyDescent="0.3">
      <c r="E127" s="14">
        <v>119</v>
      </c>
      <c r="F12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2"/>
        <v>6.0114정</v>
      </c>
      <c r="P127" s="15">
        <f t="shared" si="35"/>
        <v>6.0113999999999998E+40</v>
      </c>
      <c r="Q127" s="15">
        <f t="shared" si="40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3"/>
        <v>1E+40</v>
      </c>
      <c r="T127" s="29">
        <f t="shared" si="34"/>
        <v>5490000000</v>
      </c>
      <c r="U127" s="29"/>
    </row>
    <row r="128" spans="5:21" x14ac:dyDescent="0.3">
      <c r="E128" s="14">
        <v>120</v>
      </c>
      <c r="F12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2"/>
        <v>9.0171정</v>
      </c>
      <c r="P128" s="15">
        <f t="shared" si="35"/>
        <v>9.0170999999999997E+40</v>
      </c>
      <c r="Q128" s="15">
        <f t="shared" si="40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3"/>
        <v>1E+40</v>
      </c>
      <c r="T128" s="29">
        <f t="shared" si="34"/>
        <v>5500000000</v>
      </c>
      <c r="U128" s="29"/>
    </row>
    <row r="129" spans="5:21" x14ac:dyDescent="0.3">
      <c r="E129" s="14">
        <v>121</v>
      </c>
      <c r="F12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2"/>
        <v>13.5257정</v>
      </c>
      <c r="P129" s="15">
        <f t="shared" si="35"/>
        <v>1.35257E+41</v>
      </c>
      <c r="Q129" s="15">
        <f t="shared" si="40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3"/>
        <v>1E+40</v>
      </c>
      <c r="T129" s="29">
        <f t="shared" si="34"/>
        <v>5610000000</v>
      </c>
      <c r="U129" s="29"/>
    </row>
    <row r="130" spans="5:21" x14ac:dyDescent="0.3">
      <c r="E130" s="14">
        <v>122</v>
      </c>
      <c r="F13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2"/>
        <v>20.2886정</v>
      </c>
      <c r="P130" s="15">
        <f t="shared" si="35"/>
        <v>2.0288599999999999E+41</v>
      </c>
      <c r="Q130" s="15">
        <f t="shared" si="40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3"/>
        <v>1E+40</v>
      </c>
      <c r="T130" s="29">
        <f t="shared" si="34"/>
        <v>5620000000</v>
      </c>
      <c r="U130" s="29"/>
    </row>
    <row r="131" spans="5:21" x14ac:dyDescent="0.3">
      <c r="E131" s="14">
        <v>123</v>
      </c>
      <c r="F13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2"/>
        <v>30.4329정</v>
      </c>
      <c r="P131" s="15">
        <f t="shared" si="35"/>
        <v>3.0432900000000001E+41</v>
      </c>
      <c r="Q131" s="15">
        <f t="shared" si="40"/>
        <v>30.4329</v>
      </c>
      <c r="R131" s="14" t="str" cm="1">
        <f t="array" ref="R131">IF(AND(Q130&gt;1000,Q131&lt;2),INDEX(V:V,MATCH(R130,V:V,0)+1,0),R130)</f>
        <v>정</v>
      </c>
      <c r="S131" s="14" t="str">
        <f t="shared" si="33"/>
        <v>1E+40</v>
      </c>
      <c r="T131" s="29">
        <f t="shared" si="34"/>
        <v>5630000000</v>
      </c>
      <c r="U131" s="29"/>
    </row>
    <row r="132" spans="5:21" x14ac:dyDescent="0.3">
      <c r="E132" s="14">
        <v>124</v>
      </c>
      <c r="F13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2"/>
        <v>45.6494정</v>
      </c>
      <c r="P132" s="15">
        <f t="shared" si="35"/>
        <v>4.5649400000000001E+41</v>
      </c>
      <c r="Q132" s="15">
        <f t="shared" si="40"/>
        <v>45.6494</v>
      </c>
      <c r="R132" s="14" t="str" cm="1">
        <f t="array" ref="R132">IF(AND(Q131&gt;1000,Q132&lt;2),INDEX(V:V,MATCH(R131,V:V,0)+1,0),R131)</f>
        <v>정</v>
      </c>
      <c r="S132" s="14" t="str">
        <f t="shared" si="33"/>
        <v>1E+40</v>
      </c>
      <c r="T132" s="29">
        <f t="shared" si="34"/>
        <v>5640000000</v>
      </c>
      <c r="U132" s="29"/>
    </row>
    <row r="133" spans="5:21" x14ac:dyDescent="0.3">
      <c r="E133" s="14">
        <v>125</v>
      </c>
      <c r="F13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41">Q133&amp;R133</f>
        <v>68.4741정</v>
      </c>
      <c r="P133" s="15">
        <f t="shared" si="35"/>
        <v>6.8474100000000009E+41</v>
      </c>
      <c r="Q133" s="15">
        <f t="shared" si="40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3"/>
        <v>1E+40</v>
      </c>
      <c r="T133" s="29">
        <f t="shared" si="34"/>
        <v>5650000000</v>
      </c>
      <c r="U133" s="29"/>
    </row>
    <row r="134" spans="5:21" x14ac:dyDescent="0.3">
      <c r="E134" s="14">
        <v>126</v>
      </c>
      <c r="F13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41"/>
        <v>102.7112정</v>
      </c>
      <c r="P134" s="15">
        <f t="shared" si="35"/>
        <v>1.027112E+42</v>
      </c>
      <c r="Q134" s="15">
        <f t="shared" si="40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3"/>
        <v>1E+40</v>
      </c>
      <c r="T134" s="29">
        <f t="shared" si="34"/>
        <v>5660000000</v>
      </c>
      <c r="U134" s="29"/>
    </row>
    <row r="135" spans="5:21" x14ac:dyDescent="0.3">
      <c r="E135" s="14">
        <v>127</v>
      </c>
      <c r="F13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41"/>
        <v>154.0668정</v>
      </c>
      <c r="P135" s="15">
        <f t="shared" si="35"/>
        <v>1.5406680000000001E+42</v>
      </c>
      <c r="Q135" s="15">
        <f t="shared" si="40"/>
        <v>154.0668</v>
      </c>
      <c r="R135" s="14" t="str" cm="1">
        <f t="array" ref="R135">IF(AND(Q134&gt;1000,Q135&lt;2),INDEX(V:V,MATCH(R134,V:V,0)+1,0),R134)</f>
        <v>정</v>
      </c>
      <c r="S135" s="14" t="str">
        <f t="shared" si="33"/>
        <v>1E+40</v>
      </c>
      <c r="T135" s="29">
        <f t="shared" si="34"/>
        <v>5670000000</v>
      </c>
      <c r="U135" s="29"/>
    </row>
    <row r="136" spans="5:21" x14ac:dyDescent="0.3">
      <c r="E136" s="14">
        <v>128</v>
      </c>
      <c r="F13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41"/>
        <v>231.1002정</v>
      </c>
      <c r="P136" s="15">
        <f t="shared" si="35"/>
        <v>2.3110020000000002E+42</v>
      </c>
      <c r="Q136" s="15">
        <f t="shared" si="40"/>
        <v>231.1002</v>
      </c>
      <c r="R136" s="14" t="str" cm="1">
        <f t="array" ref="R136">IF(AND(Q135&gt;1000,Q136&lt;2),INDEX(V:V,MATCH(R135,V:V,0)+1,0),R135)</f>
        <v>정</v>
      </c>
      <c r="S136" s="14" t="str">
        <f t="shared" si="33"/>
        <v>1E+40</v>
      </c>
      <c r="T136" s="29">
        <f t="shared" si="34"/>
        <v>5680000000</v>
      </c>
      <c r="U136" s="29"/>
    </row>
    <row r="137" spans="5:21" x14ac:dyDescent="0.3">
      <c r="E137" s="14">
        <v>129</v>
      </c>
      <c r="F13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41"/>
        <v>346.6503정</v>
      </c>
      <c r="P137" s="15">
        <f t="shared" si="35"/>
        <v>3.4665030000000005E+42</v>
      </c>
      <c r="Q137" s="15">
        <f t="shared" si="40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2">VLOOKUP(R137,V:Y,4,FALSE)</f>
        <v>1E+40</v>
      </c>
      <c r="T137" s="29">
        <f t="shared" ref="T137:T200" si="43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41"/>
        <v>519.9755정</v>
      </c>
      <c r="P138" s="15">
        <f t="shared" ref="P138:P201" si="44">Q138*S138</f>
        <v>5.1997550000000002E+42</v>
      </c>
      <c r="Q138" s="15">
        <f t="shared" si="40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2"/>
        <v>1E+40</v>
      </c>
      <c r="T138" s="29">
        <f t="shared" si="43"/>
        <v>5700000000</v>
      </c>
      <c r="U138" s="29"/>
    </row>
    <row r="139" spans="5:21" x14ac:dyDescent="0.3">
      <c r="E139" s="14">
        <v>131</v>
      </c>
      <c r="F139" s="6" t="str">
        <f t="shared" ref="F139:F202" si="45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6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7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8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41"/>
        <v>779.9633정</v>
      </c>
      <c r="P139" s="15">
        <f t="shared" si="44"/>
        <v>7.7996329999999998E+42</v>
      </c>
      <c r="Q139" s="15">
        <f t="shared" ref="Q139:Q202" si="49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2"/>
        <v>1E+40</v>
      </c>
      <c r="T139" s="29">
        <f t="shared" si="43"/>
        <v>5710000000</v>
      </c>
      <c r="U139" s="29"/>
    </row>
    <row r="140" spans="5:21" x14ac:dyDescent="0.3">
      <c r="E140" s="14">
        <v>132</v>
      </c>
      <c r="F14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41"/>
        <v>1169.945정</v>
      </c>
      <c r="P140" s="15">
        <f t="shared" si="44"/>
        <v>1.169945E+43</v>
      </c>
      <c r="Q140" s="15">
        <f t="shared" si="49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2"/>
        <v>1E+40</v>
      </c>
      <c r="T140" s="29">
        <f t="shared" si="43"/>
        <v>5720000000</v>
      </c>
      <c r="U140" s="29"/>
    </row>
    <row r="141" spans="5:21" x14ac:dyDescent="0.3">
      <c r="E141" s="14">
        <v>133</v>
      </c>
      <c r="F14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41"/>
        <v>1754.9175정</v>
      </c>
      <c r="P141" s="15">
        <f t="shared" si="44"/>
        <v>1.7549175000000002E+43</v>
      </c>
      <c r="Q141" s="15">
        <f t="shared" si="49"/>
        <v>1754.9175</v>
      </c>
      <c r="R141" s="14" t="str" cm="1">
        <f t="array" ref="R141">IF(AND(Q140&gt;1000,Q141&lt;2),INDEX(V:V,MATCH(R140,V:V,0)+1,0),R140)</f>
        <v>정</v>
      </c>
      <c r="S141" s="14" t="str">
        <f t="shared" si="42"/>
        <v>1E+40</v>
      </c>
      <c r="T141" s="29">
        <f t="shared" si="43"/>
        <v>5730000000</v>
      </c>
      <c r="U141" s="29"/>
    </row>
    <row r="142" spans="5:21" x14ac:dyDescent="0.3">
      <c r="E142" s="14">
        <v>134</v>
      </c>
      <c r="F14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41"/>
        <v>2632.3763정</v>
      </c>
      <c r="P142" s="15">
        <f t="shared" si="44"/>
        <v>2.6323763000000002E+43</v>
      </c>
      <c r="Q142" s="15">
        <f t="shared" si="49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2"/>
        <v>1E+40</v>
      </c>
      <c r="T142" s="29">
        <f t="shared" si="43"/>
        <v>5740000000</v>
      </c>
      <c r="U142" s="29"/>
    </row>
    <row r="143" spans="5:21" x14ac:dyDescent="0.3">
      <c r="E143" s="14">
        <v>135</v>
      </c>
      <c r="F14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41"/>
        <v>3948.5645정</v>
      </c>
      <c r="P143" s="15">
        <f t="shared" si="44"/>
        <v>3.9485645000000006E+43</v>
      </c>
      <c r="Q143" s="15">
        <f t="shared" si="49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2"/>
        <v>1E+40</v>
      </c>
      <c r="T143" s="29">
        <f t="shared" si="43"/>
        <v>5750000000</v>
      </c>
      <c r="U143" s="29"/>
    </row>
    <row r="144" spans="5:21" x14ac:dyDescent="0.3">
      <c r="E144" s="14">
        <v>136</v>
      </c>
      <c r="F14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41"/>
        <v>5922.8468정</v>
      </c>
      <c r="P144" s="15">
        <f t="shared" si="44"/>
        <v>5.9228468000000005E+43</v>
      </c>
      <c r="Q144" s="15">
        <f t="shared" si="49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2"/>
        <v>1E+40</v>
      </c>
      <c r="T144" s="29">
        <f t="shared" si="43"/>
        <v>5860000000</v>
      </c>
      <c r="U144" s="29"/>
    </row>
    <row r="145" spans="5:21" x14ac:dyDescent="0.3">
      <c r="E145" s="14">
        <v>137</v>
      </c>
      <c r="F14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41"/>
        <v>8884.2702정</v>
      </c>
      <c r="P145" s="15">
        <f t="shared" si="44"/>
        <v>8.8842702000000007E+43</v>
      </c>
      <c r="Q145" s="15">
        <f t="shared" si="49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2"/>
        <v>1E+40</v>
      </c>
      <c r="T145" s="29">
        <f t="shared" si="43"/>
        <v>5870000000</v>
      </c>
      <c r="U145" s="29"/>
    </row>
    <row r="146" spans="5:21" x14ac:dyDescent="0.3">
      <c r="E146" s="14">
        <v>138</v>
      </c>
      <c r="F14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41"/>
        <v>1.3327재</v>
      </c>
      <c r="P146" s="15">
        <f t="shared" si="44"/>
        <v>1.3327000000000001E+44</v>
      </c>
      <c r="Q146" s="15">
        <f t="shared" si="49"/>
        <v>1.3327</v>
      </c>
      <c r="R146" s="14" t="str" cm="1">
        <f t="array" ref="R146">IF(AND(Q145&gt;1000,Q146&lt;2),INDEX(V:V,MATCH(R145,V:V,0)+1,0),R145)</f>
        <v>재</v>
      </c>
      <c r="S146" s="14" t="str">
        <f t="shared" si="42"/>
        <v>1E+44</v>
      </c>
      <c r="T146" s="29">
        <f t="shared" si="43"/>
        <v>5880000000</v>
      </c>
      <c r="U146" s="29"/>
    </row>
    <row r="147" spans="5:21" x14ac:dyDescent="0.3">
      <c r="E147" s="14">
        <v>139</v>
      </c>
      <c r="F14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41"/>
        <v>1.9991재</v>
      </c>
      <c r="P147" s="15">
        <f t="shared" si="44"/>
        <v>1.9991000000000004E+44</v>
      </c>
      <c r="Q147" s="15">
        <f t="shared" si="49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2"/>
        <v>1E+44</v>
      </c>
      <c r="T147" s="29">
        <f t="shared" si="43"/>
        <v>5890000000</v>
      </c>
      <c r="U147" s="29"/>
    </row>
    <row r="148" spans="5:21" x14ac:dyDescent="0.3">
      <c r="E148" s="14">
        <v>140</v>
      </c>
      <c r="F14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41"/>
        <v>2.9987재</v>
      </c>
      <c r="P148" s="15">
        <f t="shared" si="44"/>
        <v>2.9987000000000008E+44</v>
      </c>
      <c r="Q148" s="15">
        <f t="shared" si="49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2"/>
        <v>1E+44</v>
      </c>
      <c r="T148" s="29">
        <f t="shared" si="43"/>
        <v>5900000000</v>
      </c>
      <c r="U148" s="29"/>
    </row>
    <row r="149" spans="5:21" x14ac:dyDescent="0.3">
      <c r="E149" s="14">
        <v>141</v>
      </c>
      <c r="F14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41"/>
        <v>4.4981재</v>
      </c>
      <c r="P149" s="15">
        <f t="shared" si="44"/>
        <v>4.4981000000000007E+44</v>
      </c>
      <c r="Q149" s="15">
        <f t="shared" si="49"/>
        <v>4.4981</v>
      </c>
      <c r="R149" s="14" t="str" cm="1">
        <f t="array" ref="R149">IF(AND(Q148&gt;1000,Q149&lt;2),INDEX(V:V,MATCH(R148,V:V,0)+1,0),R148)</f>
        <v>재</v>
      </c>
      <c r="S149" s="14" t="str">
        <f t="shared" si="42"/>
        <v>1E+44</v>
      </c>
      <c r="T149" s="29">
        <f t="shared" si="43"/>
        <v>5910000000</v>
      </c>
      <c r="U149" s="29"/>
    </row>
    <row r="150" spans="5:21" x14ac:dyDescent="0.3">
      <c r="E150" s="14">
        <v>142</v>
      </c>
      <c r="F15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41"/>
        <v>6.7472재</v>
      </c>
      <c r="P150" s="15">
        <f t="shared" si="44"/>
        <v>6.7471999999999997E+44</v>
      </c>
      <c r="Q150" s="15">
        <f t="shared" si="49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2"/>
        <v>1E+44</v>
      </c>
      <c r="T150" s="29">
        <f t="shared" si="43"/>
        <v>5920000000</v>
      </c>
      <c r="U150" s="29"/>
    </row>
    <row r="151" spans="5:21" x14ac:dyDescent="0.3">
      <c r="E151" s="14">
        <v>143</v>
      </c>
      <c r="F15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41"/>
        <v>10.1208재</v>
      </c>
      <c r="P151" s="15">
        <f t="shared" si="44"/>
        <v>1.01208E+45</v>
      </c>
      <c r="Q151" s="15">
        <f t="shared" si="49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2"/>
        <v>1E+44</v>
      </c>
      <c r="T151" s="29">
        <f t="shared" si="43"/>
        <v>5930000000</v>
      </c>
      <c r="U151" s="29"/>
    </row>
    <row r="152" spans="5:21" x14ac:dyDescent="0.3">
      <c r="E152" s="14">
        <v>144</v>
      </c>
      <c r="F15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41"/>
        <v>15.1812재</v>
      </c>
      <c r="P152" s="15">
        <f t="shared" si="44"/>
        <v>1.5181200000000001E+45</v>
      </c>
      <c r="Q152" s="15">
        <f t="shared" si="49"/>
        <v>15.1812</v>
      </c>
      <c r="R152" s="14" t="str" cm="1">
        <f t="array" ref="R152">IF(AND(Q151&gt;1000,Q152&lt;2),INDEX(V:V,MATCH(R151,V:V,0)+1,0),R151)</f>
        <v>재</v>
      </c>
      <c r="S152" s="14" t="str">
        <f t="shared" si="42"/>
        <v>1E+44</v>
      </c>
      <c r="T152" s="29">
        <f t="shared" si="43"/>
        <v>5940000000</v>
      </c>
      <c r="U152" s="29"/>
    </row>
    <row r="153" spans="5:21" x14ac:dyDescent="0.3">
      <c r="E153" s="14">
        <v>145</v>
      </c>
      <c r="F15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41"/>
        <v>22.7718재</v>
      </c>
      <c r="P153" s="15">
        <f t="shared" si="44"/>
        <v>2.2771800000000001E+45</v>
      </c>
      <c r="Q153" s="15">
        <f t="shared" si="49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2"/>
        <v>1E+44</v>
      </c>
      <c r="T153" s="29">
        <f t="shared" si="43"/>
        <v>5950000000</v>
      </c>
      <c r="U153" s="29"/>
    </row>
    <row r="154" spans="5:21" x14ac:dyDescent="0.3">
      <c r="E154" s="14">
        <v>146</v>
      </c>
      <c r="F15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41"/>
        <v>34.1577재</v>
      </c>
      <c r="P154" s="15">
        <f t="shared" si="44"/>
        <v>3.41577E+45</v>
      </c>
      <c r="Q154" s="15">
        <f t="shared" si="49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2"/>
        <v>1E+44</v>
      </c>
      <c r="T154" s="29">
        <f t="shared" si="43"/>
        <v>5960000000</v>
      </c>
      <c r="U154" s="29"/>
    </row>
    <row r="155" spans="5:21" x14ac:dyDescent="0.3">
      <c r="E155" s="14">
        <v>147</v>
      </c>
      <c r="F15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41"/>
        <v>51.2366재</v>
      </c>
      <c r="P155" s="15">
        <f t="shared" si="44"/>
        <v>5.1236600000000008E+45</v>
      </c>
      <c r="Q155" s="15">
        <f t="shared" si="49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2"/>
        <v>1E+44</v>
      </c>
      <c r="T155" s="29">
        <f t="shared" si="43"/>
        <v>5970000000</v>
      </c>
      <c r="U155" s="29"/>
    </row>
    <row r="156" spans="5:21" x14ac:dyDescent="0.3">
      <c r="E156" s="14">
        <v>148</v>
      </c>
      <c r="F15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41"/>
        <v>76.8549재</v>
      </c>
      <c r="P156" s="15">
        <f t="shared" si="44"/>
        <v>7.6854900000000012E+45</v>
      </c>
      <c r="Q156" s="15">
        <f t="shared" si="49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2"/>
        <v>1E+44</v>
      </c>
      <c r="T156" s="29">
        <f t="shared" si="43"/>
        <v>5980000000</v>
      </c>
      <c r="U156" s="29"/>
    </row>
    <row r="157" spans="5:21" x14ac:dyDescent="0.3">
      <c r="E157" s="14">
        <v>149</v>
      </c>
      <c r="F15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41"/>
        <v>115.2824재</v>
      </c>
      <c r="P157" s="15">
        <f t="shared" si="44"/>
        <v>1.1528240000000001E+46</v>
      </c>
      <c r="Q157" s="15">
        <f t="shared" si="49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2"/>
        <v>1E+44</v>
      </c>
      <c r="T157" s="29">
        <f t="shared" si="43"/>
        <v>5990000000</v>
      </c>
      <c r="U157" s="29"/>
    </row>
    <row r="158" spans="5:21" x14ac:dyDescent="0.3">
      <c r="E158" s="14">
        <v>150</v>
      </c>
      <c r="F15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41"/>
        <v>172.9236재</v>
      </c>
      <c r="P158" s="15">
        <f t="shared" si="44"/>
        <v>1.729236E+46</v>
      </c>
      <c r="Q158" s="15">
        <f t="shared" si="49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2"/>
        <v>1E+44</v>
      </c>
      <c r="T158" s="29">
        <f t="shared" si="43"/>
        <v>6000000000</v>
      </c>
      <c r="U158" s="29"/>
    </row>
    <row r="159" spans="5:21" x14ac:dyDescent="0.3">
      <c r="E159" s="14">
        <v>151</v>
      </c>
      <c r="F15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41"/>
        <v>259.3854재</v>
      </c>
      <c r="P159" s="15">
        <f t="shared" si="44"/>
        <v>2.5938540000000001E+46</v>
      </c>
      <c r="Q159" s="15">
        <f t="shared" si="49"/>
        <v>259.3854</v>
      </c>
      <c r="R159" s="14" t="str" cm="1">
        <f t="array" ref="R159">IF(AND(Q158&gt;1000,Q159&lt;2),INDEX(V:V,MATCH(R158,V:V,0)+1,0),R158)</f>
        <v>재</v>
      </c>
      <c r="S159" s="14" t="str">
        <f t="shared" si="42"/>
        <v>1E+44</v>
      </c>
      <c r="T159" s="29">
        <f t="shared" si="43"/>
        <v>6610000000</v>
      </c>
      <c r="U159" s="29"/>
    </row>
    <row r="160" spans="5:21" x14ac:dyDescent="0.3">
      <c r="E160" s="14">
        <v>152</v>
      </c>
      <c r="F16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41"/>
        <v>389.0781재</v>
      </c>
      <c r="P160" s="15">
        <f t="shared" si="44"/>
        <v>3.8907810000000006E+46</v>
      </c>
      <c r="Q160" s="15">
        <f t="shared" si="49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2"/>
        <v>1E+44</v>
      </c>
      <c r="T160" s="29">
        <f t="shared" si="43"/>
        <v>6620000000</v>
      </c>
      <c r="U160" s="29"/>
    </row>
    <row r="161" spans="5:21" x14ac:dyDescent="0.3">
      <c r="E161" s="14">
        <v>153</v>
      </c>
      <c r="F16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41"/>
        <v>583.6172재</v>
      </c>
      <c r="P161" s="15">
        <f t="shared" si="44"/>
        <v>5.8361720000000004E+46</v>
      </c>
      <c r="Q161" s="15">
        <f t="shared" si="49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2"/>
        <v>1E+44</v>
      </c>
      <c r="T161" s="29">
        <f t="shared" si="43"/>
        <v>6630000000</v>
      </c>
      <c r="U161" s="29"/>
    </row>
    <row r="162" spans="5:21" x14ac:dyDescent="0.3">
      <c r="E162" s="14">
        <v>154</v>
      </c>
      <c r="F16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41"/>
        <v>875.4258재</v>
      </c>
      <c r="P162" s="15">
        <f t="shared" si="44"/>
        <v>8.7542580000000006E+46</v>
      </c>
      <c r="Q162" s="15">
        <f t="shared" si="49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2"/>
        <v>1E+44</v>
      </c>
      <c r="T162" s="29">
        <f t="shared" si="43"/>
        <v>6640000000</v>
      </c>
      <c r="U162" s="29"/>
    </row>
    <row r="163" spans="5:21" x14ac:dyDescent="0.3">
      <c r="E163" s="14">
        <v>155</v>
      </c>
      <c r="F16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41"/>
        <v>1313.1387재</v>
      </c>
      <c r="P163" s="15">
        <f t="shared" si="44"/>
        <v>1.3131387000000001E+47</v>
      </c>
      <c r="Q163" s="15">
        <f t="shared" si="49"/>
        <v>1313.1387</v>
      </c>
      <c r="R163" s="14" t="str" cm="1">
        <f t="array" ref="R163">IF(AND(Q162&gt;1000,Q163&lt;2),INDEX(V:V,MATCH(R162,V:V,0)+1,0),R162)</f>
        <v>재</v>
      </c>
      <c r="S163" s="14" t="str">
        <f t="shared" si="42"/>
        <v>1E+44</v>
      </c>
      <c r="T163" s="29">
        <f t="shared" si="43"/>
        <v>6650000000</v>
      </c>
      <c r="U163" s="29"/>
    </row>
    <row r="164" spans="5:21" x14ac:dyDescent="0.3">
      <c r="E164" s="14">
        <v>156</v>
      </c>
      <c r="F16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41"/>
        <v>1969.7081재</v>
      </c>
      <c r="P164" s="15">
        <f t="shared" si="44"/>
        <v>1.9697081000000001E+47</v>
      </c>
      <c r="Q164" s="15">
        <f t="shared" si="49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2"/>
        <v>1E+44</v>
      </c>
      <c r="T164" s="29">
        <f t="shared" si="43"/>
        <v>6660000000</v>
      </c>
      <c r="U164" s="29"/>
    </row>
    <row r="165" spans="5:21" x14ac:dyDescent="0.3">
      <c r="E165" s="14">
        <v>157</v>
      </c>
      <c r="F16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41"/>
        <v>2954.5622재</v>
      </c>
      <c r="P165" s="15">
        <f t="shared" si="44"/>
        <v>2.9545622000000007E+47</v>
      </c>
      <c r="Q165" s="15">
        <f t="shared" si="49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2"/>
        <v>1E+44</v>
      </c>
      <c r="T165" s="29">
        <f t="shared" si="43"/>
        <v>6670000000</v>
      </c>
      <c r="U165" s="29"/>
    </row>
    <row r="166" spans="5:21" x14ac:dyDescent="0.3">
      <c r="E166" s="14">
        <v>158</v>
      </c>
      <c r="F16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41"/>
        <v>4431.8433재</v>
      </c>
      <c r="P166" s="15">
        <f t="shared" si="44"/>
        <v>4.4318433000000008E+47</v>
      </c>
      <c r="Q166" s="15">
        <f t="shared" si="49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2"/>
        <v>1E+44</v>
      </c>
      <c r="T166" s="29">
        <f t="shared" si="43"/>
        <v>6680000000</v>
      </c>
      <c r="U166" s="29"/>
    </row>
    <row r="167" spans="5:21" x14ac:dyDescent="0.3">
      <c r="E167" s="14">
        <v>159</v>
      </c>
      <c r="F16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41"/>
        <v>6647.765재</v>
      </c>
      <c r="P167" s="15">
        <f t="shared" si="44"/>
        <v>6.6477650000000006E+47</v>
      </c>
      <c r="Q167" s="15">
        <f t="shared" si="49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2"/>
        <v>1E+44</v>
      </c>
      <c r="T167" s="29">
        <f t="shared" si="43"/>
        <v>6690000000</v>
      </c>
      <c r="U167" s="29"/>
    </row>
    <row r="168" spans="5:21" x14ac:dyDescent="0.3">
      <c r="E168" s="14">
        <v>160</v>
      </c>
      <c r="F16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41"/>
        <v>9971.6475재</v>
      </c>
      <c r="P168" s="15">
        <f t="shared" si="44"/>
        <v>9.9716474999999996E+47</v>
      </c>
      <c r="Q168" s="15">
        <f t="shared" si="49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2"/>
        <v>1E+44</v>
      </c>
      <c r="T168" s="29">
        <f t="shared" si="43"/>
        <v>6700000000</v>
      </c>
      <c r="U168" s="29"/>
    </row>
    <row r="169" spans="5:21" x14ac:dyDescent="0.3">
      <c r="E169" s="14">
        <v>161</v>
      </c>
      <c r="F16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41"/>
        <v>1.4958극</v>
      </c>
      <c r="P169" s="15">
        <f t="shared" si="44"/>
        <v>1.4958000000000001E+48</v>
      </c>
      <c r="Q169" s="15">
        <f t="shared" si="49"/>
        <v>1.4958</v>
      </c>
      <c r="R169" s="14" t="str" cm="1">
        <f t="array" ref="R169">IF(AND(Q168&gt;1000,Q169&lt;2),INDEX(V:V,MATCH(R168,V:V,0)+1,0),R168)</f>
        <v>극</v>
      </c>
      <c r="S169" s="14" t="str">
        <f t="shared" si="42"/>
        <v>1E+48</v>
      </c>
      <c r="T169" s="29">
        <f t="shared" si="43"/>
        <v>6710000000</v>
      </c>
      <c r="U169" s="29"/>
    </row>
    <row r="170" spans="5:21" x14ac:dyDescent="0.3">
      <c r="E170" s="14">
        <v>162</v>
      </c>
      <c r="F17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41"/>
        <v>2.2437극</v>
      </c>
      <c r="P170" s="15">
        <f t="shared" si="44"/>
        <v>2.2437000000000001E+48</v>
      </c>
      <c r="Q170" s="15">
        <f t="shared" si="49"/>
        <v>2.2437</v>
      </c>
      <c r="R170" s="14" t="str" cm="1">
        <f t="array" ref="R170">IF(AND(Q169&gt;1000,Q170&lt;2),INDEX(V:V,MATCH(R169,V:V,0)+1,0),R169)</f>
        <v>극</v>
      </c>
      <c r="S170" s="14" t="str">
        <f t="shared" si="42"/>
        <v>1E+48</v>
      </c>
      <c r="T170" s="29">
        <f t="shared" si="43"/>
        <v>6720000000</v>
      </c>
      <c r="U170" s="29"/>
    </row>
    <row r="171" spans="5:21" x14ac:dyDescent="0.3">
      <c r="E171" s="14">
        <v>163</v>
      </c>
      <c r="F17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41"/>
        <v>3.3656극</v>
      </c>
      <c r="P171" s="15">
        <f t="shared" si="44"/>
        <v>3.3656000000000001E+48</v>
      </c>
      <c r="Q171" s="15">
        <f t="shared" si="49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2"/>
        <v>1E+48</v>
      </c>
      <c r="T171" s="29">
        <f t="shared" si="43"/>
        <v>6730000000</v>
      </c>
      <c r="U171" s="29"/>
    </row>
    <row r="172" spans="5:21" x14ac:dyDescent="0.3">
      <c r="E172" s="14">
        <v>164</v>
      </c>
      <c r="F17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41"/>
        <v>5.0484극</v>
      </c>
      <c r="P172" s="15">
        <f t="shared" si="44"/>
        <v>5.0484000000000005E+48</v>
      </c>
      <c r="Q172" s="15">
        <f t="shared" si="49"/>
        <v>5.0484</v>
      </c>
      <c r="R172" s="14" t="str" cm="1">
        <f t="array" ref="R172">IF(AND(Q171&gt;1000,Q172&lt;2),INDEX(V:V,MATCH(R171,V:V,0)+1,0),R171)</f>
        <v>극</v>
      </c>
      <c r="S172" s="14" t="str">
        <f t="shared" si="42"/>
        <v>1E+48</v>
      </c>
      <c r="T172" s="29">
        <f t="shared" si="43"/>
        <v>6740000000</v>
      </c>
      <c r="U172" s="29"/>
    </row>
    <row r="173" spans="5:21" x14ac:dyDescent="0.3">
      <c r="E173" s="14">
        <v>165</v>
      </c>
      <c r="F17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41"/>
        <v>7.5726극</v>
      </c>
      <c r="P173" s="15">
        <f t="shared" si="44"/>
        <v>7.5726000000000001E+48</v>
      </c>
      <c r="Q173" s="15">
        <f t="shared" si="49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2"/>
        <v>1E+48</v>
      </c>
      <c r="T173" s="29">
        <f t="shared" si="43"/>
        <v>6750000000</v>
      </c>
      <c r="U173" s="29"/>
    </row>
    <row r="174" spans="5:21" x14ac:dyDescent="0.3">
      <c r="E174" s="14">
        <v>166</v>
      </c>
      <c r="F17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41"/>
        <v>11.3589극</v>
      </c>
      <c r="P174" s="15">
        <f t="shared" si="44"/>
        <v>1.1358900000000001E+49</v>
      </c>
      <c r="Q174" s="15">
        <f t="shared" si="49"/>
        <v>11.3589</v>
      </c>
      <c r="R174" s="14" t="str" cm="1">
        <f t="array" ref="R174">IF(AND(Q173&gt;1000,Q174&lt;2),INDEX(V:V,MATCH(R173,V:V,0)+1,0),R173)</f>
        <v>극</v>
      </c>
      <c r="S174" s="14" t="str">
        <f t="shared" si="42"/>
        <v>1E+48</v>
      </c>
      <c r="T174" s="29">
        <f t="shared" si="43"/>
        <v>6860000000</v>
      </c>
      <c r="U174" s="29"/>
    </row>
    <row r="175" spans="5:21" x14ac:dyDescent="0.3">
      <c r="E175" s="14">
        <v>167</v>
      </c>
      <c r="F17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41"/>
        <v>17.0384극</v>
      </c>
      <c r="P175" s="15">
        <f t="shared" si="44"/>
        <v>1.70384E+49</v>
      </c>
      <c r="Q175" s="15">
        <f t="shared" si="49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2"/>
        <v>1E+48</v>
      </c>
      <c r="T175" s="29">
        <f t="shared" si="43"/>
        <v>6870000000</v>
      </c>
      <c r="U175" s="29"/>
    </row>
    <row r="176" spans="5:21" x14ac:dyDescent="0.3">
      <c r="E176" s="14">
        <v>168</v>
      </c>
      <c r="F17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41"/>
        <v>25.5576극</v>
      </c>
      <c r="P176" s="15">
        <f t="shared" si="44"/>
        <v>2.55576E+49</v>
      </c>
      <c r="Q176" s="15">
        <f t="shared" si="49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2"/>
        <v>1E+48</v>
      </c>
      <c r="T176" s="29">
        <f t="shared" si="43"/>
        <v>6880000000</v>
      </c>
      <c r="U176" s="29"/>
    </row>
    <row r="177" spans="5:21" x14ac:dyDescent="0.3">
      <c r="E177" s="14">
        <v>169</v>
      </c>
      <c r="F17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41"/>
        <v>38.3364극</v>
      </c>
      <c r="P177" s="15">
        <f t="shared" si="44"/>
        <v>3.8336400000000001E+49</v>
      </c>
      <c r="Q177" s="15">
        <f t="shared" si="49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2"/>
        <v>1E+48</v>
      </c>
      <c r="T177" s="29">
        <f t="shared" si="43"/>
        <v>6890000000</v>
      </c>
      <c r="U177" s="29"/>
    </row>
    <row r="178" spans="5:21" x14ac:dyDescent="0.3">
      <c r="E178" s="14">
        <v>170</v>
      </c>
      <c r="F17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41"/>
        <v>57.5046극</v>
      </c>
      <c r="P178" s="15">
        <f t="shared" si="44"/>
        <v>5.7504600000000009E+49</v>
      </c>
      <c r="Q178" s="15">
        <f t="shared" si="49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2"/>
        <v>1E+48</v>
      </c>
      <c r="T178" s="29">
        <f t="shared" si="43"/>
        <v>6900000000</v>
      </c>
      <c r="U178" s="29"/>
    </row>
    <row r="179" spans="5:21" x14ac:dyDescent="0.3">
      <c r="E179" s="14">
        <v>171</v>
      </c>
      <c r="F17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41"/>
        <v>86.2569극</v>
      </c>
      <c r="P179" s="15">
        <f t="shared" si="44"/>
        <v>8.6256900000000008E+49</v>
      </c>
      <c r="Q179" s="15">
        <f t="shared" si="49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2"/>
        <v>1E+48</v>
      </c>
      <c r="T179" s="29">
        <f t="shared" si="43"/>
        <v>6910000000</v>
      </c>
      <c r="U179" s="29"/>
    </row>
    <row r="180" spans="5:21" x14ac:dyDescent="0.3">
      <c r="E180" s="14">
        <v>172</v>
      </c>
      <c r="F18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41"/>
        <v>129.3854극</v>
      </c>
      <c r="P180" s="15">
        <f t="shared" si="44"/>
        <v>1.2938540000000001E+50</v>
      </c>
      <c r="Q180" s="15">
        <f t="shared" si="49"/>
        <v>129.3854</v>
      </c>
      <c r="R180" s="14" t="str" cm="1">
        <f t="array" ref="R180">IF(AND(Q179&gt;1000,Q180&lt;2),INDEX(V:V,MATCH(R179,V:V,0)+1,0),R179)</f>
        <v>극</v>
      </c>
      <c r="S180" s="14" t="str">
        <f t="shared" si="42"/>
        <v>1E+48</v>
      </c>
      <c r="T180" s="29">
        <f t="shared" si="43"/>
        <v>6920000000</v>
      </c>
      <c r="U180" s="29"/>
    </row>
    <row r="181" spans="5:21" x14ac:dyDescent="0.3">
      <c r="E181" s="14">
        <v>173</v>
      </c>
      <c r="F18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41"/>
        <v>194.0781극</v>
      </c>
      <c r="P181" s="15">
        <f t="shared" si="44"/>
        <v>1.940781E+50</v>
      </c>
      <c r="Q181" s="15">
        <f t="shared" si="49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2"/>
        <v>1E+48</v>
      </c>
      <c r="T181" s="29">
        <f t="shared" si="43"/>
        <v>6930000000</v>
      </c>
      <c r="U181" s="29"/>
    </row>
    <row r="182" spans="5:21" x14ac:dyDescent="0.3">
      <c r="E182" s="14">
        <v>174</v>
      </c>
      <c r="F18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41"/>
        <v>291.1172극</v>
      </c>
      <c r="P182" s="15">
        <f t="shared" si="44"/>
        <v>2.9111719999999997E+50</v>
      </c>
      <c r="Q182" s="15">
        <f t="shared" si="49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2"/>
        <v>1E+48</v>
      </c>
      <c r="T182" s="29">
        <f t="shared" si="43"/>
        <v>6940000000</v>
      </c>
      <c r="U182" s="29"/>
    </row>
    <row r="183" spans="5:21" x14ac:dyDescent="0.3">
      <c r="E183" s="14">
        <v>175</v>
      </c>
      <c r="F18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41"/>
        <v>436.6758극</v>
      </c>
      <c r="P183" s="15">
        <f t="shared" si="44"/>
        <v>4.3667579999999998E+50</v>
      </c>
      <c r="Q183" s="15">
        <f t="shared" si="49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2"/>
        <v>1E+48</v>
      </c>
      <c r="T183" s="29">
        <f t="shared" si="43"/>
        <v>6950000000</v>
      </c>
      <c r="U183" s="29"/>
    </row>
    <row r="184" spans="5:21" x14ac:dyDescent="0.3">
      <c r="E184" s="14">
        <v>176</v>
      </c>
      <c r="F18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41"/>
        <v>655.0137극</v>
      </c>
      <c r="P184" s="15">
        <f t="shared" si="44"/>
        <v>6.5501370000000001E+50</v>
      </c>
      <c r="Q184" s="15">
        <f t="shared" si="49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2"/>
        <v>1E+48</v>
      </c>
      <c r="T184" s="29">
        <f t="shared" si="43"/>
        <v>6960000000</v>
      </c>
      <c r="U184" s="29"/>
    </row>
    <row r="185" spans="5:21" x14ac:dyDescent="0.3">
      <c r="E185" s="14">
        <v>177</v>
      </c>
      <c r="F18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41"/>
        <v>982.5206극</v>
      </c>
      <c r="P185" s="15">
        <f t="shared" si="44"/>
        <v>9.825206E+50</v>
      </c>
      <c r="Q185" s="15">
        <f t="shared" si="49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2"/>
        <v>1E+48</v>
      </c>
      <c r="T185" s="29">
        <f t="shared" si="43"/>
        <v>6970000000</v>
      </c>
      <c r="U185" s="29"/>
    </row>
    <row r="186" spans="5:21" x14ac:dyDescent="0.3">
      <c r="E186" s="14">
        <v>178</v>
      </c>
      <c r="F18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41"/>
        <v>1473.7809극</v>
      </c>
      <c r="P186" s="15">
        <f t="shared" si="44"/>
        <v>1.4737809000000001E+51</v>
      </c>
      <c r="Q186" s="15">
        <f t="shared" si="49"/>
        <v>1473.7809</v>
      </c>
      <c r="R186" s="14" t="str" cm="1">
        <f t="array" ref="R186">IF(AND(Q185&gt;1000,Q186&lt;2),INDEX(V:V,MATCH(R185,V:V,0)+1,0),R185)</f>
        <v>극</v>
      </c>
      <c r="S186" s="14" t="str">
        <f t="shared" si="42"/>
        <v>1E+48</v>
      </c>
      <c r="T186" s="29">
        <f t="shared" si="43"/>
        <v>6980000000</v>
      </c>
      <c r="U186" s="29"/>
    </row>
    <row r="187" spans="5:21" x14ac:dyDescent="0.3">
      <c r="E187" s="14">
        <v>179</v>
      </c>
      <c r="F18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41"/>
        <v>2210.6714극</v>
      </c>
      <c r="P187" s="15">
        <f t="shared" si="44"/>
        <v>2.2106714000000002E+51</v>
      </c>
      <c r="Q187" s="15">
        <f t="shared" si="49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2"/>
        <v>1E+48</v>
      </c>
      <c r="T187" s="29">
        <f t="shared" si="43"/>
        <v>6990000000</v>
      </c>
      <c r="U187" s="29"/>
    </row>
    <row r="188" spans="5:21" x14ac:dyDescent="0.3">
      <c r="E188" s="14">
        <v>180</v>
      </c>
      <c r="F18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41"/>
        <v>3316.0071극</v>
      </c>
      <c r="P188" s="15">
        <f t="shared" si="44"/>
        <v>3.3160070999999999E+51</v>
      </c>
      <c r="Q188" s="15">
        <f t="shared" si="49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2"/>
        <v>1E+48</v>
      </c>
      <c r="T188" s="29">
        <f t="shared" si="43"/>
        <v>7000000000</v>
      </c>
      <c r="U188" s="29"/>
    </row>
    <row r="189" spans="5:21" x14ac:dyDescent="0.3">
      <c r="E189" s="14">
        <v>181</v>
      </c>
      <c r="F18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41"/>
        <v>4974.0107극</v>
      </c>
      <c r="P189" s="15">
        <f t="shared" si="44"/>
        <v>4.9740106999999999E+51</v>
      </c>
      <c r="Q189" s="15">
        <f t="shared" si="49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2"/>
        <v>1E+48</v>
      </c>
      <c r="T189" s="29">
        <f t="shared" si="43"/>
        <v>7110000000</v>
      </c>
      <c r="U189" s="29"/>
    </row>
    <row r="190" spans="5:21" x14ac:dyDescent="0.3">
      <c r="E190" s="14">
        <v>182</v>
      </c>
      <c r="F19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41"/>
        <v>7461.0161극</v>
      </c>
      <c r="P190" s="15">
        <f t="shared" si="44"/>
        <v>7.4610161000000005E+51</v>
      </c>
      <c r="Q190" s="15">
        <f t="shared" si="49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2"/>
        <v>1E+48</v>
      </c>
      <c r="T190" s="29">
        <f t="shared" si="43"/>
        <v>7120000000</v>
      </c>
      <c r="U190" s="29"/>
    </row>
    <row r="191" spans="5:21" x14ac:dyDescent="0.3">
      <c r="E191" s="14">
        <v>183</v>
      </c>
      <c r="F19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41"/>
        <v>1.1192항</v>
      </c>
      <c r="P191" s="15">
        <f t="shared" si="44"/>
        <v>1.1191999999999999E+52</v>
      </c>
      <c r="Q191" s="15">
        <f t="shared" si="49"/>
        <v>1.1192</v>
      </c>
      <c r="R191" s="14" t="str" cm="1">
        <f t="array" ref="R191">IF(AND(Q190&gt;1000,Q191&lt;2),INDEX(V:V,MATCH(R190,V:V,0)+1,0),R190)</f>
        <v>항</v>
      </c>
      <c r="S191" s="14" t="str">
        <f t="shared" si="42"/>
        <v>1E+52</v>
      </c>
      <c r="T191" s="29">
        <f t="shared" si="43"/>
        <v>7130000000</v>
      </c>
      <c r="U191" s="29"/>
    </row>
    <row r="192" spans="5:21" x14ac:dyDescent="0.3">
      <c r="E192" s="14">
        <v>184</v>
      </c>
      <c r="F19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41"/>
        <v>1.6788항</v>
      </c>
      <c r="P192" s="15">
        <f t="shared" si="44"/>
        <v>1.6788E+52</v>
      </c>
      <c r="Q192" s="15">
        <f t="shared" si="49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2"/>
        <v>1E+52</v>
      </c>
      <c r="T192" s="29">
        <f t="shared" si="43"/>
        <v>7140000000</v>
      </c>
      <c r="U192" s="29"/>
    </row>
    <row r="193" spans="5:21" x14ac:dyDescent="0.3">
      <c r="E193" s="14">
        <v>185</v>
      </c>
      <c r="F19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41"/>
        <v>2.5182항</v>
      </c>
      <c r="P193" s="15">
        <f t="shared" si="44"/>
        <v>2.5182E+52</v>
      </c>
      <c r="Q193" s="15">
        <f t="shared" si="49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2"/>
        <v>1E+52</v>
      </c>
      <c r="T193" s="29">
        <f t="shared" si="43"/>
        <v>7150000000</v>
      </c>
      <c r="U193" s="29"/>
    </row>
    <row r="194" spans="5:21" x14ac:dyDescent="0.3">
      <c r="E194" s="14">
        <v>186</v>
      </c>
      <c r="F19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41"/>
        <v>3.7773항</v>
      </c>
      <c r="P194" s="15">
        <f t="shared" si="44"/>
        <v>3.7772999999999997E+52</v>
      </c>
      <c r="Q194" s="15">
        <f t="shared" si="49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2"/>
        <v>1E+52</v>
      </c>
      <c r="T194" s="29">
        <f t="shared" si="43"/>
        <v>7160000000</v>
      </c>
      <c r="U194" s="29"/>
    </row>
    <row r="195" spans="5:21" x14ac:dyDescent="0.3">
      <c r="E195" s="14">
        <v>187</v>
      </c>
      <c r="F19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41"/>
        <v>5.666항</v>
      </c>
      <c r="P195" s="15">
        <f t="shared" si="44"/>
        <v>5.6659999999999991E+52</v>
      </c>
      <c r="Q195" s="15">
        <f t="shared" si="49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2"/>
        <v>1E+52</v>
      </c>
      <c r="T195" s="29">
        <f t="shared" si="43"/>
        <v>7170000000</v>
      </c>
      <c r="U195" s="29"/>
    </row>
    <row r="196" spans="5:21" x14ac:dyDescent="0.3">
      <c r="E196" s="14">
        <v>188</v>
      </c>
      <c r="F19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41"/>
        <v>8.499항</v>
      </c>
      <c r="P196" s="15">
        <f t="shared" si="44"/>
        <v>8.4990000000000008E+52</v>
      </c>
      <c r="Q196" s="15">
        <f t="shared" si="49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2"/>
        <v>1E+52</v>
      </c>
      <c r="T196" s="29">
        <f t="shared" si="43"/>
        <v>7180000000</v>
      </c>
      <c r="U196" s="29"/>
    </row>
    <row r="197" spans="5:21" x14ac:dyDescent="0.3">
      <c r="E197" s="14">
        <v>189</v>
      </c>
      <c r="F19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50">Q197&amp;R197</f>
        <v>12.7485항</v>
      </c>
      <c r="P197" s="15">
        <f t="shared" si="44"/>
        <v>1.27485E+53</v>
      </c>
      <c r="Q197" s="15">
        <f t="shared" si="49"/>
        <v>12.7485</v>
      </c>
      <c r="R197" s="14" t="str" cm="1">
        <f t="array" ref="R197">IF(AND(Q196&gt;1000,Q197&lt;2),INDEX(V:V,MATCH(R196,V:V,0)+1,0),R196)</f>
        <v>항</v>
      </c>
      <c r="S197" s="14" t="str">
        <f t="shared" si="42"/>
        <v>1E+52</v>
      </c>
      <c r="T197" s="29">
        <f t="shared" si="43"/>
        <v>7190000000</v>
      </c>
      <c r="U197" s="29"/>
    </row>
    <row r="198" spans="5:21" x14ac:dyDescent="0.3">
      <c r="E198" s="14">
        <v>190</v>
      </c>
      <c r="F19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50"/>
        <v>19.1228항</v>
      </c>
      <c r="P198" s="15">
        <f t="shared" si="44"/>
        <v>1.9122799999999998E+53</v>
      </c>
      <c r="Q198" s="15">
        <f t="shared" si="49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2"/>
        <v>1E+52</v>
      </c>
      <c r="T198" s="29">
        <f t="shared" si="43"/>
        <v>7200000000</v>
      </c>
      <c r="U198" s="29"/>
    </row>
    <row r="199" spans="5:21" x14ac:dyDescent="0.3">
      <c r="E199" s="14">
        <v>191</v>
      </c>
      <c r="F19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50"/>
        <v>28.6842항</v>
      </c>
      <c r="P199" s="15">
        <f t="shared" si="44"/>
        <v>2.8684200000000001E+53</v>
      </c>
      <c r="Q199" s="15">
        <f t="shared" si="49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2"/>
        <v>1E+52</v>
      </c>
      <c r="T199" s="29">
        <f t="shared" si="43"/>
        <v>7210000000</v>
      </c>
      <c r="U199" s="29"/>
    </row>
    <row r="200" spans="5:21" x14ac:dyDescent="0.3">
      <c r="E200" s="14">
        <v>192</v>
      </c>
      <c r="F20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50"/>
        <v>43.0263항</v>
      </c>
      <c r="P200" s="15">
        <f t="shared" si="44"/>
        <v>4.3026300000000001E+53</v>
      </c>
      <c r="Q200" s="15">
        <f t="shared" si="49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2"/>
        <v>1E+52</v>
      </c>
      <c r="T200" s="29">
        <f t="shared" si="43"/>
        <v>7220000000</v>
      </c>
      <c r="U200" s="29"/>
    </row>
    <row r="201" spans="5:21" x14ac:dyDescent="0.3">
      <c r="E201" s="14">
        <v>193</v>
      </c>
      <c r="F20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50"/>
        <v>64.5395항</v>
      </c>
      <c r="P201" s="15">
        <f t="shared" si="44"/>
        <v>6.4539500000000005E+53</v>
      </c>
      <c r="Q201" s="15">
        <f t="shared" si="49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51">VLOOKUP(R201,V:Y,4,FALSE)</f>
        <v>1E+52</v>
      </c>
      <c r="T201" s="29">
        <f t="shared" ref="T201:T264" si="52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50"/>
        <v>96.8093항</v>
      </c>
      <c r="P202" s="15">
        <f t="shared" ref="P202:P265" si="53">Q202*S202</f>
        <v>9.6809300000000002E+53</v>
      </c>
      <c r="Q202" s="15">
        <f t="shared" si="49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51"/>
        <v>1E+52</v>
      </c>
      <c r="T202" s="29">
        <f t="shared" si="52"/>
        <v>7240000000</v>
      </c>
      <c r="U202" s="29"/>
    </row>
    <row r="203" spans="5:21" x14ac:dyDescent="0.3">
      <c r="E203" s="14">
        <v>195</v>
      </c>
      <c r="F203" s="6" t="str">
        <f t="shared" ref="F203:F266" si="54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5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6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7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50"/>
        <v>145.214항</v>
      </c>
      <c r="P203" s="15">
        <f t="shared" si="53"/>
        <v>1.45214E+54</v>
      </c>
      <c r="Q203" s="15">
        <f t="shared" ref="Q203:Q266" si="58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51"/>
        <v>1E+52</v>
      </c>
      <c r="T203" s="29">
        <f t="shared" si="52"/>
        <v>7250000000</v>
      </c>
      <c r="U203" s="29"/>
    </row>
    <row r="204" spans="5:21" x14ac:dyDescent="0.3">
      <c r="E204" s="14">
        <v>196</v>
      </c>
      <c r="F20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50"/>
        <v>217.821항</v>
      </c>
      <c r="P204" s="15">
        <f t="shared" si="53"/>
        <v>2.1782099999999999E+54</v>
      </c>
      <c r="Q204" s="15">
        <f t="shared" si="58"/>
        <v>217.821</v>
      </c>
      <c r="R204" s="14" t="str" cm="1">
        <f t="array" ref="R204">IF(AND(Q203&gt;1000,Q204&lt;2),INDEX(V:V,MATCH(R203,V:V,0)+1,0),R203)</f>
        <v>항</v>
      </c>
      <c r="S204" s="14" t="str">
        <f t="shared" si="51"/>
        <v>1E+52</v>
      </c>
      <c r="T204" s="29">
        <f t="shared" si="52"/>
        <v>7360000000</v>
      </c>
      <c r="U204" s="29"/>
    </row>
    <row r="205" spans="5:21" x14ac:dyDescent="0.3">
      <c r="E205" s="14">
        <v>197</v>
      </c>
      <c r="F20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50"/>
        <v>326.7315항</v>
      </c>
      <c r="P205" s="15">
        <f t="shared" si="53"/>
        <v>3.2673150000000001E+54</v>
      </c>
      <c r="Q205" s="15">
        <f t="shared" si="58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51"/>
        <v>1E+52</v>
      </c>
      <c r="T205" s="29">
        <f t="shared" si="52"/>
        <v>7370000000</v>
      </c>
      <c r="U205" s="29"/>
    </row>
    <row r="206" spans="5:21" x14ac:dyDescent="0.3">
      <c r="E206" s="14">
        <v>198</v>
      </c>
      <c r="F20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50"/>
        <v>490.0973항</v>
      </c>
      <c r="P206" s="15">
        <f t="shared" si="53"/>
        <v>4.9009729999999996E+54</v>
      </c>
      <c r="Q206" s="15">
        <f t="shared" si="58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51"/>
        <v>1E+52</v>
      </c>
      <c r="T206" s="29">
        <f t="shared" si="52"/>
        <v>7380000000</v>
      </c>
      <c r="U206" s="29"/>
    </row>
    <row r="207" spans="5:21" x14ac:dyDescent="0.3">
      <c r="E207" s="14">
        <v>199</v>
      </c>
      <c r="F20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50"/>
        <v>735.146항</v>
      </c>
      <c r="P207" s="15">
        <f t="shared" si="53"/>
        <v>7.3514599999999992E+54</v>
      </c>
      <c r="Q207" s="15">
        <f t="shared" si="58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51"/>
        <v>1E+52</v>
      </c>
      <c r="T207" s="29">
        <f t="shared" si="52"/>
        <v>7390000000</v>
      </c>
      <c r="U207" s="29"/>
    </row>
    <row r="208" spans="5:21" x14ac:dyDescent="0.3">
      <c r="E208" s="14">
        <v>200</v>
      </c>
      <c r="F20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50"/>
        <v>1102.719항</v>
      </c>
      <c r="P208" s="15">
        <f t="shared" si="53"/>
        <v>1.102719E+55</v>
      </c>
      <c r="Q208" s="15">
        <f t="shared" si="58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51"/>
        <v>1E+52</v>
      </c>
      <c r="T208" s="29">
        <f t="shared" si="52"/>
        <v>17400000000</v>
      </c>
      <c r="U208" s="29"/>
    </row>
    <row r="209" spans="5:21" x14ac:dyDescent="0.3">
      <c r="E209" s="14">
        <v>201</v>
      </c>
      <c r="F20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50"/>
        <v>1654.0785항</v>
      </c>
      <c r="P209" s="15">
        <f t="shared" si="53"/>
        <v>1.6540785000000001E+55</v>
      </c>
      <c r="Q209" s="15">
        <f t="shared" si="58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51"/>
        <v>1E+52</v>
      </c>
      <c r="T209" s="29">
        <f t="shared" si="52"/>
        <v>28910000000</v>
      </c>
      <c r="U209" s="29"/>
    </row>
    <row r="210" spans="5:21" x14ac:dyDescent="0.3">
      <c r="E210" s="14">
        <v>202</v>
      </c>
      <c r="F21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50"/>
        <v>2481.1178항</v>
      </c>
      <c r="P210" s="15">
        <f t="shared" si="53"/>
        <v>2.4811177999999999E+55</v>
      </c>
      <c r="Q210" s="15">
        <f t="shared" si="58"/>
        <v>2481.1178</v>
      </c>
      <c r="R210" s="14" t="str" cm="1">
        <f t="array" ref="R210">IF(AND(Q209&gt;1000,Q210&lt;2),INDEX(V:V,MATCH(R209,V:V,0)+1,0),R209)</f>
        <v>항</v>
      </c>
      <c r="S210" s="14" t="str">
        <f t="shared" si="51"/>
        <v>1E+52</v>
      </c>
      <c r="T210" s="29">
        <f t="shared" si="52"/>
        <v>28920000000</v>
      </c>
      <c r="U210" s="29"/>
    </row>
    <row r="211" spans="5:21" x14ac:dyDescent="0.3">
      <c r="E211" s="14">
        <v>203</v>
      </c>
      <c r="F21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50"/>
        <v>3721.6767항</v>
      </c>
      <c r="P211" s="15">
        <f t="shared" si="53"/>
        <v>3.7216766999999999E+55</v>
      </c>
      <c r="Q211" s="15">
        <f t="shared" si="58"/>
        <v>3721.6767</v>
      </c>
      <c r="R211" s="14" t="str" cm="1">
        <f t="array" ref="R211">IF(AND(Q210&gt;1000,Q211&lt;2),INDEX(V:V,MATCH(R210,V:V,0)+1,0),R210)</f>
        <v>항</v>
      </c>
      <c r="S211" s="14" t="str">
        <f t="shared" si="51"/>
        <v>1E+52</v>
      </c>
      <c r="T211" s="29">
        <f t="shared" si="52"/>
        <v>28930000000</v>
      </c>
      <c r="U211" s="29"/>
    </row>
    <row r="212" spans="5:21" x14ac:dyDescent="0.3">
      <c r="E212" s="14">
        <v>204</v>
      </c>
      <c r="F21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50"/>
        <v>5582.5151항</v>
      </c>
      <c r="P212" s="15">
        <f t="shared" si="53"/>
        <v>5.5825151000000008E+55</v>
      </c>
      <c r="Q212" s="15">
        <f t="shared" si="58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51"/>
        <v>1E+52</v>
      </c>
      <c r="T212" s="29">
        <f t="shared" si="52"/>
        <v>28940000000</v>
      </c>
      <c r="U212" s="29"/>
    </row>
    <row r="213" spans="5:21" x14ac:dyDescent="0.3">
      <c r="E213" s="14">
        <v>205</v>
      </c>
      <c r="F21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50"/>
        <v>8373.7727항</v>
      </c>
      <c r="P213" s="15">
        <f t="shared" si="53"/>
        <v>8.373772699999999E+55</v>
      </c>
      <c r="Q213" s="15">
        <f t="shared" si="58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51"/>
        <v>1E+52</v>
      </c>
      <c r="T213" s="29">
        <f t="shared" si="52"/>
        <v>28950000000</v>
      </c>
      <c r="U213" s="29"/>
    </row>
    <row r="214" spans="5:21" x14ac:dyDescent="0.3">
      <c r="E214" s="14">
        <v>206</v>
      </c>
      <c r="F21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50"/>
        <v>1.2561아</v>
      </c>
      <c r="P214" s="15">
        <f t="shared" si="53"/>
        <v>1.2561000000000002E+56</v>
      </c>
      <c r="Q214" s="15">
        <f t="shared" si="58"/>
        <v>1.2561</v>
      </c>
      <c r="R214" s="14" t="str" cm="1">
        <f t="array" ref="R214">IF(AND(Q213&gt;1000,Q214&lt;2),INDEX(V:V,MATCH(R213,V:V,0)+1,0),R213)</f>
        <v>아</v>
      </c>
      <c r="S214" s="14" t="str">
        <f t="shared" si="51"/>
        <v>1E+56</v>
      </c>
      <c r="T214" s="29">
        <f t="shared" si="52"/>
        <v>28960000000</v>
      </c>
      <c r="U214" s="29"/>
    </row>
    <row r="215" spans="5:21" x14ac:dyDescent="0.3">
      <c r="E215" s="14">
        <v>207</v>
      </c>
      <c r="F21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50"/>
        <v>1.8842아</v>
      </c>
      <c r="P215" s="15">
        <f t="shared" si="53"/>
        <v>1.8842000000000002E+56</v>
      </c>
      <c r="Q215" s="15">
        <f t="shared" si="58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51"/>
        <v>1E+56</v>
      </c>
      <c r="T215" s="29">
        <f t="shared" si="52"/>
        <v>28970000000</v>
      </c>
      <c r="U215" s="29"/>
    </row>
    <row r="216" spans="5:21" x14ac:dyDescent="0.3">
      <c r="E216" s="14">
        <v>208</v>
      </c>
      <c r="F21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50"/>
        <v>2.8263아</v>
      </c>
      <c r="P216" s="15">
        <f t="shared" si="53"/>
        <v>2.8263E+56</v>
      </c>
      <c r="Q216" s="15">
        <f t="shared" si="58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51"/>
        <v>1E+56</v>
      </c>
      <c r="T216" s="29">
        <f t="shared" si="52"/>
        <v>28980000000</v>
      </c>
      <c r="U216" s="29"/>
    </row>
    <row r="217" spans="5:21" x14ac:dyDescent="0.3">
      <c r="E217" s="14">
        <v>209</v>
      </c>
      <c r="F21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50"/>
        <v>4.2395아</v>
      </c>
      <c r="P217" s="15">
        <f t="shared" si="53"/>
        <v>4.2395000000000002E+56</v>
      </c>
      <c r="Q217" s="15">
        <f t="shared" si="58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51"/>
        <v>1E+56</v>
      </c>
      <c r="T217" s="29">
        <f t="shared" si="52"/>
        <v>28990000000</v>
      </c>
      <c r="U217" s="29"/>
    </row>
    <row r="218" spans="5:21" x14ac:dyDescent="0.3">
      <c r="E218" s="14">
        <v>210</v>
      </c>
      <c r="F21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50"/>
        <v>6.3593아</v>
      </c>
      <c r="P218" s="15">
        <f t="shared" si="53"/>
        <v>6.359300000000001E+56</v>
      </c>
      <c r="Q218" s="15">
        <f t="shared" si="58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51"/>
        <v>1E+56</v>
      </c>
      <c r="T218" s="29">
        <f t="shared" si="52"/>
        <v>29000000000</v>
      </c>
      <c r="U218" s="29"/>
    </row>
    <row r="219" spans="5:21" x14ac:dyDescent="0.3">
      <c r="E219" s="14">
        <v>211</v>
      </c>
      <c r="F21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50"/>
        <v>9.539아</v>
      </c>
      <c r="P219" s="15">
        <f t="shared" si="53"/>
        <v>9.5390000000000008E+56</v>
      </c>
      <c r="Q219" s="15">
        <f t="shared" si="58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51"/>
        <v>1E+56</v>
      </c>
      <c r="T219" s="29">
        <f t="shared" si="52"/>
        <v>29110000000</v>
      </c>
      <c r="U219" s="29"/>
    </row>
    <row r="220" spans="5:21" x14ac:dyDescent="0.3">
      <c r="E220" s="14">
        <v>212</v>
      </c>
      <c r="F22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50"/>
        <v>14.3085아</v>
      </c>
      <c r="P220" s="15">
        <f t="shared" si="53"/>
        <v>1.4308500000000002E+57</v>
      </c>
      <c r="Q220" s="15">
        <f t="shared" si="58"/>
        <v>14.3085</v>
      </c>
      <c r="R220" s="14" t="str" cm="1">
        <f t="array" ref="R220">IF(AND(Q219&gt;1000,Q220&lt;2),INDEX(V:V,MATCH(R219,V:V,0)+1,0),R219)</f>
        <v>아</v>
      </c>
      <c r="S220" s="14" t="str">
        <f t="shared" si="51"/>
        <v>1E+56</v>
      </c>
      <c r="T220" s="29">
        <f t="shared" si="52"/>
        <v>29120000000</v>
      </c>
      <c r="U220" s="29"/>
    </row>
    <row r="221" spans="5:21" x14ac:dyDescent="0.3">
      <c r="E221" s="14">
        <v>213</v>
      </c>
      <c r="F22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50"/>
        <v>21.4628아</v>
      </c>
      <c r="P221" s="15">
        <f t="shared" si="53"/>
        <v>2.1462800000000003E+57</v>
      </c>
      <c r="Q221" s="15">
        <f t="shared" si="58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51"/>
        <v>1E+56</v>
      </c>
      <c r="T221" s="29">
        <f t="shared" si="52"/>
        <v>29130000000</v>
      </c>
      <c r="U221" s="29"/>
    </row>
    <row r="222" spans="5:21" x14ac:dyDescent="0.3">
      <c r="E222" s="14">
        <v>214</v>
      </c>
      <c r="F22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50"/>
        <v>32.1942아</v>
      </c>
      <c r="P222" s="15">
        <f t="shared" si="53"/>
        <v>3.2194200000000007E+57</v>
      </c>
      <c r="Q222" s="15">
        <f t="shared" si="58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51"/>
        <v>1E+56</v>
      </c>
      <c r="T222" s="29">
        <f t="shared" si="52"/>
        <v>29140000000</v>
      </c>
      <c r="U222" s="29"/>
    </row>
    <row r="223" spans="5:21" x14ac:dyDescent="0.3">
      <c r="E223" s="14">
        <v>215</v>
      </c>
      <c r="F22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50"/>
        <v>48.2913아</v>
      </c>
      <c r="P223" s="15">
        <f t="shared" si="53"/>
        <v>4.8291300000000003E+57</v>
      </c>
      <c r="Q223" s="15">
        <f t="shared" si="58"/>
        <v>48.2913</v>
      </c>
      <c r="R223" s="14" t="str" cm="1">
        <f t="array" ref="R223">IF(AND(Q222&gt;1000,Q223&lt;2),INDEX(V:V,MATCH(R222,V:V,0)+1,0),R222)</f>
        <v>아</v>
      </c>
      <c r="S223" s="14" t="str">
        <f t="shared" si="51"/>
        <v>1E+56</v>
      </c>
      <c r="T223" s="29">
        <f t="shared" si="52"/>
        <v>29150000000</v>
      </c>
      <c r="U223" s="29"/>
    </row>
    <row r="224" spans="5:21" x14ac:dyDescent="0.3">
      <c r="E224" s="14">
        <v>216</v>
      </c>
      <c r="F22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50"/>
        <v>72.437아</v>
      </c>
      <c r="P224" s="15">
        <f t="shared" si="53"/>
        <v>7.2437000000000002E+57</v>
      </c>
      <c r="Q224" s="15">
        <f t="shared" si="58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51"/>
        <v>1E+56</v>
      </c>
      <c r="T224" s="29">
        <f t="shared" si="52"/>
        <v>29160000000</v>
      </c>
      <c r="U224" s="29"/>
    </row>
    <row r="225" spans="5:21" x14ac:dyDescent="0.3">
      <c r="E225" s="14">
        <v>217</v>
      </c>
      <c r="F22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50"/>
        <v>108.6555아</v>
      </c>
      <c r="P225" s="15">
        <f t="shared" si="53"/>
        <v>1.0865550000000001E+58</v>
      </c>
      <c r="Q225" s="15">
        <f t="shared" si="58"/>
        <v>108.6555</v>
      </c>
      <c r="R225" s="14" t="str" cm="1">
        <f t="array" ref="R225">IF(AND(Q224&gt;1000,Q225&lt;2),INDEX(V:V,MATCH(R224,V:V,0)+1,0),R224)</f>
        <v>아</v>
      </c>
      <c r="S225" s="14" t="str">
        <f t="shared" si="51"/>
        <v>1E+56</v>
      </c>
      <c r="T225" s="29">
        <f t="shared" si="52"/>
        <v>29170000000</v>
      </c>
      <c r="U225" s="29"/>
    </row>
    <row r="226" spans="5:21" x14ac:dyDescent="0.3">
      <c r="E226" s="14">
        <v>218</v>
      </c>
      <c r="F22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50"/>
        <v>162.9833아</v>
      </c>
      <c r="P226" s="15">
        <f t="shared" si="53"/>
        <v>1.6298330000000004E+58</v>
      </c>
      <c r="Q226" s="15">
        <f t="shared" si="58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51"/>
        <v>1E+56</v>
      </c>
      <c r="T226" s="29">
        <f t="shared" si="52"/>
        <v>29180000000</v>
      </c>
      <c r="U226" s="29"/>
    </row>
    <row r="227" spans="5:21" x14ac:dyDescent="0.3">
      <c r="E227" s="14">
        <v>219</v>
      </c>
      <c r="F22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50"/>
        <v>244.475아</v>
      </c>
      <c r="P227" s="15">
        <f t="shared" si="53"/>
        <v>2.4447500000000002E+58</v>
      </c>
      <c r="Q227" s="15">
        <f t="shared" si="58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51"/>
        <v>1E+56</v>
      </c>
      <c r="T227" s="29">
        <f t="shared" si="52"/>
        <v>29190000000</v>
      </c>
      <c r="U227" s="29"/>
    </row>
    <row r="228" spans="5:21" x14ac:dyDescent="0.3">
      <c r="E228" s="14">
        <v>220</v>
      </c>
      <c r="F22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50"/>
        <v>366.7125아</v>
      </c>
      <c r="P228" s="15">
        <f t="shared" si="53"/>
        <v>3.6671250000000004E+58</v>
      </c>
      <c r="Q228" s="15">
        <f t="shared" si="58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51"/>
        <v>1E+56</v>
      </c>
      <c r="T228" s="29">
        <f t="shared" si="52"/>
        <v>29200000000</v>
      </c>
      <c r="U228" s="29"/>
    </row>
    <row r="229" spans="5:21" x14ac:dyDescent="0.3">
      <c r="E229" s="14">
        <v>221</v>
      </c>
      <c r="F22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50"/>
        <v>550.0688아</v>
      </c>
      <c r="P229" s="15">
        <f t="shared" si="53"/>
        <v>5.5006880000000005E+58</v>
      </c>
      <c r="Q229" s="15">
        <f t="shared" si="58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51"/>
        <v>1E+56</v>
      </c>
      <c r="T229" s="29">
        <f t="shared" si="52"/>
        <v>29210000000</v>
      </c>
      <c r="U229" s="29"/>
    </row>
    <row r="230" spans="5:21" x14ac:dyDescent="0.3">
      <c r="E230" s="14">
        <v>222</v>
      </c>
      <c r="F23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50"/>
        <v>825.1032아</v>
      </c>
      <c r="P230" s="15">
        <f t="shared" si="53"/>
        <v>8.2510320000000007E+58</v>
      </c>
      <c r="Q230" s="15">
        <f t="shared" si="58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51"/>
        <v>1E+56</v>
      </c>
      <c r="T230" s="29">
        <f t="shared" si="52"/>
        <v>29220000000</v>
      </c>
      <c r="U230" s="29"/>
    </row>
    <row r="231" spans="5:21" x14ac:dyDescent="0.3">
      <c r="E231" s="14">
        <v>223</v>
      </c>
      <c r="F23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50"/>
        <v>1237.6548아</v>
      </c>
      <c r="P231" s="15">
        <f t="shared" si="53"/>
        <v>1.2376548000000001E+59</v>
      </c>
      <c r="Q231" s="15">
        <f t="shared" si="58"/>
        <v>1237.6548</v>
      </c>
      <c r="R231" s="14" t="str" cm="1">
        <f t="array" ref="R231">IF(AND(Q230&gt;1000,Q231&lt;2),INDEX(V:V,MATCH(R230,V:V,0)+1,0),R230)</f>
        <v>아</v>
      </c>
      <c r="S231" s="14" t="str">
        <f t="shared" si="51"/>
        <v>1E+56</v>
      </c>
      <c r="T231" s="29">
        <f t="shared" si="52"/>
        <v>29230000000</v>
      </c>
      <c r="U231" s="29"/>
    </row>
    <row r="232" spans="5:21" x14ac:dyDescent="0.3">
      <c r="E232" s="14">
        <v>224</v>
      </c>
      <c r="F23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50"/>
        <v>1856.4822아</v>
      </c>
      <c r="P232" s="15">
        <f t="shared" si="53"/>
        <v>1.8564822000000002E+59</v>
      </c>
      <c r="Q232" s="15">
        <f t="shared" si="58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51"/>
        <v>1E+56</v>
      </c>
      <c r="T232" s="29">
        <f t="shared" si="52"/>
        <v>29240000000</v>
      </c>
      <c r="U232" s="29"/>
    </row>
    <row r="233" spans="5:21" x14ac:dyDescent="0.3">
      <c r="E233" s="14">
        <v>225</v>
      </c>
      <c r="F23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50"/>
        <v>2784.7233아</v>
      </c>
      <c r="P233" s="15">
        <f t="shared" si="53"/>
        <v>2.7847233000000005E+59</v>
      </c>
      <c r="Q233" s="15">
        <f t="shared" si="58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51"/>
        <v>1E+56</v>
      </c>
      <c r="T233" s="29">
        <f t="shared" si="52"/>
        <v>29250000000</v>
      </c>
      <c r="U233" s="29"/>
    </row>
    <row r="234" spans="5:21" x14ac:dyDescent="0.3">
      <c r="E234" s="14">
        <v>226</v>
      </c>
      <c r="F23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50"/>
        <v>4177.085아</v>
      </c>
      <c r="P234" s="15">
        <f t="shared" si="53"/>
        <v>4.1770850000000002E+59</v>
      </c>
      <c r="Q234" s="15">
        <f t="shared" si="58"/>
        <v>4177.085</v>
      </c>
      <c r="R234" s="14" t="str" cm="1">
        <f t="array" ref="R234">IF(AND(Q233&gt;1000,Q234&lt;2),INDEX(V:V,MATCH(R233,V:V,0)+1,0),R233)</f>
        <v>아</v>
      </c>
      <c r="S234" s="14" t="str">
        <f t="shared" si="51"/>
        <v>1E+56</v>
      </c>
      <c r="T234" s="29">
        <f t="shared" si="52"/>
        <v>29360000000</v>
      </c>
      <c r="U234" s="29"/>
    </row>
    <row r="235" spans="5:21" x14ac:dyDescent="0.3">
      <c r="E235" s="14">
        <v>227</v>
      </c>
      <c r="F23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50"/>
        <v>6265.6275아</v>
      </c>
      <c r="P235" s="15">
        <f t="shared" si="53"/>
        <v>6.2656274999999998E+59</v>
      </c>
      <c r="Q235" s="15">
        <f t="shared" si="58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51"/>
        <v>1E+56</v>
      </c>
      <c r="T235" s="29">
        <f t="shared" si="52"/>
        <v>29370000000</v>
      </c>
      <c r="U235" s="29"/>
    </row>
    <row r="236" spans="5:21" x14ac:dyDescent="0.3">
      <c r="E236" s="14">
        <v>228</v>
      </c>
      <c r="F23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50"/>
        <v>9398.4413아</v>
      </c>
      <c r="P236" s="15">
        <f t="shared" si="53"/>
        <v>9.3984413000000001E+59</v>
      </c>
      <c r="Q236" s="15">
        <f t="shared" si="58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51"/>
        <v>1E+56</v>
      </c>
      <c r="T236" s="29">
        <f t="shared" si="52"/>
        <v>29380000000</v>
      </c>
      <c r="U236" s="29"/>
    </row>
    <row r="237" spans="5:21" x14ac:dyDescent="0.3">
      <c r="E237" s="14">
        <v>229</v>
      </c>
      <c r="F23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50"/>
        <v>1.4098나</v>
      </c>
      <c r="P237" s="15">
        <f t="shared" si="53"/>
        <v>1.4097999999999999E+60</v>
      </c>
      <c r="Q237" s="15">
        <f t="shared" si="58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51"/>
        <v>1E+60</v>
      </c>
      <c r="T237" s="29">
        <f t="shared" si="52"/>
        <v>29390000000</v>
      </c>
      <c r="U237" s="29"/>
    </row>
    <row r="238" spans="5:21" x14ac:dyDescent="0.3">
      <c r="E238" s="14">
        <v>230</v>
      </c>
      <c r="F23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50"/>
        <v>2.1147나</v>
      </c>
      <c r="P238" s="15">
        <f t="shared" si="53"/>
        <v>2.1146999999999999E+60</v>
      </c>
      <c r="Q238" s="15">
        <f t="shared" si="58"/>
        <v>2.1147</v>
      </c>
      <c r="R238" s="14" t="str" cm="1">
        <f t="array" ref="R238">IF(AND(Q237&gt;1000,Q238&lt;2),INDEX(V:V,MATCH(R237,V:V,0)+1,0),R237)</f>
        <v>나</v>
      </c>
      <c r="S238" s="14" t="str">
        <f t="shared" si="51"/>
        <v>1E+60</v>
      </c>
      <c r="T238" s="29">
        <f t="shared" si="52"/>
        <v>29400000000</v>
      </c>
      <c r="U238" s="29"/>
    </row>
    <row r="239" spans="5:21" x14ac:dyDescent="0.3">
      <c r="E239" s="14">
        <v>231</v>
      </c>
      <c r="F23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50"/>
        <v>3.1721나</v>
      </c>
      <c r="P239" s="15">
        <f t="shared" si="53"/>
        <v>3.1721000000000002E+60</v>
      </c>
      <c r="Q239" s="15">
        <f t="shared" si="58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51"/>
        <v>1E+60</v>
      </c>
      <c r="T239" s="29">
        <f t="shared" si="52"/>
        <v>29410000000</v>
      </c>
      <c r="U239" s="29"/>
    </row>
    <row r="240" spans="5:21" x14ac:dyDescent="0.3">
      <c r="E240" s="14">
        <v>232</v>
      </c>
      <c r="F24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50"/>
        <v>4.7582나</v>
      </c>
      <c r="P240" s="15">
        <f t="shared" si="53"/>
        <v>4.7581999999999996E+60</v>
      </c>
      <c r="Q240" s="15">
        <f t="shared" si="58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51"/>
        <v>1E+60</v>
      </c>
      <c r="T240" s="29">
        <f t="shared" si="52"/>
        <v>29420000000</v>
      </c>
      <c r="U240" s="29"/>
    </row>
    <row r="241" spans="5:21" x14ac:dyDescent="0.3">
      <c r="E241" s="14">
        <v>233</v>
      </c>
      <c r="F24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50"/>
        <v>7.1373나</v>
      </c>
      <c r="P241" s="15">
        <f t="shared" si="53"/>
        <v>7.1372999999999994E+60</v>
      </c>
      <c r="Q241" s="15">
        <f t="shared" si="58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51"/>
        <v>1E+60</v>
      </c>
      <c r="T241" s="29">
        <f t="shared" si="52"/>
        <v>29430000000</v>
      </c>
      <c r="U241" s="29"/>
    </row>
    <row r="242" spans="5:21" x14ac:dyDescent="0.3">
      <c r="E242" s="14">
        <v>234</v>
      </c>
      <c r="F24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50"/>
        <v>10.706나</v>
      </c>
      <c r="P242" s="15">
        <f t="shared" si="53"/>
        <v>1.0705999999999999E+61</v>
      </c>
      <c r="Q242" s="15">
        <f t="shared" si="58"/>
        <v>10.706</v>
      </c>
      <c r="R242" s="14" t="str" cm="1">
        <f t="array" ref="R242">IF(AND(Q241&gt;1000,Q242&lt;2),INDEX(V:V,MATCH(R241,V:V,0)+1,0),R241)</f>
        <v>나</v>
      </c>
      <c r="S242" s="14" t="str">
        <f t="shared" si="51"/>
        <v>1E+60</v>
      </c>
      <c r="T242" s="29">
        <f t="shared" si="52"/>
        <v>29440000000</v>
      </c>
      <c r="U242" s="29"/>
    </row>
    <row r="243" spans="5:21" x14ac:dyDescent="0.3">
      <c r="E243" s="14">
        <v>235</v>
      </c>
      <c r="F24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50"/>
        <v>16.059나</v>
      </c>
      <c r="P243" s="15">
        <f t="shared" si="53"/>
        <v>1.6058999999999999E+61</v>
      </c>
      <c r="Q243" s="15">
        <f t="shared" si="58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51"/>
        <v>1E+60</v>
      </c>
      <c r="T243" s="29">
        <f t="shared" si="52"/>
        <v>29450000000</v>
      </c>
      <c r="U243" s="29"/>
    </row>
    <row r="244" spans="5:21" x14ac:dyDescent="0.3">
      <c r="E244" s="14">
        <v>236</v>
      </c>
      <c r="F24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50"/>
        <v>24.0885나</v>
      </c>
      <c r="P244" s="15">
        <f t="shared" si="53"/>
        <v>2.40885E+61</v>
      </c>
      <c r="Q244" s="15">
        <f t="shared" si="58"/>
        <v>24.0885</v>
      </c>
      <c r="R244" s="14" t="str" cm="1">
        <f t="array" ref="R244">IF(AND(Q243&gt;1000,Q244&lt;2),INDEX(V:V,MATCH(R243,V:V,0)+1,0),R243)</f>
        <v>나</v>
      </c>
      <c r="S244" s="14" t="str">
        <f t="shared" si="51"/>
        <v>1E+60</v>
      </c>
      <c r="T244" s="29">
        <f t="shared" si="52"/>
        <v>29460000000</v>
      </c>
      <c r="U244" s="29"/>
    </row>
    <row r="245" spans="5:21" x14ac:dyDescent="0.3">
      <c r="E245" s="14">
        <v>237</v>
      </c>
      <c r="F24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50"/>
        <v>36.1328나</v>
      </c>
      <c r="P245" s="15">
        <f t="shared" si="53"/>
        <v>3.6132800000000001E+61</v>
      </c>
      <c r="Q245" s="15">
        <f t="shared" si="58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51"/>
        <v>1E+60</v>
      </c>
      <c r="T245" s="29">
        <f t="shared" si="52"/>
        <v>29470000000</v>
      </c>
      <c r="U245" s="29"/>
    </row>
    <row r="246" spans="5:21" x14ac:dyDescent="0.3">
      <c r="E246" s="14">
        <v>238</v>
      </c>
      <c r="F24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50"/>
        <v>54.1992나</v>
      </c>
      <c r="P246" s="15">
        <f t="shared" si="53"/>
        <v>5.4199199999999993E+61</v>
      </c>
      <c r="Q246" s="15">
        <f t="shared" si="58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51"/>
        <v>1E+60</v>
      </c>
      <c r="T246" s="29">
        <f t="shared" si="52"/>
        <v>29480000000</v>
      </c>
      <c r="U246" s="29"/>
    </row>
    <row r="247" spans="5:21" x14ac:dyDescent="0.3">
      <c r="E247" s="14">
        <v>239</v>
      </c>
      <c r="F24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50"/>
        <v>81.2988나</v>
      </c>
      <c r="P247" s="15">
        <f t="shared" si="53"/>
        <v>8.1298799999999996E+61</v>
      </c>
      <c r="Q247" s="15">
        <f t="shared" si="58"/>
        <v>81.2988</v>
      </c>
      <c r="R247" s="14" t="str" cm="1">
        <f t="array" ref="R247">IF(AND(Q246&gt;1000,Q247&lt;2),INDEX(V:V,MATCH(R246,V:V,0)+1,0),R246)</f>
        <v>나</v>
      </c>
      <c r="S247" s="14" t="str">
        <f t="shared" si="51"/>
        <v>1E+60</v>
      </c>
      <c r="T247" s="29">
        <f t="shared" si="52"/>
        <v>29490000000</v>
      </c>
      <c r="U247" s="29"/>
    </row>
    <row r="248" spans="5:21" x14ac:dyDescent="0.3">
      <c r="E248" s="14">
        <v>240</v>
      </c>
      <c r="F24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50"/>
        <v>121.9482나</v>
      </c>
      <c r="P248" s="15">
        <f t="shared" si="53"/>
        <v>1.2194819999999999E+62</v>
      </c>
      <c r="Q248" s="15">
        <f t="shared" si="58"/>
        <v>121.9482</v>
      </c>
      <c r="R248" s="14" t="str" cm="1">
        <f t="array" ref="R248">IF(AND(Q247&gt;1000,Q248&lt;2),INDEX(V:V,MATCH(R247,V:V,0)+1,0),R247)</f>
        <v>나</v>
      </c>
      <c r="S248" s="14" t="str">
        <f t="shared" si="51"/>
        <v>1E+60</v>
      </c>
      <c r="T248" s="29">
        <f t="shared" si="52"/>
        <v>29500000000</v>
      </c>
      <c r="U248" s="29"/>
    </row>
    <row r="249" spans="5:21" x14ac:dyDescent="0.3">
      <c r="E249" s="14">
        <v>241</v>
      </c>
      <c r="F24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50"/>
        <v>182.9223나</v>
      </c>
      <c r="P249" s="15">
        <f t="shared" si="53"/>
        <v>1.829223E+62</v>
      </c>
      <c r="Q249" s="15">
        <f t="shared" si="58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51"/>
        <v>1E+60</v>
      </c>
      <c r="T249" s="29">
        <f t="shared" si="52"/>
        <v>29610000000</v>
      </c>
      <c r="U249" s="29"/>
    </row>
    <row r="250" spans="5:21" x14ac:dyDescent="0.3">
      <c r="E250" s="14">
        <v>242</v>
      </c>
      <c r="F25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50"/>
        <v>274.3835나</v>
      </c>
      <c r="P250" s="15">
        <f t="shared" si="53"/>
        <v>2.7438349999999993E+62</v>
      </c>
      <c r="Q250" s="15">
        <f t="shared" si="58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51"/>
        <v>1E+60</v>
      </c>
      <c r="T250" s="29">
        <f t="shared" si="52"/>
        <v>29620000000</v>
      </c>
      <c r="U250" s="29"/>
    </row>
    <row r="251" spans="5:21" x14ac:dyDescent="0.3">
      <c r="E251" s="14">
        <v>243</v>
      </c>
      <c r="F25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50"/>
        <v>411.5753나</v>
      </c>
      <c r="P251" s="15">
        <f t="shared" si="53"/>
        <v>4.1157529999999998E+62</v>
      </c>
      <c r="Q251" s="15">
        <f t="shared" si="58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51"/>
        <v>1E+60</v>
      </c>
      <c r="T251" s="29">
        <f t="shared" si="52"/>
        <v>29630000000</v>
      </c>
      <c r="U251" s="29"/>
    </row>
    <row r="252" spans="5:21" x14ac:dyDescent="0.3">
      <c r="E252" s="14">
        <v>244</v>
      </c>
      <c r="F25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50"/>
        <v>617.363나</v>
      </c>
      <c r="P252" s="15">
        <f t="shared" si="53"/>
        <v>6.1736299999999991E+62</v>
      </c>
      <c r="Q252" s="15">
        <f t="shared" si="58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51"/>
        <v>1E+60</v>
      </c>
      <c r="T252" s="29">
        <f t="shared" si="52"/>
        <v>29640000000</v>
      </c>
      <c r="U252" s="29"/>
    </row>
    <row r="253" spans="5:21" x14ac:dyDescent="0.3">
      <c r="E253" s="14">
        <v>245</v>
      </c>
      <c r="F25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50"/>
        <v>926.0445나</v>
      </c>
      <c r="P253" s="15">
        <f t="shared" si="53"/>
        <v>9.2604449999999996E+62</v>
      </c>
      <c r="Q253" s="15">
        <f t="shared" si="58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51"/>
        <v>1E+60</v>
      </c>
      <c r="T253" s="29">
        <f t="shared" si="52"/>
        <v>29650000000</v>
      </c>
      <c r="U253" s="29"/>
    </row>
    <row r="254" spans="5:21" x14ac:dyDescent="0.3">
      <c r="E254" s="14">
        <v>246</v>
      </c>
      <c r="F25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50"/>
        <v>1389.0668나</v>
      </c>
      <c r="P254" s="15">
        <f t="shared" si="53"/>
        <v>1.3890668E+63</v>
      </c>
      <c r="Q254" s="15">
        <f t="shared" si="58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51"/>
        <v>1E+60</v>
      </c>
      <c r="T254" s="29">
        <f t="shared" si="52"/>
        <v>29660000000</v>
      </c>
      <c r="U254" s="29"/>
    </row>
    <row r="255" spans="5:21" x14ac:dyDescent="0.3">
      <c r="E255" s="14">
        <v>247</v>
      </c>
      <c r="F25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50"/>
        <v>2083.6002나</v>
      </c>
      <c r="P255" s="15">
        <f t="shared" si="53"/>
        <v>2.0836001999999997E+63</v>
      </c>
      <c r="Q255" s="15">
        <f t="shared" si="58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51"/>
        <v>1E+60</v>
      </c>
      <c r="T255" s="29">
        <f t="shared" si="52"/>
        <v>29670000000</v>
      </c>
      <c r="U255" s="29"/>
    </row>
    <row r="256" spans="5:21" x14ac:dyDescent="0.3">
      <c r="E256" s="14">
        <v>248</v>
      </c>
      <c r="F25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50"/>
        <v>3125.4003나</v>
      </c>
      <c r="P256" s="15">
        <f t="shared" si="53"/>
        <v>3.1254002999999997E+63</v>
      </c>
      <c r="Q256" s="15">
        <f t="shared" si="58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51"/>
        <v>1E+60</v>
      </c>
      <c r="T256" s="29">
        <f t="shared" si="52"/>
        <v>29680000000</v>
      </c>
      <c r="U256" s="29"/>
    </row>
    <row r="257" spans="5:21" x14ac:dyDescent="0.3">
      <c r="E257" s="14">
        <v>249</v>
      </c>
      <c r="F25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50"/>
        <v>4688.1005나</v>
      </c>
      <c r="P257" s="15">
        <f t="shared" si="53"/>
        <v>4.6881005000000003E+63</v>
      </c>
      <c r="Q257" s="15">
        <f t="shared" si="58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51"/>
        <v>1E+60</v>
      </c>
      <c r="T257" s="29">
        <f t="shared" si="52"/>
        <v>29690000000</v>
      </c>
      <c r="U257" s="29"/>
    </row>
    <row r="258" spans="5:21" x14ac:dyDescent="0.3">
      <c r="E258" s="14">
        <v>250</v>
      </c>
      <c r="F25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50"/>
        <v>7032.1508나</v>
      </c>
      <c r="P258" s="15">
        <f t="shared" si="53"/>
        <v>7.0321508E+63</v>
      </c>
      <c r="Q258" s="15">
        <f t="shared" si="58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51"/>
        <v>1E+60</v>
      </c>
      <c r="T258" s="29">
        <f t="shared" si="52"/>
        <v>29700000000</v>
      </c>
      <c r="U258" s="29"/>
    </row>
    <row r="259" spans="5:21" x14ac:dyDescent="0.3">
      <c r="E259" s="14">
        <v>251</v>
      </c>
      <c r="F25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50"/>
        <v>1.0549불</v>
      </c>
      <c r="P259" s="15">
        <f t="shared" si="53"/>
        <v>1.0548999999999999E+64</v>
      </c>
      <c r="Q259" s="15">
        <f t="shared" si="58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51"/>
        <v>1E+64</v>
      </c>
      <c r="T259" s="29">
        <f t="shared" si="52"/>
        <v>30210000000</v>
      </c>
      <c r="U259" s="29"/>
    </row>
    <row r="260" spans="5:21" x14ac:dyDescent="0.3">
      <c r="E260" s="14">
        <v>252</v>
      </c>
      <c r="F26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50"/>
        <v>1.5824불</v>
      </c>
      <c r="P260" s="15">
        <f t="shared" si="53"/>
        <v>1.5824000000000001E+64</v>
      </c>
      <c r="Q260" s="15">
        <f t="shared" si="58"/>
        <v>1.5824</v>
      </c>
      <c r="R260" s="14" t="str" cm="1">
        <f t="array" ref="R260">IF(AND(Q259&gt;1000,Q260&lt;2),INDEX(V:V,MATCH(R259,V:V,0)+1,0),R259)</f>
        <v>불</v>
      </c>
      <c r="S260" s="14" t="str">
        <f t="shared" si="51"/>
        <v>1E+64</v>
      </c>
      <c r="T260" s="29">
        <f t="shared" si="52"/>
        <v>30220000000</v>
      </c>
      <c r="U260" s="29"/>
    </row>
    <row r="261" spans="5:21" x14ac:dyDescent="0.3">
      <c r="E261" s="14">
        <v>253</v>
      </c>
      <c r="F26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9">Q261&amp;R261</f>
        <v>2.3736불</v>
      </c>
      <c r="P261" s="15">
        <f t="shared" si="53"/>
        <v>2.3736000000000001E+64</v>
      </c>
      <c r="Q261" s="15">
        <f t="shared" si="58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51"/>
        <v>1E+64</v>
      </c>
      <c r="T261" s="29">
        <f t="shared" si="52"/>
        <v>30230000000</v>
      </c>
      <c r="U261" s="29"/>
    </row>
    <row r="262" spans="5:21" x14ac:dyDescent="0.3">
      <c r="E262" s="14">
        <v>254</v>
      </c>
      <c r="F26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9"/>
        <v>3.5604불</v>
      </c>
      <c r="P262" s="15">
        <f t="shared" si="53"/>
        <v>3.5603999999999999E+64</v>
      </c>
      <c r="Q262" s="15">
        <f t="shared" si="58"/>
        <v>3.5604</v>
      </c>
      <c r="R262" s="14" t="str" cm="1">
        <f t="array" ref="R262">IF(AND(Q261&gt;1000,Q262&lt;2),INDEX(V:V,MATCH(R261,V:V,0)+1,0),R261)</f>
        <v>불</v>
      </c>
      <c r="S262" s="14" t="str">
        <f t="shared" si="51"/>
        <v>1E+64</v>
      </c>
      <c r="T262" s="29">
        <f t="shared" si="52"/>
        <v>30240000000</v>
      </c>
      <c r="U262" s="29"/>
    </row>
    <row r="263" spans="5:21" x14ac:dyDescent="0.3">
      <c r="E263" s="14">
        <v>255</v>
      </c>
      <c r="F26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9"/>
        <v>5.3406불</v>
      </c>
      <c r="P263" s="15">
        <f t="shared" si="53"/>
        <v>5.3406000000000004E+64</v>
      </c>
      <c r="Q263" s="15">
        <f t="shared" si="58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51"/>
        <v>1E+64</v>
      </c>
      <c r="T263" s="29">
        <f t="shared" si="52"/>
        <v>30250000000</v>
      </c>
      <c r="U263" s="29"/>
    </row>
    <row r="264" spans="5:21" x14ac:dyDescent="0.3">
      <c r="E264" s="14">
        <v>256</v>
      </c>
      <c r="F26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9"/>
        <v>8.0109불</v>
      </c>
      <c r="P264" s="15">
        <f t="shared" si="53"/>
        <v>8.0108999999999995E+64</v>
      </c>
      <c r="Q264" s="15">
        <f t="shared" si="58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51"/>
        <v>1E+64</v>
      </c>
      <c r="T264" s="29">
        <f t="shared" si="52"/>
        <v>30360000000</v>
      </c>
      <c r="U264" s="29"/>
    </row>
    <row r="265" spans="5:21" x14ac:dyDescent="0.3">
      <c r="E265" s="14">
        <v>257</v>
      </c>
      <c r="F26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9"/>
        <v>12.0164불</v>
      </c>
      <c r="P265" s="15">
        <f t="shared" si="53"/>
        <v>1.2016399999999999E+65</v>
      </c>
      <c r="Q265" s="15">
        <f t="shared" si="58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60">VLOOKUP(R265,V:Y,4,FALSE)</f>
        <v>1E+64</v>
      </c>
      <c r="T265" s="29">
        <f t="shared" ref="T265:T328" si="61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9"/>
        <v>18.0246불</v>
      </c>
      <c r="P266" s="15">
        <f t="shared" ref="P266:P329" si="62">Q266*S266</f>
        <v>1.8024599999999999E+65</v>
      </c>
      <c r="Q266" s="15">
        <f t="shared" si="58"/>
        <v>18.0246</v>
      </c>
      <c r="R266" s="14" t="str" cm="1">
        <f t="array" ref="R266">IF(AND(Q265&gt;1000,Q266&lt;2),INDEX(V:V,MATCH(R265,V:V,0)+1,0),R265)</f>
        <v>불</v>
      </c>
      <c r="S266" s="14" t="str">
        <f t="shared" si="60"/>
        <v>1E+64</v>
      </c>
      <c r="T266" s="29">
        <f t="shared" si="61"/>
        <v>30380000000</v>
      </c>
      <c r="U266" s="29"/>
    </row>
    <row r="267" spans="5:21" x14ac:dyDescent="0.3">
      <c r="E267" s="14">
        <v>259</v>
      </c>
      <c r="F267" s="6" t="str">
        <f t="shared" ref="F267:F330" si="63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4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5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6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9"/>
        <v>27.0369불</v>
      </c>
      <c r="P267" s="15">
        <f t="shared" si="62"/>
        <v>2.7036900000000001E+65</v>
      </c>
      <c r="Q267" s="15">
        <f t="shared" ref="Q267:Q330" si="67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60"/>
        <v>1E+64</v>
      </c>
      <c r="T267" s="29">
        <f t="shared" si="61"/>
        <v>30390000000</v>
      </c>
      <c r="U267" s="29"/>
    </row>
    <row r="268" spans="5:21" x14ac:dyDescent="0.3">
      <c r="E268" s="14">
        <v>260</v>
      </c>
      <c r="F26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9"/>
        <v>40.5554불</v>
      </c>
      <c r="P268" s="15">
        <f t="shared" si="62"/>
        <v>4.0555400000000007E+65</v>
      </c>
      <c r="Q268" s="15">
        <f t="shared" si="67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60"/>
        <v>1E+64</v>
      </c>
      <c r="T268" s="29">
        <f t="shared" si="61"/>
        <v>30400000000</v>
      </c>
      <c r="U268" s="29"/>
    </row>
    <row r="269" spans="5:21" x14ac:dyDescent="0.3">
      <c r="E269" s="14">
        <v>261</v>
      </c>
      <c r="F26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9"/>
        <v>60.8331불</v>
      </c>
      <c r="P269" s="15">
        <f t="shared" si="62"/>
        <v>6.0833100000000001E+65</v>
      </c>
      <c r="Q269" s="15">
        <f t="shared" si="67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60"/>
        <v>1E+64</v>
      </c>
      <c r="T269" s="29">
        <f t="shared" si="61"/>
        <v>30410000000</v>
      </c>
      <c r="U269" s="29"/>
    </row>
    <row r="270" spans="5:21" x14ac:dyDescent="0.3">
      <c r="E270" s="14">
        <v>262</v>
      </c>
      <c r="F27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9"/>
        <v>91.2497불</v>
      </c>
      <c r="P270" s="15">
        <f t="shared" si="62"/>
        <v>9.1249700000000009E+65</v>
      </c>
      <c r="Q270" s="15">
        <f t="shared" si="67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60"/>
        <v>1E+64</v>
      </c>
      <c r="T270" s="29">
        <f t="shared" si="61"/>
        <v>30420000000</v>
      </c>
      <c r="U270" s="29"/>
    </row>
    <row r="271" spans="5:21" x14ac:dyDescent="0.3">
      <c r="E271" s="14">
        <v>263</v>
      </c>
      <c r="F27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9"/>
        <v>136.8746불</v>
      </c>
      <c r="P271" s="15">
        <f t="shared" si="62"/>
        <v>1.3687460000000002E+66</v>
      </c>
      <c r="Q271" s="15">
        <f t="shared" si="67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60"/>
        <v>1E+64</v>
      </c>
      <c r="T271" s="29">
        <f t="shared" si="61"/>
        <v>30430000000</v>
      </c>
      <c r="U271" s="29"/>
    </row>
    <row r="272" spans="5:21" x14ac:dyDescent="0.3">
      <c r="E272" s="14">
        <v>264</v>
      </c>
      <c r="F27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9"/>
        <v>205.3119불</v>
      </c>
      <c r="P272" s="15">
        <f t="shared" si="62"/>
        <v>2.0531190000000001E+66</v>
      </c>
      <c r="Q272" s="15">
        <f t="shared" si="67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60"/>
        <v>1E+64</v>
      </c>
      <c r="T272" s="29">
        <f t="shared" si="61"/>
        <v>30440000000</v>
      </c>
      <c r="U272" s="29"/>
    </row>
    <row r="273" spans="5:21" x14ac:dyDescent="0.3">
      <c r="E273" s="14">
        <v>265</v>
      </c>
      <c r="F27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9"/>
        <v>307.9679불</v>
      </c>
      <c r="P273" s="15">
        <f t="shared" si="62"/>
        <v>3.079679E+66</v>
      </c>
      <c r="Q273" s="15">
        <f t="shared" si="67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60"/>
        <v>1E+64</v>
      </c>
      <c r="T273" s="29">
        <f t="shared" si="61"/>
        <v>30450000000</v>
      </c>
      <c r="U273" s="29"/>
    </row>
    <row r="274" spans="5:21" x14ac:dyDescent="0.3">
      <c r="E274" s="14">
        <v>266</v>
      </c>
      <c r="F27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9"/>
        <v>461.9519불</v>
      </c>
      <c r="P274" s="15">
        <f t="shared" si="62"/>
        <v>4.6195189999999994E+66</v>
      </c>
      <c r="Q274" s="15">
        <f t="shared" si="67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60"/>
        <v>1E+64</v>
      </c>
      <c r="T274" s="29">
        <f t="shared" si="61"/>
        <v>30460000000</v>
      </c>
      <c r="U274" s="29"/>
    </row>
    <row r="275" spans="5:21" x14ac:dyDescent="0.3">
      <c r="E275" s="14">
        <v>267</v>
      </c>
      <c r="F27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9"/>
        <v>692.9279불</v>
      </c>
      <c r="P275" s="15">
        <f t="shared" si="62"/>
        <v>6.9292790000000002E+66</v>
      </c>
      <c r="Q275" s="15">
        <f t="shared" si="67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60"/>
        <v>1E+64</v>
      </c>
      <c r="T275" s="29">
        <f t="shared" si="61"/>
        <v>30470000000</v>
      </c>
      <c r="U275" s="29"/>
    </row>
    <row r="276" spans="5:21" x14ac:dyDescent="0.3">
      <c r="E276" s="14">
        <v>268</v>
      </c>
      <c r="F27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9"/>
        <v>1039.3919불</v>
      </c>
      <c r="P276" s="15">
        <f t="shared" si="62"/>
        <v>1.0393919000000001E+67</v>
      </c>
      <c r="Q276" s="15">
        <f t="shared" si="67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60"/>
        <v>1E+64</v>
      </c>
      <c r="T276" s="29">
        <f t="shared" si="61"/>
        <v>30480000000</v>
      </c>
      <c r="U276" s="29"/>
    </row>
    <row r="277" spans="5:21" x14ac:dyDescent="0.3">
      <c r="E277" s="14">
        <v>269</v>
      </c>
      <c r="F27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9"/>
        <v>1559.0879불</v>
      </c>
      <c r="P277" s="15">
        <f t="shared" si="62"/>
        <v>1.5590879000000001E+67</v>
      </c>
      <c r="Q277" s="15">
        <f t="shared" si="67"/>
        <v>1559.0879</v>
      </c>
      <c r="R277" s="14" t="str" cm="1">
        <f t="array" ref="R277">IF(AND(Q276&gt;1000,Q277&lt;2),INDEX(V:V,MATCH(R276,V:V,0)+1,0),R276)</f>
        <v>불</v>
      </c>
      <c r="S277" s="14" t="str">
        <f t="shared" si="60"/>
        <v>1E+64</v>
      </c>
      <c r="T277" s="29">
        <f t="shared" si="61"/>
        <v>30490000000</v>
      </c>
      <c r="U277" s="29"/>
    </row>
    <row r="278" spans="5:21" x14ac:dyDescent="0.3">
      <c r="E278" s="14">
        <v>270</v>
      </c>
      <c r="F27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9"/>
        <v>2338.6319불</v>
      </c>
      <c r="P278" s="15">
        <f t="shared" si="62"/>
        <v>2.3386319000000003E+67</v>
      </c>
      <c r="Q278" s="15">
        <f t="shared" si="67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60"/>
        <v>1E+64</v>
      </c>
      <c r="T278" s="29">
        <f t="shared" si="61"/>
        <v>30500000000</v>
      </c>
      <c r="U278" s="29"/>
    </row>
    <row r="279" spans="5:21" x14ac:dyDescent="0.3">
      <c r="E279" s="14">
        <v>271</v>
      </c>
      <c r="F27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9"/>
        <v>3507.9479불</v>
      </c>
      <c r="P279" s="15">
        <f t="shared" si="62"/>
        <v>3.5079479000000003E+67</v>
      </c>
      <c r="Q279" s="15">
        <f t="shared" si="67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60"/>
        <v>1E+64</v>
      </c>
      <c r="T279" s="29">
        <f t="shared" si="61"/>
        <v>30610000000</v>
      </c>
      <c r="U279" s="29"/>
    </row>
    <row r="280" spans="5:21" x14ac:dyDescent="0.3">
      <c r="E280" s="14">
        <v>272</v>
      </c>
      <c r="F28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9"/>
        <v>5261.9219불</v>
      </c>
      <c r="P280" s="15">
        <f t="shared" si="62"/>
        <v>5.2619219000000006E+67</v>
      </c>
      <c r="Q280" s="15">
        <f t="shared" si="67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60"/>
        <v>1E+64</v>
      </c>
      <c r="T280" s="29">
        <f t="shared" si="61"/>
        <v>30620000000</v>
      </c>
      <c r="U280" s="29"/>
    </row>
    <row r="281" spans="5:21" x14ac:dyDescent="0.3">
      <c r="E281" s="14">
        <v>273</v>
      </c>
      <c r="F28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9"/>
        <v>7892.8829불</v>
      </c>
      <c r="P281" s="15">
        <f t="shared" si="62"/>
        <v>7.8928829000000007E+67</v>
      </c>
      <c r="Q281" s="15">
        <f t="shared" si="67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60"/>
        <v>1E+64</v>
      </c>
      <c r="T281" s="29">
        <f t="shared" si="61"/>
        <v>30630000000</v>
      </c>
      <c r="U281" s="29"/>
    </row>
    <row r="282" spans="5:21" x14ac:dyDescent="0.3">
      <c r="E282" s="14">
        <v>274</v>
      </c>
      <c r="F28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9"/>
        <v>1.184무</v>
      </c>
      <c r="P282" s="15">
        <f t="shared" si="62"/>
        <v>1.1839999999999998E+68</v>
      </c>
      <c r="Q282" s="15">
        <f t="shared" si="67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60"/>
        <v>1E+68</v>
      </c>
      <c r="T282" s="29">
        <f t="shared" si="61"/>
        <v>30640000000</v>
      </c>
      <c r="U282" s="29"/>
    </row>
    <row r="283" spans="5:21" x14ac:dyDescent="0.3">
      <c r="E283" s="14">
        <v>275</v>
      </c>
      <c r="F28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9"/>
        <v>1.776무</v>
      </c>
      <c r="P283" s="15">
        <f t="shared" si="62"/>
        <v>1.776E+68</v>
      </c>
      <c r="Q283" s="15">
        <f t="shared" si="67"/>
        <v>1.776</v>
      </c>
      <c r="R283" s="14" t="str" cm="1">
        <f t="array" ref="R283">IF(AND(Q282&gt;1000,Q283&lt;2),INDEX(V:V,MATCH(R282,V:V,0)+1,0),R282)</f>
        <v>무</v>
      </c>
      <c r="S283" s="14" t="str">
        <f t="shared" si="60"/>
        <v>1E+68</v>
      </c>
      <c r="T283" s="29">
        <f t="shared" si="61"/>
        <v>30650000000</v>
      </c>
      <c r="U283" s="29"/>
    </row>
    <row r="284" spans="5:21" x14ac:dyDescent="0.3">
      <c r="E284" s="14">
        <v>276</v>
      </c>
      <c r="F28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9"/>
        <v>2.664무</v>
      </c>
      <c r="P284" s="15">
        <f t="shared" si="62"/>
        <v>2.6639999999999999E+68</v>
      </c>
      <c r="Q284" s="15">
        <f t="shared" si="67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60"/>
        <v>1E+68</v>
      </c>
      <c r="T284" s="29">
        <f t="shared" si="61"/>
        <v>30660000000</v>
      </c>
      <c r="U284" s="29"/>
    </row>
    <row r="285" spans="5:21" x14ac:dyDescent="0.3">
      <c r="E285" s="14">
        <v>277</v>
      </c>
      <c r="F28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9"/>
        <v>3.996무</v>
      </c>
      <c r="P285" s="15">
        <f t="shared" si="62"/>
        <v>3.9959999999999999E+68</v>
      </c>
      <c r="Q285" s="15">
        <f t="shared" si="67"/>
        <v>3.996</v>
      </c>
      <c r="R285" s="14" t="str" cm="1">
        <f t="array" ref="R285">IF(AND(Q284&gt;1000,Q285&lt;2),INDEX(V:V,MATCH(R284,V:V,0)+1,0),R284)</f>
        <v>무</v>
      </c>
      <c r="S285" s="14" t="str">
        <f t="shared" si="60"/>
        <v>1E+68</v>
      </c>
      <c r="T285" s="29">
        <f t="shared" si="61"/>
        <v>30670000000</v>
      </c>
      <c r="U285" s="29"/>
    </row>
    <row r="286" spans="5:21" x14ac:dyDescent="0.3">
      <c r="E286" s="14">
        <v>278</v>
      </c>
      <c r="F28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9"/>
        <v>5.994무</v>
      </c>
      <c r="P286" s="15">
        <f t="shared" si="62"/>
        <v>5.9939999999999991E+68</v>
      </c>
      <c r="Q286" s="15">
        <f t="shared" si="67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60"/>
        <v>1E+68</v>
      </c>
      <c r="T286" s="29">
        <f t="shared" si="61"/>
        <v>30680000000</v>
      </c>
      <c r="U286" s="29"/>
    </row>
    <row r="287" spans="5:21" x14ac:dyDescent="0.3">
      <c r="E287" s="14">
        <v>279</v>
      </c>
      <c r="F28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9"/>
        <v>8.991무</v>
      </c>
      <c r="P287" s="15">
        <f t="shared" si="62"/>
        <v>8.9909999999999986E+68</v>
      </c>
      <c r="Q287" s="15">
        <f t="shared" si="67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60"/>
        <v>1E+68</v>
      </c>
      <c r="T287" s="29">
        <f t="shared" si="61"/>
        <v>30690000000</v>
      </c>
      <c r="U287" s="29"/>
    </row>
    <row r="288" spans="5:21" x14ac:dyDescent="0.3">
      <c r="E288" s="14">
        <v>280</v>
      </c>
      <c r="F28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9"/>
        <v>13.4865무</v>
      </c>
      <c r="P288" s="15">
        <f t="shared" si="62"/>
        <v>1.3486499999999998E+69</v>
      </c>
      <c r="Q288" s="15">
        <f t="shared" si="67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60"/>
        <v>1E+68</v>
      </c>
      <c r="T288" s="29">
        <f t="shared" si="61"/>
        <v>30700000000</v>
      </c>
      <c r="U288" s="29"/>
    </row>
    <row r="289" spans="5:21" x14ac:dyDescent="0.3">
      <c r="E289" s="14">
        <v>281</v>
      </c>
      <c r="F28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9"/>
        <v>20.2298무</v>
      </c>
      <c r="P289" s="15">
        <f t="shared" si="62"/>
        <v>2.02298E+69</v>
      </c>
      <c r="Q289" s="15">
        <f t="shared" si="67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60"/>
        <v>1E+68</v>
      </c>
      <c r="T289" s="29">
        <f t="shared" si="61"/>
        <v>30710000000</v>
      </c>
      <c r="U289" s="29"/>
    </row>
    <row r="290" spans="5:21" x14ac:dyDescent="0.3">
      <c r="E290" s="14">
        <v>282</v>
      </c>
      <c r="F29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9"/>
        <v>30.3447무</v>
      </c>
      <c r="P290" s="15">
        <f t="shared" si="62"/>
        <v>3.03447E+69</v>
      </c>
      <c r="Q290" s="15">
        <f t="shared" si="67"/>
        <v>30.3447</v>
      </c>
      <c r="R290" s="14" t="str" cm="1">
        <f t="array" ref="R290">IF(AND(Q289&gt;1000,Q290&lt;2),INDEX(V:V,MATCH(R289,V:V,0)+1,0),R289)</f>
        <v>무</v>
      </c>
      <c r="S290" s="14" t="str">
        <f t="shared" si="60"/>
        <v>1E+68</v>
      </c>
      <c r="T290" s="29">
        <f t="shared" si="61"/>
        <v>30720000000</v>
      </c>
      <c r="U290" s="29"/>
    </row>
    <row r="291" spans="5:21" x14ac:dyDescent="0.3">
      <c r="E291" s="14">
        <v>283</v>
      </c>
      <c r="F29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9"/>
        <v>45.5171무</v>
      </c>
      <c r="P291" s="15">
        <f t="shared" si="62"/>
        <v>4.5517100000000001E+69</v>
      </c>
      <c r="Q291" s="15">
        <f t="shared" si="67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60"/>
        <v>1E+68</v>
      </c>
      <c r="T291" s="29">
        <f t="shared" si="61"/>
        <v>30730000000</v>
      </c>
      <c r="U291" s="29"/>
    </row>
    <row r="292" spans="5:21" x14ac:dyDescent="0.3">
      <c r="E292" s="14">
        <v>284</v>
      </c>
      <c r="F29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9"/>
        <v>68.2757무</v>
      </c>
      <c r="P292" s="15">
        <f t="shared" si="62"/>
        <v>6.8275699999999998E+69</v>
      </c>
      <c r="Q292" s="15">
        <f t="shared" si="67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60"/>
        <v>1E+68</v>
      </c>
      <c r="T292" s="29">
        <f t="shared" si="61"/>
        <v>30740000000</v>
      </c>
      <c r="U292" s="29"/>
    </row>
    <row r="293" spans="5:21" x14ac:dyDescent="0.3">
      <c r="E293" s="14">
        <v>285</v>
      </c>
      <c r="F29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9"/>
        <v>102.4136무</v>
      </c>
      <c r="P293" s="15">
        <f t="shared" si="62"/>
        <v>1.024136E+70</v>
      </c>
      <c r="Q293" s="15">
        <f t="shared" si="67"/>
        <v>102.4136</v>
      </c>
      <c r="R293" s="14" t="str" cm="1">
        <f t="array" ref="R293">IF(AND(Q292&gt;1000,Q293&lt;2),INDEX(V:V,MATCH(R292,V:V,0)+1,0),R292)</f>
        <v>무</v>
      </c>
      <c r="S293" s="14" t="str">
        <f t="shared" si="60"/>
        <v>1E+68</v>
      </c>
      <c r="T293" s="29">
        <f t="shared" si="61"/>
        <v>30750000000</v>
      </c>
      <c r="U293" s="29"/>
    </row>
    <row r="294" spans="5:21" x14ac:dyDescent="0.3">
      <c r="E294" s="14">
        <v>286</v>
      </c>
      <c r="F29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9"/>
        <v>153.6204무</v>
      </c>
      <c r="P294" s="15">
        <f t="shared" si="62"/>
        <v>1.5362039999999998E+70</v>
      </c>
      <c r="Q294" s="15">
        <f t="shared" si="67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60"/>
        <v>1E+68</v>
      </c>
      <c r="T294" s="29">
        <f t="shared" si="61"/>
        <v>30860000000</v>
      </c>
      <c r="U294" s="29"/>
    </row>
    <row r="295" spans="5:21" x14ac:dyDescent="0.3">
      <c r="E295" s="14">
        <v>287</v>
      </c>
      <c r="F29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9"/>
        <v>230.4306무</v>
      </c>
      <c r="P295" s="15">
        <f t="shared" si="62"/>
        <v>2.304306E+70</v>
      </c>
      <c r="Q295" s="15">
        <f t="shared" si="67"/>
        <v>230.4306</v>
      </c>
      <c r="R295" s="14" t="str" cm="1">
        <f t="array" ref="R295">IF(AND(Q294&gt;1000,Q295&lt;2),INDEX(V:V,MATCH(R294,V:V,0)+1,0),R294)</f>
        <v>무</v>
      </c>
      <c r="S295" s="14" t="str">
        <f t="shared" si="60"/>
        <v>1E+68</v>
      </c>
      <c r="T295" s="29">
        <f t="shared" si="61"/>
        <v>30870000000</v>
      </c>
      <c r="U295" s="29"/>
    </row>
    <row r="296" spans="5:21" x14ac:dyDescent="0.3">
      <c r="E296" s="14">
        <v>288</v>
      </c>
      <c r="F29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9"/>
        <v>345.6459무</v>
      </c>
      <c r="P296" s="15">
        <f t="shared" si="62"/>
        <v>3.4564589999999994E+70</v>
      </c>
      <c r="Q296" s="15">
        <f t="shared" si="67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60"/>
        <v>1E+68</v>
      </c>
      <c r="T296" s="29">
        <f t="shared" si="61"/>
        <v>30880000000</v>
      </c>
      <c r="U296" s="29"/>
    </row>
    <row r="297" spans="5:21" x14ac:dyDescent="0.3">
      <c r="E297" s="14">
        <v>289</v>
      </c>
      <c r="F29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9"/>
        <v>518.4689무</v>
      </c>
      <c r="P297" s="15">
        <f t="shared" si="62"/>
        <v>5.1846889999999997E+70</v>
      </c>
      <c r="Q297" s="15">
        <f t="shared" si="67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60"/>
        <v>1E+68</v>
      </c>
      <c r="T297" s="29">
        <f t="shared" si="61"/>
        <v>30890000000</v>
      </c>
      <c r="U297" s="29"/>
    </row>
    <row r="298" spans="5:21" x14ac:dyDescent="0.3">
      <c r="E298" s="14">
        <v>290</v>
      </c>
      <c r="F29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9"/>
        <v>777.7034무</v>
      </c>
      <c r="P298" s="15">
        <f t="shared" si="62"/>
        <v>7.7770339999999992E+70</v>
      </c>
      <c r="Q298" s="15">
        <f t="shared" si="67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60"/>
        <v>1E+68</v>
      </c>
      <c r="T298" s="29">
        <f t="shared" si="61"/>
        <v>30900000000</v>
      </c>
      <c r="U298" s="29"/>
    </row>
    <row r="299" spans="5:21" x14ac:dyDescent="0.3">
      <c r="E299" s="14">
        <v>291</v>
      </c>
      <c r="F29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9"/>
        <v>1166.5551무</v>
      </c>
      <c r="P299" s="15">
        <f t="shared" si="62"/>
        <v>1.1665551E+71</v>
      </c>
      <c r="Q299" s="15">
        <f t="shared" si="67"/>
        <v>1166.5551</v>
      </c>
      <c r="R299" s="14" t="str" cm="1">
        <f t="array" ref="R299">IF(AND(Q298&gt;1000,Q299&lt;2),INDEX(V:V,MATCH(R298,V:V,0)+1,0),R298)</f>
        <v>무</v>
      </c>
      <c r="S299" s="14" t="str">
        <f t="shared" si="60"/>
        <v>1E+68</v>
      </c>
      <c r="T299" s="29">
        <f t="shared" si="61"/>
        <v>30910000000</v>
      </c>
      <c r="U299" s="29"/>
    </row>
    <row r="300" spans="5:21" x14ac:dyDescent="0.3">
      <c r="E300" s="14">
        <v>292</v>
      </c>
      <c r="F30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9"/>
        <v>1749.8327무</v>
      </c>
      <c r="P300" s="15">
        <f t="shared" si="62"/>
        <v>1.7498326999999997E+71</v>
      </c>
      <c r="Q300" s="15">
        <f t="shared" si="67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60"/>
        <v>1E+68</v>
      </c>
      <c r="T300" s="29">
        <f t="shared" si="61"/>
        <v>30920000000</v>
      </c>
      <c r="U300" s="29"/>
    </row>
    <row r="301" spans="5:21" x14ac:dyDescent="0.3">
      <c r="E301" s="14">
        <v>293</v>
      </c>
      <c r="F30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9"/>
        <v>2624.7491무</v>
      </c>
      <c r="P301" s="15">
        <f t="shared" si="62"/>
        <v>2.6247490999999997E+71</v>
      </c>
      <c r="Q301" s="15">
        <f t="shared" si="67"/>
        <v>2624.7491</v>
      </c>
      <c r="R301" s="14" t="str" cm="1">
        <f t="array" ref="R301">IF(AND(Q300&gt;1000,Q301&lt;2),INDEX(V:V,MATCH(R300,V:V,0)+1,0),R300)</f>
        <v>무</v>
      </c>
      <c r="S301" s="14" t="str">
        <f t="shared" si="60"/>
        <v>1E+68</v>
      </c>
      <c r="T301" s="29">
        <f t="shared" si="61"/>
        <v>30930000000</v>
      </c>
      <c r="U301" s="29"/>
    </row>
    <row r="302" spans="5:21" x14ac:dyDescent="0.3">
      <c r="E302" s="14">
        <v>294</v>
      </c>
      <c r="F30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9"/>
        <v>3937.1237무</v>
      </c>
      <c r="P302" s="15">
        <f t="shared" si="62"/>
        <v>3.9371237000000001E+71</v>
      </c>
      <c r="Q302" s="15">
        <f t="shared" si="67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60"/>
        <v>1E+68</v>
      </c>
      <c r="T302" s="29">
        <f t="shared" si="61"/>
        <v>30940000000</v>
      </c>
      <c r="U302" s="29"/>
    </row>
    <row r="303" spans="5:21" x14ac:dyDescent="0.3">
      <c r="E303" s="14">
        <v>295</v>
      </c>
      <c r="F30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9"/>
        <v>5905.6856무</v>
      </c>
      <c r="P303" s="15">
        <f t="shared" si="62"/>
        <v>5.905685599999999E+71</v>
      </c>
      <c r="Q303" s="15">
        <f t="shared" si="67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60"/>
        <v>1E+68</v>
      </c>
      <c r="T303" s="29">
        <f t="shared" si="61"/>
        <v>30950000000</v>
      </c>
      <c r="U303" s="29"/>
    </row>
    <row r="304" spans="5:21" x14ac:dyDescent="0.3">
      <c r="E304" s="14">
        <v>296</v>
      </c>
      <c r="F30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9"/>
        <v>8858.5284무</v>
      </c>
      <c r="P304" s="15">
        <f t="shared" si="62"/>
        <v>8.858528399999999E+71</v>
      </c>
      <c r="Q304" s="15">
        <f t="shared" si="67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60"/>
        <v>1E+68</v>
      </c>
      <c r="T304" s="29">
        <f t="shared" si="61"/>
        <v>30960000000</v>
      </c>
      <c r="U304" s="29"/>
    </row>
    <row r="305" spans="5:21" x14ac:dyDescent="0.3">
      <c r="E305" s="14">
        <v>297</v>
      </c>
      <c r="F30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9"/>
        <v>1.3288대</v>
      </c>
      <c r="P305" s="15">
        <f t="shared" si="62"/>
        <v>1.3287999999999999E+72</v>
      </c>
      <c r="Q305" s="15">
        <f t="shared" si="67"/>
        <v>1.3288</v>
      </c>
      <c r="R305" s="14" t="str" cm="1">
        <f t="array" ref="R305">IF(AND(Q304&gt;1000,Q305&lt;2),INDEX(V:V,MATCH(R304,V:V,0)+1,0),R304)</f>
        <v>대</v>
      </c>
      <c r="S305" s="14" t="str">
        <f t="shared" si="60"/>
        <v>1E+72</v>
      </c>
      <c r="T305" s="29">
        <f t="shared" si="61"/>
        <v>30970000000</v>
      </c>
      <c r="U305" s="29"/>
    </row>
    <row r="306" spans="5:21" x14ac:dyDescent="0.3">
      <c r="E306" s="14">
        <v>298</v>
      </c>
      <c r="F30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9"/>
        <v>1.9932대</v>
      </c>
      <c r="P306" s="15">
        <f t="shared" si="62"/>
        <v>1.9931999999999999E+72</v>
      </c>
      <c r="Q306" s="15">
        <f t="shared" si="67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60"/>
        <v>1E+72</v>
      </c>
      <c r="T306" s="29">
        <f t="shared" si="61"/>
        <v>30980000000</v>
      </c>
      <c r="U306" s="29"/>
    </row>
    <row r="307" spans="5:21" x14ac:dyDescent="0.3">
      <c r="E307" s="14">
        <v>299</v>
      </c>
      <c r="F30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9"/>
        <v>2.9898대</v>
      </c>
      <c r="P307" s="15">
        <f t="shared" si="62"/>
        <v>2.9897999999999995E+72</v>
      </c>
      <c r="Q307" s="15">
        <f t="shared" si="67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60"/>
        <v>1E+72</v>
      </c>
      <c r="T307" s="29">
        <f t="shared" si="61"/>
        <v>30990000000</v>
      </c>
      <c r="U307" s="29"/>
    </row>
    <row r="308" spans="5:21" x14ac:dyDescent="0.3">
      <c r="E308" s="14">
        <v>300</v>
      </c>
      <c r="F30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9"/>
        <v>4.4847대</v>
      </c>
      <c r="P308" s="15">
        <f t="shared" si="62"/>
        <v>4.4847E+72</v>
      </c>
      <c r="Q308" s="15">
        <f t="shared" si="67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60"/>
        <v>1E+72</v>
      </c>
      <c r="T308" s="29">
        <f t="shared" si="61"/>
        <v>31000000000</v>
      </c>
      <c r="U308" s="29"/>
    </row>
    <row r="309" spans="5:21" x14ac:dyDescent="0.3">
      <c r="E309" s="14">
        <v>301</v>
      </c>
      <c r="F30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9"/>
        <v>6.7271대</v>
      </c>
      <c r="P309" s="15">
        <f t="shared" si="62"/>
        <v>6.7270999999999994E+72</v>
      </c>
      <c r="Q309" s="15">
        <f t="shared" si="67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60"/>
        <v>1E+72</v>
      </c>
      <c r="T309" s="29">
        <f t="shared" si="61"/>
        <v>32610000000</v>
      </c>
      <c r="U309" s="29"/>
    </row>
    <row r="310" spans="5:21" x14ac:dyDescent="0.3">
      <c r="E310" s="14">
        <v>302</v>
      </c>
      <c r="F31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9"/>
        <v>10.0907대</v>
      </c>
      <c r="P310" s="15">
        <f t="shared" si="62"/>
        <v>1.0090699999999999E+73</v>
      </c>
      <c r="Q310" s="15">
        <f t="shared" si="67"/>
        <v>10.0907</v>
      </c>
      <c r="R310" s="14" t="str" cm="1">
        <f t="array" ref="R310">IF(AND(Q309&gt;1000,Q310&lt;2),INDEX(V:V,MATCH(R309,V:V,0)+1,0),R309)</f>
        <v>대</v>
      </c>
      <c r="S310" s="14" t="str">
        <f t="shared" si="60"/>
        <v>1E+72</v>
      </c>
      <c r="T310" s="29">
        <f t="shared" si="61"/>
        <v>32620000000</v>
      </c>
      <c r="U310" s="29"/>
    </row>
    <row r="311" spans="5:21" x14ac:dyDescent="0.3">
      <c r="E311" s="14">
        <v>303</v>
      </c>
      <c r="F31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9"/>
        <v>15.1361대</v>
      </c>
      <c r="P311" s="15">
        <f t="shared" si="62"/>
        <v>1.5136099999999999E+73</v>
      </c>
      <c r="Q311" s="15">
        <f t="shared" si="67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60"/>
        <v>1E+72</v>
      </c>
      <c r="T311" s="29">
        <f t="shared" si="61"/>
        <v>32630000000</v>
      </c>
      <c r="U311" s="29"/>
    </row>
    <row r="312" spans="5:21" x14ac:dyDescent="0.3">
      <c r="E312" s="14">
        <v>304</v>
      </c>
      <c r="F31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9"/>
        <v>22.7042대</v>
      </c>
      <c r="P312" s="15">
        <f t="shared" si="62"/>
        <v>2.2704199999999998E+73</v>
      </c>
      <c r="Q312" s="15">
        <f t="shared" si="67"/>
        <v>22.7042</v>
      </c>
      <c r="R312" s="14" t="str" cm="1">
        <f t="array" ref="R312">IF(AND(Q311&gt;1000,Q312&lt;2),INDEX(V:V,MATCH(R311,V:V,0)+1,0),R311)</f>
        <v>대</v>
      </c>
      <c r="S312" s="14" t="str">
        <f t="shared" si="60"/>
        <v>1E+72</v>
      </c>
      <c r="T312" s="29">
        <f t="shared" si="61"/>
        <v>32640000000</v>
      </c>
      <c r="U312" s="29"/>
    </row>
    <row r="313" spans="5:21" x14ac:dyDescent="0.3">
      <c r="E313" s="14">
        <v>305</v>
      </c>
      <c r="F31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9"/>
        <v>34.0563대</v>
      </c>
      <c r="P313" s="15">
        <f t="shared" si="62"/>
        <v>3.4056299999999997E+73</v>
      </c>
      <c r="Q313" s="15">
        <f t="shared" si="67"/>
        <v>34.0563</v>
      </c>
      <c r="R313" s="14" t="str" cm="1">
        <f t="array" ref="R313">IF(AND(Q312&gt;1000,Q313&lt;2),INDEX(V:V,MATCH(R312,V:V,0)+1,0),R312)</f>
        <v>대</v>
      </c>
      <c r="S313" s="14" t="str">
        <f t="shared" si="60"/>
        <v>1E+72</v>
      </c>
      <c r="T313" s="29">
        <f t="shared" si="61"/>
        <v>32650000000</v>
      </c>
      <c r="U313" s="29"/>
    </row>
    <row r="314" spans="5:21" x14ac:dyDescent="0.3">
      <c r="E314" s="14">
        <v>306</v>
      </c>
      <c r="F31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9"/>
        <v>51.0845대</v>
      </c>
      <c r="P314" s="15">
        <f t="shared" si="62"/>
        <v>5.1084500000000001E+73</v>
      </c>
      <c r="Q314" s="15">
        <f t="shared" si="67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60"/>
        <v>1E+72</v>
      </c>
      <c r="T314" s="29">
        <f t="shared" si="61"/>
        <v>32660000000</v>
      </c>
      <c r="U314" s="29"/>
    </row>
    <row r="315" spans="5:21" x14ac:dyDescent="0.3">
      <c r="E315" s="14">
        <v>307</v>
      </c>
      <c r="F31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9"/>
        <v>76.6268대</v>
      </c>
      <c r="P315" s="15">
        <f t="shared" si="62"/>
        <v>7.6626800000000004E+73</v>
      </c>
      <c r="Q315" s="15">
        <f t="shared" si="67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60"/>
        <v>1E+72</v>
      </c>
      <c r="T315" s="29">
        <f t="shared" si="61"/>
        <v>32670000000</v>
      </c>
      <c r="U315" s="29"/>
    </row>
    <row r="316" spans="5:21" x14ac:dyDescent="0.3">
      <c r="E316" s="14">
        <v>308</v>
      </c>
      <c r="F31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9"/>
        <v>114.9402대</v>
      </c>
      <c r="P316" s="15">
        <f t="shared" si="62"/>
        <v>1.1494019999999999E+74</v>
      </c>
      <c r="Q316" s="15">
        <f t="shared" si="67"/>
        <v>114.9402</v>
      </c>
      <c r="R316" s="14" t="str" cm="1">
        <f t="array" ref="R316">IF(AND(Q315&gt;1000,Q316&lt;2),INDEX(V:V,MATCH(R315,V:V,0)+1,0),R315)</f>
        <v>대</v>
      </c>
      <c r="S316" s="14" t="str">
        <f t="shared" si="60"/>
        <v>1E+72</v>
      </c>
      <c r="T316" s="29">
        <f t="shared" si="61"/>
        <v>32680000000</v>
      </c>
      <c r="U316" s="29"/>
    </row>
    <row r="317" spans="5:21" x14ac:dyDescent="0.3">
      <c r="E317" s="14">
        <v>309</v>
      </c>
      <c r="F31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9"/>
        <v>172.4103대</v>
      </c>
      <c r="P317" s="15">
        <f t="shared" si="62"/>
        <v>1.724103E+74</v>
      </c>
      <c r="Q317" s="15">
        <f t="shared" si="67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60"/>
        <v>1E+72</v>
      </c>
      <c r="T317" s="29">
        <f t="shared" si="61"/>
        <v>32690000000</v>
      </c>
      <c r="U317" s="29"/>
    </row>
    <row r="318" spans="5:21" x14ac:dyDescent="0.3">
      <c r="E318" s="14">
        <v>310</v>
      </c>
      <c r="F31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9"/>
        <v>258.6155대</v>
      </c>
      <c r="P318" s="15">
        <f t="shared" si="62"/>
        <v>2.5861550000000001E+74</v>
      </c>
      <c r="Q318" s="15">
        <f t="shared" si="67"/>
        <v>258.6155</v>
      </c>
      <c r="R318" s="14" t="str" cm="1">
        <f t="array" ref="R318">IF(AND(Q317&gt;1000,Q318&lt;2),INDEX(V:V,MATCH(R317,V:V,0)+1,0),R317)</f>
        <v>대</v>
      </c>
      <c r="S318" s="14" t="str">
        <f t="shared" si="60"/>
        <v>1E+72</v>
      </c>
      <c r="T318" s="29">
        <f t="shared" si="61"/>
        <v>32700000000</v>
      </c>
      <c r="U318" s="29"/>
    </row>
    <row r="319" spans="5:21" x14ac:dyDescent="0.3">
      <c r="E319" s="14">
        <v>311</v>
      </c>
      <c r="F31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9"/>
        <v>387.9233대</v>
      </c>
      <c r="P319" s="15">
        <f t="shared" si="62"/>
        <v>3.8792329999999998E+74</v>
      </c>
      <c r="Q319" s="15">
        <f t="shared" si="67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60"/>
        <v>1E+72</v>
      </c>
      <c r="T319" s="29">
        <f t="shared" si="61"/>
        <v>32710000000</v>
      </c>
      <c r="U319" s="29"/>
    </row>
    <row r="320" spans="5:21" x14ac:dyDescent="0.3">
      <c r="E320" s="14">
        <v>312</v>
      </c>
      <c r="F32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9"/>
        <v>581.885대</v>
      </c>
      <c r="P320" s="15">
        <f t="shared" si="62"/>
        <v>5.8188499999999993E+74</v>
      </c>
      <c r="Q320" s="15">
        <f t="shared" si="67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60"/>
        <v>1E+72</v>
      </c>
      <c r="T320" s="29">
        <f t="shared" si="61"/>
        <v>32720000000</v>
      </c>
      <c r="U320" s="29"/>
    </row>
    <row r="321" spans="5:21" x14ac:dyDescent="0.3">
      <c r="E321" s="14">
        <v>313</v>
      </c>
      <c r="F32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9"/>
        <v>872.8275대</v>
      </c>
      <c r="P321" s="15">
        <f t="shared" si="62"/>
        <v>8.7282749999999989E+74</v>
      </c>
      <c r="Q321" s="15">
        <f t="shared" si="67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60"/>
        <v>1E+72</v>
      </c>
      <c r="T321" s="29">
        <f t="shared" si="61"/>
        <v>32730000000</v>
      </c>
      <c r="U321" s="29"/>
    </row>
    <row r="322" spans="5:21" x14ac:dyDescent="0.3">
      <c r="E322" s="14">
        <v>314</v>
      </c>
      <c r="F32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9"/>
        <v>1309.2413대</v>
      </c>
      <c r="P322" s="15">
        <f t="shared" si="62"/>
        <v>1.3092412999999998E+75</v>
      </c>
      <c r="Q322" s="15">
        <f t="shared" si="67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60"/>
        <v>1E+72</v>
      </c>
      <c r="T322" s="29">
        <f t="shared" si="61"/>
        <v>32740000000</v>
      </c>
      <c r="U322" s="29"/>
    </row>
    <row r="323" spans="5:21" x14ac:dyDescent="0.3">
      <c r="E323" s="14">
        <v>315</v>
      </c>
      <c r="F32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9"/>
        <v>1963.862대</v>
      </c>
      <c r="P323" s="15">
        <f t="shared" si="62"/>
        <v>1.963862E+75</v>
      </c>
      <c r="Q323" s="15">
        <f t="shared" si="67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60"/>
        <v>1E+72</v>
      </c>
      <c r="T323" s="29">
        <f t="shared" si="61"/>
        <v>32750000000</v>
      </c>
      <c r="U323" s="29"/>
    </row>
    <row r="324" spans="5:21" x14ac:dyDescent="0.3">
      <c r="E324" s="14">
        <v>316</v>
      </c>
      <c r="F32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9"/>
        <v>2945.793대</v>
      </c>
      <c r="P324" s="15">
        <f t="shared" si="62"/>
        <v>2.9457929999999998E+75</v>
      </c>
      <c r="Q324" s="15">
        <f t="shared" si="67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60"/>
        <v>1E+72</v>
      </c>
      <c r="T324" s="29">
        <f t="shared" si="61"/>
        <v>32860000000</v>
      </c>
      <c r="U324" s="29"/>
    </row>
    <row r="325" spans="5:21" x14ac:dyDescent="0.3">
      <c r="E325" s="14">
        <v>317</v>
      </c>
      <c r="F32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8">Q325&amp;R325</f>
        <v>4418.6895대</v>
      </c>
      <c r="P325" s="15">
        <f t="shared" si="62"/>
        <v>4.4186895000000001E+75</v>
      </c>
      <c r="Q325" s="15">
        <f t="shared" si="67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60"/>
        <v>1E+72</v>
      </c>
      <c r="T325" s="29">
        <f t="shared" si="61"/>
        <v>32870000000</v>
      </c>
      <c r="U325" s="29"/>
    </row>
    <row r="326" spans="5:21" x14ac:dyDescent="0.3">
      <c r="E326" s="14">
        <v>318</v>
      </c>
      <c r="F32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8"/>
        <v>6628.0343대</v>
      </c>
      <c r="P326" s="15">
        <f t="shared" si="62"/>
        <v>6.6280342999999995E+75</v>
      </c>
      <c r="Q326" s="15">
        <f t="shared" si="67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60"/>
        <v>1E+72</v>
      </c>
      <c r="T326" s="29">
        <f t="shared" si="61"/>
        <v>32880000000</v>
      </c>
      <c r="U326" s="29"/>
    </row>
    <row r="327" spans="5:21" x14ac:dyDescent="0.3">
      <c r="E327" s="14">
        <v>319</v>
      </c>
      <c r="F32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8"/>
        <v>9942.0515대</v>
      </c>
      <c r="P327" s="15">
        <f t="shared" si="62"/>
        <v>9.9420514999999983E+75</v>
      </c>
      <c r="Q327" s="15">
        <f t="shared" si="67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60"/>
        <v>1E+72</v>
      </c>
      <c r="T327" s="29">
        <f t="shared" si="61"/>
        <v>32890000000</v>
      </c>
      <c r="U327" s="29"/>
    </row>
    <row r="328" spans="5:21" x14ac:dyDescent="0.3">
      <c r="E328" s="14">
        <v>320</v>
      </c>
      <c r="F32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8"/>
        <v>1.4914겁</v>
      </c>
      <c r="P328" s="15">
        <f t="shared" si="62"/>
        <v>1.4914000000000002E+76</v>
      </c>
      <c r="Q328" s="15">
        <f t="shared" si="67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60"/>
        <v>1E+76</v>
      </c>
      <c r="T328" s="29">
        <f t="shared" si="61"/>
        <v>32900000000</v>
      </c>
      <c r="U328" s="29"/>
    </row>
    <row r="329" spans="5:21" x14ac:dyDescent="0.3">
      <c r="E329" s="14">
        <v>321</v>
      </c>
      <c r="F32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8"/>
        <v>2.2371겁</v>
      </c>
      <c r="P329" s="15">
        <f t="shared" si="62"/>
        <v>2.2371E+76</v>
      </c>
      <c r="Q329" s="15">
        <f t="shared" si="67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9">VLOOKUP(R329,V:Y,4,FALSE)</f>
        <v>1E+76</v>
      </c>
      <c r="T329" s="29">
        <f t="shared" ref="T329:T392" si="70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8"/>
        <v>3.3557겁</v>
      </c>
      <c r="P330" s="15">
        <f t="shared" ref="P330:P393" si="71">Q330*S330</f>
        <v>3.3557000000000004E+76</v>
      </c>
      <c r="Q330" s="15">
        <f t="shared" si="67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9"/>
        <v>1E+76</v>
      </c>
      <c r="T330" s="29">
        <f t="shared" si="70"/>
        <v>32920000000</v>
      </c>
      <c r="U330" s="29"/>
    </row>
    <row r="331" spans="5:21" x14ac:dyDescent="0.3">
      <c r="E331" s="14">
        <v>323</v>
      </c>
      <c r="F331" s="6" t="str">
        <f t="shared" ref="F331:F394" si="72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3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4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5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8"/>
        <v>5.0336겁</v>
      </c>
      <c r="P331" s="15">
        <f t="shared" si="71"/>
        <v>5.0336000000000002E+76</v>
      </c>
      <c r="Q331" s="15">
        <f t="shared" ref="Q331:Q394" si="76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9"/>
        <v>1E+76</v>
      </c>
      <c r="T331" s="29">
        <f t="shared" si="70"/>
        <v>32930000000</v>
      </c>
      <c r="U331" s="29"/>
    </row>
    <row r="332" spans="5:21" x14ac:dyDescent="0.3">
      <c r="E332" s="14">
        <v>324</v>
      </c>
      <c r="F33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8"/>
        <v>7.5504겁</v>
      </c>
      <c r="P332" s="15">
        <f t="shared" si="71"/>
        <v>7.5504000000000006E+76</v>
      </c>
      <c r="Q332" s="15">
        <f t="shared" si="76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9"/>
        <v>1E+76</v>
      </c>
      <c r="T332" s="29">
        <f t="shared" si="70"/>
        <v>32940000000</v>
      </c>
      <c r="U332" s="29"/>
    </row>
    <row r="333" spans="5:21" x14ac:dyDescent="0.3">
      <c r="E333" s="14">
        <v>325</v>
      </c>
      <c r="F33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8"/>
        <v>11.3256겁</v>
      </c>
      <c r="P333" s="15">
        <f t="shared" si="71"/>
        <v>1.13256E+77</v>
      </c>
      <c r="Q333" s="15">
        <f t="shared" si="76"/>
        <v>11.3256</v>
      </c>
      <c r="R333" s="14" t="str" cm="1">
        <f t="array" ref="R333">IF(AND(Q332&gt;1000,Q333&lt;2),INDEX(V:V,MATCH(R332,V:V,0)+1,0),R332)</f>
        <v>겁</v>
      </c>
      <c r="S333" s="14" t="str">
        <f t="shared" si="69"/>
        <v>1E+76</v>
      </c>
      <c r="T333" s="29">
        <f t="shared" si="70"/>
        <v>32950000000</v>
      </c>
      <c r="U333" s="29"/>
    </row>
    <row r="334" spans="5:21" x14ac:dyDescent="0.3">
      <c r="E334" s="14">
        <v>326</v>
      </c>
      <c r="F33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8"/>
        <v>16.9884겁</v>
      </c>
      <c r="P334" s="15">
        <f t="shared" si="71"/>
        <v>1.6988400000000001E+77</v>
      </c>
      <c r="Q334" s="15">
        <f t="shared" si="76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9"/>
        <v>1E+76</v>
      </c>
      <c r="T334" s="29">
        <f t="shared" si="70"/>
        <v>32960000000</v>
      </c>
      <c r="U334" s="29"/>
    </row>
    <row r="335" spans="5:21" x14ac:dyDescent="0.3">
      <c r="E335" s="14">
        <v>327</v>
      </c>
      <c r="F33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8"/>
        <v>25.4826겁</v>
      </c>
      <c r="P335" s="15">
        <f t="shared" si="71"/>
        <v>2.5482600000000004E+77</v>
      </c>
      <c r="Q335" s="15">
        <f t="shared" si="76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9"/>
        <v>1E+76</v>
      </c>
      <c r="T335" s="29">
        <f t="shared" si="70"/>
        <v>32970000000</v>
      </c>
      <c r="U335" s="29"/>
    </row>
    <row r="336" spans="5:21" x14ac:dyDescent="0.3">
      <c r="E336" s="14">
        <v>328</v>
      </c>
      <c r="F33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8"/>
        <v>38.2239겁</v>
      </c>
      <c r="P336" s="15">
        <f t="shared" si="71"/>
        <v>3.8223900000000003E+77</v>
      </c>
      <c r="Q336" s="15">
        <f t="shared" si="76"/>
        <v>38.2239</v>
      </c>
      <c r="R336" s="14" t="str" cm="1">
        <f t="array" ref="R336">IF(AND(Q335&gt;1000,Q336&lt;2),INDEX(V:V,MATCH(R335,V:V,0)+1,0),R335)</f>
        <v>겁</v>
      </c>
      <c r="S336" s="14" t="str">
        <f t="shared" si="69"/>
        <v>1E+76</v>
      </c>
      <c r="T336" s="29">
        <f t="shared" si="70"/>
        <v>32980000000</v>
      </c>
      <c r="U336" s="29"/>
    </row>
    <row r="337" spans="5:21" x14ac:dyDescent="0.3">
      <c r="E337" s="14">
        <v>329</v>
      </c>
      <c r="F33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8"/>
        <v>57.3359겁</v>
      </c>
      <c r="P337" s="15">
        <f t="shared" si="71"/>
        <v>5.7335900000000003E+77</v>
      </c>
      <c r="Q337" s="15">
        <f t="shared" si="76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9"/>
        <v>1E+76</v>
      </c>
      <c r="T337" s="29">
        <f t="shared" si="70"/>
        <v>32990000000</v>
      </c>
      <c r="U337" s="29"/>
    </row>
    <row r="338" spans="5:21" x14ac:dyDescent="0.3">
      <c r="E338" s="14">
        <v>330</v>
      </c>
      <c r="F33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8"/>
        <v>86.0039겁</v>
      </c>
      <c r="P338" s="15">
        <f t="shared" si="71"/>
        <v>8.6003900000000002E+77</v>
      </c>
      <c r="Q338" s="15">
        <f t="shared" si="76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9"/>
        <v>1E+76</v>
      </c>
      <c r="T338" s="29">
        <f t="shared" si="70"/>
        <v>33000000000</v>
      </c>
      <c r="U338" s="29"/>
    </row>
    <row r="339" spans="5:21" x14ac:dyDescent="0.3">
      <c r="E339" s="14">
        <v>331</v>
      </c>
      <c r="F33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8"/>
        <v>129.0059겁</v>
      </c>
      <c r="P339" s="15">
        <f t="shared" si="71"/>
        <v>1.290059E+78</v>
      </c>
      <c r="Q339" s="15">
        <f t="shared" si="76"/>
        <v>129.0059</v>
      </c>
      <c r="R339" s="14" t="str" cm="1">
        <f t="array" ref="R339">IF(AND(Q338&gt;1000,Q339&lt;2),INDEX(V:V,MATCH(R338,V:V,0)+1,0),R338)</f>
        <v>겁</v>
      </c>
      <c r="S339" s="14" t="str">
        <f t="shared" si="69"/>
        <v>1E+76</v>
      </c>
      <c r="T339" s="29">
        <f t="shared" si="70"/>
        <v>33110000000</v>
      </c>
      <c r="U339" s="29"/>
    </row>
    <row r="340" spans="5:21" x14ac:dyDescent="0.3">
      <c r="E340" s="14">
        <v>332</v>
      </c>
      <c r="F34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8"/>
        <v>193.5089겁</v>
      </c>
      <c r="P340" s="15">
        <f t="shared" si="71"/>
        <v>1.9350890000000003E+78</v>
      </c>
      <c r="Q340" s="15">
        <f t="shared" si="76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9"/>
        <v>1E+76</v>
      </c>
      <c r="T340" s="29">
        <f t="shared" si="70"/>
        <v>33120000000</v>
      </c>
      <c r="U340" s="29"/>
    </row>
    <row r="341" spans="5:21" x14ac:dyDescent="0.3">
      <c r="E341" s="14">
        <v>333</v>
      </c>
      <c r="F34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8"/>
        <v>290.2634겁</v>
      </c>
      <c r="P341" s="15">
        <f t="shared" si="71"/>
        <v>2.9026339999999998E+78</v>
      </c>
      <c r="Q341" s="15">
        <f t="shared" si="76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9"/>
        <v>1E+76</v>
      </c>
      <c r="T341" s="29">
        <f t="shared" si="70"/>
        <v>33130000000</v>
      </c>
      <c r="U341" s="29"/>
    </row>
    <row r="342" spans="5:21" x14ac:dyDescent="0.3">
      <c r="E342" s="14">
        <v>334</v>
      </c>
      <c r="F34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8"/>
        <v>435.3951겁</v>
      </c>
      <c r="P342" s="15">
        <f t="shared" si="71"/>
        <v>4.3539510000000004E+78</v>
      </c>
      <c r="Q342" s="15">
        <f t="shared" si="76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9"/>
        <v>1E+76</v>
      </c>
      <c r="T342" s="29">
        <f t="shared" si="70"/>
        <v>33140000000</v>
      </c>
      <c r="U342" s="29"/>
    </row>
    <row r="343" spans="5:21" x14ac:dyDescent="0.3">
      <c r="E343" s="14">
        <v>335</v>
      </c>
      <c r="F34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8"/>
        <v>653.0927겁</v>
      </c>
      <c r="P343" s="15">
        <f t="shared" si="71"/>
        <v>6.5309269999999991E+78</v>
      </c>
      <c r="Q343" s="15">
        <f t="shared" si="76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9"/>
        <v>1E+76</v>
      </c>
      <c r="T343" s="29">
        <f t="shared" si="70"/>
        <v>33150000000</v>
      </c>
      <c r="U343" s="29"/>
    </row>
    <row r="344" spans="5:21" x14ac:dyDescent="0.3">
      <c r="E344" s="14">
        <v>336</v>
      </c>
      <c r="F34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8"/>
        <v>979.6391겁</v>
      </c>
      <c r="P344" s="15">
        <f t="shared" si="71"/>
        <v>9.7963909999999997E+78</v>
      </c>
      <c r="Q344" s="15">
        <f t="shared" si="76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9"/>
        <v>1E+76</v>
      </c>
      <c r="T344" s="29">
        <f t="shared" si="70"/>
        <v>33160000000</v>
      </c>
      <c r="U344" s="29"/>
    </row>
    <row r="345" spans="5:21" x14ac:dyDescent="0.3">
      <c r="E345" s="14">
        <v>337</v>
      </c>
      <c r="F34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8"/>
        <v>1469.4587겁</v>
      </c>
      <c r="P345" s="15">
        <f t="shared" si="71"/>
        <v>1.4694586999999999E+79</v>
      </c>
      <c r="Q345" s="15">
        <f t="shared" si="76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9"/>
        <v>1E+76</v>
      </c>
      <c r="T345" s="29">
        <f t="shared" si="70"/>
        <v>33170000000</v>
      </c>
      <c r="U345" s="29"/>
    </row>
    <row r="346" spans="5:21" x14ac:dyDescent="0.3">
      <c r="E346" s="14">
        <v>338</v>
      </c>
      <c r="F34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8"/>
        <v>2204.1881겁</v>
      </c>
      <c r="P346" s="15">
        <f t="shared" si="71"/>
        <v>2.2041881000000004E+79</v>
      </c>
      <c r="Q346" s="15">
        <f t="shared" si="76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9"/>
        <v>1E+76</v>
      </c>
      <c r="T346" s="29">
        <f t="shared" si="70"/>
        <v>33180000000</v>
      </c>
      <c r="U346" s="29"/>
    </row>
    <row r="347" spans="5:21" x14ac:dyDescent="0.3">
      <c r="E347" s="14">
        <v>339</v>
      </c>
      <c r="F34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8"/>
        <v>3306.2822겁</v>
      </c>
      <c r="P347" s="15">
        <f t="shared" si="71"/>
        <v>3.3062822000000002E+79</v>
      </c>
      <c r="Q347" s="15">
        <f t="shared" si="76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9"/>
        <v>1E+76</v>
      </c>
      <c r="T347" s="29">
        <f t="shared" si="70"/>
        <v>33190000000</v>
      </c>
      <c r="U347" s="29"/>
    </row>
    <row r="348" spans="5:21" x14ac:dyDescent="0.3">
      <c r="E348" s="14">
        <v>340</v>
      </c>
      <c r="F34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8"/>
        <v>4959.4233겁</v>
      </c>
      <c r="P348" s="15">
        <f t="shared" si="71"/>
        <v>4.9594233000000003E+79</v>
      </c>
      <c r="Q348" s="15">
        <f t="shared" si="76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9"/>
        <v>1E+76</v>
      </c>
      <c r="T348" s="29">
        <f t="shared" si="70"/>
        <v>33200000000</v>
      </c>
      <c r="U348" s="29"/>
    </row>
    <row r="349" spans="5:21" x14ac:dyDescent="0.3">
      <c r="E349" s="14">
        <v>341</v>
      </c>
      <c r="F34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8"/>
        <v>7439.135겁</v>
      </c>
      <c r="P349" s="15">
        <f t="shared" si="71"/>
        <v>7.4391350000000005E+79</v>
      </c>
      <c r="Q349" s="15">
        <f t="shared" si="76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9"/>
        <v>1E+76</v>
      </c>
      <c r="T349" s="29">
        <f t="shared" si="70"/>
        <v>33210000000</v>
      </c>
      <c r="U349" s="29"/>
    </row>
    <row r="350" spans="5:21" x14ac:dyDescent="0.3">
      <c r="E350" s="14">
        <v>342</v>
      </c>
      <c r="F35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8"/>
        <v>1.1159업</v>
      </c>
      <c r="P350" s="15">
        <f t="shared" si="71"/>
        <v>1.1158999999999999E+80</v>
      </c>
      <c r="Q350" s="15">
        <f t="shared" si="76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9"/>
        <v>1E+80</v>
      </c>
      <c r="T350" s="29">
        <f t="shared" si="70"/>
        <v>33220000000</v>
      </c>
      <c r="U350" s="29"/>
    </row>
    <row r="351" spans="5:21" x14ac:dyDescent="0.3">
      <c r="E351" s="14">
        <v>343</v>
      </c>
      <c r="F35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8"/>
        <v>1.6739업</v>
      </c>
      <c r="P351" s="15">
        <f t="shared" si="71"/>
        <v>1.6739E+80</v>
      </c>
      <c r="Q351" s="15">
        <f t="shared" si="76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9"/>
        <v>1E+80</v>
      </c>
      <c r="T351" s="29">
        <f t="shared" si="70"/>
        <v>33230000000</v>
      </c>
      <c r="U351" s="29"/>
    </row>
    <row r="352" spans="5:21" x14ac:dyDescent="0.3">
      <c r="E352" s="14">
        <v>344</v>
      </c>
      <c r="F35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8"/>
        <v>2.5109업</v>
      </c>
      <c r="P352" s="15">
        <f t="shared" si="71"/>
        <v>2.5109000000000001E+80</v>
      </c>
      <c r="Q352" s="15">
        <f t="shared" si="76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9"/>
        <v>1E+80</v>
      </c>
      <c r="T352" s="29">
        <f t="shared" si="70"/>
        <v>33240000000</v>
      </c>
      <c r="U352" s="29"/>
    </row>
    <row r="353" spans="5:21" x14ac:dyDescent="0.3">
      <c r="E353" s="14">
        <v>345</v>
      </c>
      <c r="F35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8"/>
        <v>3.7664업</v>
      </c>
      <c r="P353" s="15">
        <f t="shared" si="71"/>
        <v>3.7664000000000004E+80</v>
      </c>
      <c r="Q353" s="15">
        <f t="shared" si="76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9"/>
        <v>1E+80</v>
      </c>
      <c r="T353" s="29">
        <f t="shared" si="70"/>
        <v>33250000000</v>
      </c>
      <c r="U353" s="29"/>
    </row>
    <row r="354" spans="5:21" x14ac:dyDescent="0.3">
      <c r="E354" s="14">
        <v>346</v>
      </c>
      <c r="F35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8"/>
        <v>5.6496업</v>
      </c>
      <c r="P354" s="15">
        <f t="shared" si="71"/>
        <v>5.6496000000000001E+80</v>
      </c>
      <c r="Q354" s="15">
        <f t="shared" si="76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9"/>
        <v>1E+80</v>
      </c>
      <c r="T354" s="29">
        <f t="shared" si="70"/>
        <v>33360000000</v>
      </c>
      <c r="U354" s="29"/>
    </row>
    <row r="355" spans="5:21" x14ac:dyDescent="0.3">
      <c r="E355" s="14">
        <v>347</v>
      </c>
      <c r="F35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8"/>
        <v>8.4744업</v>
      </c>
      <c r="P355" s="15">
        <f t="shared" si="71"/>
        <v>8.4743999999999991E+80</v>
      </c>
      <c r="Q355" s="15">
        <f t="shared" si="76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9"/>
        <v>1E+80</v>
      </c>
      <c r="T355" s="29">
        <f t="shared" si="70"/>
        <v>33370000000</v>
      </c>
      <c r="U355" s="29"/>
    </row>
    <row r="356" spans="5:21" x14ac:dyDescent="0.3">
      <c r="E356" s="14">
        <v>348</v>
      </c>
      <c r="F35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8"/>
        <v>12.7116업</v>
      </c>
      <c r="P356" s="15">
        <f t="shared" si="71"/>
        <v>1.27116E+81</v>
      </c>
      <c r="Q356" s="15">
        <f t="shared" si="76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9"/>
        <v>1E+80</v>
      </c>
      <c r="T356" s="29">
        <f t="shared" si="70"/>
        <v>33380000000</v>
      </c>
      <c r="U356" s="29"/>
    </row>
    <row r="357" spans="5:21" x14ac:dyDescent="0.3">
      <c r="E357" s="14">
        <v>349</v>
      </c>
      <c r="F35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8"/>
        <v>19.0674업</v>
      </c>
      <c r="P357" s="15">
        <f t="shared" si="71"/>
        <v>1.9067399999999997E+81</v>
      </c>
      <c r="Q357" s="15">
        <f t="shared" si="76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9"/>
        <v>1E+80</v>
      </c>
      <c r="T357" s="29">
        <f t="shared" si="70"/>
        <v>33390000000</v>
      </c>
      <c r="U357" s="29"/>
    </row>
    <row r="358" spans="5:21" x14ac:dyDescent="0.3">
      <c r="E358" s="14">
        <v>350</v>
      </c>
      <c r="F35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8"/>
        <v>28.6011업</v>
      </c>
      <c r="P358" s="15">
        <f t="shared" si="71"/>
        <v>2.8601099999999998E+81</v>
      </c>
      <c r="Q358" s="15">
        <f t="shared" si="76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9"/>
        <v>1E+80</v>
      </c>
      <c r="T358" s="29">
        <f t="shared" si="70"/>
        <v>33400000000</v>
      </c>
      <c r="U358" s="29"/>
    </row>
    <row r="359" spans="5:21" x14ac:dyDescent="0.3">
      <c r="E359" s="14">
        <v>351</v>
      </c>
      <c r="F35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8"/>
        <v>42.9017업</v>
      </c>
      <c r="P359" s="15">
        <f t="shared" si="71"/>
        <v>4.2901700000000004E+81</v>
      </c>
      <c r="Q359" s="15">
        <f t="shared" si="76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9"/>
        <v>1E+80</v>
      </c>
      <c r="T359" s="29">
        <f t="shared" si="70"/>
        <v>33910000000</v>
      </c>
      <c r="U359" s="29"/>
    </row>
    <row r="360" spans="5:21" x14ac:dyDescent="0.3">
      <c r="E360" s="14">
        <v>352</v>
      </c>
      <c r="F36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8"/>
        <v>64.3526업</v>
      </c>
      <c r="P360" s="15">
        <f t="shared" si="71"/>
        <v>6.4352600000000006E+81</v>
      </c>
      <c r="Q360" s="15">
        <f t="shared" si="76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9"/>
        <v>1E+80</v>
      </c>
      <c r="T360" s="29">
        <f t="shared" si="70"/>
        <v>33920000000</v>
      </c>
      <c r="U360" s="29"/>
    </row>
    <row r="361" spans="5:21" x14ac:dyDescent="0.3">
      <c r="E361" s="14">
        <v>353</v>
      </c>
      <c r="F36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8"/>
        <v>96.5289업</v>
      </c>
      <c r="P361" s="15">
        <f t="shared" si="71"/>
        <v>9.6528899999999992E+81</v>
      </c>
      <c r="Q361" s="15">
        <f t="shared" si="76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9"/>
        <v>1E+80</v>
      </c>
      <c r="T361" s="29">
        <f t="shared" si="70"/>
        <v>33930000000</v>
      </c>
      <c r="U361" s="29"/>
    </row>
    <row r="362" spans="5:21" x14ac:dyDescent="0.3">
      <c r="E362" s="14">
        <v>354</v>
      </c>
      <c r="F36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8"/>
        <v>144.7934업</v>
      </c>
      <c r="P362" s="15">
        <f t="shared" si="71"/>
        <v>1.447934E+82</v>
      </c>
      <c r="Q362" s="15">
        <f t="shared" si="76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9"/>
        <v>1E+80</v>
      </c>
      <c r="T362" s="29">
        <f t="shared" si="70"/>
        <v>33940000000</v>
      </c>
      <c r="U362" s="29"/>
    </row>
    <row r="363" spans="5:21" x14ac:dyDescent="0.3">
      <c r="E363" s="14">
        <v>355</v>
      </c>
      <c r="F36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8"/>
        <v>217.1901업</v>
      </c>
      <c r="P363" s="15">
        <f t="shared" si="71"/>
        <v>2.171901E+82</v>
      </c>
      <c r="Q363" s="15">
        <f t="shared" si="76"/>
        <v>217.1901</v>
      </c>
      <c r="R363" s="14" t="str" cm="1">
        <f t="array" ref="R363">IF(AND(Q362&gt;1000,Q363&lt;2),INDEX(V:V,MATCH(R362,V:V,0)+1,0),R362)</f>
        <v>업</v>
      </c>
      <c r="S363" s="14" t="str">
        <f t="shared" si="69"/>
        <v>1E+80</v>
      </c>
      <c r="T363" s="29">
        <f t="shared" si="70"/>
        <v>33950000000</v>
      </c>
      <c r="U363" s="29"/>
    </row>
    <row r="364" spans="5:21" x14ac:dyDescent="0.3">
      <c r="E364" s="14">
        <v>356</v>
      </c>
      <c r="F36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8"/>
        <v>325.7852업</v>
      </c>
      <c r="P364" s="15">
        <f t="shared" si="71"/>
        <v>3.2578519999999994E+82</v>
      </c>
      <c r="Q364" s="15">
        <f t="shared" si="76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9"/>
        <v>1E+80</v>
      </c>
      <c r="T364" s="29">
        <f t="shared" si="70"/>
        <v>33960000000</v>
      </c>
      <c r="U364" s="29"/>
    </row>
    <row r="365" spans="5:21" x14ac:dyDescent="0.3">
      <c r="E365" s="14">
        <v>357</v>
      </c>
      <c r="F36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8"/>
        <v>488.6778업</v>
      </c>
      <c r="P365" s="15">
        <f t="shared" si="71"/>
        <v>4.8867779999999998E+82</v>
      </c>
      <c r="Q365" s="15">
        <f t="shared" si="76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9"/>
        <v>1E+80</v>
      </c>
      <c r="T365" s="29">
        <f t="shared" si="70"/>
        <v>33970000000</v>
      </c>
      <c r="U365" s="29"/>
    </row>
    <row r="366" spans="5:21" x14ac:dyDescent="0.3">
      <c r="E366" s="14">
        <v>358</v>
      </c>
      <c r="F36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8"/>
        <v>733.0167업</v>
      </c>
      <c r="P366" s="15">
        <f t="shared" si="71"/>
        <v>7.3301670000000004E+82</v>
      </c>
      <c r="Q366" s="15">
        <f t="shared" si="76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9"/>
        <v>1E+80</v>
      </c>
      <c r="T366" s="29">
        <f t="shared" si="70"/>
        <v>33980000000</v>
      </c>
      <c r="U366" s="29"/>
    </row>
    <row r="367" spans="5:21" x14ac:dyDescent="0.3">
      <c r="E367" s="14">
        <v>359</v>
      </c>
      <c r="F36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8"/>
        <v>1099.5251업</v>
      </c>
      <c r="P367" s="15">
        <f t="shared" si="71"/>
        <v>1.0995251000000001E+83</v>
      </c>
      <c r="Q367" s="15">
        <f t="shared" si="76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9"/>
        <v>1E+80</v>
      </c>
      <c r="T367" s="29">
        <f t="shared" si="70"/>
        <v>33990000000</v>
      </c>
      <c r="U367" s="29"/>
    </row>
    <row r="368" spans="5:21" x14ac:dyDescent="0.3">
      <c r="E368" s="14">
        <v>360</v>
      </c>
      <c r="F36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8"/>
        <v>1649.2877업</v>
      </c>
      <c r="P368" s="15">
        <f t="shared" si="71"/>
        <v>1.6492877000000001E+83</v>
      </c>
      <c r="Q368" s="15">
        <f t="shared" si="76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9"/>
        <v>1E+80</v>
      </c>
      <c r="T368" s="29">
        <f t="shared" si="70"/>
        <v>34000000000</v>
      </c>
      <c r="U368" s="29"/>
    </row>
    <row r="369" spans="5:21" x14ac:dyDescent="0.3">
      <c r="E369" s="14">
        <v>361</v>
      </c>
      <c r="F36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8"/>
        <v>2473.9316업</v>
      </c>
      <c r="P369" s="15">
        <f t="shared" si="71"/>
        <v>2.4739316000000001E+83</v>
      </c>
      <c r="Q369" s="15">
        <f t="shared" si="76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9"/>
        <v>1E+80</v>
      </c>
      <c r="T369" s="29">
        <f t="shared" si="70"/>
        <v>34110000000</v>
      </c>
      <c r="U369" s="29"/>
    </row>
    <row r="370" spans="5:21" x14ac:dyDescent="0.3">
      <c r="E370" s="14">
        <v>362</v>
      </c>
      <c r="F37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8"/>
        <v>3710.8974업</v>
      </c>
      <c r="P370" s="15">
        <f t="shared" si="71"/>
        <v>3.7108973999999999E+83</v>
      </c>
      <c r="Q370" s="15">
        <f t="shared" si="76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9"/>
        <v>1E+80</v>
      </c>
      <c r="T370" s="29">
        <f t="shared" si="70"/>
        <v>34120000000</v>
      </c>
      <c r="U370" s="29"/>
    </row>
    <row r="371" spans="5:21" x14ac:dyDescent="0.3">
      <c r="E371" s="14">
        <v>363</v>
      </c>
      <c r="F37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8"/>
        <v>5566.3461업</v>
      </c>
      <c r="P371" s="15">
        <f t="shared" si="71"/>
        <v>5.5663460999999999E+83</v>
      </c>
      <c r="Q371" s="15">
        <f t="shared" si="76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9"/>
        <v>1E+80</v>
      </c>
      <c r="T371" s="29">
        <f t="shared" si="70"/>
        <v>34130000000</v>
      </c>
      <c r="U371" s="29"/>
    </row>
    <row r="372" spans="5:21" x14ac:dyDescent="0.3">
      <c r="E372" s="14">
        <v>364</v>
      </c>
      <c r="F37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8"/>
        <v>8349.5192업</v>
      </c>
      <c r="P372" s="15">
        <f t="shared" si="71"/>
        <v>8.3495191999999984E+83</v>
      </c>
      <c r="Q372" s="15">
        <f t="shared" si="76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9"/>
        <v>1E+80</v>
      </c>
      <c r="T372" s="29">
        <f t="shared" si="70"/>
        <v>34140000000</v>
      </c>
      <c r="U372" s="29"/>
    </row>
    <row r="373" spans="5:21" x14ac:dyDescent="0.3">
      <c r="E373" s="14">
        <v>365</v>
      </c>
      <c r="F37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8"/>
        <v>1.2525긍</v>
      </c>
      <c r="P373" s="15">
        <f t="shared" si="71"/>
        <v>1.2525E+84</v>
      </c>
      <c r="Q373" s="15">
        <f t="shared" si="76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9"/>
        <v>1E+84</v>
      </c>
      <c r="T373" s="29">
        <f t="shared" si="70"/>
        <v>34150000000</v>
      </c>
      <c r="U373" s="29"/>
    </row>
    <row r="374" spans="5:21" x14ac:dyDescent="0.3">
      <c r="E374" s="14">
        <v>366</v>
      </c>
      <c r="F37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8"/>
        <v>1.8788긍</v>
      </c>
      <c r="P374" s="15">
        <f t="shared" si="71"/>
        <v>1.8788000000000002E+84</v>
      </c>
      <c r="Q374" s="15">
        <f t="shared" si="76"/>
        <v>1.8788</v>
      </c>
      <c r="R374" s="14" t="str" cm="1">
        <f t="array" ref="R374">IF(AND(Q373&gt;1000,Q374&lt;2),INDEX(V:V,MATCH(R373,V:V,0)+1,0),R373)</f>
        <v>긍</v>
      </c>
      <c r="S374" s="14" t="str">
        <f t="shared" si="69"/>
        <v>1E+84</v>
      </c>
      <c r="T374" s="29">
        <f t="shared" si="70"/>
        <v>34160000000</v>
      </c>
      <c r="U374" s="29"/>
    </row>
    <row r="375" spans="5:21" x14ac:dyDescent="0.3">
      <c r="E375" s="14">
        <v>367</v>
      </c>
      <c r="F37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8"/>
        <v>2.8182긍</v>
      </c>
      <c r="P375" s="15">
        <f t="shared" si="71"/>
        <v>2.8182000000000001E+84</v>
      </c>
      <c r="Q375" s="15">
        <f t="shared" si="76"/>
        <v>2.8182</v>
      </c>
      <c r="R375" s="14" t="str" cm="1">
        <f t="array" ref="R375">IF(AND(Q374&gt;1000,Q375&lt;2),INDEX(V:V,MATCH(R374,V:V,0)+1,0),R374)</f>
        <v>긍</v>
      </c>
      <c r="S375" s="14" t="str">
        <f t="shared" si="69"/>
        <v>1E+84</v>
      </c>
      <c r="T375" s="29">
        <f t="shared" si="70"/>
        <v>34170000000</v>
      </c>
      <c r="U375" s="29"/>
    </row>
    <row r="376" spans="5:21" x14ac:dyDescent="0.3">
      <c r="E376" s="14">
        <v>368</v>
      </c>
      <c r="F37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8"/>
        <v>4.2273긍</v>
      </c>
      <c r="P376" s="15">
        <f t="shared" si="71"/>
        <v>4.2272999999999995E+84</v>
      </c>
      <c r="Q376" s="15">
        <f t="shared" si="76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9"/>
        <v>1E+84</v>
      </c>
      <c r="T376" s="29">
        <f t="shared" si="70"/>
        <v>34180000000</v>
      </c>
      <c r="U376" s="29"/>
    </row>
    <row r="377" spans="5:21" x14ac:dyDescent="0.3">
      <c r="E377" s="14">
        <v>369</v>
      </c>
      <c r="F37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8"/>
        <v>6.341긍</v>
      </c>
      <c r="P377" s="15">
        <f t="shared" si="71"/>
        <v>6.3410000000000005E+84</v>
      </c>
      <c r="Q377" s="15">
        <f t="shared" si="76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9"/>
        <v>1E+84</v>
      </c>
      <c r="T377" s="29">
        <f t="shared" si="70"/>
        <v>34190000000</v>
      </c>
      <c r="U377" s="29"/>
    </row>
    <row r="378" spans="5:21" x14ac:dyDescent="0.3">
      <c r="E378" s="14">
        <v>370</v>
      </c>
      <c r="F37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8"/>
        <v>9.5115긍</v>
      </c>
      <c r="P378" s="15">
        <f t="shared" si="71"/>
        <v>9.5115000000000007E+84</v>
      </c>
      <c r="Q378" s="15">
        <f t="shared" si="76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9"/>
        <v>1E+84</v>
      </c>
      <c r="T378" s="29">
        <f t="shared" si="70"/>
        <v>34200000000</v>
      </c>
      <c r="U378" s="29"/>
    </row>
    <row r="379" spans="5:21" x14ac:dyDescent="0.3">
      <c r="E379" s="14">
        <v>371</v>
      </c>
      <c r="F37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8"/>
        <v>14.2673긍</v>
      </c>
      <c r="P379" s="15">
        <f t="shared" si="71"/>
        <v>1.4267300000000001E+85</v>
      </c>
      <c r="Q379" s="15">
        <f t="shared" si="76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9"/>
        <v>1E+84</v>
      </c>
      <c r="T379" s="29">
        <f t="shared" si="70"/>
        <v>34210000000</v>
      </c>
      <c r="U379" s="29"/>
    </row>
    <row r="380" spans="5:21" x14ac:dyDescent="0.3">
      <c r="E380" s="14">
        <v>372</v>
      </c>
      <c r="F38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8"/>
        <v>21.401긍</v>
      </c>
      <c r="P380" s="15">
        <f t="shared" si="71"/>
        <v>2.1401E+85</v>
      </c>
      <c r="Q380" s="15">
        <f t="shared" si="76"/>
        <v>21.401</v>
      </c>
      <c r="R380" s="14" t="str" cm="1">
        <f t="array" ref="R380">IF(AND(Q379&gt;1000,Q380&lt;2),INDEX(V:V,MATCH(R379,V:V,0)+1,0),R379)</f>
        <v>긍</v>
      </c>
      <c r="S380" s="14" t="str">
        <f t="shared" si="69"/>
        <v>1E+84</v>
      </c>
      <c r="T380" s="29">
        <f t="shared" si="70"/>
        <v>34220000000</v>
      </c>
      <c r="U380" s="29"/>
    </row>
    <row r="381" spans="5:21" x14ac:dyDescent="0.3">
      <c r="E381" s="14">
        <v>373</v>
      </c>
      <c r="F38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8"/>
        <v>32.1015긍</v>
      </c>
      <c r="P381" s="15">
        <f t="shared" si="71"/>
        <v>3.2101500000000005E+85</v>
      </c>
      <c r="Q381" s="15">
        <f t="shared" si="76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9"/>
        <v>1E+84</v>
      </c>
      <c r="T381" s="29">
        <f t="shared" si="70"/>
        <v>34230000000</v>
      </c>
      <c r="U381" s="29"/>
    </row>
    <row r="382" spans="5:21" x14ac:dyDescent="0.3">
      <c r="E382" s="14">
        <v>374</v>
      </c>
      <c r="F38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8"/>
        <v>48.1523긍</v>
      </c>
      <c r="P382" s="15">
        <f t="shared" si="71"/>
        <v>4.8152300000000007E+85</v>
      </c>
      <c r="Q382" s="15">
        <f t="shared" si="76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9"/>
        <v>1E+84</v>
      </c>
      <c r="T382" s="29">
        <f t="shared" si="70"/>
        <v>34240000000</v>
      </c>
      <c r="U382" s="29"/>
    </row>
    <row r="383" spans="5:21" x14ac:dyDescent="0.3">
      <c r="E383" s="14">
        <v>375</v>
      </c>
      <c r="F38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8"/>
        <v>72.2285긍</v>
      </c>
      <c r="P383" s="15">
        <f t="shared" si="71"/>
        <v>7.2228500000000006E+85</v>
      </c>
      <c r="Q383" s="15">
        <f t="shared" si="76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9"/>
        <v>1E+84</v>
      </c>
      <c r="T383" s="29">
        <f t="shared" si="70"/>
        <v>34250000000</v>
      </c>
      <c r="U383" s="29"/>
    </row>
    <row r="384" spans="5:21" x14ac:dyDescent="0.3">
      <c r="E384" s="14">
        <v>376</v>
      </c>
      <c r="F38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8"/>
        <v>108.3428긍</v>
      </c>
      <c r="P384" s="15">
        <f t="shared" si="71"/>
        <v>1.083428E+86</v>
      </c>
      <c r="Q384" s="15">
        <f t="shared" si="76"/>
        <v>108.3428</v>
      </c>
      <c r="R384" s="14" t="str" cm="1">
        <f t="array" ref="R384">IF(AND(Q383&gt;1000,Q384&lt;2),INDEX(V:V,MATCH(R383,V:V,0)+1,0),R383)</f>
        <v>긍</v>
      </c>
      <c r="S384" s="14" t="str">
        <f t="shared" si="69"/>
        <v>1E+84</v>
      </c>
      <c r="T384" s="29">
        <f t="shared" si="70"/>
        <v>34360000000</v>
      </c>
      <c r="U384" s="29"/>
    </row>
    <row r="385" spans="5:21" x14ac:dyDescent="0.3">
      <c r="E385" s="14">
        <v>377</v>
      </c>
      <c r="F38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8"/>
        <v>162.5142긍</v>
      </c>
      <c r="P385" s="15">
        <f t="shared" si="71"/>
        <v>1.6251419999999999E+86</v>
      </c>
      <c r="Q385" s="15">
        <f t="shared" si="76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9"/>
        <v>1E+84</v>
      </c>
      <c r="T385" s="29">
        <f t="shared" si="70"/>
        <v>34370000000</v>
      </c>
      <c r="U385" s="29"/>
    </row>
    <row r="386" spans="5:21" x14ac:dyDescent="0.3">
      <c r="E386" s="14">
        <v>378</v>
      </c>
      <c r="F38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8"/>
        <v>243.7713긍</v>
      </c>
      <c r="P386" s="15">
        <f t="shared" si="71"/>
        <v>2.4377130000000001E+86</v>
      </c>
      <c r="Q386" s="15">
        <f t="shared" si="76"/>
        <v>243.7713</v>
      </c>
      <c r="R386" s="14" t="str" cm="1">
        <f t="array" ref="R386">IF(AND(Q385&gt;1000,Q386&lt;2),INDEX(V:V,MATCH(R385,V:V,0)+1,0),R385)</f>
        <v>긍</v>
      </c>
      <c r="S386" s="14" t="str">
        <f t="shared" si="69"/>
        <v>1E+84</v>
      </c>
      <c r="T386" s="29">
        <f t="shared" si="70"/>
        <v>34380000000</v>
      </c>
      <c r="U386" s="29"/>
    </row>
    <row r="387" spans="5:21" x14ac:dyDescent="0.3">
      <c r="E387" s="14">
        <v>379</v>
      </c>
      <c r="F38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8"/>
        <v>365.657긍</v>
      </c>
      <c r="P387" s="15">
        <f t="shared" si="71"/>
        <v>3.6565699999999998E+86</v>
      </c>
      <c r="Q387" s="15">
        <f t="shared" si="76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9"/>
        <v>1E+84</v>
      </c>
      <c r="T387" s="29">
        <f t="shared" si="70"/>
        <v>34390000000</v>
      </c>
      <c r="U387" s="29"/>
    </row>
    <row r="388" spans="5:21" x14ac:dyDescent="0.3">
      <c r="E388" s="14">
        <v>380</v>
      </c>
      <c r="F38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8"/>
        <v>548.4855긍</v>
      </c>
      <c r="P388" s="15">
        <f t="shared" si="71"/>
        <v>5.4848550000000003E+86</v>
      </c>
      <c r="Q388" s="15">
        <f t="shared" si="76"/>
        <v>548.4855</v>
      </c>
      <c r="R388" s="14" t="str" cm="1">
        <f t="array" ref="R388">IF(AND(Q387&gt;1000,Q388&lt;2),INDEX(V:V,MATCH(R387,V:V,0)+1,0),R387)</f>
        <v>긍</v>
      </c>
      <c r="S388" s="14" t="str">
        <f t="shared" si="69"/>
        <v>1E+84</v>
      </c>
      <c r="T388" s="29">
        <f t="shared" si="70"/>
        <v>34400000000</v>
      </c>
      <c r="U388" s="29"/>
    </row>
    <row r="389" spans="5:21" x14ac:dyDescent="0.3">
      <c r="E389" s="14">
        <v>381</v>
      </c>
      <c r="F38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7">Q389&amp;R389</f>
        <v>822.7283긍</v>
      </c>
      <c r="P389" s="15">
        <f t="shared" si="71"/>
        <v>8.2272829999999999E+86</v>
      </c>
      <c r="Q389" s="15">
        <f t="shared" si="76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9"/>
        <v>1E+84</v>
      </c>
      <c r="T389" s="29">
        <f t="shared" si="70"/>
        <v>34410000000</v>
      </c>
      <c r="U389" s="29"/>
    </row>
    <row r="390" spans="5:21" x14ac:dyDescent="0.3">
      <c r="E390" s="14">
        <v>382</v>
      </c>
      <c r="F39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7"/>
        <v>1234.0925긍</v>
      </c>
      <c r="P390" s="15">
        <f t="shared" si="71"/>
        <v>1.2340924999999999E+87</v>
      </c>
      <c r="Q390" s="15">
        <f t="shared" si="76"/>
        <v>1234.0925</v>
      </c>
      <c r="R390" s="14" t="str" cm="1">
        <f t="array" ref="R390">IF(AND(Q389&gt;1000,Q390&lt;2),INDEX(V:V,MATCH(R389,V:V,0)+1,0),R389)</f>
        <v>긍</v>
      </c>
      <c r="S390" s="14" t="str">
        <f t="shared" si="69"/>
        <v>1E+84</v>
      </c>
      <c r="T390" s="29">
        <f t="shared" si="70"/>
        <v>34420000000</v>
      </c>
      <c r="U390" s="29"/>
    </row>
    <row r="391" spans="5:21" x14ac:dyDescent="0.3">
      <c r="E391" s="14">
        <v>383</v>
      </c>
      <c r="F39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7"/>
        <v>1851.1388긍</v>
      </c>
      <c r="P391" s="15">
        <f t="shared" si="71"/>
        <v>1.8511388E+87</v>
      </c>
      <c r="Q391" s="15">
        <f t="shared" si="76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9"/>
        <v>1E+84</v>
      </c>
      <c r="T391" s="29">
        <f t="shared" si="70"/>
        <v>34430000000</v>
      </c>
      <c r="U391" s="29"/>
    </row>
    <row r="392" spans="5:21" x14ac:dyDescent="0.3">
      <c r="E392" s="14">
        <v>384</v>
      </c>
      <c r="F39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7"/>
        <v>2776.7082긍</v>
      </c>
      <c r="P392" s="15">
        <f t="shared" si="71"/>
        <v>2.7767082000000002E+87</v>
      </c>
      <c r="Q392" s="15">
        <f t="shared" si="76"/>
        <v>2776.7082</v>
      </c>
      <c r="R392" s="14" t="str" cm="1">
        <f t="array" ref="R392">IF(AND(Q391&gt;1000,Q392&lt;2),INDEX(V:V,MATCH(R391,V:V,0)+1,0),R391)</f>
        <v>긍</v>
      </c>
      <c r="S392" s="14" t="str">
        <f t="shared" si="69"/>
        <v>1E+84</v>
      </c>
      <c r="T392" s="29">
        <f t="shared" si="70"/>
        <v>34440000000</v>
      </c>
      <c r="U392" s="29"/>
    </row>
    <row r="393" spans="5:21" x14ac:dyDescent="0.3">
      <c r="E393" s="14">
        <v>385</v>
      </c>
      <c r="F39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7"/>
        <v>4165.0623긍</v>
      </c>
      <c r="P393" s="15">
        <f t="shared" si="71"/>
        <v>4.1650622999999996E+87</v>
      </c>
      <c r="Q393" s="15">
        <f t="shared" si="76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8">VLOOKUP(R393,V:Y,4,FALSE)</f>
        <v>1E+84</v>
      </c>
      <c r="T393" s="29">
        <f t="shared" ref="T393:T456" si="79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7"/>
        <v>6247.5935긍</v>
      </c>
      <c r="P394" s="15">
        <f t="shared" ref="P394:P457" si="80">Q394*S394</f>
        <v>6.2475935000000005E+87</v>
      </c>
      <c r="Q394" s="15">
        <f t="shared" si="76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8"/>
        <v>1E+84</v>
      </c>
      <c r="T394" s="29">
        <f t="shared" si="79"/>
        <v>34460000000</v>
      </c>
      <c r="U394" s="29"/>
    </row>
    <row r="395" spans="5:21" x14ac:dyDescent="0.3">
      <c r="E395" s="14">
        <v>387</v>
      </c>
      <c r="F395" s="6" t="str">
        <f t="shared" ref="F395:F458" si="81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2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3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4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7"/>
        <v>9371.3903긍</v>
      </c>
      <c r="P395" s="15">
        <f t="shared" si="80"/>
        <v>9.3713902999999996E+87</v>
      </c>
      <c r="Q395" s="15">
        <f t="shared" ref="Q395:Q458" si="85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8"/>
        <v>1E+84</v>
      </c>
      <c r="T395" s="29">
        <f t="shared" si="79"/>
        <v>34470000000</v>
      </c>
      <c r="U395" s="29"/>
    </row>
    <row r="396" spans="5:21" x14ac:dyDescent="0.3">
      <c r="E396" s="14">
        <v>388</v>
      </c>
      <c r="F39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7"/>
        <v>1.4058갈</v>
      </c>
      <c r="P396" s="15">
        <f t="shared" si="80"/>
        <v>1.4057999999999998E+88</v>
      </c>
      <c r="Q396" s="15">
        <f t="shared" si="85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8"/>
        <v>1E+88</v>
      </c>
      <c r="T396" s="29">
        <f t="shared" si="79"/>
        <v>34480000000</v>
      </c>
      <c r="U396" s="29"/>
    </row>
    <row r="397" spans="5:21" x14ac:dyDescent="0.3">
      <c r="E397" s="14">
        <v>389</v>
      </c>
      <c r="F39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7"/>
        <v>2.1087갈</v>
      </c>
      <c r="P397" s="15">
        <f t="shared" si="80"/>
        <v>2.1086999999999996E+88</v>
      </c>
      <c r="Q397" s="15">
        <f t="shared" si="85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8"/>
        <v>1E+88</v>
      </c>
      <c r="T397" s="29">
        <f t="shared" si="79"/>
        <v>34490000000</v>
      </c>
      <c r="U397" s="29"/>
    </row>
    <row r="398" spans="5:21" x14ac:dyDescent="0.3">
      <c r="E398" s="14">
        <v>390</v>
      </c>
      <c r="F39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7"/>
        <v>3.1631갈</v>
      </c>
      <c r="P398" s="15">
        <f t="shared" si="80"/>
        <v>3.1631000000000001E+88</v>
      </c>
      <c r="Q398" s="15">
        <f t="shared" si="85"/>
        <v>3.1631</v>
      </c>
      <c r="R398" s="14" t="str" cm="1">
        <f t="array" ref="R398">IF(AND(Q397&gt;1000,Q398&lt;2),INDEX(V:V,MATCH(R397,V:V,0)+1,0),R397)</f>
        <v>갈</v>
      </c>
      <c r="S398" s="14" t="str">
        <f t="shared" si="78"/>
        <v>1E+88</v>
      </c>
      <c r="T398" s="29">
        <f t="shared" si="79"/>
        <v>34500000000</v>
      </c>
      <c r="U398" s="29"/>
    </row>
    <row r="399" spans="5:21" x14ac:dyDescent="0.3">
      <c r="E399" s="14">
        <v>391</v>
      </c>
      <c r="F39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7"/>
        <v>4.7447갈</v>
      </c>
      <c r="P399" s="15">
        <f t="shared" si="80"/>
        <v>4.7446999999999998E+88</v>
      </c>
      <c r="Q399" s="15">
        <f t="shared" si="85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8"/>
        <v>1E+88</v>
      </c>
      <c r="T399" s="29">
        <f t="shared" si="79"/>
        <v>34610000000</v>
      </c>
      <c r="U399" s="29"/>
    </row>
    <row r="400" spans="5:21" x14ac:dyDescent="0.3">
      <c r="E400" s="14">
        <v>392</v>
      </c>
      <c r="F40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7"/>
        <v>7.1171갈</v>
      </c>
      <c r="P400" s="15">
        <f t="shared" si="80"/>
        <v>7.1170999999999999E+88</v>
      </c>
      <c r="Q400" s="15">
        <f t="shared" si="85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8"/>
        <v>1E+88</v>
      </c>
      <c r="T400" s="29">
        <f t="shared" si="79"/>
        <v>34620000000</v>
      </c>
      <c r="U400" s="29"/>
    </row>
    <row r="401" spans="5:21" x14ac:dyDescent="0.3">
      <c r="E401" s="14">
        <v>393</v>
      </c>
      <c r="F40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7"/>
        <v>10.6757갈</v>
      </c>
      <c r="P401" s="15">
        <f t="shared" si="80"/>
        <v>1.0675699999999999E+89</v>
      </c>
      <c r="Q401" s="15">
        <f t="shared" si="85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8"/>
        <v>1E+88</v>
      </c>
      <c r="T401" s="29">
        <f t="shared" si="79"/>
        <v>34630000000</v>
      </c>
      <c r="U401" s="29"/>
    </row>
    <row r="402" spans="5:21" x14ac:dyDescent="0.3">
      <c r="E402" s="14">
        <v>394</v>
      </c>
      <c r="F40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7"/>
        <v>16.0136갈</v>
      </c>
      <c r="P402" s="15">
        <f t="shared" si="80"/>
        <v>1.60136E+89</v>
      </c>
      <c r="Q402" s="15">
        <f t="shared" si="85"/>
        <v>16.0136</v>
      </c>
      <c r="R402" s="14" t="str" cm="1">
        <f t="array" ref="R402">IF(AND(Q401&gt;1000,Q402&lt;2),INDEX(V:V,MATCH(R401,V:V,0)+1,0),R401)</f>
        <v>갈</v>
      </c>
      <c r="S402" s="14" t="str">
        <f t="shared" si="78"/>
        <v>1E+88</v>
      </c>
      <c r="T402" s="29">
        <f t="shared" si="79"/>
        <v>34640000000</v>
      </c>
      <c r="U402" s="29"/>
    </row>
    <row r="403" spans="5:21" x14ac:dyDescent="0.3">
      <c r="E403" s="14">
        <v>395</v>
      </c>
      <c r="F40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7"/>
        <v>24.0204갈</v>
      </c>
      <c r="P403" s="15">
        <f t="shared" si="80"/>
        <v>2.4020399999999998E+89</v>
      </c>
      <c r="Q403" s="15">
        <f t="shared" si="85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8"/>
        <v>1E+88</v>
      </c>
      <c r="T403" s="29">
        <f t="shared" si="79"/>
        <v>34650000000</v>
      </c>
      <c r="U403" s="29"/>
    </row>
    <row r="404" spans="5:21" x14ac:dyDescent="0.3">
      <c r="E404" s="14">
        <v>396</v>
      </c>
      <c r="F40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7"/>
        <v>36.0306갈</v>
      </c>
      <c r="P404" s="15">
        <f t="shared" si="80"/>
        <v>3.6030599999999999E+89</v>
      </c>
      <c r="Q404" s="15">
        <f t="shared" si="85"/>
        <v>36.0306</v>
      </c>
      <c r="R404" s="14" t="str" cm="1">
        <f t="array" ref="R404">IF(AND(Q403&gt;1000,Q404&lt;2),INDEX(V:V,MATCH(R403,V:V,0)+1,0),R403)</f>
        <v>갈</v>
      </c>
      <c r="S404" s="14" t="str">
        <f t="shared" si="78"/>
        <v>1E+88</v>
      </c>
      <c r="T404" s="29">
        <f t="shared" si="79"/>
        <v>34660000000</v>
      </c>
      <c r="U404" s="29"/>
    </row>
    <row r="405" spans="5:21" x14ac:dyDescent="0.3">
      <c r="E405" s="14">
        <v>397</v>
      </c>
      <c r="F40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7"/>
        <v>54.0459갈</v>
      </c>
      <c r="P405" s="15">
        <f t="shared" si="80"/>
        <v>5.4045899999999996E+89</v>
      </c>
      <c r="Q405" s="15">
        <f t="shared" si="85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8"/>
        <v>1E+88</v>
      </c>
      <c r="T405" s="29">
        <f t="shared" si="79"/>
        <v>34670000000</v>
      </c>
      <c r="U405" s="29"/>
    </row>
    <row r="406" spans="5:21" x14ac:dyDescent="0.3">
      <c r="E406" s="14">
        <v>398</v>
      </c>
      <c r="F40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7"/>
        <v>81.0689갈</v>
      </c>
      <c r="P406" s="15">
        <f t="shared" si="80"/>
        <v>8.1068899999999997E+89</v>
      </c>
      <c r="Q406" s="15">
        <f t="shared" si="85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8"/>
        <v>1E+88</v>
      </c>
      <c r="T406" s="29">
        <f t="shared" si="79"/>
        <v>34680000000</v>
      </c>
      <c r="U406" s="29"/>
    </row>
    <row r="407" spans="5:21" x14ac:dyDescent="0.3">
      <c r="E407" s="14">
        <v>399</v>
      </c>
      <c r="F40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7"/>
        <v>121.6034갈</v>
      </c>
      <c r="P407" s="15">
        <f t="shared" si="80"/>
        <v>1.2160340000000001E+90</v>
      </c>
      <c r="Q407" s="15">
        <f t="shared" si="85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8"/>
        <v>1E+88</v>
      </c>
      <c r="T407" s="29">
        <f t="shared" si="79"/>
        <v>34690000000</v>
      </c>
      <c r="U407" s="29"/>
    </row>
    <row r="408" spans="5:21" x14ac:dyDescent="0.3">
      <c r="E408" s="14">
        <v>400</v>
      </c>
      <c r="F40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7"/>
        <v>182.4051갈</v>
      </c>
      <c r="P408" s="15">
        <f t="shared" si="80"/>
        <v>1.8240509999999999E+90</v>
      </c>
      <c r="Q408" s="15">
        <f t="shared" si="85"/>
        <v>182.4051</v>
      </c>
      <c r="R408" s="14" t="str" cm="1">
        <f t="array" ref="R408">IF(AND(Q407&gt;1000,Q408&lt;2),INDEX(V:V,MATCH(R407,V:V,0)+1,0),R407)</f>
        <v>갈</v>
      </c>
      <c r="S408" s="14" t="str">
        <f t="shared" si="78"/>
        <v>1E+88</v>
      </c>
      <c r="T408" s="29">
        <f t="shared" si="79"/>
        <v>34700000000</v>
      </c>
      <c r="U408" s="29"/>
    </row>
    <row r="409" spans="5:21" x14ac:dyDescent="0.3">
      <c r="E409" s="14">
        <v>401</v>
      </c>
      <c r="F40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7"/>
        <v>273.6077갈</v>
      </c>
      <c r="P409" s="15">
        <f t="shared" si="80"/>
        <v>2.7360769999999998E+90</v>
      </c>
      <c r="Q409" s="15">
        <f t="shared" si="85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8"/>
        <v>1E+88</v>
      </c>
      <c r="T409" s="29">
        <f t="shared" si="79"/>
        <v>46210000000</v>
      </c>
      <c r="U409" s="29"/>
    </row>
    <row r="410" spans="5:21" x14ac:dyDescent="0.3">
      <c r="E410" s="14">
        <v>402</v>
      </c>
      <c r="F41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7"/>
        <v>410.4116갈</v>
      </c>
      <c r="P410" s="15">
        <f t="shared" si="80"/>
        <v>4.1041159999999992E+90</v>
      </c>
      <c r="Q410" s="15">
        <f t="shared" si="85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8"/>
        <v>1E+88</v>
      </c>
      <c r="T410" s="29">
        <f t="shared" si="79"/>
        <v>46220000000</v>
      </c>
      <c r="U410" s="29"/>
    </row>
    <row r="411" spans="5:21" x14ac:dyDescent="0.3">
      <c r="E411" s="14">
        <v>403</v>
      </c>
      <c r="F41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7"/>
        <v>615.6174갈</v>
      </c>
      <c r="P411" s="15">
        <f t="shared" si="80"/>
        <v>6.1561739999999996E+90</v>
      </c>
      <c r="Q411" s="15">
        <f t="shared" si="85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8"/>
        <v>1E+88</v>
      </c>
      <c r="T411" s="29">
        <f t="shared" si="79"/>
        <v>46230000000</v>
      </c>
      <c r="U411" s="29"/>
    </row>
    <row r="412" spans="5:21" x14ac:dyDescent="0.3">
      <c r="E412" s="14">
        <v>404</v>
      </c>
      <c r="F41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7"/>
        <v>923.4261갈</v>
      </c>
      <c r="P412" s="15">
        <f t="shared" si="80"/>
        <v>9.2342610000000004E+90</v>
      </c>
      <c r="Q412" s="15">
        <f t="shared" si="85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8"/>
        <v>1E+88</v>
      </c>
      <c r="T412" s="29">
        <f t="shared" si="79"/>
        <v>46240000000</v>
      </c>
      <c r="U412" s="29"/>
    </row>
    <row r="413" spans="5:21" x14ac:dyDescent="0.3">
      <c r="E413" s="14">
        <v>405</v>
      </c>
      <c r="F41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7"/>
        <v>1385.1392갈</v>
      </c>
      <c r="P413" s="15">
        <f t="shared" si="80"/>
        <v>1.3851392E+91</v>
      </c>
      <c r="Q413" s="15">
        <f t="shared" si="85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8"/>
        <v>1E+88</v>
      </c>
      <c r="T413" s="29">
        <f t="shared" si="79"/>
        <v>46250000000</v>
      </c>
      <c r="U413" s="29"/>
    </row>
    <row r="414" spans="5:21" x14ac:dyDescent="0.3">
      <c r="E414" s="14">
        <v>406</v>
      </c>
      <c r="F41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7"/>
        <v>2077.7088갈</v>
      </c>
      <c r="P414" s="15">
        <f t="shared" si="80"/>
        <v>2.0777087999999996E+91</v>
      </c>
      <c r="Q414" s="15">
        <f t="shared" si="85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8"/>
        <v>1E+88</v>
      </c>
      <c r="T414" s="29">
        <f t="shared" si="79"/>
        <v>46360000000</v>
      </c>
      <c r="U414" s="29"/>
    </row>
    <row r="415" spans="5:21" x14ac:dyDescent="0.3">
      <c r="E415" s="14">
        <v>407</v>
      </c>
      <c r="F41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7"/>
        <v>3116.5632갈</v>
      </c>
      <c r="P415" s="15">
        <f t="shared" si="80"/>
        <v>3.1165632E+91</v>
      </c>
      <c r="Q415" s="15">
        <f t="shared" si="85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8"/>
        <v>1E+88</v>
      </c>
      <c r="T415" s="29">
        <f t="shared" si="79"/>
        <v>46370000000</v>
      </c>
      <c r="U415" s="29"/>
    </row>
    <row r="416" spans="5:21" x14ac:dyDescent="0.3">
      <c r="E416" s="14">
        <v>408</v>
      </c>
      <c r="F41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7"/>
        <v>4674.8448갈</v>
      </c>
      <c r="P416" s="15">
        <f t="shared" si="80"/>
        <v>4.6748447999999997E+91</v>
      </c>
      <c r="Q416" s="15">
        <f t="shared" si="85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8"/>
        <v>1E+88</v>
      </c>
      <c r="T416" s="29">
        <f t="shared" si="79"/>
        <v>46380000000</v>
      </c>
      <c r="U416" s="29"/>
    </row>
    <row r="417" spans="5:21" x14ac:dyDescent="0.3">
      <c r="E417" s="14">
        <v>409</v>
      </c>
      <c r="F41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7"/>
        <v>7012.2672갈</v>
      </c>
      <c r="P417" s="15">
        <f t="shared" si="80"/>
        <v>7.0122671999999995E+91</v>
      </c>
      <c r="Q417" s="15">
        <f t="shared" si="85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8"/>
        <v>1E+88</v>
      </c>
      <c r="T417" s="29">
        <f t="shared" si="79"/>
        <v>46390000000</v>
      </c>
      <c r="U417" s="29"/>
    </row>
    <row r="418" spans="5:21" x14ac:dyDescent="0.3">
      <c r="E418" s="14">
        <v>410</v>
      </c>
      <c r="F41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7"/>
        <v>1.0519라</v>
      </c>
      <c r="P418" s="15">
        <f t="shared" si="80"/>
        <v>1.0519000000000001E+92</v>
      </c>
      <c r="Q418" s="15">
        <f t="shared" si="85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8"/>
        <v>1E+92</v>
      </c>
      <c r="T418" s="29">
        <f t="shared" si="79"/>
        <v>46400000000</v>
      </c>
      <c r="U418" s="29"/>
    </row>
    <row r="419" spans="5:21" x14ac:dyDescent="0.3">
      <c r="E419" s="14">
        <v>411</v>
      </c>
      <c r="F41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7"/>
        <v>1.5779라</v>
      </c>
      <c r="P419" s="15">
        <f t="shared" si="80"/>
        <v>1.5779000000000001E+92</v>
      </c>
      <c r="Q419" s="15">
        <f t="shared" si="85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8"/>
        <v>1E+92</v>
      </c>
      <c r="T419" s="29">
        <f t="shared" si="79"/>
        <v>46410000000</v>
      </c>
      <c r="U419" s="29"/>
    </row>
    <row r="420" spans="5:21" x14ac:dyDescent="0.3">
      <c r="E420" s="14">
        <v>412</v>
      </c>
      <c r="F42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7"/>
        <v>2.3669라</v>
      </c>
      <c r="P420" s="15">
        <f t="shared" si="80"/>
        <v>2.3669000000000005E+92</v>
      </c>
      <c r="Q420" s="15">
        <f t="shared" si="85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8"/>
        <v>1E+92</v>
      </c>
      <c r="T420" s="29">
        <f t="shared" si="79"/>
        <v>46420000000</v>
      </c>
      <c r="U420" s="29"/>
    </row>
    <row r="421" spans="5:21" x14ac:dyDescent="0.3">
      <c r="E421" s="14">
        <v>413</v>
      </c>
      <c r="F42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7"/>
        <v>3.5504라</v>
      </c>
      <c r="P421" s="15">
        <f t="shared" si="80"/>
        <v>3.5504000000000004E+92</v>
      </c>
      <c r="Q421" s="15">
        <f t="shared" si="85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8"/>
        <v>1E+92</v>
      </c>
      <c r="T421" s="29">
        <f t="shared" si="79"/>
        <v>46430000000</v>
      </c>
      <c r="U421" s="29"/>
    </row>
    <row r="422" spans="5:21" x14ac:dyDescent="0.3">
      <c r="E422" s="14">
        <v>414</v>
      </c>
      <c r="F42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7"/>
        <v>5.3256라</v>
      </c>
      <c r="P422" s="15">
        <f t="shared" si="80"/>
        <v>5.3255999999999995E+92</v>
      </c>
      <c r="Q422" s="15">
        <f t="shared" si="85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8"/>
        <v>1E+92</v>
      </c>
      <c r="T422" s="29">
        <f t="shared" si="79"/>
        <v>46440000000</v>
      </c>
      <c r="U422" s="29"/>
    </row>
    <row r="423" spans="5:21" x14ac:dyDescent="0.3">
      <c r="E423" s="14">
        <v>415</v>
      </c>
      <c r="F42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7"/>
        <v>7.9884라</v>
      </c>
      <c r="P423" s="15">
        <f t="shared" si="80"/>
        <v>7.988400000000001E+92</v>
      </c>
      <c r="Q423" s="15">
        <f t="shared" si="85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8"/>
        <v>1E+92</v>
      </c>
      <c r="T423" s="29">
        <f t="shared" si="79"/>
        <v>46450000000</v>
      </c>
      <c r="U423" s="29"/>
    </row>
    <row r="424" spans="5:21" x14ac:dyDescent="0.3">
      <c r="E424" s="14">
        <v>416</v>
      </c>
      <c r="F42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7"/>
        <v>11.9826라</v>
      </c>
      <c r="P424" s="15">
        <f t="shared" si="80"/>
        <v>1.1982600000000001E+93</v>
      </c>
      <c r="Q424" s="15">
        <f t="shared" si="85"/>
        <v>11.9826</v>
      </c>
      <c r="R424" s="14" t="str" cm="1">
        <f t="array" ref="R424">IF(AND(Q423&gt;1000,Q424&lt;2),INDEX(V:V,MATCH(R423,V:V,0)+1,0),R423)</f>
        <v>라</v>
      </c>
      <c r="S424" s="14" t="str">
        <f t="shared" si="78"/>
        <v>1E+92</v>
      </c>
      <c r="T424" s="29">
        <f t="shared" si="79"/>
        <v>46460000000</v>
      </c>
      <c r="U424" s="29"/>
    </row>
    <row r="425" spans="5:21" x14ac:dyDescent="0.3">
      <c r="E425" s="14">
        <v>417</v>
      </c>
      <c r="F42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7"/>
        <v>17.9739라</v>
      </c>
      <c r="P425" s="15">
        <f t="shared" si="80"/>
        <v>1.79739E+93</v>
      </c>
      <c r="Q425" s="15">
        <f t="shared" si="85"/>
        <v>17.9739</v>
      </c>
      <c r="R425" s="14" t="str" cm="1">
        <f t="array" ref="R425">IF(AND(Q424&gt;1000,Q425&lt;2),INDEX(V:V,MATCH(R424,V:V,0)+1,0),R424)</f>
        <v>라</v>
      </c>
      <c r="S425" s="14" t="str">
        <f t="shared" si="78"/>
        <v>1E+92</v>
      </c>
      <c r="T425" s="29">
        <f t="shared" si="79"/>
        <v>46470000000</v>
      </c>
      <c r="U425" s="29"/>
    </row>
    <row r="426" spans="5:21" x14ac:dyDescent="0.3">
      <c r="E426" s="14">
        <v>418</v>
      </c>
      <c r="F42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7"/>
        <v>26.9609라</v>
      </c>
      <c r="P426" s="15">
        <f t="shared" si="80"/>
        <v>2.6960899999999999E+93</v>
      </c>
      <c r="Q426" s="15">
        <f t="shared" si="85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8"/>
        <v>1E+92</v>
      </c>
      <c r="T426" s="29">
        <f t="shared" si="79"/>
        <v>46480000000</v>
      </c>
      <c r="U426" s="29"/>
    </row>
    <row r="427" spans="5:21" x14ac:dyDescent="0.3">
      <c r="E427" s="14">
        <v>419</v>
      </c>
      <c r="F42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7"/>
        <v>40.4414라</v>
      </c>
      <c r="P427" s="15">
        <f t="shared" si="80"/>
        <v>4.0441400000000005E+93</v>
      </c>
      <c r="Q427" s="15">
        <f t="shared" si="85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8"/>
        <v>1E+92</v>
      </c>
      <c r="T427" s="29">
        <f t="shared" si="79"/>
        <v>46490000000</v>
      </c>
      <c r="U427" s="29"/>
    </row>
    <row r="428" spans="5:21" x14ac:dyDescent="0.3">
      <c r="E428" s="14">
        <v>420</v>
      </c>
      <c r="F42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7"/>
        <v>60.6621라</v>
      </c>
      <c r="P428" s="15">
        <f t="shared" si="80"/>
        <v>6.0662100000000001E+93</v>
      </c>
      <c r="Q428" s="15">
        <f t="shared" si="85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8"/>
        <v>1E+92</v>
      </c>
      <c r="T428" s="29">
        <f t="shared" si="79"/>
        <v>46500000000</v>
      </c>
      <c r="U428" s="29"/>
    </row>
    <row r="429" spans="5:21" x14ac:dyDescent="0.3">
      <c r="E429" s="14">
        <v>421</v>
      </c>
      <c r="F42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7"/>
        <v>90.9932라</v>
      </c>
      <c r="P429" s="15">
        <f t="shared" si="80"/>
        <v>9.0993200000000002E+93</v>
      </c>
      <c r="Q429" s="15">
        <f t="shared" si="85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8"/>
        <v>1E+92</v>
      </c>
      <c r="T429" s="29">
        <f t="shared" si="79"/>
        <v>46610000000</v>
      </c>
      <c r="U429" s="29"/>
    </row>
    <row r="430" spans="5:21" x14ac:dyDescent="0.3">
      <c r="E430" s="14">
        <v>422</v>
      </c>
      <c r="F43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7"/>
        <v>136.4898라</v>
      </c>
      <c r="P430" s="15">
        <f t="shared" si="80"/>
        <v>1.364898E+94</v>
      </c>
      <c r="Q430" s="15">
        <f t="shared" si="85"/>
        <v>136.4898</v>
      </c>
      <c r="R430" s="14" t="str" cm="1">
        <f t="array" ref="R430">IF(AND(Q429&gt;1000,Q430&lt;2),INDEX(V:V,MATCH(R429,V:V,0)+1,0),R429)</f>
        <v>라</v>
      </c>
      <c r="S430" s="14" t="str">
        <f t="shared" si="78"/>
        <v>1E+92</v>
      </c>
      <c r="T430" s="29">
        <f t="shared" si="79"/>
        <v>46620000000</v>
      </c>
      <c r="U430" s="29"/>
    </row>
    <row r="431" spans="5:21" x14ac:dyDescent="0.3">
      <c r="E431" s="14">
        <v>423</v>
      </c>
      <c r="F43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7"/>
        <v>204.7347라</v>
      </c>
      <c r="P431" s="15">
        <f t="shared" si="80"/>
        <v>2.0473470000000001E+94</v>
      </c>
      <c r="Q431" s="15">
        <f t="shared" si="85"/>
        <v>204.7347</v>
      </c>
      <c r="R431" s="14" t="str" cm="1">
        <f t="array" ref="R431">IF(AND(Q430&gt;1000,Q431&lt;2),INDEX(V:V,MATCH(R430,V:V,0)+1,0),R430)</f>
        <v>라</v>
      </c>
      <c r="S431" s="14" t="str">
        <f t="shared" si="78"/>
        <v>1E+92</v>
      </c>
      <c r="T431" s="29">
        <f t="shared" si="79"/>
        <v>46630000000</v>
      </c>
      <c r="U431" s="29"/>
    </row>
    <row r="432" spans="5:21" x14ac:dyDescent="0.3">
      <c r="E432" s="14">
        <v>424</v>
      </c>
      <c r="F43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7"/>
        <v>307.1021라</v>
      </c>
      <c r="P432" s="15">
        <f t="shared" si="80"/>
        <v>3.0710209999999998E+94</v>
      </c>
      <c r="Q432" s="15">
        <f t="shared" si="85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8"/>
        <v>1E+92</v>
      </c>
      <c r="T432" s="29">
        <f t="shared" si="79"/>
        <v>46640000000</v>
      </c>
      <c r="U432" s="29"/>
    </row>
    <row r="433" spans="5:21" x14ac:dyDescent="0.3">
      <c r="E433" s="14">
        <v>425</v>
      </c>
      <c r="F43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7"/>
        <v>460.6532라</v>
      </c>
      <c r="P433" s="15">
        <f t="shared" si="80"/>
        <v>4.6065319999999997E+94</v>
      </c>
      <c r="Q433" s="15">
        <f t="shared" si="85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8"/>
        <v>1E+92</v>
      </c>
      <c r="T433" s="29">
        <f t="shared" si="79"/>
        <v>46650000000</v>
      </c>
      <c r="U433" s="29"/>
    </row>
    <row r="434" spans="5:21" x14ac:dyDescent="0.3">
      <c r="E434" s="14">
        <v>426</v>
      </c>
      <c r="F43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7"/>
        <v>690.9798라</v>
      </c>
      <c r="P434" s="15">
        <f t="shared" si="80"/>
        <v>6.9097979999999992E+94</v>
      </c>
      <c r="Q434" s="15">
        <f t="shared" si="85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8"/>
        <v>1E+92</v>
      </c>
      <c r="T434" s="29">
        <f t="shared" si="79"/>
        <v>46660000000</v>
      </c>
      <c r="U434" s="29"/>
    </row>
    <row r="435" spans="5:21" x14ac:dyDescent="0.3">
      <c r="E435" s="14">
        <v>427</v>
      </c>
      <c r="F43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7"/>
        <v>1036.4697라</v>
      </c>
      <c r="P435" s="15">
        <f t="shared" si="80"/>
        <v>1.0364697000000002E+95</v>
      </c>
      <c r="Q435" s="15">
        <f t="shared" si="85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8"/>
        <v>1E+92</v>
      </c>
      <c r="T435" s="29">
        <f t="shared" si="79"/>
        <v>46670000000</v>
      </c>
      <c r="U435" s="29"/>
    </row>
    <row r="436" spans="5:21" x14ac:dyDescent="0.3">
      <c r="E436" s="14">
        <v>428</v>
      </c>
      <c r="F43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7"/>
        <v>1554.7046라</v>
      </c>
      <c r="P436" s="15">
        <f t="shared" si="80"/>
        <v>1.5547046000000001E+95</v>
      </c>
      <c r="Q436" s="15">
        <f t="shared" si="85"/>
        <v>1554.7046</v>
      </c>
      <c r="R436" s="14" t="str" cm="1">
        <f t="array" ref="R436">IF(AND(Q435&gt;1000,Q436&lt;2),INDEX(V:V,MATCH(R435,V:V,0)+1,0),R435)</f>
        <v>라</v>
      </c>
      <c r="S436" s="14" t="str">
        <f t="shared" si="78"/>
        <v>1E+92</v>
      </c>
      <c r="T436" s="29">
        <f t="shared" si="79"/>
        <v>46680000000</v>
      </c>
      <c r="U436" s="29"/>
    </row>
    <row r="437" spans="5:21" x14ac:dyDescent="0.3">
      <c r="E437" s="14">
        <v>429</v>
      </c>
      <c r="F43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7"/>
        <v>2332.0569라</v>
      </c>
      <c r="P437" s="15">
        <f t="shared" si="80"/>
        <v>2.3320569E+95</v>
      </c>
      <c r="Q437" s="15">
        <f t="shared" si="85"/>
        <v>2332.0569</v>
      </c>
      <c r="R437" s="14" t="str" cm="1">
        <f t="array" ref="R437">IF(AND(Q436&gt;1000,Q437&lt;2),INDEX(V:V,MATCH(R436,V:V,0)+1,0),R436)</f>
        <v>라</v>
      </c>
      <c r="S437" s="14" t="str">
        <f t="shared" si="78"/>
        <v>1E+92</v>
      </c>
      <c r="T437" s="29">
        <f t="shared" si="79"/>
        <v>46690000000</v>
      </c>
      <c r="U437" s="29"/>
    </row>
    <row r="438" spans="5:21" x14ac:dyDescent="0.3">
      <c r="E438" s="14">
        <v>430</v>
      </c>
      <c r="F43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7"/>
        <v>3498.0854라</v>
      </c>
      <c r="P438" s="15">
        <f t="shared" si="80"/>
        <v>3.4980854000000003E+95</v>
      </c>
      <c r="Q438" s="15">
        <f t="shared" si="85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8"/>
        <v>1E+92</v>
      </c>
      <c r="T438" s="29">
        <f t="shared" si="79"/>
        <v>46700000000</v>
      </c>
      <c r="U438" s="29"/>
    </row>
    <row r="439" spans="5:21" x14ac:dyDescent="0.3">
      <c r="E439" s="14">
        <v>431</v>
      </c>
      <c r="F43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7"/>
        <v>5247.1281라</v>
      </c>
      <c r="P439" s="15">
        <f t="shared" si="80"/>
        <v>5.2471281000000004E+95</v>
      </c>
      <c r="Q439" s="15">
        <f t="shared" si="85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8"/>
        <v>1E+92</v>
      </c>
      <c r="T439" s="29">
        <f t="shared" si="79"/>
        <v>46710000000</v>
      </c>
      <c r="U439" s="29"/>
    </row>
    <row r="440" spans="5:21" x14ac:dyDescent="0.3">
      <c r="E440" s="14">
        <v>432</v>
      </c>
      <c r="F44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7"/>
        <v>7870.6922라</v>
      </c>
      <c r="P440" s="15">
        <f t="shared" si="80"/>
        <v>7.8706922000000003E+95</v>
      </c>
      <c r="Q440" s="15">
        <f t="shared" si="85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8"/>
        <v>1E+92</v>
      </c>
      <c r="T440" s="29">
        <f t="shared" si="79"/>
        <v>46720000000</v>
      </c>
      <c r="U440" s="29"/>
    </row>
    <row r="441" spans="5:21" x14ac:dyDescent="0.3">
      <c r="E441" s="14">
        <v>433</v>
      </c>
      <c r="F44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7"/>
        <v>1.1807가</v>
      </c>
      <c r="P441" s="15">
        <f t="shared" si="80"/>
        <v>1.1807000000000001E+96</v>
      </c>
      <c r="Q441" s="15">
        <f t="shared" si="85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8"/>
        <v>1E+96</v>
      </c>
      <c r="T441" s="29">
        <f t="shared" si="79"/>
        <v>46730000000</v>
      </c>
      <c r="U441" s="29"/>
    </row>
    <row r="442" spans="5:21" x14ac:dyDescent="0.3">
      <c r="E442" s="14">
        <v>434</v>
      </c>
      <c r="F44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7"/>
        <v>1.7711가</v>
      </c>
      <c r="P442" s="15">
        <f t="shared" si="80"/>
        <v>1.7711E+96</v>
      </c>
      <c r="Q442" s="15">
        <f t="shared" si="85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8"/>
        <v>1E+96</v>
      </c>
      <c r="T442" s="29">
        <f t="shared" si="79"/>
        <v>46740000000</v>
      </c>
      <c r="U442" s="29"/>
    </row>
    <row r="443" spans="5:21" x14ac:dyDescent="0.3">
      <c r="E443" s="14">
        <v>435</v>
      </c>
      <c r="F44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7"/>
        <v>2.6567가</v>
      </c>
      <c r="P443" s="15">
        <f t="shared" si="80"/>
        <v>2.6567000000000004E+96</v>
      </c>
      <c r="Q443" s="15">
        <f t="shared" si="85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8"/>
        <v>1E+96</v>
      </c>
      <c r="T443" s="29">
        <f t="shared" si="79"/>
        <v>46750000000</v>
      </c>
      <c r="U443" s="29"/>
    </row>
    <row r="444" spans="5:21" x14ac:dyDescent="0.3">
      <c r="E444" s="14">
        <v>436</v>
      </c>
      <c r="F44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7"/>
        <v>3.9851가</v>
      </c>
      <c r="P444" s="15">
        <f t="shared" si="80"/>
        <v>3.9851000000000002E+96</v>
      </c>
      <c r="Q444" s="15">
        <f t="shared" si="85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8"/>
        <v>1E+96</v>
      </c>
      <c r="T444" s="29">
        <f t="shared" si="79"/>
        <v>46860000000</v>
      </c>
      <c r="U444" s="29"/>
    </row>
    <row r="445" spans="5:21" x14ac:dyDescent="0.3">
      <c r="E445" s="14">
        <v>437</v>
      </c>
      <c r="F44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7"/>
        <v>5.9777가</v>
      </c>
      <c r="P445" s="15">
        <f t="shared" si="80"/>
        <v>5.9777000000000001E+96</v>
      </c>
      <c r="Q445" s="15">
        <f t="shared" si="85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8"/>
        <v>1E+96</v>
      </c>
      <c r="T445" s="29">
        <f t="shared" si="79"/>
        <v>46870000000</v>
      </c>
      <c r="U445" s="29"/>
    </row>
    <row r="446" spans="5:21" x14ac:dyDescent="0.3">
      <c r="E446" s="14">
        <v>438</v>
      </c>
      <c r="F44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7"/>
        <v>8.9666가</v>
      </c>
      <c r="P446" s="15">
        <f t="shared" si="80"/>
        <v>8.966600000000001E+96</v>
      </c>
      <c r="Q446" s="15">
        <f t="shared" si="85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8"/>
        <v>1E+96</v>
      </c>
      <c r="T446" s="29">
        <f t="shared" si="79"/>
        <v>46880000000</v>
      </c>
      <c r="U446" s="29"/>
    </row>
    <row r="447" spans="5:21" x14ac:dyDescent="0.3">
      <c r="E447" s="14">
        <v>439</v>
      </c>
      <c r="F44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7"/>
        <v>13.4499가</v>
      </c>
      <c r="P447" s="15">
        <f t="shared" si="80"/>
        <v>1.3449900000000001E+97</v>
      </c>
      <c r="Q447" s="15">
        <f t="shared" si="85"/>
        <v>13.4499</v>
      </c>
      <c r="R447" s="14" t="str" cm="1">
        <f t="array" ref="R447">IF(AND(Q446&gt;1000,Q447&lt;2),INDEX(V:V,MATCH(R446,V:V,0)+1,0),R446)</f>
        <v>가</v>
      </c>
      <c r="S447" s="14" t="str">
        <f t="shared" si="78"/>
        <v>1E+96</v>
      </c>
      <c r="T447" s="29">
        <f t="shared" si="79"/>
        <v>46890000000</v>
      </c>
      <c r="U447" s="29"/>
    </row>
    <row r="448" spans="5:21" x14ac:dyDescent="0.3">
      <c r="E448" s="14">
        <v>440</v>
      </c>
      <c r="F44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7"/>
        <v>20.1749가</v>
      </c>
      <c r="P448" s="15">
        <f t="shared" si="80"/>
        <v>2.0174900000000004E+97</v>
      </c>
      <c r="Q448" s="15">
        <f t="shared" si="85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8"/>
        <v>1E+96</v>
      </c>
      <c r="T448" s="29">
        <f t="shared" si="79"/>
        <v>46900000000</v>
      </c>
      <c r="U448" s="29"/>
    </row>
    <row r="449" spans="5:21" x14ac:dyDescent="0.3">
      <c r="E449" s="14">
        <v>441</v>
      </c>
      <c r="F44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7"/>
        <v>30.2624가</v>
      </c>
      <c r="P449" s="15">
        <f t="shared" si="80"/>
        <v>3.0262400000000001E+97</v>
      </c>
      <c r="Q449" s="15">
        <f t="shared" si="85"/>
        <v>30.2624</v>
      </c>
      <c r="R449" s="14" t="str" cm="1">
        <f t="array" ref="R449">IF(AND(Q448&gt;1000,Q449&lt;2),INDEX(V:V,MATCH(R448,V:V,0)+1,0),R448)</f>
        <v>가</v>
      </c>
      <c r="S449" s="14" t="str">
        <f t="shared" si="78"/>
        <v>1E+96</v>
      </c>
      <c r="T449" s="29">
        <f t="shared" si="79"/>
        <v>46910000000</v>
      </c>
      <c r="U449" s="29"/>
    </row>
    <row r="450" spans="5:21" x14ac:dyDescent="0.3">
      <c r="E450" s="14">
        <v>442</v>
      </c>
      <c r="F45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7"/>
        <v>45.3936가</v>
      </c>
      <c r="P450" s="15">
        <f t="shared" si="80"/>
        <v>4.5393600000000004E+97</v>
      </c>
      <c r="Q450" s="15">
        <f t="shared" si="85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8"/>
        <v>1E+96</v>
      </c>
      <c r="T450" s="29">
        <f t="shared" si="79"/>
        <v>46920000000</v>
      </c>
      <c r="U450" s="29"/>
    </row>
    <row r="451" spans="5:21" x14ac:dyDescent="0.3">
      <c r="E451" s="14">
        <v>443</v>
      </c>
      <c r="F45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7"/>
        <v>68.0904가</v>
      </c>
      <c r="P451" s="15">
        <f t="shared" si="80"/>
        <v>6.8090400000000006E+97</v>
      </c>
      <c r="Q451" s="15">
        <f t="shared" si="85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8"/>
        <v>1E+96</v>
      </c>
      <c r="T451" s="29">
        <f t="shared" si="79"/>
        <v>46930000000</v>
      </c>
      <c r="U451" s="29"/>
    </row>
    <row r="452" spans="5:21" x14ac:dyDescent="0.3">
      <c r="E452" s="14">
        <v>444</v>
      </c>
      <c r="F45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7"/>
        <v>102.1356가</v>
      </c>
      <c r="P452" s="15">
        <f t="shared" si="80"/>
        <v>1.0213560000000001E+98</v>
      </c>
      <c r="Q452" s="15">
        <f t="shared" si="85"/>
        <v>102.1356</v>
      </c>
      <c r="R452" s="14" t="str" cm="1">
        <f t="array" ref="R452">IF(AND(Q451&gt;1000,Q452&lt;2),INDEX(V:V,MATCH(R451,V:V,0)+1,0),R451)</f>
        <v>가</v>
      </c>
      <c r="S452" s="14" t="str">
        <f t="shared" si="78"/>
        <v>1E+96</v>
      </c>
      <c r="T452" s="29">
        <f t="shared" si="79"/>
        <v>46940000000</v>
      </c>
      <c r="U452" s="29"/>
    </row>
    <row r="453" spans="5:21" x14ac:dyDescent="0.3">
      <c r="E453" s="14">
        <v>445</v>
      </c>
      <c r="F45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6">Q453&amp;R453</f>
        <v>153.2034가</v>
      </c>
      <c r="P453" s="15">
        <f t="shared" si="80"/>
        <v>1.5320340000000001E+98</v>
      </c>
      <c r="Q453" s="15">
        <f t="shared" si="85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8"/>
        <v>1E+96</v>
      </c>
      <c r="T453" s="29">
        <f t="shared" si="79"/>
        <v>46950000000</v>
      </c>
      <c r="U453" s="29"/>
    </row>
    <row r="454" spans="5:21" x14ac:dyDescent="0.3">
      <c r="E454" s="14">
        <v>446</v>
      </c>
      <c r="F45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6"/>
        <v>229.8051가</v>
      </c>
      <c r="P454" s="15">
        <f t="shared" si="80"/>
        <v>2.2980510000000001E+98</v>
      </c>
      <c r="Q454" s="15">
        <f t="shared" si="85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8"/>
        <v>1E+96</v>
      </c>
      <c r="T454" s="29">
        <f t="shared" si="79"/>
        <v>46960000000</v>
      </c>
      <c r="U454" s="29"/>
    </row>
    <row r="455" spans="5:21" x14ac:dyDescent="0.3">
      <c r="E455" s="14">
        <v>447</v>
      </c>
      <c r="F45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6"/>
        <v>344.7077가</v>
      </c>
      <c r="P455" s="15">
        <f t="shared" si="80"/>
        <v>3.4470769999999999E+98</v>
      </c>
      <c r="Q455" s="15">
        <f t="shared" si="85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8"/>
        <v>1E+96</v>
      </c>
      <c r="T455" s="29">
        <f t="shared" si="79"/>
        <v>46970000000</v>
      </c>
      <c r="U455" s="29"/>
    </row>
    <row r="456" spans="5:21" x14ac:dyDescent="0.3">
      <c r="E456" s="14">
        <v>448</v>
      </c>
      <c r="F45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6"/>
        <v>517.0616가</v>
      </c>
      <c r="P456" s="15">
        <f t="shared" si="80"/>
        <v>5.170616E+98</v>
      </c>
      <c r="Q456" s="15">
        <f t="shared" si="85"/>
        <v>517.0616</v>
      </c>
      <c r="R456" s="14" t="str" cm="1">
        <f t="array" ref="R456">IF(AND(Q455&gt;1000,Q456&lt;2),INDEX(V:V,MATCH(R455,V:V,0)+1,0),R455)</f>
        <v>가</v>
      </c>
      <c r="S456" s="14" t="str">
        <f t="shared" si="78"/>
        <v>1E+96</v>
      </c>
      <c r="T456" s="29">
        <f t="shared" si="79"/>
        <v>46980000000</v>
      </c>
      <c r="U456" s="29"/>
    </row>
    <row r="457" spans="5:21" x14ac:dyDescent="0.3">
      <c r="E457" s="14">
        <v>449</v>
      </c>
      <c r="F45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6"/>
        <v>775.5924가</v>
      </c>
      <c r="P457" s="15">
        <f t="shared" si="80"/>
        <v>7.7559240000000009E+98</v>
      </c>
      <c r="Q457" s="15">
        <f t="shared" si="85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7">VLOOKUP(R457,V:Y,4,FALSE)</f>
        <v>1E+96</v>
      </c>
      <c r="T457" s="29">
        <f t="shared" ref="T457:T486" si="88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6"/>
        <v>1163.3886가</v>
      </c>
      <c r="P458" s="15">
        <f t="shared" ref="P458:P486" si="89">Q458*S458</f>
        <v>1.1633886E+99</v>
      </c>
      <c r="Q458" s="15">
        <f t="shared" si="85"/>
        <v>1163.3886</v>
      </c>
      <c r="R458" s="14" t="str" cm="1">
        <f t="array" ref="R458">IF(AND(Q457&gt;1000,Q458&lt;2),INDEX(V:V,MATCH(R457,V:V,0)+1,0),R457)</f>
        <v>가</v>
      </c>
      <c r="S458" s="14" t="str">
        <f t="shared" si="87"/>
        <v>1E+96</v>
      </c>
      <c r="T458" s="29">
        <f t="shared" si="88"/>
        <v>47000000000</v>
      </c>
      <c r="U458" s="29"/>
    </row>
    <row r="459" spans="5:21" x14ac:dyDescent="0.3">
      <c r="E459" s="14">
        <v>451</v>
      </c>
      <c r="F459" s="6" t="str">
        <f t="shared" ref="F459:F486" si="90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91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2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3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6"/>
        <v>1745.0829가</v>
      </c>
      <c r="P459" s="15">
        <f t="shared" si="89"/>
        <v>1.7450829000000003E+99</v>
      </c>
      <c r="Q459" s="15">
        <f t="shared" ref="Q459:Q713" si="94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7"/>
        <v>1E+96</v>
      </c>
      <c r="T459" s="29">
        <f t="shared" si="88"/>
        <v>47610000000</v>
      </c>
      <c r="U459" s="29"/>
    </row>
    <row r="460" spans="5:21" x14ac:dyDescent="0.3">
      <c r="E460" s="14">
        <v>452</v>
      </c>
      <c r="F46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6"/>
        <v>2617.6244가</v>
      </c>
      <c r="P460" s="15">
        <f t="shared" si="89"/>
        <v>2.6176244000000004E+99</v>
      </c>
      <c r="Q460" s="15">
        <f t="shared" si="94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7"/>
        <v>1E+96</v>
      </c>
      <c r="T460" s="29">
        <f t="shared" si="88"/>
        <v>47620000000</v>
      </c>
      <c r="U460" s="29"/>
    </row>
    <row r="461" spans="5:21" x14ac:dyDescent="0.3">
      <c r="E461" s="14">
        <v>453</v>
      </c>
      <c r="F46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6"/>
        <v>3926.4366가</v>
      </c>
      <c r="P461" s="15">
        <f t="shared" si="89"/>
        <v>3.9264366000000003E+99</v>
      </c>
      <c r="Q461" s="15">
        <f t="shared" si="94"/>
        <v>3926.4366</v>
      </c>
      <c r="R461" s="14" t="str" cm="1">
        <f t="array" ref="R461">IF(AND(Q460&gt;1000,Q461&lt;2),INDEX(V:V,MATCH(R460,V:V,0)+1,0),R460)</f>
        <v>가</v>
      </c>
      <c r="S461" s="14" t="str">
        <f t="shared" si="87"/>
        <v>1E+96</v>
      </c>
      <c r="T461" s="29">
        <f t="shared" si="88"/>
        <v>47630000000</v>
      </c>
      <c r="U461" s="29"/>
    </row>
    <row r="462" spans="5:21" x14ac:dyDescent="0.3">
      <c r="E462" s="14">
        <v>454</v>
      </c>
      <c r="F46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6"/>
        <v>5889.6549가</v>
      </c>
      <c r="P462" s="15">
        <f t="shared" si="89"/>
        <v>5.889654900000001E+99</v>
      </c>
      <c r="Q462" s="15">
        <f t="shared" si="94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7"/>
        <v>1E+96</v>
      </c>
      <c r="T462" s="29">
        <f t="shared" si="88"/>
        <v>47640000000</v>
      </c>
      <c r="U462" s="29"/>
    </row>
    <row r="463" spans="5:21" x14ac:dyDescent="0.3">
      <c r="E463" s="14">
        <v>455</v>
      </c>
      <c r="F46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6"/>
        <v>8834.4824가</v>
      </c>
      <c r="P463" s="15">
        <f t="shared" si="89"/>
        <v>8.8344823999999987E+99</v>
      </c>
      <c r="Q463" s="15">
        <f t="shared" si="94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7"/>
        <v>1E+96</v>
      </c>
      <c r="T463" s="29">
        <f t="shared" si="88"/>
        <v>47650000000</v>
      </c>
      <c r="U463" s="29"/>
    </row>
    <row r="464" spans="5:21" x14ac:dyDescent="0.3">
      <c r="E464" s="14">
        <v>456</v>
      </c>
      <c r="F46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6"/>
        <v>1.3252언</v>
      </c>
      <c r="P464" s="15">
        <f t="shared" si="89"/>
        <v>1.3252E+100</v>
      </c>
      <c r="Q464" s="15">
        <f t="shared" si="94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7"/>
        <v>1E+100</v>
      </c>
      <c r="T464" s="29">
        <f t="shared" si="88"/>
        <v>47660000000</v>
      </c>
      <c r="U464" s="29"/>
    </row>
    <row r="465" spans="5:21" x14ac:dyDescent="0.3">
      <c r="E465" s="14">
        <v>457</v>
      </c>
      <c r="F46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6"/>
        <v>1.9878언</v>
      </c>
      <c r="P465" s="15">
        <f t="shared" si="89"/>
        <v>1.9878E+100</v>
      </c>
      <c r="Q465" s="15">
        <f t="shared" si="94"/>
        <v>1.9878</v>
      </c>
      <c r="R465" s="14" t="str" cm="1">
        <f t="array" ref="R465">IF(AND(Q464&gt;1000,Q465&lt;2),INDEX(V:V,MATCH(R464,V:V,0)+1,0),R464)</f>
        <v>언</v>
      </c>
      <c r="S465" s="14" t="str">
        <f t="shared" si="87"/>
        <v>1E+100</v>
      </c>
      <c r="T465" s="29">
        <f t="shared" si="88"/>
        <v>47670000000</v>
      </c>
      <c r="U465" s="29"/>
    </row>
    <row r="466" spans="5:21" x14ac:dyDescent="0.3">
      <c r="E466" s="14">
        <v>458</v>
      </c>
      <c r="F46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6"/>
        <v>2.9817언</v>
      </c>
      <c r="P466" s="15">
        <f t="shared" si="89"/>
        <v>2.9817E+100</v>
      </c>
      <c r="Q466" s="15">
        <f t="shared" si="94"/>
        <v>2.9817</v>
      </c>
      <c r="R466" s="14" t="str" cm="1">
        <f t="array" ref="R466">IF(AND(Q465&gt;1000,Q466&lt;2),INDEX(V:V,MATCH(R465,V:V,0)+1,0),R465)</f>
        <v>언</v>
      </c>
      <c r="S466" s="14" t="str">
        <f t="shared" si="87"/>
        <v>1E+100</v>
      </c>
      <c r="T466" s="29">
        <f t="shared" si="88"/>
        <v>47680000000</v>
      </c>
      <c r="U466" s="29"/>
    </row>
    <row r="467" spans="5:21" x14ac:dyDescent="0.3">
      <c r="E467" s="14">
        <v>459</v>
      </c>
      <c r="F46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6"/>
        <v>4.4726언</v>
      </c>
      <c r="P467" s="15">
        <f t="shared" si="89"/>
        <v>4.4726000000000004E+100</v>
      </c>
      <c r="Q467" s="15">
        <f t="shared" si="94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7"/>
        <v>1E+100</v>
      </c>
      <c r="T467" s="29">
        <f t="shared" si="88"/>
        <v>47690000000</v>
      </c>
      <c r="U467" s="29"/>
    </row>
    <row r="468" spans="5:21" x14ac:dyDescent="0.3">
      <c r="E468" s="14">
        <v>460</v>
      </c>
      <c r="F46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6"/>
        <v>6.7089언</v>
      </c>
      <c r="P468" s="15">
        <f t="shared" si="89"/>
        <v>6.7089000000000002E+100</v>
      </c>
      <c r="Q468" s="15">
        <f t="shared" si="94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7"/>
        <v>1E+100</v>
      </c>
      <c r="T468" s="29">
        <f t="shared" si="88"/>
        <v>47700000000</v>
      </c>
      <c r="U468" s="29"/>
    </row>
    <row r="469" spans="5:21" x14ac:dyDescent="0.3">
      <c r="E469" s="14">
        <v>461</v>
      </c>
      <c r="F46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6"/>
        <v>10.0634언</v>
      </c>
      <c r="P469" s="15">
        <f t="shared" si="89"/>
        <v>1.00634E+101</v>
      </c>
      <c r="Q469" s="15">
        <f t="shared" si="94"/>
        <v>10.0634</v>
      </c>
      <c r="R469" s="14" t="str" cm="1">
        <f t="array" ref="R469">IF(AND(Q468&gt;1000,Q469&lt;2),INDEX(V:V,MATCH(R468,V:V,0)+1,0),R468)</f>
        <v>언</v>
      </c>
      <c r="S469" s="14" t="str">
        <f t="shared" si="87"/>
        <v>1E+100</v>
      </c>
      <c r="T469" s="29">
        <f t="shared" si="88"/>
        <v>47710000000</v>
      </c>
      <c r="U469" s="29"/>
    </row>
    <row r="470" spans="5:21" x14ac:dyDescent="0.3">
      <c r="E470" s="14">
        <v>462</v>
      </c>
      <c r="F47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6"/>
        <v>15.0951언</v>
      </c>
      <c r="P470" s="15">
        <f t="shared" si="89"/>
        <v>1.5095100000000001E+101</v>
      </c>
      <c r="Q470" s="15">
        <f t="shared" si="94"/>
        <v>15.0951</v>
      </c>
      <c r="R470" s="14" t="str" cm="1">
        <f t="array" ref="R470">IF(AND(Q469&gt;1000,Q470&lt;2),INDEX(V:V,MATCH(R469,V:V,0)+1,0),R469)</f>
        <v>언</v>
      </c>
      <c r="S470" s="14" t="str">
        <f t="shared" si="87"/>
        <v>1E+100</v>
      </c>
      <c r="T470" s="29">
        <f t="shared" si="88"/>
        <v>47720000000</v>
      </c>
      <c r="U470" s="29"/>
    </row>
    <row r="471" spans="5:21" x14ac:dyDescent="0.3">
      <c r="E471" s="14">
        <v>463</v>
      </c>
      <c r="F47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6"/>
        <v>22.6427언</v>
      </c>
      <c r="P471" s="15">
        <f t="shared" si="89"/>
        <v>2.2642700000000001E+101</v>
      </c>
      <c r="Q471" s="15">
        <f t="shared" si="94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7"/>
        <v>1E+100</v>
      </c>
      <c r="T471" s="29">
        <f t="shared" si="88"/>
        <v>47730000000</v>
      </c>
      <c r="U471" s="29"/>
    </row>
    <row r="472" spans="5:21" x14ac:dyDescent="0.3">
      <c r="E472" s="14">
        <v>464</v>
      </c>
      <c r="F47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6"/>
        <v>33.9641언</v>
      </c>
      <c r="P472" s="15">
        <f t="shared" si="89"/>
        <v>3.3964100000000004E+101</v>
      </c>
      <c r="Q472" s="15">
        <f t="shared" si="94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7"/>
        <v>1E+100</v>
      </c>
      <c r="T472" s="29">
        <f t="shared" si="88"/>
        <v>47740000000</v>
      </c>
      <c r="U472" s="29"/>
    </row>
    <row r="473" spans="5:21" x14ac:dyDescent="0.3">
      <c r="E473" s="14">
        <v>465</v>
      </c>
      <c r="F47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6"/>
        <v>50.9462언</v>
      </c>
      <c r="P473" s="15">
        <f t="shared" si="89"/>
        <v>5.0946200000000006E+101</v>
      </c>
      <c r="Q473" s="15">
        <f t="shared" si="94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7"/>
        <v>1E+100</v>
      </c>
      <c r="T473" s="29">
        <f t="shared" si="88"/>
        <v>47750000000</v>
      </c>
      <c r="U473" s="29"/>
    </row>
    <row r="474" spans="5:21" x14ac:dyDescent="0.3">
      <c r="E474" s="14">
        <v>466</v>
      </c>
      <c r="F47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6"/>
        <v>76.4193언</v>
      </c>
      <c r="P474" s="15">
        <f t="shared" si="89"/>
        <v>7.6419300000000007E+101</v>
      </c>
      <c r="Q474" s="15">
        <f t="shared" si="94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7"/>
        <v>1E+100</v>
      </c>
      <c r="T474" s="29">
        <f t="shared" si="88"/>
        <v>47860000000</v>
      </c>
      <c r="U474" s="29"/>
    </row>
    <row r="475" spans="5:21" x14ac:dyDescent="0.3">
      <c r="E475" s="14">
        <v>467</v>
      </c>
      <c r="F47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6"/>
        <v>114.629언</v>
      </c>
      <c r="P475" s="15">
        <f t="shared" si="89"/>
        <v>1.1462900000000001E+102</v>
      </c>
      <c r="Q475" s="15">
        <f t="shared" si="94"/>
        <v>114.629</v>
      </c>
      <c r="R475" s="14" t="str" cm="1">
        <f t="array" ref="R475">IF(AND(Q474&gt;1000,Q475&lt;2),INDEX(V:V,MATCH(R474,V:V,0)+1,0),R474)</f>
        <v>언</v>
      </c>
      <c r="S475" s="14" t="str">
        <f t="shared" si="87"/>
        <v>1E+100</v>
      </c>
      <c r="T475" s="29">
        <f t="shared" si="88"/>
        <v>47870000000</v>
      </c>
      <c r="U475" s="29"/>
    </row>
    <row r="476" spans="5:21" x14ac:dyDescent="0.3">
      <c r="E476" s="14">
        <v>468</v>
      </c>
      <c r="F47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6"/>
        <v>171.9435언</v>
      </c>
      <c r="P476" s="15">
        <f t="shared" si="89"/>
        <v>1.7194350000000001E+102</v>
      </c>
      <c r="Q476" s="15">
        <f t="shared" si="94"/>
        <v>171.9435</v>
      </c>
      <c r="R476" s="14" t="str" cm="1">
        <f t="array" ref="R476">IF(AND(Q475&gt;1000,Q476&lt;2),INDEX(V:V,MATCH(R475,V:V,0)+1,0),R475)</f>
        <v>언</v>
      </c>
      <c r="S476" s="14" t="str">
        <f t="shared" si="87"/>
        <v>1E+100</v>
      </c>
      <c r="T476" s="29">
        <f t="shared" si="88"/>
        <v>47880000000</v>
      </c>
      <c r="U476" s="29"/>
    </row>
    <row r="477" spans="5:21" x14ac:dyDescent="0.3">
      <c r="E477" s="14">
        <v>469</v>
      </c>
      <c r="F47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6"/>
        <v>257.9153언</v>
      </c>
      <c r="P477" s="15">
        <f t="shared" si="89"/>
        <v>2.579153E+102</v>
      </c>
      <c r="Q477" s="15">
        <f t="shared" si="94"/>
        <v>257.9153</v>
      </c>
      <c r="R477" s="14" t="str" cm="1">
        <f t="array" ref="R477">IF(AND(Q476&gt;1000,Q477&lt;2),INDEX(V:V,MATCH(R476,V:V,0)+1,0),R476)</f>
        <v>언</v>
      </c>
      <c r="S477" s="14" t="str">
        <f t="shared" si="87"/>
        <v>1E+100</v>
      </c>
      <c r="T477" s="29">
        <f t="shared" si="88"/>
        <v>47890000000</v>
      </c>
      <c r="U477" s="29"/>
    </row>
    <row r="478" spans="5:21" x14ac:dyDescent="0.3">
      <c r="E478" s="14">
        <v>470</v>
      </c>
      <c r="F47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6"/>
        <v>386.873언</v>
      </c>
      <c r="P478" s="15">
        <f t="shared" si="89"/>
        <v>3.8687300000000002E+102</v>
      </c>
      <c r="Q478" s="15">
        <f t="shared" si="94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7"/>
        <v>1E+100</v>
      </c>
      <c r="T478" s="29">
        <f t="shared" si="88"/>
        <v>47900000000</v>
      </c>
      <c r="U478" s="29"/>
    </row>
    <row r="479" spans="5:21" x14ac:dyDescent="0.3">
      <c r="E479" s="14">
        <v>471</v>
      </c>
      <c r="F47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6"/>
        <v>580.3095언</v>
      </c>
      <c r="P479" s="15">
        <f t="shared" si="89"/>
        <v>5.8030949999999997E+102</v>
      </c>
      <c r="Q479" s="15">
        <f t="shared" si="94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7"/>
        <v>1E+100</v>
      </c>
      <c r="T479" s="29">
        <f t="shared" si="88"/>
        <v>47910000000</v>
      </c>
      <c r="U479" s="29"/>
    </row>
    <row r="480" spans="5:21" x14ac:dyDescent="0.3">
      <c r="E480" s="14">
        <v>472</v>
      </c>
      <c r="F48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6"/>
        <v>870.4643언</v>
      </c>
      <c r="P480" s="15">
        <f t="shared" si="89"/>
        <v>8.7046430000000003E+102</v>
      </c>
      <c r="Q480" s="15">
        <f t="shared" si="94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7"/>
        <v>1E+100</v>
      </c>
      <c r="T480" s="29">
        <f t="shared" si="88"/>
        <v>47920000000</v>
      </c>
      <c r="U480" s="29"/>
    </row>
    <row r="481" spans="5:21" x14ac:dyDescent="0.3">
      <c r="E481" s="14">
        <v>473</v>
      </c>
      <c r="F48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6"/>
        <v>1305.6965언</v>
      </c>
      <c r="P481" s="15">
        <f t="shared" si="89"/>
        <v>1.3056965000000001E+103</v>
      </c>
      <c r="Q481" s="15">
        <f t="shared" si="94"/>
        <v>1305.6965</v>
      </c>
      <c r="R481" s="14" t="str" cm="1">
        <f t="array" ref="R481">IF(AND(Q480&gt;1000,Q481&lt;2),INDEX(V:V,MATCH(R480,V:V,0)+1,0),R480)</f>
        <v>언</v>
      </c>
      <c r="S481" s="14" t="str">
        <f t="shared" si="87"/>
        <v>1E+100</v>
      </c>
      <c r="T481" s="29">
        <f t="shared" si="88"/>
        <v>47930000000</v>
      </c>
      <c r="U481" s="29"/>
    </row>
    <row r="482" spans="5:21" x14ac:dyDescent="0.3">
      <c r="E482" s="14">
        <v>474</v>
      </c>
      <c r="F48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6"/>
        <v>1958.5448언</v>
      </c>
      <c r="P482" s="15">
        <f t="shared" si="89"/>
        <v>1.9585447999999998E+103</v>
      </c>
      <c r="Q482" s="15">
        <f t="shared" si="94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7"/>
        <v>1E+100</v>
      </c>
      <c r="T482" s="29">
        <f t="shared" si="88"/>
        <v>47940000000</v>
      </c>
      <c r="U482" s="29"/>
    </row>
    <row r="483" spans="5:21" x14ac:dyDescent="0.3">
      <c r="E483" s="14">
        <v>475</v>
      </c>
      <c r="F48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6"/>
        <v>2937.8172언</v>
      </c>
      <c r="P483" s="15">
        <f t="shared" si="89"/>
        <v>2.9378171999999999E+103</v>
      </c>
      <c r="Q483" s="15">
        <f t="shared" si="94"/>
        <v>2937.8172</v>
      </c>
      <c r="R483" s="14" t="str" cm="1">
        <f t="array" ref="R483">IF(AND(Q482&gt;1000,Q483&lt;2),INDEX(V:V,MATCH(R482,V:V,0)+1,0),R482)</f>
        <v>언</v>
      </c>
      <c r="S483" s="14" t="str">
        <f t="shared" si="87"/>
        <v>1E+100</v>
      </c>
      <c r="T483" s="29">
        <f t="shared" si="88"/>
        <v>47950000000</v>
      </c>
      <c r="U483" s="29"/>
    </row>
    <row r="484" spans="5:21" x14ac:dyDescent="0.3">
      <c r="E484" s="14">
        <v>476</v>
      </c>
      <c r="F48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6"/>
        <v>4406.7258언</v>
      </c>
      <c r="P484" s="15">
        <f t="shared" si="89"/>
        <v>4.4067258000000004E+103</v>
      </c>
      <c r="Q484" s="15">
        <f t="shared" si="94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7"/>
        <v>1E+100</v>
      </c>
      <c r="T484" s="29">
        <f t="shared" si="88"/>
        <v>47960000000</v>
      </c>
      <c r="U484" s="29"/>
    </row>
    <row r="485" spans="5:21" x14ac:dyDescent="0.3">
      <c r="E485" s="14">
        <v>477</v>
      </c>
      <c r="F48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6"/>
        <v>6610.0887언</v>
      </c>
      <c r="P485" s="15">
        <f t="shared" si="89"/>
        <v>6.6100887000000007E+103</v>
      </c>
      <c r="Q485" s="15">
        <f t="shared" si="94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7"/>
        <v>1E+100</v>
      </c>
      <c r="T485" s="29">
        <f t="shared" si="88"/>
        <v>47970000000</v>
      </c>
      <c r="U485" s="29"/>
    </row>
    <row r="486" spans="5:21" x14ac:dyDescent="0.3">
      <c r="E486" s="14">
        <v>478</v>
      </c>
      <c r="F48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6"/>
        <v>9915.1331언</v>
      </c>
      <c r="P486" s="15">
        <f t="shared" si="89"/>
        <v>9.9151330999999995E+103</v>
      </c>
      <c r="Q486" s="15">
        <f t="shared" si="94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7"/>
        <v>1E+100</v>
      </c>
      <c r="T486" s="29">
        <f t="shared" si="88"/>
        <v>47980000000</v>
      </c>
      <c r="U486" s="29"/>
    </row>
    <row r="487" spans="5:21" x14ac:dyDescent="0.3">
      <c r="E487" s="14">
        <v>479</v>
      </c>
      <c r="F487" s="6" t="str">
        <f t="shared" ref="F487:F496" si="95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6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7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8">Q487&amp;R487</f>
        <v>1.4873승</v>
      </c>
      <c r="P487" s="15">
        <f t="shared" ref="P487:P496" si="99">Q487*S487</f>
        <v>1.4873000000000001E+104</v>
      </c>
      <c r="Q487" s="15">
        <f t="shared" si="94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7"/>
        <v>1E+104</v>
      </c>
      <c r="T487" s="29">
        <f t="shared" ref="T487:T496" si="100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8"/>
        <v>2.231승</v>
      </c>
      <c r="P488" s="15">
        <f t="shared" si="99"/>
        <v>2.2310000000000004E+104</v>
      </c>
      <c r="Q488" s="15">
        <f t="shared" si="94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7"/>
        <v>1E+104</v>
      </c>
      <c r="T488" s="29">
        <f t="shared" si="100"/>
        <v>48000000000</v>
      </c>
      <c r="U488" s="29"/>
    </row>
    <row r="489" spans="5:21" x14ac:dyDescent="0.3">
      <c r="E489" s="14">
        <v>481</v>
      </c>
      <c r="F489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8"/>
        <v>3.3465승</v>
      </c>
      <c r="P489" s="15">
        <f t="shared" si="99"/>
        <v>3.3464999999999997E+104</v>
      </c>
      <c r="Q489" s="15">
        <f t="shared" si="94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7"/>
        <v>1E+104</v>
      </c>
      <c r="T489" s="29">
        <f t="shared" si="100"/>
        <v>48110000000</v>
      </c>
      <c r="U489" s="29"/>
    </row>
    <row r="490" spans="5:21" x14ac:dyDescent="0.3">
      <c r="E490" s="14">
        <v>482</v>
      </c>
      <c r="F490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8"/>
        <v>5.0198승</v>
      </c>
      <c r="P490" s="15">
        <f t="shared" si="99"/>
        <v>5.0198000000000001E+104</v>
      </c>
      <c r="Q490" s="15">
        <f t="shared" si="94"/>
        <v>5.0198</v>
      </c>
      <c r="R490" s="14" t="str" cm="1">
        <f t="array" ref="R490">IF(AND(Q489&gt;1000,Q490&lt;2),INDEX(V:V,MATCH(R489,V:V,0)+1,0),R489)</f>
        <v>승</v>
      </c>
      <c r="S490" s="14" t="str">
        <f t="shared" si="87"/>
        <v>1E+104</v>
      </c>
      <c r="T490" s="29">
        <f t="shared" si="100"/>
        <v>48120000000</v>
      </c>
    </row>
    <row r="491" spans="5:21" x14ac:dyDescent="0.3">
      <c r="E491" s="14">
        <v>483</v>
      </c>
      <c r="F491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8"/>
        <v>7.5297승</v>
      </c>
      <c r="P491" s="15">
        <f t="shared" si="99"/>
        <v>7.5297000000000004E+104</v>
      </c>
      <c r="Q491" s="15">
        <f t="shared" si="94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7"/>
        <v>1E+104</v>
      </c>
      <c r="T491" s="29">
        <f t="shared" si="100"/>
        <v>48130000000</v>
      </c>
    </row>
    <row r="492" spans="5:21" x14ac:dyDescent="0.3">
      <c r="E492" s="14">
        <v>484</v>
      </c>
      <c r="F492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8"/>
        <v>11.2946승</v>
      </c>
      <c r="P492" s="15">
        <f t="shared" si="99"/>
        <v>1.12946E+105</v>
      </c>
      <c r="Q492" s="15">
        <f t="shared" si="94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7"/>
        <v>1E+104</v>
      </c>
      <c r="T492" s="29">
        <f t="shared" si="100"/>
        <v>48140000000</v>
      </c>
    </row>
    <row r="493" spans="5:21" x14ac:dyDescent="0.3">
      <c r="E493" s="14">
        <v>485</v>
      </c>
      <c r="F493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8"/>
        <v>16.9419승</v>
      </c>
      <c r="P493" s="15">
        <f t="shared" si="99"/>
        <v>1.6941899999999999E+105</v>
      </c>
      <c r="Q493" s="15">
        <f t="shared" si="94"/>
        <v>16.9419</v>
      </c>
      <c r="R493" s="14" t="str" cm="1">
        <f t="array" ref="R493">IF(AND(Q492&gt;1000,Q493&lt;2),INDEX(V:V,MATCH(R492,V:V,0)+1,0),R492)</f>
        <v>승</v>
      </c>
      <c r="S493" s="14" t="str">
        <f t="shared" si="87"/>
        <v>1E+104</v>
      </c>
      <c r="T493" s="29">
        <f t="shared" si="100"/>
        <v>48150000000</v>
      </c>
    </row>
    <row r="494" spans="5:21" x14ac:dyDescent="0.3">
      <c r="E494" s="14">
        <v>486</v>
      </c>
      <c r="F494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8"/>
        <v>25.4129승</v>
      </c>
      <c r="P494" s="15">
        <f t="shared" si="99"/>
        <v>2.5412900000000001E+105</v>
      </c>
      <c r="Q494" s="15">
        <f t="shared" si="94"/>
        <v>25.4129</v>
      </c>
      <c r="R494" s="14" t="str" cm="1">
        <f t="array" ref="R494">IF(AND(Q493&gt;1000,Q494&lt;2),INDEX(V:V,MATCH(R493,V:V,0)+1,0),R493)</f>
        <v>승</v>
      </c>
      <c r="S494" s="14" t="str">
        <f t="shared" si="87"/>
        <v>1E+104</v>
      </c>
      <c r="T494" s="29">
        <f t="shared" si="100"/>
        <v>48160000000</v>
      </c>
    </row>
    <row r="495" spans="5:21" x14ac:dyDescent="0.3">
      <c r="E495" s="14">
        <v>487</v>
      </c>
      <c r="F495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8"/>
        <v>38.1194승</v>
      </c>
      <c r="P495" s="15">
        <f t="shared" si="99"/>
        <v>3.8119400000000004E+105</v>
      </c>
      <c r="Q495" s="15">
        <f t="shared" si="94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7"/>
        <v>1E+104</v>
      </c>
      <c r="T495" s="29">
        <f t="shared" si="100"/>
        <v>48170000000</v>
      </c>
    </row>
    <row r="496" spans="5:21" x14ac:dyDescent="0.3">
      <c r="E496" s="14">
        <v>488</v>
      </c>
      <c r="F496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8"/>
        <v>57.1791승</v>
      </c>
      <c r="P496" s="15">
        <f t="shared" si="99"/>
        <v>5.7179100000000003E+105</v>
      </c>
      <c r="Q496" s="15">
        <f t="shared" si="94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7"/>
        <v>1E+104</v>
      </c>
      <c r="T496" s="29">
        <f t="shared" si="100"/>
        <v>48180000000</v>
      </c>
    </row>
    <row r="497" spans="5:20" x14ac:dyDescent="0.3">
      <c r="E497" s="14">
        <v>489</v>
      </c>
      <c r="F497" s="6" t="str">
        <f t="shared" ref="F497:F531" si="101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2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3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4">Q497&amp;R497</f>
        <v>85.7687승</v>
      </c>
      <c r="P497" s="15">
        <f t="shared" ref="P497:P510" si="105">Q497*S497</f>
        <v>8.5768700000000006E+105</v>
      </c>
      <c r="Q497" s="15">
        <f t="shared" si="94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7"/>
        <v>1E+104</v>
      </c>
      <c r="T497" s="29">
        <f t="shared" ref="T497:T510" si="106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4"/>
        <v>128.6531승</v>
      </c>
      <c r="P498" s="15">
        <f t="shared" si="105"/>
        <v>1.2865309999999999E+106</v>
      </c>
      <c r="Q498" s="15">
        <f t="shared" si="94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7"/>
        <v>1E+104</v>
      </c>
      <c r="T498" s="29">
        <f t="shared" si="106"/>
        <v>48200000000</v>
      </c>
    </row>
    <row r="499" spans="5:20" x14ac:dyDescent="0.3">
      <c r="E499" s="14">
        <v>491</v>
      </c>
      <c r="F49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4"/>
        <v>192.9797승</v>
      </c>
      <c r="P499" s="15">
        <f t="shared" si="105"/>
        <v>1.9297970000000002E+106</v>
      </c>
      <c r="Q499" s="15">
        <f t="shared" si="94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7"/>
        <v>1E+104</v>
      </c>
      <c r="T499" s="29">
        <f t="shared" si="106"/>
        <v>48210000000</v>
      </c>
    </row>
    <row r="500" spans="5:20" x14ac:dyDescent="0.3">
      <c r="E500" s="14">
        <v>492</v>
      </c>
      <c r="F50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4"/>
        <v>289.4696승</v>
      </c>
      <c r="P500" s="15">
        <f t="shared" si="105"/>
        <v>2.8946959999999996E+106</v>
      </c>
      <c r="Q500" s="15">
        <f t="shared" si="94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7"/>
        <v>1E+104</v>
      </c>
      <c r="T500" s="29">
        <f t="shared" si="106"/>
        <v>48220000000</v>
      </c>
    </row>
    <row r="501" spans="5:20" x14ac:dyDescent="0.3">
      <c r="E501" s="14">
        <v>493</v>
      </c>
      <c r="F50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4"/>
        <v>434.2044승</v>
      </c>
      <c r="P501" s="15">
        <f t="shared" si="105"/>
        <v>4.3420440000000004E+106</v>
      </c>
      <c r="Q501" s="15">
        <f t="shared" si="94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7"/>
        <v>1E+104</v>
      </c>
      <c r="T501" s="29">
        <f t="shared" si="106"/>
        <v>48230000000</v>
      </c>
    </row>
    <row r="502" spans="5:20" x14ac:dyDescent="0.3">
      <c r="E502" s="14">
        <v>494</v>
      </c>
      <c r="F50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4"/>
        <v>651.3066승</v>
      </c>
      <c r="P502" s="15">
        <f t="shared" si="105"/>
        <v>6.5130660000000003E+106</v>
      </c>
      <c r="Q502" s="15">
        <f t="shared" si="94"/>
        <v>651.3066</v>
      </c>
      <c r="R502" s="14" t="str" cm="1">
        <f t="array" ref="R502">IF(AND(Q501&gt;1000,Q502&lt;2),INDEX(V:V,MATCH(R501,V:V,0)+1,0),R501)</f>
        <v>승</v>
      </c>
      <c r="S502" s="14" t="str">
        <f t="shared" si="87"/>
        <v>1E+104</v>
      </c>
      <c r="T502" s="29">
        <f t="shared" si="106"/>
        <v>48240000000</v>
      </c>
    </row>
    <row r="503" spans="5:20" x14ac:dyDescent="0.3">
      <c r="E503" s="14">
        <v>495</v>
      </c>
      <c r="F50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4"/>
        <v>976.9599승</v>
      </c>
      <c r="P503" s="15">
        <f t="shared" si="105"/>
        <v>9.7695989999999992E+106</v>
      </c>
      <c r="Q503" s="15">
        <f t="shared" si="94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7"/>
        <v>1E+104</v>
      </c>
      <c r="T503" s="29">
        <f t="shared" si="106"/>
        <v>48250000000</v>
      </c>
    </row>
    <row r="504" spans="5:20" x14ac:dyDescent="0.3">
      <c r="E504" s="14">
        <v>496</v>
      </c>
      <c r="F50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4"/>
        <v>1465.4399승</v>
      </c>
      <c r="P504" s="15">
        <f t="shared" si="105"/>
        <v>1.4654399000000001E+107</v>
      </c>
      <c r="Q504" s="15">
        <f t="shared" si="94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7"/>
        <v>1E+104</v>
      </c>
      <c r="T504" s="29">
        <f t="shared" si="106"/>
        <v>48360000000</v>
      </c>
    </row>
    <row r="505" spans="5:20" x14ac:dyDescent="0.3">
      <c r="E505" s="14">
        <v>497</v>
      </c>
      <c r="F50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4"/>
        <v>2198.1599승</v>
      </c>
      <c r="P505" s="15">
        <f t="shared" si="105"/>
        <v>2.1981599E+107</v>
      </c>
      <c r="Q505" s="15">
        <f t="shared" si="94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7"/>
        <v>1E+104</v>
      </c>
      <c r="T505" s="29">
        <f t="shared" si="106"/>
        <v>48370000000</v>
      </c>
    </row>
    <row r="506" spans="5:20" x14ac:dyDescent="0.3">
      <c r="E506" s="14">
        <v>498</v>
      </c>
      <c r="F50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4"/>
        <v>3297.2399승</v>
      </c>
      <c r="P506" s="15">
        <f t="shared" si="105"/>
        <v>3.2972398999999997E+107</v>
      </c>
      <c r="Q506" s="15">
        <f t="shared" si="94"/>
        <v>3297.2399</v>
      </c>
      <c r="R506" s="14" t="str" cm="1">
        <f t="array" ref="R506">IF(AND(Q505&gt;1000,Q506&lt;2),INDEX(V:V,MATCH(R505,V:V,0)+1,0),R505)</f>
        <v>승</v>
      </c>
      <c r="S506" s="14" t="str">
        <f t="shared" si="87"/>
        <v>1E+104</v>
      </c>
      <c r="T506" s="29">
        <f t="shared" si="106"/>
        <v>48380000000</v>
      </c>
    </row>
    <row r="507" spans="5:20" x14ac:dyDescent="0.3">
      <c r="E507" s="14">
        <v>499</v>
      </c>
      <c r="F50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4"/>
        <v>4945.8599승</v>
      </c>
      <c r="P507" s="15">
        <f t="shared" si="105"/>
        <v>4.9458599000000006E+107</v>
      </c>
      <c r="Q507" s="15">
        <f t="shared" si="94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7"/>
        <v>1E+104</v>
      </c>
      <c r="T507" s="29">
        <f t="shared" si="106"/>
        <v>48390000000</v>
      </c>
    </row>
    <row r="508" spans="5:20" x14ac:dyDescent="0.3">
      <c r="E508" s="14">
        <v>500</v>
      </c>
      <c r="F50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4"/>
        <v>7418.7899승</v>
      </c>
      <c r="P508" s="15">
        <f t="shared" si="105"/>
        <v>7.4187898999999994E+107</v>
      </c>
      <c r="Q508" s="15">
        <f t="shared" si="94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7"/>
        <v>1E+104</v>
      </c>
      <c r="T508" s="29">
        <f t="shared" si="106"/>
        <v>48400000000</v>
      </c>
    </row>
    <row r="509" spans="5:20" x14ac:dyDescent="0.3">
      <c r="E509" s="14">
        <v>501</v>
      </c>
      <c r="F50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4"/>
        <v>1.1129마</v>
      </c>
      <c r="P509" s="15">
        <f t="shared" si="105"/>
        <v>1.1129E+108</v>
      </c>
      <c r="Q509" s="15">
        <f t="shared" si="94"/>
        <v>1.1129</v>
      </c>
      <c r="R509" s="14" t="str" cm="1">
        <f t="array" ref="R509">IF(AND(Q508&gt;1000,Q509&lt;2),INDEX(V:V,MATCH(R508,V:V,0)+1,0),R508)</f>
        <v>마</v>
      </c>
      <c r="S509" s="14" t="str">
        <f t="shared" si="87"/>
        <v>1E+108</v>
      </c>
      <c r="T509" s="29">
        <f t="shared" si="106"/>
        <v>49910000000</v>
      </c>
    </row>
    <row r="510" spans="5:20" x14ac:dyDescent="0.3">
      <c r="E510" s="14">
        <v>502</v>
      </c>
      <c r="F51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4"/>
        <v>1.6694마</v>
      </c>
      <c r="P510" s="15">
        <f t="shared" si="105"/>
        <v>1.6694000000000002E+108</v>
      </c>
      <c r="Q510" s="15">
        <f t="shared" si="94"/>
        <v>1.6694</v>
      </c>
      <c r="R510" s="14" t="str" cm="1">
        <f t="array" ref="R510">IF(AND(Q509&gt;1000,Q510&lt;2),INDEX(V:V,MATCH(R509,V:V,0)+1,0),R509)</f>
        <v>마</v>
      </c>
      <c r="S510" s="14" t="str">
        <f t="shared" si="87"/>
        <v>1E+108</v>
      </c>
      <c r="T510" s="29">
        <f t="shared" si="106"/>
        <v>49920000000</v>
      </c>
    </row>
    <row r="511" spans="5:20" x14ac:dyDescent="0.3">
      <c r="E511" s="14">
        <v>503</v>
      </c>
      <c r="F51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7">Q511&amp;R511</f>
        <v>2.5041마</v>
      </c>
      <c r="P511" s="15">
        <f t="shared" ref="P511:P531" si="108">Q511*S511</f>
        <v>2.5041000000000005E+108</v>
      </c>
      <c r="Q511" s="15">
        <f t="shared" si="94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7"/>
        <v>1E+108</v>
      </c>
      <c r="T511" s="29">
        <f t="shared" ref="T511:T531" si="109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7"/>
        <v>3.7562마</v>
      </c>
      <c r="P512" s="15">
        <f t="shared" si="108"/>
        <v>3.7562000000000002E+108</v>
      </c>
      <c r="Q512" s="15">
        <f t="shared" si="94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7"/>
        <v>1E+108</v>
      </c>
      <c r="T512" s="29">
        <f t="shared" si="109"/>
        <v>49940000000</v>
      </c>
    </row>
    <row r="513" spans="5:20" x14ac:dyDescent="0.3">
      <c r="E513" s="14">
        <v>505</v>
      </c>
      <c r="F51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7"/>
        <v>5.6343마</v>
      </c>
      <c r="P513" s="15">
        <f t="shared" si="108"/>
        <v>5.6342999999999996E+108</v>
      </c>
      <c r="Q513" s="15">
        <f t="shared" si="94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7"/>
        <v>1E+108</v>
      </c>
      <c r="T513" s="29">
        <f t="shared" si="109"/>
        <v>49950000000</v>
      </c>
    </row>
    <row r="514" spans="5:20" x14ac:dyDescent="0.3">
      <c r="E514" s="14">
        <v>506</v>
      </c>
      <c r="F51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7"/>
        <v>8.4515마</v>
      </c>
      <c r="P514" s="15">
        <f t="shared" si="108"/>
        <v>8.4514999999999998E+108</v>
      </c>
      <c r="Q514" s="15">
        <f t="shared" si="94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7"/>
        <v>1E+108</v>
      </c>
      <c r="T514" s="29">
        <f t="shared" si="109"/>
        <v>49960000000</v>
      </c>
    </row>
    <row r="515" spans="5:20" x14ac:dyDescent="0.3">
      <c r="E515" s="14">
        <v>507</v>
      </c>
      <c r="F51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7"/>
        <v>12.6773마</v>
      </c>
      <c r="P515" s="15">
        <f t="shared" si="108"/>
        <v>1.26773E+109</v>
      </c>
      <c r="Q515" s="15">
        <f t="shared" si="94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7"/>
        <v>1E+108</v>
      </c>
      <c r="T515" s="29">
        <f t="shared" si="109"/>
        <v>49970000000</v>
      </c>
    </row>
    <row r="516" spans="5:20" x14ac:dyDescent="0.3">
      <c r="E516" s="14">
        <v>508</v>
      </c>
      <c r="F51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7"/>
        <v>19.016마</v>
      </c>
      <c r="P516" s="15">
        <f t="shared" si="108"/>
        <v>1.9015999999999998E+109</v>
      </c>
      <c r="Q516" s="15">
        <f t="shared" si="94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7"/>
        <v>1E+108</v>
      </c>
      <c r="T516" s="29">
        <f t="shared" si="109"/>
        <v>49980000000</v>
      </c>
    </row>
    <row r="517" spans="5:20" x14ac:dyDescent="0.3">
      <c r="E517" s="14">
        <v>509</v>
      </c>
      <c r="F51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7"/>
        <v>28.524마</v>
      </c>
      <c r="P517" s="15">
        <f t="shared" si="108"/>
        <v>2.8524000000000002E+109</v>
      </c>
      <c r="Q517" s="15">
        <f t="shared" si="94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7"/>
        <v>1E+108</v>
      </c>
      <c r="T517" s="29">
        <f t="shared" si="109"/>
        <v>49990000000</v>
      </c>
    </row>
    <row r="518" spans="5:20" x14ac:dyDescent="0.3">
      <c r="E518" s="14">
        <v>510</v>
      </c>
      <c r="F51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7"/>
        <v>42.786마</v>
      </c>
      <c r="P518" s="15">
        <f t="shared" si="108"/>
        <v>4.2786000000000007E+109</v>
      </c>
      <c r="Q518" s="15">
        <f t="shared" si="94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7"/>
        <v>1E+108</v>
      </c>
      <c r="T518" s="29">
        <f t="shared" si="109"/>
        <v>50000000000</v>
      </c>
    </row>
    <row r="519" spans="5:20" x14ac:dyDescent="0.3">
      <c r="E519" s="14">
        <v>511</v>
      </c>
      <c r="F51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7"/>
        <v>64.179마</v>
      </c>
      <c r="P519" s="15">
        <f t="shared" si="108"/>
        <v>6.4179000000000006E+109</v>
      </c>
      <c r="Q519" s="15">
        <f t="shared" si="94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7"/>
        <v>1E+108</v>
      </c>
      <c r="T519" s="29">
        <f t="shared" si="109"/>
        <v>50110000000</v>
      </c>
    </row>
    <row r="520" spans="5:20" x14ac:dyDescent="0.3">
      <c r="E520" s="14">
        <v>512</v>
      </c>
      <c r="F52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7"/>
        <v>96.2685마</v>
      </c>
      <c r="P520" s="15">
        <f t="shared" si="108"/>
        <v>9.6268500000000009E+109</v>
      </c>
      <c r="Q520" s="15">
        <f t="shared" si="94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7"/>
        <v>1E+108</v>
      </c>
      <c r="T520" s="29">
        <f t="shared" si="109"/>
        <v>50120000000</v>
      </c>
    </row>
    <row r="521" spans="5:20" x14ac:dyDescent="0.3">
      <c r="E521" s="14">
        <v>513</v>
      </c>
      <c r="F52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7"/>
        <v>144.4028마</v>
      </c>
      <c r="P521" s="15">
        <f t="shared" si="108"/>
        <v>1.4440280000000001E+110</v>
      </c>
      <c r="Q521" s="15">
        <f t="shared" si="94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10">VLOOKUP(R521,V:Y,4,FALSE)</f>
        <v>1E+108</v>
      </c>
      <c r="T521" s="29">
        <f t="shared" si="109"/>
        <v>50130000000</v>
      </c>
    </row>
    <row r="522" spans="5:20" x14ac:dyDescent="0.3">
      <c r="E522" s="14">
        <v>514</v>
      </c>
      <c r="F52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7"/>
        <v>216.6042마</v>
      </c>
      <c r="P522" s="15">
        <f t="shared" si="108"/>
        <v>2.166042E+110</v>
      </c>
      <c r="Q522" s="15">
        <f t="shared" si="94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10"/>
        <v>1E+108</v>
      </c>
      <c r="T522" s="29">
        <f t="shared" si="109"/>
        <v>50140000000</v>
      </c>
    </row>
    <row r="523" spans="5:20" x14ac:dyDescent="0.3">
      <c r="E523" s="14">
        <v>515</v>
      </c>
      <c r="F52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11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7"/>
        <v>324.9063마</v>
      </c>
      <c r="P523" s="15">
        <f t="shared" si="108"/>
        <v>3.2490629999999998E+110</v>
      </c>
      <c r="Q523" s="15">
        <f t="shared" si="94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10"/>
        <v>1E+108</v>
      </c>
      <c r="T523" s="29">
        <f t="shared" si="109"/>
        <v>50150000000</v>
      </c>
    </row>
    <row r="524" spans="5:20" x14ac:dyDescent="0.3">
      <c r="E524" s="14">
        <v>516</v>
      </c>
      <c r="F52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7"/>
        <v>487.3595마</v>
      </c>
      <c r="P524" s="15">
        <f t="shared" si="108"/>
        <v>4.8735950000000001E+110</v>
      </c>
      <c r="Q524" s="15">
        <f t="shared" si="94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10"/>
        <v>1E+108</v>
      </c>
      <c r="T524" s="29">
        <f t="shared" si="109"/>
        <v>50160000000</v>
      </c>
    </row>
    <row r="525" spans="5:20" x14ac:dyDescent="0.3">
      <c r="E525" s="14">
        <v>517</v>
      </c>
      <c r="F52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7"/>
        <v>731.0393마</v>
      </c>
      <c r="P525" s="15">
        <f t="shared" si="108"/>
        <v>7.3103930000000011E+110</v>
      </c>
      <c r="Q525" s="15">
        <f t="shared" si="94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10"/>
        <v>1E+108</v>
      </c>
      <c r="T525" s="29">
        <f t="shared" si="109"/>
        <v>50170000000</v>
      </c>
    </row>
    <row r="526" spans="5:20" x14ac:dyDescent="0.3">
      <c r="E526" s="14">
        <v>518</v>
      </c>
      <c r="F52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7"/>
        <v>1096.559마</v>
      </c>
      <c r="P526" s="15">
        <f t="shared" si="108"/>
        <v>1.096559E+111</v>
      </c>
      <c r="Q526" s="15">
        <f t="shared" si="94"/>
        <v>1096.559</v>
      </c>
      <c r="R526" s="14" t="str" cm="1">
        <f t="array" ref="R526">IF(AND(Q525&gt;1000,Q526&lt;2),INDEX(V:V,MATCH(R525,V:V,0)+1,0),R525)</f>
        <v>마</v>
      </c>
      <c r="S526" s="14" t="str">
        <f t="shared" si="110"/>
        <v>1E+108</v>
      </c>
      <c r="T526" s="29">
        <f t="shared" si="109"/>
        <v>50180000000</v>
      </c>
    </row>
    <row r="527" spans="5:20" x14ac:dyDescent="0.3">
      <c r="E527" s="14">
        <v>519</v>
      </c>
      <c r="F52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7"/>
        <v>1644.8385마</v>
      </c>
      <c r="P527" s="15">
        <f t="shared" si="108"/>
        <v>1.6448385000000001E+111</v>
      </c>
      <c r="Q527" s="15">
        <f t="shared" si="94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10"/>
        <v>1E+108</v>
      </c>
      <c r="T527" s="29">
        <f t="shared" si="109"/>
        <v>50190000000</v>
      </c>
    </row>
    <row r="528" spans="5:20" x14ac:dyDescent="0.3">
      <c r="E528" s="14">
        <v>520</v>
      </c>
      <c r="F52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7"/>
        <v>2467.2578마</v>
      </c>
      <c r="P528" s="15">
        <f t="shared" si="108"/>
        <v>2.4672578000000004E+111</v>
      </c>
      <c r="Q528" s="15">
        <f t="shared" si="94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10"/>
        <v>1E+108</v>
      </c>
      <c r="T528" s="29">
        <f t="shared" si="109"/>
        <v>50200000000</v>
      </c>
    </row>
    <row r="529" spans="5:20" x14ac:dyDescent="0.3">
      <c r="E529" s="14">
        <v>521</v>
      </c>
      <c r="F52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7"/>
        <v>3700.8867마</v>
      </c>
      <c r="P529" s="15">
        <f t="shared" si="108"/>
        <v>3.7008867000000001E+111</v>
      </c>
      <c r="Q529" s="15">
        <f t="shared" si="94"/>
        <v>3700.8867</v>
      </c>
      <c r="R529" s="14" t="str" cm="1">
        <f t="array" ref="R529">IF(AND(Q528&gt;1000,Q529&lt;2),INDEX(V:V,MATCH(R528,V:V,0)+1,0),R528)</f>
        <v>마</v>
      </c>
      <c r="S529" s="14" t="str">
        <f t="shared" si="110"/>
        <v>1E+108</v>
      </c>
      <c r="T529" s="29">
        <f t="shared" si="109"/>
        <v>50210000000</v>
      </c>
    </row>
    <row r="530" spans="5:20" x14ac:dyDescent="0.3">
      <c r="E530" s="14">
        <v>522</v>
      </c>
      <c r="F53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7"/>
        <v>5551.3301마</v>
      </c>
      <c r="P530" s="15">
        <f t="shared" si="108"/>
        <v>5.5513301000000007E+111</v>
      </c>
      <c r="Q530" s="15">
        <f t="shared" si="94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10"/>
        <v>1E+108</v>
      </c>
      <c r="T530" s="29">
        <f t="shared" si="109"/>
        <v>50220000000</v>
      </c>
    </row>
    <row r="531" spans="5:20" x14ac:dyDescent="0.3">
      <c r="E531" s="14">
        <v>523</v>
      </c>
      <c r="F53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7"/>
        <v>8326.9952마</v>
      </c>
      <c r="P531" s="15">
        <f t="shared" si="108"/>
        <v>8.3269951999999994E+111</v>
      </c>
      <c r="Q531" s="15">
        <f t="shared" si="94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10"/>
        <v>1E+108</v>
      </c>
      <c r="T531" s="29">
        <f t="shared" si="109"/>
        <v>50230000000</v>
      </c>
    </row>
    <row r="532" spans="5:20" x14ac:dyDescent="0.3">
      <c r="E532" s="14">
        <v>524</v>
      </c>
      <c r="F532" s="6" t="str">
        <f t="shared" ref="F532:F543" si="112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3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4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5">Q532&amp;R532</f>
        <v>1.2491살</v>
      </c>
      <c r="P532" s="15">
        <f t="shared" ref="P532:P543" si="116">Q532*S532</f>
        <v>1.2491E+112</v>
      </c>
      <c r="Q532" s="15">
        <f t="shared" si="94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10"/>
        <v>1E+112</v>
      </c>
      <c r="T532" s="29">
        <f t="shared" ref="T532:T543" si="117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5"/>
        <v>1.8737살</v>
      </c>
      <c r="P533" s="15">
        <f t="shared" si="116"/>
        <v>1.8736999999999998E+112</v>
      </c>
      <c r="Q533" s="15">
        <f t="shared" si="94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10"/>
        <v>1E+112</v>
      </c>
      <c r="T533" s="29">
        <f t="shared" si="117"/>
        <v>50250000000</v>
      </c>
    </row>
    <row r="534" spans="5:20" x14ac:dyDescent="0.3">
      <c r="E534" s="14">
        <v>526</v>
      </c>
      <c r="F534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5"/>
        <v>2.8106살</v>
      </c>
      <c r="P534" s="15">
        <f t="shared" si="116"/>
        <v>2.8106000000000003E+112</v>
      </c>
      <c r="Q534" s="15">
        <f t="shared" si="94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10"/>
        <v>1E+112</v>
      </c>
      <c r="T534" s="29">
        <f t="shared" si="117"/>
        <v>50360000000</v>
      </c>
    </row>
    <row r="535" spans="5:20" x14ac:dyDescent="0.3">
      <c r="E535" s="14">
        <v>527</v>
      </c>
      <c r="F535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5"/>
        <v>4.2159살</v>
      </c>
      <c r="P535" s="15">
        <f t="shared" si="116"/>
        <v>4.2159000000000002E+112</v>
      </c>
      <c r="Q535" s="15">
        <f t="shared" si="94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10"/>
        <v>1E+112</v>
      </c>
      <c r="T535" s="29">
        <f t="shared" si="117"/>
        <v>50370000000</v>
      </c>
    </row>
    <row r="536" spans="5:20" x14ac:dyDescent="0.3">
      <c r="E536" s="14">
        <v>528</v>
      </c>
      <c r="F536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5"/>
        <v>6.3239살</v>
      </c>
      <c r="P536" s="15">
        <f t="shared" si="116"/>
        <v>6.3238999999999998E+112</v>
      </c>
      <c r="Q536" s="15">
        <f t="shared" si="94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10"/>
        <v>1E+112</v>
      </c>
      <c r="T536" s="29">
        <f t="shared" si="117"/>
        <v>50380000000</v>
      </c>
    </row>
    <row r="537" spans="5:20" x14ac:dyDescent="0.3">
      <c r="E537" s="14">
        <v>529</v>
      </c>
      <c r="F537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5"/>
        <v>9.4859살</v>
      </c>
      <c r="P537" s="15">
        <f t="shared" si="116"/>
        <v>9.4858999999999991E+112</v>
      </c>
      <c r="Q537" s="15">
        <f t="shared" si="94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10"/>
        <v>1E+112</v>
      </c>
      <c r="T537" s="29">
        <f t="shared" si="117"/>
        <v>50390000000</v>
      </c>
    </row>
    <row r="538" spans="5:20" x14ac:dyDescent="0.3">
      <c r="E538" s="14">
        <v>530</v>
      </c>
      <c r="F538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5"/>
        <v>14.2289살</v>
      </c>
      <c r="P538" s="15">
        <f t="shared" si="116"/>
        <v>1.4228899999999999E+113</v>
      </c>
      <c r="Q538" s="15">
        <f t="shared" si="94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10"/>
        <v>1E+112</v>
      </c>
      <c r="T538" s="29">
        <f t="shared" si="117"/>
        <v>50400000000</v>
      </c>
    </row>
    <row r="539" spans="5:20" x14ac:dyDescent="0.3">
      <c r="E539" s="14">
        <v>531</v>
      </c>
      <c r="F539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5"/>
        <v>21.3434살</v>
      </c>
      <c r="P539" s="15">
        <f t="shared" si="116"/>
        <v>2.1343399999999998E+113</v>
      </c>
      <c r="Q539" s="15">
        <f t="shared" si="94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10"/>
        <v>1E+112</v>
      </c>
      <c r="T539" s="29">
        <f t="shared" si="117"/>
        <v>50410000000</v>
      </c>
    </row>
    <row r="540" spans="5:20" x14ac:dyDescent="0.3">
      <c r="E540" s="14">
        <v>532</v>
      </c>
      <c r="F540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5"/>
        <v>32.0151살</v>
      </c>
      <c r="P540" s="15">
        <f t="shared" si="116"/>
        <v>3.2015099999999995E+113</v>
      </c>
      <c r="Q540" s="15">
        <f t="shared" si="94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10"/>
        <v>1E+112</v>
      </c>
      <c r="T540" s="29">
        <f t="shared" si="117"/>
        <v>50420000000</v>
      </c>
    </row>
    <row r="541" spans="5:20" x14ac:dyDescent="0.3">
      <c r="E541" s="14">
        <v>533</v>
      </c>
      <c r="F541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5"/>
        <v>48.0227살</v>
      </c>
      <c r="P541" s="15">
        <f t="shared" si="116"/>
        <v>4.8022699999999998E+113</v>
      </c>
      <c r="Q541" s="15">
        <f t="shared" si="94"/>
        <v>48.0227</v>
      </c>
      <c r="R541" s="14" t="str" cm="1">
        <f t="array" ref="R541">IF(AND(Q540&gt;1000,Q541&lt;2),INDEX(V:V,MATCH(R540,V:V,0)+1,0),R540)</f>
        <v>살</v>
      </c>
      <c r="S541" s="14" t="str">
        <f t="shared" si="110"/>
        <v>1E+112</v>
      </c>
      <c r="T541" s="29">
        <f t="shared" si="117"/>
        <v>50430000000</v>
      </c>
    </row>
    <row r="542" spans="5:20" x14ac:dyDescent="0.3">
      <c r="E542" s="14">
        <v>534</v>
      </c>
      <c r="F542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5"/>
        <v>72.0341살</v>
      </c>
      <c r="P542" s="15">
        <f t="shared" si="116"/>
        <v>7.2034100000000006E+113</v>
      </c>
      <c r="Q542" s="15">
        <f t="shared" si="94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10"/>
        <v>1E+112</v>
      </c>
      <c r="T542" s="29">
        <f t="shared" si="117"/>
        <v>50440000000</v>
      </c>
    </row>
    <row r="543" spans="5:20" x14ac:dyDescent="0.3">
      <c r="E543" s="14">
        <v>535</v>
      </c>
      <c r="F54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5"/>
        <v>108.0512살</v>
      </c>
      <c r="P543" s="15">
        <f t="shared" si="116"/>
        <v>1.0805120000000001E+114</v>
      </c>
      <c r="Q543" s="15">
        <f t="shared" si="94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10"/>
        <v>1E+112</v>
      </c>
      <c r="T543" s="29">
        <f t="shared" si="117"/>
        <v>50450000000</v>
      </c>
    </row>
    <row r="544" spans="5:20" x14ac:dyDescent="0.3">
      <c r="E544" s="14">
        <v>536</v>
      </c>
      <c r="F544" s="6" t="str">
        <f t="shared" ref="F544:F549" si="118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9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20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21">Q544&amp;R544</f>
        <v>162.0768살</v>
      </c>
      <c r="P544" s="15">
        <f t="shared" ref="P544:P549" si="122">Q544*S544</f>
        <v>1.6207679999999998E+114</v>
      </c>
      <c r="Q544" s="15">
        <f t="shared" si="94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10"/>
        <v>1E+112</v>
      </c>
      <c r="T544" s="29">
        <f t="shared" ref="T544:T549" si="123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21"/>
        <v>243.1152살</v>
      </c>
      <c r="P545" s="15">
        <f t="shared" si="122"/>
        <v>2.4311519999999997E+114</v>
      </c>
      <c r="Q545" s="15">
        <f t="shared" si="94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10"/>
        <v>1E+112</v>
      </c>
      <c r="T545" s="29">
        <f t="shared" si="123"/>
        <v>50470000000</v>
      </c>
    </row>
    <row r="546" spans="5:20" x14ac:dyDescent="0.3">
      <c r="E546" s="14">
        <v>538</v>
      </c>
      <c r="F546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21"/>
        <v>364.6728살</v>
      </c>
      <c r="P546" s="15">
        <f t="shared" si="122"/>
        <v>3.6467279999999995E+114</v>
      </c>
      <c r="Q546" s="15">
        <f t="shared" si="94"/>
        <v>364.6728</v>
      </c>
      <c r="R546" s="14" t="str" cm="1">
        <f t="array" ref="R546">IF(AND(Q545&gt;1000,Q546&lt;2),INDEX(V:V,MATCH(R545,V:V,0)+1,0),R545)</f>
        <v>살</v>
      </c>
      <c r="S546" s="14" t="str">
        <f t="shared" si="110"/>
        <v>1E+112</v>
      </c>
      <c r="T546" s="29">
        <f t="shared" si="123"/>
        <v>50480000000</v>
      </c>
    </row>
    <row r="547" spans="5:20" x14ac:dyDescent="0.3">
      <c r="E547" s="14">
        <v>539</v>
      </c>
      <c r="F547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21"/>
        <v>547.0092살</v>
      </c>
      <c r="P547" s="15">
        <f t="shared" si="122"/>
        <v>5.4700919999999992E+114</v>
      </c>
      <c r="Q547" s="15">
        <f t="shared" si="94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10"/>
        <v>1E+112</v>
      </c>
      <c r="T547" s="29">
        <f t="shared" si="123"/>
        <v>50490000000</v>
      </c>
    </row>
    <row r="548" spans="5:20" x14ac:dyDescent="0.3">
      <c r="E548" s="14">
        <v>540</v>
      </c>
      <c r="F548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21"/>
        <v>820.5138살</v>
      </c>
      <c r="P548" s="15">
        <f t="shared" si="122"/>
        <v>8.2051379999999994E+114</v>
      </c>
      <c r="Q548" s="15">
        <f t="shared" si="94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10"/>
        <v>1E+112</v>
      </c>
      <c r="T548" s="29">
        <f t="shared" si="123"/>
        <v>50500000000</v>
      </c>
    </row>
    <row r="549" spans="5:20" x14ac:dyDescent="0.3">
      <c r="E549" s="14">
        <v>541</v>
      </c>
      <c r="F549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21"/>
        <v>1230.7707살</v>
      </c>
      <c r="P549" s="15">
        <f t="shared" si="122"/>
        <v>1.2307707E+115</v>
      </c>
      <c r="Q549" s="15">
        <f t="shared" si="94"/>
        <v>1230.7707</v>
      </c>
      <c r="R549" s="14" t="str" cm="1">
        <f t="array" ref="R549">IF(AND(Q548&gt;1000,Q549&lt;2),INDEX(V:V,MATCH(R548,V:V,0)+1,0),R548)</f>
        <v>살</v>
      </c>
      <c r="S549" s="14" t="str">
        <f t="shared" si="110"/>
        <v>1E+112</v>
      </c>
      <c r="T549" s="29">
        <f t="shared" si="123"/>
        <v>50610000000</v>
      </c>
    </row>
    <row r="550" spans="5:20" x14ac:dyDescent="0.3">
      <c r="E550" s="14">
        <v>542</v>
      </c>
      <c r="F550" s="6" t="str">
        <f t="shared" ref="F550:F558" si="124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5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6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7">Q550&amp;R550</f>
        <v>1846.1561살</v>
      </c>
      <c r="P550" s="15">
        <f t="shared" ref="P550:P558" si="128">Q550*S550</f>
        <v>1.8461560999999998E+115</v>
      </c>
      <c r="Q550" s="15">
        <f t="shared" si="94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10"/>
        <v>1E+112</v>
      </c>
      <c r="T550" s="29">
        <f t="shared" ref="T550:T558" si="129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7"/>
        <v>2769.2342살</v>
      </c>
      <c r="P551" s="15">
        <f t="shared" si="128"/>
        <v>2.7692342000000002E+115</v>
      </c>
      <c r="Q551" s="15">
        <f t="shared" si="94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10"/>
        <v>1E+112</v>
      </c>
      <c r="T551" s="29">
        <f t="shared" si="129"/>
        <v>50630000000</v>
      </c>
    </row>
    <row r="552" spans="5:20" x14ac:dyDescent="0.3">
      <c r="E552" s="14">
        <v>544</v>
      </c>
      <c r="F552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7"/>
        <v>4153.8513살</v>
      </c>
      <c r="P552" s="15">
        <f t="shared" si="128"/>
        <v>4.1538513000000003E+115</v>
      </c>
      <c r="Q552" s="15">
        <f t="shared" si="94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10"/>
        <v>1E+112</v>
      </c>
      <c r="T552" s="29">
        <f t="shared" si="129"/>
        <v>50640000000</v>
      </c>
    </row>
    <row r="553" spans="5:20" x14ac:dyDescent="0.3">
      <c r="E553" s="14">
        <v>545</v>
      </c>
      <c r="F553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7"/>
        <v>6230.777살</v>
      </c>
      <c r="P553" s="15">
        <f t="shared" si="128"/>
        <v>6.2307769999999996E+115</v>
      </c>
      <c r="Q553" s="15">
        <f t="shared" si="94"/>
        <v>6230.777</v>
      </c>
      <c r="R553" s="14" t="str" cm="1">
        <f t="array" ref="R553">IF(AND(Q552&gt;1000,Q553&lt;2),INDEX(V:V,MATCH(R552,V:V,0)+1,0),R552)</f>
        <v>살</v>
      </c>
      <c r="S553" s="14" t="str">
        <f t="shared" si="110"/>
        <v>1E+112</v>
      </c>
      <c r="T553" s="29">
        <f t="shared" si="129"/>
        <v>50650000000</v>
      </c>
    </row>
    <row r="554" spans="5:20" x14ac:dyDescent="0.3">
      <c r="E554" s="14">
        <v>546</v>
      </c>
      <c r="F554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7"/>
        <v>9346.1655살</v>
      </c>
      <c r="P554" s="15">
        <f t="shared" si="128"/>
        <v>9.3461654999999989E+115</v>
      </c>
      <c r="Q554" s="15">
        <f t="shared" si="94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10"/>
        <v>1E+112</v>
      </c>
      <c r="T554" s="29">
        <f t="shared" si="129"/>
        <v>50660000000</v>
      </c>
    </row>
    <row r="555" spans="5:20" x14ac:dyDescent="0.3">
      <c r="E555" s="14">
        <v>547</v>
      </c>
      <c r="F555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7"/>
        <v>1.402섬</v>
      </c>
      <c r="P555" s="15">
        <f t="shared" si="128"/>
        <v>1.4019999999999999E+116</v>
      </c>
      <c r="Q555" s="15">
        <f t="shared" si="94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10"/>
        <v>1E+116</v>
      </c>
      <c r="T555" s="29">
        <f t="shared" si="129"/>
        <v>50670000000</v>
      </c>
    </row>
    <row r="556" spans="5:20" x14ac:dyDescent="0.3">
      <c r="E556" s="14">
        <v>548</v>
      </c>
      <c r="F556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7"/>
        <v>2.103섬</v>
      </c>
      <c r="P556" s="15">
        <f t="shared" si="128"/>
        <v>2.1030000000000001E+116</v>
      </c>
      <c r="Q556" s="15">
        <f t="shared" si="94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10"/>
        <v>1E+116</v>
      </c>
      <c r="T556" s="29">
        <f t="shared" si="129"/>
        <v>50680000000</v>
      </c>
    </row>
    <row r="557" spans="5:20" x14ac:dyDescent="0.3">
      <c r="E557" s="14">
        <v>549</v>
      </c>
      <c r="F557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7"/>
        <v>3.1545섬</v>
      </c>
      <c r="P557" s="15">
        <f t="shared" si="128"/>
        <v>3.1545000000000003E+116</v>
      </c>
      <c r="Q557" s="15">
        <f t="shared" si="94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10"/>
        <v>1E+116</v>
      </c>
      <c r="T557" s="29">
        <f t="shared" si="129"/>
        <v>50690000000</v>
      </c>
    </row>
    <row r="558" spans="5:20" x14ac:dyDescent="0.3">
      <c r="E558" s="14">
        <v>550</v>
      </c>
      <c r="F558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7"/>
        <v>4.7318섬</v>
      </c>
      <c r="P558" s="15">
        <f t="shared" si="128"/>
        <v>4.7318E+116</v>
      </c>
      <c r="Q558" s="15">
        <f t="shared" si="94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10"/>
        <v>1E+116</v>
      </c>
      <c r="T558" s="29">
        <f t="shared" si="129"/>
        <v>50700000000</v>
      </c>
    </row>
    <row r="559" spans="5:20" x14ac:dyDescent="0.3">
      <c r="E559" s="14">
        <v>551</v>
      </c>
      <c r="F559" s="6" t="str">
        <f t="shared" ref="F559:F572" si="130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31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2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3">Q559&amp;R559</f>
        <v>7.0977섬</v>
      </c>
      <c r="P559" s="15">
        <f t="shared" ref="P559:P572" si="134">Q559*S559</f>
        <v>7.0977000000000001E+116</v>
      </c>
      <c r="Q559" s="15">
        <f t="shared" si="94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10"/>
        <v>1E+116</v>
      </c>
      <c r="T559" s="29">
        <f t="shared" ref="T559:T572" si="135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3"/>
        <v>10.6466섬</v>
      </c>
      <c r="P560" s="15">
        <f t="shared" si="134"/>
        <v>1.06466E+117</v>
      </c>
      <c r="Q560" s="15">
        <f t="shared" si="94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10"/>
        <v>1E+116</v>
      </c>
      <c r="T560" s="29">
        <f t="shared" si="135"/>
        <v>51220000000</v>
      </c>
    </row>
    <row r="561" spans="5:20" x14ac:dyDescent="0.3">
      <c r="E561" s="14">
        <v>553</v>
      </c>
      <c r="F56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3"/>
        <v>15.9699섬</v>
      </c>
      <c r="P561" s="15">
        <f t="shared" si="134"/>
        <v>1.59699E+117</v>
      </c>
      <c r="Q561" s="15">
        <f t="shared" si="94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10"/>
        <v>1E+116</v>
      </c>
      <c r="T561" s="29">
        <f t="shared" si="135"/>
        <v>51230000000</v>
      </c>
    </row>
    <row r="562" spans="5:20" x14ac:dyDescent="0.3">
      <c r="E562" s="14">
        <v>554</v>
      </c>
      <c r="F56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3"/>
        <v>23.9549섬</v>
      </c>
      <c r="P562" s="15">
        <f t="shared" si="134"/>
        <v>2.3954899999999998E+117</v>
      </c>
      <c r="Q562" s="15">
        <f t="shared" si="94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10"/>
        <v>1E+116</v>
      </c>
      <c r="T562" s="29">
        <f t="shared" si="135"/>
        <v>51240000000</v>
      </c>
    </row>
    <row r="563" spans="5:20" x14ac:dyDescent="0.3">
      <c r="E563" s="14">
        <v>555</v>
      </c>
      <c r="F563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3"/>
        <v>35.9324섬</v>
      </c>
      <c r="P563" s="15">
        <f t="shared" si="134"/>
        <v>3.5932400000000001E+117</v>
      </c>
      <c r="Q563" s="15">
        <f t="shared" si="94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10"/>
        <v>1E+116</v>
      </c>
      <c r="T563" s="29">
        <f t="shared" si="135"/>
        <v>51250000000</v>
      </c>
    </row>
    <row r="564" spans="5:20" x14ac:dyDescent="0.3">
      <c r="E564" s="14">
        <v>556</v>
      </c>
      <c r="F564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3"/>
        <v>53.8986섬</v>
      </c>
      <c r="P564" s="15">
        <f t="shared" si="134"/>
        <v>5.3898600000000008E+117</v>
      </c>
      <c r="Q564" s="15">
        <f t="shared" si="94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10"/>
        <v>1E+116</v>
      </c>
      <c r="T564" s="29">
        <f t="shared" si="135"/>
        <v>51360000000</v>
      </c>
    </row>
    <row r="565" spans="5:20" x14ac:dyDescent="0.3">
      <c r="E565" s="14">
        <v>557</v>
      </c>
      <c r="F565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3"/>
        <v>80.8479섬</v>
      </c>
      <c r="P565" s="15">
        <f t="shared" si="134"/>
        <v>8.08479E+117</v>
      </c>
      <c r="Q565" s="15">
        <f t="shared" si="94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10"/>
        <v>1E+116</v>
      </c>
      <c r="T565" s="29">
        <f t="shared" si="135"/>
        <v>51370000000</v>
      </c>
    </row>
    <row r="566" spans="5:20" x14ac:dyDescent="0.3">
      <c r="E566" s="14">
        <v>558</v>
      </c>
      <c r="F566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3"/>
        <v>121.2719섬</v>
      </c>
      <c r="P566" s="15">
        <f t="shared" si="134"/>
        <v>1.212719E+118</v>
      </c>
      <c r="Q566" s="15">
        <f t="shared" si="94"/>
        <v>121.2719</v>
      </c>
      <c r="R566" s="14" t="str" cm="1">
        <f t="array" ref="R566">IF(AND(Q565&gt;1000,Q566&lt;2),INDEX(V:V,MATCH(R565,V:V,0)+1,0),R565)</f>
        <v>섬</v>
      </c>
      <c r="S566" s="14" t="str">
        <f t="shared" si="110"/>
        <v>1E+116</v>
      </c>
      <c r="T566" s="29">
        <f t="shared" si="135"/>
        <v>51380000000</v>
      </c>
    </row>
    <row r="567" spans="5:20" x14ac:dyDescent="0.3">
      <c r="E567" s="14">
        <v>559</v>
      </c>
      <c r="F567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3"/>
        <v>181.9079섬</v>
      </c>
      <c r="P567" s="15">
        <f t="shared" si="134"/>
        <v>1.819079E+118</v>
      </c>
      <c r="Q567" s="15">
        <f t="shared" si="94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10"/>
        <v>1E+116</v>
      </c>
      <c r="T567" s="29">
        <f t="shared" si="135"/>
        <v>51390000000</v>
      </c>
    </row>
    <row r="568" spans="5:20" x14ac:dyDescent="0.3">
      <c r="E568" s="14">
        <v>560</v>
      </c>
      <c r="F568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3"/>
        <v>272.8619섬</v>
      </c>
      <c r="P568" s="15">
        <f t="shared" si="134"/>
        <v>2.7286190000000001E+118</v>
      </c>
      <c r="Q568" s="15">
        <f t="shared" si="94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10"/>
        <v>1E+116</v>
      </c>
      <c r="T568" s="29">
        <f t="shared" si="135"/>
        <v>51400000000</v>
      </c>
    </row>
    <row r="569" spans="5:20" x14ac:dyDescent="0.3">
      <c r="E569" s="14">
        <v>561</v>
      </c>
      <c r="F569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3"/>
        <v>409.2929섬</v>
      </c>
      <c r="P569" s="15">
        <f t="shared" si="134"/>
        <v>4.0929289999999996E+118</v>
      </c>
      <c r="Q569" s="15">
        <f t="shared" si="94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10"/>
        <v>1E+116</v>
      </c>
      <c r="T569" s="29">
        <f t="shared" si="135"/>
        <v>51410000000</v>
      </c>
    </row>
    <row r="570" spans="5:20" x14ac:dyDescent="0.3">
      <c r="E570" s="14">
        <v>562</v>
      </c>
      <c r="F57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3"/>
        <v>613.9394섬</v>
      </c>
      <c r="P570" s="15">
        <f t="shared" si="134"/>
        <v>6.1393939999999998E+118</v>
      </c>
      <c r="Q570" s="15">
        <f t="shared" si="94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10"/>
        <v>1E+116</v>
      </c>
      <c r="T570" s="29">
        <f t="shared" si="135"/>
        <v>51420000000</v>
      </c>
    </row>
    <row r="571" spans="5:20" x14ac:dyDescent="0.3">
      <c r="E571" s="14">
        <v>563</v>
      </c>
      <c r="F57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3"/>
        <v>920.9091섬</v>
      </c>
      <c r="P571" s="15">
        <f t="shared" si="134"/>
        <v>9.2090909999999997E+118</v>
      </c>
      <c r="Q571" s="15">
        <f t="shared" si="94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10"/>
        <v>1E+116</v>
      </c>
      <c r="T571" s="29">
        <f t="shared" si="135"/>
        <v>51430000000</v>
      </c>
    </row>
    <row r="572" spans="5:20" x14ac:dyDescent="0.3">
      <c r="E572" s="14">
        <v>564</v>
      </c>
      <c r="F57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3"/>
        <v>1381.3637섬</v>
      </c>
      <c r="P572" s="15">
        <f t="shared" si="134"/>
        <v>1.3813636999999999E+119</v>
      </c>
      <c r="Q572" s="15">
        <f t="shared" si="94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10"/>
        <v>1E+116</v>
      </c>
      <c r="T572" s="29">
        <f t="shared" si="135"/>
        <v>51440000000</v>
      </c>
    </row>
    <row r="573" spans="5:20" x14ac:dyDescent="0.3">
      <c r="E573" s="14">
        <v>565</v>
      </c>
      <c r="F573" s="6" t="str">
        <f t="shared" ref="F573:F577" si="136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7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8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9">Q573&amp;R573</f>
        <v>2072.0456섬</v>
      </c>
      <c r="P573" s="15">
        <f t="shared" ref="P573:P575" si="140">Q573*S573</f>
        <v>2.0720456000000004E+119</v>
      </c>
      <c r="Q573" s="15">
        <f t="shared" si="94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10"/>
        <v>1E+116</v>
      </c>
      <c r="T573" s="29">
        <f t="shared" ref="T573:T576" si="141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9"/>
        <v>3108.0684섬</v>
      </c>
      <c r="P574" s="15">
        <f t="shared" si="140"/>
        <v>3.1080684000000003E+119</v>
      </c>
      <c r="Q574" s="15">
        <f t="shared" si="94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10"/>
        <v>1E+116</v>
      </c>
      <c r="T574" s="29">
        <f t="shared" si="141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9"/>
        <v>4662.1026섬</v>
      </c>
      <c r="P575" s="15">
        <f t="shared" si="140"/>
        <v>4.6621025999999999E+119</v>
      </c>
      <c r="Q575" s="15">
        <f t="shared" si="94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10"/>
        <v>1E+116</v>
      </c>
      <c r="T575" s="29">
        <f t="shared" si="141"/>
        <v>51470000000</v>
      </c>
    </row>
    <row r="576" spans="5:20" x14ac:dyDescent="0.3">
      <c r="E576" s="14">
        <v>568</v>
      </c>
      <c r="F576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10"/>
        <v>1E+116</v>
      </c>
      <c r="T576" s="29">
        <f t="shared" si="141"/>
        <v>51480000000</v>
      </c>
    </row>
    <row r="577" spans="5:20" x14ac:dyDescent="0.3">
      <c r="E577" s="14">
        <v>569</v>
      </c>
      <c r="F577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2">Q577&amp;R577</f>
        <v>1.049찰</v>
      </c>
      <c r="P577" s="15">
        <f t="shared" ref="P577:P579" si="143">Q577*S577</f>
        <v>1.0489999999999999E+120</v>
      </c>
      <c r="Q577" s="15">
        <f t="shared" si="94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10"/>
        <v>1E+120</v>
      </c>
      <c r="T577" s="29">
        <f t="shared" ref="T577:T579" si="144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5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6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2"/>
        <v>1.5735찰</v>
      </c>
      <c r="P578" s="15">
        <f t="shared" si="143"/>
        <v>1.5734999999999999E+120</v>
      </c>
      <c r="Q578" s="15">
        <f t="shared" si="94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10"/>
        <v>1E+120</v>
      </c>
      <c r="T578" s="29">
        <f t="shared" si="144"/>
        <v>51500000000</v>
      </c>
    </row>
    <row r="579" spans="5:20" x14ac:dyDescent="0.3">
      <c r="E579" s="14">
        <v>571</v>
      </c>
      <c r="F579" s="6" t="str">
        <f t="shared" ref="F579:F584" si="147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2"/>
        <v>2.3603찰</v>
      </c>
      <c r="P579" s="15">
        <f t="shared" si="143"/>
        <v>2.3602999999999999E+120</v>
      </c>
      <c r="Q579" s="15">
        <f t="shared" si="94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10"/>
        <v>1E+120</v>
      </c>
      <c r="T579" s="29">
        <f t="shared" si="144"/>
        <v>51610000000</v>
      </c>
    </row>
    <row r="580" spans="5:20" x14ac:dyDescent="0.3">
      <c r="E580" s="14">
        <v>572</v>
      </c>
      <c r="F580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8">Q580&amp;R580</f>
        <v>3.5405찰</v>
      </c>
      <c r="P580" s="15">
        <f t="shared" ref="P580:P585" si="149">Q580*S580</f>
        <v>3.5405E+120</v>
      </c>
      <c r="Q580" s="15">
        <f t="shared" si="94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10"/>
        <v>1E+120</v>
      </c>
      <c r="T580" s="29">
        <f t="shared" ref="T580:T585" si="150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8"/>
        <v>5.3108찰</v>
      </c>
      <c r="P581" s="15">
        <f t="shared" si="149"/>
        <v>5.3107999999999991E+120</v>
      </c>
      <c r="Q581" s="15">
        <f t="shared" si="94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10"/>
        <v>1E+120</v>
      </c>
      <c r="T581" s="29">
        <f t="shared" si="150"/>
        <v>51630000000</v>
      </c>
    </row>
    <row r="582" spans="5:20" x14ac:dyDescent="0.3">
      <c r="E582" s="14">
        <v>574</v>
      </c>
      <c r="F582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8"/>
        <v>7.9662찰</v>
      </c>
      <c r="P582" s="15">
        <f t="shared" si="149"/>
        <v>7.9661999999999999E+120</v>
      </c>
      <c r="Q582" s="15">
        <f t="shared" si="94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10"/>
        <v>1E+120</v>
      </c>
      <c r="T582" s="29">
        <f t="shared" si="150"/>
        <v>51640000000</v>
      </c>
    </row>
    <row r="583" spans="5:20" x14ac:dyDescent="0.3">
      <c r="E583" s="14">
        <v>575</v>
      </c>
      <c r="F583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8"/>
        <v>11.9493찰</v>
      </c>
      <c r="P583" s="15">
        <f t="shared" si="149"/>
        <v>1.19493E+121</v>
      </c>
      <c r="Q583" s="15">
        <f t="shared" si="94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10"/>
        <v>1E+120</v>
      </c>
      <c r="T583" s="29">
        <f t="shared" si="150"/>
        <v>51650000000</v>
      </c>
    </row>
    <row r="584" spans="5:20" x14ac:dyDescent="0.3">
      <c r="E584" s="14">
        <v>576</v>
      </c>
      <c r="F584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51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2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8"/>
        <v>17.924찰</v>
      </c>
      <c r="P584" s="15">
        <f t="shared" si="149"/>
        <v>1.7924E+121</v>
      </c>
      <c r="Q584" s="15">
        <f t="shared" si="94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10"/>
        <v>1E+120</v>
      </c>
      <c r="T584" s="29">
        <f t="shared" si="150"/>
        <v>51660000000</v>
      </c>
    </row>
    <row r="585" spans="5:20" x14ac:dyDescent="0.3">
      <c r="E585" s="14">
        <v>577</v>
      </c>
      <c r="F585" s="6" t="str">
        <f t="shared" ref="F585:F587" si="153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8"/>
        <v>26.886찰</v>
      </c>
      <c r="P585" s="15">
        <f t="shared" si="149"/>
        <v>2.6886E+121</v>
      </c>
      <c r="Q585" s="15">
        <f t="shared" si="94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4">VLOOKUP(R585,V:Y,4,FALSE)</f>
        <v>1E+120</v>
      </c>
      <c r="T585" s="29">
        <f t="shared" si="150"/>
        <v>51670000000</v>
      </c>
    </row>
    <row r="586" spans="5:20" x14ac:dyDescent="0.3">
      <c r="E586" s="14">
        <v>578</v>
      </c>
      <c r="F586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5">Q586&amp;R586</f>
        <v>40.329찰</v>
      </c>
      <c r="P586" s="15">
        <f t="shared" ref="P586:P600" si="156">Q586*S586</f>
        <v>4.0329E+121</v>
      </c>
      <c r="Q586" s="15">
        <f t="shared" si="94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4"/>
        <v>1E+120</v>
      </c>
      <c r="T586" s="29">
        <f t="shared" ref="T586:T600" si="157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5"/>
        <v>60.4935찰</v>
      </c>
      <c r="P587" s="15">
        <f t="shared" si="156"/>
        <v>6.0493499999999996E+121</v>
      </c>
      <c r="Q587" s="15">
        <f t="shared" si="94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4"/>
        <v>1E+120</v>
      </c>
      <c r="T587" s="29">
        <f t="shared" si="157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5"/>
        <v>90.7403찰</v>
      </c>
      <c r="P588" s="15">
        <f t="shared" si="156"/>
        <v>9.074030000000001E+121</v>
      </c>
      <c r="Q588" s="15">
        <f t="shared" si="94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4"/>
        <v>1E+120</v>
      </c>
      <c r="T588" s="29">
        <f t="shared" si="157"/>
        <v>51700000000</v>
      </c>
    </row>
    <row r="589" spans="5:20" x14ac:dyDescent="0.3">
      <c r="E589" s="14">
        <v>581</v>
      </c>
      <c r="F589" s="6" t="str">
        <f t="shared" ref="F589:F590" si="158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5"/>
        <v>136.1105찰</v>
      </c>
      <c r="P589" s="15">
        <f t="shared" si="156"/>
        <v>1.3611049999999999E+122</v>
      </c>
      <c r="Q589" s="15">
        <f t="shared" si="94"/>
        <v>136.1105</v>
      </c>
      <c r="R589" s="14" t="str" cm="1">
        <f t="array" ref="R589">IF(AND(Q588&gt;1000,Q589&lt;2),INDEX(V:V,MATCH(R588,V:V,0)+1,0),R588)</f>
        <v>찰</v>
      </c>
      <c r="S589" s="14" t="str">
        <f t="shared" si="154"/>
        <v>1E+120</v>
      </c>
      <c r="T589" s="29">
        <f t="shared" si="157"/>
        <v>51710000000</v>
      </c>
    </row>
    <row r="590" spans="5:20" x14ac:dyDescent="0.3">
      <c r="E590" s="14">
        <v>582</v>
      </c>
      <c r="F590" s="6" t="str">
        <f t="shared" si="1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5"/>
        <v>204.1658찰</v>
      </c>
      <c r="P590" s="15">
        <f t="shared" si="156"/>
        <v>2.041658E+122</v>
      </c>
      <c r="Q590" s="15">
        <f t="shared" si="94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4"/>
        <v>1E+120</v>
      </c>
      <c r="T590" s="29">
        <f t="shared" si="157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5"/>
        <v>306.2487찰</v>
      </c>
      <c r="P591" s="15">
        <f t="shared" si="156"/>
        <v>3.0624869999999998E+122</v>
      </c>
      <c r="Q591" s="15">
        <f t="shared" si="94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4"/>
        <v>1E+120</v>
      </c>
      <c r="T591" s="29">
        <f t="shared" si="157"/>
        <v>51730000000</v>
      </c>
    </row>
    <row r="592" spans="5:20" x14ac:dyDescent="0.3">
      <c r="E592" s="14">
        <v>584</v>
      </c>
      <c r="F592" s="6" t="str">
        <f t="shared" ref="F592:F594" si="159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5"/>
        <v>459.3731찰</v>
      </c>
      <c r="P592" s="15">
        <f t="shared" si="156"/>
        <v>4.5937309999999998E+122</v>
      </c>
      <c r="Q592" s="15">
        <f t="shared" si="94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4"/>
        <v>1E+120</v>
      </c>
      <c r="T592" s="29">
        <f t="shared" si="157"/>
        <v>51740000000</v>
      </c>
    </row>
    <row r="593" spans="5:20" x14ac:dyDescent="0.3">
      <c r="E593" s="14">
        <v>585</v>
      </c>
      <c r="F59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5"/>
        <v>689.0597찰</v>
      </c>
      <c r="P593" s="15">
        <f t="shared" si="156"/>
        <v>6.8905970000000001E+122</v>
      </c>
      <c r="Q593" s="15">
        <f t="shared" si="94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4"/>
        <v>1E+120</v>
      </c>
      <c r="T593" s="29">
        <f t="shared" si="157"/>
        <v>51750000000</v>
      </c>
    </row>
    <row r="594" spans="5:20" x14ac:dyDescent="0.3">
      <c r="E594" s="14">
        <v>586</v>
      </c>
      <c r="F59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5"/>
        <v>1033.5896찰</v>
      </c>
      <c r="P594" s="15">
        <f t="shared" si="156"/>
        <v>1.0335896000000001E+123</v>
      </c>
      <c r="Q594" s="15">
        <f t="shared" si="94"/>
        <v>1033.5896</v>
      </c>
      <c r="R594" s="14" t="str" cm="1">
        <f t="array" ref="R594">IF(AND(Q593&gt;1000,Q594&lt;2),INDEX(V:V,MATCH(R593,V:V,0)+1,0),R593)</f>
        <v>찰</v>
      </c>
      <c r="S594" s="14" t="str">
        <f t="shared" si="154"/>
        <v>1E+120</v>
      </c>
      <c r="T594" s="29">
        <f t="shared" si="157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5"/>
        <v>1550.3844찰</v>
      </c>
      <c r="P595" s="15">
        <f t="shared" si="156"/>
        <v>1.5503843999999999E+123</v>
      </c>
      <c r="Q595" s="15">
        <f t="shared" si="94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4"/>
        <v>1E+120</v>
      </c>
      <c r="T595" s="29">
        <f t="shared" si="157"/>
        <v>51870000000</v>
      </c>
    </row>
    <row r="596" spans="5:20" x14ac:dyDescent="0.3">
      <c r="E596" s="14">
        <v>588</v>
      </c>
      <c r="F596" s="6" t="str">
        <f t="shared" ref="F596" si="160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5"/>
        <v>2325.5766찰</v>
      </c>
      <c r="P596" s="15">
        <f t="shared" si="156"/>
        <v>2.3255765999999999E+123</v>
      </c>
      <c r="Q596" s="15">
        <f t="shared" si="94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4"/>
        <v>1E+120</v>
      </c>
      <c r="T596" s="29">
        <f t="shared" si="157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5"/>
        <v>3488.3649찰</v>
      </c>
      <c r="P597" s="15">
        <f t="shared" si="156"/>
        <v>3.4883648999999997E+123</v>
      </c>
      <c r="Q597" s="15">
        <f t="shared" si="94"/>
        <v>3488.3649</v>
      </c>
      <c r="R597" s="14" t="str" cm="1">
        <f t="array" ref="R597">IF(AND(Q596&gt;1000,Q597&lt;2),INDEX(V:V,MATCH(R596,V:V,0)+1,0),R596)</f>
        <v>찰</v>
      </c>
      <c r="S597" s="14" t="str">
        <f t="shared" si="154"/>
        <v>1E+120</v>
      </c>
      <c r="T597" s="29">
        <f t="shared" si="157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5"/>
        <v>5232.5474찰</v>
      </c>
      <c r="P598" s="15">
        <f t="shared" si="156"/>
        <v>5.2325474E+123</v>
      </c>
      <c r="Q598" s="15">
        <f t="shared" si="94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4"/>
        <v>1E+120</v>
      </c>
      <c r="T598" s="29">
        <f t="shared" si="157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5"/>
        <v>7848.8211찰</v>
      </c>
      <c r="P599" s="15">
        <f t="shared" si="156"/>
        <v>7.8488210999999994E+123</v>
      </c>
      <c r="Q599" s="15">
        <f t="shared" si="94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4"/>
        <v>1E+120</v>
      </c>
      <c r="T599" s="29">
        <f t="shared" si="157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5"/>
        <v>1.1774교</v>
      </c>
      <c r="P600" s="15">
        <f t="shared" si="156"/>
        <v>1.1773999999999998E+124</v>
      </c>
      <c r="Q600" s="15">
        <f t="shared" si="94"/>
        <v>1.1774</v>
      </c>
      <c r="R600" s="14" t="str" cm="1">
        <f t="array" ref="R600">IF(AND(Q599&gt;1000,Q600&lt;2),INDEX(V:V,MATCH(R599,V:V,0)+1,0),R599)</f>
        <v>교</v>
      </c>
      <c r="S600" s="14" t="str">
        <f t="shared" si="154"/>
        <v>1E+124</v>
      </c>
      <c r="T600" s="29">
        <f t="shared" si="157"/>
        <v>51920000000</v>
      </c>
    </row>
    <row r="601" spans="5:20" x14ac:dyDescent="0.3">
      <c r="E601" s="14">
        <v>593</v>
      </c>
      <c r="F601" s="6" t="str">
        <f t="shared" ref="F601:F613" si="161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2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3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4">Q601&amp;R601</f>
        <v>1.7661교</v>
      </c>
      <c r="P601" s="15">
        <f t="shared" ref="P601:P615" si="165">Q601*S601</f>
        <v>1.7661E+124</v>
      </c>
      <c r="Q601" s="15">
        <f t="shared" si="94"/>
        <v>1.7661</v>
      </c>
      <c r="R601" s="14" t="str" cm="1">
        <f t="array" ref="R601">IF(AND(Q600&gt;1000,Q601&lt;2),INDEX(V:V,MATCH(R600,V:V,0)+1,0),R600)</f>
        <v>교</v>
      </c>
      <c r="S601" s="14" t="str">
        <f t="shared" si="154"/>
        <v>1E+124</v>
      </c>
      <c r="T601" s="29">
        <f t="shared" ref="T601:T615" si="166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4"/>
        <v>2.6492교</v>
      </c>
      <c r="P602" s="15">
        <f t="shared" si="165"/>
        <v>2.6491999999999998E+124</v>
      </c>
      <c r="Q602" s="15">
        <f t="shared" si="94"/>
        <v>2.6492</v>
      </c>
      <c r="R602" s="14" t="str" cm="1">
        <f t="array" ref="R602">IF(AND(Q601&gt;1000,Q602&lt;2),INDEX(V:V,MATCH(R601,V:V,0)+1,0),R601)</f>
        <v>교</v>
      </c>
      <c r="S602" s="14" t="str">
        <f t="shared" si="154"/>
        <v>1E+124</v>
      </c>
      <c r="T602" s="29">
        <f t="shared" si="166"/>
        <v>51940000000</v>
      </c>
    </row>
    <row r="603" spans="5:20" x14ac:dyDescent="0.3">
      <c r="E603" s="14">
        <v>595</v>
      </c>
      <c r="F60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4"/>
        <v>3.9738교</v>
      </c>
      <c r="P603" s="15">
        <f t="shared" si="165"/>
        <v>3.9738000000000002E+124</v>
      </c>
      <c r="Q603" s="15">
        <f t="shared" si="94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4"/>
        <v>1E+124</v>
      </c>
      <c r="T603" s="29">
        <f t="shared" si="166"/>
        <v>51950000000</v>
      </c>
    </row>
    <row r="604" spans="5:20" x14ac:dyDescent="0.3">
      <c r="E604" s="14">
        <v>596</v>
      </c>
      <c r="F604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4"/>
        <v>5.9607교</v>
      </c>
      <c r="P604" s="15">
        <f t="shared" si="165"/>
        <v>5.9607E+124</v>
      </c>
      <c r="Q604" s="15">
        <f t="shared" si="94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4"/>
        <v>1E+124</v>
      </c>
      <c r="T604" s="29">
        <f t="shared" si="166"/>
        <v>51960000000</v>
      </c>
    </row>
    <row r="605" spans="5:20" x14ac:dyDescent="0.3">
      <c r="E605" s="14">
        <v>597</v>
      </c>
      <c r="F605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4"/>
        <v>8.9411교</v>
      </c>
      <c r="P605" s="15">
        <f t="shared" si="165"/>
        <v>8.9411000000000008E+124</v>
      </c>
      <c r="Q605" s="15">
        <f t="shared" si="94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4"/>
        <v>1E+124</v>
      </c>
      <c r="T605" s="29">
        <f t="shared" si="166"/>
        <v>51970000000</v>
      </c>
    </row>
    <row r="606" spans="5:20" x14ac:dyDescent="0.3">
      <c r="E606" s="14">
        <v>598</v>
      </c>
      <c r="F606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4"/>
        <v>13.4117교</v>
      </c>
      <c r="P606" s="15">
        <f t="shared" si="165"/>
        <v>1.3411699999999999E+125</v>
      </c>
      <c r="Q606" s="15">
        <f t="shared" si="94"/>
        <v>13.4117</v>
      </c>
      <c r="R606" s="14" t="str" cm="1">
        <f t="array" ref="R606">IF(AND(Q605&gt;1000,Q606&lt;2),INDEX(V:V,MATCH(R605,V:V,0)+1,0),R605)</f>
        <v>교</v>
      </c>
      <c r="S606" s="14" t="str">
        <f t="shared" si="154"/>
        <v>1E+124</v>
      </c>
      <c r="T606" s="29">
        <f t="shared" si="166"/>
        <v>51980000000</v>
      </c>
    </row>
    <row r="607" spans="5:20" x14ac:dyDescent="0.3">
      <c r="E607" s="14">
        <v>599</v>
      </c>
      <c r="F607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4"/>
        <v>20.1176교</v>
      </c>
      <c r="P607" s="15">
        <f t="shared" si="165"/>
        <v>2.0117599999999999E+125</v>
      </c>
      <c r="Q607" s="15">
        <f t="shared" si="94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4"/>
        <v>1E+124</v>
      </c>
      <c r="T607" s="29">
        <f t="shared" si="166"/>
        <v>51990000000</v>
      </c>
    </row>
    <row r="608" spans="5:20" x14ac:dyDescent="0.3">
      <c r="E608" s="14">
        <v>600</v>
      </c>
      <c r="F608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4"/>
        <v>30.1764교</v>
      </c>
      <c r="P608" s="15">
        <f t="shared" si="165"/>
        <v>3.0176399999999998E+125</v>
      </c>
      <c r="Q608" s="15">
        <f t="shared" si="94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4"/>
        <v>1E+124</v>
      </c>
      <c r="T608" s="29">
        <f t="shared" si="166"/>
        <v>52000000000</v>
      </c>
    </row>
    <row r="609" spans="5:20" x14ac:dyDescent="0.3">
      <c r="E609" s="14">
        <v>601</v>
      </c>
      <c r="F609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4"/>
        <v>45.2646교</v>
      </c>
      <c r="P609" s="15">
        <f t="shared" si="165"/>
        <v>4.5264599999999997E+125</v>
      </c>
      <c r="Q609" s="15">
        <f t="shared" si="94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4"/>
        <v>1E+124</v>
      </c>
      <c r="T609" s="29">
        <f t="shared" si="166"/>
        <v>63610000000</v>
      </c>
    </row>
    <row r="610" spans="5:20" x14ac:dyDescent="0.3">
      <c r="E610" s="14">
        <v>602</v>
      </c>
      <c r="F610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4"/>
        <v>67.8969교</v>
      </c>
      <c r="P610" s="15">
        <f t="shared" si="165"/>
        <v>6.78969E+125</v>
      </c>
      <c r="Q610" s="15">
        <f t="shared" si="94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4"/>
        <v>1E+124</v>
      </c>
      <c r="T610" s="29">
        <f t="shared" si="166"/>
        <v>63620000000</v>
      </c>
    </row>
    <row r="611" spans="5:20" x14ac:dyDescent="0.3">
      <c r="E611" s="14">
        <v>603</v>
      </c>
      <c r="F611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4"/>
        <v>101.8454교</v>
      </c>
      <c r="P611" s="15">
        <f t="shared" si="165"/>
        <v>1.0184539999999999E+126</v>
      </c>
      <c r="Q611" s="15">
        <f t="shared" si="94"/>
        <v>101.8454</v>
      </c>
      <c r="R611" s="14" t="str" cm="1">
        <f t="array" ref="R611">IF(AND(Q610&gt;1000,Q611&lt;2),INDEX(V:V,MATCH(R610,V:V,0)+1,0),R610)</f>
        <v>교</v>
      </c>
      <c r="S611" s="14" t="str">
        <f t="shared" si="154"/>
        <v>1E+124</v>
      </c>
      <c r="T611" s="29">
        <f t="shared" si="166"/>
        <v>63630000000</v>
      </c>
    </row>
    <row r="612" spans="5:20" x14ac:dyDescent="0.3">
      <c r="E612" s="14">
        <v>604</v>
      </c>
      <c r="F61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4"/>
        <v>152.7681교</v>
      </c>
      <c r="P612" s="15">
        <f t="shared" si="165"/>
        <v>1.527681E+126</v>
      </c>
      <c r="Q612" s="15">
        <f t="shared" si="94"/>
        <v>152.7681</v>
      </c>
      <c r="R612" s="14" t="str" cm="1">
        <f t="array" ref="R612">IF(AND(Q611&gt;1000,Q612&lt;2),INDEX(V:V,MATCH(R611,V:V,0)+1,0),R611)</f>
        <v>교</v>
      </c>
      <c r="S612" s="14" t="str">
        <f t="shared" si="154"/>
        <v>1E+124</v>
      </c>
      <c r="T612" s="29">
        <f t="shared" si="166"/>
        <v>63640000000</v>
      </c>
    </row>
    <row r="613" spans="5:20" x14ac:dyDescent="0.3">
      <c r="E613" s="14">
        <v>605</v>
      </c>
      <c r="F61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4"/>
        <v>229.1522교</v>
      </c>
      <c r="P613" s="15">
        <f t="shared" si="165"/>
        <v>2.2915219999999997E+126</v>
      </c>
      <c r="Q613" s="15">
        <f t="shared" si="94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4"/>
        <v>1E+124</v>
      </c>
      <c r="T613" s="29">
        <f t="shared" si="166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4"/>
        <v>343.7283교</v>
      </c>
      <c r="P614" s="15">
        <f t="shared" si="165"/>
        <v>3.4372829999999998E+126</v>
      </c>
      <c r="Q614" s="15">
        <f t="shared" si="94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4"/>
        <v>1E+124</v>
      </c>
      <c r="T614" s="29">
        <f t="shared" si="166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4"/>
        <v>515.5925교</v>
      </c>
      <c r="P615" s="15">
        <f t="shared" si="165"/>
        <v>5.1559249999999992E+126</v>
      </c>
      <c r="Q615" s="15">
        <f t="shared" si="94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4"/>
        <v>1E+124</v>
      </c>
      <c r="T615" s="29">
        <f t="shared" si="166"/>
        <v>63670000000</v>
      </c>
    </row>
    <row r="616" spans="5:20" x14ac:dyDescent="0.3">
      <c r="E616" s="14">
        <v>608</v>
      </c>
      <c r="F616" s="6" t="str">
        <f t="shared" ref="F616:F628" si="167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8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9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70">Q616&amp;R616</f>
        <v>773.3888교</v>
      </c>
      <c r="P616" s="15">
        <f t="shared" ref="P616:P645" si="171">Q616*S616</f>
        <v>7.733887999999999E+126</v>
      </c>
      <c r="Q616" s="15">
        <f t="shared" si="94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4"/>
        <v>1E+124</v>
      </c>
      <c r="T616" s="29">
        <f t="shared" ref="T616:T645" si="172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70"/>
        <v>1160.0832교</v>
      </c>
      <c r="P617" s="15">
        <f t="shared" si="171"/>
        <v>1.1600832E+127</v>
      </c>
      <c r="Q617" s="15">
        <f t="shared" si="94"/>
        <v>1160.0832</v>
      </c>
      <c r="R617" s="14" t="str" cm="1">
        <f t="array" ref="R617">IF(AND(Q616&gt;1000,Q617&lt;2),INDEX(V:V,MATCH(R616,V:V,0)+1,0),R616)</f>
        <v>교</v>
      </c>
      <c r="S617" s="14" t="str">
        <f t="shared" si="154"/>
        <v>1E+124</v>
      </c>
      <c r="T617" s="29">
        <f t="shared" si="172"/>
        <v>63690000000</v>
      </c>
    </row>
    <row r="618" spans="5:20" x14ac:dyDescent="0.3">
      <c r="E618" s="14">
        <v>610</v>
      </c>
      <c r="F61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70"/>
        <v>1740.1248교</v>
      </c>
      <c r="P618" s="15">
        <f t="shared" si="171"/>
        <v>1.7401248E+127</v>
      </c>
      <c r="Q618" s="15">
        <f t="shared" si="94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4"/>
        <v>1E+124</v>
      </c>
      <c r="T618" s="29">
        <f t="shared" si="172"/>
        <v>63700000000</v>
      </c>
    </row>
    <row r="619" spans="5:20" x14ac:dyDescent="0.3">
      <c r="E619" s="14">
        <v>611</v>
      </c>
      <c r="F619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70"/>
        <v>2610.1872교</v>
      </c>
      <c r="P619" s="15">
        <f t="shared" si="171"/>
        <v>2.6101871999999999E+127</v>
      </c>
      <c r="Q619" s="15">
        <f t="shared" si="94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4"/>
        <v>1E+124</v>
      </c>
      <c r="T619" s="29">
        <f t="shared" si="172"/>
        <v>63710000000</v>
      </c>
    </row>
    <row r="620" spans="5:20" x14ac:dyDescent="0.3">
      <c r="E620" s="14">
        <v>612</v>
      </c>
      <c r="F620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70"/>
        <v>3915.2808교</v>
      </c>
      <c r="P620" s="15">
        <f t="shared" si="171"/>
        <v>3.9152807999999997E+127</v>
      </c>
      <c r="Q620" s="15">
        <f t="shared" si="94"/>
        <v>3915.2808</v>
      </c>
      <c r="R620" s="14" t="str" cm="1">
        <f t="array" ref="R620">IF(AND(Q619&gt;1000,Q620&lt;2),INDEX(V:V,MATCH(R619,V:V,0)+1,0),R619)</f>
        <v>교</v>
      </c>
      <c r="S620" s="14" t="str">
        <f t="shared" si="154"/>
        <v>1E+124</v>
      </c>
      <c r="T620" s="29">
        <f t="shared" si="172"/>
        <v>63720000000</v>
      </c>
    </row>
    <row r="621" spans="5:20" x14ac:dyDescent="0.3">
      <c r="E621" s="14">
        <v>613</v>
      </c>
      <c r="F621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70"/>
        <v>5872.9212교</v>
      </c>
      <c r="P621" s="15">
        <f t="shared" si="171"/>
        <v>5.872921199999999E+127</v>
      </c>
      <c r="Q621" s="15">
        <f t="shared" si="94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4"/>
        <v>1E+124</v>
      </c>
      <c r="T621" s="29">
        <f t="shared" si="172"/>
        <v>63730000000</v>
      </c>
    </row>
    <row r="622" spans="5:20" x14ac:dyDescent="0.3">
      <c r="E622" s="14">
        <v>614</v>
      </c>
      <c r="F622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70"/>
        <v>8809.3818교</v>
      </c>
      <c r="P622" s="15">
        <f t="shared" si="171"/>
        <v>8.809381799999998E+127</v>
      </c>
      <c r="Q622" s="15">
        <f t="shared" si="94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4"/>
        <v>1E+124</v>
      </c>
      <c r="T622" s="29">
        <f t="shared" si="172"/>
        <v>63740000000</v>
      </c>
    </row>
    <row r="623" spans="5:20" x14ac:dyDescent="0.3">
      <c r="E623" s="14">
        <v>615</v>
      </c>
      <c r="F623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70"/>
        <v>1.3215위</v>
      </c>
      <c r="P623" s="15">
        <f t="shared" si="171"/>
        <v>1.3215E+128</v>
      </c>
      <c r="Q623" s="15">
        <f t="shared" si="94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4"/>
        <v>1E+128</v>
      </c>
      <c r="T623" s="29">
        <f t="shared" si="172"/>
        <v>63750000000</v>
      </c>
    </row>
    <row r="624" spans="5:20" x14ac:dyDescent="0.3">
      <c r="E624" s="14">
        <v>616</v>
      </c>
      <c r="F624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70"/>
        <v>1.9823위</v>
      </c>
      <c r="P624" s="15">
        <f t="shared" si="171"/>
        <v>1.9823E+128</v>
      </c>
      <c r="Q624" s="15">
        <f t="shared" si="94"/>
        <v>1.9823</v>
      </c>
      <c r="R624" s="14" t="str" cm="1">
        <f t="array" ref="R624">IF(AND(Q623&gt;1000,Q624&lt;2),INDEX(V:V,MATCH(R623,V:V,0)+1,0),R623)</f>
        <v>위</v>
      </c>
      <c r="S624" s="14" t="str">
        <f t="shared" si="154"/>
        <v>1E+128</v>
      </c>
      <c r="T624" s="29">
        <f t="shared" si="172"/>
        <v>63860000000</v>
      </c>
    </row>
    <row r="625" spans="5:20" x14ac:dyDescent="0.3">
      <c r="E625" s="14">
        <v>617</v>
      </c>
      <c r="F625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70"/>
        <v>2.9735위</v>
      </c>
      <c r="P625" s="15">
        <f t="shared" si="171"/>
        <v>2.9735000000000004E+128</v>
      </c>
      <c r="Q625" s="15">
        <f t="shared" si="94"/>
        <v>2.9735</v>
      </c>
      <c r="R625" s="14" t="str" cm="1">
        <f t="array" ref="R625">IF(AND(Q624&gt;1000,Q625&lt;2),INDEX(V:V,MATCH(R624,V:V,0)+1,0),R624)</f>
        <v>위</v>
      </c>
      <c r="S625" s="14" t="str">
        <f t="shared" si="154"/>
        <v>1E+128</v>
      </c>
      <c r="T625" s="29">
        <f t="shared" si="172"/>
        <v>63870000000</v>
      </c>
    </row>
    <row r="626" spans="5:20" x14ac:dyDescent="0.3">
      <c r="E626" s="14">
        <v>618</v>
      </c>
      <c r="F626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70"/>
        <v>4.4603위</v>
      </c>
      <c r="P626" s="15">
        <f t="shared" si="171"/>
        <v>4.4603000000000008E+128</v>
      </c>
      <c r="Q626" s="15">
        <f t="shared" si="94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4"/>
        <v>1E+128</v>
      </c>
      <c r="T626" s="29">
        <f t="shared" si="172"/>
        <v>63880000000</v>
      </c>
    </row>
    <row r="627" spans="5:20" x14ac:dyDescent="0.3">
      <c r="E627" s="14">
        <v>619</v>
      </c>
      <c r="F62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70"/>
        <v>6.6905위</v>
      </c>
      <c r="P627" s="15">
        <f t="shared" si="171"/>
        <v>6.6905000000000009E+128</v>
      </c>
      <c r="Q627" s="15">
        <f t="shared" si="94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4"/>
        <v>1E+128</v>
      </c>
      <c r="T627" s="29">
        <f t="shared" si="172"/>
        <v>63890000000</v>
      </c>
    </row>
    <row r="628" spans="5:20" x14ac:dyDescent="0.3">
      <c r="E628" s="14">
        <v>620</v>
      </c>
      <c r="F62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70"/>
        <v>10.0358위</v>
      </c>
      <c r="P628" s="15">
        <f t="shared" si="171"/>
        <v>1.0035800000000001E+129</v>
      </c>
      <c r="Q628" s="15">
        <f t="shared" si="94"/>
        <v>10.0358</v>
      </c>
      <c r="R628" s="14" t="str" cm="1">
        <f t="array" ref="R628">IF(AND(Q627&gt;1000,Q628&lt;2),INDEX(V:V,MATCH(R627,V:V,0)+1,0),R627)</f>
        <v>위</v>
      </c>
      <c r="S628" s="14" t="str">
        <f t="shared" si="154"/>
        <v>1E+128</v>
      </c>
      <c r="T628" s="29">
        <f t="shared" si="172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70"/>
        <v>15.0537위</v>
      </c>
      <c r="P629" s="15">
        <f t="shared" si="171"/>
        <v>1.5053699999999999E+129</v>
      </c>
      <c r="Q629" s="15">
        <f t="shared" si="94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4"/>
        <v>1E+128</v>
      </c>
      <c r="T629" s="29">
        <f t="shared" si="172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70"/>
        <v>22.5806위</v>
      </c>
      <c r="P630" s="15">
        <f t="shared" si="171"/>
        <v>2.2580600000000004E+129</v>
      </c>
      <c r="Q630" s="15">
        <f t="shared" si="94"/>
        <v>22.5806</v>
      </c>
      <c r="R630" s="14" t="str" cm="1">
        <f t="array" ref="R630">IF(AND(Q629&gt;1000,Q630&lt;2),INDEX(V:V,MATCH(R629,V:V,0)+1,0),R629)</f>
        <v>위</v>
      </c>
      <c r="S630" s="14" t="str">
        <f t="shared" si="154"/>
        <v>1E+128</v>
      </c>
      <c r="T630" s="29">
        <f t="shared" si="172"/>
        <v>63920000000</v>
      </c>
    </row>
    <row r="631" spans="5:20" x14ac:dyDescent="0.3">
      <c r="E631" s="14">
        <v>623</v>
      </c>
      <c r="F631" s="6" t="str">
        <f t="shared" ref="F631:F640" si="173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4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70"/>
        <v>33.8709위</v>
      </c>
      <c r="P631" s="15">
        <f t="shared" si="171"/>
        <v>3.3870900000000001E+129</v>
      </c>
      <c r="Q631" s="15">
        <f t="shared" si="94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4"/>
        <v>1E+128</v>
      </c>
      <c r="T631" s="29">
        <f t="shared" si="172"/>
        <v>63930000000</v>
      </c>
    </row>
    <row r="632" spans="5:20" x14ac:dyDescent="0.3">
      <c r="E632" s="14">
        <v>624</v>
      </c>
      <c r="F632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70"/>
        <v>50.8064위</v>
      </c>
      <c r="P632" s="15">
        <f t="shared" si="171"/>
        <v>5.0806400000000005E+129</v>
      </c>
      <c r="Q632" s="15">
        <f t="shared" si="94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4"/>
        <v>1E+128</v>
      </c>
      <c r="T632" s="29">
        <f t="shared" si="172"/>
        <v>63940000000</v>
      </c>
    </row>
    <row r="633" spans="5:20" x14ac:dyDescent="0.3">
      <c r="E633" s="14">
        <v>625</v>
      </c>
      <c r="F633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70"/>
        <v>76.2096위</v>
      </c>
      <c r="P633" s="15">
        <f t="shared" si="171"/>
        <v>7.6209599999999995E+129</v>
      </c>
      <c r="Q633" s="15">
        <f t="shared" si="94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4"/>
        <v>1E+128</v>
      </c>
      <c r="T633" s="29">
        <f t="shared" si="172"/>
        <v>63950000000</v>
      </c>
    </row>
    <row r="634" spans="5:20" x14ac:dyDescent="0.3">
      <c r="E634" s="14">
        <v>626</v>
      </c>
      <c r="F63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70"/>
        <v>114.3144위</v>
      </c>
      <c r="P634" s="15">
        <f t="shared" si="171"/>
        <v>1.143144E+130</v>
      </c>
      <c r="Q634" s="15">
        <f t="shared" si="94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4"/>
        <v>1E+128</v>
      </c>
      <c r="T634" s="29">
        <f t="shared" si="172"/>
        <v>63960000000</v>
      </c>
    </row>
    <row r="635" spans="5:20" x14ac:dyDescent="0.3">
      <c r="E635" s="14">
        <v>627</v>
      </c>
      <c r="F63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70"/>
        <v>171.4716위</v>
      </c>
      <c r="P635" s="15">
        <f t="shared" si="171"/>
        <v>1.7147160000000002E+130</v>
      </c>
      <c r="Q635" s="15">
        <f t="shared" si="94"/>
        <v>171.4716</v>
      </c>
      <c r="R635" s="14" t="str" cm="1">
        <f t="array" ref="R635">IF(AND(Q634&gt;1000,Q635&lt;2),INDEX(V:V,MATCH(R634,V:V,0)+1,0),R634)</f>
        <v>위</v>
      </c>
      <c r="S635" s="14" t="str">
        <f t="shared" si="154"/>
        <v>1E+128</v>
      </c>
      <c r="T635" s="29">
        <f t="shared" si="172"/>
        <v>63970000000</v>
      </c>
    </row>
    <row r="636" spans="5:20" x14ac:dyDescent="0.3">
      <c r="E636" s="14">
        <v>628</v>
      </c>
      <c r="F63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70"/>
        <v>257.2074위</v>
      </c>
      <c r="P636" s="15">
        <f t="shared" si="171"/>
        <v>2.572074E+130</v>
      </c>
      <c r="Q636" s="15">
        <f t="shared" si="94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4"/>
        <v>1E+128</v>
      </c>
      <c r="T636" s="29">
        <f t="shared" si="172"/>
        <v>63980000000</v>
      </c>
    </row>
    <row r="637" spans="5:20" x14ac:dyDescent="0.3">
      <c r="E637" s="14">
        <v>629</v>
      </c>
      <c r="F637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70"/>
        <v>385.8111위</v>
      </c>
      <c r="P637" s="15">
        <f t="shared" si="171"/>
        <v>3.8581110000000003E+130</v>
      </c>
      <c r="Q637" s="15">
        <f t="shared" si="94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4"/>
        <v>1E+128</v>
      </c>
      <c r="T637" s="29">
        <f t="shared" si="172"/>
        <v>63990000000</v>
      </c>
    </row>
    <row r="638" spans="5:20" x14ac:dyDescent="0.3">
      <c r="E638" s="14">
        <v>630</v>
      </c>
      <c r="F638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70"/>
        <v>578.7167위</v>
      </c>
      <c r="P638" s="15">
        <f t="shared" si="171"/>
        <v>5.7871669999999995E+130</v>
      </c>
      <c r="Q638" s="15">
        <f t="shared" si="94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4"/>
        <v>1E+128</v>
      </c>
      <c r="T638" s="29">
        <f t="shared" si="172"/>
        <v>64000000000</v>
      </c>
    </row>
    <row r="639" spans="5:20" x14ac:dyDescent="0.3">
      <c r="E639" s="14">
        <v>631</v>
      </c>
      <c r="F639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70"/>
        <v>868.0751위</v>
      </c>
      <c r="P639" s="15">
        <f t="shared" si="171"/>
        <v>8.6807510000000013E+130</v>
      </c>
      <c r="Q639" s="15">
        <f t="shared" si="94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4"/>
        <v>1E+128</v>
      </c>
      <c r="T639" s="29">
        <f t="shared" si="172"/>
        <v>64110000000</v>
      </c>
    </row>
    <row r="640" spans="5:20" x14ac:dyDescent="0.3">
      <c r="E640" s="14">
        <v>632</v>
      </c>
      <c r="F640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70"/>
        <v>1302.1127위</v>
      </c>
      <c r="P640" s="15">
        <f t="shared" si="171"/>
        <v>1.3021127000000001E+131</v>
      </c>
      <c r="Q640" s="15">
        <f t="shared" si="94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4"/>
        <v>1E+128</v>
      </c>
      <c r="T640" s="29">
        <f t="shared" si="172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70"/>
        <v>1953.1691위</v>
      </c>
      <c r="P641" s="15">
        <f t="shared" si="171"/>
        <v>1.9531691000000004E+131</v>
      </c>
      <c r="Q641" s="15">
        <f t="shared" si="94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4"/>
        <v>1E+128</v>
      </c>
      <c r="T641" s="29">
        <f t="shared" si="172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70"/>
        <v>2929.7537위</v>
      </c>
      <c r="P642" s="15">
        <f t="shared" si="171"/>
        <v>2.9297537000000002E+131</v>
      </c>
      <c r="Q642" s="15">
        <f t="shared" si="94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4"/>
        <v>1E+128</v>
      </c>
      <c r="T642" s="29">
        <f t="shared" si="172"/>
        <v>64140000000</v>
      </c>
    </row>
    <row r="643" spans="5:20" x14ac:dyDescent="0.3">
      <c r="E643" s="14">
        <v>635</v>
      </c>
      <c r="F643" s="6" t="str">
        <f t="shared" ref="F643:F646" si="175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6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70"/>
        <v>4394.6306위</v>
      </c>
      <c r="P643" s="15">
        <f t="shared" si="171"/>
        <v>4.3946306000000008E+131</v>
      </c>
      <c r="Q643" s="15">
        <f t="shared" si="94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4"/>
        <v>1E+128</v>
      </c>
      <c r="T643" s="29">
        <f t="shared" si="172"/>
        <v>64150000000</v>
      </c>
    </row>
    <row r="644" spans="5:20" x14ac:dyDescent="0.3">
      <c r="E644" s="14">
        <v>636</v>
      </c>
      <c r="F644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70"/>
        <v>6591.9459위</v>
      </c>
      <c r="P644" s="15">
        <f t="shared" si="171"/>
        <v>6.5919459000000004E+131</v>
      </c>
      <c r="Q644" s="15">
        <f t="shared" si="94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4"/>
        <v>1E+128</v>
      </c>
      <c r="T644" s="29">
        <f t="shared" si="172"/>
        <v>64160000000</v>
      </c>
    </row>
    <row r="645" spans="5:20" x14ac:dyDescent="0.3">
      <c r="E645" s="14">
        <v>637</v>
      </c>
      <c r="F645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70"/>
        <v>9887.9189위</v>
      </c>
      <c r="P645" s="15">
        <f t="shared" si="171"/>
        <v>9.8879188999999995E+131</v>
      </c>
      <c r="Q645" s="15">
        <f t="shared" si="94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4"/>
        <v>1E+128</v>
      </c>
      <c r="T645" s="29">
        <f t="shared" si="172"/>
        <v>64170000000</v>
      </c>
    </row>
    <row r="646" spans="5:20" x14ac:dyDescent="0.3">
      <c r="E646" s="14">
        <v>638</v>
      </c>
      <c r="F646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7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8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9">Q646&amp;R646</f>
        <v>1.4832설</v>
      </c>
      <c r="P646" s="15">
        <f t="shared" ref="P646:P667" si="180">Q646*S646</f>
        <v>1.4832000000000001E+132</v>
      </c>
      <c r="Q646" s="15">
        <f t="shared" si="94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4"/>
        <v>1E+132</v>
      </c>
      <c r="T646" s="29">
        <f t="shared" ref="T646:T667" si="181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2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3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9"/>
        <v>2.2248설</v>
      </c>
      <c r="P647" s="15">
        <f t="shared" si="180"/>
        <v>2.2248000000000002E+132</v>
      </c>
      <c r="Q647" s="15">
        <f t="shared" si="94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4"/>
        <v>1E+132</v>
      </c>
      <c r="T647" s="29">
        <f t="shared" si="181"/>
        <v>64190000000</v>
      </c>
    </row>
    <row r="648" spans="5:20" x14ac:dyDescent="0.3">
      <c r="E648" s="14">
        <v>640</v>
      </c>
      <c r="F64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9"/>
        <v>3.3372설</v>
      </c>
      <c r="P648" s="15">
        <f t="shared" si="180"/>
        <v>3.3372000000000004E+132</v>
      </c>
      <c r="Q648" s="15">
        <f t="shared" si="94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4"/>
        <v>1E+132</v>
      </c>
      <c r="T648" s="29">
        <f t="shared" si="181"/>
        <v>64200000000</v>
      </c>
    </row>
    <row r="649" spans="5:20" x14ac:dyDescent="0.3">
      <c r="E649" s="14">
        <v>641</v>
      </c>
      <c r="F64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9"/>
        <v>5.0058설</v>
      </c>
      <c r="P649" s="15">
        <f t="shared" si="180"/>
        <v>5.0058E+132</v>
      </c>
      <c r="Q649" s="15">
        <f t="shared" si="94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4">VLOOKUP(R649,V:Y,4,FALSE)</f>
        <v>1E+132</v>
      </c>
      <c r="T649" s="29">
        <f t="shared" si="181"/>
        <v>64210000000</v>
      </c>
    </row>
    <row r="650" spans="5:20" x14ac:dyDescent="0.3">
      <c r="E650" s="14">
        <v>642</v>
      </c>
      <c r="F65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9"/>
        <v>7.5087설</v>
      </c>
      <c r="P650" s="15">
        <f t="shared" si="180"/>
        <v>7.5087000000000003E+132</v>
      </c>
      <c r="Q650" s="15">
        <f t="shared" si="94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4"/>
        <v>1E+132</v>
      </c>
      <c r="T650" s="29">
        <f t="shared" si="181"/>
        <v>64220000000</v>
      </c>
    </row>
    <row r="651" spans="5:20" x14ac:dyDescent="0.3">
      <c r="E651" s="14">
        <v>643</v>
      </c>
      <c r="F65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9"/>
        <v>11.2631설</v>
      </c>
      <c r="P651" s="15">
        <f t="shared" si="180"/>
        <v>1.12631E+133</v>
      </c>
      <c r="Q651" s="15">
        <f t="shared" si="94"/>
        <v>11.2631</v>
      </c>
      <c r="R651" s="14" t="str" cm="1">
        <f t="array" ref="R651">IF(AND(Q650&gt;1000,Q651&lt;2),INDEX(V:V,MATCH(R650,V:V,0)+1,0),R650)</f>
        <v>설</v>
      </c>
      <c r="S651" s="14" t="str">
        <f t="shared" si="184"/>
        <v>1E+132</v>
      </c>
      <c r="T651" s="29">
        <f t="shared" si="181"/>
        <v>64230000000</v>
      </c>
    </row>
    <row r="652" spans="5:20" x14ac:dyDescent="0.3">
      <c r="E652" s="14">
        <v>644</v>
      </c>
      <c r="F65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9"/>
        <v>16.8947설</v>
      </c>
      <c r="P652" s="15">
        <f t="shared" si="180"/>
        <v>1.6894699999999999E+133</v>
      </c>
      <c r="Q652" s="15">
        <f t="shared" si="94"/>
        <v>16.8947</v>
      </c>
      <c r="R652" s="14" t="str" cm="1">
        <f t="array" ref="R652">IF(AND(Q651&gt;1000,Q652&lt;2),INDEX(V:V,MATCH(R651,V:V,0)+1,0),R651)</f>
        <v>설</v>
      </c>
      <c r="S652" s="14" t="str">
        <f t="shared" si="184"/>
        <v>1E+132</v>
      </c>
      <c r="T652" s="29">
        <f t="shared" si="181"/>
        <v>64240000000</v>
      </c>
    </row>
    <row r="653" spans="5:20" x14ac:dyDescent="0.3">
      <c r="E653" s="14">
        <v>645</v>
      </c>
      <c r="F65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9"/>
        <v>25.3421설</v>
      </c>
      <c r="P653" s="15">
        <f t="shared" si="180"/>
        <v>2.53421E+133</v>
      </c>
      <c r="Q653" s="15">
        <f t="shared" si="94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4"/>
        <v>1E+132</v>
      </c>
      <c r="T653" s="29">
        <f t="shared" si="181"/>
        <v>64250000000</v>
      </c>
    </row>
    <row r="654" spans="5:20" x14ac:dyDescent="0.3">
      <c r="E654" s="14">
        <v>646</v>
      </c>
      <c r="F65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9"/>
        <v>38.0132설</v>
      </c>
      <c r="P654" s="15">
        <f t="shared" si="180"/>
        <v>3.8013200000000003E+133</v>
      </c>
      <c r="Q654" s="15">
        <f t="shared" si="94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4"/>
        <v>1E+132</v>
      </c>
      <c r="T654" s="29">
        <f t="shared" si="181"/>
        <v>64360000000</v>
      </c>
    </row>
    <row r="655" spans="5:20" x14ac:dyDescent="0.3">
      <c r="E655" s="14">
        <v>647</v>
      </c>
      <c r="F65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9"/>
        <v>57.0198설</v>
      </c>
      <c r="P655" s="15">
        <f t="shared" si="180"/>
        <v>5.70198E+133</v>
      </c>
      <c r="Q655" s="15">
        <f t="shared" si="94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4"/>
        <v>1E+132</v>
      </c>
      <c r="T655" s="29">
        <f t="shared" si="181"/>
        <v>64370000000</v>
      </c>
    </row>
    <row r="656" spans="5:20" x14ac:dyDescent="0.3">
      <c r="E656" s="14">
        <v>648</v>
      </c>
      <c r="F65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9"/>
        <v>85.5297설</v>
      </c>
      <c r="P656" s="15">
        <f t="shared" si="180"/>
        <v>8.5529700000000009E+133</v>
      </c>
      <c r="Q656" s="15">
        <f t="shared" si="94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4"/>
        <v>1E+132</v>
      </c>
      <c r="T656" s="29">
        <f t="shared" si="181"/>
        <v>64380000000</v>
      </c>
    </row>
    <row r="657" spans="5:20" x14ac:dyDescent="0.3">
      <c r="E657" s="14">
        <v>649</v>
      </c>
      <c r="F65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9"/>
        <v>128.2946설</v>
      </c>
      <c r="P657" s="15">
        <f t="shared" si="180"/>
        <v>1.282946E+134</v>
      </c>
      <c r="Q657" s="15">
        <f t="shared" si="94"/>
        <v>128.2946</v>
      </c>
      <c r="R657" s="14" t="str" cm="1">
        <f t="array" ref="R657">IF(AND(Q656&gt;1000,Q657&lt;2),INDEX(V:V,MATCH(R656,V:V,0)+1,0),R656)</f>
        <v>설</v>
      </c>
      <c r="S657" s="14" t="str">
        <f t="shared" si="184"/>
        <v>1E+132</v>
      </c>
      <c r="T657" s="29">
        <f t="shared" si="181"/>
        <v>64390000000</v>
      </c>
    </row>
    <row r="658" spans="5:20" x14ac:dyDescent="0.3">
      <c r="E658" s="14">
        <v>650</v>
      </c>
      <c r="F65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9"/>
        <v>192.4419설</v>
      </c>
      <c r="P658" s="15">
        <f t="shared" si="180"/>
        <v>1.9244190000000002E+134</v>
      </c>
      <c r="Q658" s="15">
        <f t="shared" si="94"/>
        <v>192.4419</v>
      </c>
      <c r="R658" s="14" t="str" cm="1">
        <f t="array" ref="R658">IF(AND(Q657&gt;1000,Q658&lt;2),INDEX(V:V,MATCH(R657,V:V,0)+1,0),R657)</f>
        <v>설</v>
      </c>
      <c r="S658" s="14" t="str">
        <f t="shared" si="184"/>
        <v>1E+132</v>
      </c>
      <c r="T658" s="29">
        <f t="shared" si="181"/>
        <v>64400000000</v>
      </c>
    </row>
    <row r="659" spans="5:20" x14ac:dyDescent="0.3">
      <c r="E659" s="14">
        <v>651</v>
      </c>
      <c r="F65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9"/>
        <v>288.6629설</v>
      </c>
      <c r="P659" s="15">
        <f t="shared" si="180"/>
        <v>2.8866289999999998E+134</v>
      </c>
      <c r="Q659" s="15">
        <f t="shared" si="94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4"/>
        <v>1E+132</v>
      </c>
      <c r="T659" s="29">
        <f t="shared" si="181"/>
        <v>64910000000</v>
      </c>
    </row>
    <row r="660" spans="5:20" x14ac:dyDescent="0.3">
      <c r="E660" s="14">
        <v>652</v>
      </c>
      <c r="F66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9"/>
        <v>432.9944설</v>
      </c>
      <c r="P660" s="15">
        <f t="shared" si="180"/>
        <v>4.3299439999999998E+134</v>
      </c>
      <c r="Q660" s="15">
        <f t="shared" si="94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4"/>
        <v>1E+132</v>
      </c>
      <c r="T660" s="29">
        <f t="shared" si="181"/>
        <v>64920000000</v>
      </c>
    </row>
    <row r="661" spans="5:20" x14ac:dyDescent="0.3">
      <c r="E661" s="14">
        <v>653</v>
      </c>
      <c r="F66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9"/>
        <v>649.4916설</v>
      </c>
      <c r="P661" s="15">
        <f t="shared" si="180"/>
        <v>6.4949159999999992E+134</v>
      </c>
      <c r="Q661" s="15">
        <f t="shared" si="94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4"/>
        <v>1E+132</v>
      </c>
      <c r="T661" s="29">
        <f t="shared" si="181"/>
        <v>64930000000</v>
      </c>
    </row>
    <row r="662" spans="5:20" x14ac:dyDescent="0.3">
      <c r="E662" s="14">
        <v>654</v>
      </c>
      <c r="F66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9"/>
        <v>974.2374설</v>
      </c>
      <c r="P662" s="15">
        <f t="shared" si="180"/>
        <v>9.7423740000000001E+134</v>
      </c>
      <c r="Q662" s="15">
        <f t="shared" si="94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4"/>
        <v>1E+132</v>
      </c>
      <c r="T662" s="29">
        <f t="shared" si="181"/>
        <v>64940000000</v>
      </c>
    </row>
    <row r="663" spans="5:20" x14ac:dyDescent="0.3">
      <c r="E663" s="14">
        <v>655</v>
      </c>
      <c r="F66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9"/>
        <v>1461.3561설</v>
      </c>
      <c r="P663" s="15">
        <f t="shared" si="180"/>
        <v>1.4613560999999998E+135</v>
      </c>
      <c r="Q663" s="15">
        <f t="shared" si="94"/>
        <v>1461.3561</v>
      </c>
      <c r="R663" s="14" t="str" cm="1">
        <f t="array" ref="R663">IF(AND(Q662&gt;1000,Q663&lt;2),INDEX(V:V,MATCH(R662,V:V,0)+1,0),R662)</f>
        <v>설</v>
      </c>
      <c r="S663" s="14" t="str">
        <f t="shared" si="184"/>
        <v>1E+132</v>
      </c>
      <c r="T663" s="29">
        <f t="shared" si="181"/>
        <v>64950000000</v>
      </c>
    </row>
    <row r="664" spans="5:20" x14ac:dyDescent="0.3">
      <c r="E664" s="14">
        <v>656</v>
      </c>
      <c r="F66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9"/>
        <v>2192.0342설</v>
      </c>
      <c r="P664" s="15">
        <f t="shared" si="180"/>
        <v>2.1920342000000001E+135</v>
      </c>
      <c r="Q664" s="15">
        <f t="shared" si="94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4"/>
        <v>1E+132</v>
      </c>
      <c r="T664" s="29">
        <f t="shared" si="181"/>
        <v>64960000000</v>
      </c>
    </row>
    <row r="665" spans="5:20" x14ac:dyDescent="0.3">
      <c r="E665" s="14">
        <v>657</v>
      </c>
      <c r="F66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9"/>
        <v>3288.0513설</v>
      </c>
      <c r="P665" s="15">
        <f t="shared" si="180"/>
        <v>3.2880512999999999E+135</v>
      </c>
      <c r="Q665" s="15">
        <f t="shared" si="94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4"/>
        <v>1E+132</v>
      </c>
      <c r="T665" s="29">
        <f t="shared" si="181"/>
        <v>64970000000</v>
      </c>
    </row>
    <row r="666" spans="5:20" x14ac:dyDescent="0.3">
      <c r="E666" s="14">
        <v>658</v>
      </c>
      <c r="F66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9"/>
        <v>4932.077설</v>
      </c>
      <c r="P666" s="15">
        <f t="shared" si="180"/>
        <v>4.9320770000000004E+135</v>
      </c>
      <c r="Q666" s="15">
        <f t="shared" si="94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4"/>
        <v>1E+132</v>
      </c>
      <c r="T666" s="29">
        <f t="shared" si="181"/>
        <v>64980000000</v>
      </c>
    </row>
    <row r="667" spans="5:20" x14ac:dyDescent="0.3">
      <c r="E667" s="14">
        <v>659</v>
      </c>
      <c r="F66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9"/>
        <v>7398.1155설</v>
      </c>
      <c r="P667" s="15">
        <f t="shared" si="180"/>
        <v>7.3981154999999996E+135</v>
      </c>
      <c r="Q667" s="15">
        <f t="shared" si="94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4"/>
        <v>1E+132</v>
      </c>
      <c r="T667" s="29">
        <f t="shared" si="181"/>
        <v>64990000000</v>
      </c>
    </row>
    <row r="668" spans="5:20" x14ac:dyDescent="0.3">
      <c r="E668" s="14">
        <v>660</v>
      </c>
      <c r="F668" s="6" t="str">
        <f t="shared" ref="F668:F690" si="185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6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7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8">Q668&amp;R668</f>
        <v>1.1098적</v>
      </c>
      <c r="P668" s="15">
        <f t="shared" ref="P668:P683" si="189">Q668*S668</f>
        <v>1.1098E+136</v>
      </c>
      <c r="Q668" s="15">
        <f t="shared" si="94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4"/>
        <v>1E+136</v>
      </c>
      <c r="T668" s="29">
        <f t="shared" ref="T668:T683" si="190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8"/>
        <v>1.6647적</v>
      </c>
      <c r="P669" s="15">
        <f t="shared" si="189"/>
        <v>1.6647000000000002E+136</v>
      </c>
      <c r="Q669" s="15">
        <f t="shared" si="94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4"/>
        <v>1E+136</v>
      </c>
      <c r="T669" s="29">
        <f t="shared" si="190"/>
        <v>65110000000</v>
      </c>
    </row>
    <row r="670" spans="5:20" x14ac:dyDescent="0.3">
      <c r="E670" s="14">
        <v>662</v>
      </c>
      <c r="F67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8"/>
        <v>2.4971적</v>
      </c>
      <c r="P670" s="15">
        <f t="shared" si="189"/>
        <v>2.4971000000000003E+136</v>
      </c>
      <c r="Q670" s="15">
        <f t="shared" si="94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4"/>
        <v>1E+136</v>
      </c>
      <c r="T670" s="29">
        <f t="shared" si="190"/>
        <v>65120000000</v>
      </c>
    </row>
    <row r="671" spans="5:20" x14ac:dyDescent="0.3">
      <c r="E671" s="14">
        <v>663</v>
      </c>
      <c r="F67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8"/>
        <v>3.7457적</v>
      </c>
      <c r="P671" s="15">
        <f t="shared" si="189"/>
        <v>3.7457000000000007E+136</v>
      </c>
      <c r="Q671" s="15">
        <f t="shared" si="94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4"/>
        <v>1E+136</v>
      </c>
      <c r="T671" s="29">
        <f t="shared" si="190"/>
        <v>65130000000</v>
      </c>
    </row>
    <row r="672" spans="5:20" x14ac:dyDescent="0.3">
      <c r="E672" s="14">
        <v>664</v>
      </c>
      <c r="F67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8"/>
        <v>5.6186적</v>
      </c>
      <c r="P672" s="15">
        <f t="shared" si="189"/>
        <v>5.6186000000000001E+136</v>
      </c>
      <c r="Q672" s="15">
        <f t="shared" si="94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4"/>
        <v>1E+136</v>
      </c>
      <c r="T672" s="29">
        <f t="shared" si="190"/>
        <v>65140000000</v>
      </c>
    </row>
    <row r="673" spans="5:20" x14ac:dyDescent="0.3">
      <c r="E673" s="14">
        <v>665</v>
      </c>
      <c r="F67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8"/>
        <v>8.4279적</v>
      </c>
      <c r="P673" s="15">
        <f t="shared" si="189"/>
        <v>8.4278999999999996E+136</v>
      </c>
      <c r="Q673" s="15">
        <f t="shared" si="94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4"/>
        <v>1E+136</v>
      </c>
      <c r="T673" s="29">
        <f t="shared" si="190"/>
        <v>65150000000</v>
      </c>
    </row>
    <row r="674" spans="5:20" x14ac:dyDescent="0.3">
      <c r="E674" s="14">
        <v>666</v>
      </c>
      <c r="F67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8"/>
        <v>12.6419적</v>
      </c>
      <c r="P674" s="15">
        <f t="shared" si="189"/>
        <v>1.2641900000000001E+137</v>
      </c>
      <c r="Q674" s="15">
        <f t="shared" si="94"/>
        <v>12.6419</v>
      </c>
      <c r="R674" s="14" t="str" cm="1">
        <f t="array" ref="R674">IF(AND(Q673&gt;1000,Q674&lt;2),INDEX(V:V,MATCH(R673,V:V,0)+1,0),R673)</f>
        <v>적</v>
      </c>
      <c r="S674" s="14" t="str">
        <f t="shared" si="184"/>
        <v>1E+136</v>
      </c>
      <c r="T674" s="29">
        <f t="shared" si="190"/>
        <v>65160000000</v>
      </c>
    </row>
    <row r="675" spans="5:20" x14ac:dyDescent="0.3">
      <c r="E675" s="14">
        <v>667</v>
      </c>
      <c r="F67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8"/>
        <v>18.9629적</v>
      </c>
      <c r="P675" s="15">
        <f t="shared" si="189"/>
        <v>1.8962900000000002E+137</v>
      </c>
      <c r="Q675" s="15">
        <f t="shared" si="94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4"/>
        <v>1E+136</v>
      </c>
      <c r="T675" s="29">
        <f t="shared" si="190"/>
        <v>65170000000</v>
      </c>
    </row>
    <row r="676" spans="5:20" x14ac:dyDescent="0.3">
      <c r="E676" s="14">
        <v>668</v>
      </c>
      <c r="F67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8"/>
        <v>28.4444적</v>
      </c>
      <c r="P676" s="15">
        <f t="shared" si="189"/>
        <v>2.8444400000000001E+137</v>
      </c>
      <c r="Q676" s="15">
        <f t="shared" si="94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4"/>
        <v>1E+136</v>
      </c>
      <c r="T676" s="29">
        <f t="shared" si="190"/>
        <v>65180000000</v>
      </c>
    </row>
    <row r="677" spans="5:20" x14ac:dyDescent="0.3">
      <c r="E677" s="14">
        <v>669</v>
      </c>
      <c r="F67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8"/>
        <v>42.6666적</v>
      </c>
      <c r="P677" s="15">
        <f t="shared" si="189"/>
        <v>4.2666600000000007E+137</v>
      </c>
      <c r="Q677" s="15">
        <f t="shared" si="94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4"/>
        <v>1E+136</v>
      </c>
      <c r="T677" s="29">
        <f t="shared" si="190"/>
        <v>65190000000</v>
      </c>
    </row>
    <row r="678" spans="5:20" x14ac:dyDescent="0.3">
      <c r="E678" s="14">
        <v>670</v>
      </c>
      <c r="F67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8"/>
        <v>63.9999적</v>
      </c>
      <c r="P678" s="15">
        <f t="shared" si="189"/>
        <v>6.3999900000000003E+137</v>
      </c>
      <c r="Q678" s="15">
        <f t="shared" si="94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4"/>
        <v>1E+136</v>
      </c>
      <c r="T678" s="29">
        <f t="shared" si="190"/>
        <v>65200000000</v>
      </c>
    </row>
    <row r="679" spans="5:20" x14ac:dyDescent="0.3">
      <c r="E679" s="14">
        <v>671</v>
      </c>
      <c r="F67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8"/>
        <v>95.9999적</v>
      </c>
      <c r="P679" s="15">
        <f t="shared" si="189"/>
        <v>9.5999900000000009E+137</v>
      </c>
      <c r="Q679" s="15">
        <f t="shared" si="94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4"/>
        <v>1E+136</v>
      </c>
      <c r="T679" s="29">
        <f t="shared" si="190"/>
        <v>65210000000</v>
      </c>
    </row>
    <row r="680" spans="5:20" x14ac:dyDescent="0.3">
      <c r="E680" s="14">
        <v>672</v>
      </c>
      <c r="F68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8"/>
        <v>143.9999적</v>
      </c>
      <c r="P680" s="15">
        <f t="shared" si="189"/>
        <v>1.439999E+138</v>
      </c>
      <c r="Q680" s="15">
        <f t="shared" si="94"/>
        <v>143.9999</v>
      </c>
      <c r="R680" s="14" t="str" cm="1">
        <f t="array" ref="R680">IF(AND(Q679&gt;1000,Q680&lt;2),INDEX(V:V,MATCH(R679,V:V,0)+1,0),R679)</f>
        <v>적</v>
      </c>
      <c r="S680" s="14" t="str">
        <f t="shared" si="184"/>
        <v>1E+136</v>
      </c>
      <c r="T680" s="29">
        <f t="shared" si="190"/>
        <v>65220000000</v>
      </c>
    </row>
    <row r="681" spans="5:20" x14ac:dyDescent="0.3">
      <c r="E681" s="14">
        <v>673</v>
      </c>
      <c r="F68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8"/>
        <v>215.9999적</v>
      </c>
      <c r="P681" s="15">
        <f t="shared" si="189"/>
        <v>2.159999E+138</v>
      </c>
      <c r="Q681" s="15">
        <f t="shared" si="94"/>
        <v>215.9999</v>
      </c>
      <c r="R681" s="14" t="str" cm="1">
        <f t="array" ref="R681">IF(AND(Q680&gt;1000,Q681&lt;2),INDEX(V:V,MATCH(R680,V:V,0)+1,0),R680)</f>
        <v>적</v>
      </c>
      <c r="S681" s="14" t="str">
        <f t="shared" si="184"/>
        <v>1E+136</v>
      </c>
      <c r="T681" s="29">
        <f t="shared" si="190"/>
        <v>65230000000</v>
      </c>
    </row>
    <row r="682" spans="5:20" x14ac:dyDescent="0.3">
      <c r="E682" s="14">
        <v>674</v>
      </c>
      <c r="F68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8"/>
        <v>323.9999적</v>
      </c>
      <c r="P682" s="15">
        <f t="shared" si="189"/>
        <v>3.2399990000000002E+138</v>
      </c>
      <c r="Q682" s="15">
        <f t="shared" si="94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4"/>
        <v>1E+136</v>
      </c>
      <c r="T682" s="29">
        <f t="shared" si="190"/>
        <v>65240000000</v>
      </c>
    </row>
    <row r="683" spans="5:20" x14ac:dyDescent="0.3">
      <c r="E683" s="14">
        <v>675</v>
      </c>
      <c r="F68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8"/>
        <v>485.9999적</v>
      </c>
      <c r="P683" s="15">
        <f t="shared" si="189"/>
        <v>4.8599990000000001E+138</v>
      </c>
      <c r="Q683" s="15">
        <f t="shared" si="94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4"/>
        <v>1E+136</v>
      </c>
      <c r="T683" s="29">
        <f t="shared" si="190"/>
        <v>65250000000</v>
      </c>
    </row>
    <row r="684" spans="5:20" x14ac:dyDescent="0.3">
      <c r="E684" s="14">
        <v>676</v>
      </c>
      <c r="F68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91">Q684&amp;R684</f>
        <v>728.9999적</v>
      </c>
      <c r="P684" s="15">
        <f t="shared" ref="P684:P690" si="192">Q684*S684</f>
        <v>7.2899990000000012E+138</v>
      </c>
      <c r="Q684" s="15">
        <f t="shared" si="94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4"/>
        <v>1E+136</v>
      </c>
      <c r="T684" s="29">
        <f t="shared" ref="T684:T690" si="193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91"/>
        <v>1093.4999적</v>
      </c>
      <c r="P685" s="15">
        <f t="shared" si="192"/>
        <v>1.0934999000000001E+139</v>
      </c>
      <c r="Q685" s="15">
        <f t="shared" si="94"/>
        <v>1093.4999</v>
      </c>
      <c r="R685" s="14" t="str" cm="1">
        <f t="array" ref="R685">IF(AND(Q684&gt;1000,Q685&lt;2),INDEX(V:V,MATCH(R684,V:V,0)+1,0),R684)</f>
        <v>적</v>
      </c>
      <c r="S685" s="14" t="str">
        <f t="shared" si="184"/>
        <v>1E+136</v>
      </c>
      <c r="T685" s="29">
        <f t="shared" si="193"/>
        <v>65370000000</v>
      </c>
    </row>
    <row r="686" spans="5:20" x14ac:dyDescent="0.3">
      <c r="E686" s="14">
        <v>678</v>
      </c>
      <c r="F68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91"/>
        <v>1640.2499적</v>
      </c>
      <c r="P686" s="15">
        <f t="shared" si="192"/>
        <v>1.6402499000000002E+139</v>
      </c>
      <c r="Q686" s="15">
        <f t="shared" si="94"/>
        <v>1640.2499</v>
      </c>
      <c r="R686" s="14" t="str" cm="1">
        <f t="array" ref="R686">IF(AND(Q685&gt;1000,Q686&lt;2),INDEX(V:V,MATCH(R685,V:V,0)+1,0),R685)</f>
        <v>적</v>
      </c>
      <c r="S686" s="14" t="str">
        <f t="shared" si="184"/>
        <v>1E+136</v>
      </c>
      <c r="T686" s="29">
        <f t="shared" si="193"/>
        <v>65380000000</v>
      </c>
    </row>
    <row r="687" spans="5:20" x14ac:dyDescent="0.3">
      <c r="E687" s="14">
        <v>679</v>
      </c>
      <c r="F68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91"/>
        <v>2460.3749적</v>
      </c>
      <c r="P687" s="15">
        <f t="shared" si="192"/>
        <v>2.4603749000000006E+139</v>
      </c>
      <c r="Q687" s="15">
        <f t="shared" si="94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4"/>
        <v>1E+136</v>
      </c>
      <c r="T687" s="29">
        <f t="shared" si="193"/>
        <v>65390000000</v>
      </c>
    </row>
    <row r="688" spans="5:20" x14ac:dyDescent="0.3">
      <c r="E688" s="14">
        <v>680</v>
      </c>
      <c r="F68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91"/>
        <v>3690.5624적</v>
      </c>
      <c r="P688" s="15">
        <f t="shared" si="192"/>
        <v>3.6905624000000006E+139</v>
      </c>
      <c r="Q688" s="15">
        <f t="shared" si="94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4"/>
        <v>1E+136</v>
      </c>
      <c r="T688" s="29">
        <f t="shared" si="193"/>
        <v>65400000000</v>
      </c>
    </row>
    <row r="689" spans="5:20" x14ac:dyDescent="0.3">
      <c r="E689" s="14">
        <v>681</v>
      </c>
      <c r="F68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91"/>
        <v>5535.8436적</v>
      </c>
      <c r="P689" s="15">
        <f t="shared" si="192"/>
        <v>5.5358436000000004E+139</v>
      </c>
      <c r="Q689" s="15">
        <f t="shared" si="94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4"/>
        <v>1E+136</v>
      </c>
      <c r="T689" s="29">
        <f t="shared" si="193"/>
        <v>65410000000</v>
      </c>
    </row>
    <row r="690" spans="5:20" x14ac:dyDescent="0.3">
      <c r="E690" s="14">
        <v>682</v>
      </c>
      <c r="F69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91"/>
        <v>8303.7654적</v>
      </c>
      <c r="P690" s="15">
        <f t="shared" si="192"/>
        <v>8.3037654000000007E+139</v>
      </c>
      <c r="Q690" s="15">
        <f t="shared" si="94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4"/>
        <v>1E+136</v>
      </c>
      <c r="T690" s="29">
        <f t="shared" si="193"/>
        <v>65420000000</v>
      </c>
    </row>
    <row r="691" spans="5:20" x14ac:dyDescent="0.3">
      <c r="E691" s="14">
        <v>683</v>
      </c>
      <c r="F691" s="6" t="str">
        <f t="shared" ref="F691:F713" si="194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5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6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7">Q691&amp;R691</f>
        <v>1.2456고</v>
      </c>
      <c r="P691" s="15">
        <f t="shared" ref="P691:P702" si="198">Q691*S691</f>
        <v>1.2456000000000002E+140</v>
      </c>
      <c r="Q691" s="15">
        <f t="shared" si="94"/>
        <v>1.2456</v>
      </c>
      <c r="R691" s="14" t="str" cm="1">
        <f t="array" ref="R691">IF(AND(Q690&gt;1000,Q691&lt;2),INDEX(V:V,MATCH(R690,V:V,0)+1,0),R690)</f>
        <v>고</v>
      </c>
      <c r="S691" s="14" t="str">
        <f t="shared" si="184"/>
        <v>1E+140</v>
      </c>
      <c r="T691" s="29">
        <f t="shared" ref="T691:T702" si="199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7"/>
        <v>1.8684고</v>
      </c>
      <c r="P692" s="15">
        <f t="shared" si="198"/>
        <v>1.8684000000000003E+140</v>
      </c>
      <c r="Q692" s="15">
        <f t="shared" si="94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4"/>
        <v>1E+140</v>
      </c>
      <c r="T692" s="29">
        <f t="shared" si="199"/>
        <v>65440000000</v>
      </c>
    </row>
    <row r="693" spans="5:20" x14ac:dyDescent="0.3">
      <c r="E693" s="14">
        <v>685</v>
      </c>
      <c r="F69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7"/>
        <v>2.8026고</v>
      </c>
      <c r="P693" s="15">
        <f t="shared" si="198"/>
        <v>2.8026000000000002E+140</v>
      </c>
      <c r="Q693" s="15">
        <f t="shared" si="94"/>
        <v>2.8026</v>
      </c>
      <c r="R693" s="14" t="str" cm="1">
        <f t="array" ref="R693">IF(AND(Q692&gt;1000,Q693&lt;2),INDEX(V:V,MATCH(R692,V:V,0)+1,0),R692)</f>
        <v>고</v>
      </c>
      <c r="S693" s="14" t="str">
        <f t="shared" si="184"/>
        <v>1E+140</v>
      </c>
      <c r="T693" s="29">
        <f t="shared" si="199"/>
        <v>65450000000</v>
      </c>
    </row>
    <row r="694" spans="5:20" x14ac:dyDescent="0.3">
      <c r="E694" s="14">
        <v>686</v>
      </c>
      <c r="F69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7"/>
        <v>4.2039고</v>
      </c>
      <c r="P694" s="15">
        <f t="shared" si="198"/>
        <v>4.2038999999999998E+140</v>
      </c>
      <c r="Q694" s="15">
        <f t="shared" si="94"/>
        <v>4.2039</v>
      </c>
      <c r="R694" s="14" t="str" cm="1">
        <f t="array" ref="R694">IF(AND(Q693&gt;1000,Q694&lt;2),INDEX(V:V,MATCH(R693,V:V,0)+1,0),R693)</f>
        <v>고</v>
      </c>
      <c r="S694" s="14" t="str">
        <f t="shared" si="184"/>
        <v>1E+140</v>
      </c>
      <c r="T694" s="29">
        <f t="shared" si="199"/>
        <v>65460000000</v>
      </c>
    </row>
    <row r="695" spans="5:20" x14ac:dyDescent="0.3">
      <c r="E695" s="14">
        <v>687</v>
      </c>
      <c r="F69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7"/>
        <v>6.3059고</v>
      </c>
      <c r="P695" s="15">
        <f t="shared" si="198"/>
        <v>6.3058999999999999E+140</v>
      </c>
      <c r="Q695" s="15">
        <f t="shared" si="94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4"/>
        <v>1E+140</v>
      </c>
      <c r="T695" s="29">
        <f t="shared" si="199"/>
        <v>65470000000</v>
      </c>
    </row>
    <row r="696" spans="5:20" x14ac:dyDescent="0.3">
      <c r="E696" s="14">
        <v>688</v>
      </c>
      <c r="F69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7"/>
        <v>9.4589고</v>
      </c>
      <c r="P696" s="15">
        <f t="shared" si="198"/>
        <v>9.4589000000000004E+140</v>
      </c>
      <c r="Q696" s="15">
        <f t="shared" si="94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4"/>
        <v>1E+140</v>
      </c>
      <c r="T696" s="29">
        <f t="shared" si="199"/>
        <v>65480000000</v>
      </c>
    </row>
    <row r="697" spans="5:20" x14ac:dyDescent="0.3">
      <c r="E697" s="14">
        <v>689</v>
      </c>
      <c r="F69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7"/>
        <v>14.1884고</v>
      </c>
      <c r="P697" s="15">
        <f t="shared" si="198"/>
        <v>1.4188400000000001E+141</v>
      </c>
      <c r="Q697" s="15">
        <f t="shared" si="94"/>
        <v>14.1884</v>
      </c>
      <c r="R697" s="14" t="str" cm="1">
        <f t="array" ref="R697">IF(AND(Q696&gt;1000,Q697&lt;2),INDEX(V:V,MATCH(R696,V:V,0)+1,0),R696)</f>
        <v>고</v>
      </c>
      <c r="S697" s="14" t="str">
        <f t="shared" si="184"/>
        <v>1E+140</v>
      </c>
      <c r="T697" s="29">
        <f t="shared" si="199"/>
        <v>65490000000</v>
      </c>
    </row>
    <row r="698" spans="5:20" x14ac:dyDescent="0.3">
      <c r="E698" s="14">
        <v>690</v>
      </c>
      <c r="F69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7"/>
        <v>21.2826고</v>
      </c>
      <c r="P698" s="15">
        <f t="shared" si="198"/>
        <v>2.1282599999999999E+141</v>
      </c>
      <c r="Q698" s="15">
        <f t="shared" si="94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4"/>
        <v>1E+140</v>
      </c>
      <c r="T698" s="29">
        <f t="shared" si="199"/>
        <v>65500000000</v>
      </c>
    </row>
    <row r="699" spans="5:20" x14ac:dyDescent="0.3">
      <c r="E699" s="14">
        <v>691</v>
      </c>
      <c r="F69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7"/>
        <v>31.9239고</v>
      </c>
      <c r="P699" s="15">
        <f t="shared" si="198"/>
        <v>3.1923900000000001E+141</v>
      </c>
      <c r="Q699" s="15">
        <f t="shared" si="94"/>
        <v>31.9239</v>
      </c>
      <c r="R699" s="14" t="str" cm="1">
        <f t="array" ref="R699">IF(AND(Q698&gt;1000,Q699&lt;2),INDEX(V:V,MATCH(R698,V:V,0)+1,0),R698)</f>
        <v>고</v>
      </c>
      <c r="S699" s="14" t="str">
        <f t="shared" si="184"/>
        <v>1E+140</v>
      </c>
      <c r="T699" s="29">
        <f t="shared" si="199"/>
        <v>65610000000</v>
      </c>
    </row>
    <row r="700" spans="5:20" x14ac:dyDescent="0.3">
      <c r="E700" s="14">
        <v>692</v>
      </c>
      <c r="F70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7"/>
        <v>47.8859고</v>
      </c>
      <c r="P700" s="15">
        <f t="shared" si="198"/>
        <v>4.7885900000000011E+141</v>
      </c>
      <c r="Q700" s="15">
        <f t="shared" ref="Q700:Q710" si="200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4"/>
        <v>1E+140</v>
      </c>
      <c r="T700" s="29">
        <f t="shared" si="199"/>
        <v>65620000000</v>
      </c>
    </row>
    <row r="701" spans="5:20" x14ac:dyDescent="0.3">
      <c r="E701" s="14">
        <v>693</v>
      </c>
      <c r="F70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7"/>
        <v>71.8289고</v>
      </c>
      <c r="P701" s="15">
        <f t="shared" si="198"/>
        <v>7.1828900000000004E+141</v>
      </c>
      <c r="Q701" s="15">
        <f t="shared" si="200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4"/>
        <v>1E+140</v>
      </c>
      <c r="T701" s="29">
        <f t="shared" si="199"/>
        <v>65630000000</v>
      </c>
    </row>
    <row r="702" spans="5:20" x14ac:dyDescent="0.3">
      <c r="E702" s="14">
        <v>694</v>
      </c>
      <c r="F70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7"/>
        <v>107.7434고</v>
      </c>
      <c r="P702" s="15">
        <f t="shared" si="198"/>
        <v>1.0774340000000001E+142</v>
      </c>
      <c r="Q702" s="15">
        <f t="shared" si="200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4"/>
        <v>1E+140</v>
      </c>
      <c r="T702" s="29">
        <f t="shared" si="199"/>
        <v>65640000000</v>
      </c>
    </row>
    <row r="703" spans="5:20" x14ac:dyDescent="0.3">
      <c r="E703" s="14">
        <v>695</v>
      </c>
      <c r="F70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201">Q703&amp;R703</f>
        <v>161.6151고</v>
      </c>
      <c r="P703" s="15">
        <f t="shared" ref="P703:P713" si="202">Q703*S703</f>
        <v>1.6161510000000003E+142</v>
      </c>
      <c r="Q703" s="15">
        <f t="shared" si="200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4"/>
        <v>1E+140</v>
      </c>
      <c r="T703" s="29">
        <f t="shared" ref="T703:T713" si="203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201"/>
        <v>242.4227고</v>
      </c>
      <c r="P704" s="15">
        <f t="shared" si="202"/>
        <v>2.4242270000000002E+142</v>
      </c>
      <c r="Q704" s="15">
        <f t="shared" si="200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4"/>
        <v>1E+140</v>
      </c>
      <c r="T704" s="29">
        <f t="shared" si="203"/>
        <v>65660000000</v>
      </c>
    </row>
    <row r="705" spans="5:20" x14ac:dyDescent="0.3">
      <c r="E705" s="14">
        <v>697</v>
      </c>
      <c r="F70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201"/>
        <v>363.6341고</v>
      </c>
      <c r="P705" s="15">
        <f t="shared" si="202"/>
        <v>3.636341E+142</v>
      </c>
      <c r="Q705" s="15">
        <f t="shared" si="200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4"/>
        <v>1E+140</v>
      </c>
      <c r="T705" s="29">
        <f t="shared" si="203"/>
        <v>65670000000</v>
      </c>
    </row>
    <row r="706" spans="5:20" x14ac:dyDescent="0.3">
      <c r="E706" s="14">
        <v>698</v>
      </c>
      <c r="F70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201"/>
        <v>545.4512고</v>
      </c>
      <c r="P706" s="15">
        <f t="shared" si="202"/>
        <v>5.4545120000000001E+142</v>
      </c>
      <c r="Q706" s="15">
        <f t="shared" si="200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4"/>
        <v>1E+140</v>
      </c>
      <c r="T706" s="29">
        <f t="shared" si="203"/>
        <v>65680000000</v>
      </c>
    </row>
    <row r="707" spans="5:20" x14ac:dyDescent="0.3">
      <c r="E707" s="14">
        <v>699</v>
      </c>
      <c r="F70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201"/>
        <v>818.1768고</v>
      </c>
      <c r="P707" s="15">
        <f t="shared" si="202"/>
        <v>8.1817679999999996E+142</v>
      </c>
      <c r="Q707" s="15">
        <f t="shared" si="200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4"/>
        <v>1E+140</v>
      </c>
      <c r="T707" s="29">
        <f t="shared" si="203"/>
        <v>65690000000</v>
      </c>
    </row>
    <row r="708" spans="5:20" x14ac:dyDescent="0.3">
      <c r="E708" s="14">
        <v>700</v>
      </c>
      <c r="F70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201"/>
        <v>1227.2652고</v>
      </c>
      <c r="P708" s="15">
        <f t="shared" si="202"/>
        <v>1.2272652000000002E+143</v>
      </c>
      <c r="Q708" s="15">
        <f t="shared" si="200"/>
        <v>1227.2652</v>
      </c>
      <c r="R708" s="14" t="str" cm="1">
        <f t="array" ref="R708">IF(AND(Q707&gt;1000,Q708&lt;2),INDEX(V:V,MATCH(R707,V:V,0)+1,0),R707)</f>
        <v>고</v>
      </c>
      <c r="S708" s="14" t="str">
        <f t="shared" si="184"/>
        <v>1E+140</v>
      </c>
      <c r="T708" s="29">
        <f t="shared" si="203"/>
        <v>65700000000</v>
      </c>
    </row>
    <row r="709" spans="5:20" x14ac:dyDescent="0.3">
      <c r="E709" s="14">
        <v>701</v>
      </c>
      <c r="F70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201"/>
        <v>1840.8978고</v>
      </c>
      <c r="P709" s="15">
        <f t="shared" si="202"/>
        <v>1.8408978E+143</v>
      </c>
      <c r="Q709" s="15">
        <f t="shared" si="200"/>
        <v>1840.8978</v>
      </c>
      <c r="R709" s="14" t="str" cm="1">
        <f t="array" ref="R709">IF(AND(Q708&gt;1000,Q709&lt;2),INDEX(V:V,MATCH(R708,V:V,0)+1,0),R708)</f>
        <v>고</v>
      </c>
      <c r="S709" s="14" t="str">
        <f t="shared" si="184"/>
        <v>1E+140</v>
      </c>
      <c r="T709" s="29">
        <f t="shared" si="203"/>
        <v>67210000000</v>
      </c>
    </row>
    <row r="710" spans="5:20" x14ac:dyDescent="0.3">
      <c r="E710" s="14">
        <v>702</v>
      </c>
      <c r="F71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201"/>
        <v>2761.3467고</v>
      </c>
      <c r="P710" s="15">
        <f t="shared" si="202"/>
        <v>2.7613467000000001E+143</v>
      </c>
      <c r="Q710" s="15">
        <f t="shared" si="200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4"/>
        <v>1E+140</v>
      </c>
      <c r="T710" s="29">
        <f t="shared" si="203"/>
        <v>67220000000</v>
      </c>
    </row>
    <row r="711" spans="5:20" x14ac:dyDescent="0.3">
      <c r="E711" s="14">
        <v>703</v>
      </c>
      <c r="F71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4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201"/>
        <v>4142.0201고</v>
      </c>
      <c r="P711" s="15">
        <f t="shared" si="202"/>
        <v>4.142020100000001E+143</v>
      </c>
      <c r="Q711" s="15">
        <f t="shared" si="94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4"/>
        <v>1E+140</v>
      </c>
      <c r="T711" s="29">
        <f t="shared" si="203"/>
        <v>67230000000</v>
      </c>
    </row>
    <row r="712" spans="5:20" x14ac:dyDescent="0.3">
      <c r="E712" s="14">
        <v>704</v>
      </c>
      <c r="F71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201"/>
        <v>6213.0302고</v>
      </c>
      <c r="P712" s="15">
        <f t="shared" si="202"/>
        <v>6.2130302000000007E+143</v>
      </c>
      <c r="Q712" s="15">
        <f t="shared" si="94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4"/>
        <v>1E+140</v>
      </c>
      <c r="T712" s="29">
        <f t="shared" si="203"/>
        <v>67240000000</v>
      </c>
    </row>
    <row r="713" spans="5:20" x14ac:dyDescent="0.3">
      <c r="E713" s="14">
        <v>705</v>
      </c>
      <c r="F71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201"/>
        <v>9319.5453고</v>
      </c>
      <c r="P713" s="15">
        <f t="shared" si="202"/>
        <v>9.3195453000000002E+143</v>
      </c>
      <c r="Q713" s="15">
        <f t="shared" si="94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76" si="205">VLOOKUP(R713,V:Y,4,FALSE)</f>
        <v>1E+140</v>
      </c>
      <c r="T713" s="29">
        <f t="shared" si="203"/>
        <v>67250000000</v>
      </c>
    </row>
    <row r="714" spans="5:20" x14ac:dyDescent="0.3">
      <c r="E714" s="14">
        <v>706</v>
      </c>
      <c r="F714" s="6" t="str">
        <f t="shared" ref="F714:F735" si="206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7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8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9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10">Q714&amp;R714</f>
        <v>1.398화</v>
      </c>
      <c r="P714" s="15">
        <f t="shared" ref="P714:P735" si="211">Q714*S714</f>
        <v>1.3979999999999999E+144</v>
      </c>
      <c r="Q714" s="15">
        <f t="shared" ref="Q714:Q872" si="212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5"/>
        <v>1E+144</v>
      </c>
      <c r="T714" s="29">
        <f t="shared" ref="T714:T735" si="213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10"/>
        <v>2.097화</v>
      </c>
      <c r="P715" s="15">
        <f t="shared" si="211"/>
        <v>2.097E+144</v>
      </c>
      <c r="Q715" s="15">
        <f t="shared" si="212"/>
        <v>2.097</v>
      </c>
      <c r="R715" s="14" t="str" cm="1">
        <f t="array" ref="R715">IF(AND(Q714&gt;1000,Q715&lt;2),INDEX(V:V,MATCH(R714,V:V,0)+1,0),R714)</f>
        <v>화</v>
      </c>
      <c r="S715" s="14" t="str">
        <f t="shared" si="205"/>
        <v>1E+144</v>
      </c>
      <c r="T715" s="29">
        <f t="shared" si="213"/>
        <v>67370000000</v>
      </c>
    </row>
    <row r="716" spans="5:20" x14ac:dyDescent="0.3">
      <c r="E716" s="14">
        <v>708</v>
      </c>
      <c r="F71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10"/>
        <v>3.1455화</v>
      </c>
      <c r="P716" s="15">
        <f t="shared" si="211"/>
        <v>3.1455000000000005E+144</v>
      </c>
      <c r="Q716" s="15">
        <f t="shared" si="212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5"/>
        <v>1E+144</v>
      </c>
      <c r="T716" s="29">
        <f t="shared" si="213"/>
        <v>67380000000</v>
      </c>
    </row>
    <row r="717" spans="5:20" x14ac:dyDescent="0.3">
      <c r="E717" s="14">
        <v>709</v>
      </c>
      <c r="F71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10"/>
        <v>4.7183화</v>
      </c>
      <c r="P717" s="15">
        <f t="shared" si="211"/>
        <v>4.7183000000000001E+144</v>
      </c>
      <c r="Q717" s="15">
        <f t="shared" si="212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5"/>
        <v>1E+144</v>
      </c>
      <c r="T717" s="29">
        <f t="shared" si="213"/>
        <v>67390000000</v>
      </c>
    </row>
    <row r="718" spans="5:20" x14ac:dyDescent="0.3">
      <c r="E718" s="14">
        <v>710</v>
      </c>
      <c r="F71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10"/>
        <v>7.0775화</v>
      </c>
      <c r="P718" s="15">
        <f t="shared" si="211"/>
        <v>7.0775000000000002E+144</v>
      </c>
      <c r="Q718" s="15">
        <f t="shared" si="212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5"/>
        <v>1E+144</v>
      </c>
      <c r="T718" s="29">
        <f t="shared" si="213"/>
        <v>67400000000</v>
      </c>
    </row>
    <row r="719" spans="5:20" x14ac:dyDescent="0.3">
      <c r="E719" s="14">
        <v>711</v>
      </c>
      <c r="F71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10"/>
        <v>10.6163화</v>
      </c>
      <c r="P719" s="15">
        <f t="shared" si="211"/>
        <v>1.0616299999999999E+145</v>
      </c>
      <c r="Q719" s="15">
        <f t="shared" si="212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5"/>
        <v>1E+144</v>
      </c>
      <c r="T719" s="29">
        <f t="shared" si="213"/>
        <v>67410000000</v>
      </c>
    </row>
    <row r="720" spans="5:20" x14ac:dyDescent="0.3">
      <c r="E720" s="14">
        <v>712</v>
      </c>
      <c r="F72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10"/>
        <v>15.9245화</v>
      </c>
      <c r="P720" s="15">
        <f t="shared" si="211"/>
        <v>1.59245E+145</v>
      </c>
      <c r="Q720" s="15">
        <f t="shared" si="212"/>
        <v>15.9245</v>
      </c>
      <c r="R720" s="14" t="str" cm="1">
        <f t="array" ref="R720">IF(AND(Q719&gt;1000,Q720&lt;2),INDEX(V:V,MATCH(R719,V:V,0)+1,0),R719)</f>
        <v>화</v>
      </c>
      <c r="S720" s="14" t="str">
        <f t="shared" si="205"/>
        <v>1E+144</v>
      </c>
      <c r="T720" s="29">
        <f t="shared" si="213"/>
        <v>67420000000</v>
      </c>
    </row>
    <row r="721" spans="5:20" x14ac:dyDescent="0.3">
      <c r="E721" s="14">
        <v>713</v>
      </c>
      <c r="F72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10"/>
        <v>23.8868화</v>
      </c>
      <c r="P721" s="15">
        <f t="shared" si="211"/>
        <v>2.3886800000000003E+145</v>
      </c>
      <c r="Q721" s="15">
        <f t="shared" si="212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5"/>
        <v>1E+144</v>
      </c>
      <c r="T721" s="29">
        <f t="shared" si="213"/>
        <v>67430000000</v>
      </c>
    </row>
    <row r="722" spans="5:20" x14ac:dyDescent="0.3">
      <c r="E722" s="14">
        <v>714</v>
      </c>
      <c r="F72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10"/>
        <v>35.8302화</v>
      </c>
      <c r="P722" s="15">
        <f t="shared" si="211"/>
        <v>3.5830199999999997E+145</v>
      </c>
      <c r="Q722" s="15">
        <f t="shared" si="212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5"/>
        <v>1E+144</v>
      </c>
      <c r="T722" s="29">
        <f t="shared" si="213"/>
        <v>67440000000</v>
      </c>
    </row>
    <row r="723" spans="5:20" x14ac:dyDescent="0.3">
      <c r="E723" s="14">
        <v>715</v>
      </c>
      <c r="F72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10"/>
        <v>53.7453화</v>
      </c>
      <c r="P723" s="15">
        <f t="shared" si="211"/>
        <v>5.3745300000000001E+145</v>
      </c>
      <c r="Q723" s="15">
        <f t="shared" si="212"/>
        <v>53.7453</v>
      </c>
      <c r="R723" s="14" t="str" cm="1">
        <f t="array" ref="R723">IF(AND(Q722&gt;1000,Q723&lt;2),INDEX(V:V,MATCH(R722,V:V,0)+1,0),R722)</f>
        <v>화</v>
      </c>
      <c r="S723" s="14" t="str">
        <f t="shared" si="205"/>
        <v>1E+144</v>
      </c>
      <c r="T723" s="29">
        <f t="shared" si="213"/>
        <v>67450000000</v>
      </c>
    </row>
    <row r="724" spans="5:20" x14ac:dyDescent="0.3">
      <c r="E724" s="14">
        <v>716</v>
      </c>
      <c r="F72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10"/>
        <v>80.618화</v>
      </c>
      <c r="P724" s="15">
        <f t="shared" si="211"/>
        <v>8.0618000000000011E+145</v>
      </c>
      <c r="Q724" s="15">
        <f t="shared" si="212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05"/>
        <v>1E+144</v>
      </c>
      <c r="T724" s="29">
        <f t="shared" si="213"/>
        <v>67460000000</v>
      </c>
    </row>
    <row r="725" spans="5:20" x14ac:dyDescent="0.3">
      <c r="E725" s="14">
        <v>717</v>
      </c>
      <c r="F72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10"/>
        <v>120.927화</v>
      </c>
      <c r="P725" s="15">
        <f t="shared" si="211"/>
        <v>1.20927E+146</v>
      </c>
      <c r="Q725" s="15">
        <f t="shared" si="212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05"/>
        <v>1E+144</v>
      </c>
      <c r="T725" s="29">
        <f t="shared" si="213"/>
        <v>67470000000</v>
      </c>
    </row>
    <row r="726" spans="5:20" x14ac:dyDescent="0.3">
      <c r="E726" s="14">
        <v>718</v>
      </c>
      <c r="F72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10"/>
        <v>181.3905화</v>
      </c>
      <c r="P726" s="15">
        <f t="shared" si="211"/>
        <v>1.813905E+146</v>
      </c>
      <c r="Q726" s="15">
        <f t="shared" si="212"/>
        <v>181.3905</v>
      </c>
      <c r="R726" s="14" t="str" cm="1">
        <f t="array" ref="R726">IF(AND(Q725&gt;1000,Q726&lt;2),INDEX(V:V,MATCH(R725,V:V,0)+1,0),R725)</f>
        <v>화</v>
      </c>
      <c r="S726" s="14" t="str">
        <f t="shared" si="205"/>
        <v>1E+144</v>
      </c>
      <c r="T726" s="29">
        <f t="shared" si="213"/>
        <v>67480000000</v>
      </c>
    </row>
    <row r="727" spans="5:20" x14ac:dyDescent="0.3">
      <c r="E727" s="14">
        <v>719</v>
      </c>
      <c r="F72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10"/>
        <v>272.0858화</v>
      </c>
      <c r="P727" s="15">
        <f t="shared" si="211"/>
        <v>2.7208579999999995E+146</v>
      </c>
      <c r="Q727" s="15">
        <f t="shared" si="212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05"/>
        <v>1E+144</v>
      </c>
      <c r="T727" s="29">
        <f t="shared" si="213"/>
        <v>67490000000</v>
      </c>
    </row>
    <row r="728" spans="5:20" x14ac:dyDescent="0.3">
      <c r="E728" s="14">
        <v>720</v>
      </c>
      <c r="F72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10"/>
        <v>408.1287화</v>
      </c>
      <c r="P728" s="15">
        <f t="shared" si="211"/>
        <v>4.0812869999999996E+146</v>
      </c>
      <c r="Q728" s="15">
        <f t="shared" si="212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05"/>
        <v>1E+144</v>
      </c>
      <c r="T728" s="29">
        <f t="shared" si="213"/>
        <v>67500000000</v>
      </c>
    </row>
    <row r="729" spans="5:20" x14ac:dyDescent="0.3">
      <c r="E729" s="14">
        <v>721</v>
      </c>
      <c r="F72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10"/>
        <v>612.1931화</v>
      </c>
      <c r="P729" s="15">
        <f t="shared" si="211"/>
        <v>6.1219309999999998E+146</v>
      </c>
      <c r="Q729" s="15">
        <f t="shared" si="212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05"/>
        <v>1E+144</v>
      </c>
      <c r="T729" s="29">
        <f t="shared" si="213"/>
        <v>67610000000</v>
      </c>
    </row>
    <row r="730" spans="5:20" x14ac:dyDescent="0.3">
      <c r="E730" s="14">
        <v>722</v>
      </c>
      <c r="F73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10"/>
        <v>918.2897화</v>
      </c>
      <c r="P730" s="15">
        <f t="shared" si="211"/>
        <v>9.1828969999999992E+146</v>
      </c>
      <c r="Q730" s="15">
        <f t="shared" si="212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05"/>
        <v>1E+144</v>
      </c>
      <c r="T730" s="29">
        <f t="shared" si="213"/>
        <v>67620000000</v>
      </c>
    </row>
    <row r="731" spans="5:20" x14ac:dyDescent="0.3">
      <c r="E731" s="14">
        <v>723</v>
      </c>
      <c r="F73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10"/>
        <v>1377.4346화</v>
      </c>
      <c r="P731" s="15">
        <f t="shared" si="211"/>
        <v>1.3774346000000001E+147</v>
      </c>
      <c r="Q731" s="15">
        <f t="shared" si="212"/>
        <v>1377.4346</v>
      </c>
      <c r="R731" s="14" t="str" cm="1">
        <f t="array" ref="R731">IF(AND(Q730&gt;1000,Q731&lt;2),INDEX(V:V,MATCH(R730,V:V,0)+1,0),R730)</f>
        <v>화</v>
      </c>
      <c r="S731" s="14" t="str">
        <f t="shared" si="205"/>
        <v>1E+144</v>
      </c>
      <c r="T731" s="29">
        <f t="shared" si="213"/>
        <v>67630000000</v>
      </c>
    </row>
    <row r="732" spans="5:20" x14ac:dyDescent="0.3">
      <c r="E732" s="14">
        <v>724</v>
      </c>
      <c r="F73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10"/>
        <v>2066.1519화</v>
      </c>
      <c r="P732" s="15">
        <f t="shared" si="211"/>
        <v>2.0661519E+147</v>
      </c>
      <c r="Q732" s="15">
        <f t="shared" si="212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05"/>
        <v>1E+144</v>
      </c>
      <c r="T732" s="29">
        <f t="shared" si="213"/>
        <v>67640000000</v>
      </c>
    </row>
    <row r="733" spans="5:20" x14ac:dyDescent="0.3">
      <c r="E733" s="14">
        <v>725</v>
      </c>
      <c r="F73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10"/>
        <v>3099.2279화</v>
      </c>
      <c r="P733" s="15">
        <f t="shared" si="211"/>
        <v>3.0992279000000003E+147</v>
      </c>
      <c r="Q733" s="15">
        <f t="shared" si="212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05"/>
        <v>1E+144</v>
      </c>
      <c r="T733" s="29">
        <f t="shared" si="213"/>
        <v>67650000000</v>
      </c>
    </row>
    <row r="734" spans="5:20" x14ac:dyDescent="0.3">
      <c r="E734" s="14">
        <v>726</v>
      </c>
      <c r="F73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10"/>
        <v>4648.8419화</v>
      </c>
      <c r="P734" s="15">
        <f t="shared" si="211"/>
        <v>4.6488419000000005E+147</v>
      </c>
      <c r="Q734" s="15">
        <f t="shared" si="212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05"/>
        <v>1E+144</v>
      </c>
      <c r="T734" s="29">
        <f t="shared" si="213"/>
        <v>67660000000</v>
      </c>
    </row>
    <row r="735" spans="5:20" x14ac:dyDescent="0.3">
      <c r="E735" s="14">
        <v>727</v>
      </c>
      <c r="F73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10"/>
        <v>6973.2629화</v>
      </c>
      <c r="P735" s="15">
        <f t="shared" si="211"/>
        <v>6.9732629000000011E+147</v>
      </c>
      <c r="Q735" s="15">
        <f t="shared" si="212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05"/>
        <v>1E+144</v>
      </c>
      <c r="T735" s="29">
        <f t="shared" si="213"/>
        <v>67670000000</v>
      </c>
    </row>
    <row r="736" spans="5:20" x14ac:dyDescent="0.3">
      <c r="E736" s="14">
        <v>728</v>
      </c>
      <c r="F736" s="6" t="str">
        <f t="shared" ref="F736:F757" si="214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5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6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7">Q736&amp;R736</f>
        <v>1.046명</v>
      </c>
      <c r="P736" s="15">
        <f t="shared" ref="P736:P752" si="218">Q736*S736</f>
        <v>1.0460000000000001E+148</v>
      </c>
      <c r="Q736" s="15">
        <f t="shared" si="212"/>
        <v>1.046</v>
      </c>
      <c r="R736" s="14" t="str" cm="1">
        <f t="array" ref="R736">IF(AND(Q735&gt;1000,Q736&lt;2),INDEX(V:V,MATCH(R735,V:V,0)+1,0),R735)</f>
        <v>명</v>
      </c>
      <c r="S736" s="14" t="str">
        <f t="shared" si="205"/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7"/>
        <v>1.569명</v>
      </c>
      <c r="P737" s="15">
        <f t="shared" si="218"/>
        <v>1.569E+148</v>
      </c>
      <c r="Q737" s="15">
        <f t="shared" si="212"/>
        <v>1.569</v>
      </c>
      <c r="R737" s="14" t="str" cm="1">
        <f t="array" ref="R737">IF(AND(Q736&gt;1000,Q737&lt;2),INDEX(V:V,MATCH(R736,V:V,0)+1,0),R736)</f>
        <v>명</v>
      </c>
      <c r="S737" s="14" t="str">
        <f t="shared" si="205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7"/>
        <v>2.3535명</v>
      </c>
      <c r="P738" s="15">
        <f t="shared" si="218"/>
        <v>2.3535E+148</v>
      </c>
      <c r="Q738" s="15">
        <f t="shared" si="212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05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7"/>
        <v>3.5303명</v>
      </c>
      <c r="P739" s="15">
        <f t="shared" si="218"/>
        <v>3.5303000000000001E+148</v>
      </c>
      <c r="Q739" s="15">
        <f t="shared" si="212"/>
        <v>3.5303</v>
      </c>
      <c r="R739" s="14" t="str" cm="1">
        <f t="array" ref="R739">IF(AND(Q738&gt;1000,Q739&lt;2),INDEX(V:V,MATCH(R738,V:V,0)+1,0),R738)</f>
        <v>명</v>
      </c>
      <c r="S739" s="14" t="str">
        <f t="shared" si="205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7"/>
        <v>5.2955명</v>
      </c>
      <c r="P740" s="15">
        <f t="shared" si="218"/>
        <v>5.2955000000000004E+148</v>
      </c>
      <c r="Q740" s="15">
        <f t="shared" si="212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05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7"/>
        <v>7.9433명</v>
      </c>
      <c r="P741" s="15">
        <f t="shared" si="218"/>
        <v>7.9432999999999999E+148</v>
      </c>
      <c r="Q741" s="15">
        <f t="shared" si="212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05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7"/>
        <v>11.915명</v>
      </c>
      <c r="P742" s="15">
        <f t="shared" si="218"/>
        <v>1.1915E+149</v>
      </c>
      <c r="Q742" s="15">
        <f t="shared" si="212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05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7"/>
        <v>17.8725명</v>
      </c>
      <c r="P743" s="15">
        <f t="shared" si="218"/>
        <v>1.7872500000000001E+149</v>
      </c>
      <c r="Q743" s="15">
        <f t="shared" si="212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05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7"/>
        <v>26.8088명</v>
      </c>
      <c r="P744" s="15">
        <f t="shared" si="218"/>
        <v>2.6808800000000003E+149</v>
      </c>
      <c r="Q744" s="15">
        <f t="shared" si="212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05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7"/>
        <v>40.2132명</v>
      </c>
      <c r="P745" s="15">
        <f t="shared" si="218"/>
        <v>4.0213200000000002E+149</v>
      </c>
      <c r="Q745" s="15">
        <f t="shared" si="212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05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7"/>
        <v>60.3198명</v>
      </c>
      <c r="P746" s="15">
        <f t="shared" si="218"/>
        <v>6.03198E+149</v>
      </c>
      <c r="Q746" s="15">
        <f t="shared" si="212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05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7"/>
        <v>90.4797명</v>
      </c>
      <c r="P747" s="15">
        <f t="shared" si="218"/>
        <v>9.0479699999999996E+149</v>
      </c>
      <c r="Q747" s="15">
        <f t="shared" si="212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05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7"/>
        <v>135.7196명</v>
      </c>
      <c r="P748" s="15">
        <f t="shared" si="218"/>
        <v>1.3571960000000002E+150</v>
      </c>
      <c r="Q748" s="15">
        <f t="shared" si="212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05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7"/>
        <v>203.5794명</v>
      </c>
      <c r="P749" s="15">
        <f t="shared" si="218"/>
        <v>2.0357940000000002E+150</v>
      </c>
      <c r="Q749" s="15">
        <f t="shared" si="212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05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7"/>
        <v>305.3691명</v>
      </c>
      <c r="P750" s="15">
        <f t="shared" si="218"/>
        <v>3.0536910000000001E+150</v>
      </c>
      <c r="Q750" s="15">
        <f t="shared" si="212"/>
        <v>305.3691</v>
      </c>
      <c r="R750" s="14" t="str" cm="1">
        <f t="array" ref="R750">IF(AND(Q749&gt;1000,Q750&lt;2),INDEX(V:V,MATCH(R749,V:V,0)+1,0),R749)</f>
        <v>명</v>
      </c>
      <c r="S750" s="14" t="str">
        <f t="shared" si="205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7"/>
        <v>458.0537명</v>
      </c>
      <c r="P751" s="15">
        <f t="shared" si="218"/>
        <v>4.5805370000000002E+150</v>
      </c>
      <c r="Q751" s="15">
        <f t="shared" si="212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05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7"/>
        <v>687.0806명</v>
      </c>
      <c r="P752" s="15">
        <f t="shared" si="218"/>
        <v>6.8708060000000007E+150</v>
      </c>
      <c r="Q752" s="15">
        <f t="shared" si="212"/>
        <v>687.0806</v>
      </c>
      <c r="R752" s="14" t="str" cm="1">
        <f t="array" ref="R752">IF(AND(Q751&gt;1000,Q752&lt;2),INDEX(V:V,MATCH(R751,V:V,0)+1,0),R751)</f>
        <v>명</v>
      </c>
      <c r="S752" s="14" t="str">
        <f t="shared" si="205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2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si="205"/>
        <v>1E+148</v>
      </c>
      <c r="T753" s="29">
        <f t="shared" ref="T753:T758" si="222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2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05"/>
        <v>1E+148</v>
      </c>
      <c r="T754" s="29">
        <f t="shared" si="222"/>
        <v>67960000000</v>
      </c>
    </row>
    <row r="755" spans="5:20" x14ac:dyDescent="0.3">
      <c r="E755" s="14">
        <v>747</v>
      </c>
      <c r="F755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2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05"/>
        <v>1E+148</v>
      </c>
      <c r="T755" s="29">
        <f t="shared" si="222"/>
        <v>67970000000</v>
      </c>
    </row>
    <row r="756" spans="5:20" x14ac:dyDescent="0.3">
      <c r="E756" s="14">
        <v>748</v>
      </c>
      <c r="F756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2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05"/>
        <v>1E+148</v>
      </c>
      <c r="T756" s="29">
        <f t="shared" si="222"/>
        <v>67980000000</v>
      </c>
    </row>
    <row r="757" spans="5:20" x14ac:dyDescent="0.3">
      <c r="E757" s="14">
        <v>749</v>
      </c>
      <c r="F75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2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05"/>
        <v>1E+148</v>
      </c>
      <c r="T757" s="29">
        <f t="shared" si="222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2"/>
        <v>7826.2779</v>
      </c>
      <c r="R758" s="14" t="str" cm="1">
        <f t="array" ref="R758">IF(AND(Q757&gt;1000,Q758&lt;2),INDEX(V:V,MATCH(R757,V:V,0)+1,0),R757)</f>
        <v>명</v>
      </c>
      <c r="S758" s="14" t="str">
        <f t="shared" si="205"/>
        <v>1E+148</v>
      </c>
      <c r="T758" s="29">
        <f t="shared" si="222"/>
        <v>68000000000</v>
      </c>
    </row>
    <row r="759" spans="5:20" x14ac:dyDescent="0.3">
      <c r="E759" s="14">
        <v>751</v>
      </c>
      <c r="F759" s="6" t="str">
        <f t="shared" ref="F759:F781" si="223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4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5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6">Q759&amp;R759</f>
        <v>1.174월</v>
      </c>
      <c r="P759" s="15">
        <f t="shared" ref="P759:P768" si="227">Q759*S759</f>
        <v>1.174E+152</v>
      </c>
      <c r="Q759" s="15">
        <f t="shared" si="212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si="205"/>
        <v>1E+152</v>
      </c>
      <c r="T759" s="29">
        <f t="shared" ref="T759:T768" si="228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6"/>
        <v>1.761월</v>
      </c>
      <c r="P760" s="15">
        <f t="shared" si="227"/>
        <v>1.7610000000000001E+152</v>
      </c>
      <c r="Q760" s="15">
        <f t="shared" si="212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05"/>
        <v>1E+152</v>
      </c>
      <c r="T760" s="29">
        <f t="shared" si="228"/>
        <v>68620000000</v>
      </c>
    </row>
    <row r="761" spans="5:20" x14ac:dyDescent="0.3">
      <c r="E761" s="14">
        <v>753</v>
      </c>
      <c r="F76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6"/>
        <v>2.6415월</v>
      </c>
      <c r="P761" s="15">
        <f t="shared" si="227"/>
        <v>2.6415000000000001E+152</v>
      </c>
      <c r="Q761" s="15">
        <f t="shared" si="212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05"/>
        <v>1E+152</v>
      </c>
      <c r="T761" s="29">
        <f t="shared" si="228"/>
        <v>68630000000</v>
      </c>
    </row>
    <row r="762" spans="5:20" x14ac:dyDescent="0.3">
      <c r="E762" s="14">
        <v>754</v>
      </c>
      <c r="F762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6"/>
        <v>3.9623월</v>
      </c>
      <c r="P762" s="15">
        <f t="shared" si="227"/>
        <v>3.9623000000000004E+152</v>
      </c>
      <c r="Q762" s="15">
        <f t="shared" si="212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05"/>
        <v>1E+152</v>
      </c>
      <c r="T762" s="29">
        <f t="shared" si="228"/>
        <v>68640000000</v>
      </c>
    </row>
    <row r="763" spans="5:20" x14ac:dyDescent="0.3">
      <c r="E763" s="14">
        <v>755</v>
      </c>
      <c r="F763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6"/>
        <v>5.9435월</v>
      </c>
      <c r="P763" s="15">
        <f t="shared" si="227"/>
        <v>5.9434999999999993E+152</v>
      </c>
      <c r="Q763" s="15">
        <f t="shared" si="212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05"/>
        <v>1E+152</v>
      </c>
      <c r="T763" s="29">
        <f t="shared" si="228"/>
        <v>68650000000</v>
      </c>
    </row>
    <row r="764" spans="5:20" x14ac:dyDescent="0.3">
      <c r="E764" s="14">
        <v>756</v>
      </c>
      <c r="F764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6"/>
        <v>8.9153월</v>
      </c>
      <c r="P764" s="15">
        <f t="shared" si="227"/>
        <v>8.9153000000000013E+152</v>
      </c>
      <c r="Q764" s="15">
        <f t="shared" si="212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05"/>
        <v>1E+152</v>
      </c>
      <c r="T764" s="29">
        <f t="shared" si="228"/>
        <v>68660000000</v>
      </c>
    </row>
    <row r="765" spans="5:20" x14ac:dyDescent="0.3">
      <c r="E765" s="14">
        <v>757</v>
      </c>
      <c r="F765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6"/>
        <v>13.373월</v>
      </c>
      <c r="P765" s="15">
        <f t="shared" si="227"/>
        <v>1.3373E+153</v>
      </c>
      <c r="Q765" s="15">
        <f t="shared" si="212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05"/>
        <v>1E+152</v>
      </c>
      <c r="T765" s="29">
        <f t="shared" si="228"/>
        <v>68670000000</v>
      </c>
    </row>
    <row r="766" spans="5:20" x14ac:dyDescent="0.3">
      <c r="E766" s="14">
        <v>758</v>
      </c>
      <c r="F766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6"/>
        <v>20.0595월</v>
      </c>
      <c r="P766" s="15">
        <f t="shared" si="227"/>
        <v>2.0059500000000001E+153</v>
      </c>
      <c r="Q766" s="15">
        <f t="shared" si="212"/>
        <v>20.0595</v>
      </c>
      <c r="R766" s="14" t="str" cm="1">
        <f t="array" ref="R766">IF(AND(Q765&gt;1000,Q766&lt;2),INDEX(V:V,MATCH(R765,V:V,0)+1,0),R765)</f>
        <v>월</v>
      </c>
      <c r="S766" s="14" t="str">
        <f t="shared" si="205"/>
        <v>1E+152</v>
      </c>
      <c r="T766" s="29">
        <f t="shared" si="228"/>
        <v>68680000000</v>
      </c>
    </row>
    <row r="767" spans="5:20" x14ac:dyDescent="0.3">
      <c r="E767" s="14">
        <v>759</v>
      </c>
      <c r="F767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6"/>
        <v>30.0893월</v>
      </c>
      <c r="P767" s="15">
        <f t="shared" si="227"/>
        <v>3.0089300000000003E+153</v>
      </c>
      <c r="Q767" s="15">
        <f t="shared" si="212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05"/>
        <v>1E+152</v>
      </c>
      <c r="T767" s="29">
        <f t="shared" si="228"/>
        <v>68690000000</v>
      </c>
    </row>
    <row r="768" spans="5:20" x14ac:dyDescent="0.3">
      <c r="E768" s="14">
        <v>760</v>
      </c>
      <c r="F768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6"/>
        <v>45.134월</v>
      </c>
      <c r="P768" s="15">
        <f t="shared" si="227"/>
        <v>4.5134000000000002E+153</v>
      </c>
      <c r="Q768" s="15">
        <f t="shared" si="212"/>
        <v>45.134</v>
      </c>
      <c r="R768" s="14" t="str" cm="1">
        <f t="array" ref="R768">IF(AND(Q767&gt;1000,Q768&lt;2),INDEX(V:V,MATCH(R767,V:V,0)+1,0),R767)</f>
        <v>월</v>
      </c>
      <c r="S768" s="14" t="str">
        <f t="shared" si="205"/>
        <v>1E+152</v>
      </c>
      <c r="T768" s="29">
        <f t="shared" si="228"/>
        <v>68700000000</v>
      </c>
    </row>
    <row r="769" spans="5:20" x14ac:dyDescent="0.3">
      <c r="E769" s="14">
        <v>761</v>
      </c>
      <c r="F769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29">Q769&amp;R769</f>
        <v>67.701월</v>
      </c>
      <c r="P769" s="15">
        <f t="shared" ref="P769:P781" si="230">Q769*S769</f>
        <v>6.7701000000000004E+153</v>
      </c>
      <c r="Q769" s="15">
        <f t="shared" si="212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si="205"/>
        <v>1E+152</v>
      </c>
      <c r="T769" s="29">
        <f t="shared" ref="T769:T781" si="231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29"/>
        <v>101.5515월</v>
      </c>
      <c r="P770" s="15">
        <f t="shared" si="230"/>
        <v>1.0155150000000001E+154</v>
      </c>
      <c r="Q770" s="15">
        <f t="shared" si="212"/>
        <v>101.5515</v>
      </c>
      <c r="R770" s="14" t="str" cm="1">
        <f t="array" ref="R770">IF(AND(Q769&gt;1000,Q770&lt;2),INDEX(V:V,MATCH(R769,V:V,0)+1,0),R769)</f>
        <v>월</v>
      </c>
      <c r="S770" s="14" t="str">
        <f t="shared" si="205"/>
        <v>1E+152</v>
      </c>
      <c r="T770" s="29">
        <f t="shared" si="231"/>
        <v>68720000000</v>
      </c>
    </row>
    <row r="771" spans="5:20" x14ac:dyDescent="0.3">
      <c r="E771" s="14">
        <v>763</v>
      </c>
      <c r="F77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29"/>
        <v>152.3273월</v>
      </c>
      <c r="P771" s="15">
        <f t="shared" si="230"/>
        <v>1.5232730000000003E+154</v>
      </c>
      <c r="Q771" s="15">
        <f t="shared" si="212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05"/>
        <v>1E+152</v>
      </c>
      <c r="T771" s="29">
        <f t="shared" si="231"/>
        <v>68730000000</v>
      </c>
    </row>
    <row r="772" spans="5:20" x14ac:dyDescent="0.3">
      <c r="E772" s="14">
        <v>764</v>
      </c>
      <c r="F772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29"/>
        <v>228.491월</v>
      </c>
      <c r="P772" s="15">
        <f t="shared" si="230"/>
        <v>2.2849100000000002E+154</v>
      </c>
      <c r="Q772" s="15">
        <f t="shared" si="212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05"/>
        <v>1E+152</v>
      </c>
      <c r="T772" s="29">
        <f t="shared" si="231"/>
        <v>68740000000</v>
      </c>
    </row>
    <row r="773" spans="5:20" x14ac:dyDescent="0.3">
      <c r="E773" s="14">
        <v>765</v>
      </c>
      <c r="F773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29"/>
        <v>342.7365월</v>
      </c>
      <c r="P773" s="15">
        <f t="shared" si="230"/>
        <v>3.4273650000000001E+154</v>
      </c>
      <c r="Q773" s="15">
        <f t="shared" si="212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05"/>
        <v>1E+152</v>
      </c>
      <c r="T773" s="29">
        <f t="shared" si="231"/>
        <v>68750000000</v>
      </c>
    </row>
    <row r="774" spans="5:20" x14ac:dyDescent="0.3">
      <c r="E774" s="14">
        <v>766</v>
      </c>
      <c r="F774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29"/>
        <v>514.1048월</v>
      </c>
      <c r="P774" s="15">
        <f t="shared" si="230"/>
        <v>5.1410479999999996E+154</v>
      </c>
      <c r="Q774" s="15">
        <f t="shared" si="212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05"/>
        <v>1E+152</v>
      </c>
      <c r="T774" s="29">
        <f t="shared" si="231"/>
        <v>68860000000</v>
      </c>
    </row>
    <row r="775" spans="5:20" x14ac:dyDescent="0.3">
      <c r="E775" s="14">
        <v>767</v>
      </c>
      <c r="F775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29"/>
        <v>771.1572월</v>
      </c>
      <c r="P775" s="15">
        <f t="shared" si="230"/>
        <v>7.7115720000000003E+154</v>
      </c>
      <c r="Q775" s="15">
        <f t="shared" si="212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05"/>
        <v>1E+152</v>
      </c>
      <c r="T775" s="29">
        <f t="shared" si="231"/>
        <v>68870000000</v>
      </c>
    </row>
    <row r="776" spans="5:20" x14ac:dyDescent="0.3">
      <c r="E776" s="14">
        <v>768</v>
      </c>
      <c r="F776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29"/>
        <v>1156.7358월</v>
      </c>
      <c r="P776" s="15">
        <f t="shared" si="230"/>
        <v>1.1567358E+155</v>
      </c>
      <c r="Q776" s="15">
        <f t="shared" si="212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05"/>
        <v>1E+152</v>
      </c>
      <c r="T776" s="29">
        <f t="shared" si="231"/>
        <v>68880000000</v>
      </c>
    </row>
    <row r="777" spans="5:20" x14ac:dyDescent="0.3">
      <c r="E777" s="14">
        <v>769</v>
      </c>
      <c r="F777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29"/>
        <v>1735.1037월</v>
      </c>
      <c r="P777" s="15">
        <f t="shared" si="230"/>
        <v>1.7351036999999999E+155</v>
      </c>
      <c r="Q777" s="15">
        <f t="shared" si="212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ref="S777:S840" si="232">VLOOKUP(R777,V:Y,4,FALSE)</f>
        <v>1E+152</v>
      </c>
      <c r="T777" s="29">
        <f t="shared" si="231"/>
        <v>68890000000</v>
      </c>
    </row>
    <row r="778" spans="5:20" x14ac:dyDescent="0.3">
      <c r="E778" s="14">
        <v>770</v>
      </c>
      <c r="F778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41" si="233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29"/>
        <v>2602.6556월</v>
      </c>
      <c r="P778" s="15">
        <f t="shared" si="230"/>
        <v>2.6026556000000001E+155</v>
      </c>
      <c r="Q778" s="15">
        <f t="shared" si="212"/>
        <v>2602.6556</v>
      </c>
      <c r="R778" s="14" t="str" cm="1">
        <f t="array" ref="R778">IF(AND(Q777&gt;1000,Q778&lt;2),INDEX(V:V,MATCH(R777,V:V,0)+1,0),R777)</f>
        <v>월</v>
      </c>
      <c r="S778" s="14" t="str">
        <f t="shared" si="232"/>
        <v>1E+152</v>
      </c>
      <c r="T778" s="29">
        <f t="shared" si="231"/>
        <v>68900000000</v>
      </c>
    </row>
    <row r="779" spans="5:20" x14ac:dyDescent="0.3">
      <c r="E779" s="14">
        <v>771</v>
      </c>
      <c r="F779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29"/>
        <v>3903.9834월</v>
      </c>
      <c r="P779" s="15">
        <f t="shared" si="230"/>
        <v>3.9039834000000003E+155</v>
      </c>
      <c r="Q779" s="15">
        <f t="shared" si="212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2"/>
        <v>1E+152</v>
      </c>
      <c r="T779" s="29">
        <f t="shared" si="231"/>
        <v>68910000000</v>
      </c>
    </row>
    <row r="780" spans="5:20" x14ac:dyDescent="0.3">
      <c r="E780" s="14">
        <v>772</v>
      </c>
      <c r="F78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29"/>
        <v>5855.9751월</v>
      </c>
      <c r="P780" s="15">
        <f t="shared" si="230"/>
        <v>5.8559750999999998E+155</v>
      </c>
      <c r="Q780" s="15">
        <f t="shared" si="212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2"/>
        <v>1E+152</v>
      </c>
      <c r="T780" s="29">
        <f t="shared" si="231"/>
        <v>68920000000</v>
      </c>
    </row>
    <row r="781" spans="5:20" x14ac:dyDescent="0.3">
      <c r="E781" s="14">
        <v>773</v>
      </c>
      <c r="F78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29"/>
        <v>8783.9627월</v>
      </c>
      <c r="P781" s="15">
        <f t="shared" si="230"/>
        <v>8.7839627000000001E+155</v>
      </c>
      <c r="Q781" s="15">
        <f t="shared" si="212"/>
        <v>8783.9627</v>
      </c>
      <c r="R781" s="14" t="str" cm="1">
        <f t="array" ref="R781">IF(AND(Q780&gt;1000,Q781&lt;2),INDEX(V:V,MATCH(R780,V:V,0)+1,0),R780)</f>
        <v>월</v>
      </c>
      <c r="S781" s="14" t="str">
        <f t="shared" si="232"/>
        <v>1E+152</v>
      </c>
      <c r="T781" s="29">
        <f t="shared" si="231"/>
        <v>68930000000</v>
      </c>
    </row>
    <row r="782" spans="5:20" x14ac:dyDescent="0.3">
      <c r="E782" s="14">
        <v>774</v>
      </c>
      <c r="F782" s="6" t="str">
        <f t="shared" ref="F782:F804" si="234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5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36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37">Q782&amp;R782</f>
        <v>1.3176후</v>
      </c>
      <c r="P782" s="15">
        <f t="shared" ref="P782:P801" si="238">Q782*S782</f>
        <v>1.3175999999999998E+156</v>
      </c>
      <c r="Q782" s="15">
        <f t="shared" si="212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si="232"/>
        <v>1E+156</v>
      </c>
      <c r="T782" s="29">
        <f t="shared" ref="T782:T801" si="239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37"/>
        <v>1.9764후</v>
      </c>
      <c r="P783" s="15">
        <f t="shared" si="238"/>
        <v>1.9764E+156</v>
      </c>
      <c r="Q783" s="15">
        <f t="shared" si="212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32"/>
        <v>1E+156</v>
      </c>
      <c r="T783" s="29">
        <f t="shared" si="239"/>
        <v>68950000000</v>
      </c>
    </row>
    <row r="784" spans="5:20" x14ac:dyDescent="0.3">
      <c r="E784" s="14">
        <v>776</v>
      </c>
      <c r="F78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37"/>
        <v>2.9646후</v>
      </c>
      <c r="P784" s="15">
        <f t="shared" si="238"/>
        <v>2.9646E+156</v>
      </c>
      <c r="Q784" s="15">
        <f t="shared" si="212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32"/>
        <v>1E+156</v>
      </c>
      <c r="T784" s="29">
        <f t="shared" si="239"/>
        <v>68960000000</v>
      </c>
    </row>
    <row r="785" spans="5:20" x14ac:dyDescent="0.3">
      <c r="E785" s="14">
        <v>777</v>
      </c>
      <c r="F785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37"/>
        <v>4.4469후</v>
      </c>
      <c r="P785" s="15">
        <f t="shared" si="238"/>
        <v>4.4469000000000006E+156</v>
      </c>
      <c r="Q785" s="15">
        <f t="shared" si="212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32"/>
        <v>1E+156</v>
      </c>
      <c r="T785" s="29">
        <f t="shared" si="239"/>
        <v>68970000000</v>
      </c>
    </row>
    <row r="786" spans="5:20" x14ac:dyDescent="0.3">
      <c r="E786" s="14">
        <v>778</v>
      </c>
      <c r="F786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37"/>
        <v>6.6704후</v>
      </c>
      <c r="P786" s="15">
        <f t="shared" si="238"/>
        <v>6.6704000000000001E+156</v>
      </c>
      <c r="Q786" s="15">
        <f t="shared" si="212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32"/>
        <v>1E+156</v>
      </c>
      <c r="T786" s="29">
        <f t="shared" si="239"/>
        <v>68980000000</v>
      </c>
    </row>
    <row r="787" spans="5:20" x14ac:dyDescent="0.3">
      <c r="E787" s="14">
        <v>779</v>
      </c>
      <c r="F787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37"/>
        <v>10.0056후</v>
      </c>
      <c r="P787" s="15">
        <f t="shared" si="238"/>
        <v>1.0005599999999999E+157</v>
      </c>
      <c r="Q787" s="15">
        <f t="shared" si="212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32"/>
        <v>1E+156</v>
      </c>
      <c r="T787" s="29">
        <f t="shared" si="239"/>
        <v>68990000000</v>
      </c>
    </row>
    <row r="788" spans="5:20" x14ac:dyDescent="0.3">
      <c r="E788" s="14">
        <v>780</v>
      </c>
      <c r="F788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37"/>
        <v>15.0084후</v>
      </c>
      <c r="P788" s="15">
        <f t="shared" si="238"/>
        <v>1.50084E+157</v>
      </c>
      <c r="Q788" s="15">
        <f t="shared" si="212"/>
        <v>15.0084</v>
      </c>
      <c r="R788" s="14" t="str" cm="1">
        <f t="array" ref="R788">IF(AND(Q787&gt;1000,Q788&lt;2),INDEX(V:V,MATCH(R787,V:V,0)+1,0),R787)</f>
        <v>후</v>
      </c>
      <c r="S788" s="14" t="str">
        <f t="shared" si="232"/>
        <v>1E+156</v>
      </c>
      <c r="T788" s="29">
        <f t="shared" si="239"/>
        <v>69000000000</v>
      </c>
    </row>
    <row r="789" spans="5:20" x14ac:dyDescent="0.3">
      <c r="E789" s="14">
        <v>781</v>
      </c>
      <c r="F789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37"/>
        <v>22.5126후</v>
      </c>
      <c r="P789" s="15">
        <f t="shared" si="238"/>
        <v>2.2512599999999998E+157</v>
      </c>
      <c r="Q789" s="15">
        <f t="shared" si="212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32"/>
        <v>1E+156</v>
      </c>
      <c r="T789" s="29">
        <f t="shared" si="239"/>
        <v>69110000000</v>
      </c>
    </row>
    <row r="790" spans="5:20" x14ac:dyDescent="0.3">
      <c r="E790" s="14">
        <v>782</v>
      </c>
      <c r="F790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37"/>
        <v>33.7689후</v>
      </c>
      <c r="P790" s="15">
        <f t="shared" si="238"/>
        <v>3.3768900000000004E+157</v>
      </c>
      <c r="Q790" s="15">
        <f t="shared" si="212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32"/>
        <v>1E+156</v>
      </c>
      <c r="T790" s="29">
        <f t="shared" si="239"/>
        <v>69120000000</v>
      </c>
    </row>
    <row r="791" spans="5:20" x14ac:dyDescent="0.3">
      <c r="E791" s="14">
        <v>783</v>
      </c>
      <c r="F791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37"/>
        <v>50.6534후</v>
      </c>
      <c r="P791" s="15">
        <f t="shared" si="238"/>
        <v>5.0653400000000004E+157</v>
      </c>
      <c r="Q791" s="15">
        <f t="shared" si="212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32"/>
        <v>1E+156</v>
      </c>
      <c r="T791" s="29">
        <f t="shared" si="239"/>
        <v>69130000000</v>
      </c>
    </row>
    <row r="792" spans="5:20" x14ac:dyDescent="0.3">
      <c r="E792" s="14">
        <v>784</v>
      </c>
      <c r="F792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37"/>
        <v>75.9801후</v>
      </c>
      <c r="P792" s="15">
        <f t="shared" si="238"/>
        <v>7.5980099999999991E+157</v>
      </c>
      <c r="Q792" s="15">
        <f t="shared" si="212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32"/>
        <v>1E+156</v>
      </c>
      <c r="T792" s="29">
        <f t="shared" si="239"/>
        <v>69140000000</v>
      </c>
    </row>
    <row r="793" spans="5:20" x14ac:dyDescent="0.3">
      <c r="E793" s="14">
        <v>785</v>
      </c>
      <c r="F79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37"/>
        <v>113.9702후</v>
      </c>
      <c r="P793" s="15">
        <f t="shared" si="238"/>
        <v>1.1397020000000001E+158</v>
      </c>
      <c r="Q793" s="15">
        <f t="shared" si="212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32"/>
        <v>1E+156</v>
      </c>
      <c r="T793" s="29">
        <f t="shared" si="239"/>
        <v>69150000000</v>
      </c>
    </row>
    <row r="794" spans="5:20" x14ac:dyDescent="0.3">
      <c r="E794" s="14">
        <v>786</v>
      </c>
      <c r="F79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37"/>
        <v>170.9553후</v>
      </c>
      <c r="P794" s="15">
        <f t="shared" si="238"/>
        <v>1.709553E+158</v>
      </c>
      <c r="Q794" s="15">
        <f t="shared" si="212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32"/>
        <v>1E+156</v>
      </c>
      <c r="T794" s="29">
        <f t="shared" si="239"/>
        <v>69160000000</v>
      </c>
    </row>
    <row r="795" spans="5:20" x14ac:dyDescent="0.3">
      <c r="E795" s="14">
        <v>787</v>
      </c>
      <c r="F795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37"/>
        <v>256.433후</v>
      </c>
      <c r="P795" s="15">
        <f t="shared" si="238"/>
        <v>2.5643299999999998E+158</v>
      </c>
      <c r="Q795" s="15">
        <f t="shared" si="212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32"/>
        <v>1E+156</v>
      </c>
      <c r="T795" s="29">
        <f t="shared" si="239"/>
        <v>69170000000</v>
      </c>
    </row>
    <row r="796" spans="5:20" x14ac:dyDescent="0.3">
      <c r="E796" s="14">
        <v>788</v>
      </c>
      <c r="F796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37"/>
        <v>384.6495후</v>
      </c>
      <c r="P796" s="15">
        <f t="shared" si="238"/>
        <v>3.8464949999999997E+158</v>
      </c>
      <c r="Q796" s="15">
        <f t="shared" si="212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32"/>
        <v>1E+156</v>
      </c>
      <c r="T796" s="29">
        <f t="shared" si="239"/>
        <v>69180000000</v>
      </c>
    </row>
    <row r="797" spans="5:20" x14ac:dyDescent="0.3">
      <c r="E797" s="14">
        <v>789</v>
      </c>
      <c r="F797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37"/>
        <v>576.9743후</v>
      </c>
      <c r="P797" s="15">
        <f t="shared" si="238"/>
        <v>5.7697429999999995E+158</v>
      </c>
      <c r="Q797" s="15">
        <f t="shared" si="212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32"/>
        <v>1E+156</v>
      </c>
      <c r="T797" s="29">
        <f t="shared" si="239"/>
        <v>69190000000</v>
      </c>
    </row>
    <row r="798" spans="5:20" x14ac:dyDescent="0.3">
      <c r="E798" s="14">
        <v>790</v>
      </c>
      <c r="F798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37"/>
        <v>865.4615후</v>
      </c>
      <c r="P798" s="15">
        <f t="shared" si="238"/>
        <v>8.6546149999999994E+158</v>
      </c>
      <c r="Q798" s="15">
        <f t="shared" si="212"/>
        <v>865.4615</v>
      </c>
      <c r="R798" s="14" t="str" cm="1">
        <f t="array" ref="R798">IF(AND(Q797&gt;1000,Q798&lt;2),INDEX(V:V,MATCH(R797,V:V,0)+1,0),R797)</f>
        <v>후</v>
      </c>
      <c r="S798" s="14" t="str">
        <f t="shared" si="232"/>
        <v>1E+156</v>
      </c>
      <c r="T798" s="29">
        <f t="shared" si="239"/>
        <v>69200000000</v>
      </c>
    </row>
    <row r="799" spans="5:20" x14ac:dyDescent="0.3">
      <c r="E799" s="14">
        <v>791</v>
      </c>
      <c r="F799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37"/>
        <v>1298.1923후</v>
      </c>
      <c r="P799" s="15">
        <f t="shared" si="238"/>
        <v>1.2981922999999998E+159</v>
      </c>
      <c r="Q799" s="15">
        <f t="shared" si="212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32"/>
        <v>1E+156</v>
      </c>
      <c r="T799" s="29">
        <f t="shared" si="239"/>
        <v>69210000000</v>
      </c>
    </row>
    <row r="800" spans="5:20" x14ac:dyDescent="0.3">
      <c r="E800" s="14">
        <v>792</v>
      </c>
      <c r="F800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37"/>
        <v>1947.2885후</v>
      </c>
      <c r="P800" s="15">
        <f t="shared" si="238"/>
        <v>1.9472885E+159</v>
      </c>
      <c r="Q800" s="15">
        <f t="shared" si="212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32"/>
        <v>1E+156</v>
      </c>
      <c r="T800" s="29">
        <f t="shared" si="239"/>
        <v>69220000000</v>
      </c>
    </row>
    <row r="801" spans="5:20" x14ac:dyDescent="0.3">
      <c r="E801" s="14">
        <v>793</v>
      </c>
      <c r="F801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37"/>
        <v>2920.9328후</v>
      </c>
      <c r="P801" s="15">
        <f t="shared" si="238"/>
        <v>2.9209328E+159</v>
      </c>
      <c r="Q801" s="15">
        <f t="shared" si="212"/>
        <v>2920.9328</v>
      </c>
      <c r="R801" s="14" t="str" cm="1">
        <f t="array" ref="R801">IF(AND(Q800&gt;1000,Q801&lt;2),INDEX(V:V,MATCH(R800,V:V,0)+1,0),R800)</f>
        <v>후</v>
      </c>
      <c r="S801" s="14" t="str">
        <f t="shared" si="232"/>
        <v>1E+156</v>
      </c>
      <c r="T801" s="29">
        <f t="shared" si="239"/>
        <v>69230000000</v>
      </c>
    </row>
    <row r="802" spans="5:20" x14ac:dyDescent="0.3">
      <c r="E802" s="14">
        <v>794</v>
      </c>
      <c r="F802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0">Q802&amp;R802</f>
        <v>4381.3992후</v>
      </c>
      <c r="P802" s="15">
        <f t="shared" ref="P802:P813" si="241">Q802*S802</f>
        <v>4.3813992000000001E+159</v>
      </c>
      <c r="Q802" s="15">
        <f t="shared" si="212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si="232"/>
        <v>1E+156</v>
      </c>
      <c r="T802" s="29">
        <f t="shared" ref="T802:T813" si="242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0"/>
        <v>6572.0988후</v>
      </c>
      <c r="P803" s="15">
        <f t="shared" si="241"/>
        <v>6.5720987999999994E+159</v>
      </c>
      <c r="Q803" s="15">
        <f t="shared" si="212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32"/>
        <v>1E+156</v>
      </c>
      <c r="T803" s="29">
        <f t="shared" si="242"/>
        <v>69250000000</v>
      </c>
    </row>
    <row r="804" spans="5:20" x14ac:dyDescent="0.3">
      <c r="E804" s="14">
        <v>796</v>
      </c>
      <c r="F80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0"/>
        <v>9858.1482후</v>
      </c>
      <c r="P804" s="15">
        <f t="shared" si="241"/>
        <v>9.8581481999999987E+159</v>
      </c>
      <c r="Q804" s="15">
        <f t="shared" si="212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32"/>
        <v>1E+156</v>
      </c>
      <c r="T804" s="29">
        <f t="shared" si="242"/>
        <v>69360000000</v>
      </c>
    </row>
    <row r="805" spans="5:20" x14ac:dyDescent="0.3">
      <c r="E805" s="14">
        <v>797</v>
      </c>
      <c r="F805" s="6" t="str">
        <f t="shared" ref="F805:F825" si="243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44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45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0"/>
        <v>1.4788단</v>
      </c>
      <c r="P805" s="15">
        <f t="shared" si="241"/>
        <v>1.4787999999999999E+160</v>
      </c>
      <c r="Q805" s="15">
        <f t="shared" si="212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32"/>
        <v>1E+160</v>
      </c>
      <c r="T805" s="29">
        <f t="shared" si="242"/>
        <v>69370000000</v>
      </c>
    </row>
    <row r="806" spans="5:20" x14ac:dyDescent="0.3">
      <c r="E806" s="14">
        <v>798</v>
      </c>
      <c r="F806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0"/>
        <v>2.2182단</v>
      </c>
      <c r="P806" s="15">
        <f t="shared" si="241"/>
        <v>2.2182E+160</v>
      </c>
      <c r="Q806" s="15">
        <f t="shared" si="212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32"/>
        <v>1E+160</v>
      </c>
      <c r="T806" s="29">
        <f t="shared" si="242"/>
        <v>69380000000</v>
      </c>
    </row>
    <row r="807" spans="5:20" x14ac:dyDescent="0.3">
      <c r="E807" s="14">
        <v>799</v>
      </c>
      <c r="F807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0"/>
        <v>3.3273단</v>
      </c>
      <c r="P807" s="15">
        <f t="shared" si="241"/>
        <v>3.3273000000000004E+160</v>
      </c>
      <c r="Q807" s="15">
        <f t="shared" si="212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32"/>
        <v>1E+160</v>
      </c>
      <c r="T807" s="29">
        <f t="shared" si="242"/>
        <v>69390000000</v>
      </c>
    </row>
    <row r="808" spans="5:20" x14ac:dyDescent="0.3">
      <c r="E808" s="14">
        <v>800</v>
      </c>
      <c r="F808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0"/>
        <v>4.991단</v>
      </c>
      <c r="P808" s="15">
        <f t="shared" si="241"/>
        <v>4.9909999999999998E+160</v>
      </c>
      <c r="Q808" s="15">
        <f t="shared" si="212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32"/>
        <v>1E+160</v>
      </c>
      <c r="T808" s="29">
        <f t="shared" si="242"/>
        <v>69400000000</v>
      </c>
    </row>
    <row r="809" spans="5:20" x14ac:dyDescent="0.3">
      <c r="E809" s="14">
        <v>801</v>
      </c>
      <c r="F809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0"/>
        <v>7.4865단</v>
      </c>
      <c r="P809" s="15">
        <f t="shared" si="241"/>
        <v>7.4865E+160</v>
      </c>
      <c r="Q809" s="15">
        <f t="shared" si="212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32"/>
        <v>1E+160</v>
      </c>
      <c r="T809" s="29">
        <f t="shared" si="242"/>
        <v>80910000000</v>
      </c>
    </row>
    <row r="810" spans="5:20" x14ac:dyDescent="0.3">
      <c r="E810" s="14">
        <v>802</v>
      </c>
      <c r="F810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0"/>
        <v>11.2298단</v>
      </c>
      <c r="P810" s="15">
        <f t="shared" si="241"/>
        <v>1.1229799999999999E+161</v>
      </c>
      <c r="Q810" s="15">
        <f t="shared" si="212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32"/>
        <v>1E+160</v>
      </c>
      <c r="T810" s="29">
        <f t="shared" si="242"/>
        <v>80920000000</v>
      </c>
    </row>
    <row r="811" spans="5:20" x14ac:dyDescent="0.3">
      <c r="E811" s="14">
        <v>803</v>
      </c>
      <c r="F811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0"/>
        <v>16.8447단</v>
      </c>
      <c r="P811" s="15">
        <f t="shared" si="241"/>
        <v>1.68447E+161</v>
      </c>
      <c r="Q811" s="15">
        <f t="shared" si="212"/>
        <v>16.8447</v>
      </c>
      <c r="R811" s="14" t="str" cm="1">
        <f t="array" ref="R811">IF(AND(Q810&gt;1000,Q811&lt;2),INDEX(V:V,MATCH(R810,V:V,0)+1,0),R810)</f>
        <v>단</v>
      </c>
      <c r="S811" s="14" t="str">
        <f t="shared" si="232"/>
        <v>1E+160</v>
      </c>
      <c r="T811" s="29">
        <f t="shared" si="242"/>
        <v>80930000000</v>
      </c>
    </row>
    <row r="812" spans="5:20" x14ac:dyDescent="0.3">
      <c r="E812" s="14">
        <v>804</v>
      </c>
      <c r="F812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0"/>
        <v>25.2671단</v>
      </c>
      <c r="P812" s="15">
        <f t="shared" si="241"/>
        <v>2.52671E+161</v>
      </c>
      <c r="Q812" s="15">
        <f t="shared" si="212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32"/>
        <v>1E+160</v>
      </c>
      <c r="T812" s="29">
        <f t="shared" si="242"/>
        <v>80940000000</v>
      </c>
    </row>
    <row r="813" spans="5:20" x14ac:dyDescent="0.3">
      <c r="E813" s="14">
        <v>805</v>
      </c>
      <c r="F813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0"/>
        <v>37.9007단</v>
      </c>
      <c r="P813" s="15">
        <f t="shared" si="241"/>
        <v>3.7900699999999998E+161</v>
      </c>
      <c r="Q813" s="15">
        <f t="shared" si="212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32"/>
        <v>1E+160</v>
      </c>
      <c r="T813" s="29">
        <f t="shared" si="242"/>
        <v>80950000000</v>
      </c>
    </row>
    <row r="814" spans="5:20" x14ac:dyDescent="0.3">
      <c r="E814" s="14">
        <v>806</v>
      </c>
      <c r="F814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46">Q814&amp;R814</f>
        <v>56.8511단</v>
      </c>
      <c r="P814" s="15">
        <f t="shared" ref="P814:P826" si="247">Q814*S814</f>
        <v>5.6851100000000006E+161</v>
      </c>
      <c r="Q814" s="15">
        <f t="shared" si="212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si="232"/>
        <v>1E+160</v>
      </c>
      <c r="T814" s="29">
        <f t="shared" ref="T814:T826" si="248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46"/>
        <v>85.2767단</v>
      </c>
      <c r="P815" s="15">
        <f t="shared" si="247"/>
        <v>8.5276700000000009E+161</v>
      </c>
      <c r="Q815" s="15">
        <f t="shared" si="212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32"/>
        <v>1E+160</v>
      </c>
      <c r="T815" s="29">
        <f t="shared" si="248"/>
        <v>80970000000</v>
      </c>
    </row>
    <row r="816" spans="5:20" x14ac:dyDescent="0.3">
      <c r="E816" s="14">
        <v>808</v>
      </c>
      <c r="F816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46"/>
        <v>127.9151단</v>
      </c>
      <c r="P816" s="15">
        <f t="shared" si="247"/>
        <v>1.279151E+162</v>
      </c>
      <c r="Q816" s="15">
        <f t="shared" si="212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32"/>
        <v>1E+160</v>
      </c>
      <c r="T816" s="29">
        <f t="shared" si="248"/>
        <v>80980000000</v>
      </c>
    </row>
    <row r="817" spans="5:20" x14ac:dyDescent="0.3">
      <c r="E817" s="14">
        <v>809</v>
      </c>
      <c r="F817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46"/>
        <v>191.8727단</v>
      </c>
      <c r="P817" s="15">
        <f t="shared" si="247"/>
        <v>1.918727E+162</v>
      </c>
      <c r="Q817" s="15">
        <f t="shared" si="212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32"/>
        <v>1E+160</v>
      </c>
      <c r="T817" s="29">
        <f t="shared" si="248"/>
        <v>80990000000</v>
      </c>
    </row>
    <row r="818" spans="5:20" x14ac:dyDescent="0.3">
      <c r="E818" s="14">
        <v>810</v>
      </c>
      <c r="F818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46"/>
        <v>287.8091단</v>
      </c>
      <c r="P818" s="15">
        <f t="shared" si="247"/>
        <v>2.8780910000000001E+162</v>
      </c>
      <c r="Q818" s="15">
        <f t="shared" si="212"/>
        <v>287.8091</v>
      </c>
      <c r="R818" s="14" t="str" cm="1">
        <f t="array" ref="R818">IF(AND(Q817&gt;1000,Q818&lt;2),INDEX(V:V,MATCH(R817,V:V,0)+1,0),R817)</f>
        <v>단</v>
      </c>
      <c r="S818" s="14" t="str">
        <f t="shared" si="232"/>
        <v>1E+160</v>
      </c>
      <c r="T818" s="29">
        <f t="shared" si="248"/>
        <v>81000000000</v>
      </c>
    </row>
    <row r="819" spans="5:20" x14ac:dyDescent="0.3">
      <c r="E819" s="14">
        <v>811</v>
      </c>
      <c r="F819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46"/>
        <v>431.7137단</v>
      </c>
      <c r="P819" s="15">
        <f t="shared" si="247"/>
        <v>4.3171369999999998E+162</v>
      </c>
      <c r="Q819" s="15">
        <f t="shared" si="212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32"/>
        <v>1E+160</v>
      </c>
      <c r="T819" s="29">
        <f t="shared" si="248"/>
        <v>81110000000</v>
      </c>
    </row>
    <row r="820" spans="5:20" x14ac:dyDescent="0.3">
      <c r="E820" s="14">
        <v>812</v>
      </c>
      <c r="F820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46"/>
        <v>647.5706단</v>
      </c>
      <c r="P820" s="15">
        <f t="shared" si="247"/>
        <v>6.4757059999999999E+162</v>
      </c>
      <c r="Q820" s="15">
        <f t="shared" si="212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32"/>
        <v>1E+160</v>
      </c>
      <c r="T820" s="29">
        <f t="shared" si="248"/>
        <v>81120000000</v>
      </c>
    </row>
    <row r="821" spans="5:20" x14ac:dyDescent="0.3">
      <c r="E821" s="14">
        <v>813</v>
      </c>
      <c r="F821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46"/>
        <v>971.3559단</v>
      </c>
      <c r="P821" s="15">
        <f t="shared" si="247"/>
        <v>9.7135590000000003E+162</v>
      </c>
      <c r="Q821" s="15">
        <f t="shared" si="212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32"/>
        <v>1E+160</v>
      </c>
      <c r="T821" s="29">
        <f t="shared" si="248"/>
        <v>81130000000</v>
      </c>
    </row>
    <row r="822" spans="5:20" x14ac:dyDescent="0.3">
      <c r="E822" s="14">
        <v>814</v>
      </c>
      <c r="F822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46"/>
        <v>1457.0339단</v>
      </c>
      <c r="P822" s="15">
        <f t="shared" si="247"/>
        <v>1.4570338999999999E+163</v>
      </c>
      <c r="Q822" s="15">
        <f t="shared" si="212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32"/>
        <v>1E+160</v>
      </c>
      <c r="T822" s="29">
        <f t="shared" si="248"/>
        <v>81140000000</v>
      </c>
    </row>
    <row r="823" spans="5:20" x14ac:dyDescent="0.3">
      <c r="E823" s="14">
        <v>815</v>
      </c>
      <c r="F823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46"/>
        <v>2185.5509단</v>
      </c>
      <c r="P823" s="15">
        <f t="shared" si="247"/>
        <v>2.1855509000000003E+163</v>
      </c>
      <c r="Q823" s="15">
        <f t="shared" si="212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32"/>
        <v>1E+160</v>
      </c>
      <c r="T823" s="29">
        <f t="shared" si="248"/>
        <v>81150000000</v>
      </c>
    </row>
    <row r="824" spans="5:20" x14ac:dyDescent="0.3">
      <c r="E824" s="14">
        <v>816</v>
      </c>
      <c r="F824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46"/>
        <v>3278.3264단</v>
      </c>
      <c r="P824" s="15">
        <f t="shared" si="247"/>
        <v>3.2783264000000005E+163</v>
      </c>
      <c r="Q824" s="15">
        <f t="shared" si="212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32"/>
        <v>1E+160</v>
      </c>
      <c r="T824" s="29">
        <f t="shared" si="248"/>
        <v>81160000000</v>
      </c>
    </row>
    <row r="825" spans="5:20" x14ac:dyDescent="0.3">
      <c r="E825" s="14">
        <v>817</v>
      </c>
      <c r="F825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46"/>
        <v>4917.4896단</v>
      </c>
      <c r="P825" s="15">
        <f t="shared" si="247"/>
        <v>4.9174895999999998E+163</v>
      </c>
      <c r="Q825" s="15">
        <f t="shared" si="212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32"/>
        <v>1E+160</v>
      </c>
      <c r="T825" s="29">
        <f t="shared" si="248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46"/>
        <v>7376.2344단</v>
      </c>
      <c r="P826" s="15">
        <f t="shared" si="247"/>
        <v>7.3762343999999997E+163</v>
      </c>
      <c r="Q826" s="15">
        <f t="shared" si="212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32"/>
        <v>1E+160</v>
      </c>
      <c r="T826" s="29">
        <f t="shared" si="248"/>
        <v>81180000000</v>
      </c>
    </row>
    <row r="827" spans="5:20" x14ac:dyDescent="0.3">
      <c r="E827" s="14">
        <v>819</v>
      </c>
      <c r="F827" s="6" t="str">
        <f t="shared" ref="F827:F848" si="249">F826&amp;","&amp;P827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</v>
      </c>
      <c r="G82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7" s="6" t="str">
        <f t="shared" ref="H827:H848" si="250">H826&amp;","&amp;T827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</v>
      </c>
      <c r="I827" s="6" t="str">
        <f t="shared" ref="I827:I848" si="251">I826&amp;","&amp;O827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</v>
      </c>
      <c r="N827" s="14">
        <v>819</v>
      </c>
      <c r="O827" s="15" t="str">
        <f t="shared" ref="O827:O849" si="252">Q827&amp;R827</f>
        <v>1.1065절</v>
      </c>
      <c r="P827" s="15">
        <f t="shared" ref="P827:P849" si="253">Q827*S827</f>
        <v>1.1065000000000001E+164</v>
      </c>
      <c r="Q827" s="15">
        <f t="shared" si="212"/>
        <v>1.1065</v>
      </c>
      <c r="R827" s="14" t="str" cm="1">
        <f t="array" ref="R827">IF(AND(Q826&gt;1000,Q827&lt;2),INDEX(V:V,MATCH(R826,V:V,0)+1,0),R826)</f>
        <v>절</v>
      </c>
      <c r="S827" s="14" t="str">
        <f t="shared" si="232"/>
        <v>1E+164</v>
      </c>
      <c r="T827" s="29">
        <f t="shared" ref="T827:T849" si="254">$B$11*N827+IF(N827&gt;=15,ROUNDUP((N827/15),0)*$B$12,0)+IF(N827&gt;=50,ROUNDUP((N827/50),0)*$B$13,0)+IF(N827&gt;=100,ROUNDUP((N827/100),0)*$B$14,0)+IF(N827&gt;=200,ROUNDUP((N827/200),0)*$B$15,0)</f>
        <v>81190000000</v>
      </c>
    </row>
    <row r="828" spans="5:20" x14ac:dyDescent="0.3">
      <c r="E828" s="14">
        <v>820</v>
      </c>
      <c r="F82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</v>
      </c>
      <c r="G82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</v>
      </c>
      <c r="I82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</v>
      </c>
      <c r="N828" s="14">
        <v>820</v>
      </c>
      <c r="O828" s="15" t="str">
        <f t="shared" si="252"/>
        <v>1.6598절</v>
      </c>
      <c r="P828" s="15">
        <f t="shared" si="253"/>
        <v>1.6598E+164</v>
      </c>
      <c r="Q828" s="15">
        <f t="shared" si="212"/>
        <v>1.6597999999999999</v>
      </c>
      <c r="R828" s="14" t="str" cm="1">
        <f t="array" ref="R828">IF(AND(Q827&gt;1000,Q828&lt;2),INDEX(V:V,MATCH(R827,V:V,0)+1,0),R827)</f>
        <v>절</v>
      </c>
      <c r="S828" s="14" t="str">
        <f t="shared" si="232"/>
        <v>1E+164</v>
      </c>
      <c r="T828" s="29">
        <f t="shared" si="254"/>
        <v>81200000000</v>
      </c>
    </row>
    <row r="829" spans="5:20" x14ac:dyDescent="0.3">
      <c r="E829" s="14">
        <v>821</v>
      </c>
      <c r="F82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</v>
      </c>
      <c r="G82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</v>
      </c>
      <c r="I82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</v>
      </c>
      <c r="N829" s="14">
        <v>821</v>
      </c>
      <c r="O829" s="15" t="str">
        <f t="shared" si="252"/>
        <v>2.4897절</v>
      </c>
      <c r="P829" s="15">
        <f t="shared" si="253"/>
        <v>2.4897E+164</v>
      </c>
      <c r="Q829" s="15">
        <f t="shared" si="212"/>
        <v>2.4897</v>
      </c>
      <c r="R829" s="14" t="str" cm="1">
        <f t="array" ref="R829">IF(AND(Q828&gt;1000,Q829&lt;2),INDEX(V:V,MATCH(R828,V:V,0)+1,0),R828)</f>
        <v>절</v>
      </c>
      <c r="S829" s="14" t="str">
        <f t="shared" si="232"/>
        <v>1E+164</v>
      </c>
      <c r="T829" s="29">
        <f t="shared" si="254"/>
        <v>81210000000</v>
      </c>
    </row>
    <row r="830" spans="5:20" x14ac:dyDescent="0.3">
      <c r="E830" s="14">
        <v>822</v>
      </c>
      <c r="F83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</v>
      </c>
      <c r="G83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</v>
      </c>
      <c r="I83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</v>
      </c>
      <c r="N830" s="14">
        <v>822</v>
      </c>
      <c r="O830" s="15" t="str">
        <f t="shared" si="252"/>
        <v>3.7346절</v>
      </c>
      <c r="P830" s="15">
        <f t="shared" si="253"/>
        <v>3.7346000000000004E+164</v>
      </c>
      <c r="Q830" s="15">
        <f t="shared" si="212"/>
        <v>3.7346000000000004</v>
      </c>
      <c r="R830" s="14" t="str" cm="1">
        <f t="array" ref="R830">IF(AND(Q829&gt;1000,Q830&lt;2),INDEX(V:V,MATCH(R829,V:V,0)+1,0),R829)</f>
        <v>절</v>
      </c>
      <c r="S830" s="14" t="str">
        <f t="shared" si="232"/>
        <v>1E+164</v>
      </c>
      <c r="T830" s="29">
        <f t="shared" si="254"/>
        <v>81220000000</v>
      </c>
    </row>
    <row r="831" spans="5:20" x14ac:dyDescent="0.3">
      <c r="E831" s="14">
        <v>823</v>
      </c>
      <c r="F83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</v>
      </c>
      <c r="G83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</v>
      </c>
      <c r="I83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</v>
      </c>
      <c r="N831" s="14">
        <v>823</v>
      </c>
      <c r="O831" s="15" t="str">
        <f t="shared" si="252"/>
        <v>5.6019절</v>
      </c>
      <c r="P831" s="15">
        <f t="shared" si="253"/>
        <v>5.6018999999999996E+164</v>
      </c>
      <c r="Q831" s="15">
        <f t="shared" si="212"/>
        <v>5.6018999999999997</v>
      </c>
      <c r="R831" s="14" t="str" cm="1">
        <f t="array" ref="R831">IF(AND(Q830&gt;1000,Q831&lt;2),INDEX(V:V,MATCH(R830,V:V,0)+1,0),R830)</f>
        <v>절</v>
      </c>
      <c r="S831" s="14" t="str">
        <f t="shared" si="232"/>
        <v>1E+164</v>
      </c>
      <c r="T831" s="29">
        <f t="shared" si="254"/>
        <v>81230000000</v>
      </c>
    </row>
    <row r="832" spans="5:20" x14ac:dyDescent="0.3">
      <c r="E832" s="14">
        <v>824</v>
      </c>
      <c r="F83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</v>
      </c>
      <c r="G83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</v>
      </c>
      <c r="I83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</v>
      </c>
      <c r="N832" s="14">
        <v>824</v>
      </c>
      <c r="O832" s="15" t="str">
        <f t="shared" si="252"/>
        <v>8.4029절</v>
      </c>
      <c r="P832" s="15">
        <f t="shared" si="253"/>
        <v>8.402899999999999E+164</v>
      </c>
      <c r="Q832" s="15">
        <f t="shared" si="212"/>
        <v>8.4028999999999989</v>
      </c>
      <c r="R832" s="14" t="str" cm="1">
        <f t="array" ref="R832">IF(AND(Q831&gt;1000,Q832&lt;2),INDEX(V:V,MATCH(R831,V:V,0)+1,0),R831)</f>
        <v>절</v>
      </c>
      <c r="S832" s="14" t="str">
        <f t="shared" si="232"/>
        <v>1E+164</v>
      </c>
      <c r="T832" s="29">
        <f t="shared" si="254"/>
        <v>81240000000</v>
      </c>
    </row>
    <row r="833" spans="5:20" x14ac:dyDescent="0.3">
      <c r="E833" s="14">
        <v>825</v>
      </c>
      <c r="F83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</v>
      </c>
      <c r="G83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</v>
      </c>
      <c r="I83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</v>
      </c>
      <c r="N833" s="14">
        <v>825</v>
      </c>
      <c r="O833" s="15" t="str">
        <f t="shared" si="252"/>
        <v>12.6044절</v>
      </c>
      <c r="P833" s="15">
        <f t="shared" si="253"/>
        <v>1.26044E+165</v>
      </c>
      <c r="Q833" s="15">
        <f t="shared" si="212"/>
        <v>12.6044</v>
      </c>
      <c r="R833" s="14" t="str" cm="1">
        <f t="array" ref="R833">IF(AND(Q832&gt;1000,Q833&lt;2),INDEX(V:V,MATCH(R832,V:V,0)+1,0),R832)</f>
        <v>절</v>
      </c>
      <c r="S833" s="14" t="str">
        <f t="shared" si="232"/>
        <v>1E+164</v>
      </c>
      <c r="T833" s="29">
        <f t="shared" si="254"/>
        <v>81250000000</v>
      </c>
    </row>
    <row r="834" spans="5:20" x14ac:dyDescent="0.3">
      <c r="E834" s="14">
        <v>826</v>
      </c>
      <c r="F83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</v>
      </c>
      <c r="G83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</v>
      </c>
      <c r="I83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</v>
      </c>
      <c r="N834" s="14">
        <v>826</v>
      </c>
      <c r="O834" s="15" t="str">
        <f t="shared" si="252"/>
        <v>18.9066절</v>
      </c>
      <c r="P834" s="15">
        <f t="shared" si="253"/>
        <v>1.89066E+165</v>
      </c>
      <c r="Q834" s="15">
        <f t="shared" si="212"/>
        <v>18.906600000000001</v>
      </c>
      <c r="R834" s="14" t="str" cm="1">
        <f t="array" ref="R834">IF(AND(Q833&gt;1000,Q834&lt;2),INDEX(V:V,MATCH(R833,V:V,0)+1,0),R833)</f>
        <v>절</v>
      </c>
      <c r="S834" s="14" t="str">
        <f t="shared" si="232"/>
        <v>1E+164</v>
      </c>
      <c r="T834" s="29">
        <f t="shared" si="254"/>
        <v>81360000000</v>
      </c>
    </row>
    <row r="835" spans="5:20" x14ac:dyDescent="0.3">
      <c r="E835" s="14">
        <v>827</v>
      </c>
      <c r="F83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</v>
      </c>
      <c r="G83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</v>
      </c>
      <c r="I83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</v>
      </c>
      <c r="N835" s="14">
        <v>827</v>
      </c>
      <c r="O835" s="15" t="str">
        <f t="shared" si="252"/>
        <v>28.3599절</v>
      </c>
      <c r="P835" s="15">
        <f t="shared" si="253"/>
        <v>2.83599E+165</v>
      </c>
      <c r="Q835" s="15">
        <f t="shared" si="212"/>
        <v>28.3599</v>
      </c>
      <c r="R835" s="14" t="str" cm="1">
        <f t="array" ref="R835">IF(AND(Q834&gt;1000,Q835&lt;2),INDEX(V:V,MATCH(R834,V:V,0)+1,0),R834)</f>
        <v>절</v>
      </c>
      <c r="S835" s="14" t="str">
        <f t="shared" si="232"/>
        <v>1E+164</v>
      </c>
      <c r="T835" s="29">
        <f t="shared" si="254"/>
        <v>81370000000</v>
      </c>
    </row>
    <row r="836" spans="5:20" x14ac:dyDescent="0.3">
      <c r="E836" s="14">
        <v>828</v>
      </c>
      <c r="F83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</v>
      </c>
      <c r="G83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</v>
      </c>
      <c r="I83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</v>
      </c>
      <c r="N836" s="14">
        <v>828</v>
      </c>
      <c r="O836" s="15" t="str">
        <f t="shared" si="252"/>
        <v>42.5399절</v>
      </c>
      <c r="P836" s="15">
        <f t="shared" si="253"/>
        <v>4.2539900000000005E+165</v>
      </c>
      <c r="Q836" s="15">
        <f t="shared" si="212"/>
        <v>42.539900000000003</v>
      </c>
      <c r="R836" s="14" t="str" cm="1">
        <f t="array" ref="R836">IF(AND(Q835&gt;1000,Q836&lt;2),INDEX(V:V,MATCH(R835,V:V,0)+1,0),R835)</f>
        <v>절</v>
      </c>
      <c r="S836" s="14" t="str">
        <f t="shared" si="232"/>
        <v>1E+164</v>
      </c>
      <c r="T836" s="29">
        <f t="shared" si="254"/>
        <v>81380000000</v>
      </c>
    </row>
    <row r="837" spans="5:20" x14ac:dyDescent="0.3">
      <c r="E837" s="14">
        <v>829</v>
      </c>
      <c r="F83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</v>
      </c>
      <c r="G83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</v>
      </c>
      <c r="I83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</v>
      </c>
      <c r="N837" s="14">
        <v>829</v>
      </c>
      <c r="O837" s="15" t="str">
        <f t="shared" si="252"/>
        <v>63.8099절</v>
      </c>
      <c r="P837" s="15">
        <f t="shared" si="253"/>
        <v>6.3809900000000008E+165</v>
      </c>
      <c r="Q837" s="15">
        <f t="shared" si="212"/>
        <v>63.809900000000006</v>
      </c>
      <c r="R837" s="14" t="str" cm="1">
        <f t="array" ref="R837">IF(AND(Q836&gt;1000,Q837&lt;2),INDEX(V:V,MATCH(R836,V:V,0)+1,0),R836)</f>
        <v>절</v>
      </c>
      <c r="S837" s="14" t="str">
        <f t="shared" si="232"/>
        <v>1E+164</v>
      </c>
      <c r="T837" s="29">
        <f t="shared" si="254"/>
        <v>81390000000</v>
      </c>
    </row>
    <row r="838" spans="5:20" x14ac:dyDescent="0.3">
      <c r="E838" s="14">
        <v>830</v>
      </c>
      <c r="F83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</v>
      </c>
      <c r="G83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</v>
      </c>
      <c r="I83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</v>
      </c>
      <c r="N838" s="14">
        <v>830</v>
      </c>
      <c r="O838" s="15" t="str">
        <f t="shared" si="252"/>
        <v>95.7149절</v>
      </c>
      <c r="P838" s="15">
        <f t="shared" si="253"/>
        <v>9.5714899999999996E+165</v>
      </c>
      <c r="Q838" s="15">
        <f t="shared" si="212"/>
        <v>95.7149</v>
      </c>
      <c r="R838" s="14" t="str" cm="1">
        <f t="array" ref="R838">IF(AND(Q837&gt;1000,Q838&lt;2),INDEX(V:V,MATCH(R837,V:V,0)+1,0),R837)</f>
        <v>절</v>
      </c>
      <c r="S838" s="14" t="str">
        <f t="shared" si="232"/>
        <v>1E+164</v>
      </c>
      <c r="T838" s="29">
        <f t="shared" si="254"/>
        <v>81400000000</v>
      </c>
    </row>
    <row r="839" spans="5:20" x14ac:dyDescent="0.3">
      <c r="E839" s="14">
        <v>831</v>
      </c>
      <c r="F83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</v>
      </c>
      <c r="G83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</v>
      </c>
      <c r="I83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</v>
      </c>
      <c r="N839" s="14">
        <v>831</v>
      </c>
      <c r="O839" s="15" t="str">
        <f t="shared" si="252"/>
        <v>143.5724절</v>
      </c>
      <c r="P839" s="15">
        <f t="shared" si="253"/>
        <v>1.4357240000000002E+166</v>
      </c>
      <c r="Q839" s="15">
        <f t="shared" si="212"/>
        <v>143.57240000000002</v>
      </c>
      <c r="R839" s="14" t="str" cm="1">
        <f t="array" ref="R839">IF(AND(Q838&gt;1000,Q839&lt;2),INDEX(V:V,MATCH(R838,V:V,0)+1,0),R838)</f>
        <v>절</v>
      </c>
      <c r="S839" s="14" t="str">
        <f t="shared" si="232"/>
        <v>1E+164</v>
      </c>
      <c r="T839" s="29">
        <f t="shared" si="254"/>
        <v>81410000000</v>
      </c>
    </row>
    <row r="840" spans="5:20" x14ac:dyDescent="0.3">
      <c r="E840" s="14">
        <v>832</v>
      </c>
      <c r="F84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</v>
      </c>
      <c r="G84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</v>
      </c>
      <c r="I84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</v>
      </c>
      <c r="N840" s="14">
        <v>832</v>
      </c>
      <c r="O840" s="15" t="str">
        <f t="shared" si="252"/>
        <v>215.3586절</v>
      </c>
      <c r="P840" s="15">
        <f t="shared" si="253"/>
        <v>2.1535860000000001E+166</v>
      </c>
      <c r="Q840" s="15">
        <f t="shared" si="212"/>
        <v>215.3586</v>
      </c>
      <c r="R840" s="14" t="str" cm="1">
        <f t="array" ref="R840">IF(AND(Q839&gt;1000,Q840&lt;2),INDEX(V:V,MATCH(R839,V:V,0)+1,0),R839)</f>
        <v>절</v>
      </c>
      <c r="S840" s="14" t="str">
        <f t="shared" si="232"/>
        <v>1E+164</v>
      </c>
      <c r="T840" s="29">
        <f t="shared" si="254"/>
        <v>81420000000</v>
      </c>
    </row>
    <row r="841" spans="5:20" x14ac:dyDescent="0.3">
      <c r="E841" s="14">
        <v>833</v>
      </c>
      <c r="F84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</v>
      </c>
      <c r="G84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</v>
      </c>
      <c r="I84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</v>
      </c>
      <c r="N841" s="14">
        <v>833</v>
      </c>
      <c r="O841" s="15" t="str">
        <f t="shared" si="252"/>
        <v>323.0379절</v>
      </c>
      <c r="P841" s="15">
        <f t="shared" si="253"/>
        <v>3.2303789999999995E+166</v>
      </c>
      <c r="Q841" s="15">
        <f t="shared" si="212"/>
        <v>323.03789999999998</v>
      </c>
      <c r="R841" s="14" t="str" cm="1">
        <f t="array" ref="R841">IF(AND(Q840&gt;1000,Q841&lt;2),INDEX(V:V,MATCH(R840,V:V,0)+1,0),R840)</f>
        <v>절</v>
      </c>
      <c r="S841" s="14" t="str">
        <f t="shared" ref="S841:S872" si="255">VLOOKUP(R841,V:Y,4,FALSE)</f>
        <v>1E+164</v>
      </c>
      <c r="T841" s="29">
        <f t="shared" si="254"/>
        <v>81430000000</v>
      </c>
    </row>
    <row r="842" spans="5:20" x14ac:dyDescent="0.3">
      <c r="E842" s="14">
        <v>834</v>
      </c>
      <c r="F84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</v>
      </c>
      <c r="G842" s="6" t="str">
        <f t="shared" ref="G842:G872" si="256">G841&amp;","&amp;2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</v>
      </c>
      <c r="I84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</v>
      </c>
      <c r="N842" s="14">
        <v>834</v>
      </c>
      <c r="O842" s="15" t="str">
        <f t="shared" si="252"/>
        <v>484.5569절</v>
      </c>
      <c r="P842" s="15">
        <f t="shared" si="253"/>
        <v>4.845569E+166</v>
      </c>
      <c r="Q842" s="15">
        <f t="shared" si="212"/>
        <v>484.55689999999998</v>
      </c>
      <c r="R842" s="14" t="str" cm="1">
        <f t="array" ref="R842">IF(AND(Q841&gt;1000,Q842&lt;2),INDEX(V:V,MATCH(R841,V:V,0)+1,0),R841)</f>
        <v>절</v>
      </c>
      <c r="S842" s="14" t="str">
        <f t="shared" si="255"/>
        <v>1E+164</v>
      </c>
      <c r="T842" s="29">
        <f t="shared" si="254"/>
        <v>81440000000</v>
      </c>
    </row>
    <row r="843" spans="5:20" x14ac:dyDescent="0.3">
      <c r="E843" s="14">
        <v>835</v>
      </c>
      <c r="F84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</v>
      </c>
      <c r="G84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</v>
      </c>
      <c r="I84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</v>
      </c>
      <c r="N843" s="14">
        <v>835</v>
      </c>
      <c r="O843" s="15" t="str">
        <f t="shared" si="252"/>
        <v>726.8354절</v>
      </c>
      <c r="P843" s="15">
        <f t="shared" si="253"/>
        <v>7.2683539999999994E+166</v>
      </c>
      <c r="Q843" s="15">
        <f t="shared" si="212"/>
        <v>726.83539999999994</v>
      </c>
      <c r="R843" s="14" t="str" cm="1">
        <f t="array" ref="R843">IF(AND(Q842&gt;1000,Q843&lt;2),INDEX(V:V,MATCH(R842,V:V,0)+1,0),R842)</f>
        <v>절</v>
      </c>
      <c r="S843" s="14" t="str">
        <f t="shared" si="255"/>
        <v>1E+164</v>
      </c>
      <c r="T843" s="29">
        <f t="shared" si="254"/>
        <v>81450000000</v>
      </c>
    </row>
    <row r="844" spans="5:20" x14ac:dyDescent="0.3">
      <c r="E844" s="14">
        <v>836</v>
      </c>
      <c r="F84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</v>
      </c>
      <c r="G84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</v>
      </c>
      <c r="I84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</v>
      </c>
      <c r="N844" s="14">
        <v>836</v>
      </c>
      <c r="O844" s="15" t="str">
        <f t="shared" si="252"/>
        <v>1090.2531절</v>
      </c>
      <c r="P844" s="15">
        <f t="shared" si="253"/>
        <v>1.0902530999999999E+167</v>
      </c>
      <c r="Q844" s="15">
        <f t="shared" si="212"/>
        <v>1090.2530999999999</v>
      </c>
      <c r="R844" s="14" t="str" cm="1">
        <f t="array" ref="R844">IF(AND(Q843&gt;1000,Q844&lt;2),INDEX(V:V,MATCH(R843,V:V,0)+1,0),R843)</f>
        <v>절</v>
      </c>
      <c r="S844" s="14" t="str">
        <f t="shared" si="255"/>
        <v>1E+164</v>
      </c>
      <c r="T844" s="29">
        <f t="shared" si="254"/>
        <v>81460000000</v>
      </c>
    </row>
    <row r="845" spans="5:20" x14ac:dyDescent="0.3">
      <c r="E845" s="14">
        <v>837</v>
      </c>
      <c r="F84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</v>
      </c>
      <c r="G84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</v>
      </c>
      <c r="I84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</v>
      </c>
      <c r="N845" s="14">
        <v>837</v>
      </c>
      <c r="O845" s="15" t="str">
        <f t="shared" si="252"/>
        <v>1635.3797절</v>
      </c>
      <c r="P845" s="15">
        <f t="shared" si="253"/>
        <v>1.6353797E+167</v>
      </c>
      <c r="Q845" s="15">
        <f t="shared" si="212"/>
        <v>1635.3797</v>
      </c>
      <c r="R845" s="14" t="str" cm="1">
        <f t="array" ref="R845">IF(AND(Q844&gt;1000,Q845&lt;2),INDEX(V:V,MATCH(R844,V:V,0)+1,0),R844)</f>
        <v>절</v>
      </c>
      <c r="S845" s="14" t="str">
        <f t="shared" si="255"/>
        <v>1E+164</v>
      </c>
      <c r="T845" s="29">
        <f t="shared" si="254"/>
        <v>81470000000</v>
      </c>
    </row>
    <row r="846" spans="5:20" x14ac:dyDescent="0.3">
      <c r="E846" s="14">
        <v>838</v>
      </c>
      <c r="F84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</v>
      </c>
      <c r="G84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</v>
      </c>
      <c r="I84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</v>
      </c>
      <c r="N846" s="14">
        <v>838</v>
      </c>
      <c r="O846" s="15" t="str">
        <f t="shared" si="252"/>
        <v>2453.0696절</v>
      </c>
      <c r="P846" s="15">
        <f t="shared" si="253"/>
        <v>2.4530696000000002E+167</v>
      </c>
      <c r="Q846" s="15">
        <f t="shared" si="212"/>
        <v>2453.0696000000003</v>
      </c>
      <c r="R846" s="14" t="str" cm="1">
        <f t="array" ref="R846">IF(AND(Q845&gt;1000,Q846&lt;2),INDEX(V:V,MATCH(R845,V:V,0)+1,0),R845)</f>
        <v>절</v>
      </c>
      <c r="S846" s="14" t="str">
        <f t="shared" si="255"/>
        <v>1E+164</v>
      </c>
      <c r="T846" s="29">
        <f t="shared" si="254"/>
        <v>81480000000</v>
      </c>
    </row>
    <row r="847" spans="5:20" x14ac:dyDescent="0.3">
      <c r="E847" s="14">
        <v>839</v>
      </c>
      <c r="F84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</v>
      </c>
      <c r="G84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</v>
      </c>
      <c r="I84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</v>
      </c>
      <c r="N847" s="14">
        <v>839</v>
      </c>
      <c r="O847" s="15" t="str">
        <f t="shared" si="252"/>
        <v>3679.6044절</v>
      </c>
      <c r="P847" s="15">
        <f t="shared" si="253"/>
        <v>3.6796044000000003E+167</v>
      </c>
      <c r="Q847" s="15">
        <f t="shared" si="212"/>
        <v>3679.6044000000002</v>
      </c>
      <c r="R847" s="14" t="str" cm="1">
        <f t="array" ref="R847">IF(AND(Q846&gt;1000,Q847&lt;2),INDEX(V:V,MATCH(R846,V:V,0)+1,0),R846)</f>
        <v>절</v>
      </c>
      <c r="S847" s="14" t="str">
        <f t="shared" si="255"/>
        <v>1E+164</v>
      </c>
      <c r="T847" s="29">
        <f t="shared" si="254"/>
        <v>81490000000</v>
      </c>
    </row>
    <row r="848" spans="5:20" x14ac:dyDescent="0.3">
      <c r="E848" s="14">
        <v>840</v>
      </c>
      <c r="F84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</v>
      </c>
      <c r="G84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</v>
      </c>
      <c r="I84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</v>
      </c>
      <c r="N848" s="14">
        <v>840</v>
      </c>
      <c r="O848" s="15" t="str">
        <f t="shared" si="252"/>
        <v>5519.4066절</v>
      </c>
      <c r="P848" s="15">
        <f t="shared" si="253"/>
        <v>5.5194066000000004E+167</v>
      </c>
      <c r="Q848" s="15">
        <f t="shared" si="212"/>
        <v>5519.4066000000003</v>
      </c>
      <c r="R848" s="14" t="str" cm="1">
        <f t="array" ref="R848">IF(AND(Q847&gt;1000,Q848&lt;2),INDEX(V:V,MATCH(R847,V:V,0)+1,0),R847)</f>
        <v>절</v>
      </c>
      <c r="S848" s="14" t="str">
        <f t="shared" si="255"/>
        <v>1E+164</v>
      </c>
      <c r="T848" s="29">
        <f t="shared" si="254"/>
        <v>81500000000</v>
      </c>
    </row>
    <row r="849" spans="5:20" x14ac:dyDescent="0.3">
      <c r="E849" s="14">
        <v>841</v>
      </c>
      <c r="F849" s="6" t="str">
        <f>F848&amp;","&amp;P849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49" s="6" t="str">
        <f>G848&amp;","&amp;2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9" s="6" t="str">
        <f>H848&amp;","&amp;T849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49" s="6" t="str">
        <f>I848&amp;","&amp;O849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N849" s="14">
        <v>841</v>
      </c>
      <c r="O849" s="15" t="str">
        <f t="shared" si="252"/>
        <v>8279.1099절</v>
      </c>
      <c r="P849" s="15">
        <f t="shared" si="253"/>
        <v>8.2791098999999996E+167</v>
      </c>
      <c r="Q849" s="15">
        <f t="shared" si="212"/>
        <v>8279.1098999999995</v>
      </c>
      <c r="R849" s="14" t="str" cm="1">
        <f t="array" ref="R849">IF(AND(Q848&gt;1000,Q849&lt;2),INDEX(V:V,MATCH(R848,V:V,0)+1,0),R848)</f>
        <v>절</v>
      </c>
      <c r="S849" s="14" t="str">
        <f t="shared" si="255"/>
        <v>1E+164</v>
      </c>
      <c r="T849" s="29">
        <f t="shared" si="254"/>
        <v>81610000000</v>
      </c>
    </row>
    <row r="850" spans="5:20" x14ac:dyDescent="0.3">
      <c r="E850" s="14">
        <v>842</v>
      </c>
      <c r="F850" s="6" t="str">
        <f t="shared" ref="F850:F872" si="257">F849&amp;","&amp;P850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</v>
      </c>
      <c r="G85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0" s="6" t="str">
        <f t="shared" ref="H850:H872" si="258">H849&amp;","&amp;T850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</v>
      </c>
      <c r="I850" s="6" t="str">
        <f t="shared" ref="I850:I872" si="259">I849&amp;","&amp;O850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</v>
      </c>
      <c r="N850" s="14">
        <v>842</v>
      </c>
      <c r="O850" s="15" t="str">
        <f t="shared" ref="O850:O872" si="260">Q850&amp;R850</f>
        <v>1.2419격</v>
      </c>
      <c r="P850" s="15">
        <f t="shared" ref="P850:P872" si="261">Q850*S850</f>
        <v>1.2418999999999999E+168</v>
      </c>
      <c r="Q850" s="15">
        <f t="shared" si="212"/>
        <v>1.2419</v>
      </c>
      <c r="R850" s="14" t="str" cm="1">
        <f t="array" ref="R850">IF(AND(Q849&gt;1000,Q850&lt;2),INDEX(V:V,MATCH(R849,V:V,0)+1,0),R849)</f>
        <v>격</v>
      </c>
      <c r="S850" s="14" t="str">
        <f t="shared" si="255"/>
        <v>1E+168</v>
      </c>
      <c r="T850" s="29">
        <f t="shared" ref="T850:T872" si="262">$B$11*N850+IF(N850&gt;=15,ROUNDUP((N850/15),0)*$B$12,0)+IF(N850&gt;=50,ROUNDUP((N850/50),0)*$B$13,0)+IF(N850&gt;=100,ROUNDUP((N850/100),0)*$B$14,0)+IF(N850&gt;=200,ROUNDUP((N850/200),0)*$B$15,0)</f>
        <v>81620000000</v>
      </c>
    </row>
    <row r="851" spans="5:20" x14ac:dyDescent="0.3">
      <c r="E851" s="14">
        <v>843</v>
      </c>
      <c r="F85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</v>
      </c>
      <c r="G85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</v>
      </c>
      <c r="I85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</v>
      </c>
      <c r="N851" s="14">
        <v>843</v>
      </c>
      <c r="O851" s="15" t="str">
        <f t="shared" si="260"/>
        <v>1.8629격</v>
      </c>
      <c r="P851" s="15">
        <f t="shared" si="261"/>
        <v>1.8628999999999999E+168</v>
      </c>
      <c r="Q851" s="15">
        <f t="shared" si="212"/>
        <v>1.8629</v>
      </c>
      <c r="R851" s="14" t="str" cm="1">
        <f t="array" ref="R851">IF(AND(Q850&gt;1000,Q851&lt;2),INDEX(V:V,MATCH(R850,V:V,0)+1,0),R850)</f>
        <v>격</v>
      </c>
      <c r="S851" s="14" t="str">
        <f t="shared" si="255"/>
        <v>1E+168</v>
      </c>
      <c r="T851" s="29">
        <f t="shared" si="262"/>
        <v>81630000000</v>
      </c>
    </row>
    <row r="852" spans="5:20" x14ac:dyDescent="0.3">
      <c r="E852" s="14">
        <v>844</v>
      </c>
      <c r="F85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</v>
      </c>
      <c r="G85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</v>
      </c>
      <c r="I85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</v>
      </c>
      <c r="N852" s="14">
        <v>844</v>
      </c>
      <c r="O852" s="15" t="str">
        <f t="shared" si="260"/>
        <v>2.7944격</v>
      </c>
      <c r="P852" s="15">
        <f t="shared" si="261"/>
        <v>2.7943999999999998E+168</v>
      </c>
      <c r="Q852" s="15">
        <f t="shared" si="212"/>
        <v>2.7944</v>
      </c>
      <c r="R852" s="14" t="str" cm="1">
        <f t="array" ref="R852">IF(AND(Q851&gt;1000,Q852&lt;2),INDEX(V:V,MATCH(R851,V:V,0)+1,0),R851)</f>
        <v>격</v>
      </c>
      <c r="S852" s="14" t="str">
        <f t="shared" si="255"/>
        <v>1E+168</v>
      </c>
      <c r="T852" s="29">
        <f t="shared" si="262"/>
        <v>81640000000</v>
      </c>
    </row>
    <row r="853" spans="5:20" x14ac:dyDescent="0.3">
      <c r="E853" s="14">
        <v>845</v>
      </c>
      <c r="F853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</v>
      </c>
      <c r="G85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3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</v>
      </c>
      <c r="I853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</v>
      </c>
      <c r="N853" s="14">
        <v>845</v>
      </c>
      <c r="O853" s="15" t="str">
        <f t="shared" si="260"/>
        <v>4.1916격</v>
      </c>
      <c r="P853" s="15">
        <f t="shared" si="261"/>
        <v>4.1916000000000001E+168</v>
      </c>
      <c r="Q853" s="15">
        <f t="shared" si="212"/>
        <v>4.1916000000000002</v>
      </c>
      <c r="R853" s="14" t="str" cm="1">
        <f t="array" ref="R853">IF(AND(Q852&gt;1000,Q853&lt;2),INDEX(V:V,MATCH(R852,V:V,0)+1,0),R852)</f>
        <v>격</v>
      </c>
      <c r="S853" s="14" t="str">
        <f t="shared" si="255"/>
        <v>1E+168</v>
      </c>
      <c r="T853" s="29">
        <f t="shared" si="262"/>
        <v>81650000000</v>
      </c>
    </row>
    <row r="854" spans="5:20" x14ac:dyDescent="0.3">
      <c r="E854" s="14">
        <v>846</v>
      </c>
      <c r="F854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</v>
      </c>
      <c r="G85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4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</v>
      </c>
      <c r="I854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</v>
      </c>
      <c r="N854" s="14">
        <v>846</v>
      </c>
      <c r="O854" s="15" t="str">
        <f t="shared" si="260"/>
        <v>6.2874격</v>
      </c>
      <c r="P854" s="15">
        <f t="shared" si="261"/>
        <v>6.2873999999999993E+168</v>
      </c>
      <c r="Q854" s="15">
        <f t="shared" si="212"/>
        <v>6.2873999999999999</v>
      </c>
      <c r="R854" s="14" t="str" cm="1">
        <f t="array" ref="R854">IF(AND(Q853&gt;1000,Q854&lt;2),INDEX(V:V,MATCH(R853,V:V,0)+1,0),R853)</f>
        <v>격</v>
      </c>
      <c r="S854" s="14" t="str">
        <f t="shared" si="255"/>
        <v>1E+168</v>
      </c>
      <c r="T854" s="29">
        <f t="shared" si="262"/>
        <v>81660000000</v>
      </c>
    </row>
    <row r="855" spans="5:20" x14ac:dyDescent="0.3">
      <c r="E855" s="14">
        <v>847</v>
      </c>
      <c r="F855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</v>
      </c>
      <c r="G85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5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</v>
      </c>
      <c r="I855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</v>
      </c>
      <c r="N855" s="14">
        <v>847</v>
      </c>
      <c r="O855" s="15" t="str">
        <f t="shared" si="260"/>
        <v>9.4311격</v>
      </c>
      <c r="P855" s="15">
        <f t="shared" si="261"/>
        <v>9.4311000000000007E+168</v>
      </c>
      <c r="Q855" s="15">
        <f t="shared" si="212"/>
        <v>9.4311000000000007</v>
      </c>
      <c r="R855" s="14" t="str" cm="1">
        <f t="array" ref="R855">IF(AND(Q854&gt;1000,Q855&lt;2),INDEX(V:V,MATCH(R854,V:V,0)+1,0),R854)</f>
        <v>격</v>
      </c>
      <c r="S855" s="14" t="str">
        <f t="shared" si="255"/>
        <v>1E+168</v>
      </c>
      <c r="T855" s="29">
        <f t="shared" si="262"/>
        <v>81670000000</v>
      </c>
    </row>
    <row r="856" spans="5:20" x14ac:dyDescent="0.3">
      <c r="E856" s="14">
        <v>848</v>
      </c>
      <c r="F856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</v>
      </c>
      <c r="G85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6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</v>
      </c>
      <c r="I856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</v>
      </c>
      <c r="N856" s="14">
        <v>848</v>
      </c>
      <c r="O856" s="15" t="str">
        <f t="shared" si="260"/>
        <v>14.1467격</v>
      </c>
      <c r="P856" s="15">
        <f t="shared" si="261"/>
        <v>1.4146699999999998E+169</v>
      </c>
      <c r="Q856" s="15">
        <f t="shared" si="212"/>
        <v>14.146699999999999</v>
      </c>
      <c r="R856" s="14" t="str" cm="1">
        <f t="array" ref="R856">IF(AND(Q855&gt;1000,Q856&lt;2),INDEX(V:V,MATCH(R855,V:V,0)+1,0),R855)</f>
        <v>격</v>
      </c>
      <c r="S856" s="14" t="str">
        <f t="shared" si="255"/>
        <v>1E+168</v>
      </c>
      <c r="T856" s="29">
        <f t="shared" si="262"/>
        <v>81680000000</v>
      </c>
    </row>
    <row r="857" spans="5:20" x14ac:dyDescent="0.3">
      <c r="E857" s="14">
        <v>849</v>
      </c>
      <c r="F857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</v>
      </c>
      <c r="G85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7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</v>
      </c>
      <c r="I857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</v>
      </c>
      <c r="N857" s="14">
        <v>849</v>
      </c>
      <c r="O857" s="15" t="str">
        <f t="shared" si="260"/>
        <v>21.2201격</v>
      </c>
      <c r="P857" s="15">
        <f t="shared" si="261"/>
        <v>2.1220099999999996E+169</v>
      </c>
      <c r="Q857" s="15">
        <f t="shared" si="212"/>
        <v>21.220099999999999</v>
      </c>
      <c r="R857" s="14" t="str" cm="1">
        <f t="array" ref="R857">IF(AND(Q856&gt;1000,Q857&lt;2),INDEX(V:V,MATCH(R856,V:V,0)+1,0),R856)</f>
        <v>격</v>
      </c>
      <c r="S857" s="14" t="str">
        <f t="shared" si="255"/>
        <v>1E+168</v>
      </c>
      <c r="T857" s="29">
        <f t="shared" si="262"/>
        <v>81690000000</v>
      </c>
    </row>
    <row r="858" spans="5:20" x14ac:dyDescent="0.3">
      <c r="E858" s="14">
        <v>850</v>
      </c>
      <c r="F858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</v>
      </c>
      <c r="G85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8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</v>
      </c>
      <c r="I858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</v>
      </c>
      <c r="N858" s="14">
        <v>850</v>
      </c>
      <c r="O858" s="15" t="str">
        <f t="shared" si="260"/>
        <v>31.8302격</v>
      </c>
      <c r="P858" s="15">
        <f t="shared" si="261"/>
        <v>3.1830199999999997E+169</v>
      </c>
      <c r="Q858" s="15">
        <f t="shared" si="212"/>
        <v>31.830200000000001</v>
      </c>
      <c r="R858" s="14" t="str" cm="1">
        <f t="array" ref="R858">IF(AND(Q857&gt;1000,Q858&lt;2),INDEX(V:V,MATCH(R857,V:V,0)+1,0),R857)</f>
        <v>격</v>
      </c>
      <c r="S858" s="14" t="str">
        <f t="shared" si="255"/>
        <v>1E+168</v>
      </c>
      <c r="T858" s="29">
        <f t="shared" si="262"/>
        <v>81700000000</v>
      </c>
    </row>
    <row r="859" spans="5:20" x14ac:dyDescent="0.3">
      <c r="E859" s="14">
        <v>851</v>
      </c>
      <c r="F859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</v>
      </c>
      <c r="G85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9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</v>
      </c>
      <c r="I859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</v>
      </c>
      <c r="N859" s="14">
        <v>851</v>
      </c>
      <c r="O859" s="15" t="str">
        <f t="shared" si="260"/>
        <v>47.7453격</v>
      </c>
      <c r="P859" s="15">
        <f t="shared" si="261"/>
        <v>4.7745299999999996E+169</v>
      </c>
      <c r="Q859" s="15">
        <f t="shared" si="212"/>
        <v>47.7453</v>
      </c>
      <c r="R859" s="14" t="str" cm="1">
        <f t="array" ref="R859">IF(AND(Q858&gt;1000,Q859&lt;2),INDEX(V:V,MATCH(R858,V:V,0)+1,0),R858)</f>
        <v>격</v>
      </c>
      <c r="S859" s="14" t="str">
        <f t="shared" si="255"/>
        <v>1E+168</v>
      </c>
      <c r="T859" s="29">
        <f t="shared" si="262"/>
        <v>82210000000</v>
      </c>
    </row>
    <row r="860" spans="5:20" x14ac:dyDescent="0.3">
      <c r="E860" s="14">
        <v>852</v>
      </c>
      <c r="F860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</v>
      </c>
      <c r="G86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0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</v>
      </c>
      <c r="I860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</v>
      </c>
      <c r="N860" s="14">
        <v>852</v>
      </c>
      <c r="O860" s="15" t="str">
        <f t="shared" si="260"/>
        <v>71.618격</v>
      </c>
      <c r="P860" s="15">
        <f t="shared" si="261"/>
        <v>7.1617999999999999E+169</v>
      </c>
      <c r="Q860" s="15">
        <f t="shared" si="212"/>
        <v>71.618000000000009</v>
      </c>
      <c r="R860" s="14" t="str" cm="1">
        <f t="array" ref="R860">IF(AND(Q859&gt;1000,Q860&lt;2),INDEX(V:V,MATCH(R859,V:V,0)+1,0),R859)</f>
        <v>격</v>
      </c>
      <c r="S860" s="14" t="str">
        <f t="shared" si="255"/>
        <v>1E+168</v>
      </c>
      <c r="T860" s="29">
        <f t="shared" si="262"/>
        <v>82220000000</v>
      </c>
    </row>
    <row r="861" spans="5:20" x14ac:dyDescent="0.3">
      <c r="E861" s="14">
        <v>853</v>
      </c>
      <c r="F86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</v>
      </c>
      <c r="G86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</v>
      </c>
      <c r="I86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</v>
      </c>
      <c r="N861" s="14">
        <v>853</v>
      </c>
      <c r="O861" s="15" t="str">
        <f t="shared" si="260"/>
        <v>107.427격</v>
      </c>
      <c r="P861" s="15">
        <f t="shared" si="261"/>
        <v>1.07427E+170</v>
      </c>
      <c r="Q861" s="15">
        <f t="shared" si="212"/>
        <v>107.42700000000001</v>
      </c>
      <c r="R861" s="14" t="str" cm="1">
        <f t="array" ref="R861">IF(AND(Q860&gt;1000,Q861&lt;2),INDEX(V:V,MATCH(R860,V:V,0)+1,0),R860)</f>
        <v>격</v>
      </c>
      <c r="S861" s="14" t="str">
        <f t="shared" si="255"/>
        <v>1E+168</v>
      </c>
      <c r="T861" s="29">
        <f t="shared" si="262"/>
        <v>82230000000</v>
      </c>
    </row>
    <row r="862" spans="5:20" x14ac:dyDescent="0.3">
      <c r="E862" s="14">
        <v>854</v>
      </c>
      <c r="F86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</v>
      </c>
      <c r="G86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</v>
      </c>
      <c r="I86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</v>
      </c>
      <c r="N862" s="14">
        <v>854</v>
      </c>
      <c r="O862" s="15" t="str">
        <f t="shared" si="260"/>
        <v>161.1405격</v>
      </c>
      <c r="P862" s="15">
        <f t="shared" si="261"/>
        <v>1.6114049999999998E+170</v>
      </c>
      <c r="Q862" s="15">
        <f t="shared" si="212"/>
        <v>161.1405</v>
      </c>
      <c r="R862" s="14" t="str" cm="1">
        <f t="array" ref="R862">IF(AND(Q861&gt;1000,Q862&lt;2),INDEX(V:V,MATCH(R861,V:V,0)+1,0),R861)</f>
        <v>격</v>
      </c>
      <c r="S862" s="14" t="str">
        <f t="shared" si="255"/>
        <v>1E+168</v>
      </c>
      <c r="T862" s="29">
        <f t="shared" si="262"/>
        <v>82240000000</v>
      </c>
    </row>
    <row r="863" spans="5:20" x14ac:dyDescent="0.3">
      <c r="E863" s="14">
        <v>855</v>
      </c>
      <c r="F863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</v>
      </c>
      <c r="G86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3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</v>
      </c>
      <c r="I863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</v>
      </c>
      <c r="N863" s="14">
        <v>855</v>
      </c>
      <c r="O863" s="15" t="str">
        <f t="shared" si="260"/>
        <v>241.7108격</v>
      </c>
      <c r="P863" s="15">
        <f t="shared" si="261"/>
        <v>2.4171079999999998E+170</v>
      </c>
      <c r="Q863" s="15">
        <f t="shared" si="212"/>
        <v>241.71080000000001</v>
      </c>
      <c r="R863" s="14" t="str" cm="1">
        <f t="array" ref="R863">IF(AND(Q862&gt;1000,Q863&lt;2),INDEX(V:V,MATCH(R862,V:V,0)+1,0),R862)</f>
        <v>격</v>
      </c>
      <c r="S863" s="14" t="str">
        <f t="shared" si="255"/>
        <v>1E+168</v>
      </c>
      <c r="T863" s="29">
        <f t="shared" si="262"/>
        <v>82250000000</v>
      </c>
    </row>
    <row r="864" spans="5:20" x14ac:dyDescent="0.3">
      <c r="E864" s="14">
        <v>856</v>
      </c>
      <c r="F864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</v>
      </c>
      <c r="G86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4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</v>
      </c>
      <c r="I864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</v>
      </c>
      <c r="N864" s="14">
        <v>856</v>
      </c>
      <c r="O864" s="15" t="str">
        <f t="shared" si="260"/>
        <v>362.5662격</v>
      </c>
      <c r="P864" s="15">
        <f t="shared" si="261"/>
        <v>3.6256619999999995E+170</v>
      </c>
      <c r="Q864" s="15">
        <f t="shared" si="212"/>
        <v>362.56619999999998</v>
      </c>
      <c r="R864" s="14" t="str" cm="1">
        <f t="array" ref="R864">IF(AND(Q863&gt;1000,Q864&lt;2),INDEX(V:V,MATCH(R863,V:V,0)+1,0),R863)</f>
        <v>격</v>
      </c>
      <c r="S864" s="14" t="str">
        <f t="shared" si="255"/>
        <v>1E+168</v>
      </c>
      <c r="T864" s="29">
        <f t="shared" si="262"/>
        <v>82360000000</v>
      </c>
    </row>
    <row r="865" spans="5:20" x14ac:dyDescent="0.3">
      <c r="E865" s="14">
        <v>857</v>
      </c>
      <c r="F865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</v>
      </c>
      <c r="G86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5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</v>
      </c>
      <c r="I865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</v>
      </c>
      <c r="N865" s="14">
        <v>857</v>
      </c>
      <c r="O865" s="15" t="str">
        <f t="shared" si="260"/>
        <v>543.8493격</v>
      </c>
      <c r="P865" s="15">
        <f t="shared" si="261"/>
        <v>5.4384929999999992E+170</v>
      </c>
      <c r="Q865" s="15">
        <f t="shared" si="212"/>
        <v>543.84929999999997</v>
      </c>
      <c r="R865" s="14" t="str" cm="1">
        <f t="array" ref="R865">IF(AND(Q864&gt;1000,Q865&lt;2),INDEX(V:V,MATCH(R864,V:V,0)+1,0),R864)</f>
        <v>격</v>
      </c>
      <c r="S865" s="14" t="str">
        <f t="shared" si="255"/>
        <v>1E+168</v>
      </c>
      <c r="T865" s="29">
        <f t="shared" si="262"/>
        <v>82370000000</v>
      </c>
    </row>
    <row r="866" spans="5:20" x14ac:dyDescent="0.3">
      <c r="E866" s="14">
        <v>858</v>
      </c>
      <c r="F866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</v>
      </c>
      <c r="G86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6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</v>
      </c>
      <c r="I866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</v>
      </c>
      <c r="N866" s="14">
        <v>858</v>
      </c>
      <c r="O866" s="15" t="str">
        <f t="shared" si="260"/>
        <v>815.774격</v>
      </c>
      <c r="P866" s="15">
        <f t="shared" si="261"/>
        <v>8.1577399999999991E+170</v>
      </c>
      <c r="Q866" s="15">
        <f t="shared" si="212"/>
        <v>815.774</v>
      </c>
      <c r="R866" s="14" t="str" cm="1">
        <f t="array" ref="R866">IF(AND(Q865&gt;1000,Q866&lt;2),INDEX(V:V,MATCH(R865,V:V,0)+1,0),R865)</f>
        <v>격</v>
      </c>
      <c r="S866" s="14" t="str">
        <f t="shared" si="255"/>
        <v>1E+168</v>
      </c>
      <c r="T866" s="29">
        <f t="shared" si="262"/>
        <v>82380000000</v>
      </c>
    </row>
    <row r="867" spans="5:20" x14ac:dyDescent="0.3">
      <c r="E867" s="14">
        <v>859</v>
      </c>
      <c r="F867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</v>
      </c>
      <c r="G86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7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</v>
      </c>
      <c r="I867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</v>
      </c>
      <c r="N867" s="14">
        <v>859</v>
      </c>
      <c r="O867" s="15" t="str">
        <f t="shared" si="260"/>
        <v>1223.661격</v>
      </c>
      <c r="P867" s="15">
        <f t="shared" si="261"/>
        <v>1.223661E+171</v>
      </c>
      <c r="Q867" s="15">
        <f t="shared" si="212"/>
        <v>1223.6610000000001</v>
      </c>
      <c r="R867" s="14" t="str" cm="1">
        <f t="array" ref="R867">IF(AND(Q866&gt;1000,Q867&lt;2),INDEX(V:V,MATCH(R866,V:V,0)+1,0),R866)</f>
        <v>격</v>
      </c>
      <c r="S867" s="14" t="str">
        <f t="shared" si="255"/>
        <v>1E+168</v>
      </c>
      <c r="T867" s="29">
        <f t="shared" si="262"/>
        <v>82390000000</v>
      </c>
    </row>
    <row r="868" spans="5:20" x14ac:dyDescent="0.3">
      <c r="E868" s="14">
        <v>860</v>
      </c>
      <c r="F868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</v>
      </c>
      <c r="G86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8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</v>
      </c>
      <c r="I868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</v>
      </c>
      <c r="N868" s="14">
        <v>860</v>
      </c>
      <c r="O868" s="15" t="str">
        <f t="shared" si="260"/>
        <v>1835.4915격</v>
      </c>
      <c r="P868" s="15">
        <f t="shared" si="261"/>
        <v>1.8354915000000001E+171</v>
      </c>
      <c r="Q868" s="15">
        <f t="shared" si="212"/>
        <v>1835.4915000000001</v>
      </c>
      <c r="R868" s="14" t="str" cm="1">
        <f t="array" ref="R868">IF(AND(Q867&gt;1000,Q868&lt;2),INDEX(V:V,MATCH(R867,V:V,0)+1,0),R867)</f>
        <v>격</v>
      </c>
      <c r="S868" s="14" t="str">
        <f t="shared" si="255"/>
        <v>1E+168</v>
      </c>
      <c r="T868" s="29">
        <f t="shared" si="262"/>
        <v>82400000000</v>
      </c>
    </row>
    <row r="869" spans="5:20" x14ac:dyDescent="0.3">
      <c r="E869" s="14">
        <v>861</v>
      </c>
      <c r="F869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</v>
      </c>
      <c r="G86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9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</v>
      </c>
      <c r="I869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</v>
      </c>
      <c r="N869" s="14">
        <v>861</v>
      </c>
      <c r="O869" s="15" t="str">
        <f t="shared" si="260"/>
        <v>2753.2373격</v>
      </c>
      <c r="P869" s="15">
        <f t="shared" si="261"/>
        <v>2.7532373E+171</v>
      </c>
      <c r="Q869" s="15">
        <f t="shared" si="212"/>
        <v>2753.2373000000002</v>
      </c>
      <c r="R869" s="14" t="str" cm="1">
        <f t="array" ref="R869">IF(AND(Q868&gt;1000,Q869&lt;2),INDEX(V:V,MATCH(R868,V:V,0)+1,0),R868)</f>
        <v>격</v>
      </c>
      <c r="S869" s="14" t="str">
        <f t="shared" si="255"/>
        <v>1E+168</v>
      </c>
      <c r="T869" s="29">
        <f t="shared" si="262"/>
        <v>82410000000</v>
      </c>
    </row>
    <row r="870" spans="5:20" x14ac:dyDescent="0.3">
      <c r="E870" s="14">
        <v>862</v>
      </c>
      <c r="F870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</v>
      </c>
      <c r="G87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0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</v>
      </c>
      <c r="I870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</v>
      </c>
      <c r="N870" s="14">
        <v>862</v>
      </c>
      <c r="O870" s="15" t="str">
        <f t="shared" si="260"/>
        <v>4129.856격</v>
      </c>
      <c r="P870" s="15">
        <f t="shared" si="261"/>
        <v>4.1298559999999996E+171</v>
      </c>
      <c r="Q870" s="15">
        <f t="shared" si="212"/>
        <v>4129.8559999999998</v>
      </c>
      <c r="R870" s="14" t="str" cm="1">
        <f t="array" ref="R870">IF(AND(Q869&gt;1000,Q870&lt;2),INDEX(V:V,MATCH(R869,V:V,0)+1,0),R869)</f>
        <v>격</v>
      </c>
      <c r="S870" s="14" t="str">
        <f t="shared" si="255"/>
        <v>1E+168</v>
      </c>
      <c r="T870" s="29">
        <f t="shared" si="262"/>
        <v>82420000000</v>
      </c>
    </row>
    <row r="871" spans="5:20" x14ac:dyDescent="0.3">
      <c r="E871" s="14">
        <v>863</v>
      </c>
      <c r="F87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</v>
      </c>
      <c r="G87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</v>
      </c>
      <c r="I87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</v>
      </c>
      <c r="N871" s="14">
        <v>863</v>
      </c>
      <c r="O871" s="15" t="str">
        <f t="shared" si="260"/>
        <v>6194.784격</v>
      </c>
      <c r="P871" s="15">
        <f t="shared" si="261"/>
        <v>6.194783999999999E+171</v>
      </c>
      <c r="Q871" s="15">
        <f t="shared" si="212"/>
        <v>6194.7839999999997</v>
      </c>
      <c r="R871" s="14" t="str" cm="1">
        <f t="array" ref="R871">IF(AND(Q870&gt;1000,Q871&lt;2),INDEX(V:V,MATCH(R870,V:V,0)+1,0),R870)</f>
        <v>격</v>
      </c>
      <c r="S871" s="14" t="str">
        <f t="shared" si="255"/>
        <v>1E+168</v>
      </c>
      <c r="T871" s="29">
        <f t="shared" si="262"/>
        <v>82430000000</v>
      </c>
    </row>
    <row r="872" spans="5:20" x14ac:dyDescent="0.3">
      <c r="E872" s="14">
        <v>864</v>
      </c>
      <c r="F87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</v>
      </c>
      <c r="G87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</v>
      </c>
      <c r="I87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</v>
      </c>
      <c r="N872" s="14">
        <v>864</v>
      </c>
      <c r="O872" s="15" t="str">
        <f t="shared" si="260"/>
        <v>9292.176격</v>
      </c>
      <c r="P872" s="15">
        <f t="shared" si="261"/>
        <v>9.2921759999999981E+171</v>
      </c>
      <c r="Q872" s="15">
        <f t="shared" si="212"/>
        <v>9292.1759999999995</v>
      </c>
      <c r="R872" s="14" t="str" cm="1">
        <f t="array" ref="R872">IF(AND(Q871&gt;1000,Q872&lt;2),INDEX(V:V,MATCH(R871,V:V,0)+1,0),R871)</f>
        <v>격</v>
      </c>
      <c r="S872" s="14" t="str">
        <f t="shared" si="255"/>
        <v>1E+168</v>
      </c>
      <c r="T872" s="29">
        <f t="shared" si="262"/>
        <v>82440000000</v>
      </c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2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3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3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3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3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2023-12-06T02:37:06Z</dcterms:modified>
</cp:coreProperties>
</file>