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0E33D27-C3D7-4E6B-8ADC-3DDACBFE9D27}" xr6:coauthVersionLast="47" xr6:coauthVersionMax="47" xr10:uidLastSave="{00000000-0000-0000-0000-000000000000}"/>
  <bookViews>
    <workbookView xWindow="-120" yWindow="-120" windowWidth="29040" windowHeight="15840" xr2:uid="{CBB89704-E8C9-4645-84CD-F80943CBDC5E}"/>
  </bookViews>
  <sheets>
    <sheet name="FoxFire" sheetId="2" r:id="rId1"/>
    <sheet name="balanc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5" i="1" l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114" i="1"/>
  <c r="W105" i="1"/>
  <c r="X105" i="1"/>
  <c r="Y105" i="1"/>
  <c r="AG105" i="1"/>
  <c r="AI105" i="1" s="1"/>
  <c r="AJ105" i="1"/>
  <c r="AK105" i="1"/>
  <c r="AM105" i="1"/>
  <c r="W106" i="1"/>
  <c r="X106" i="1"/>
  <c r="Y106" i="1"/>
  <c r="AG106" i="1"/>
  <c r="AI106" i="1" s="1"/>
  <c r="AK106" i="1"/>
  <c r="AM106" i="1"/>
  <c r="W107" i="1"/>
  <c r="X107" i="1"/>
  <c r="Y107" i="1"/>
  <c r="AG107" i="1"/>
  <c r="AK107" i="1"/>
  <c r="AM107" i="1"/>
  <c r="W108" i="1"/>
  <c r="X108" i="1"/>
  <c r="Y108" i="1"/>
  <c r="AG108" i="1"/>
  <c r="AH108" i="1" s="1"/>
  <c r="AJ108" i="1"/>
  <c r="AK108" i="1"/>
  <c r="AM108" i="1"/>
  <c r="W109" i="1"/>
  <c r="X109" i="1"/>
  <c r="Y109" i="1"/>
  <c r="AG109" i="1"/>
  <c r="AH109" i="1" s="1"/>
  <c r="AK109" i="1"/>
  <c r="AM109" i="1"/>
  <c r="W110" i="1"/>
  <c r="X110" i="1"/>
  <c r="Y110" i="1"/>
  <c r="AG110" i="1"/>
  <c r="AI110" i="1" s="1"/>
  <c r="AK110" i="1"/>
  <c r="AM110" i="1"/>
  <c r="W111" i="1"/>
  <c r="X111" i="1"/>
  <c r="Y111" i="1"/>
  <c r="AG111" i="1"/>
  <c r="AI111" i="1" s="1"/>
  <c r="AK111" i="1"/>
  <c r="AM111" i="1"/>
  <c r="W112" i="1"/>
  <c r="X112" i="1"/>
  <c r="Y112" i="1"/>
  <c r="AG112" i="1"/>
  <c r="AH112" i="1" s="1"/>
  <c r="AK112" i="1"/>
  <c r="AM112" i="1"/>
  <c r="W113" i="1"/>
  <c r="X113" i="1"/>
  <c r="Y113" i="1"/>
  <c r="AG113" i="1"/>
  <c r="AH113" i="1" s="1"/>
  <c r="AK113" i="1"/>
  <c r="AM113" i="1"/>
  <c r="W114" i="1"/>
  <c r="X114" i="1"/>
  <c r="Y114" i="1"/>
  <c r="AG114" i="1"/>
  <c r="AK114" i="1"/>
  <c r="AM114" i="1"/>
  <c r="W115" i="1"/>
  <c r="X115" i="1"/>
  <c r="Y115" i="1"/>
  <c r="AG115" i="1"/>
  <c r="AK115" i="1"/>
  <c r="AM115" i="1"/>
  <c r="W116" i="1"/>
  <c r="X116" i="1"/>
  <c r="Y116" i="1"/>
  <c r="AG116" i="1"/>
  <c r="AJ116" i="1" s="1"/>
  <c r="AH116" i="1"/>
  <c r="AK116" i="1"/>
  <c r="AM116" i="1"/>
  <c r="W117" i="1"/>
  <c r="X117" i="1"/>
  <c r="Y117" i="1"/>
  <c r="AG117" i="1"/>
  <c r="AH117" i="1" s="1"/>
  <c r="AK117" i="1"/>
  <c r="AM117" i="1"/>
  <c r="W118" i="1"/>
  <c r="X118" i="1"/>
  <c r="Y118" i="1"/>
  <c r="AG118" i="1"/>
  <c r="AI118" i="1" s="1"/>
  <c r="AH118" i="1"/>
  <c r="AK118" i="1"/>
  <c r="AM118" i="1"/>
  <c r="W119" i="1"/>
  <c r="X119" i="1"/>
  <c r="Y119" i="1"/>
  <c r="AG119" i="1"/>
  <c r="AK119" i="1"/>
  <c r="AM119" i="1"/>
  <c r="W120" i="1"/>
  <c r="X120" i="1"/>
  <c r="Y120" i="1"/>
  <c r="AG120" i="1"/>
  <c r="AH120" i="1" s="1"/>
  <c r="AI120" i="1"/>
  <c r="AJ120" i="1"/>
  <c r="AK120" i="1"/>
  <c r="AM120" i="1"/>
  <c r="W121" i="1"/>
  <c r="X121" i="1"/>
  <c r="Y121" i="1"/>
  <c r="AG121" i="1"/>
  <c r="AJ121" i="1" s="1"/>
  <c r="AH121" i="1"/>
  <c r="AK121" i="1"/>
  <c r="AM121" i="1"/>
  <c r="W122" i="1"/>
  <c r="X122" i="1"/>
  <c r="Y122" i="1"/>
  <c r="AG122" i="1"/>
  <c r="AI122" i="1" s="1"/>
  <c r="AH122" i="1"/>
  <c r="AK122" i="1"/>
  <c r="AM122" i="1"/>
  <c r="W123" i="1"/>
  <c r="X123" i="1"/>
  <c r="Y123" i="1"/>
  <c r="AG123" i="1"/>
  <c r="AH123" i="1" s="1"/>
  <c r="AI123" i="1"/>
  <c r="AK123" i="1"/>
  <c r="AM123" i="1"/>
  <c r="W124" i="1"/>
  <c r="X124" i="1"/>
  <c r="Y124" i="1"/>
  <c r="AG124" i="1"/>
  <c r="AI124" i="1" s="1"/>
  <c r="AK124" i="1"/>
  <c r="AM124" i="1"/>
  <c r="W125" i="1"/>
  <c r="X125" i="1"/>
  <c r="Y125" i="1"/>
  <c r="AG125" i="1"/>
  <c r="AH125" i="1"/>
  <c r="AI125" i="1"/>
  <c r="AJ125" i="1"/>
  <c r="AK125" i="1"/>
  <c r="AM125" i="1"/>
  <c r="W126" i="1"/>
  <c r="X126" i="1"/>
  <c r="Y126" i="1"/>
  <c r="AG126" i="1"/>
  <c r="AK126" i="1"/>
  <c r="AM126" i="1"/>
  <c r="W127" i="1"/>
  <c r="X127" i="1"/>
  <c r="Y127" i="1"/>
  <c r="AG127" i="1"/>
  <c r="AI127" i="1" s="1"/>
  <c r="AH127" i="1"/>
  <c r="AK127" i="1"/>
  <c r="AM127" i="1"/>
  <c r="W128" i="1"/>
  <c r="X128" i="1"/>
  <c r="Y128" i="1"/>
  <c r="AG128" i="1"/>
  <c r="AH128" i="1"/>
  <c r="AI128" i="1"/>
  <c r="AJ128" i="1"/>
  <c r="AK128" i="1"/>
  <c r="AM128" i="1"/>
  <c r="W129" i="1"/>
  <c r="X129" i="1"/>
  <c r="Y129" i="1"/>
  <c r="AG129" i="1"/>
  <c r="AK129" i="1"/>
  <c r="AM129" i="1"/>
  <c r="W130" i="1"/>
  <c r="X130" i="1"/>
  <c r="Y130" i="1"/>
  <c r="AG130" i="1"/>
  <c r="AK130" i="1"/>
  <c r="AM130" i="1"/>
  <c r="W131" i="1"/>
  <c r="X131" i="1"/>
  <c r="Y131" i="1"/>
  <c r="AG131" i="1"/>
  <c r="AK131" i="1"/>
  <c r="AM131" i="1"/>
  <c r="W132" i="1"/>
  <c r="X132" i="1"/>
  <c r="Y132" i="1"/>
  <c r="AG132" i="1"/>
  <c r="AH132" i="1" s="1"/>
  <c r="AK132" i="1"/>
  <c r="AM132" i="1"/>
  <c r="W133" i="1"/>
  <c r="X133" i="1"/>
  <c r="Y133" i="1"/>
  <c r="AG133" i="1"/>
  <c r="AH133" i="1" s="1"/>
  <c r="AK133" i="1"/>
  <c r="AM133" i="1"/>
  <c r="W134" i="1"/>
  <c r="X134" i="1"/>
  <c r="Y134" i="1"/>
  <c r="AG134" i="1"/>
  <c r="AI134" i="1" s="1"/>
  <c r="AK134" i="1"/>
  <c r="AM134" i="1"/>
  <c r="W135" i="1"/>
  <c r="X135" i="1"/>
  <c r="Y135" i="1"/>
  <c r="AG135" i="1"/>
  <c r="AJ135" i="1" s="1"/>
  <c r="AH135" i="1"/>
  <c r="AI135" i="1"/>
  <c r="AK135" i="1"/>
  <c r="AM135" i="1"/>
  <c r="W136" i="1"/>
  <c r="X136" i="1"/>
  <c r="Y136" i="1"/>
  <c r="AG136" i="1"/>
  <c r="AH136" i="1" s="1"/>
  <c r="AK136" i="1"/>
  <c r="AM136" i="1"/>
  <c r="W137" i="1"/>
  <c r="X137" i="1"/>
  <c r="Y137" i="1"/>
  <c r="AG137" i="1"/>
  <c r="AH137" i="1" s="1"/>
  <c r="AJ137" i="1"/>
  <c r="AK137" i="1"/>
  <c r="AM137" i="1"/>
  <c r="W138" i="1"/>
  <c r="X138" i="1"/>
  <c r="Y138" i="1"/>
  <c r="AG138" i="1"/>
  <c r="AJ138" i="1" s="1"/>
  <c r="AI138" i="1"/>
  <c r="AK138" i="1"/>
  <c r="AM138" i="1"/>
  <c r="W139" i="1"/>
  <c r="X139" i="1"/>
  <c r="Y139" i="1"/>
  <c r="AG139" i="1"/>
  <c r="AH139" i="1" s="1"/>
  <c r="AJ139" i="1"/>
  <c r="AK139" i="1"/>
  <c r="AM139" i="1"/>
  <c r="W140" i="1"/>
  <c r="X140" i="1"/>
  <c r="Y140" i="1"/>
  <c r="AG140" i="1"/>
  <c r="AJ140" i="1" s="1"/>
  <c r="AH140" i="1"/>
  <c r="AI140" i="1"/>
  <c r="AK140" i="1"/>
  <c r="AM140" i="1"/>
  <c r="W141" i="1"/>
  <c r="X141" i="1"/>
  <c r="Y141" i="1"/>
  <c r="AG141" i="1"/>
  <c r="AK141" i="1"/>
  <c r="AM141" i="1"/>
  <c r="W142" i="1"/>
  <c r="X142" i="1"/>
  <c r="Y142" i="1"/>
  <c r="AG142" i="1"/>
  <c r="AH142" i="1" s="1"/>
  <c r="AJ142" i="1"/>
  <c r="AK142" i="1"/>
  <c r="AM142" i="1"/>
  <c r="W143" i="1"/>
  <c r="X143" i="1"/>
  <c r="Y143" i="1"/>
  <c r="AG143" i="1"/>
  <c r="AH143" i="1" s="1"/>
  <c r="AI143" i="1"/>
  <c r="AJ143" i="1"/>
  <c r="AK143" i="1"/>
  <c r="AM143" i="1"/>
  <c r="W144" i="1"/>
  <c r="X144" i="1"/>
  <c r="Y144" i="1"/>
  <c r="AG144" i="1"/>
  <c r="AJ144" i="1" s="1"/>
  <c r="AH144" i="1"/>
  <c r="AK144" i="1"/>
  <c r="AM144" i="1"/>
  <c r="W145" i="1"/>
  <c r="X145" i="1"/>
  <c r="Y145" i="1"/>
  <c r="AG145" i="1"/>
  <c r="AK145" i="1"/>
  <c r="AM145" i="1"/>
  <c r="W146" i="1"/>
  <c r="X146" i="1"/>
  <c r="Y146" i="1"/>
  <c r="AG146" i="1"/>
  <c r="AI146" i="1" s="1"/>
  <c r="AK146" i="1"/>
  <c r="AM146" i="1"/>
  <c r="W147" i="1"/>
  <c r="X147" i="1"/>
  <c r="Y147" i="1"/>
  <c r="AG147" i="1"/>
  <c r="AH147" i="1" s="1"/>
  <c r="AI147" i="1"/>
  <c r="AK147" i="1"/>
  <c r="AM147" i="1"/>
  <c r="W148" i="1"/>
  <c r="X148" i="1"/>
  <c r="Y148" i="1"/>
  <c r="AG148" i="1"/>
  <c r="AJ148" i="1" s="1"/>
  <c r="AH148" i="1"/>
  <c r="AK148" i="1"/>
  <c r="AM148" i="1"/>
  <c r="W149" i="1"/>
  <c r="X149" i="1"/>
  <c r="Y149" i="1"/>
  <c r="AG149" i="1"/>
  <c r="AJ149" i="1" s="1"/>
  <c r="AK149" i="1"/>
  <c r="AM149" i="1"/>
  <c r="W150" i="1"/>
  <c r="X150" i="1"/>
  <c r="Y150" i="1"/>
  <c r="AG150" i="1"/>
  <c r="AI150" i="1" s="1"/>
  <c r="AH150" i="1"/>
  <c r="AK150" i="1"/>
  <c r="AM150" i="1"/>
  <c r="W151" i="1"/>
  <c r="X151" i="1"/>
  <c r="Y151" i="1"/>
  <c r="AG151" i="1"/>
  <c r="AJ151" i="1" s="1"/>
  <c r="AH151" i="1"/>
  <c r="AK151" i="1"/>
  <c r="AM151" i="1"/>
  <c r="W152" i="1"/>
  <c r="X152" i="1"/>
  <c r="Y152" i="1"/>
  <c r="AG152" i="1"/>
  <c r="AH152" i="1" s="1"/>
  <c r="AK152" i="1"/>
  <c r="AM152" i="1"/>
  <c r="W153" i="1"/>
  <c r="X153" i="1"/>
  <c r="Y153" i="1"/>
  <c r="AG153" i="1"/>
  <c r="AH153" i="1" s="1"/>
  <c r="AI153" i="1"/>
  <c r="AJ153" i="1"/>
  <c r="AK153" i="1"/>
  <c r="AM153" i="1"/>
  <c r="W154" i="1"/>
  <c r="X154" i="1"/>
  <c r="Y154" i="1"/>
  <c r="AG154" i="1"/>
  <c r="AK154" i="1"/>
  <c r="AM154" i="1"/>
  <c r="W155" i="1"/>
  <c r="X155" i="1"/>
  <c r="Y155" i="1"/>
  <c r="AG155" i="1"/>
  <c r="AH155" i="1" s="1"/>
  <c r="AK155" i="1"/>
  <c r="AM155" i="1"/>
  <c r="W156" i="1"/>
  <c r="X156" i="1"/>
  <c r="Y156" i="1"/>
  <c r="AG156" i="1"/>
  <c r="AH156" i="1"/>
  <c r="AK156" i="1"/>
  <c r="AM156" i="1"/>
  <c r="W157" i="1"/>
  <c r="X157" i="1"/>
  <c r="Y157" i="1"/>
  <c r="AG157" i="1"/>
  <c r="AK157" i="1"/>
  <c r="AM157" i="1"/>
  <c r="W158" i="1"/>
  <c r="X158" i="1"/>
  <c r="Y158" i="1"/>
  <c r="AG158" i="1"/>
  <c r="AK158" i="1"/>
  <c r="AM158" i="1"/>
  <c r="W159" i="1"/>
  <c r="X159" i="1"/>
  <c r="Y159" i="1"/>
  <c r="AG159" i="1"/>
  <c r="AI159" i="1" s="1"/>
  <c r="AK159" i="1"/>
  <c r="AM159" i="1"/>
  <c r="W160" i="1"/>
  <c r="X160" i="1"/>
  <c r="Y160" i="1"/>
  <c r="AG160" i="1"/>
  <c r="AI160" i="1" s="1"/>
  <c r="AH160" i="1"/>
  <c r="AJ160" i="1"/>
  <c r="AK160" i="1"/>
  <c r="AM160" i="1"/>
  <c r="W161" i="1"/>
  <c r="X161" i="1"/>
  <c r="Y161" i="1"/>
  <c r="AG161" i="1"/>
  <c r="AJ161" i="1" s="1"/>
  <c r="AK161" i="1"/>
  <c r="AM161" i="1"/>
  <c r="W162" i="1"/>
  <c r="X162" i="1"/>
  <c r="Y162" i="1"/>
  <c r="AG162" i="1"/>
  <c r="AI162" i="1" s="1"/>
  <c r="AH162" i="1"/>
  <c r="AK162" i="1"/>
  <c r="AM162" i="1"/>
  <c r="W163" i="1"/>
  <c r="X163" i="1"/>
  <c r="Y163" i="1"/>
  <c r="AG163" i="1"/>
  <c r="AJ163" i="1"/>
  <c r="AK163" i="1"/>
  <c r="AM163" i="1"/>
  <c r="W164" i="1"/>
  <c r="X164" i="1"/>
  <c r="Y164" i="1"/>
  <c r="AG164" i="1"/>
  <c r="AH164" i="1" s="1"/>
  <c r="AK164" i="1"/>
  <c r="AM164" i="1"/>
  <c r="W165" i="1"/>
  <c r="X165" i="1"/>
  <c r="Y165" i="1"/>
  <c r="AG165" i="1"/>
  <c r="AH165" i="1" s="1"/>
  <c r="AI165" i="1"/>
  <c r="AJ165" i="1"/>
  <c r="AK165" i="1"/>
  <c r="AM165" i="1"/>
  <c r="W166" i="1"/>
  <c r="X166" i="1"/>
  <c r="Y166" i="1"/>
  <c r="AG166" i="1"/>
  <c r="AI166" i="1" s="1"/>
  <c r="AK166" i="1"/>
  <c r="AM166" i="1"/>
  <c r="W167" i="1"/>
  <c r="X167" i="1"/>
  <c r="Y167" i="1"/>
  <c r="AG167" i="1"/>
  <c r="AH167" i="1" s="1"/>
  <c r="AK167" i="1"/>
  <c r="AM167" i="1"/>
  <c r="W168" i="1"/>
  <c r="X168" i="1"/>
  <c r="Y168" i="1"/>
  <c r="AG168" i="1"/>
  <c r="AJ168" i="1" s="1"/>
  <c r="AI168" i="1"/>
  <c r="AK168" i="1"/>
  <c r="AM168" i="1"/>
  <c r="W169" i="1"/>
  <c r="X169" i="1"/>
  <c r="Y169" i="1"/>
  <c r="AG169" i="1"/>
  <c r="AK169" i="1"/>
  <c r="AM169" i="1"/>
  <c r="W170" i="1"/>
  <c r="X170" i="1"/>
  <c r="Y170" i="1"/>
  <c r="AG170" i="1"/>
  <c r="AI170" i="1" s="1"/>
  <c r="AH170" i="1"/>
  <c r="AK170" i="1"/>
  <c r="AM170" i="1"/>
  <c r="W171" i="1"/>
  <c r="X171" i="1"/>
  <c r="Y171" i="1"/>
  <c r="AG171" i="1"/>
  <c r="AI171" i="1" s="1"/>
  <c r="AK171" i="1"/>
  <c r="AM171" i="1"/>
  <c r="W172" i="1"/>
  <c r="X172" i="1"/>
  <c r="Y172" i="1"/>
  <c r="AG172" i="1"/>
  <c r="AK172" i="1"/>
  <c r="AM172" i="1"/>
  <c r="W173" i="1"/>
  <c r="X173" i="1"/>
  <c r="Y173" i="1"/>
  <c r="AG173" i="1"/>
  <c r="AJ173" i="1" s="1"/>
  <c r="AH173" i="1"/>
  <c r="AK173" i="1"/>
  <c r="AM173" i="1"/>
  <c r="W174" i="1"/>
  <c r="X174" i="1"/>
  <c r="Y174" i="1"/>
  <c r="AG174" i="1"/>
  <c r="AI174" i="1" s="1"/>
  <c r="AH174" i="1"/>
  <c r="AK174" i="1"/>
  <c r="AM174" i="1"/>
  <c r="W175" i="1"/>
  <c r="X175" i="1"/>
  <c r="Y175" i="1"/>
  <c r="AG175" i="1"/>
  <c r="AI175" i="1" s="1"/>
  <c r="AH175" i="1"/>
  <c r="AJ175" i="1"/>
  <c r="AK175" i="1"/>
  <c r="AM175" i="1"/>
  <c r="W176" i="1"/>
  <c r="X176" i="1"/>
  <c r="Y176" i="1"/>
  <c r="AG176" i="1"/>
  <c r="AH176" i="1" s="1"/>
  <c r="AI176" i="1"/>
  <c r="AK176" i="1"/>
  <c r="AM176" i="1"/>
  <c r="W177" i="1"/>
  <c r="X177" i="1"/>
  <c r="Y177" i="1"/>
  <c r="AG177" i="1"/>
  <c r="AK177" i="1"/>
  <c r="AM177" i="1"/>
  <c r="W178" i="1"/>
  <c r="X178" i="1"/>
  <c r="Y178" i="1"/>
  <c r="AG178" i="1"/>
  <c r="AI178" i="1" s="1"/>
  <c r="AH178" i="1"/>
  <c r="AK178" i="1"/>
  <c r="AM178" i="1"/>
  <c r="W179" i="1"/>
  <c r="X179" i="1"/>
  <c r="Y179" i="1"/>
  <c r="AG179" i="1"/>
  <c r="AJ179" i="1" s="1"/>
  <c r="AH179" i="1"/>
  <c r="AK179" i="1"/>
  <c r="AM179" i="1"/>
  <c r="W180" i="1"/>
  <c r="X180" i="1"/>
  <c r="Y180" i="1"/>
  <c r="AG180" i="1"/>
  <c r="AH180" i="1" s="1"/>
  <c r="AI180" i="1"/>
  <c r="AK180" i="1"/>
  <c r="AM180" i="1"/>
  <c r="W181" i="1"/>
  <c r="X181" i="1"/>
  <c r="Y181" i="1"/>
  <c r="AG181" i="1"/>
  <c r="AI181" i="1" s="1"/>
  <c r="AK181" i="1"/>
  <c r="AM181" i="1"/>
  <c r="W182" i="1"/>
  <c r="X182" i="1"/>
  <c r="Y182" i="1"/>
  <c r="AG182" i="1"/>
  <c r="AK182" i="1"/>
  <c r="AM182" i="1"/>
  <c r="W183" i="1"/>
  <c r="X183" i="1"/>
  <c r="Y183" i="1"/>
  <c r="AG183" i="1"/>
  <c r="AH183" i="1" s="1"/>
  <c r="AK183" i="1"/>
  <c r="AM183" i="1"/>
  <c r="W184" i="1"/>
  <c r="X184" i="1"/>
  <c r="Y184" i="1"/>
  <c r="AG184" i="1"/>
  <c r="AK184" i="1"/>
  <c r="AM184" i="1"/>
  <c r="W185" i="1"/>
  <c r="X185" i="1"/>
  <c r="Y185" i="1"/>
  <c r="AG185" i="1"/>
  <c r="AH185" i="1" s="1"/>
  <c r="AI185" i="1"/>
  <c r="AJ185" i="1"/>
  <c r="AK185" i="1"/>
  <c r="AM185" i="1"/>
  <c r="W186" i="1"/>
  <c r="X186" i="1"/>
  <c r="Y186" i="1"/>
  <c r="AG186" i="1"/>
  <c r="AK186" i="1"/>
  <c r="AM186" i="1"/>
  <c r="W187" i="1"/>
  <c r="X187" i="1"/>
  <c r="Y187" i="1"/>
  <c r="AG187" i="1"/>
  <c r="AK187" i="1"/>
  <c r="AM187" i="1"/>
  <c r="W188" i="1"/>
  <c r="X188" i="1"/>
  <c r="Y188" i="1"/>
  <c r="AG188" i="1"/>
  <c r="AI188" i="1" s="1"/>
  <c r="AH188" i="1"/>
  <c r="AK188" i="1"/>
  <c r="AM188" i="1"/>
  <c r="W189" i="1"/>
  <c r="X189" i="1"/>
  <c r="Y189" i="1"/>
  <c r="AG189" i="1"/>
  <c r="AK189" i="1"/>
  <c r="AM189" i="1"/>
  <c r="W190" i="1"/>
  <c r="X190" i="1"/>
  <c r="Y190" i="1"/>
  <c r="AG190" i="1"/>
  <c r="AH190" i="1" s="1"/>
  <c r="AJ190" i="1"/>
  <c r="AK190" i="1"/>
  <c r="AM190" i="1"/>
  <c r="W191" i="1"/>
  <c r="X191" i="1"/>
  <c r="Y191" i="1"/>
  <c r="AG191" i="1"/>
  <c r="AJ191" i="1" s="1"/>
  <c r="AH191" i="1"/>
  <c r="AK191" i="1"/>
  <c r="AM191" i="1"/>
  <c r="W192" i="1"/>
  <c r="X192" i="1"/>
  <c r="Y192" i="1"/>
  <c r="AG192" i="1"/>
  <c r="AK192" i="1"/>
  <c r="AM192" i="1"/>
  <c r="W193" i="1"/>
  <c r="X193" i="1"/>
  <c r="Y193" i="1"/>
  <c r="AG193" i="1"/>
  <c r="AI193" i="1" s="1"/>
  <c r="AH193" i="1"/>
  <c r="AJ193" i="1"/>
  <c r="AK193" i="1"/>
  <c r="AM193" i="1"/>
  <c r="W194" i="1"/>
  <c r="X194" i="1"/>
  <c r="Y194" i="1"/>
  <c r="AG194" i="1"/>
  <c r="AJ194" i="1"/>
  <c r="AK194" i="1"/>
  <c r="AM194" i="1"/>
  <c r="W195" i="1"/>
  <c r="X195" i="1"/>
  <c r="Y195" i="1"/>
  <c r="AG195" i="1"/>
  <c r="AH195" i="1" s="1"/>
  <c r="AJ195" i="1"/>
  <c r="AK195" i="1"/>
  <c r="AM195" i="1"/>
  <c r="W196" i="1"/>
  <c r="X196" i="1"/>
  <c r="Y196" i="1"/>
  <c r="AG196" i="1"/>
  <c r="AH196" i="1" s="1"/>
  <c r="AK196" i="1"/>
  <c r="AM196" i="1"/>
  <c r="W197" i="1"/>
  <c r="X197" i="1"/>
  <c r="Y197" i="1"/>
  <c r="AG197" i="1"/>
  <c r="AI197" i="1" s="1"/>
  <c r="AK197" i="1"/>
  <c r="AM197" i="1"/>
  <c r="W198" i="1"/>
  <c r="X198" i="1"/>
  <c r="Y198" i="1"/>
  <c r="AG198" i="1"/>
  <c r="AI198" i="1" s="1"/>
  <c r="AH198" i="1"/>
  <c r="AK198" i="1"/>
  <c r="AM198" i="1"/>
  <c r="W199" i="1"/>
  <c r="X199" i="1"/>
  <c r="Y199" i="1"/>
  <c r="AG199" i="1"/>
  <c r="AI199" i="1" s="1"/>
  <c r="AH199" i="1"/>
  <c r="AK199" i="1"/>
  <c r="AM199" i="1"/>
  <c r="W200" i="1"/>
  <c r="X200" i="1"/>
  <c r="Y200" i="1"/>
  <c r="AG200" i="1"/>
  <c r="AJ200" i="1" s="1"/>
  <c r="AK200" i="1"/>
  <c r="AM200" i="1"/>
  <c r="W201" i="1"/>
  <c r="X201" i="1"/>
  <c r="Y201" i="1"/>
  <c r="AG201" i="1"/>
  <c r="AH201" i="1"/>
  <c r="AK201" i="1"/>
  <c r="AM201" i="1"/>
  <c r="W202" i="1"/>
  <c r="X202" i="1"/>
  <c r="Y202" i="1"/>
  <c r="AG202" i="1"/>
  <c r="AI202" i="1" s="1"/>
  <c r="AH202" i="1"/>
  <c r="AK202" i="1"/>
  <c r="AM202" i="1"/>
  <c r="W203" i="1"/>
  <c r="X203" i="1"/>
  <c r="Y203" i="1"/>
  <c r="AG203" i="1"/>
  <c r="AH203" i="1" s="1"/>
  <c r="AJ203" i="1"/>
  <c r="AK203" i="1"/>
  <c r="AM203" i="1"/>
  <c r="W204" i="1"/>
  <c r="X204" i="1"/>
  <c r="Y204" i="1"/>
  <c r="AG204" i="1"/>
  <c r="AK204" i="1"/>
  <c r="AM204" i="1"/>
  <c r="AK26" i="1"/>
  <c r="I6" i="2"/>
  <c r="I2" i="2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5" i="1"/>
  <c r="AK5" i="1"/>
  <c r="G2" i="2"/>
  <c r="E2" i="2"/>
  <c r="B12" i="2"/>
  <c r="B17" i="2" s="1"/>
  <c r="B22" i="2" s="1"/>
  <c r="B27" i="2" s="1"/>
  <c r="B32" i="2" s="1"/>
  <c r="B37" i="2" s="1"/>
  <c r="B42" i="2" s="1"/>
  <c r="B47" i="2" s="1"/>
  <c r="B52" i="2" s="1"/>
  <c r="B57" i="2" s="1"/>
  <c r="B62" i="2" s="1"/>
  <c r="B67" i="2" s="1"/>
  <c r="B72" i="2" s="1"/>
  <c r="B77" i="2" s="1"/>
  <c r="B82" i="2" s="1"/>
  <c r="B87" i="2" s="1"/>
  <c r="B92" i="2" s="1"/>
  <c r="B97" i="2" s="1"/>
  <c r="B102" i="2" s="1"/>
  <c r="B107" i="2" s="1"/>
  <c r="B112" i="2" s="1"/>
  <c r="B117" i="2" s="1"/>
  <c r="B122" i="2" s="1"/>
  <c r="B127" i="2" s="1"/>
  <c r="B132" i="2" s="1"/>
  <c r="B137" i="2" s="1"/>
  <c r="B142" i="2" s="1"/>
  <c r="B147" i="2" s="1"/>
  <c r="B152" i="2" s="1"/>
  <c r="B157" i="2" s="1"/>
  <c r="B162" i="2" s="1"/>
  <c r="B167" i="2" s="1"/>
  <c r="B172" i="2" s="1"/>
  <c r="B177" i="2" s="1"/>
  <c r="B182" i="2" s="1"/>
  <c r="B187" i="2" s="1"/>
  <c r="B192" i="2" s="1"/>
  <c r="B197" i="2" s="1"/>
  <c r="B202" i="2" s="1"/>
  <c r="B207" i="2" s="1"/>
  <c r="B212" i="2" s="1"/>
  <c r="B217" i="2" s="1"/>
  <c r="B222" i="2" s="1"/>
  <c r="B227" i="2" s="1"/>
  <c r="B232" i="2" s="1"/>
  <c r="B237" i="2" s="1"/>
  <c r="B242" i="2" s="1"/>
  <c r="B247" i="2" s="1"/>
  <c r="B252" i="2" s="1"/>
  <c r="B257" i="2" s="1"/>
  <c r="B262" i="2" s="1"/>
  <c r="B267" i="2" s="1"/>
  <c r="B272" i="2" s="1"/>
  <c r="B277" i="2" s="1"/>
  <c r="B282" i="2" s="1"/>
  <c r="B287" i="2" s="1"/>
  <c r="B292" i="2" s="1"/>
  <c r="B297" i="2" s="1"/>
  <c r="B302" i="2" s="1"/>
  <c r="B307" i="2" s="1"/>
  <c r="B312" i="2" s="1"/>
  <c r="B317" i="2" s="1"/>
  <c r="B322" i="2" s="1"/>
  <c r="B327" i="2" s="1"/>
  <c r="B332" i="2" s="1"/>
  <c r="B337" i="2" s="1"/>
  <c r="B342" i="2" s="1"/>
  <c r="B347" i="2" s="1"/>
  <c r="B352" i="2" s="1"/>
  <c r="B357" i="2" s="1"/>
  <c r="B362" i="2" s="1"/>
  <c r="B367" i="2" s="1"/>
  <c r="B372" i="2" s="1"/>
  <c r="B377" i="2" s="1"/>
  <c r="B382" i="2" s="1"/>
  <c r="B387" i="2" s="1"/>
  <c r="B392" i="2" s="1"/>
  <c r="B397" i="2" s="1"/>
  <c r="B402" i="2" s="1"/>
  <c r="B407" i="2" s="1"/>
  <c r="B412" i="2" s="1"/>
  <c r="B417" i="2" s="1"/>
  <c r="B422" i="2" s="1"/>
  <c r="B427" i="2" s="1"/>
  <c r="B432" i="2" s="1"/>
  <c r="B437" i="2" s="1"/>
  <c r="B442" i="2" s="1"/>
  <c r="B447" i="2" s="1"/>
  <c r="B452" i="2" s="1"/>
  <c r="B457" i="2" s="1"/>
  <c r="B462" i="2" s="1"/>
  <c r="B467" i="2" s="1"/>
  <c r="B472" i="2" s="1"/>
  <c r="B477" i="2" s="1"/>
  <c r="B482" i="2" s="1"/>
  <c r="B487" i="2" s="1"/>
  <c r="B492" i="2" s="1"/>
  <c r="B497" i="2" s="1"/>
  <c r="B502" i="2" s="1"/>
  <c r="B507" i="2" s="1"/>
  <c r="B512" i="2" s="1"/>
  <c r="B517" i="2" s="1"/>
  <c r="B522" i="2" s="1"/>
  <c r="B527" i="2" s="1"/>
  <c r="B532" i="2" s="1"/>
  <c r="B537" i="2" s="1"/>
  <c r="B542" i="2" s="1"/>
  <c r="B547" i="2" s="1"/>
  <c r="B552" i="2" s="1"/>
  <c r="B557" i="2" s="1"/>
  <c r="B562" i="2" s="1"/>
  <c r="B567" i="2" s="1"/>
  <c r="B572" i="2" s="1"/>
  <c r="B577" i="2" s="1"/>
  <c r="B582" i="2" s="1"/>
  <c r="B587" i="2" s="1"/>
  <c r="B592" i="2" s="1"/>
  <c r="B597" i="2" s="1"/>
  <c r="B602" i="2" s="1"/>
  <c r="B607" i="2" s="1"/>
  <c r="B612" i="2" s="1"/>
  <c r="B617" i="2" s="1"/>
  <c r="B622" i="2" s="1"/>
  <c r="B627" i="2" s="1"/>
  <c r="B632" i="2" s="1"/>
  <c r="B637" i="2" s="1"/>
  <c r="B642" i="2" s="1"/>
  <c r="B647" i="2" s="1"/>
  <c r="B652" i="2" s="1"/>
  <c r="B657" i="2" s="1"/>
  <c r="B662" i="2" s="1"/>
  <c r="B667" i="2" s="1"/>
  <c r="B672" i="2" s="1"/>
  <c r="B677" i="2" s="1"/>
  <c r="B682" i="2" s="1"/>
  <c r="B687" i="2" s="1"/>
  <c r="B692" i="2" s="1"/>
  <c r="B697" i="2" s="1"/>
  <c r="B702" i="2" s="1"/>
  <c r="B707" i="2" s="1"/>
  <c r="B712" i="2" s="1"/>
  <c r="B717" i="2" s="1"/>
  <c r="B722" i="2" s="1"/>
  <c r="B727" i="2" s="1"/>
  <c r="B732" i="2" s="1"/>
  <c r="B737" i="2" s="1"/>
  <c r="B742" i="2" s="1"/>
  <c r="B747" i="2" s="1"/>
  <c r="B752" i="2" s="1"/>
  <c r="B757" i="2" s="1"/>
  <c r="B762" i="2" s="1"/>
  <c r="B767" i="2" s="1"/>
  <c r="B772" i="2" s="1"/>
  <c r="B777" i="2" s="1"/>
  <c r="B782" i="2" s="1"/>
  <c r="B787" i="2" s="1"/>
  <c r="B792" i="2" s="1"/>
  <c r="B797" i="2" s="1"/>
  <c r="B802" i="2" s="1"/>
  <c r="B807" i="2" s="1"/>
  <c r="B812" i="2" s="1"/>
  <c r="B817" i="2" s="1"/>
  <c r="B822" i="2" s="1"/>
  <c r="B827" i="2" s="1"/>
  <c r="B832" i="2" s="1"/>
  <c r="B837" i="2" s="1"/>
  <c r="B842" i="2" s="1"/>
  <c r="B847" i="2" s="1"/>
  <c r="B852" i="2" s="1"/>
  <c r="B857" i="2" s="1"/>
  <c r="B862" i="2" s="1"/>
  <c r="B867" i="2" s="1"/>
  <c r="B872" i="2" s="1"/>
  <c r="B877" i="2" s="1"/>
  <c r="B882" i="2" s="1"/>
  <c r="B887" i="2" s="1"/>
  <c r="B892" i="2" s="1"/>
  <c r="B897" i="2" s="1"/>
  <c r="B902" i="2" s="1"/>
  <c r="B907" i="2" s="1"/>
  <c r="B912" i="2" s="1"/>
  <c r="B917" i="2" s="1"/>
  <c r="B922" i="2" s="1"/>
  <c r="B927" i="2" s="1"/>
  <c r="B932" i="2" s="1"/>
  <c r="B937" i="2" s="1"/>
  <c r="B942" i="2" s="1"/>
  <c r="B947" i="2" s="1"/>
  <c r="B952" i="2" s="1"/>
  <c r="B957" i="2" s="1"/>
  <c r="B962" i="2" s="1"/>
  <c r="B967" i="2" s="1"/>
  <c r="B972" i="2" s="1"/>
  <c r="B977" i="2" s="1"/>
  <c r="B982" i="2" s="1"/>
  <c r="B987" i="2" s="1"/>
  <c r="B992" i="2" s="1"/>
  <c r="B997" i="2" s="1"/>
  <c r="B13" i="2"/>
  <c r="B14" i="2"/>
  <c r="B19" i="2" s="1"/>
  <c r="B24" i="2" s="1"/>
  <c r="B29" i="2" s="1"/>
  <c r="B34" i="2" s="1"/>
  <c r="B39" i="2" s="1"/>
  <c r="B44" i="2" s="1"/>
  <c r="B49" i="2" s="1"/>
  <c r="B54" i="2" s="1"/>
  <c r="B59" i="2" s="1"/>
  <c r="B64" i="2" s="1"/>
  <c r="B69" i="2" s="1"/>
  <c r="B74" i="2" s="1"/>
  <c r="B79" i="2" s="1"/>
  <c r="B84" i="2" s="1"/>
  <c r="B89" i="2" s="1"/>
  <c r="B94" i="2" s="1"/>
  <c r="B99" i="2" s="1"/>
  <c r="B104" i="2" s="1"/>
  <c r="B109" i="2" s="1"/>
  <c r="B114" i="2" s="1"/>
  <c r="B119" i="2" s="1"/>
  <c r="B124" i="2" s="1"/>
  <c r="B129" i="2" s="1"/>
  <c r="B134" i="2" s="1"/>
  <c r="B139" i="2" s="1"/>
  <c r="B144" i="2" s="1"/>
  <c r="B149" i="2" s="1"/>
  <c r="B154" i="2" s="1"/>
  <c r="B159" i="2" s="1"/>
  <c r="B164" i="2" s="1"/>
  <c r="B169" i="2" s="1"/>
  <c r="B174" i="2" s="1"/>
  <c r="B179" i="2" s="1"/>
  <c r="B184" i="2" s="1"/>
  <c r="B189" i="2" s="1"/>
  <c r="B194" i="2" s="1"/>
  <c r="B199" i="2" s="1"/>
  <c r="B204" i="2" s="1"/>
  <c r="B209" i="2" s="1"/>
  <c r="B214" i="2" s="1"/>
  <c r="B219" i="2" s="1"/>
  <c r="B224" i="2" s="1"/>
  <c r="B229" i="2" s="1"/>
  <c r="B234" i="2" s="1"/>
  <c r="B239" i="2" s="1"/>
  <c r="B244" i="2" s="1"/>
  <c r="B249" i="2" s="1"/>
  <c r="B254" i="2" s="1"/>
  <c r="B259" i="2" s="1"/>
  <c r="B264" i="2" s="1"/>
  <c r="B269" i="2" s="1"/>
  <c r="B274" i="2" s="1"/>
  <c r="B279" i="2" s="1"/>
  <c r="B284" i="2" s="1"/>
  <c r="B289" i="2" s="1"/>
  <c r="B294" i="2" s="1"/>
  <c r="B299" i="2" s="1"/>
  <c r="B304" i="2" s="1"/>
  <c r="B309" i="2" s="1"/>
  <c r="B314" i="2" s="1"/>
  <c r="B319" i="2" s="1"/>
  <c r="B324" i="2" s="1"/>
  <c r="B329" i="2" s="1"/>
  <c r="B334" i="2" s="1"/>
  <c r="B339" i="2" s="1"/>
  <c r="B344" i="2" s="1"/>
  <c r="B349" i="2" s="1"/>
  <c r="B354" i="2" s="1"/>
  <c r="B359" i="2" s="1"/>
  <c r="B364" i="2" s="1"/>
  <c r="B369" i="2" s="1"/>
  <c r="B374" i="2" s="1"/>
  <c r="B379" i="2" s="1"/>
  <c r="B384" i="2" s="1"/>
  <c r="B389" i="2" s="1"/>
  <c r="B394" i="2" s="1"/>
  <c r="B399" i="2" s="1"/>
  <c r="B404" i="2" s="1"/>
  <c r="B409" i="2" s="1"/>
  <c r="B414" i="2" s="1"/>
  <c r="B419" i="2" s="1"/>
  <c r="B424" i="2" s="1"/>
  <c r="B429" i="2" s="1"/>
  <c r="B434" i="2" s="1"/>
  <c r="B439" i="2" s="1"/>
  <c r="B444" i="2" s="1"/>
  <c r="B449" i="2" s="1"/>
  <c r="B454" i="2" s="1"/>
  <c r="B459" i="2" s="1"/>
  <c r="B464" i="2" s="1"/>
  <c r="B469" i="2" s="1"/>
  <c r="B474" i="2" s="1"/>
  <c r="B479" i="2" s="1"/>
  <c r="B484" i="2" s="1"/>
  <c r="B489" i="2" s="1"/>
  <c r="B494" i="2" s="1"/>
  <c r="B499" i="2" s="1"/>
  <c r="B504" i="2" s="1"/>
  <c r="B509" i="2" s="1"/>
  <c r="B514" i="2" s="1"/>
  <c r="B519" i="2" s="1"/>
  <c r="B524" i="2" s="1"/>
  <c r="B529" i="2" s="1"/>
  <c r="B534" i="2" s="1"/>
  <c r="B539" i="2" s="1"/>
  <c r="B544" i="2" s="1"/>
  <c r="B549" i="2" s="1"/>
  <c r="B554" i="2" s="1"/>
  <c r="B559" i="2" s="1"/>
  <c r="B564" i="2" s="1"/>
  <c r="B569" i="2" s="1"/>
  <c r="B574" i="2" s="1"/>
  <c r="B15" i="2"/>
  <c r="B20" i="2" s="1"/>
  <c r="B25" i="2" s="1"/>
  <c r="B30" i="2" s="1"/>
  <c r="B35" i="2" s="1"/>
  <c r="B40" i="2" s="1"/>
  <c r="B45" i="2" s="1"/>
  <c r="B50" i="2" s="1"/>
  <c r="B55" i="2" s="1"/>
  <c r="B60" i="2" s="1"/>
  <c r="B65" i="2" s="1"/>
  <c r="B70" i="2" s="1"/>
  <c r="B75" i="2" s="1"/>
  <c r="B80" i="2" s="1"/>
  <c r="B85" i="2" s="1"/>
  <c r="B90" i="2" s="1"/>
  <c r="B95" i="2" s="1"/>
  <c r="B100" i="2" s="1"/>
  <c r="B105" i="2" s="1"/>
  <c r="B110" i="2" s="1"/>
  <c r="B115" i="2" s="1"/>
  <c r="B120" i="2" s="1"/>
  <c r="B125" i="2" s="1"/>
  <c r="B130" i="2" s="1"/>
  <c r="B135" i="2" s="1"/>
  <c r="B140" i="2" s="1"/>
  <c r="B145" i="2" s="1"/>
  <c r="B150" i="2" s="1"/>
  <c r="B155" i="2" s="1"/>
  <c r="B160" i="2" s="1"/>
  <c r="B165" i="2" s="1"/>
  <c r="B170" i="2" s="1"/>
  <c r="B175" i="2" s="1"/>
  <c r="B180" i="2" s="1"/>
  <c r="B185" i="2" s="1"/>
  <c r="B190" i="2" s="1"/>
  <c r="B195" i="2" s="1"/>
  <c r="B200" i="2" s="1"/>
  <c r="B205" i="2" s="1"/>
  <c r="B210" i="2" s="1"/>
  <c r="B215" i="2" s="1"/>
  <c r="B220" i="2" s="1"/>
  <c r="B225" i="2" s="1"/>
  <c r="B230" i="2" s="1"/>
  <c r="B235" i="2" s="1"/>
  <c r="B240" i="2" s="1"/>
  <c r="B245" i="2" s="1"/>
  <c r="B250" i="2" s="1"/>
  <c r="B255" i="2" s="1"/>
  <c r="B260" i="2" s="1"/>
  <c r="B265" i="2" s="1"/>
  <c r="B270" i="2" s="1"/>
  <c r="B275" i="2" s="1"/>
  <c r="B280" i="2" s="1"/>
  <c r="B285" i="2" s="1"/>
  <c r="B290" i="2" s="1"/>
  <c r="B295" i="2" s="1"/>
  <c r="B300" i="2" s="1"/>
  <c r="B305" i="2" s="1"/>
  <c r="B310" i="2" s="1"/>
  <c r="B315" i="2" s="1"/>
  <c r="B320" i="2" s="1"/>
  <c r="B325" i="2" s="1"/>
  <c r="B330" i="2" s="1"/>
  <c r="B335" i="2" s="1"/>
  <c r="B340" i="2" s="1"/>
  <c r="B345" i="2" s="1"/>
  <c r="B350" i="2" s="1"/>
  <c r="B355" i="2" s="1"/>
  <c r="B360" i="2" s="1"/>
  <c r="B365" i="2" s="1"/>
  <c r="B370" i="2" s="1"/>
  <c r="B375" i="2" s="1"/>
  <c r="B380" i="2" s="1"/>
  <c r="B385" i="2" s="1"/>
  <c r="B390" i="2" s="1"/>
  <c r="B395" i="2" s="1"/>
  <c r="B400" i="2" s="1"/>
  <c r="B405" i="2" s="1"/>
  <c r="B410" i="2" s="1"/>
  <c r="B415" i="2" s="1"/>
  <c r="B420" i="2" s="1"/>
  <c r="B425" i="2" s="1"/>
  <c r="B430" i="2" s="1"/>
  <c r="B435" i="2" s="1"/>
  <c r="B440" i="2" s="1"/>
  <c r="B445" i="2" s="1"/>
  <c r="B450" i="2" s="1"/>
  <c r="B455" i="2" s="1"/>
  <c r="B460" i="2" s="1"/>
  <c r="B465" i="2" s="1"/>
  <c r="B470" i="2" s="1"/>
  <c r="B475" i="2" s="1"/>
  <c r="B480" i="2" s="1"/>
  <c r="B485" i="2" s="1"/>
  <c r="B490" i="2" s="1"/>
  <c r="B495" i="2" s="1"/>
  <c r="B500" i="2" s="1"/>
  <c r="B505" i="2" s="1"/>
  <c r="B510" i="2" s="1"/>
  <c r="B515" i="2" s="1"/>
  <c r="B520" i="2" s="1"/>
  <c r="B525" i="2" s="1"/>
  <c r="B530" i="2" s="1"/>
  <c r="B535" i="2" s="1"/>
  <c r="B540" i="2" s="1"/>
  <c r="B545" i="2" s="1"/>
  <c r="B550" i="2" s="1"/>
  <c r="B555" i="2" s="1"/>
  <c r="B560" i="2" s="1"/>
  <c r="B565" i="2" s="1"/>
  <c r="B570" i="2" s="1"/>
  <c r="B575" i="2" s="1"/>
  <c r="B18" i="2"/>
  <c r="B23" i="2" s="1"/>
  <c r="B28" i="2" s="1"/>
  <c r="B33" i="2" s="1"/>
  <c r="B38" i="2" s="1"/>
  <c r="B43" i="2" s="1"/>
  <c r="B48" i="2" s="1"/>
  <c r="B53" i="2" s="1"/>
  <c r="B58" i="2" s="1"/>
  <c r="B63" i="2" s="1"/>
  <c r="B68" i="2" s="1"/>
  <c r="B73" i="2" s="1"/>
  <c r="B78" i="2" s="1"/>
  <c r="B83" i="2" s="1"/>
  <c r="B88" i="2" s="1"/>
  <c r="B93" i="2" s="1"/>
  <c r="B98" i="2" s="1"/>
  <c r="B103" i="2" s="1"/>
  <c r="B108" i="2" s="1"/>
  <c r="B113" i="2" s="1"/>
  <c r="B118" i="2" s="1"/>
  <c r="B123" i="2" s="1"/>
  <c r="B128" i="2" s="1"/>
  <c r="B133" i="2" s="1"/>
  <c r="B138" i="2" s="1"/>
  <c r="B143" i="2" s="1"/>
  <c r="B148" i="2" s="1"/>
  <c r="B153" i="2" s="1"/>
  <c r="B158" i="2" s="1"/>
  <c r="B163" i="2" s="1"/>
  <c r="B168" i="2" s="1"/>
  <c r="B173" i="2" s="1"/>
  <c r="B178" i="2" s="1"/>
  <c r="B183" i="2" s="1"/>
  <c r="B188" i="2" s="1"/>
  <c r="B193" i="2" s="1"/>
  <c r="B198" i="2" s="1"/>
  <c r="B203" i="2" s="1"/>
  <c r="B208" i="2" s="1"/>
  <c r="B213" i="2" s="1"/>
  <c r="B218" i="2" s="1"/>
  <c r="B223" i="2" s="1"/>
  <c r="B228" i="2" s="1"/>
  <c r="B233" i="2" s="1"/>
  <c r="B238" i="2" s="1"/>
  <c r="B243" i="2" s="1"/>
  <c r="B248" i="2" s="1"/>
  <c r="B253" i="2" s="1"/>
  <c r="B258" i="2" s="1"/>
  <c r="B263" i="2" s="1"/>
  <c r="B268" i="2" s="1"/>
  <c r="B273" i="2" s="1"/>
  <c r="B278" i="2" s="1"/>
  <c r="B283" i="2" s="1"/>
  <c r="B288" i="2" s="1"/>
  <c r="B293" i="2" s="1"/>
  <c r="B298" i="2" s="1"/>
  <c r="B303" i="2" s="1"/>
  <c r="B308" i="2" s="1"/>
  <c r="B313" i="2" s="1"/>
  <c r="B318" i="2" s="1"/>
  <c r="B323" i="2" s="1"/>
  <c r="B328" i="2" s="1"/>
  <c r="B333" i="2" s="1"/>
  <c r="B338" i="2" s="1"/>
  <c r="B343" i="2" s="1"/>
  <c r="B348" i="2" s="1"/>
  <c r="B353" i="2" s="1"/>
  <c r="B358" i="2" s="1"/>
  <c r="B363" i="2" s="1"/>
  <c r="B368" i="2" s="1"/>
  <c r="B373" i="2" s="1"/>
  <c r="B378" i="2" s="1"/>
  <c r="B383" i="2" s="1"/>
  <c r="B388" i="2" s="1"/>
  <c r="B393" i="2" s="1"/>
  <c r="B398" i="2" s="1"/>
  <c r="B403" i="2" s="1"/>
  <c r="B408" i="2" s="1"/>
  <c r="B413" i="2" s="1"/>
  <c r="B418" i="2" s="1"/>
  <c r="B423" i="2" s="1"/>
  <c r="B428" i="2" s="1"/>
  <c r="B433" i="2" s="1"/>
  <c r="B438" i="2" s="1"/>
  <c r="B443" i="2" s="1"/>
  <c r="B448" i="2" s="1"/>
  <c r="B453" i="2" s="1"/>
  <c r="B458" i="2" s="1"/>
  <c r="B463" i="2" s="1"/>
  <c r="B468" i="2" s="1"/>
  <c r="B473" i="2" s="1"/>
  <c r="B478" i="2" s="1"/>
  <c r="B483" i="2" s="1"/>
  <c r="B488" i="2" s="1"/>
  <c r="B493" i="2" s="1"/>
  <c r="B498" i="2" s="1"/>
  <c r="B503" i="2" s="1"/>
  <c r="B508" i="2" s="1"/>
  <c r="B513" i="2" s="1"/>
  <c r="B518" i="2" s="1"/>
  <c r="B523" i="2" s="1"/>
  <c r="B528" i="2" s="1"/>
  <c r="B533" i="2" s="1"/>
  <c r="B538" i="2" s="1"/>
  <c r="B543" i="2" s="1"/>
  <c r="B548" i="2" s="1"/>
  <c r="B553" i="2" s="1"/>
  <c r="B558" i="2" s="1"/>
  <c r="B563" i="2" s="1"/>
  <c r="B568" i="2" s="1"/>
  <c r="B573" i="2" s="1"/>
  <c r="B578" i="2" s="1"/>
  <c r="B583" i="2" s="1"/>
  <c r="B588" i="2" s="1"/>
  <c r="B593" i="2" s="1"/>
  <c r="B598" i="2" s="1"/>
  <c r="B603" i="2" s="1"/>
  <c r="B608" i="2" s="1"/>
  <c r="B613" i="2" s="1"/>
  <c r="B618" i="2" s="1"/>
  <c r="B623" i="2" s="1"/>
  <c r="B628" i="2" s="1"/>
  <c r="B633" i="2" s="1"/>
  <c r="B638" i="2" s="1"/>
  <c r="B643" i="2" s="1"/>
  <c r="B648" i="2" s="1"/>
  <c r="B653" i="2" s="1"/>
  <c r="B658" i="2" s="1"/>
  <c r="B663" i="2" s="1"/>
  <c r="B668" i="2" s="1"/>
  <c r="B673" i="2" s="1"/>
  <c r="B678" i="2" s="1"/>
  <c r="B683" i="2" s="1"/>
  <c r="B688" i="2" s="1"/>
  <c r="B693" i="2" s="1"/>
  <c r="B698" i="2" s="1"/>
  <c r="B703" i="2" s="1"/>
  <c r="B708" i="2" s="1"/>
  <c r="B713" i="2" s="1"/>
  <c r="B718" i="2" s="1"/>
  <c r="B723" i="2" s="1"/>
  <c r="B728" i="2" s="1"/>
  <c r="B733" i="2" s="1"/>
  <c r="B738" i="2" s="1"/>
  <c r="B743" i="2" s="1"/>
  <c r="B748" i="2" s="1"/>
  <c r="B753" i="2" s="1"/>
  <c r="B11" i="2"/>
  <c r="B16" i="2" s="1"/>
  <c r="B21" i="2" s="1"/>
  <c r="B26" i="2" s="1"/>
  <c r="B31" i="2" s="1"/>
  <c r="B36" i="2" s="1"/>
  <c r="B41" i="2" s="1"/>
  <c r="B46" i="2" s="1"/>
  <c r="B51" i="2" s="1"/>
  <c r="B56" i="2" s="1"/>
  <c r="B61" i="2" s="1"/>
  <c r="B66" i="2" s="1"/>
  <c r="B71" i="2" s="1"/>
  <c r="B76" i="2" s="1"/>
  <c r="B81" i="2" s="1"/>
  <c r="B86" i="2" s="1"/>
  <c r="B91" i="2" s="1"/>
  <c r="B96" i="2" s="1"/>
  <c r="B101" i="2" s="1"/>
  <c r="B106" i="2" s="1"/>
  <c r="B111" i="2" s="1"/>
  <c r="B116" i="2" s="1"/>
  <c r="B121" i="2" s="1"/>
  <c r="B126" i="2" s="1"/>
  <c r="B131" i="2" s="1"/>
  <c r="B136" i="2" s="1"/>
  <c r="B141" i="2" s="1"/>
  <c r="B146" i="2" s="1"/>
  <c r="B151" i="2" s="1"/>
  <c r="B156" i="2" s="1"/>
  <c r="B161" i="2" s="1"/>
  <c r="B166" i="2" s="1"/>
  <c r="B171" i="2" s="1"/>
  <c r="B176" i="2" s="1"/>
  <c r="B181" i="2" s="1"/>
  <c r="B186" i="2" s="1"/>
  <c r="B191" i="2" s="1"/>
  <c r="B196" i="2" s="1"/>
  <c r="B201" i="2" s="1"/>
  <c r="B206" i="2" s="1"/>
  <c r="B211" i="2" s="1"/>
  <c r="B216" i="2" s="1"/>
  <c r="B221" i="2" s="1"/>
  <c r="B226" i="2" s="1"/>
  <c r="B231" i="2" s="1"/>
  <c r="B236" i="2" s="1"/>
  <c r="B241" i="2" s="1"/>
  <c r="B246" i="2" s="1"/>
  <c r="B251" i="2" s="1"/>
  <c r="B256" i="2" s="1"/>
  <c r="B261" i="2" s="1"/>
  <c r="B266" i="2" s="1"/>
  <c r="B271" i="2" s="1"/>
  <c r="B276" i="2" s="1"/>
  <c r="B281" i="2" s="1"/>
  <c r="B286" i="2" s="1"/>
  <c r="B291" i="2" s="1"/>
  <c r="B296" i="2" s="1"/>
  <c r="B301" i="2" s="1"/>
  <c r="B306" i="2" s="1"/>
  <c r="B311" i="2" s="1"/>
  <c r="B316" i="2" s="1"/>
  <c r="B321" i="2" s="1"/>
  <c r="B326" i="2" s="1"/>
  <c r="B331" i="2" s="1"/>
  <c r="B336" i="2" s="1"/>
  <c r="B341" i="2" s="1"/>
  <c r="B346" i="2" s="1"/>
  <c r="B351" i="2" s="1"/>
  <c r="B356" i="2" s="1"/>
  <c r="B361" i="2" s="1"/>
  <c r="B366" i="2" s="1"/>
  <c r="B371" i="2" s="1"/>
  <c r="B376" i="2" s="1"/>
  <c r="B381" i="2" s="1"/>
  <c r="B386" i="2" s="1"/>
  <c r="B391" i="2" s="1"/>
  <c r="B396" i="2" s="1"/>
  <c r="B401" i="2" s="1"/>
  <c r="B406" i="2" s="1"/>
  <c r="B411" i="2" s="1"/>
  <c r="B416" i="2" s="1"/>
  <c r="B421" i="2" s="1"/>
  <c r="B426" i="2" s="1"/>
  <c r="B431" i="2" s="1"/>
  <c r="B436" i="2" s="1"/>
  <c r="B441" i="2" s="1"/>
  <c r="B446" i="2" s="1"/>
  <c r="B451" i="2" s="1"/>
  <c r="B456" i="2" s="1"/>
  <c r="B461" i="2" s="1"/>
  <c r="B466" i="2" s="1"/>
  <c r="B471" i="2" s="1"/>
  <c r="B476" i="2" s="1"/>
  <c r="B481" i="2" s="1"/>
  <c r="B486" i="2" s="1"/>
  <c r="B491" i="2" s="1"/>
  <c r="B496" i="2" s="1"/>
  <c r="B501" i="2" s="1"/>
  <c r="B506" i="2" s="1"/>
  <c r="B511" i="2" s="1"/>
  <c r="B516" i="2" s="1"/>
  <c r="B521" i="2" s="1"/>
  <c r="B526" i="2" s="1"/>
  <c r="B531" i="2" s="1"/>
  <c r="B536" i="2" s="1"/>
  <c r="B541" i="2" s="1"/>
  <c r="B546" i="2" s="1"/>
  <c r="B551" i="2" s="1"/>
  <c r="B556" i="2" s="1"/>
  <c r="B561" i="2" s="1"/>
  <c r="B566" i="2" s="1"/>
  <c r="B571" i="2" s="1"/>
  <c r="B576" i="2" s="1"/>
  <c r="B581" i="2" s="1"/>
  <c r="B586" i="2" s="1"/>
  <c r="B591" i="2" s="1"/>
  <c r="B596" i="2" s="1"/>
  <c r="B601" i="2" s="1"/>
  <c r="B606" i="2" s="1"/>
  <c r="B611" i="2" s="1"/>
  <c r="B616" i="2" s="1"/>
  <c r="B621" i="2" s="1"/>
  <c r="B626" i="2" s="1"/>
  <c r="B631" i="2" s="1"/>
  <c r="B636" i="2" s="1"/>
  <c r="B641" i="2" s="1"/>
  <c r="B646" i="2" s="1"/>
  <c r="B651" i="2" s="1"/>
  <c r="B656" i="2" s="1"/>
  <c r="B661" i="2" s="1"/>
  <c r="B666" i="2" s="1"/>
  <c r="B671" i="2" s="1"/>
  <c r="B676" i="2" s="1"/>
  <c r="B681" i="2" s="1"/>
  <c r="B686" i="2" s="1"/>
  <c r="B691" i="2" s="1"/>
  <c r="B696" i="2" s="1"/>
  <c r="B701" i="2" s="1"/>
  <c r="B706" i="2" s="1"/>
  <c r="B711" i="2" s="1"/>
  <c r="B716" i="2" s="1"/>
  <c r="B721" i="2" s="1"/>
  <c r="B726" i="2" s="1"/>
  <c r="B731" i="2" s="1"/>
  <c r="B736" i="2" s="1"/>
  <c r="B741" i="2" s="1"/>
  <c r="B746" i="2" s="1"/>
  <c r="B751" i="2" s="1"/>
  <c r="B756" i="2" s="1"/>
  <c r="B761" i="2" s="1"/>
  <c r="B766" i="2" s="1"/>
  <c r="B771" i="2" s="1"/>
  <c r="B776" i="2" s="1"/>
  <c r="B781" i="2" s="1"/>
  <c r="B786" i="2" s="1"/>
  <c r="B791" i="2" s="1"/>
  <c r="B796" i="2" s="1"/>
  <c r="B801" i="2" s="1"/>
  <c r="B806" i="2" s="1"/>
  <c r="B811" i="2" s="1"/>
  <c r="B816" i="2" s="1"/>
  <c r="B821" i="2" s="1"/>
  <c r="B826" i="2" s="1"/>
  <c r="B831" i="2" s="1"/>
  <c r="B836" i="2" s="1"/>
  <c r="B841" i="2" s="1"/>
  <c r="B846" i="2" s="1"/>
  <c r="B851" i="2" s="1"/>
  <c r="B856" i="2" s="1"/>
  <c r="B861" i="2" s="1"/>
  <c r="B866" i="2" s="1"/>
  <c r="B871" i="2" s="1"/>
  <c r="B876" i="2" s="1"/>
  <c r="B881" i="2" s="1"/>
  <c r="B886" i="2" s="1"/>
  <c r="B891" i="2" s="1"/>
  <c r="B896" i="2" s="1"/>
  <c r="B901" i="2" s="1"/>
  <c r="B906" i="2" s="1"/>
  <c r="B911" i="2" s="1"/>
  <c r="B916" i="2" s="1"/>
  <c r="B921" i="2" s="1"/>
  <c r="B926" i="2" s="1"/>
  <c r="B931" i="2" s="1"/>
  <c r="B936" i="2" s="1"/>
  <c r="B941" i="2" s="1"/>
  <c r="B946" i="2" s="1"/>
  <c r="B951" i="2" s="1"/>
  <c r="B956" i="2" s="1"/>
  <c r="B961" i="2" s="1"/>
  <c r="B966" i="2" s="1"/>
  <c r="B971" i="2" s="1"/>
  <c r="B976" i="2" s="1"/>
  <c r="B981" i="2" s="1"/>
  <c r="B986" i="2" s="1"/>
  <c r="B991" i="2" s="1"/>
  <c r="B996" i="2" s="1"/>
  <c r="AA6" i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R41" i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B758" i="2" l="1"/>
  <c r="B579" i="2"/>
  <c r="B584" i="2" s="1"/>
  <c r="B589" i="2" s="1"/>
  <c r="B594" i="2" s="1"/>
  <c r="B599" i="2" s="1"/>
  <c r="B604" i="2" s="1"/>
  <c r="B609" i="2" s="1"/>
  <c r="B614" i="2" s="1"/>
  <c r="B619" i="2" s="1"/>
  <c r="B624" i="2" s="1"/>
  <c r="B629" i="2" s="1"/>
  <c r="B634" i="2" s="1"/>
  <c r="B639" i="2" s="1"/>
  <c r="B644" i="2" s="1"/>
  <c r="B649" i="2" s="1"/>
  <c r="B654" i="2" s="1"/>
  <c r="B659" i="2" s="1"/>
  <c r="B664" i="2" s="1"/>
  <c r="B669" i="2" s="1"/>
  <c r="B674" i="2" s="1"/>
  <c r="B679" i="2" s="1"/>
  <c r="B684" i="2" s="1"/>
  <c r="B689" i="2" s="1"/>
  <c r="B694" i="2" s="1"/>
  <c r="B699" i="2" s="1"/>
  <c r="B704" i="2" s="1"/>
  <c r="B709" i="2" s="1"/>
  <c r="B714" i="2" s="1"/>
  <c r="B719" i="2" s="1"/>
  <c r="B724" i="2" s="1"/>
  <c r="B729" i="2" s="1"/>
  <c r="B734" i="2" s="1"/>
  <c r="B739" i="2" s="1"/>
  <c r="B744" i="2" s="1"/>
  <c r="B749" i="2" s="1"/>
  <c r="B754" i="2" s="1"/>
  <c r="B759" i="2" s="1"/>
  <c r="B764" i="2" s="1"/>
  <c r="B769" i="2" s="1"/>
  <c r="B774" i="2" s="1"/>
  <c r="B779" i="2" s="1"/>
  <c r="B784" i="2" s="1"/>
  <c r="B789" i="2" s="1"/>
  <c r="B794" i="2" s="1"/>
  <c r="B799" i="2" s="1"/>
  <c r="B804" i="2" s="1"/>
  <c r="B809" i="2" s="1"/>
  <c r="B814" i="2" s="1"/>
  <c r="B819" i="2" s="1"/>
  <c r="B824" i="2" s="1"/>
  <c r="B829" i="2" s="1"/>
  <c r="B834" i="2" s="1"/>
  <c r="B839" i="2" s="1"/>
  <c r="B844" i="2" s="1"/>
  <c r="B849" i="2" s="1"/>
  <c r="B854" i="2" s="1"/>
  <c r="B859" i="2" s="1"/>
  <c r="B864" i="2" s="1"/>
  <c r="B869" i="2" s="1"/>
  <c r="B874" i="2" s="1"/>
  <c r="B879" i="2" s="1"/>
  <c r="B884" i="2" s="1"/>
  <c r="B889" i="2" s="1"/>
  <c r="B894" i="2" s="1"/>
  <c r="B899" i="2" s="1"/>
  <c r="B904" i="2" s="1"/>
  <c r="B909" i="2" s="1"/>
  <c r="B914" i="2" s="1"/>
  <c r="B919" i="2" s="1"/>
  <c r="B924" i="2" s="1"/>
  <c r="B929" i="2" s="1"/>
  <c r="B934" i="2" s="1"/>
  <c r="B939" i="2" s="1"/>
  <c r="B944" i="2" s="1"/>
  <c r="B949" i="2" s="1"/>
  <c r="B954" i="2" s="1"/>
  <c r="B959" i="2" s="1"/>
  <c r="B964" i="2" s="1"/>
  <c r="B969" i="2" s="1"/>
  <c r="B974" i="2" s="1"/>
  <c r="B979" i="2" s="1"/>
  <c r="B984" i="2" s="1"/>
  <c r="B989" i="2" s="1"/>
  <c r="B994" i="2" s="1"/>
  <c r="B999" i="2" s="1"/>
  <c r="B580" i="2"/>
  <c r="B585" i="2" s="1"/>
  <c r="B590" i="2" s="1"/>
  <c r="B595" i="2" s="1"/>
  <c r="B600" i="2" s="1"/>
  <c r="B605" i="2" s="1"/>
  <c r="B610" i="2" s="1"/>
  <c r="B615" i="2" s="1"/>
  <c r="B620" i="2" s="1"/>
  <c r="B625" i="2" s="1"/>
  <c r="B630" i="2" s="1"/>
  <c r="B635" i="2" s="1"/>
  <c r="B640" i="2" s="1"/>
  <c r="B645" i="2" s="1"/>
  <c r="B650" i="2" s="1"/>
  <c r="B655" i="2" s="1"/>
  <c r="B660" i="2" s="1"/>
  <c r="B665" i="2" s="1"/>
  <c r="B670" i="2" s="1"/>
  <c r="B675" i="2" s="1"/>
  <c r="B680" i="2" s="1"/>
  <c r="B685" i="2" s="1"/>
  <c r="B690" i="2" s="1"/>
  <c r="B695" i="2" s="1"/>
  <c r="B700" i="2" s="1"/>
  <c r="B705" i="2" s="1"/>
  <c r="B710" i="2" s="1"/>
  <c r="B715" i="2" s="1"/>
  <c r="B720" i="2" s="1"/>
  <c r="B725" i="2" s="1"/>
  <c r="B730" i="2" s="1"/>
  <c r="B735" i="2" s="1"/>
  <c r="B740" i="2" s="1"/>
  <c r="B745" i="2" s="1"/>
  <c r="B750" i="2" s="1"/>
  <c r="B755" i="2" s="1"/>
  <c r="B760" i="2" s="1"/>
  <c r="B765" i="2" s="1"/>
  <c r="B770" i="2" s="1"/>
  <c r="B775" i="2" s="1"/>
  <c r="B780" i="2" s="1"/>
  <c r="B785" i="2" s="1"/>
  <c r="B790" i="2" s="1"/>
  <c r="B795" i="2" s="1"/>
  <c r="B800" i="2" s="1"/>
  <c r="B805" i="2" s="1"/>
  <c r="B810" i="2" s="1"/>
  <c r="B815" i="2" s="1"/>
  <c r="B820" i="2" s="1"/>
  <c r="B825" i="2" s="1"/>
  <c r="B830" i="2" s="1"/>
  <c r="B835" i="2" s="1"/>
  <c r="B840" i="2" s="1"/>
  <c r="B845" i="2" s="1"/>
  <c r="B850" i="2" s="1"/>
  <c r="B855" i="2" s="1"/>
  <c r="B860" i="2" s="1"/>
  <c r="B865" i="2" s="1"/>
  <c r="B870" i="2" s="1"/>
  <c r="B875" i="2" s="1"/>
  <c r="B880" i="2" s="1"/>
  <c r="B885" i="2" s="1"/>
  <c r="B890" i="2" s="1"/>
  <c r="B895" i="2" s="1"/>
  <c r="B900" i="2" s="1"/>
  <c r="B905" i="2" s="1"/>
  <c r="B910" i="2" s="1"/>
  <c r="B915" i="2" s="1"/>
  <c r="B920" i="2" s="1"/>
  <c r="B925" i="2" s="1"/>
  <c r="B930" i="2" s="1"/>
  <c r="B935" i="2" s="1"/>
  <c r="B940" i="2" s="1"/>
  <c r="B945" i="2" s="1"/>
  <c r="B950" i="2" s="1"/>
  <c r="B955" i="2" s="1"/>
  <c r="B960" i="2" s="1"/>
  <c r="B965" i="2" s="1"/>
  <c r="B970" i="2" s="1"/>
  <c r="B975" i="2" s="1"/>
  <c r="B980" i="2" s="1"/>
  <c r="B985" i="2" s="1"/>
  <c r="B990" i="2" s="1"/>
  <c r="B995" i="2" s="1"/>
  <c r="B1000" i="2" s="1"/>
  <c r="Z107" i="1"/>
  <c r="AB107" i="1" s="1"/>
  <c r="AI179" i="1"/>
  <c r="AI173" i="1"/>
  <c r="AH168" i="1"/>
  <c r="AJ150" i="1"/>
  <c r="AJ147" i="1"/>
  <c r="AJ124" i="1"/>
  <c r="AI203" i="1"/>
  <c r="AJ198" i="1"/>
  <c r="AI195" i="1"/>
  <c r="AJ174" i="1"/>
  <c r="AI142" i="1"/>
  <c r="Z106" i="1"/>
  <c r="AB106" i="1" s="1"/>
  <c r="AJ180" i="1"/>
  <c r="AI151" i="1"/>
  <c r="AI148" i="1"/>
  <c r="AJ132" i="1"/>
  <c r="AI190" i="1"/>
  <c r="AJ113" i="1"/>
  <c r="AJ199" i="1"/>
  <c r="AJ183" i="1"/>
  <c r="AJ167" i="1"/>
  <c r="AJ152" i="1"/>
  <c r="AJ133" i="1"/>
  <c r="AJ123" i="1"/>
  <c r="AJ109" i="1"/>
  <c r="AJ188" i="1"/>
  <c r="AI183" i="1"/>
  <c r="AJ178" i="1"/>
  <c r="AJ170" i="1"/>
  <c r="AI167" i="1"/>
  <c r="AJ162" i="1"/>
  <c r="AI152" i="1"/>
  <c r="AI149" i="1"/>
  <c r="AH146" i="1"/>
  <c r="AI133" i="1"/>
  <c r="AJ118" i="1"/>
  <c r="AI109" i="1"/>
  <c r="AI191" i="1"/>
  <c r="AJ155" i="1"/>
  <c r="AH149" i="1"/>
  <c r="AI144" i="1"/>
  <c r="AI184" i="1"/>
  <c r="AJ184" i="1"/>
  <c r="AH184" i="1"/>
  <c r="AH158" i="1"/>
  <c r="AI158" i="1"/>
  <c r="AJ158" i="1"/>
  <c r="AH169" i="1"/>
  <c r="AI169" i="1"/>
  <c r="AJ169" i="1"/>
  <c r="AH186" i="1"/>
  <c r="AJ186" i="1"/>
  <c r="AI186" i="1"/>
  <c r="AH197" i="1"/>
  <c r="AJ197" i="1"/>
  <c r="AI194" i="1"/>
  <c r="AH194" i="1"/>
  <c r="AH200" i="1"/>
  <c r="AI200" i="1"/>
  <c r="AI182" i="1"/>
  <c r="AJ182" i="1"/>
  <c r="AH182" i="1"/>
  <c r="AI201" i="1"/>
  <c r="AJ201" i="1"/>
  <c r="AH204" i="1"/>
  <c r="AJ204" i="1"/>
  <c r="AI204" i="1"/>
  <c r="AJ177" i="1"/>
  <c r="AI177" i="1"/>
  <c r="AH177" i="1"/>
  <c r="AJ154" i="1"/>
  <c r="AH154" i="1"/>
  <c r="AI154" i="1"/>
  <c r="AJ176" i="1"/>
  <c r="AJ202" i="1"/>
  <c r="AJ196" i="1"/>
  <c r="AI196" i="1"/>
  <c r="AI189" i="1"/>
  <c r="AJ189" i="1"/>
  <c r="AH189" i="1"/>
  <c r="AI172" i="1"/>
  <c r="AJ172" i="1"/>
  <c r="AH172" i="1"/>
  <c r="AH163" i="1"/>
  <c r="AI163" i="1"/>
  <c r="AH181" i="1"/>
  <c r="AJ181" i="1"/>
  <c r="AH192" i="1"/>
  <c r="AI192" i="1"/>
  <c r="AJ192" i="1"/>
  <c r="AI187" i="1"/>
  <c r="AJ187" i="1"/>
  <c r="AH187" i="1"/>
  <c r="AI129" i="1"/>
  <c r="AH129" i="1"/>
  <c r="AJ129" i="1"/>
  <c r="AA110" i="1"/>
  <c r="Z109" i="1"/>
  <c r="AB109" i="1" s="1"/>
  <c r="AJ145" i="1"/>
  <c r="AH145" i="1"/>
  <c r="AI145" i="1"/>
  <c r="AJ119" i="1"/>
  <c r="AH119" i="1"/>
  <c r="AI119" i="1"/>
  <c r="AH157" i="1"/>
  <c r="AJ157" i="1"/>
  <c r="AI157" i="1"/>
  <c r="AI107" i="1"/>
  <c r="AJ107" i="1"/>
  <c r="AH107" i="1"/>
  <c r="R107" i="1"/>
  <c r="AH141" i="1"/>
  <c r="AI141" i="1"/>
  <c r="AJ141" i="1"/>
  <c r="Z108" i="1"/>
  <c r="AB108" i="1" s="1"/>
  <c r="AJ164" i="1"/>
  <c r="AJ159" i="1"/>
  <c r="AI155" i="1"/>
  <c r="AI164" i="1"/>
  <c r="AH159" i="1"/>
  <c r="AH130" i="1"/>
  <c r="AJ130" i="1"/>
  <c r="AI130" i="1"/>
  <c r="AJ114" i="1"/>
  <c r="AI114" i="1"/>
  <c r="AH114" i="1"/>
  <c r="AI156" i="1"/>
  <c r="AJ156" i="1"/>
  <c r="AH134" i="1"/>
  <c r="AJ134" i="1"/>
  <c r="AJ171" i="1"/>
  <c r="AJ166" i="1"/>
  <c r="AI161" i="1"/>
  <c r="AH171" i="1"/>
  <c r="AH166" i="1"/>
  <c r="AH161" i="1"/>
  <c r="AH115" i="1"/>
  <c r="AJ115" i="1"/>
  <c r="AI115" i="1"/>
  <c r="AI139" i="1"/>
  <c r="AH124" i="1"/>
  <c r="Z105" i="1"/>
  <c r="AB105" i="1" s="1"/>
  <c r="AH111" i="1"/>
  <c r="AJ111" i="1"/>
  <c r="AH106" i="1"/>
  <c r="AJ106" i="1"/>
  <c r="AH138" i="1"/>
  <c r="AI131" i="1"/>
  <c r="AJ131" i="1"/>
  <c r="AH131" i="1"/>
  <c r="AI126" i="1"/>
  <c r="AJ126" i="1"/>
  <c r="AH126" i="1"/>
  <c r="AH110" i="1"/>
  <c r="AJ110" i="1"/>
  <c r="AH105" i="1"/>
  <c r="AI121" i="1"/>
  <c r="AI116" i="1"/>
  <c r="AJ146" i="1"/>
  <c r="AI137" i="1"/>
  <c r="AI132" i="1"/>
  <c r="AJ127" i="1"/>
  <c r="AJ122" i="1"/>
  <c r="AI113" i="1"/>
  <c r="AI108" i="1"/>
  <c r="AJ136" i="1"/>
  <c r="AJ117" i="1"/>
  <c r="AJ112" i="1"/>
  <c r="AI136" i="1"/>
  <c r="AI117" i="1"/>
  <c r="AI112" i="1"/>
  <c r="C8" i="2"/>
  <c r="C13" i="2" s="1"/>
  <c r="C18" i="2" s="1"/>
  <c r="C23" i="2" s="1"/>
  <c r="C28" i="2" s="1"/>
  <c r="C33" i="2" s="1"/>
  <c r="C38" i="2" s="1"/>
  <c r="C43" i="2" s="1"/>
  <c r="C48" i="2" s="1"/>
  <c r="C53" i="2" s="1"/>
  <c r="C58" i="2" s="1"/>
  <c r="C63" i="2" s="1"/>
  <c r="C68" i="2" s="1"/>
  <c r="C73" i="2" s="1"/>
  <c r="C78" i="2" s="1"/>
  <c r="C83" i="2" s="1"/>
  <c r="C88" i="2" s="1"/>
  <c r="C93" i="2" s="1"/>
  <c r="C98" i="2" s="1"/>
  <c r="C103" i="2" s="1"/>
  <c r="C108" i="2" s="1"/>
  <c r="C113" i="2" s="1"/>
  <c r="C118" i="2" s="1"/>
  <c r="C123" i="2" s="1"/>
  <c r="C128" i="2" s="1"/>
  <c r="C133" i="2" s="1"/>
  <c r="C138" i="2" s="1"/>
  <c r="C143" i="2" s="1"/>
  <c r="C148" i="2" s="1"/>
  <c r="C153" i="2" s="1"/>
  <c r="C158" i="2" s="1"/>
  <c r="C163" i="2" s="1"/>
  <c r="C168" i="2" s="1"/>
  <c r="C173" i="2" s="1"/>
  <c r="C178" i="2" s="1"/>
  <c r="C183" i="2" s="1"/>
  <c r="C188" i="2" s="1"/>
  <c r="C193" i="2" s="1"/>
  <c r="C198" i="2" s="1"/>
  <c r="C203" i="2" s="1"/>
  <c r="C208" i="2" s="1"/>
  <c r="C213" i="2" s="1"/>
  <c r="C218" i="2" s="1"/>
  <c r="C223" i="2" s="1"/>
  <c r="C228" i="2" s="1"/>
  <c r="C233" i="2" s="1"/>
  <c r="C238" i="2" s="1"/>
  <c r="C243" i="2" s="1"/>
  <c r="C248" i="2" s="1"/>
  <c r="C253" i="2" s="1"/>
  <c r="C258" i="2" s="1"/>
  <c r="C263" i="2" s="1"/>
  <c r="C268" i="2" s="1"/>
  <c r="C273" i="2" s="1"/>
  <c r="C278" i="2" s="1"/>
  <c r="C283" i="2" s="1"/>
  <c r="C288" i="2" s="1"/>
  <c r="C293" i="2" s="1"/>
  <c r="C298" i="2" s="1"/>
  <c r="C303" i="2" s="1"/>
  <c r="C308" i="2" s="1"/>
  <c r="C313" i="2" s="1"/>
  <c r="C318" i="2" s="1"/>
  <c r="C323" i="2" s="1"/>
  <c r="C328" i="2" s="1"/>
  <c r="C333" i="2" s="1"/>
  <c r="C338" i="2" s="1"/>
  <c r="C343" i="2" s="1"/>
  <c r="C348" i="2" s="1"/>
  <c r="C353" i="2" s="1"/>
  <c r="C358" i="2" s="1"/>
  <c r="C363" i="2" s="1"/>
  <c r="C368" i="2" s="1"/>
  <c r="C373" i="2" s="1"/>
  <c r="C378" i="2" s="1"/>
  <c r="C383" i="2" s="1"/>
  <c r="C388" i="2" s="1"/>
  <c r="C393" i="2" s="1"/>
  <c r="C398" i="2" s="1"/>
  <c r="C403" i="2" s="1"/>
  <c r="C408" i="2" s="1"/>
  <c r="C413" i="2" s="1"/>
  <c r="C418" i="2" s="1"/>
  <c r="C423" i="2" s="1"/>
  <c r="C428" i="2" s="1"/>
  <c r="C433" i="2" s="1"/>
  <c r="C438" i="2" s="1"/>
  <c r="C443" i="2" s="1"/>
  <c r="C448" i="2" s="1"/>
  <c r="C453" i="2" s="1"/>
  <c r="C458" i="2" s="1"/>
  <c r="C463" i="2" s="1"/>
  <c r="C468" i="2" s="1"/>
  <c r="C473" i="2" s="1"/>
  <c r="C478" i="2" s="1"/>
  <c r="C483" i="2" s="1"/>
  <c r="C488" i="2" s="1"/>
  <c r="C493" i="2" s="1"/>
  <c r="C498" i="2" s="1"/>
  <c r="C503" i="2" s="1"/>
  <c r="E503" i="2" s="1"/>
  <c r="C9" i="2"/>
  <c r="C14" i="2" s="1"/>
  <c r="C19" i="2" s="1"/>
  <c r="C24" i="2" s="1"/>
  <c r="C29" i="2" s="1"/>
  <c r="C34" i="2" s="1"/>
  <c r="C39" i="2" s="1"/>
  <c r="C44" i="2" s="1"/>
  <c r="C49" i="2" s="1"/>
  <c r="C54" i="2" s="1"/>
  <c r="C59" i="2" s="1"/>
  <c r="C64" i="2" s="1"/>
  <c r="C69" i="2" s="1"/>
  <c r="C74" i="2" s="1"/>
  <c r="C79" i="2" s="1"/>
  <c r="C84" i="2" s="1"/>
  <c r="C89" i="2" s="1"/>
  <c r="C94" i="2" s="1"/>
  <c r="C99" i="2" s="1"/>
  <c r="C104" i="2" s="1"/>
  <c r="C109" i="2" s="1"/>
  <c r="C114" i="2" s="1"/>
  <c r="C119" i="2" s="1"/>
  <c r="C124" i="2" s="1"/>
  <c r="C129" i="2" s="1"/>
  <c r="C134" i="2" s="1"/>
  <c r="C139" i="2" s="1"/>
  <c r="C144" i="2" s="1"/>
  <c r="C149" i="2" s="1"/>
  <c r="C154" i="2" s="1"/>
  <c r="C159" i="2" s="1"/>
  <c r="C164" i="2" s="1"/>
  <c r="C169" i="2" s="1"/>
  <c r="C174" i="2" s="1"/>
  <c r="C179" i="2" s="1"/>
  <c r="C184" i="2" s="1"/>
  <c r="C189" i="2" s="1"/>
  <c r="C194" i="2" s="1"/>
  <c r="C199" i="2" s="1"/>
  <c r="C204" i="2" s="1"/>
  <c r="C209" i="2" s="1"/>
  <c r="C214" i="2" s="1"/>
  <c r="C219" i="2" s="1"/>
  <c r="C224" i="2" s="1"/>
  <c r="C229" i="2" s="1"/>
  <c r="C234" i="2" s="1"/>
  <c r="C239" i="2" s="1"/>
  <c r="C244" i="2" s="1"/>
  <c r="C249" i="2" s="1"/>
  <c r="C254" i="2" s="1"/>
  <c r="C259" i="2" s="1"/>
  <c r="C264" i="2" s="1"/>
  <c r="C269" i="2" s="1"/>
  <c r="C274" i="2" s="1"/>
  <c r="C279" i="2" s="1"/>
  <c r="C284" i="2" s="1"/>
  <c r="C289" i="2" s="1"/>
  <c r="C294" i="2" s="1"/>
  <c r="C299" i="2" s="1"/>
  <c r="C304" i="2" s="1"/>
  <c r="C309" i="2" s="1"/>
  <c r="C314" i="2" s="1"/>
  <c r="C319" i="2" s="1"/>
  <c r="C324" i="2" s="1"/>
  <c r="C329" i="2" s="1"/>
  <c r="C334" i="2" s="1"/>
  <c r="C339" i="2" s="1"/>
  <c r="C344" i="2" s="1"/>
  <c r="C349" i="2" s="1"/>
  <c r="C354" i="2" s="1"/>
  <c r="C359" i="2" s="1"/>
  <c r="C364" i="2" s="1"/>
  <c r="C369" i="2" s="1"/>
  <c r="C374" i="2" s="1"/>
  <c r="C379" i="2" s="1"/>
  <c r="C384" i="2" s="1"/>
  <c r="C389" i="2" s="1"/>
  <c r="C394" i="2" s="1"/>
  <c r="C399" i="2" s="1"/>
  <c r="C404" i="2" s="1"/>
  <c r="C409" i="2" s="1"/>
  <c r="C414" i="2" s="1"/>
  <c r="C419" i="2" s="1"/>
  <c r="C424" i="2" s="1"/>
  <c r="C429" i="2" s="1"/>
  <c r="C434" i="2" s="1"/>
  <c r="C439" i="2" s="1"/>
  <c r="C444" i="2" s="1"/>
  <c r="C449" i="2" s="1"/>
  <c r="C454" i="2" s="1"/>
  <c r="C459" i="2" s="1"/>
  <c r="C464" i="2" s="1"/>
  <c r="C469" i="2" s="1"/>
  <c r="C474" i="2" s="1"/>
  <c r="C479" i="2" s="1"/>
  <c r="C484" i="2" s="1"/>
  <c r="C489" i="2" s="1"/>
  <c r="C494" i="2" s="1"/>
  <c r="C499" i="2" s="1"/>
  <c r="C504" i="2" s="1"/>
  <c r="C509" i="2" s="1"/>
  <c r="C10" i="2"/>
  <c r="C15" i="2" s="1"/>
  <c r="C20" i="2" s="1"/>
  <c r="C25" i="2" s="1"/>
  <c r="C30" i="2" s="1"/>
  <c r="C35" i="2" s="1"/>
  <c r="C40" i="2" s="1"/>
  <c r="C45" i="2" s="1"/>
  <c r="C50" i="2" s="1"/>
  <c r="C55" i="2" s="1"/>
  <c r="C60" i="2" s="1"/>
  <c r="C65" i="2" s="1"/>
  <c r="C70" i="2" s="1"/>
  <c r="C75" i="2" s="1"/>
  <c r="C80" i="2" s="1"/>
  <c r="C85" i="2" s="1"/>
  <c r="C90" i="2" s="1"/>
  <c r="C95" i="2" s="1"/>
  <c r="C100" i="2" s="1"/>
  <c r="C105" i="2" s="1"/>
  <c r="C110" i="2" s="1"/>
  <c r="C115" i="2" s="1"/>
  <c r="C120" i="2" s="1"/>
  <c r="C125" i="2" s="1"/>
  <c r="C130" i="2" s="1"/>
  <c r="C135" i="2" s="1"/>
  <c r="C140" i="2" s="1"/>
  <c r="C145" i="2" s="1"/>
  <c r="C150" i="2" s="1"/>
  <c r="C155" i="2" s="1"/>
  <c r="C160" i="2" s="1"/>
  <c r="C165" i="2" s="1"/>
  <c r="C170" i="2" s="1"/>
  <c r="C175" i="2" s="1"/>
  <c r="C180" i="2" s="1"/>
  <c r="C185" i="2" s="1"/>
  <c r="C190" i="2" s="1"/>
  <c r="C195" i="2" s="1"/>
  <c r="C200" i="2" s="1"/>
  <c r="C205" i="2" s="1"/>
  <c r="C210" i="2" s="1"/>
  <c r="C215" i="2" s="1"/>
  <c r="C220" i="2" s="1"/>
  <c r="C225" i="2" s="1"/>
  <c r="C230" i="2" s="1"/>
  <c r="C235" i="2" s="1"/>
  <c r="C240" i="2" s="1"/>
  <c r="C245" i="2" s="1"/>
  <c r="C250" i="2" s="1"/>
  <c r="C255" i="2" s="1"/>
  <c r="C260" i="2" s="1"/>
  <c r="C265" i="2" s="1"/>
  <c r="C270" i="2" s="1"/>
  <c r="C275" i="2" s="1"/>
  <c r="C280" i="2" s="1"/>
  <c r="C285" i="2" s="1"/>
  <c r="C290" i="2" s="1"/>
  <c r="C295" i="2" s="1"/>
  <c r="C300" i="2" s="1"/>
  <c r="C305" i="2" s="1"/>
  <c r="C310" i="2" s="1"/>
  <c r="C315" i="2" s="1"/>
  <c r="C320" i="2" s="1"/>
  <c r="C325" i="2" s="1"/>
  <c r="C330" i="2" s="1"/>
  <c r="C335" i="2" s="1"/>
  <c r="C340" i="2" s="1"/>
  <c r="C345" i="2" s="1"/>
  <c r="C350" i="2" s="1"/>
  <c r="C355" i="2" s="1"/>
  <c r="C360" i="2" s="1"/>
  <c r="C365" i="2" s="1"/>
  <c r="C370" i="2" s="1"/>
  <c r="C375" i="2" s="1"/>
  <c r="C380" i="2" s="1"/>
  <c r="C385" i="2" s="1"/>
  <c r="C390" i="2" s="1"/>
  <c r="C395" i="2" s="1"/>
  <c r="C400" i="2" s="1"/>
  <c r="C405" i="2" s="1"/>
  <c r="C410" i="2" s="1"/>
  <c r="C415" i="2" s="1"/>
  <c r="C420" i="2" s="1"/>
  <c r="C425" i="2" s="1"/>
  <c r="C430" i="2" s="1"/>
  <c r="C435" i="2" s="1"/>
  <c r="C440" i="2" s="1"/>
  <c r="C445" i="2" s="1"/>
  <c r="C450" i="2" s="1"/>
  <c r="C455" i="2" s="1"/>
  <c r="C460" i="2" s="1"/>
  <c r="C465" i="2" s="1"/>
  <c r="C470" i="2" s="1"/>
  <c r="C475" i="2" s="1"/>
  <c r="C480" i="2" s="1"/>
  <c r="C485" i="2" s="1"/>
  <c r="C490" i="2" s="1"/>
  <c r="C495" i="2" s="1"/>
  <c r="C500" i="2" s="1"/>
  <c r="C505" i="2" s="1"/>
  <c r="C11" i="2"/>
  <c r="C16" i="2" s="1"/>
  <c r="C21" i="2" s="1"/>
  <c r="C7" i="2"/>
  <c r="I7" i="2" s="1"/>
  <c r="B19" i="1"/>
  <c r="B20" i="1" s="1"/>
  <c r="B21" i="1" s="1"/>
  <c r="B22" i="1" s="1"/>
  <c r="B23" i="1" s="1"/>
  <c r="W104" i="1"/>
  <c r="X104" i="1"/>
  <c r="Y104" i="1"/>
  <c r="AH104" i="1"/>
  <c r="AI104" i="1"/>
  <c r="AJ104" i="1"/>
  <c r="W55" i="1"/>
  <c r="G253" i="2" s="1"/>
  <c r="X55" i="1"/>
  <c r="Y55" i="1"/>
  <c r="G255" i="2" s="1"/>
  <c r="AH55" i="1"/>
  <c r="I253" i="2" s="1"/>
  <c r="AI55" i="1"/>
  <c r="AJ55" i="1"/>
  <c r="W56" i="1"/>
  <c r="X56" i="1"/>
  <c r="G259" i="2" s="1"/>
  <c r="Y56" i="1"/>
  <c r="AH56" i="1"/>
  <c r="AI56" i="1"/>
  <c r="AJ56" i="1"/>
  <c r="W57" i="1"/>
  <c r="G263" i="2" s="1"/>
  <c r="X57" i="1"/>
  <c r="Y57" i="1"/>
  <c r="G265" i="2" s="1"/>
  <c r="AH57" i="1"/>
  <c r="I263" i="2" s="1"/>
  <c r="AI57" i="1"/>
  <c r="AJ57" i="1"/>
  <c r="W58" i="1"/>
  <c r="X58" i="1"/>
  <c r="G269" i="2" s="1"/>
  <c r="Y58" i="1"/>
  <c r="AH58" i="1"/>
  <c r="AI58" i="1"/>
  <c r="AJ58" i="1"/>
  <c r="W59" i="1"/>
  <c r="G273" i="2" s="1"/>
  <c r="X59" i="1"/>
  <c r="Y59" i="1"/>
  <c r="G275" i="2" s="1"/>
  <c r="AH59" i="1"/>
  <c r="I273" i="2" s="1"/>
  <c r="AI59" i="1"/>
  <c r="AJ59" i="1"/>
  <c r="W60" i="1"/>
  <c r="X60" i="1"/>
  <c r="G279" i="2" s="1"/>
  <c r="Y60" i="1"/>
  <c r="AH60" i="1"/>
  <c r="AI60" i="1"/>
  <c r="AJ60" i="1"/>
  <c r="W61" i="1"/>
  <c r="G283" i="2" s="1"/>
  <c r="X61" i="1"/>
  <c r="Y61" i="1"/>
  <c r="G285" i="2" s="1"/>
  <c r="AH61" i="1"/>
  <c r="I283" i="2" s="1"/>
  <c r="AI61" i="1"/>
  <c r="AJ61" i="1"/>
  <c r="W62" i="1"/>
  <c r="X62" i="1"/>
  <c r="G289" i="2" s="1"/>
  <c r="Y62" i="1"/>
  <c r="AH62" i="1"/>
  <c r="AI62" i="1"/>
  <c r="AJ62" i="1"/>
  <c r="W63" i="1"/>
  <c r="G293" i="2" s="1"/>
  <c r="X63" i="1"/>
  <c r="Y63" i="1"/>
  <c r="G295" i="2" s="1"/>
  <c r="AH63" i="1"/>
  <c r="I293" i="2" s="1"/>
  <c r="AI63" i="1"/>
  <c r="AJ63" i="1"/>
  <c r="W64" i="1"/>
  <c r="X64" i="1"/>
  <c r="G299" i="2" s="1"/>
  <c r="Y64" i="1"/>
  <c r="AH64" i="1"/>
  <c r="AI64" i="1"/>
  <c r="AJ64" i="1"/>
  <c r="W65" i="1"/>
  <c r="G303" i="2" s="1"/>
  <c r="X65" i="1"/>
  <c r="Y65" i="1"/>
  <c r="G305" i="2" s="1"/>
  <c r="AH65" i="1"/>
  <c r="I303" i="2" s="1"/>
  <c r="AI65" i="1"/>
  <c r="AJ65" i="1"/>
  <c r="W66" i="1"/>
  <c r="X66" i="1"/>
  <c r="G309" i="2" s="1"/>
  <c r="Y66" i="1"/>
  <c r="AH66" i="1"/>
  <c r="AI66" i="1"/>
  <c r="AJ66" i="1"/>
  <c r="W67" i="1"/>
  <c r="G313" i="2" s="1"/>
  <c r="X67" i="1"/>
  <c r="Y67" i="1"/>
  <c r="G315" i="2" s="1"/>
  <c r="AH67" i="1"/>
  <c r="I313" i="2" s="1"/>
  <c r="AI67" i="1"/>
  <c r="AJ67" i="1"/>
  <c r="W68" i="1"/>
  <c r="X68" i="1"/>
  <c r="G319" i="2" s="1"/>
  <c r="Y68" i="1"/>
  <c r="AH68" i="1"/>
  <c r="AI68" i="1"/>
  <c r="AJ68" i="1"/>
  <c r="W69" i="1"/>
  <c r="G323" i="2" s="1"/>
  <c r="X69" i="1"/>
  <c r="Y69" i="1"/>
  <c r="G325" i="2" s="1"/>
  <c r="AH69" i="1"/>
  <c r="I323" i="2" s="1"/>
  <c r="AI69" i="1"/>
  <c r="AJ69" i="1"/>
  <c r="W70" i="1"/>
  <c r="X70" i="1"/>
  <c r="G329" i="2" s="1"/>
  <c r="Y70" i="1"/>
  <c r="AH70" i="1"/>
  <c r="AI70" i="1"/>
  <c r="AJ70" i="1"/>
  <c r="W71" i="1"/>
  <c r="G333" i="2" s="1"/>
  <c r="X71" i="1"/>
  <c r="Y71" i="1"/>
  <c r="G335" i="2" s="1"/>
  <c r="AH71" i="1"/>
  <c r="I333" i="2" s="1"/>
  <c r="AI71" i="1"/>
  <c r="AJ71" i="1"/>
  <c r="W72" i="1"/>
  <c r="X72" i="1"/>
  <c r="G339" i="2" s="1"/>
  <c r="Y72" i="1"/>
  <c r="AH72" i="1"/>
  <c r="AI72" i="1"/>
  <c r="AJ72" i="1"/>
  <c r="W73" i="1"/>
  <c r="G343" i="2" s="1"/>
  <c r="X73" i="1"/>
  <c r="Y73" i="1"/>
  <c r="G345" i="2" s="1"/>
  <c r="AH73" i="1"/>
  <c r="I343" i="2" s="1"/>
  <c r="AI73" i="1"/>
  <c r="AJ73" i="1"/>
  <c r="W74" i="1"/>
  <c r="X74" i="1"/>
  <c r="G349" i="2" s="1"/>
  <c r="Y74" i="1"/>
  <c r="AH74" i="1"/>
  <c r="AI74" i="1"/>
  <c r="AJ74" i="1"/>
  <c r="W75" i="1"/>
  <c r="G353" i="2" s="1"/>
  <c r="X75" i="1"/>
  <c r="Y75" i="1"/>
  <c r="G355" i="2" s="1"/>
  <c r="AH75" i="1"/>
  <c r="I353" i="2" s="1"/>
  <c r="AI75" i="1"/>
  <c r="AJ75" i="1"/>
  <c r="W76" i="1"/>
  <c r="X76" i="1"/>
  <c r="G359" i="2" s="1"/>
  <c r="Y76" i="1"/>
  <c r="AH76" i="1"/>
  <c r="AI76" i="1"/>
  <c r="AJ76" i="1"/>
  <c r="W77" i="1"/>
  <c r="G363" i="2" s="1"/>
  <c r="X77" i="1"/>
  <c r="G364" i="2" s="1"/>
  <c r="Y77" i="1"/>
  <c r="G365" i="2" s="1"/>
  <c r="AH77" i="1"/>
  <c r="I363" i="2" s="1"/>
  <c r="AI77" i="1"/>
  <c r="AJ77" i="1"/>
  <c r="W78" i="1"/>
  <c r="X78" i="1"/>
  <c r="G369" i="2" s="1"/>
  <c r="Y78" i="1"/>
  <c r="AH78" i="1"/>
  <c r="AI78" i="1"/>
  <c r="AJ78" i="1"/>
  <c r="W79" i="1"/>
  <c r="G373" i="2" s="1"/>
  <c r="X79" i="1"/>
  <c r="Y79" i="1"/>
  <c r="G375" i="2" s="1"/>
  <c r="AH79" i="1"/>
  <c r="I373" i="2" s="1"/>
  <c r="AI79" i="1"/>
  <c r="AJ79" i="1"/>
  <c r="W80" i="1"/>
  <c r="X80" i="1"/>
  <c r="G379" i="2" s="1"/>
  <c r="Y80" i="1"/>
  <c r="AH80" i="1"/>
  <c r="AI80" i="1"/>
  <c r="AJ80" i="1"/>
  <c r="W81" i="1"/>
  <c r="G383" i="2" s="1"/>
  <c r="X81" i="1"/>
  <c r="Y81" i="1"/>
  <c r="G385" i="2" s="1"/>
  <c r="AH81" i="1"/>
  <c r="I383" i="2" s="1"/>
  <c r="AI81" i="1"/>
  <c r="AJ81" i="1"/>
  <c r="W82" i="1"/>
  <c r="X82" i="1"/>
  <c r="G389" i="2" s="1"/>
  <c r="Y82" i="1"/>
  <c r="AH82" i="1"/>
  <c r="AI82" i="1"/>
  <c r="AJ82" i="1"/>
  <c r="W83" i="1"/>
  <c r="G393" i="2" s="1"/>
  <c r="X83" i="1"/>
  <c r="Y83" i="1"/>
  <c r="G395" i="2" s="1"/>
  <c r="AH83" i="1"/>
  <c r="I393" i="2" s="1"/>
  <c r="AI83" i="1"/>
  <c r="AJ83" i="1"/>
  <c r="W84" i="1"/>
  <c r="X84" i="1"/>
  <c r="G399" i="2" s="1"/>
  <c r="Y84" i="1"/>
  <c r="AH84" i="1"/>
  <c r="AI84" i="1"/>
  <c r="AJ84" i="1"/>
  <c r="W85" i="1"/>
  <c r="G403" i="2" s="1"/>
  <c r="X85" i="1"/>
  <c r="Y85" i="1"/>
  <c r="G405" i="2" s="1"/>
  <c r="AH85" i="1"/>
  <c r="I403" i="2" s="1"/>
  <c r="AI85" i="1"/>
  <c r="AJ85" i="1"/>
  <c r="W86" i="1"/>
  <c r="X86" i="1"/>
  <c r="G409" i="2" s="1"/>
  <c r="Y86" i="1"/>
  <c r="AH86" i="1"/>
  <c r="AI86" i="1"/>
  <c r="AJ86" i="1"/>
  <c r="W87" i="1"/>
  <c r="G413" i="2" s="1"/>
  <c r="X87" i="1"/>
  <c r="Y87" i="1"/>
  <c r="G415" i="2" s="1"/>
  <c r="AH87" i="1"/>
  <c r="I413" i="2" s="1"/>
  <c r="AI87" i="1"/>
  <c r="AJ87" i="1"/>
  <c r="W88" i="1"/>
  <c r="X88" i="1"/>
  <c r="G419" i="2" s="1"/>
  <c r="Y88" i="1"/>
  <c r="AH88" i="1"/>
  <c r="I418" i="2" s="1"/>
  <c r="AI88" i="1"/>
  <c r="AJ88" i="1"/>
  <c r="W89" i="1"/>
  <c r="G423" i="2" s="1"/>
  <c r="X89" i="1"/>
  <c r="Y89" i="1"/>
  <c r="G425" i="2" s="1"/>
  <c r="AH89" i="1"/>
  <c r="I423" i="2" s="1"/>
  <c r="AI89" i="1"/>
  <c r="AJ89" i="1"/>
  <c r="W90" i="1"/>
  <c r="X90" i="1"/>
  <c r="G429" i="2" s="1"/>
  <c r="Y90" i="1"/>
  <c r="AH90" i="1"/>
  <c r="I428" i="2" s="1"/>
  <c r="AI90" i="1"/>
  <c r="AJ90" i="1"/>
  <c r="W91" i="1"/>
  <c r="G433" i="2" s="1"/>
  <c r="X91" i="1"/>
  <c r="Y91" i="1"/>
  <c r="G435" i="2" s="1"/>
  <c r="AH91" i="1"/>
  <c r="I433" i="2" s="1"/>
  <c r="AI91" i="1"/>
  <c r="AJ91" i="1"/>
  <c r="W92" i="1"/>
  <c r="X92" i="1"/>
  <c r="G439" i="2" s="1"/>
  <c r="Y92" i="1"/>
  <c r="AH92" i="1"/>
  <c r="I438" i="2" s="1"/>
  <c r="AI92" i="1"/>
  <c r="AJ92" i="1"/>
  <c r="W93" i="1"/>
  <c r="G443" i="2" s="1"/>
  <c r="X93" i="1"/>
  <c r="Y93" i="1"/>
  <c r="G445" i="2" s="1"/>
  <c r="AH93" i="1"/>
  <c r="I443" i="2" s="1"/>
  <c r="AI93" i="1"/>
  <c r="AJ93" i="1"/>
  <c r="W94" i="1"/>
  <c r="X94" i="1"/>
  <c r="G449" i="2" s="1"/>
  <c r="Y94" i="1"/>
  <c r="AH94" i="1"/>
  <c r="I448" i="2" s="1"/>
  <c r="AI94" i="1"/>
  <c r="AJ94" i="1"/>
  <c r="W95" i="1"/>
  <c r="G453" i="2" s="1"/>
  <c r="X95" i="1"/>
  <c r="Y95" i="1"/>
  <c r="G455" i="2" s="1"/>
  <c r="AH95" i="1"/>
  <c r="I453" i="2" s="1"/>
  <c r="AI95" i="1"/>
  <c r="AJ95" i="1"/>
  <c r="W96" i="1"/>
  <c r="X96" i="1"/>
  <c r="G459" i="2" s="1"/>
  <c r="Y96" i="1"/>
  <c r="AH96" i="1"/>
  <c r="I458" i="2" s="1"/>
  <c r="AI96" i="1"/>
  <c r="AJ96" i="1"/>
  <c r="W97" i="1"/>
  <c r="G463" i="2" s="1"/>
  <c r="X97" i="1"/>
  <c r="Y97" i="1"/>
  <c r="G465" i="2" s="1"/>
  <c r="AH97" i="1"/>
  <c r="I463" i="2" s="1"/>
  <c r="AI97" i="1"/>
  <c r="AJ97" i="1"/>
  <c r="W98" i="1"/>
  <c r="X98" i="1"/>
  <c r="G469" i="2" s="1"/>
  <c r="Y98" i="1"/>
  <c r="AH98" i="1"/>
  <c r="I468" i="2" s="1"/>
  <c r="AI98" i="1"/>
  <c r="AJ98" i="1"/>
  <c r="W99" i="1"/>
  <c r="G473" i="2" s="1"/>
  <c r="X99" i="1"/>
  <c r="Y99" i="1"/>
  <c r="G475" i="2" s="1"/>
  <c r="AH99" i="1"/>
  <c r="I473" i="2" s="1"/>
  <c r="AI99" i="1"/>
  <c r="AJ99" i="1"/>
  <c r="W100" i="1"/>
  <c r="X100" i="1"/>
  <c r="G479" i="2" s="1"/>
  <c r="Y100" i="1"/>
  <c r="AH100" i="1"/>
  <c r="I478" i="2" s="1"/>
  <c r="AI100" i="1"/>
  <c r="AJ100" i="1"/>
  <c r="W101" i="1"/>
  <c r="G483" i="2" s="1"/>
  <c r="X101" i="1"/>
  <c r="Y101" i="1"/>
  <c r="G485" i="2" s="1"/>
  <c r="AH101" i="1"/>
  <c r="I483" i="2" s="1"/>
  <c r="AI101" i="1"/>
  <c r="AJ101" i="1"/>
  <c r="W102" i="1"/>
  <c r="X102" i="1"/>
  <c r="G489" i="2" s="1"/>
  <c r="Y102" i="1"/>
  <c r="AH102" i="1"/>
  <c r="I488" i="2" s="1"/>
  <c r="AI102" i="1"/>
  <c r="AJ102" i="1"/>
  <c r="W103" i="1"/>
  <c r="G493" i="2" s="1"/>
  <c r="X103" i="1"/>
  <c r="Y103" i="1"/>
  <c r="G495" i="2" s="1"/>
  <c r="AH103" i="1"/>
  <c r="I493" i="2" s="1"/>
  <c r="AI103" i="1"/>
  <c r="AJ103" i="1"/>
  <c r="AJ54" i="1"/>
  <c r="I250" i="2" s="1"/>
  <c r="AI54" i="1"/>
  <c r="I249" i="2" s="1"/>
  <c r="AH54" i="1"/>
  <c r="AJ53" i="1"/>
  <c r="I245" i="2" s="1"/>
  <c r="AI53" i="1"/>
  <c r="AH53" i="1"/>
  <c r="AJ52" i="1"/>
  <c r="I240" i="2" s="1"/>
  <c r="AI52" i="1"/>
  <c r="I239" i="2" s="1"/>
  <c r="AH52" i="1"/>
  <c r="I238" i="2" s="1"/>
  <c r="AJ51" i="1"/>
  <c r="I235" i="2" s="1"/>
  <c r="AI51" i="1"/>
  <c r="AH51" i="1"/>
  <c r="AJ50" i="1"/>
  <c r="I230" i="2" s="1"/>
  <c r="AI50" i="1"/>
  <c r="I229" i="2" s="1"/>
  <c r="AH50" i="1"/>
  <c r="AJ49" i="1"/>
  <c r="I225" i="2" s="1"/>
  <c r="AI49" i="1"/>
  <c r="AH49" i="1"/>
  <c r="AJ48" i="1"/>
  <c r="I220" i="2" s="1"/>
  <c r="AI48" i="1"/>
  <c r="I219" i="2" s="1"/>
  <c r="AH48" i="1"/>
  <c r="I218" i="2" s="1"/>
  <c r="AJ47" i="1"/>
  <c r="I215" i="2" s="1"/>
  <c r="AI47" i="1"/>
  <c r="AH47" i="1"/>
  <c r="AJ46" i="1"/>
  <c r="I210" i="2" s="1"/>
  <c r="AI46" i="1"/>
  <c r="I209" i="2" s="1"/>
  <c r="AH46" i="1"/>
  <c r="I208" i="2" s="1"/>
  <c r="AJ45" i="1"/>
  <c r="I205" i="2" s="1"/>
  <c r="AI45" i="1"/>
  <c r="AH45" i="1"/>
  <c r="I203" i="2" s="1"/>
  <c r="AJ44" i="1"/>
  <c r="I200" i="2" s="1"/>
  <c r="AI44" i="1"/>
  <c r="I199" i="2" s="1"/>
  <c r="AH44" i="1"/>
  <c r="I198" i="2" s="1"/>
  <c r="AJ43" i="1"/>
  <c r="I195" i="2" s="1"/>
  <c r="AI43" i="1"/>
  <c r="AH43" i="1"/>
  <c r="AJ42" i="1"/>
  <c r="I190" i="2" s="1"/>
  <c r="AI42" i="1"/>
  <c r="I189" i="2" s="1"/>
  <c r="AH42" i="1"/>
  <c r="I188" i="2" s="1"/>
  <c r="AJ41" i="1"/>
  <c r="I185" i="2" s="1"/>
  <c r="AI41" i="1"/>
  <c r="AH41" i="1"/>
  <c r="I183" i="2" s="1"/>
  <c r="AJ40" i="1"/>
  <c r="I180" i="2" s="1"/>
  <c r="AI40" i="1"/>
  <c r="I179" i="2" s="1"/>
  <c r="AH40" i="1"/>
  <c r="I178" i="2" s="1"/>
  <c r="AJ39" i="1"/>
  <c r="I175" i="2" s="1"/>
  <c r="AI39" i="1"/>
  <c r="AH39" i="1"/>
  <c r="AJ38" i="1"/>
  <c r="I170" i="2" s="1"/>
  <c r="AI38" i="1"/>
  <c r="I169" i="2" s="1"/>
  <c r="AH38" i="1"/>
  <c r="I168" i="2" s="1"/>
  <c r="AJ37" i="1"/>
  <c r="I165" i="2" s="1"/>
  <c r="AI37" i="1"/>
  <c r="AH37" i="1"/>
  <c r="I163" i="2" s="1"/>
  <c r="AJ36" i="1"/>
  <c r="I160" i="2" s="1"/>
  <c r="AI36" i="1"/>
  <c r="I159" i="2" s="1"/>
  <c r="AH36" i="1"/>
  <c r="I158" i="2" s="1"/>
  <c r="AJ35" i="1"/>
  <c r="I155" i="2" s="1"/>
  <c r="AI35" i="1"/>
  <c r="AH35" i="1"/>
  <c r="I153" i="2" s="1"/>
  <c r="AJ34" i="1"/>
  <c r="I150" i="2" s="1"/>
  <c r="AI34" i="1"/>
  <c r="I149" i="2" s="1"/>
  <c r="AH34" i="1"/>
  <c r="I148" i="2" s="1"/>
  <c r="AJ33" i="1"/>
  <c r="I145" i="2" s="1"/>
  <c r="AI33" i="1"/>
  <c r="AH33" i="1"/>
  <c r="I143" i="2" s="1"/>
  <c r="AJ32" i="1"/>
  <c r="I140" i="2" s="1"/>
  <c r="AI32" i="1"/>
  <c r="I139" i="2" s="1"/>
  <c r="AH32" i="1"/>
  <c r="I138" i="2" s="1"/>
  <c r="AJ31" i="1"/>
  <c r="I135" i="2" s="1"/>
  <c r="AI31" i="1"/>
  <c r="AH31" i="1"/>
  <c r="I133" i="2" s="1"/>
  <c r="AJ30" i="1"/>
  <c r="I130" i="2" s="1"/>
  <c r="AI30" i="1"/>
  <c r="I129" i="2" s="1"/>
  <c r="AH30" i="1"/>
  <c r="I128" i="2" s="1"/>
  <c r="AJ29" i="1"/>
  <c r="I125" i="2" s="1"/>
  <c r="AI29" i="1"/>
  <c r="AH29" i="1"/>
  <c r="I123" i="2" s="1"/>
  <c r="AJ28" i="1"/>
  <c r="I120" i="2" s="1"/>
  <c r="AI28" i="1"/>
  <c r="I119" i="2" s="1"/>
  <c r="AH28" i="1"/>
  <c r="I118" i="2" s="1"/>
  <c r="AJ27" i="1"/>
  <c r="I115" i="2" s="1"/>
  <c r="AI27" i="1"/>
  <c r="AH27" i="1"/>
  <c r="I113" i="2" s="1"/>
  <c r="AJ26" i="1"/>
  <c r="I110" i="2" s="1"/>
  <c r="AI26" i="1"/>
  <c r="I109" i="2" s="1"/>
  <c r="AH26" i="1"/>
  <c r="I108" i="2" s="1"/>
  <c r="AJ25" i="1"/>
  <c r="I105" i="2" s="1"/>
  <c r="AI25" i="1"/>
  <c r="AH25" i="1"/>
  <c r="I103" i="2" s="1"/>
  <c r="AJ24" i="1"/>
  <c r="I100" i="2" s="1"/>
  <c r="AI24" i="1"/>
  <c r="I99" i="2" s="1"/>
  <c r="AH24" i="1"/>
  <c r="I98" i="2" s="1"/>
  <c r="AJ23" i="1"/>
  <c r="I95" i="2" s="1"/>
  <c r="AI23" i="1"/>
  <c r="AH23" i="1"/>
  <c r="I93" i="2" s="1"/>
  <c r="AJ22" i="1"/>
  <c r="I90" i="2" s="1"/>
  <c r="AI22" i="1"/>
  <c r="I89" i="2" s="1"/>
  <c r="AH22" i="1"/>
  <c r="I88" i="2" s="1"/>
  <c r="AJ21" i="1"/>
  <c r="I85" i="2" s="1"/>
  <c r="AI21" i="1"/>
  <c r="AH21" i="1"/>
  <c r="I83" i="2" s="1"/>
  <c r="AJ20" i="1"/>
  <c r="I80" i="2" s="1"/>
  <c r="AI20" i="1"/>
  <c r="I79" i="2" s="1"/>
  <c r="AH20" i="1"/>
  <c r="I78" i="2" s="1"/>
  <c r="AJ19" i="1"/>
  <c r="I75" i="2" s="1"/>
  <c r="AI19" i="1"/>
  <c r="AH19" i="1"/>
  <c r="I73" i="2" s="1"/>
  <c r="AJ18" i="1"/>
  <c r="I70" i="2" s="1"/>
  <c r="AI18" i="1"/>
  <c r="I69" i="2" s="1"/>
  <c r="AH18" i="1"/>
  <c r="I68" i="2" s="1"/>
  <c r="AJ17" i="1"/>
  <c r="I65" i="2" s="1"/>
  <c r="AI17" i="1"/>
  <c r="AH17" i="1"/>
  <c r="I63" i="2" s="1"/>
  <c r="AJ16" i="1"/>
  <c r="I60" i="2" s="1"/>
  <c r="AI16" i="1"/>
  <c r="I59" i="2" s="1"/>
  <c r="AH16" i="1"/>
  <c r="I58" i="2" s="1"/>
  <c r="AJ15" i="1"/>
  <c r="I55" i="2" s="1"/>
  <c r="AI15" i="1"/>
  <c r="AH15" i="1"/>
  <c r="I53" i="2" s="1"/>
  <c r="AJ14" i="1"/>
  <c r="I50" i="2" s="1"/>
  <c r="AI14" i="1"/>
  <c r="I49" i="2" s="1"/>
  <c r="AH14" i="1"/>
  <c r="I48" i="2" s="1"/>
  <c r="AJ13" i="1"/>
  <c r="I45" i="2" s="1"/>
  <c r="AI13" i="1"/>
  <c r="AH13" i="1"/>
  <c r="I43" i="2" s="1"/>
  <c r="AJ12" i="1"/>
  <c r="I40" i="2" s="1"/>
  <c r="AI12" i="1"/>
  <c r="I39" i="2" s="1"/>
  <c r="AH12" i="1"/>
  <c r="I38" i="2" s="1"/>
  <c r="AJ11" i="1"/>
  <c r="I35" i="2" s="1"/>
  <c r="AI11" i="1"/>
  <c r="AH11" i="1"/>
  <c r="I33" i="2" s="1"/>
  <c r="AJ10" i="1"/>
  <c r="I30" i="2" s="1"/>
  <c r="AI10" i="1"/>
  <c r="I29" i="2" s="1"/>
  <c r="AH10" i="1"/>
  <c r="I28" i="2" s="1"/>
  <c r="AJ9" i="1"/>
  <c r="I25" i="2" s="1"/>
  <c r="AI9" i="1"/>
  <c r="AH9" i="1"/>
  <c r="I23" i="2" s="1"/>
  <c r="AJ8" i="1"/>
  <c r="I20" i="2" s="1"/>
  <c r="AI8" i="1"/>
  <c r="I19" i="2" s="1"/>
  <c r="AH8" i="1"/>
  <c r="I18" i="2" s="1"/>
  <c r="AJ7" i="1"/>
  <c r="I15" i="2" s="1"/>
  <c r="AI7" i="1"/>
  <c r="AH7" i="1"/>
  <c r="I13" i="2" s="1"/>
  <c r="AJ6" i="1"/>
  <c r="I10" i="2" s="1"/>
  <c r="AI6" i="1"/>
  <c r="I9" i="2" s="1"/>
  <c r="AH6" i="1"/>
  <c r="I8" i="2" s="1"/>
  <c r="AJ5" i="1"/>
  <c r="I5" i="2" s="1"/>
  <c r="AI5" i="1"/>
  <c r="I4" i="2" s="1"/>
  <c r="AH5" i="1"/>
  <c r="I3" i="2" s="1"/>
  <c r="L6" i="1"/>
  <c r="W35" i="1"/>
  <c r="G153" i="2" s="1"/>
  <c r="X35" i="1"/>
  <c r="G154" i="2" s="1"/>
  <c r="Y35" i="1"/>
  <c r="G155" i="2" s="1"/>
  <c r="W36" i="1"/>
  <c r="G158" i="2" s="1"/>
  <c r="X36" i="1"/>
  <c r="Y36" i="1"/>
  <c r="G160" i="2" s="1"/>
  <c r="W37" i="1"/>
  <c r="G163" i="2" s="1"/>
  <c r="X37" i="1"/>
  <c r="Y37" i="1"/>
  <c r="G165" i="2" s="1"/>
  <c r="W38" i="1"/>
  <c r="G168" i="2" s="1"/>
  <c r="X38" i="1"/>
  <c r="Y38" i="1"/>
  <c r="G170" i="2" s="1"/>
  <c r="W39" i="1"/>
  <c r="G173" i="2" s="1"/>
  <c r="X39" i="1"/>
  <c r="G174" i="2" s="1"/>
  <c r="Y39" i="1"/>
  <c r="G175" i="2" s="1"/>
  <c r="W40" i="1"/>
  <c r="G178" i="2" s="1"/>
  <c r="X40" i="1"/>
  <c r="Y40" i="1"/>
  <c r="G180" i="2" s="1"/>
  <c r="W41" i="1"/>
  <c r="G183" i="2" s="1"/>
  <c r="X41" i="1"/>
  <c r="Y41" i="1"/>
  <c r="G185" i="2" s="1"/>
  <c r="W42" i="1"/>
  <c r="G188" i="2" s="1"/>
  <c r="X42" i="1"/>
  <c r="Y42" i="1"/>
  <c r="G190" i="2" s="1"/>
  <c r="W43" i="1"/>
  <c r="G193" i="2" s="1"/>
  <c r="X43" i="1"/>
  <c r="G194" i="2" s="1"/>
  <c r="Y43" i="1"/>
  <c r="G195" i="2" s="1"/>
  <c r="W44" i="1"/>
  <c r="G198" i="2" s="1"/>
  <c r="X44" i="1"/>
  <c r="Y44" i="1"/>
  <c r="G200" i="2" s="1"/>
  <c r="W45" i="1"/>
  <c r="G203" i="2" s="1"/>
  <c r="X45" i="1"/>
  <c r="Y45" i="1"/>
  <c r="G205" i="2" s="1"/>
  <c r="W46" i="1"/>
  <c r="G208" i="2" s="1"/>
  <c r="X46" i="1"/>
  <c r="Y46" i="1"/>
  <c r="G210" i="2" s="1"/>
  <c r="W47" i="1"/>
  <c r="G213" i="2" s="1"/>
  <c r="X47" i="1"/>
  <c r="G214" i="2" s="1"/>
  <c r="Y47" i="1"/>
  <c r="G215" i="2" s="1"/>
  <c r="W48" i="1"/>
  <c r="G218" i="2" s="1"/>
  <c r="X48" i="1"/>
  <c r="Y48" i="1"/>
  <c r="G220" i="2" s="1"/>
  <c r="W49" i="1"/>
  <c r="G223" i="2" s="1"/>
  <c r="X49" i="1"/>
  <c r="Y49" i="1"/>
  <c r="G225" i="2" s="1"/>
  <c r="W50" i="1"/>
  <c r="G228" i="2" s="1"/>
  <c r="X50" i="1"/>
  <c r="Y50" i="1"/>
  <c r="G230" i="2" s="1"/>
  <c r="W51" i="1"/>
  <c r="G233" i="2" s="1"/>
  <c r="X51" i="1"/>
  <c r="G234" i="2" s="1"/>
  <c r="Y51" i="1"/>
  <c r="G235" i="2" s="1"/>
  <c r="W52" i="1"/>
  <c r="G238" i="2" s="1"/>
  <c r="X52" i="1"/>
  <c r="Y52" i="1"/>
  <c r="G240" i="2" s="1"/>
  <c r="W53" i="1"/>
  <c r="G243" i="2" s="1"/>
  <c r="X53" i="1"/>
  <c r="Y53" i="1"/>
  <c r="G245" i="2" s="1"/>
  <c r="W54" i="1"/>
  <c r="G248" i="2" s="1"/>
  <c r="X54" i="1"/>
  <c r="Y54" i="1"/>
  <c r="G250" i="2" s="1"/>
  <c r="R20" i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W6" i="1"/>
  <c r="G8" i="2" s="1"/>
  <c r="X6" i="1"/>
  <c r="G9" i="2" s="1"/>
  <c r="Y6" i="1"/>
  <c r="G10" i="2" s="1"/>
  <c r="W7" i="1"/>
  <c r="G13" i="2" s="1"/>
  <c r="X7" i="1"/>
  <c r="Y7" i="1"/>
  <c r="G15" i="2" s="1"/>
  <c r="W8" i="1"/>
  <c r="G18" i="2" s="1"/>
  <c r="X8" i="1"/>
  <c r="G19" i="2" s="1"/>
  <c r="Y8" i="1"/>
  <c r="G20" i="2" s="1"/>
  <c r="W9" i="1"/>
  <c r="G23" i="2" s="1"/>
  <c r="X9" i="1"/>
  <c r="G24" i="2" s="1"/>
  <c r="Y9" i="1"/>
  <c r="G25" i="2" s="1"/>
  <c r="W10" i="1"/>
  <c r="G28" i="2" s="1"/>
  <c r="X10" i="1"/>
  <c r="G29" i="2" s="1"/>
  <c r="Y10" i="1"/>
  <c r="G30" i="2" s="1"/>
  <c r="W11" i="1"/>
  <c r="G33" i="2" s="1"/>
  <c r="X11" i="1"/>
  <c r="Y11" i="1"/>
  <c r="G35" i="2" s="1"/>
  <c r="W12" i="1"/>
  <c r="G38" i="2" s="1"/>
  <c r="X12" i="1"/>
  <c r="G39" i="2" s="1"/>
  <c r="Y12" i="1"/>
  <c r="G40" i="2" s="1"/>
  <c r="W13" i="1"/>
  <c r="G43" i="2" s="1"/>
  <c r="X13" i="1"/>
  <c r="G44" i="2" s="1"/>
  <c r="Y13" i="1"/>
  <c r="G45" i="2" s="1"/>
  <c r="W14" i="1"/>
  <c r="G48" i="2" s="1"/>
  <c r="X14" i="1"/>
  <c r="G49" i="2" s="1"/>
  <c r="Y14" i="1"/>
  <c r="G50" i="2" s="1"/>
  <c r="W15" i="1"/>
  <c r="G53" i="2" s="1"/>
  <c r="X15" i="1"/>
  <c r="Y15" i="1"/>
  <c r="G55" i="2" s="1"/>
  <c r="W16" i="1"/>
  <c r="G58" i="2" s="1"/>
  <c r="X16" i="1"/>
  <c r="G59" i="2" s="1"/>
  <c r="Y16" i="1"/>
  <c r="G60" i="2" s="1"/>
  <c r="W17" i="1"/>
  <c r="G63" i="2" s="1"/>
  <c r="X17" i="1"/>
  <c r="G64" i="2" s="1"/>
  <c r="Y17" i="1"/>
  <c r="G65" i="2" s="1"/>
  <c r="W18" i="1"/>
  <c r="G68" i="2" s="1"/>
  <c r="X18" i="1"/>
  <c r="G69" i="2" s="1"/>
  <c r="Y18" i="1"/>
  <c r="G70" i="2" s="1"/>
  <c r="W19" i="1"/>
  <c r="G73" i="2" s="1"/>
  <c r="X19" i="1"/>
  <c r="Y19" i="1"/>
  <c r="G75" i="2" s="1"/>
  <c r="W20" i="1"/>
  <c r="G78" i="2" s="1"/>
  <c r="X20" i="1"/>
  <c r="G79" i="2" s="1"/>
  <c r="Y20" i="1"/>
  <c r="G80" i="2" s="1"/>
  <c r="W21" i="1"/>
  <c r="G83" i="2" s="1"/>
  <c r="X21" i="1"/>
  <c r="G84" i="2" s="1"/>
  <c r="Y21" i="1"/>
  <c r="G85" i="2" s="1"/>
  <c r="W22" i="1"/>
  <c r="G88" i="2" s="1"/>
  <c r="X22" i="1"/>
  <c r="G89" i="2" s="1"/>
  <c r="Y22" i="1"/>
  <c r="G90" i="2" s="1"/>
  <c r="W23" i="1"/>
  <c r="G93" i="2" s="1"/>
  <c r="X23" i="1"/>
  <c r="Y23" i="1"/>
  <c r="G95" i="2" s="1"/>
  <c r="W24" i="1"/>
  <c r="G98" i="2" s="1"/>
  <c r="X24" i="1"/>
  <c r="G99" i="2" s="1"/>
  <c r="Y24" i="1"/>
  <c r="G100" i="2" s="1"/>
  <c r="W25" i="1"/>
  <c r="G103" i="2" s="1"/>
  <c r="X25" i="1"/>
  <c r="G104" i="2" s="1"/>
  <c r="Y25" i="1"/>
  <c r="G105" i="2" s="1"/>
  <c r="W26" i="1"/>
  <c r="G108" i="2" s="1"/>
  <c r="X26" i="1"/>
  <c r="G109" i="2" s="1"/>
  <c r="Y26" i="1"/>
  <c r="G110" i="2" s="1"/>
  <c r="W27" i="1"/>
  <c r="G113" i="2" s="1"/>
  <c r="X27" i="1"/>
  <c r="Y27" i="1"/>
  <c r="G115" i="2" s="1"/>
  <c r="W28" i="1"/>
  <c r="G118" i="2" s="1"/>
  <c r="X28" i="1"/>
  <c r="G119" i="2" s="1"/>
  <c r="Y28" i="1"/>
  <c r="G120" i="2" s="1"/>
  <c r="W29" i="1"/>
  <c r="G123" i="2" s="1"/>
  <c r="X29" i="1"/>
  <c r="G124" i="2" s="1"/>
  <c r="Y29" i="1"/>
  <c r="G125" i="2" s="1"/>
  <c r="W30" i="1"/>
  <c r="G128" i="2" s="1"/>
  <c r="X30" i="1"/>
  <c r="G129" i="2" s="1"/>
  <c r="Y30" i="1"/>
  <c r="G130" i="2" s="1"/>
  <c r="W31" i="1"/>
  <c r="G133" i="2" s="1"/>
  <c r="X31" i="1"/>
  <c r="Y31" i="1"/>
  <c r="G135" i="2" s="1"/>
  <c r="W32" i="1"/>
  <c r="G138" i="2" s="1"/>
  <c r="X32" i="1"/>
  <c r="G139" i="2" s="1"/>
  <c r="Y32" i="1"/>
  <c r="G140" i="2" s="1"/>
  <c r="W33" i="1"/>
  <c r="G143" i="2" s="1"/>
  <c r="X33" i="1"/>
  <c r="G144" i="2" s="1"/>
  <c r="Y33" i="1"/>
  <c r="G145" i="2" s="1"/>
  <c r="W34" i="1"/>
  <c r="G148" i="2" s="1"/>
  <c r="X34" i="1"/>
  <c r="G149" i="2" s="1"/>
  <c r="Y34" i="1"/>
  <c r="G150" i="2" s="1"/>
  <c r="Y5" i="1"/>
  <c r="G5" i="2" s="1"/>
  <c r="X5" i="1"/>
  <c r="G4" i="2" s="1"/>
  <c r="W5" i="1"/>
  <c r="G3" i="2" s="1"/>
  <c r="I223" i="2" l="1"/>
  <c r="I243" i="2"/>
  <c r="I408" i="2"/>
  <c r="I398" i="2"/>
  <c r="I388" i="2"/>
  <c r="I378" i="2"/>
  <c r="I368" i="2"/>
  <c r="I358" i="2"/>
  <c r="I348" i="2"/>
  <c r="I338" i="2"/>
  <c r="I328" i="2"/>
  <c r="I318" i="2"/>
  <c r="I308" i="2"/>
  <c r="I298" i="2"/>
  <c r="I288" i="2"/>
  <c r="I278" i="2"/>
  <c r="I268" i="2"/>
  <c r="I258" i="2"/>
  <c r="I498" i="2"/>
  <c r="I228" i="2"/>
  <c r="I248" i="2"/>
  <c r="I173" i="2"/>
  <c r="I193" i="2"/>
  <c r="I213" i="2"/>
  <c r="I233" i="2"/>
  <c r="G499" i="2"/>
  <c r="C508" i="2"/>
  <c r="G488" i="2"/>
  <c r="G478" i="2"/>
  <c r="G468" i="2"/>
  <c r="G458" i="2"/>
  <c r="G448" i="2"/>
  <c r="G438" i="2"/>
  <c r="G428" i="2"/>
  <c r="G418" i="2"/>
  <c r="G408" i="2"/>
  <c r="G398" i="2"/>
  <c r="G388" i="2"/>
  <c r="G378" i="2"/>
  <c r="G368" i="2"/>
  <c r="G358" i="2"/>
  <c r="G348" i="2"/>
  <c r="G338" i="2"/>
  <c r="G328" i="2"/>
  <c r="G318" i="2"/>
  <c r="G308" i="2"/>
  <c r="G298" i="2"/>
  <c r="G288" i="2"/>
  <c r="G278" i="2"/>
  <c r="G268" i="2"/>
  <c r="G258" i="2"/>
  <c r="G498" i="2"/>
  <c r="G503" i="2"/>
  <c r="B763" i="2"/>
  <c r="G244" i="2"/>
  <c r="G224" i="2"/>
  <c r="G204" i="2"/>
  <c r="G184" i="2"/>
  <c r="G164" i="2"/>
  <c r="G490" i="2"/>
  <c r="G480" i="2"/>
  <c r="G470" i="2"/>
  <c r="G460" i="2"/>
  <c r="G450" i="2"/>
  <c r="G440" i="2"/>
  <c r="G430" i="2"/>
  <c r="G420" i="2"/>
  <c r="G410" i="2"/>
  <c r="G400" i="2"/>
  <c r="G390" i="2"/>
  <c r="G380" i="2"/>
  <c r="G370" i="2"/>
  <c r="G360" i="2"/>
  <c r="G350" i="2"/>
  <c r="G340" i="2"/>
  <c r="G330" i="2"/>
  <c r="G320" i="2"/>
  <c r="G310" i="2"/>
  <c r="G300" i="2"/>
  <c r="G290" i="2"/>
  <c r="G280" i="2"/>
  <c r="G270" i="2"/>
  <c r="G260" i="2"/>
  <c r="G500" i="2"/>
  <c r="G239" i="2"/>
  <c r="G219" i="2"/>
  <c r="G199" i="2"/>
  <c r="G179" i="2"/>
  <c r="G159" i="2"/>
  <c r="I495" i="2"/>
  <c r="I485" i="2"/>
  <c r="I475" i="2"/>
  <c r="I465" i="2"/>
  <c r="I455" i="2"/>
  <c r="I445" i="2"/>
  <c r="I435" i="2"/>
  <c r="I425" i="2"/>
  <c r="I415" i="2"/>
  <c r="I405" i="2"/>
  <c r="I395" i="2"/>
  <c r="I385" i="2"/>
  <c r="I375" i="2"/>
  <c r="I365" i="2"/>
  <c r="I355" i="2"/>
  <c r="I345" i="2"/>
  <c r="I335" i="2"/>
  <c r="I325" i="2"/>
  <c r="I315" i="2"/>
  <c r="I305" i="2"/>
  <c r="I295" i="2"/>
  <c r="I285" i="2"/>
  <c r="I275" i="2"/>
  <c r="I265" i="2"/>
  <c r="I255" i="2"/>
  <c r="I16" i="2"/>
  <c r="I14" i="2"/>
  <c r="I34" i="2"/>
  <c r="I54" i="2"/>
  <c r="I74" i="2"/>
  <c r="I94" i="2"/>
  <c r="I114" i="2"/>
  <c r="I134" i="2"/>
  <c r="I154" i="2"/>
  <c r="I174" i="2"/>
  <c r="I194" i="2"/>
  <c r="I214" i="2"/>
  <c r="I234" i="2"/>
  <c r="I494" i="2"/>
  <c r="I484" i="2"/>
  <c r="I474" i="2"/>
  <c r="I464" i="2"/>
  <c r="I454" i="2"/>
  <c r="I444" i="2"/>
  <c r="I434" i="2"/>
  <c r="I424" i="2"/>
  <c r="I414" i="2"/>
  <c r="I404" i="2"/>
  <c r="I394" i="2"/>
  <c r="I384" i="2"/>
  <c r="I374" i="2"/>
  <c r="I364" i="2"/>
  <c r="I354" i="2"/>
  <c r="I344" i="2"/>
  <c r="I334" i="2"/>
  <c r="I324" i="2"/>
  <c r="I314" i="2"/>
  <c r="I304" i="2"/>
  <c r="I294" i="2"/>
  <c r="I284" i="2"/>
  <c r="I274" i="2"/>
  <c r="I264" i="2"/>
  <c r="I254" i="2"/>
  <c r="C12" i="2"/>
  <c r="G7" i="2"/>
  <c r="I503" i="2"/>
  <c r="I505" i="2"/>
  <c r="C510" i="2"/>
  <c r="E505" i="2"/>
  <c r="G505" i="2"/>
  <c r="C26" i="2"/>
  <c r="I21" i="2"/>
  <c r="E504" i="2"/>
  <c r="G504" i="2"/>
  <c r="I504" i="2"/>
  <c r="G94" i="2"/>
  <c r="I11" i="2"/>
  <c r="G494" i="2"/>
  <c r="G484" i="2"/>
  <c r="G474" i="2"/>
  <c r="G464" i="2"/>
  <c r="G454" i="2"/>
  <c r="G444" i="2"/>
  <c r="G434" i="2"/>
  <c r="G424" i="2"/>
  <c r="G414" i="2"/>
  <c r="G404" i="2"/>
  <c r="G394" i="2"/>
  <c r="G384" i="2"/>
  <c r="G374" i="2"/>
  <c r="G354" i="2"/>
  <c r="G344" i="2"/>
  <c r="G334" i="2"/>
  <c r="G324" i="2"/>
  <c r="G314" i="2"/>
  <c r="G304" i="2"/>
  <c r="G294" i="2"/>
  <c r="G284" i="2"/>
  <c r="G274" i="2"/>
  <c r="G264" i="2"/>
  <c r="G254" i="2"/>
  <c r="G114" i="2"/>
  <c r="G74" i="2"/>
  <c r="G54" i="2"/>
  <c r="G34" i="2"/>
  <c r="G14" i="2"/>
  <c r="G249" i="2"/>
  <c r="G229" i="2"/>
  <c r="G209" i="2"/>
  <c r="G189" i="2"/>
  <c r="G169" i="2"/>
  <c r="I490" i="2"/>
  <c r="I480" i="2"/>
  <c r="I470" i="2"/>
  <c r="I460" i="2"/>
  <c r="I450" i="2"/>
  <c r="I440" i="2"/>
  <c r="I430" i="2"/>
  <c r="I420" i="2"/>
  <c r="I410" i="2"/>
  <c r="I400" i="2"/>
  <c r="I390" i="2"/>
  <c r="I380" i="2"/>
  <c r="I370" i="2"/>
  <c r="I360" i="2"/>
  <c r="I350" i="2"/>
  <c r="I340" i="2"/>
  <c r="I330" i="2"/>
  <c r="I320" i="2"/>
  <c r="I310" i="2"/>
  <c r="I300" i="2"/>
  <c r="I290" i="2"/>
  <c r="I280" i="2"/>
  <c r="I270" i="2"/>
  <c r="I260" i="2"/>
  <c r="I500" i="2"/>
  <c r="G134" i="2"/>
  <c r="I24" i="2"/>
  <c r="I44" i="2"/>
  <c r="I64" i="2"/>
  <c r="I84" i="2"/>
  <c r="I104" i="2"/>
  <c r="I124" i="2"/>
  <c r="I144" i="2"/>
  <c r="I164" i="2"/>
  <c r="I184" i="2"/>
  <c r="I204" i="2"/>
  <c r="I224" i="2"/>
  <c r="I244" i="2"/>
  <c r="I489" i="2"/>
  <c r="I479" i="2"/>
  <c r="I469" i="2"/>
  <c r="I459" i="2"/>
  <c r="I449" i="2"/>
  <c r="I439" i="2"/>
  <c r="I429" i="2"/>
  <c r="I419" i="2"/>
  <c r="I409" i="2"/>
  <c r="I399" i="2"/>
  <c r="I389" i="2"/>
  <c r="I379" i="2"/>
  <c r="I369" i="2"/>
  <c r="I359" i="2"/>
  <c r="I349" i="2"/>
  <c r="I339" i="2"/>
  <c r="I329" i="2"/>
  <c r="I319" i="2"/>
  <c r="I309" i="2"/>
  <c r="I299" i="2"/>
  <c r="I289" i="2"/>
  <c r="I279" i="2"/>
  <c r="I269" i="2"/>
  <c r="I259" i="2"/>
  <c r="I499" i="2"/>
  <c r="C514" i="2"/>
  <c r="E509" i="2"/>
  <c r="G509" i="2"/>
  <c r="I509" i="2"/>
  <c r="E508" i="2"/>
  <c r="C513" i="2"/>
  <c r="G508" i="2"/>
  <c r="I508" i="2"/>
  <c r="Z110" i="1"/>
  <c r="AB110" i="1" s="1"/>
  <c r="AA111" i="1"/>
  <c r="R108" i="1"/>
  <c r="L7" i="1"/>
  <c r="E7" i="2"/>
  <c r="Z15" i="1"/>
  <c r="Z26" i="1"/>
  <c r="Z25" i="1"/>
  <c r="Z27" i="1"/>
  <c r="Z5" i="1"/>
  <c r="G6" i="2" s="1"/>
  <c r="Z12" i="1"/>
  <c r="Z20" i="1"/>
  <c r="Z19" i="1"/>
  <c r="Z22" i="1"/>
  <c r="Z14" i="1"/>
  <c r="Z6" i="1"/>
  <c r="G11" i="2" s="1"/>
  <c r="Z11" i="1"/>
  <c r="Z24" i="1"/>
  <c r="Z16" i="1"/>
  <c r="Z8" i="1"/>
  <c r="G21" i="2" s="1"/>
  <c r="Z9" i="1"/>
  <c r="G26" i="2" s="1"/>
  <c r="Z21" i="1"/>
  <c r="Z13" i="1"/>
  <c r="Z17" i="1"/>
  <c r="Z18" i="1"/>
  <c r="Z10" i="1"/>
  <c r="Z23" i="1"/>
  <c r="Z7" i="1"/>
  <c r="G16" i="2" s="1"/>
  <c r="R37" i="1"/>
  <c r="N7" i="1"/>
  <c r="E14" i="2" s="1"/>
  <c r="O7" i="1"/>
  <c r="E15" i="2" s="1"/>
  <c r="H6" i="1"/>
  <c r="M6" i="1"/>
  <c r="E8" i="2" s="1"/>
  <c r="N6" i="1"/>
  <c r="E9" i="2" s="1"/>
  <c r="O6" i="1"/>
  <c r="E10" i="2" s="1"/>
  <c r="H13" i="1"/>
  <c r="H28" i="1"/>
  <c r="H20" i="1"/>
  <c r="H12" i="1"/>
  <c r="M7" i="1"/>
  <c r="E13" i="2" s="1"/>
  <c r="H5" i="1"/>
  <c r="H27" i="1"/>
  <c r="H19" i="1"/>
  <c r="H11" i="1"/>
  <c r="H26" i="1"/>
  <c r="M5" i="1"/>
  <c r="E3" i="2" s="1"/>
  <c r="H33" i="1"/>
  <c r="H25" i="1"/>
  <c r="H17" i="1"/>
  <c r="H9" i="1"/>
  <c r="H21" i="1"/>
  <c r="H34" i="1"/>
  <c r="H18" i="1"/>
  <c r="N5" i="1"/>
  <c r="E4" i="2" s="1"/>
  <c r="H32" i="1"/>
  <c r="H24" i="1"/>
  <c r="H16" i="1"/>
  <c r="H8" i="1"/>
  <c r="H10" i="1"/>
  <c r="O5" i="1"/>
  <c r="E5" i="2" s="1"/>
  <c r="H31" i="1"/>
  <c r="H23" i="1"/>
  <c r="H15" i="1"/>
  <c r="H7" i="1"/>
  <c r="H29" i="1"/>
  <c r="H30" i="1"/>
  <c r="H22" i="1"/>
  <c r="H14" i="1"/>
  <c r="B768" i="2" l="1"/>
  <c r="C31" i="2"/>
  <c r="I26" i="2"/>
  <c r="G510" i="2"/>
  <c r="I510" i="2"/>
  <c r="C515" i="2"/>
  <c r="E510" i="2"/>
  <c r="G31" i="2"/>
  <c r="C17" i="2"/>
  <c r="G12" i="2"/>
  <c r="I12" i="2"/>
  <c r="E514" i="2"/>
  <c r="C519" i="2"/>
  <c r="G514" i="2"/>
  <c r="I514" i="2"/>
  <c r="E513" i="2"/>
  <c r="C518" i="2"/>
  <c r="G513" i="2"/>
  <c r="I513" i="2"/>
  <c r="R109" i="1"/>
  <c r="Z111" i="1"/>
  <c r="AB111" i="1" s="1"/>
  <c r="AA112" i="1"/>
  <c r="AB27" i="1"/>
  <c r="AB25" i="1"/>
  <c r="AB26" i="1"/>
  <c r="L8" i="1"/>
  <c r="E12" i="2"/>
  <c r="AB20" i="1"/>
  <c r="Z28" i="1"/>
  <c r="AB21" i="1"/>
  <c r="AB17" i="1"/>
  <c r="P5" i="1"/>
  <c r="E6" i="2" s="1"/>
  <c r="P6" i="1"/>
  <c r="E11" i="2" s="1"/>
  <c r="P7" i="1"/>
  <c r="E16" i="2" s="1"/>
  <c r="AM9" i="1"/>
  <c r="AM17" i="1"/>
  <c r="AM25" i="1"/>
  <c r="AM10" i="1"/>
  <c r="AM18" i="1"/>
  <c r="AM26" i="1"/>
  <c r="AM11" i="1"/>
  <c r="AM19" i="1"/>
  <c r="AM27" i="1"/>
  <c r="AM12" i="1"/>
  <c r="AM20" i="1"/>
  <c r="AM28" i="1"/>
  <c r="AM16" i="1"/>
  <c r="AM24" i="1"/>
  <c r="AM13" i="1"/>
  <c r="AM21" i="1"/>
  <c r="AM6" i="1"/>
  <c r="AM14" i="1"/>
  <c r="AM22" i="1"/>
  <c r="AM7" i="1"/>
  <c r="AM15" i="1"/>
  <c r="AM23" i="1"/>
  <c r="AM5" i="1"/>
  <c r="AM8" i="1"/>
  <c r="R38" i="1"/>
  <c r="Q5" i="1"/>
  <c r="AB23" i="1"/>
  <c r="AB16" i="1"/>
  <c r="AB18" i="1"/>
  <c r="AB22" i="1"/>
  <c r="AB19" i="1"/>
  <c r="B773" i="2" l="1"/>
  <c r="G515" i="2"/>
  <c r="E515" i="2"/>
  <c r="C520" i="2"/>
  <c r="I515" i="2"/>
  <c r="C22" i="2"/>
  <c r="G17" i="2"/>
  <c r="I17" i="2"/>
  <c r="C36" i="2"/>
  <c r="I31" i="2"/>
  <c r="E518" i="2"/>
  <c r="C523" i="2"/>
  <c r="G518" i="2"/>
  <c r="I518" i="2"/>
  <c r="E519" i="2"/>
  <c r="C524" i="2"/>
  <c r="I519" i="2"/>
  <c r="G519" i="2"/>
  <c r="R110" i="1"/>
  <c r="Z112" i="1"/>
  <c r="AB112" i="1" s="1"/>
  <c r="AA113" i="1"/>
  <c r="L9" i="1"/>
  <c r="E17" i="2"/>
  <c r="N8" i="1"/>
  <c r="E19" i="2" s="1"/>
  <c r="O8" i="1"/>
  <c r="E20" i="2" s="1"/>
  <c r="M8" i="1"/>
  <c r="AO5" i="1"/>
  <c r="AB28" i="1"/>
  <c r="Z29" i="1"/>
  <c r="Q7" i="1"/>
  <c r="Q6" i="1"/>
  <c r="AO6" i="1" s="1"/>
  <c r="AM29" i="1"/>
  <c r="R39" i="1"/>
  <c r="AB24" i="1"/>
  <c r="AB15" i="1"/>
  <c r="S5" i="1"/>
  <c r="B778" i="2" l="1"/>
  <c r="C27" i="2"/>
  <c r="G22" i="2"/>
  <c r="I22" i="2"/>
  <c r="C41" i="2"/>
  <c r="I36" i="2"/>
  <c r="G36" i="2"/>
  <c r="E520" i="2"/>
  <c r="C525" i="2"/>
  <c r="I520" i="2"/>
  <c r="G520" i="2"/>
  <c r="G524" i="2"/>
  <c r="E524" i="2"/>
  <c r="C529" i="2"/>
  <c r="I524" i="2"/>
  <c r="I523" i="2"/>
  <c r="E523" i="2"/>
  <c r="C528" i="2"/>
  <c r="G523" i="2"/>
  <c r="Z113" i="1"/>
  <c r="AB113" i="1" s="1"/>
  <c r="R111" i="1"/>
  <c r="AP7" i="1"/>
  <c r="AO7" i="1"/>
  <c r="L10" i="1"/>
  <c r="E22" i="2"/>
  <c r="N9" i="1"/>
  <c r="E24" i="2" s="1"/>
  <c r="O9" i="1"/>
  <c r="E25" i="2" s="1"/>
  <c r="M9" i="1"/>
  <c r="E23" i="2" s="1"/>
  <c r="P9" i="1"/>
  <c r="E26" i="2" s="1"/>
  <c r="E18" i="2"/>
  <c r="P8" i="1"/>
  <c r="E21" i="2" s="1"/>
  <c r="AQ6" i="1"/>
  <c r="AQ7" i="1"/>
  <c r="AQ5" i="1"/>
  <c r="AP5" i="1"/>
  <c r="AB29" i="1"/>
  <c r="Z30" i="1"/>
  <c r="S6" i="1"/>
  <c r="AP6" i="1"/>
  <c r="S7" i="1"/>
  <c r="AB14" i="1"/>
  <c r="B783" i="2" l="1"/>
  <c r="C46" i="2"/>
  <c r="I41" i="2"/>
  <c r="G41" i="2"/>
  <c r="E525" i="2"/>
  <c r="G525" i="2"/>
  <c r="C530" i="2"/>
  <c r="I525" i="2"/>
  <c r="G27" i="2"/>
  <c r="I27" i="2"/>
  <c r="C32" i="2"/>
  <c r="I528" i="2"/>
  <c r="G528" i="2"/>
  <c r="E528" i="2"/>
  <c r="C533" i="2"/>
  <c r="I529" i="2"/>
  <c r="E529" i="2"/>
  <c r="C534" i="2"/>
  <c r="G529" i="2"/>
  <c r="Q9" i="1"/>
  <c r="R112" i="1"/>
  <c r="Z114" i="1"/>
  <c r="AB114" i="1" s="1"/>
  <c r="AO9" i="1"/>
  <c r="AP9" i="1" s="1"/>
  <c r="L11" i="1"/>
  <c r="E27" i="2"/>
  <c r="M10" i="1"/>
  <c r="E28" i="2" s="1"/>
  <c r="N10" i="1"/>
  <c r="E29" i="2" s="1"/>
  <c r="O10" i="1"/>
  <c r="E30" i="2" s="1"/>
  <c r="P10" i="1"/>
  <c r="E31" i="2" s="1"/>
  <c r="Q8" i="1"/>
  <c r="AB30" i="1"/>
  <c r="Z31" i="1"/>
  <c r="AM31" i="1"/>
  <c r="AM30" i="1"/>
  <c r="AB13" i="1"/>
  <c r="B788" i="2" l="1"/>
  <c r="C37" i="2"/>
  <c r="G32" i="2"/>
  <c r="I32" i="2"/>
  <c r="C535" i="2"/>
  <c r="I530" i="2"/>
  <c r="G530" i="2"/>
  <c r="E530" i="2"/>
  <c r="C51" i="2"/>
  <c r="I46" i="2"/>
  <c r="G46" i="2"/>
  <c r="G534" i="2"/>
  <c r="I534" i="2"/>
  <c r="E534" i="2"/>
  <c r="C539" i="2"/>
  <c r="G533" i="2"/>
  <c r="C538" i="2"/>
  <c r="E533" i="2"/>
  <c r="I533" i="2"/>
  <c r="Z115" i="1"/>
  <c r="AB115" i="1" s="1"/>
  <c r="R113" i="1"/>
  <c r="Q10" i="1"/>
  <c r="L12" i="1"/>
  <c r="E32" i="2"/>
  <c r="N11" i="1"/>
  <c r="E34" i="2" s="1"/>
  <c r="M11" i="1"/>
  <c r="E33" i="2" s="1"/>
  <c r="O11" i="1"/>
  <c r="E35" i="2" s="1"/>
  <c r="AO8" i="1"/>
  <c r="S9" i="1"/>
  <c r="S8" i="1"/>
  <c r="AB31" i="1"/>
  <c r="Z32" i="1"/>
  <c r="AB12" i="1"/>
  <c r="B793" i="2" l="1"/>
  <c r="I535" i="2"/>
  <c r="E535" i="2"/>
  <c r="G535" i="2"/>
  <c r="C540" i="2"/>
  <c r="C56" i="2"/>
  <c r="I51" i="2"/>
  <c r="G51" i="2"/>
  <c r="G37" i="2"/>
  <c r="I37" i="2"/>
  <c r="C42" i="2"/>
  <c r="E539" i="2"/>
  <c r="C544" i="2"/>
  <c r="G539" i="2"/>
  <c r="I539" i="2"/>
  <c r="E538" i="2"/>
  <c r="C543" i="2"/>
  <c r="G538" i="2"/>
  <c r="I538" i="2"/>
  <c r="R114" i="1"/>
  <c r="Z116" i="1"/>
  <c r="AB116" i="1" s="1"/>
  <c r="L13" i="1"/>
  <c r="E37" i="2"/>
  <c r="N12" i="1"/>
  <c r="E39" i="2" s="1"/>
  <c r="O12" i="1"/>
  <c r="E40" i="2" s="1"/>
  <c r="M12" i="1"/>
  <c r="E38" i="2" s="1"/>
  <c r="P12" i="1"/>
  <c r="E41" i="2" s="1"/>
  <c r="Q12" i="1"/>
  <c r="AO10" i="1"/>
  <c r="AQ9" i="1"/>
  <c r="AQ8" i="1"/>
  <c r="P11" i="1"/>
  <c r="E36" i="2" s="1"/>
  <c r="AP8" i="1"/>
  <c r="S10" i="1"/>
  <c r="AB32" i="1"/>
  <c r="Z33" i="1"/>
  <c r="AM32" i="1"/>
  <c r="AM33" i="1"/>
  <c r="AB11" i="1"/>
  <c r="B798" i="2" l="1"/>
  <c r="G42" i="2"/>
  <c r="I42" i="2"/>
  <c r="C47" i="2"/>
  <c r="C61" i="2"/>
  <c r="I56" i="2"/>
  <c r="G56" i="2"/>
  <c r="I540" i="2"/>
  <c r="E540" i="2"/>
  <c r="G540" i="2"/>
  <c r="C545" i="2"/>
  <c r="E543" i="2"/>
  <c r="C548" i="2"/>
  <c r="I543" i="2"/>
  <c r="G543" i="2"/>
  <c r="E544" i="2"/>
  <c r="C549" i="2"/>
  <c r="G544" i="2"/>
  <c r="I544" i="2"/>
  <c r="Q11" i="1"/>
  <c r="S12" i="1" s="1"/>
  <c r="Z117" i="1"/>
  <c r="AB117" i="1" s="1"/>
  <c r="R115" i="1"/>
  <c r="AO11" i="1"/>
  <c r="AP10" i="1"/>
  <c r="AQ10" i="1"/>
  <c r="AO12" i="1"/>
  <c r="L14" i="1"/>
  <c r="E42" i="2"/>
  <c r="O13" i="1"/>
  <c r="E45" i="2" s="1"/>
  <c r="M13" i="1"/>
  <c r="E43" i="2" s="1"/>
  <c r="N13" i="1"/>
  <c r="E44" i="2" s="1"/>
  <c r="P13" i="1"/>
  <c r="E46" i="2" s="1"/>
  <c r="AB33" i="1"/>
  <c r="Z34" i="1"/>
  <c r="AB10" i="1"/>
  <c r="B803" i="2" l="1"/>
  <c r="E545" i="2"/>
  <c r="C550" i="2"/>
  <c r="G545" i="2"/>
  <c r="I545" i="2"/>
  <c r="C66" i="2"/>
  <c r="I61" i="2"/>
  <c r="G61" i="2"/>
  <c r="G47" i="2"/>
  <c r="I47" i="2"/>
  <c r="C52" i="2"/>
  <c r="E549" i="2"/>
  <c r="C554" i="2"/>
  <c r="G549" i="2"/>
  <c r="I549" i="2"/>
  <c r="G548" i="2"/>
  <c r="E548" i="2"/>
  <c r="C553" i="2"/>
  <c r="I548" i="2"/>
  <c r="S11" i="1"/>
  <c r="AP11" i="1"/>
  <c r="Z118" i="1"/>
  <c r="AB118" i="1" s="1"/>
  <c r="R116" i="1"/>
  <c r="AQ12" i="1"/>
  <c r="AP12" i="1"/>
  <c r="Q13" i="1"/>
  <c r="L15" i="1"/>
  <c r="E47" i="2"/>
  <c r="O14" i="1"/>
  <c r="E50" i="2" s="1"/>
  <c r="M14" i="1"/>
  <c r="E48" i="2" s="1"/>
  <c r="N14" i="1"/>
  <c r="E49" i="2" s="1"/>
  <c r="AQ11" i="1"/>
  <c r="AB34" i="1"/>
  <c r="Z35" i="1"/>
  <c r="AM35" i="1"/>
  <c r="AM34" i="1"/>
  <c r="AB9" i="1"/>
  <c r="B808" i="2" l="1"/>
  <c r="C71" i="2"/>
  <c r="I66" i="2"/>
  <c r="G66" i="2"/>
  <c r="G550" i="2"/>
  <c r="E550" i="2"/>
  <c r="C555" i="2"/>
  <c r="I550" i="2"/>
  <c r="G52" i="2"/>
  <c r="I52" i="2"/>
  <c r="C57" i="2"/>
  <c r="I553" i="2"/>
  <c r="E553" i="2"/>
  <c r="C558" i="2"/>
  <c r="G553" i="2"/>
  <c r="E554" i="2"/>
  <c r="C559" i="2"/>
  <c r="G554" i="2"/>
  <c r="I554" i="2"/>
  <c r="P14" i="1"/>
  <c r="E51" i="2" s="1"/>
  <c r="R117" i="1"/>
  <c r="Z119" i="1"/>
  <c r="AB119" i="1" s="1"/>
  <c r="L16" i="1"/>
  <c r="E52" i="2"/>
  <c r="M15" i="1"/>
  <c r="E53" i="2" s="1"/>
  <c r="N15" i="1"/>
  <c r="E54" i="2" s="1"/>
  <c r="O15" i="1"/>
  <c r="E55" i="2" s="1"/>
  <c r="AO13" i="1"/>
  <c r="S13" i="1"/>
  <c r="Z36" i="1"/>
  <c r="AB35" i="1"/>
  <c r="AM36" i="1"/>
  <c r="AB8" i="1"/>
  <c r="B813" i="2" l="1"/>
  <c r="G57" i="2"/>
  <c r="I57" i="2"/>
  <c r="C62" i="2"/>
  <c r="G555" i="2"/>
  <c r="I555" i="2"/>
  <c r="E555" i="2"/>
  <c r="C560" i="2"/>
  <c r="C76" i="2"/>
  <c r="I71" i="2"/>
  <c r="G71" i="2"/>
  <c r="I559" i="2"/>
  <c r="E559" i="2"/>
  <c r="C564" i="2"/>
  <c r="G559" i="2"/>
  <c r="G558" i="2"/>
  <c r="I558" i="2"/>
  <c r="E558" i="2"/>
  <c r="C563" i="2"/>
  <c r="Q14" i="1"/>
  <c r="P15" i="1"/>
  <c r="E56" i="2" s="1"/>
  <c r="Z120" i="1"/>
  <c r="AB120" i="1" s="1"/>
  <c r="R118" i="1"/>
  <c r="AO14" i="1"/>
  <c r="AQ13" i="1"/>
  <c r="AP13" i="1"/>
  <c r="S14" i="1"/>
  <c r="L17" i="1"/>
  <c r="E57" i="2"/>
  <c r="O16" i="1"/>
  <c r="E60" i="2" s="1"/>
  <c r="M16" i="1"/>
  <c r="E58" i="2" s="1"/>
  <c r="N16" i="1"/>
  <c r="E59" i="2" s="1"/>
  <c r="AB36" i="1"/>
  <c r="Z37" i="1"/>
  <c r="AM37" i="1"/>
  <c r="AB7" i="1"/>
  <c r="B818" i="2" l="1"/>
  <c r="C81" i="2"/>
  <c r="I76" i="2"/>
  <c r="G76" i="2"/>
  <c r="E560" i="2"/>
  <c r="C565" i="2"/>
  <c r="I560" i="2"/>
  <c r="G560" i="2"/>
  <c r="G62" i="2"/>
  <c r="I62" i="2"/>
  <c r="C67" i="2"/>
  <c r="G564" i="2"/>
  <c r="E564" i="2"/>
  <c r="C569" i="2"/>
  <c r="C574" i="2" s="1"/>
  <c r="I564" i="2"/>
  <c r="E563" i="2"/>
  <c r="C568" i="2"/>
  <c r="C573" i="2" s="1"/>
  <c r="G563" i="2"/>
  <c r="I563" i="2"/>
  <c r="Q15" i="1"/>
  <c r="R119" i="1"/>
  <c r="Z121" i="1"/>
  <c r="AB121" i="1" s="1"/>
  <c r="P16" i="1"/>
  <c r="AQ14" i="1"/>
  <c r="L18" i="1"/>
  <c r="E62" i="2"/>
  <c r="O17" i="1"/>
  <c r="E65" i="2" s="1"/>
  <c r="M17" i="1"/>
  <c r="E63" i="2" s="1"/>
  <c r="N17" i="1"/>
  <c r="E64" i="2" s="1"/>
  <c r="P17" i="1"/>
  <c r="E66" i="2" s="1"/>
  <c r="AP14" i="1"/>
  <c r="AB37" i="1"/>
  <c r="Z38" i="1"/>
  <c r="AM38" i="1"/>
  <c r="AB5" i="1"/>
  <c r="AB6" i="1"/>
  <c r="B823" i="2" l="1"/>
  <c r="E565" i="2"/>
  <c r="C570" i="2"/>
  <c r="G565" i="2"/>
  <c r="I565" i="2"/>
  <c r="I573" i="2"/>
  <c r="C578" i="2"/>
  <c r="E573" i="2"/>
  <c r="G573" i="2"/>
  <c r="G67" i="2"/>
  <c r="I67" i="2"/>
  <c r="C72" i="2"/>
  <c r="G574" i="2"/>
  <c r="C579" i="2"/>
  <c r="E574" i="2"/>
  <c r="I574" i="2"/>
  <c r="C86" i="2"/>
  <c r="I81" i="2"/>
  <c r="G81" i="2"/>
  <c r="G569" i="2"/>
  <c r="E569" i="2"/>
  <c r="I569" i="2"/>
  <c r="E568" i="2"/>
  <c r="G568" i="2"/>
  <c r="I568" i="2"/>
  <c r="S15" i="1"/>
  <c r="Q17" i="1"/>
  <c r="AO17" i="1" s="1"/>
  <c r="AO15" i="1"/>
  <c r="R120" i="1"/>
  <c r="Z122" i="1"/>
  <c r="AB122" i="1" s="1"/>
  <c r="E61" i="2"/>
  <c r="Q16" i="1"/>
  <c r="AP17" i="1"/>
  <c r="L19" i="1"/>
  <c r="E67" i="2"/>
  <c r="M18" i="1"/>
  <c r="E68" i="2" s="1"/>
  <c r="N18" i="1"/>
  <c r="E69" i="2" s="1"/>
  <c r="O18" i="1"/>
  <c r="E70" i="2" s="1"/>
  <c r="AB38" i="1"/>
  <c r="AC38" i="1" s="1"/>
  <c r="Z39" i="1"/>
  <c r="AM39" i="1"/>
  <c r="AC35" i="1"/>
  <c r="AC36" i="1"/>
  <c r="AC37" i="1"/>
  <c r="AC5" i="1"/>
  <c r="AC21" i="1"/>
  <c r="AC13" i="1"/>
  <c r="AC17" i="1"/>
  <c r="AC25" i="1"/>
  <c r="AC32" i="1"/>
  <c r="AC14" i="1"/>
  <c r="AC23" i="1"/>
  <c r="AC28" i="1"/>
  <c r="AC19" i="1"/>
  <c r="AC31" i="1"/>
  <c r="AC8" i="1"/>
  <c r="AC15" i="1"/>
  <c r="AC9" i="1"/>
  <c r="AC22" i="1"/>
  <c r="AC26" i="1"/>
  <c r="AC30" i="1"/>
  <c r="AC18" i="1"/>
  <c r="AC24" i="1"/>
  <c r="AC6" i="1"/>
  <c r="AC34" i="1"/>
  <c r="AC16" i="1"/>
  <c r="AC33" i="1"/>
  <c r="AC12" i="1"/>
  <c r="AC27" i="1"/>
  <c r="AC29" i="1"/>
  <c r="AC11" i="1"/>
  <c r="AC10" i="1"/>
  <c r="AC20" i="1"/>
  <c r="AC7" i="1"/>
  <c r="B828" i="2" l="1"/>
  <c r="E578" i="2"/>
  <c r="C583" i="2"/>
  <c r="I578" i="2"/>
  <c r="G578" i="2"/>
  <c r="C91" i="2"/>
  <c r="I86" i="2"/>
  <c r="G86" i="2"/>
  <c r="G72" i="2"/>
  <c r="I72" i="2"/>
  <c r="C77" i="2"/>
  <c r="I579" i="2"/>
  <c r="C584" i="2"/>
  <c r="E579" i="2"/>
  <c r="G579" i="2"/>
  <c r="C575" i="2"/>
  <c r="G570" i="2"/>
  <c r="I570" i="2"/>
  <c r="E570" i="2"/>
  <c r="AP15" i="1"/>
  <c r="AQ15" i="1"/>
  <c r="Z123" i="1"/>
  <c r="AB123" i="1" s="1"/>
  <c r="R121" i="1"/>
  <c r="P18" i="1"/>
  <c r="E71" i="2" s="1"/>
  <c r="L20" i="1"/>
  <c r="E72" i="2"/>
  <c r="N19" i="1"/>
  <c r="E74" i="2" s="1"/>
  <c r="M19" i="1"/>
  <c r="E73" i="2" s="1"/>
  <c r="O19" i="1"/>
  <c r="E75" i="2" s="1"/>
  <c r="AO16" i="1"/>
  <c r="S17" i="1"/>
  <c r="S16" i="1"/>
  <c r="AB39" i="1"/>
  <c r="Z40" i="1"/>
  <c r="AM40" i="1"/>
  <c r="AD7" i="1"/>
  <c r="AD16" i="1"/>
  <c r="AD9" i="1"/>
  <c r="AD38" i="1"/>
  <c r="AD35" i="1"/>
  <c r="AD36" i="1"/>
  <c r="AD37" i="1"/>
  <c r="AD12" i="1"/>
  <c r="AD14" i="1"/>
  <c r="AD32" i="1"/>
  <c r="AD25" i="1"/>
  <c r="AD23" i="1"/>
  <c r="AD20" i="1"/>
  <c r="AD6" i="1"/>
  <c r="AD26" i="1"/>
  <c r="AD22" i="1"/>
  <c r="AD31" i="1"/>
  <c r="AD29" i="1"/>
  <c r="AD33" i="1"/>
  <c r="AD17" i="1"/>
  <c r="AD15" i="1"/>
  <c r="AD11" i="1"/>
  <c r="AD13" i="1"/>
  <c r="AD10" i="1"/>
  <c r="AD8" i="1"/>
  <c r="AD18" i="1"/>
  <c r="AD19" i="1"/>
  <c r="AD21" i="1"/>
  <c r="AD34" i="1"/>
  <c r="AD24" i="1"/>
  <c r="AD27" i="1"/>
  <c r="AD30" i="1"/>
  <c r="AD28" i="1"/>
  <c r="B833" i="2" l="1"/>
  <c r="G77" i="2"/>
  <c r="I77" i="2"/>
  <c r="C82" i="2"/>
  <c r="C96" i="2"/>
  <c r="I91" i="2"/>
  <c r="G91" i="2"/>
  <c r="I575" i="2"/>
  <c r="C580" i="2"/>
  <c r="E575" i="2"/>
  <c r="G575" i="2"/>
  <c r="E583" i="2"/>
  <c r="G583" i="2"/>
  <c r="I583" i="2"/>
  <c r="C588" i="2"/>
  <c r="E584" i="2"/>
  <c r="C589" i="2"/>
  <c r="I584" i="2"/>
  <c r="G584" i="2"/>
  <c r="Q18" i="1"/>
  <c r="Z124" i="1"/>
  <c r="AB124" i="1" s="1"/>
  <c r="R122" i="1"/>
  <c r="AP16" i="1"/>
  <c r="AQ16" i="1"/>
  <c r="AQ17" i="1"/>
  <c r="P19" i="1"/>
  <c r="E76" i="2" s="1"/>
  <c r="L21" i="1"/>
  <c r="E77" i="2"/>
  <c r="M20" i="1"/>
  <c r="E78" i="2" s="1"/>
  <c r="N20" i="1"/>
  <c r="E79" i="2" s="1"/>
  <c r="O20" i="1"/>
  <c r="E80" i="2" s="1"/>
  <c r="AB40" i="1"/>
  <c r="Z41" i="1"/>
  <c r="AC39" i="1"/>
  <c r="AD39" i="1" s="1"/>
  <c r="AM41" i="1"/>
  <c r="B838" i="2" l="1"/>
  <c r="G82" i="2"/>
  <c r="I82" i="2"/>
  <c r="C87" i="2"/>
  <c r="E588" i="2"/>
  <c r="G588" i="2"/>
  <c r="I588" i="2"/>
  <c r="C593" i="2"/>
  <c r="I580" i="2"/>
  <c r="G580" i="2"/>
  <c r="E580" i="2"/>
  <c r="C585" i="2"/>
  <c r="C594" i="2"/>
  <c r="G589" i="2"/>
  <c r="I589" i="2"/>
  <c r="E589" i="2"/>
  <c r="C101" i="2"/>
  <c r="I96" i="2"/>
  <c r="G96" i="2"/>
  <c r="P20" i="1"/>
  <c r="E81" i="2" s="1"/>
  <c r="S18" i="1"/>
  <c r="AC40" i="1"/>
  <c r="AO18" i="1"/>
  <c r="Z125" i="1"/>
  <c r="AB125" i="1" s="1"/>
  <c r="R123" i="1"/>
  <c r="Q19" i="1"/>
  <c r="Q20" i="1"/>
  <c r="AO20" i="1" s="1"/>
  <c r="L22" i="1"/>
  <c r="E82" i="2"/>
  <c r="M21" i="1"/>
  <c r="E83" i="2" s="1"/>
  <c r="N21" i="1"/>
  <c r="E84" i="2" s="1"/>
  <c r="O21" i="1"/>
  <c r="E85" i="2" s="1"/>
  <c r="AQ18" i="1"/>
  <c r="AD40" i="1"/>
  <c r="AB41" i="1"/>
  <c r="Z42" i="1"/>
  <c r="AM42" i="1"/>
  <c r="B843" i="2" l="1"/>
  <c r="E585" i="2"/>
  <c r="C590" i="2"/>
  <c r="I585" i="2"/>
  <c r="G585" i="2"/>
  <c r="I593" i="2"/>
  <c r="G593" i="2"/>
  <c r="E593" i="2"/>
  <c r="C598" i="2"/>
  <c r="C106" i="2"/>
  <c r="I101" i="2"/>
  <c r="G101" i="2"/>
  <c r="G87" i="2"/>
  <c r="I87" i="2"/>
  <c r="C92" i="2"/>
  <c r="E594" i="2"/>
  <c r="C599" i="2"/>
  <c r="I594" i="2"/>
  <c r="G594" i="2"/>
  <c r="AP18" i="1"/>
  <c r="Z126" i="1"/>
  <c r="AB126" i="1" s="1"/>
  <c r="R124" i="1"/>
  <c r="P21" i="1"/>
  <c r="E86" i="2" s="1"/>
  <c r="L23" i="1"/>
  <c r="E87" i="2"/>
  <c r="N22" i="1"/>
  <c r="E89" i="2" s="1"/>
  <c r="M22" i="1"/>
  <c r="E88" i="2" s="1"/>
  <c r="O22" i="1"/>
  <c r="E90" i="2" s="1"/>
  <c r="AP20" i="1"/>
  <c r="AO19" i="1"/>
  <c r="S19" i="1"/>
  <c r="S20" i="1"/>
  <c r="Z43" i="1"/>
  <c r="AB42" i="1"/>
  <c r="AC41" i="1"/>
  <c r="AD41" i="1" s="1"/>
  <c r="AM43" i="1"/>
  <c r="B848" i="2" l="1"/>
  <c r="C111" i="2"/>
  <c r="I106" i="2"/>
  <c r="G106" i="2"/>
  <c r="I598" i="2"/>
  <c r="E598" i="2"/>
  <c r="G598" i="2"/>
  <c r="C603" i="2"/>
  <c r="C604" i="2"/>
  <c r="G599" i="2"/>
  <c r="E599" i="2"/>
  <c r="I599" i="2"/>
  <c r="I92" i="2"/>
  <c r="G92" i="2"/>
  <c r="C97" i="2"/>
  <c r="G590" i="2"/>
  <c r="E590" i="2"/>
  <c r="C595" i="2"/>
  <c r="I590" i="2"/>
  <c r="AC42" i="1"/>
  <c r="AD42" i="1" s="1"/>
  <c r="AQ20" i="1"/>
  <c r="R125" i="1"/>
  <c r="Z127" i="1"/>
  <c r="AB127" i="1" s="1"/>
  <c r="AP19" i="1"/>
  <c r="AQ19" i="1"/>
  <c r="P22" i="1"/>
  <c r="E91" i="2" s="1"/>
  <c r="L24" i="1"/>
  <c r="E92" i="2"/>
  <c r="O23" i="1"/>
  <c r="E95" i="2" s="1"/>
  <c r="N23" i="1"/>
  <c r="E94" i="2" s="1"/>
  <c r="M23" i="1"/>
  <c r="E93" i="2" s="1"/>
  <c r="Q21" i="1"/>
  <c r="AB43" i="1"/>
  <c r="Z44" i="1"/>
  <c r="AM44" i="1"/>
  <c r="B853" i="2" l="1"/>
  <c r="E604" i="2"/>
  <c r="C609" i="2"/>
  <c r="G604" i="2"/>
  <c r="I604" i="2"/>
  <c r="E603" i="2"/>
  <c r="C608" i="2"/>
  <c r="I603" i="2"/>
  <c r="G603" i="2"/>
  <c r="I595" i="2"/>
  <c r="E595" i="2"/>
  <c r="C600" i="2"/>
  <c r="G595" i="2"/>
  <c r="G97" i="2"/>
  <c r="I97" i="2"/>
  <c r="C102" i="2"/>
  <c r="C116" i="2"/>
  <c r="I111" i="2"/>
  <c r="G111" i="2"/>
  <c r="Q22" i="1"/>
  <c r="P23" i="1"/>
  <c r="E96" i="2" s="1"/>
  <c r="Z128" i="1"/>
  <c r="AB128" i="1" s="1"/>
  <c r="R126" i="1"/>
  <c r="AO21" i="1"/>
  <c r="S23" i="1"/>
  <c r="S21" i="1"/>
  <c r="L25" i="1"/>
  <c r="E97" i="2"/>
  <c r="N24" i="1"/>
  <c r="E99" i="2" s="1"/>
  <c r="O24" i="1"/>
  <c r="E100" i="2" s="1"/>
  <c r="M24" i="1"/>
  <c r="E98" i="2" s="1"/>
  <c r="Q23" i="1"/>
  <c r="AB44" i="1"/>
  <c r="AC43" i="1"/>
  <c r="AD43" i="1" s="1"/>
  <c r="Z45" i="1"/>
  <c r="AM45" i="1"/>
  <c r="B858" i="2" l="1"/>
  <c r="G600" i="2"/>
  <c r="C605" i="2"/>
  <c r="I600" i="2"/>
  <c r="E600" i="2"/>
  <c r="I608" i="2"/>
  <c r="C613" i="2"/>
  <c r="G608" i="2"/>
  <c r="E608" i="2"/>
  <c r="C121" i="2"/>
  <c r="I116" i="2"/>
  <c r="G116" i="2"/>
  <c r="I102" i="2"/>
  <c r="G102" i="2"/>
  <c r="C107" i="2"/>
  <c r="G609" i="2"/>
  <c r="C614" i="2"/>
  <c r="I609" i="2"/>
  <c r="E609" i="2"/>
  <c r="AO22" i="1"/>
  <c r="AP22" i="1" s="1"/>
  <c r="S22" i="1"/>
  <c r="AC44" i="1"/>
  <c r="AD44" i="1" s="1"/>
  <c r="P24" i="1"/>
  <c r="E101" i="2" s="1"/>
  <c r="R127" i="1"/>
  <c r="Z129" i="1"/>
  <c r="AB129" i="1" s="1"/>
  <c r="L26" i="1"/>
  <c r="E102" i="2"/>
  <c r="M25" i="1"/>
  <c r="E103" i="2" s="1"/>
  <c r="O25" i="1"/>
  <c r="E105" i="2" s="1"/>
  <c r="N25" i="1"/>
  <c r="E104" i="2" s="1"/>
  <c r="AO23" i="1"/>
  <c r="AQ21" i="1"/>
  <c r="AP21" i="1"/>
  <c r="Z46" i="1"/>
  <c r="AB45" i="1"/>
  <c r="AM46" i="1"/>
  <c r="B863" i="2" l="1"/>
  <c r="C126" i="2"/>
  <c r="I121" i="2"/>
  <c r="G121" i="2"/>
  <c r="G613" i="2"/>
  <c r="C618" i="2"/>
  <c r="E613" i="2"/>
  <c r="I613" i="2"/>
  <c r="C619" i="2"/>
  <c r="E614" i="2"/>
  <c r="G614" i="2"/>
  <c r="I614" i="2"/>
  <c r="I605" i="2"/>
  <c r="G605" i="2"/>
  <c r="E605" i="2"/>
  <c r="C610" i="2"/>
  <c r="G107" i="2"/>
  <c r="I107" i="2"/>
  <c r="C112" i="2"/>
  <c r="P25" i="1"/>
  <c r="Q24" i="1"/>
  <c r="AQ22" i="1"/>
  <c r="R128" i="1"/>
  <c r="Z130" i="1"/>
  <c r="AB130" i="1" s="1"/>
  <c r="AQ23" i="1"/>
  <c r="AP23" i="1"/>
  <c r="L27" i="1"/>
  <c r="E107" i="2"/>
  <c r="O26" i="1"/>
  <c r="E110" i="2" s="1"/>
  <c r="N26" i="1"/>
  <c r="E109" i="2" s="1"/>
  <c r="M26" i="1"/>
  <c r="E108" i="2" s="1"/>
  <c r="AO24" i="1"/>
  <c r="AB46" i="1"/>
  <c r="Z47" i="1"/>
  <c r="AC45" i="1"/>
  <c r="AD45" i="1" s="1"/>
  <c r="AM47" i="1"/>
  <c r="B868" i="2" l="1"/>
  <c r="C615" i="2"/>
  <c r="E610" i="2"/>
  <c r="I610" i="2"/>
  <c r="G610" i="2"/>
  <c r="C624" i="2"/>
  <c r="G619" i="2"/>
  <c r="E619" i="2"/>
  <c r="I619" i="2"/>
  <c r="G112" i="2"/>
  <c r="I112" i="2"/>
  <c r="C117" i="2"/>
  <c r="I618" i="2"/>
  <c r="E618" i="2"/>
  <c r="C623" i="2"/>
  <c r="G618" i="2"/>
  <c r="C131" i="2"/>
  <c r="I126" i="2"/>
  <c r="G126" i="2"/>
  <c r="P26" i="1"/>
  <c r="E111" i="2" s="1"/>
  <c r="E106" i="2"/>
  <c r="Q25" i="1"/>
  <c r="S24" i="1"/>
  <c r="R129" i="1"/>
  <c r="Z131" i="1"/>
  <c r="AB131" i="1" s="1"/>
  <c r="Q26" i="1"/>
  <c r="L28" i="1"/>
  <c r="E112" i="2"/>
  <c r="M27" i="1"/>
  <c r="E113" i="2" s="1"/>
  <c r="N27" i="1"/>
  <c r="E114" i="2" s="1"/>
  <c r="O27" i="1"/>
  <c r="E115" i="2" s="1"/>
  <c r="AQ24" i="1"/>
  <c r="AP24" i="1"/>
  <c r="Z48" i="1"/>
  <c r="AB47" i="1"/>
  <c r="AC46" i="1"/>
  <c r="AD46" i="1" s="1"/>
  <c r="AM48" i="1"/>
  <c r="B873" i="2" l="1"/>
  <c r="G117" i="2"/>
  <c r="I117" i="2"/>
  <c r="C122" i="2"/>
  <c r="C136" i="2"/>
  <c r="I131" i="2"/>
  <c r="G131" i="2"/>
  <c r="G624" i="2"/>
  <c r="I624" i="2"/>
  <c r="C629" i="2"/>
  <c r="E624" i="2"/>
  <c r="E623" i="2"/>
  <c r="C628" i="2"/>
  <c r="G623" i="2"/>
  <c r="I623" i="2"/>
  <c r="C620" i="2"/>
  <c r="G615" i="2"/>
  <c r="E615" i="2"/>
  <c r="I615" i="2"/>
  <c r="AO25" i="1"/>
  <c r="S25" i="1"/>
  <c r="P27" i="1"/>
  <c r="E116" i="2" s="1"/>
  <c r="AC47" i="1"/>
  <c r="AD47" i="1" s="1"/>
  <c r="Z132" i="1"/>
  <c r="AB132" i="1" s="1"/>
  <c r="R130" i="1"/>
  <c r="L29" i="1"/>
  <c r="E117" i="2"/>
  <c r="M28" i="1"/>
  <c r="E118" i="2" s="1"/>
  <c r="N28" i="1"/>
  <c r="E119" i="2" s="1"/>
  <c r="O28" i="1"/>
  <c r="E120" i="2" s="1"/>
  <c r="AO26" i="1"/>
  <c r="S26" i="1"/>
  <c r="AB48" i="1"/>
  <c r="Z49" i="1"/>
  <c r="AM49" i="1"/>
  <c r="B878" i="2" l="1"/>
  <c r="E629" i="2"/>
  <c r="G629" i="2"/>
  <c r="C634" i="2"/>
  <c r="I629" i="2"/>
  <c r="C141" i="2"/>
  <c r="I136" i="2"/>
  <c r="G136" i="2"/>
  <c r="I620" i="2"/>
  <c r="E620" i="2"/>
  <c r="G620" i="2"/>
  <c r="C625" i="2"/>
  <c r="G122" i="2"/>
  <c r="I122" i="2"/>
  <c r="C127" i="2"/>
  <c r="E628" i="2"/>
  <c r="C633" i="2"/>
  <c r="G628" i="2"/>
  <c r="I628" i="2"/>
  <c r="AC48" i="1"/>
  <c r="AD48" i="1" s="1"/>
  <c r="AP25" i="1"/>
  <c r="AQ25" i="1"/>
  <c r="Q27" i="1"/>
  <c r="Z133" i="1"/>
  <c r="AB133" i="1" s="1"/>
  <c r="R131" i="1"/>
  <c r="P28" i="1"/>
  <c r="E121" i="2" s="1"/>
  <c r="L30" i="1"/>
  <c r="E122" i="2"/>
  <c r="M29" i="1"/>
  <c r="E123" i="2" s="1"/>
  <c r="N29" i="1"/>
  <c r="E124" i="2" s="1"/>
  <c r="O29" i="1"/>
  <c r="E125" i="2" s="1"/>
  <c r="AQ26" i="1"/>
  <c r="AP26" i="1"/>
  <c r="AB49" i="1"/>
  <c r="Z50" i="1"/>
  <c r="AC49" i="1"/>
  <c r="AD49" i="1" s="1"/>
  <c r="AM50" i="1"/>
  <c r="B883" i="2" l="1"/>
  <c r="I625" i="2"/>
  <c r="E625" i="2"/>
  <c r="C630" i="2"/>
  <c r="G625" i="2"/>
  <c r="C146" i="2"/>
  <c r="I141" i="2"/>
  <c r="G141" i="2"/>
  <c r="G633" i="2"/>
  <c r="I633" i="2"/>
  <c r="C638" i="2"/>
  <c r="E633" i="2"/>
  <c r="G127" i="2"/>
  <c r="I127" i="2"/>
  <c r="C132" i="2"/>
  <c r="G634" i="2"/>
  <c r="I634" i="2"/>
  <c r="E634" i="2"/>
  <c r="C639" i="2"/>
  <c r="Q28" i="1"/>
  <c r="AO27" i="1"/>
  <c r="S27" i="1"/>
  <c r="P29" i="1"/>
  <c r="E126" i="2" s="1"/>
  <c r="Z134" i="1"/>
  <c r="AB134" i="1" s="1"/>
  <c r="R132" i="1"/>
  <c r="AO28" i="1"/>
  <c r="S28" i="1"/>
  <c r="L31" i="1"/>
  <c r="E127" i="2"/>
  <c r="M30" i="1"/>
  <c r="E128" i="2" s="1"/>
  <c r="N30" i="1"/>
  <c r="E129" i="2" s="1"/>
  <c r="O30" i="1"/>
  <c r="E130" i="2" s="1"/>
  <c r="Q29" i="1"/>
  <c r="AO29" i="1" s="1"/>
  <c r="Z51" i="1"/>
  <c r="AB50" i="1"/>
  <c r="AM51" i="1"/>
  <c r="B888" i="2" l="1"/>
  <c r="E638" i="2"/>
  <c r="C643" i="2"/>
  <c r="I638" i="2"/>
  <c r="G638" i="2"/>
  <c r="C644" i="2"/>
  <c r="I639" i="2"/>
  <c r="G639" i="2"/>
  <c r="E639" i="2"/>
  <c r="C151" i="2"/>
  <c r="I146" i="2"/>
  <c r="G146" i="2"/>
  <c r="G132" i="2"/>
  <c r="I132" i="2"/>
  <c r="C137" i="2"/>
  <c r="I630" i="2"/>
  <c r="E630" i="2"/>
  <c r="C635" i="2"/>
  <c r="G630" i="2"/>
  <c r="AQ27" i="1"/>
  <c r="AP27" i="1"/>
  <c r="R133" i="1"/>
  <c r="Z135" i="1"/>
  <c r="AB135" i="1" s="1"/>
  <c r="L32" i="1"/>
  <c r="E132" i="2"/>
  <c r="M31" i="1"/>
  <c r="E133" i="2" s="1"/>
  <c r="O31" i="1"/>
  <c r="E135" i="2" s="1"/>
  <c r="N31" i="1"/>
  <c r="E134" i="2" s="1"/>
  <c r="AQ29" i="1"/>
  <c r="AP29" i="1"/>
  <c r="S29" i="1"/>
  <c r="P30" i="1"/>
  <c r="E131" i="2" s="1"/>
  <c r="AQ28" i="1"/>
  <c r="AP28" i="1"/>
  <c r="AC50" i="1"/>
  <c r="AD50" i="1" s="1"/>
  <c r="AB51" i="1"/>
  <c r="AC51" i="1" s="1"/>
  <c r="Z52" i="1"/>
  <c r="AM52" i="1"/>
  <c r="B893" i="2" l="1"/>
  <c r="C156" i="2"/>
  <c r="I151" i="2"/>
  <c r="G151" i="2"/>
  <c r="G137" i="2"/>
  <c r="I137" i="2"/>
  <c r="C142" i="2"/>
  <c r="C640" i="2"/>
  <c r="E635" i="2"/>
  <c r="G635" i="2"/>
  <c r="I635" i="2"/>
  <c r="E644" i="2"/>
  <c r="C649" i="2"/>
  <c r="I644" i="2"/>
  <c r="G644" i="2"/>
  <c r="I643" i="2"/>
  <c r="C648" i="2"/>
  <c r="E643" i="2"/>
  <c r="G643" i="2"/>
  <c r="P31" i="1"/>
  <c r="E136" i="2" s="1"/>
  <c r="Z136" i="1"/>
  <c r="AB136" i="1" s="1"/>
  <c r="R134" i="1"/>
  <c r="Q30" i="1"/>
  <c r="L33" i="1"/>
  <c r="E137" i="2"/>
  <c r="M32" i="1"/>
  <c r="E138" i="2" s="1"/>
  <c r="N32" i="1"/>
  <c r="E139" i="2" s="1"/>
  <c r="O32" i="1"/>
  <c r="E140" i="2" s="1"/>
  <c r="AD51" i="1"/>
  <c r="AB52" i="1"/>
  <c r="AC52" i="1" s="1"/>
  <c r="AD52" i="1" s="1"/>
  <c r="Z53" i="1"/>
  <c r="AM104" i="1"/>
  <c r="AM101" i="1"/>
  <c r="AM72" i="1"/>
  <c r="AM68" i="1"/>
  <c r="AM102" i="1"/>
  <c r="AM93" i="1"/>
  <c r="AM95" i="1"/>
  <c r="AM99" i="1"/>
  <c r="AM78" i="1"/>
  <c r="AM84" i="1"/>
  <c r="AM55" i="1"/>
  <c r="AM97" i="1"/>
  <c r="AM77" i="1"/>
  <c r="AM100" i="1"/>
  <c r="AM69" i="1"/>
  <c r="AM74" i="1"/>
  <c r="AM62" i="1"/>
  <c r="AM65" i="1"/>
  <c r="AM63" i="1"/>
  <c r="AM89" i="1"/>
  <c r="AM66" i="1"/>
  <c r="AM88" i="1"/>
  <c r="AM67" i="1"/>
  <c r="AM71" i="1"/>
  <c r="AM61" i="1"/>
  <c r="AM86" i="1"/>
  <c r="AM75" i="1"/>
  <c r="AM82" i="1"/>
  <c r="AM91" i="1"/>
  <c r="AM90" i="1"/>
  <c r="AM56" i="1"/>
  <c r="AM98" i="1"/>
  <c r="AM57" i="1"/>
  <c r="AM58" i="1"/>
  <c r="AM60" i="1"/>
  <c r="AM70" i="1"/>
  <c r="AM73" i="1"/>
  <c r="AM87" i="1"/>
  <c r="AM96" i="1"/>
  <c r="AM64" i="1"/>
  <c r="AM83" i="1"/>
  <c r="AM81" i="1"/>
  <c r="AM80" i="1"/>
  <c r="AM92" i="1"/>
  <c r="AM79" i="1"/>
  <c r="AM85" i="1"/>
  <c r="AM76" i="1"/>
  <c r="AM94" i="1"/>
  <c r="AM59" i="1"/>
  <c r="AM103" i="1"/>
  <c r="AM54" i="1"/>
  <c r="AM53" i="1"/>
  <c r="B898" i="2" l="1"/>
  <c r="C645" i="2"/>
  <c r="G640" i="2"/>
  <c r="I640" i="2"/>
  <c r="E640" i="2"/>
  <c r="G142" i="2"/>
  <c r="I142" i="2"/>
  <c r="C147" i="2"/>
  <c r="G648" i="2"/>
  <c r="I648" i="2"/>
  <c r="C653" i="2"/>
  <c r="E648" i="2"/>
  <c r="C161" i="2"/>
  <c r="I156" i="2"/>
  <c r="G156" i="2"/>
  <c r="G649" i="2"/>
  <c r="C654" i="2"/>
  <c r="I649" i="2"/>
  <c r="E649" i="2"/>
  <c r="Q31" i="1"/>
  <c r="Z137" i="1"/>
  <c r="AB137" i="1" s="1"/>
  <c r="R135" i="1"/>
  <c r="P32" i="1"/>
  <c r="E141" i="2" s="1"/>
  <c r="L34" i="1"/>
  <c r="E142" i="2"/>
  <c r="O33" i="1"/>
  <c r="E145" i="2" s="1"/>
  <c r="M33" i="1"/>
  <c r="E143" i="2" s="1"/>
  <c r="N33" i="1"/>
  <c r="E144" i="2" s="1"/>
  <c r="AO30" i="1"/>
  <c r="S30" i="1"/>
  <c r="AB53" i="1"/>
  <c r="Z54" i="1"/>
  <c r="B903" i="2" l="1"/>
  <c r="C658" i="2"/>
  <c r="E653" i="2"/>
  <c r="I653" i="2"/>
  <c r="G653" i="2"/>
  <c r="G147" i="2"/>
  <c r="I147" i="2"/>
  <c r="C152" i="2"/>
  <c r="I654" i="2"/>
  <c r="C659" i="2"/>
  <c r="G654" i="2"/>
  <c r="E654" i="2"/>
  <c r="C166" i="2"/>
  <c r="I161" i="2"/>
  <c r="G161" i="2"/>
  <c r="I645" i="2"/>
  <c r="E645" i="2"/>
  <c r="C650" i="2"/>
  <c r="G645" i="2"/>
  <c r="AO31" i="1"/>
  <c r="S31" i="1"/>
  <c r="R136" i="1"/>
  <c r="Z138" i="1"/>
  <c r="AB138" i="1" s="1"/>
  <c r="AQ30" i="1"/>
  <c r="AP30" i="1"/>
  <c r="AQ31" i="1"/>
  <c r="P33" i="1"/>
  <c r="L35" i="1"/>
  <c r="E147" i="2"/>
  <c r="N34" i="1"/>
  <c r="E149" i="2" s="1"/>
  <c r="M34" i="1"/>
  <c r="E148" i="2" s="1"/>
  <c r="O34" i="1"/>
  <c r="E150" i="2" s="1"/>
  <c r="Q32" i="1"/>
  <c r="AB54" i="1"/>
  <c r="Z55" i="1"/>
  <c r="AC53" i="1"/>
  <c r="AD53" i="1" s="1"/>
  <c r="B908" i="2" l="1"/>
  <c r="G659" i="2"/>
  <c r="I659" i="2"/>
  <c r="E659" i="2"/>
  <c r="C664" i="2"/>
  <c r="G152" i="2"/>
  <c r="I152" i="2"/>
  <c r="C157" i="2"/>
  <c r="I650" i="2"/>
  <c r="G650" i="2"/>
  <c r="E650" i="2"/>
  <c r="C655" i="2"/>
  <c r="C171" i="2"/>
  <c r="I166" i="2"/>
  <c r="G166" i="2"/>
  <c r="C663" i="2"/>
  <c r="I658" i="2"/>
  <c r="G658" i="2"/>
  <c r="E658" i="2"/>
  <c r="AP31" i="1"/>
  <c r="R137" i="1"/>
  <c r="Z139" i="1"/>
  <c r="AB139" i="1" s="1"/>
  <c r="AO32" i="1"/>
  <c r="S32" i="1"/>
  <c r="P34" i="1"/>
  <c r="E151" i="2" s="1"/>
  <c r="L36" i="1"/>
  <c r="E152" i="2"/>
  <c r="O35" i="1"/>
  <c r="E155" i="2" s="1"/>
  <c r="M35" i="1"/>
  <c r="E153" i="2" s="1"/>
  <c r="N35" i="1"/>
  <c r="E154" i="2" s="1"/>
  <c r="E146" i="2"/>
  <c r="Q33" i="1"/>
  <c r="S33" i="1" s="1"/>
  <c r="AB55" i="1"/>
  <c r="Z56" i="1"/>
  <c r="AC54" i="1"/>
  <c r="AD54" i="1" s="1"/>
  <c r="B913" i="2" l="1"/>
  <c r="G157" i="2"/>
  <c r="I157" i="2"/>
  <c r="C162" i="2"/>
  <c r="I664" i="2"/>
  <c r="E664" i="2"/>
  <c r="C669" i="2"/>
  <c r="G664" i="2"/>
  <c r="C668" i="2"/>
  <c r="I663" i="2"/>
  <c r="G663" i="2"/>
  <c r="E663" i="2"/>
  <c r="G655" i="2"/>
  <c r="I655" i="2"/>
  <c r="C660" i="2"/>
  <c r="E655" i="2"/>
  <c r="C176" i="2"/>
  <c r="I171" i="2"/>
  <c r="G171" i="2"/>
  <c r="AQ32" i="1"/>
  <c r="R138" i="1"/>
  <c r="Z140" i="1"/>
  <c r="AB140" i="1" s="1"/>
  <c r="Q34" i="1"/>
  <c r="AP32" i="1"/>
  <c r="L37" i="1"/>
  <c r="E157" i="2"/>
  <c r="O36" i="1"/>
  <c r="E160" i="2" s="1"/>
  <c r="N36" i="1"/>
  <c r="E159" i="2" s="1"/>
  <c r="M36" i="1"/>
  <c r="E158" i="2" s="1"/>
  <c r="AO33" i="1"/>
  <c r="P35" i="1"/>
  <c r="E156" i="2" s="1"/>
  <c r="S34" i="1"/>
  <c r="Z57" i="1"/>
  <c r="AB56" i="1"/>
  <c r="AC55" i="1"/>
  <c r="AD55" i="1" s="1"/>
  <c r="B918" i="2" l="1"/>
  <c r="G668" i="2"/>
  <c r="I668" i="2"/>
  <c r="C673" i="2"/>
  <c r="E668" i="2"/>
  <c r="C674" i="2"/>
  <c r="I669" i="2"/>
  <c r="G669" i="2"/>
  <c r="E669" i="2"/>
  <c r="C665" i="2"/>
  <c r="G660" i="2"/>
  <c r="E660" i="2"/>
  <c r="I660" i="2"/>
  <c r="G162" i="2"/>
  <c r="I162" i="2"/>
  <c r="C167" i="2"/>
  <c r="C181" i="2"/>
  <c r="I176" i="2"/>
  <c r="G176" i="2"/>
  <c r="AC56" i="1"/>
  <c r="AD56" i="1" s="1"/>
  <c r="Z141" i="1"/>
  <c r="AB141" i="1" s="1"/>
  <c r="R139" i="1"/>
  <c r="AQ33" i="1"/>
  <c r="AP33" i="1"/>
  <c r="P36" i="1"/>
  <c r="L38" i="1"/>
  <c r="E162" i="2"/>
  <c r="O37" i="1"/>
  <c r="E165" i="2" s="1"/>
  <c r="M37" i="1"/>
  <c r="E163" i="2" s="1"/>
  <c r="N37" i="1"/>
  <c r="E164" i="2" s="1"/>
  <c r="Q35" i="1"/>
  <c r="AO34" i="1"/>
  <c r="AB57" i="1"/>
  <c r="Z58" i="1"/>
  <c r="B923" i="2" l="1"/>
  <c r="E665" i="2"/>
  <c r="G665" i="2"/>
  <c r="C670" i="2"/>
  <c r="I665" i="2"/>
  <c r="C186" i="2"/>
  <c r="I181" i="2"/>
  <c r="G181" i="2"/>
  <c r="I674" i="2"/>
  <c r="C679" i="2"/>
  <c r="G674" i="2"/>
  <c r="E674" i="2"/>
  <c r="G167" i="2"/>
  <c r="I167" i="2"/>
  <c r="C172" i="2"/>
  <c r="G673" i="2"/>
  <c r="I673" i="2"/>
  <c r="C678" i="2"/>
  <c r="E673" i="2"/>
  <c r="AP34" i="1"/>
  <c r="P37" i="1"/>
  <c r="E166" i="2" s="1"/>
  <c r="R140" i="1"/>
  <c r="Z142" i="1"/>
  <c r="AB142" i="1" s="1"/>
  <c r="AO35" i="1"/>
  <c r="L39" i="1"/>
  <c r="E167" i="2"/>
  <c r="N38" i="1"/>
  <c r="E169" i="2" s="1"/>
  <c r="O38" i="1"/>
  <c r="E170" i="2" s="1"/>
  <c r="M38" i="1"/>
  <c r="E168" i="2" s="1"/>
  <c r="P38" i="1"/>
  <c r="E171" i="2" s="1"/>
  <c r="E161" i="2"/>
  <c r="Q36" i="1"/>
  <c r="AQ34" i="1"/>
  <c r="S35" i="1"/>
  <c r="Z59" i="1"/>
  <c r="AB58" i="1"/>
  <c r="AC57" i="1"/>
  <c r="AD57" i="1" s="1"/>
  <c r="B928" i="2" l="1"/>
  <c r="G679" i="2"/>
  <c r="C684" i="2"/>
  <c r="E679" i="2"/>
  <c r="I679" i="2"/>
  <c r="I678" i="2"/>
  <c r="C683" i="2"/>
  <c r="E678" i="2"/>
  <c r="G678" i="2"/>
  <c r="C191" i="2"/>
  <c r="I186" i="2"/>
  <c r="G186" i="2"/>
  <c r="G172" i="2"/>
  <c r="I172" i="2"/>
  <c r="C177" i="2"/>
  <c r="E670" i="2"/>
  <c r="I670" i="2"/>
  <c r="G670" i="2"/>
  <c r="C675" i="2"/>
  <c r="S36" i="1"/>
  <c r="Q37" i="1"/>
  <c r="AO37" i="1" s="1"/>
  <c r="AO36" i="1"/>
  <c r="R141" i="1"/>
  <c r="Z143" i="1"/>
  <c r="AB143" i="1" s="1"/>
  <c r="L40" i="1"/>
  <c r="E172" i="2"/>
  <c r="M39" i="1"/>
  <c r="E173" i="2" s="1"/>
  <c r="N39" i="1"/>
  <c r="E174" i="2" s="1"/>
  <c r="O39" i="1"/>
  <c r="E175" i="2" s="1"/>
  <c r="AQ36" i="1"/>
  <c r="AP36" i="1"/>
  <c r="Q38" i="1"/>
  <c r="AQ35" i="1"/>
  <c r="AP35" i="1"/>
  <c r="AB59" i="1"/>
  <c r="AC58" i="1"/>
  <c r="AD58" i="1" s="1"/>
  <c r="Z60" i="1"/>
  <c r="B933" i="2" l="1"/>
  <c r="C196" i="2"/>
  <c r="I191" i="2"/>
  <c r="G191" i="2"/>
  <c r="C680" i="2"/>
  <c r="I675" i="2"/>
  <c r="G675" i="2"/>
  <c r="E675" i="2"/>
  <c r="I683" i="2"/>
  <c r="E683" i="2"/>
  <c r="C688" i="2"/>
  <c r="G683" i="2"/>
  <c r="G177" i="2"/>
  <c r="I177" i="2"/>
  <c r="C182" i="2"/>
  <c r="G684" i="2"/>
  <c r="I684" i="2"/>
  <c r="C689" i="2"/>
  <c r="E684" i="2"/>
  <c r="AQ37" i="1"/>
  <c r="AP37" i="1"/>
  <c r="S37" i="1"/>
  <c r="P39" i="1"/>
  <c r="E176" i="2" s="1"/>
  <c r="R142" i="1"/>
  <c r="Z144" i="1"/>
  <c r="AB144" i="1" s="1"/>
  <c r="L41" i="1"/>
  <c r="E177" i="2"/>
  <c r="M40" i="1"/>
  <c r="E178" i="2" s="1"/>
  <c r="O40" i="1"/>
  <c r="E180" i="2" s="1"/>
  <c r="N40" i="1"/>
  <c r="E179" i="2" s="1"/>
  <c r="AO38" i="1"/>
  <c r="S38" i="1"/>
  <c r="Z61" i="1"/>
  <c r="AB60" i="1"/>
  <c r="AC59" i="1"/>
  <c r="AD59" i="1" s="1"/>
  <c r="B938" i="2" l="1"/>
  <c r="I688" i="2"/>
  <c r="E688" i="2"/>
  <c r="C693" i="2"/>
  <c r="G688" i="2"/>
  <c r="I689" i="2"/>
  <c r="G689" i="2"/>
  <c r="C694" i="2"/>
  <c r="E689" i="2"/>
  <c r="E680" i="2"/>
  <c r="I680" i="2"/>
  <c r="G680" i="2"/>
  <c r="C685" i="2"/>
  <c r="G182" i="2"/>
  <c r="I182" i="2"/>
  <c r="C187" i="2"/>
  <c r="C201" i="2"/>
  <c r="I196" i="2"/>
  <c r="G196" i="2"/>
  <c r="Q39" i="1"/>
  <c r="P40" i="1"/>
  <c r="E181" i="2" s="1"/>
  <c r="R143" i="1"/>
  <c r="Z145" i="1"/>
  <c r="AB145" i="1" s="1"/>
  <c r="AQ38" i="1"/>
  <c r="AP38" i="1"/>
  <c r="Q40" i="1"/>
  <c r="L42" i="1"/>
  <c r="E182" i="2"/>
  <c r="M41" i="1"/>
  <c r="E183" i="2" s="1"/>
  <c r="N41" i="1"/>
  <c r="E184" i="2" s="1"/>
  <c r="O41" i="1"/>
  <c r="E185" i="2" s="1"/>
  <c r="AC60" i="1"/>
  <c r="AD60" i="1" s="1"/>
  <c r="AB61" i="1"/>
  <c r="Z62" i="1"/>
  <c r="B943" i="2" l="1"/>
  <c r="C699" i="2"/>
  <c r="G694" i="2"/>
  <c r="I694" i="2"/>
  <c r="E694" i="2"/>
  <c r="E685" i="2"/>
  <c r="I685" i="2"/>
  <c r="C690" i="2"/>
  <c r="G685" i="2"/>
  <c r="C206" i="2"/>
  <c r="I201" i="2"/>
  <c r="G201" i="2"/>
  <c r="G187" i="2"/>
  <c r="I187" i="2"/>
  <c r="C192" i="2"/>
  <c r="E693" i="2"/>
  <c r="C698" i="2"/>
  <c r="I693" i="2"/>
  <c r="G693" i="2"/>
  <c r="P41" i="1"/>
  <c r="E186" i="2" s="1"/>
  <c r="AO39" i="1"/>
  <c r="S39" i="1"/>
  <c r="Z146" i="1"/>
  <c r="AB146" i="1" s="1"/>
  <c r="R144" i="1"/>
  <c r="AO40" i="1"/>
  <c r="S40" i="1"/>
  <c r="L43" i="1"/>
  <c r="E187" i="2"/>
  <c r="M42" i="1"/>
  <c r="E188" i="2" s="1"/>
  <c r="N42" i="1"/>
  <c r="E189" i="2" s="1"/>
  <c r="O42" i="1"/>
  <c r="E190" i="2" s="1"/>
  <c r="AC61" i="1"/>
  <c r="AD61" i="1" s="1"/>
  <c r="AB62" i="1"/>
  <c r="AC62" i="1" s="1"/>
  <c r="Z63" i="1"/>
  <c r="B948" i="2" l="1"/>
  <c r="C211" i="2"/>
  <c r="I206" i="2"/>
  <c r="G206" i="2"/>
  <c r="C695" i="2"/>
  <c r="G690" i="2"/>
  <c r="I690" i="2"/>
  <c r="E690" i="2"/>
  <c r="C703" i="2"/>
  <c r="G698" i="2"/>
  <c r="E698" i="2"/>
  <c r="I698" i="2"/>
  <c r="G192" i="2"/>
  <c r="I192" i="2"/>
  <c r="C197" i="2"/>
  <c r="I699" i="2"/>
  <c r="E699" i="2"/>
  <c r="C704" i="2"/>
  <c r="G699" i="2"/>
  <c r="AP39" i="1"/>
  <c r="AQ39" i="1"/>
  <c r="Q41" i="1"/>
  <c r="R145" i="1"/>
  <c r="Z147" i="1"/>
  <c r="AB147" i="1" s="1"/>
  <c r="L44" i="1"/>
  <c r="E192" i="2"/>
  <c r="N43" i="1"/>
  <c r="E194" i="2" s="1"/>
  <c r="M43" i="1"/>
  <c r="E193" i="2" s="1"/>
  <c r="O43" i="1"/>
  <c r="E195" i="2" s="1"/>
  <c r="AO41" i="1"/>
  <c r="P42" i="1"/>
  <c r="E191" i="2" s="1"/>
  <c r="AP40" i="1"/>
  <c r="AQ40" i="1"/>
  <c r="AD62" i="1"/>
  <c r="Z64" i="1"/>
  <c r="AB63" i="1"/>
  <c r="B953" i="2" l="1"/>
  <c r="G703" i="2"/>
  <c r="I703" i="2"/>
  <c r="E703" i="2"/>
  <c r="C708" i="2"/>
  <c r="C709" i="2"/>
  <c r="G704" i="2"/>
  <c r="E704" i="2"/>
  <c r="I704" i="2"/>
  <c r="I695" i="2"/>
  <c r="E695" i="2"/>
  <c r="C700" i="2"/>
  <c r="G695" i="2"/>
  <c r="G197" i="2"/>
  <c r="I197" i="2"/>
  <c r="C202" i="2"/>
  <c r="C216" i="2"/>
  <c r="I211" i="2"/>
  <c r="G211" i="2"/>
  <c r="Q42" i="1"/>
  <c r="S41" i="1"/>
  <c r="AQ41" i="1"/>
  <c r="Z148" i="1"/>
  <c r="AB148" i="1" s="1"/>
  <c r="R146" i="1"/>
  <c r="AP41" i="1"/>
  <c r="AO42" i="1"/>
  <c r="S42" i="1"/>
  <c r="P43" i="1"/>
  <c r="E196" i="2" s="1"/>
  <c r="L45" i="1"/>
  <c r="E197" i="2"/>
  <c r="M44" i="1"/>
  <c r="E198" i="2" s="1"/>
  <c r="N44" i="1"/>
  <c r="E199" i="2" s="1"/>
  <c r="O44" i="1"/>
  <c r="E200" i="2" s="1"/>
  <c r="AC63" i="1"/>
  <c r="AD63" i="1" s="1"/>
  <c r="AB64" i="1"/>
  <c r="Z65" i="1"/>
  <c r="B958" i="2" l="1"/>
  <c r="C705" i="2"/>
  <c r="G700" i="2"/>
  <c r="I700" i="2"/>
  <c r="E700" i="2"/>
  <c r="C221" i="2"/>
  <c r="I216" i="2"/>
  <c r="G216" i="2"/>
  <c r="E709" i="2"/>
  <c r="C714" i="2"/>
  <c r="G709" i="2"/>
  <c r="I709" i="2"/>
  <c r="G708" i="2"/>
  <c r="I708" i="2"/>
  <c r="E708" i="2"/>
  <c r="C713" i="2"/>
  <c r="G202" i="2"/>
  <c r="I202" i="2"/>
  <c r="C207" i="2"/>
  <c r="AC64" i="1"/>
  <c r="P44" i="1"/>
  <c r="E201" i="2" s="1"/>
  <c r="Z149" i="1"/>
  <c r="AB149" i="1" s="1"/>
  <c r="R147" i="1"/>
  <c r="Q44" i="1"/>
  <c r="AP42" i="1"/>
  <c r="AQ42" i="1"/>
  <c r="Q43" i="1"/>
  <c r="L46" i="1"/>
  <c r="E202" i="2"/>
  <c r="N45" i="1"/>
  <c r="E204" i="2" s="1"/>
  <c r="O45" i="1"/>
  <c r="E205" i="2" s="1"/>
  <c r="M45" i="1"/>
  <c r="E203" i="2" s="1"/>
  <c r="AD64" i="1"/>
  <c r="Z66" i="1"/>
  <c r="AB65" i="1"/>
  <c r="AC65" i="1" s="1"/>
  <c r="AD65" i="1" s="1"/>
  <c r="B963" i="2" l="1"/>
  <c r="G714" i="2"/>
  <c r="I714" i="2"/>
  <c r="E714" i="2"/>
  <c r="C719" i="2"/>
  <c r="C226" i="2"/>
  <c r="I221" i="2"/>
  <c r="G221" i="2"/>
  <c r="G207" i="2"/>
  <c r="I207" i="2"/>
  <c r="C212" i="2"/>
  <c r="E713" i="2"/>
  <c r="G713" i="2"/>
  <c r="I713" i="2"/>
  <c r="C718" i="2"/>
  <c r="C710" i="2"/>
  <c r="E705" i="2"/>
  <c r="I705" i="2"/>
  <c r="G705" i="2"/>
  <c r="Z150" i="1"/>
  <c r="AB150" i="1" s="1"/>
  <c r="R148" i="1"/>
  <c r="L47" i="1"/>
  <c r="E207" i="2"/>
  <c r="M46" i="1"/>
  <c r="E208" i="2" s="1"/>
  <c r="N46" i="1"/>
  <c r="E209" i="2" s="1"/>
  <c r="O46" i="1"/>
  <c r="E210" i="2" s="1"/>
  <c r="AO43" i="1"/>
  <c r="S43" i="1"/>
  <c r="S44" i="1"/>
  <c r="P45" i="1"/>
  <c r="E206" i="2" s="1"/>
  <c r="AO44" i="1"/>
  <c r="AP44" i="1" s="1"/>
  <c r="AB66" i="1"/>
  <c r="Z67" i="1"/>
  <c r="B968" i="2" l="1"/>
  <c r="I212" i="2"/>
  <c r="G212" i="2"/>
  <c r="C217" i="2"/>
  <c r="C231" i="2"/>
  <c r="I226" i="2"/>
  <c r="G226" i="2"/>
  <c r="G710" i="2"/>
  <c r="E710" i="2"/>
  <c r="I710" i="2"/>
  <c r="C715" i="2"/>
  <c r="I719" i="2"/>
  <c r="C724" i="2"/>
  <c r="G719" i="2"/>
  <c r="E719" i="2"/>
  <c r="C723" i="2"/>
  <c r="E718" i="2"/>
  <c r="I718" i="2"/>
  <c r="G718" i="2"/>
  <c r="P46" i="1"/>
  <c r="E211" i="2" s="1"/>
  <c r="AQ44" i="1"/>
  <c r="R149" i="1"/>
  <c r="Z151" i="1"/>
  <c r="AB151" i="1" s="1"/>
  <c r="Q45" i="1"/>
  <c r="AQ43" i="1"/>
  <c r="Q46" i="1"/>
  <c r="AP43" i="1"/>
  <c r="L48" i="1"/>
  <c r="E212" i="2"/>
  <c r="O47" i="1"/>
  <c r="E215" i="2" s="1"/>
  <c r="M47" i="1"/>
  <c r="E213" i="2" s="1"/>
  <c r="N47" i="1"/>
  <c r="E214" i="2" s="1"/>
  <c r="AB67" i="1"/>
  <c r="Z68" i="1"/>
  <c r="AC66" i="1"/>
  <c r="AD66" i="1" s="1"/>
  <c r="B973" i="2" l="1"/>
  <c r="B978" i="2" s="1"/>
  <c r="B983" i="2" s="1"/>
  <c r="B988" i="2" s="1"/>
  <c r="B993" i="2" s="1"/>
  <c r="B998" i="2" s="1"/>
  <c r="C236" i="2"/>
  <c r="I231" i="2"/>
  <c r="G231" i="2"/>
  <c r="E723" i="2"/>
  <c r="I723" i="2"/>
  <c r="C728" i="2"/>
  <c r="G723" i="2"/>
  <c r="G217" i="2"/>
  <c r="I217" i="2"/>
  <c r="C222" i="2"/>
  <c r="E715" i="2"/>
  <c r="G715" i="2"/>
  <c r="I715" i="2"/>
  <c r="C720" i="2"/>
  <c r="C729" i="2"/>
  <c r="G724" i="2"/>
  <c r="I724" i="2"/>
  <c r="E724" i="2"/>
  <c r="R150" i="1"/>
  <c r="Z152" i="1"/>
  <c r="AB152" i="1" s="1"/>
  <c r="L49" i="1"/>
  <c r="E217" i="2"/>
  <c r="O48" i="1"/>
  <c r="E220" i="2" s="1"/>
  <c r="M48" i="1"/>
  <c r="E218" i="2" s="1"/>
  <c r="N48" i="1"/>
  <c r="E219" i="2" s="1"/>
  <c r="P48" i="1"/>
  <c r="E221" i="2" s="1"/>
  <c r="Q48" i="1"/>
  <c r="AO48" i="1" s="1"/>
  <c r="AP48" i="1" s="1"/>
  <c r="P47" i="1"/>
  <c r="E216" i="2" s="1"/>
  <c r="AO46" i="1"/>
  <c r="AP46" i="1" s="1"/>
  <c r="AO45" i="1"/>
  <c r="AQ46" i="1" s="1"/>
  <c r="S45" i="1"/>
  <c r="S46" i="1"/>
  <c r="AB68" i="1"/>
  <c r="Z69" i="1"/>
  <c r="AC67" i="1"/>
  <c r="AD67" i="1" s="1"/>
  <c r="I222" i="2" l="1"/>
  <c r="G222" i="2"/>
  <c r="C227" i="2"/>
  <c r="C733" i="2"/>
  <c r="G728" i="2"/>
  <c r="E728" i="2"/>
  <c r="I728" i="2"/>
  <c r="G729" i="2"/>
  <c r="I729" i="2"/>
  <c r="C734" i="2"/>
  <c r="E729" i="2"/>
  <c r="E720" i="2"/>
  <c r="G720" i="2"/>
  <c r="I720" i="2"/>
  <c r="C725" i="2"/>
  <c r="C241" i="2"/>
  <c r="I236" i="2"/>
  <c r="G236" i="2"/>
  <c r="Q47" i="1"/>
  <c r="Z153" i="1"/>
  <c r="AB153" i="1" s="1"/>
  <c r="R151" i="1"/>
  <c r="AO47" i="1"/>
  <c r="AP45" i="1"/>
  <c r="AQ45" i="1"/>
  <c r="AQ47" i="1"/>
  <c r="AQ48" i="1"/>
  <c r="S48" i="1"/>
  <c r="S47" i="1"/>
  <c r="L50" i="1"/>
  <c r="E222" i="2"/>
  <c r="O49" i="1"/>
  <c r="E225" i="2" s="1"/>
  <c r="N49" i="1"/>
  <c r="E224" i="2" s="1"/>
  <c r="M49" i="1"/>
  <c r="E223" i="2" s="1"/>
  <c r="Z70" i="1"/>
  <c r="AB69" i="1"/>
  <c r="AC68" i="1"/>
  <c r="AD68" i="1" s="1"/>
  <c r="I734" i="2" l="1"/>
  <c r="E734" i="2"/>
  <c r="G734" i="2"/>
  <c r="C739" i="2"/>
  <c r="C246" i="2"/>
  <c r="I241" i="2"/>
  <c r="G241" i="2"/>
  <c r="E733" i="2"/>
  <c r="G733" i="2"/>
  <c r="C738" i="2"/>
  <c r="I733" i="2"/>
  <c r="I725" i="2"/>
  <c r="C730" i="2"/>
  <c r="E725" i="2"/>
  <c r="G725" i="2"/>
  <c r="G227" i="2"/>
  <c r="I227" i="2"/>
  <c r="C232" i="2"/>
  <c r="R152" i="1"/>
  <c r="Z154" i="1"/>
  <c r="AB154" i="1" s="1"/>
  <c r="P49" i="1"/>
  <c r="L51" i="1"/>
  <c r="E227" i="2"/>
  <c r="M50" i="1"/>
  <c r="E228" i="2" s="1"/>
  <c r="N50" i="1"/>
  <c r="E229" i="2" s="1"/>
  <c r="O50" i="1"/>
  <c r="E230" i="2" s="1"/>
  <c r="AP47" i="1"/>
  <c r="AC69" i="1"/>
  <c r="AD69" i="1" s="1"/>
  <c r="AB70" i="1"/>
  <c r="Z71" i="1"/>
  <c r="G738" i="2" l="1"/>
  <c r="I738" i="2"/>
  <c r="C743" i="2"/>
  <c r="E738" i="2"/>
  <c r="G232" i="2"/>
  <c r="I232" i="2"/>
  <c r="C237" i="2"/>
  <c r="C251" i="2"/>
  <c r="I246" i="2"/>
  <c r="G246" i="2"/>
  <c r="C744" i="2"/>
  <c r="E739" i="2"/>
  <c r="I739" i="2"/>
  <c r="G739" i="2"/>
  <c r="C735" i="2"/>
  <c r="I730" i="2"/>
  <c r="G730" i="2"/>
  <c r="E730" i="2"/>
  <c r="P50" i="1"/>
  <c r="E231" i="2" s="1"/>
  <c r="Z155" i="1"/>
  <c r="AB155" i="1" s="1"/>
  <c r="R153" i="1"/>
  <c r="Q50" i="1"/>
  <c r="AO50" i="1" s="1"/>
  <c r="AP50" i="1" s="1"/>
  <c r="E226" i="2"/>
  <c r="Q49" i="1"/>
  <c r="L52" i="1"/>
  <c r="E232" i="2"/>
  <c r="O51" i="1"/>
  <c r="E235" i="2" s="1"/>
  <c r="M51" i="1"/>
  <c r="E233" i="2" s="1"/>
  <c r="N51" i="1"/>
  <c r="E234" i="2" s="1"/>
  <c r="AC70" i="1"/>
  <c r="AD70" i="1" s="1"/>
  <c r="AB71" i="1"/>
  <c r="AC71" i="1" s="1"/>
  <c r="Z72" i="1"/>
  <c r="C749" i="2" l="1"/>
  <c r="C754" i="2" s="1"/>
  <c r="G744" i="2"/>
  <c r="E744" i="2"/>
  <c r="I744" i="2"/>
  <c r="C256" i="2"/>
  <c r="I251" i="2"/>
  <c r="G251" i="2"/>
  <c r="C740" i="2"/>
  <c r="G735" i="2"/>
  <c r="I735" i="2"/>
  <c r="E735" i="2"/>
  <c r="C748" i="2"/>
  <c r="C753" i="2" s="1"/>
  <c r="G743" i="2"/>
  <c r="I743" i="2"/>
  <c r="E743" i="2"/>
  <c r="G237" i="2"/>
  <c r="I237" i="2"/>
  <c r="C242" i="2"/>
  <c r="Z156" i="1"/>
  <c r="AB156" i="1" s="1"/>
  <c r="R154" i="1"/>
  <c r="P51" i="1"/>
  <c r="E236" i="2" s="1"/>
  <c r="L53" i="1"/>
  <c r="E237" i="2"/>
  <c r="O52" i="1"/>
  <c r="E240" i="2" s="1"/>
  <c r="N52" i="1"/>
  <c r="E239" i="2" s="1"/>
  <c r="M52" i="1"/>
  <c r="E238" i="2" s="1"/>
  <c r="AO49" i="1"/>
  <c r="S49" i="1"/>
  <c r="S50" i="1"/>
  <c r="AD71" i="1"/>
  <c r="AB72" i="1"/>
  <c r="Z73" i="1"/>
  <c r="E753" i="2" l="1"/>
  <c r="I753" i="2"/>
  <c r="C758" i="2"/>
  <c r="G753" i="2"/>
  <c r="E754" i="2"/>
  <c r="I754" i="2"/>
  <c r="G754" i="2"/>
  <c r="C759" i="2"/>
  <c r="G242" i="2"/>
  <c r="I242" i="2"/>
  <c r="C247" i="2"/>
  <c r="E740" i="2"/>
  <c r="I740" i="2"/>
  <c r="C745" i="2"/>
  <c r="G740" i="2"/>
  <c r="C261" i="2"/>
  <c r="I256" i="2"/>
  <c r="G256" i="2"/>
  <c r="G748" i="2"/>
  <c r="E748" i="2"/>
  <c r="I748" i="2"/>
  <c r="I749" i="2"/>
  <c r="G749" i="2"/>
  <c r="E749" i="2"/>
  <c r="Q51" i="1"/>
  <c r="Z157" i="1"/>
  <c r="AB157" i="1" s="1"/>
  <c r="R155" i="1"/>
  <c r="P52" i="1"/>
  <c r="AP49" i="1"/>
  <c r="AQ49" i="1"/>
  <c r="AQ50" i="1"/>
  <c r="L54" i="1"/>
  <c r="E242" i="2"/>
  <c r="M53" i="1"/>
  <c r="E243" i="2" s="1"/>
  <c r="N53" i="1"/>
  <c r="E244" i="2" s="1"/>
  <c r="O53" i="1"/>
  <c r="E245" i="2" s="1"/>
  <c r="AB73" i="1"/>
  <c r="Z74" i="1"/>
  <c r="AC72" i="1"/>
  <c r="AD72" i="1" s="1"/>
  <c r="G759" i="2" l="1"/>
  <c r="I759" i="2"/>
  <c r="E759" i="2"/>
  <c r="C764" i="2"/>
  <c r="C763" i="2"/>
  <c r="I758" i="2"/>
  <c r="E758" i="2"/>
  <c r="G758" i="2"/>
  <c r="I745" i="2"/>
  <c r="G745" i="2"/>
  <c r="C750" i="2"/>
  <c r="C755" i="2" s="1"/>
  <c r="E745" i="2"/>
  <c r="C266" i="2"/>
  <c r="I261" i="2"/>
  <c r="G261" i="2"/>
  <c r="G247" i="2"/>
  <c r="I247" i="2"/>
  <c r="C252" i="2"/>
  <c r="AO51" i="1"/>
  <c r="S51" i="1"/>
  <c r="R156" i="1"/>
  <c r="Z158" i="1"/>
  <c r="AB158" i="1" s="1"/>
  <c r="L55" i="1"/>
  <c r="E247" i="2"/>
  <c r="M54" i="1"/>
  <c r="E248" i="2" s="1"/>
  <c r="N54" i="1"/>
  <c r="E249" i="2" s="1"/>
  <c r="O54" i="1"/>
  <c r="E250" i="2" s="1"/>
  <c r="AQ51" i="1"/>
  <c r="P53" i="1"/>
  <c r="E246" i="2" s="1"/>
  <c r="E241" i="2"/>
  <c r="Q52" i="1"/>
  <c r="AB74" i="1"/>
  <c r="Z75" i="1"/>
  <c r="AC73" i="1"/>
  <c r="AD73" i="1" s="1"/>
  <c r="C768" i="2" l="1"/>
  <c r="I763" i="2"/>
  <c r="G763" i="2"/>
  <c r="E763" i="2"/>
  <c r="C769" i="2"/>
  <c r="G764" i="2"/>
  <c r="I764" i="2"/>
  <c r="E764" i="2"/>
  <c r="E755" i="2"/>
  <c r="C760" i="2"/>
  <c r="I755" i="2"/>
  <c r="G755" i="2"/>
  <c r="C271" i="2"/>
  <c r="I266" i="2"/>
  <c r="G266" i="2"/>
  <c r="G252" i="2"/>
  <c r="I252" i="2"/>
  <c r="C257" i="2"/>
  <c r="I750" i="2"/>
  <c r="E750" i="2"/>
  <c r="G750" i="2"/>
  <c r="Q53" i="1"/>
  <c r="AP51" i="1"/>
  <c r="Z159" i="1"/>
  <c r="AB159" i="1" s="1"/>
  <c r="R157" i="1"/>
  <c r="E252" i="2"/>
  <c r="M55" i="1"/>
  <c r="E253" i="2" s="1"/>
  <c r="O55" i="1"/>
  <c r="E255" i="2" s="1"/>
  <c r="N55" i="1"/>
  <c r="E254" i="2" s="1"/>
  <c r="L56" i="1"/>
  <c r="AO52" i="1"/>
  <c r="AQ52" i="1" s="1"/>
  <c r="S52" i="1"/>
  <c r="S53" i="1"/>
  <c r="P54" i="1"/>
  <c r="E251" i="2" s="1"/>
  <c r="AB75" i="1"/>
  <c r="Z76" i="1"/>
  <c r="AC74" i="1"/>
  <c r="AD74" i="1" s="1"/>
  <c r="G769" i="2" l="1"/>
  <c r="E769" i="2"/>
  <c r="I769" i="2"/>
  <c r="C774" i="2"/>
  <c r="I760" i="2"/>
  <c r="G760" i="2"/>
  <c r="E760" i="2"/>
  <c r="C765" i="2"/>
  <c r="C773" i="2"/>
  <c r="E768" i="2"/>
  <c r="G768" i="2"/>
  <c r="I768" i="2"/>
  <c r="G257" i="2"/>
  <c r="I257" i="2"/>
  <c r="C262" i="2"/>
  <c r="C276" i="2"/>
  <c r="I271" i="2"/>
  <c r="G271" i="2"/>
  <c r="AO53" i="1"/>
  <c r="R158" i="1"/>
  <c r="Z160" i="1"/>
  <c r="AB160" i="1" s="1"/>
  <c r="Q54" i="1"/>
  <c r="P55" i="1"/>
  <c r="AP52" i="1"/>
  <c r="E257" i="2"/>
  <c r="O56" i="1"/>
  <c r="E260" i="2" s="1"/>
  <c r="L57" i="1"/>
  <c r="M56" i="1"/>
  <c r="E258" i="2" s="1"/>
  <c r="N56" i="1"/>
  <c r="E259" i="2" s="1"/>
  <c r="P56" i="1"/>
  <c r="E261" i="2" s="1"/>
  <c r="AB76" i="1"/>
  <c r="Z77" i="1"/>
  <c r="AC75" i="1"/>
  <c r="AD75" i="1" s="1"/>
  <c r="C778" i="2" l="1"/>
  <c r="I773" i="2"/>
  <c r="E773" i="2"/>
  <c r="G773" i="2"/>
  <c r="E765" i="2"/>
  <c r="C770" i="2"/>
  <c r="I765" i="2"/>
  <c r="G765" i="2"/>
  <c r="I774" i="2"/>
  <c r="E774" i="2"/>
  <c r="G774" i="2"/>
  <c r="C779" i="2"/>
  <c r="C281" i="2"/>
  <c r="I276" i="2"/>
  <c r="G276" i="2"/>
  <c r="G262" i="2"/>
  <c r="I262" i="2"/>
  <c r="C267" i="2"/>
  <c r="AP53" i="1"/>
  <c r="AQ53" i="1"/>
  <c r="Z161" i="1"/>
  <c r="AB161" i="1" s="1"/>
  <c r="R159" i="1"/>
  <c r="Q56" i="1"/>
  <c r="AO56" i="1" s="1"/>
  <c r="AP56" i="1" s="1"/>
  <c r="E262" i="2"/>
  <c r="O57" i="1"/>
  <c r="E265" i="2" s="1"/>
  <c r="L58" i="1"/>
  <c r="M57" i="1"/>
  <c r="E263" i="2" s="1"/>
  <c r="N57" i="1"/>
  <c r="E264" i="2" s="1"/>
  <c r="E256" i="2"/>
  <c r="Q55" i="1"/>
  <c r="AO54" i="1"/>
  <c r="S54" i="1"/>
  <c r="S55" i="1"/>
  <c r="S56" i="1"/>
  <c r="AB77" i="1"/>
  <c r="Z78" i="1"/>
  <c r="AC76" i="1"/>
  <c r="AD76" i="1" s="1"/>
  <c r="E770" i="2" l="1"/>
  <c r="G770" i="2"/>
  <c r="I770" i="2"/>
  <c r="C775" i="2"/>
  <c r="I779" i="2"/>
  <c r="G779" i="2"/>
  <c r="E779" i="2"/>
  <c r="C784" i="2"/>
  <c r="C783" i="2"/>
  <c r="G778" i="2"/>
  <c r="E778" i="2"/>
  <c r="I778" i="2"/>
  <c r="G267" i="2"/>
  <c r="I267" i="2"/>
  <c r="C272" i="2"/>
  <c r="C286" i="2"/>
  <c r="I281" i="2"/>
  <c r="G281" i="2"/>
  <c r="R160" i="1"/>
  <c r="Z162" i="1"/>
  <c r="AB162" i="1" s="1"/>
  <c r="AP54" i="1"/>
  <c r="AQ54" i="1"/>
  <c r="AQ55" i="1"/>
  <c r="AO55" i="1"/>
  <c r="P57" i="1"/>
  <c r="E267" i="2"/>
  <c r="M58" i="1"/>
  <c r="E268" i="2" s="1"/>
  <c r="N58" i="1"/>
  <c r="E269" i="2" s="1"/>
  <c r="O58" i="1"/>
  <c r="E270" i="2" s="1"/>
  <c r="L59" i="1"/>
  <c r="AB78" i="1"/>
  <c r="Z79" i="1"/>
  <c r="AC77" i="1"/>
  <c r="AD77" i="1" s="1"/>
  <c r="C788" i="2" l="1"/>
  <c r="E783" i="2"/>
  <c r="G783" i="2"/>
  <c r="I783" i="2"/>
  <c r="G784" i="2"/>
  <c r="E784" i="2"/>
  <c r="C789" i="2"/>
  <c r="I784" i="2"/>
  <c r="G775" i="2"/>
  <c r="I775" i="2"/>
  <c r="E775" i="2"/>
  <c r="C780" i="2"/>
  <c r="C291" i="2"/>
  <c r="I286" i="2"/>
  <c r="G286" i="2"/>
  <c r="G272" i="2"/>
  <c r="I272" i="2"/>
  <c r="C277" i="2"/>
  <c r="Z163" i="1"/>
  <c r="AB163" i="1" s="1"/>
  <c r="R161" i="1"/>
  <c r="P58" i="1"/>
  <c r="E271" i="2" s="1"/>
  <c r="E272" i="2"/>
  <c r="O59" i="1"/>
  <c r="E275" i="2" s="1"/>
  <c r="L60" i="1"/>
  <c r="M59" i="1"/>
  <c r="E273" i="2" s="1"/>
  <c r="N59" i="1"/>
  <c r="E274" i="2" s="1"/>
  <c r="E266" i="2"/>
  <c r="Q57" i="1"/>
  <c r="AP55" i="1"/>
  <c r="AQ56" i="1"/>
  <c r="AB79" i="1"/>
  <c r="Z80" i="1"/>
  <c r="AC78" i="1"/>
  <c r="AD78" i="1" s="1"/>
  <c r="E780" i="2" l="1"/>
  <c r="G780" i="2"/>
  <c r="I780" i="2"/>
  <c r="C785" i="2"/>
  <c r="E789" i="2"/>
  <c r="C794" i="2"/>
  <c r="G789" i="2"/>
  <c r="I789" i="2"/>
  <c r="C793" i="2"/>
  <c r="I788" i="2"/>
  <c r="G788" i="2"/>
  <c r="E788" i="2"/>
  <c r="G277" i="2"/>
  <c r="I277" i="2"/>
  <c r="C282" i="2"/>
  <c r="C296" i="2"/>
  <c r="I291" i="2"/>
  <c r="G291" i="2"/>
  <c r="R162" i="1"/>
  <c r="Z164" i="1"/>
  <c r="AB164" i="1" s="1"/>
  <c r="E277" i="2"/>
  <c r="O60" i="1"/>
  <c r="E280" i="2" s="1"/>
  <c r="L61" i="1"/>
  <c r="M60" i="1"/>
  <c r="E278" i="2" s="1"/>
  <c r="N60" i="1"/>
  <c r="E279" i="2" s="1"/>
  <c r="P60" i="1"/>
  <c r="E281" i="2" s="1"/>
  <c r="Q60" i="1"/>
  <c r="AO60" i="1" s="1"/>
  <c r="AO57" i="1"/>
  <c r="S57" i="1"/>
  <c r="S58" i="1"/>
  <c r="Q58" i="1"/>
  <c r="P59" i="1"/>
  <c r="E276" i="2" s="1"/>
  <c r="AB80" i="1"/>
  <c r="Z81" i="1"/>
  <c r="AC79" i="1"/>
  <c r="AD79" i="1" s="1"/>
  <c r="C798" i="2" l="1"/>
  <c r="I793" i="2"/>
  <c r="E793" i="2"/>
  <c r="G793" i="2"/>
  <c r="I794" i="2"/>
  <c r="C799" i="2"/>
  <c r="G794" i="2"/>
  <c r="E794" i="2"/>
  <c r="E785" i="2"/>
  <c r="C790" i="2"/>
  <c r="G785" i="2"/>
  <c r="I785" i="2"/>
  <c r="I282" i="2"/>
  <c r="G282" i="2"/>
  <c r="C287" i="2"/>
  <c r="C301" i="2"/>
  <c r="I296" i="2"/>
  <c r="G296" i="2"/>
  <c r="Q59" i="1"/>
  <c r="AO59" i="1" s="1"/>
  <c r="Z165" i="1"/>
  <c r="AB165" i="1" s="1"/>
  <c r="R163" i="1"/>
  <c r="AP57" i="1"/>
  <c r="AQ57" i="1"/>
  <c r="AE57" i="1" s="1"/>
  <c r="AQ58" i="1"/>
  <c r="AE58" i="1" s="1"/>
  <c r="AP60" i="1"/>
  <c r="AP59" i="1"/>
  <c r="S59" i="1"/>
  <c r="AO58" i="1"/>
  <c r="AP58" i="1" s="1"/>
  <c r="S60" i="1"/>
  <c r="E282" i="2"/>
  <c r="N61" i="1"/>
  <c r="E284" i="2" s="1"/>
  <c r="O61" i="1"/>
  <c r="E285" i="2" s="1"/>
  <c r="L62" i="1"/>
  <c r="M61" i="1"/>
  <c r="E283" i="2" s="1"/>
  <c r="P61" i="1"/>
  <c r="E286" i="2" s="1"/>
  <c r="AB81" i="1"/>
  <c r="Z82" i="1"/>
  <c r="AC80" i="1"/>
  <c r="AD80" i="1" s="1"/>
  <c r="I790" i="2" l="1"/>
  <c r="E790" i="2"/>
  <c r="C795" i="2"/>
  <c r="G790" i="2"/>
  <c r="G799" i="2"/>
  <c r="I799" i="2"/>
  <c r="E799" i="2"/>
  <c r="C804" i="2"/>
  <c r="C803" i="2"/>
  <c r="G798" i="2"/>
  <c r="E798" i="2"/>
  <c r="I798" i="2"/>
  <c r="C306" i="2"/>
  <c r="I301" i="2"/>
  <c r="G301" i="2"/>
  <c r="G287" i="2"/>
  <c r="I287" i="2"/>
  <c r="C292" i="2"/>
  <c r="Q61" i="1"/>
  <c r="AQ59" i="1"/>
  <c r="AE59" i="1" s="1"/>
  <c r="R164" i="1"/>
  <c r="Z166" i="1"/>
  <c r="AB166" i="1" s="1"/>
  <c r="E287" i="2"/>
  <c r="O62" i="1"/>
  <c r="E290" i="2" s="1"/>
  <c r="L63" i="1"/>
  <c r="M62" i="1"/>
  <c r="E288" i="2" s="1"/>
  <c r="N62" i="1"/>
  <c r="E289" i="2" s="1"/>
  <c r="AO61" i="1"/>
  <c r="AQ60" i="1"/>
  <c r="AE60" i="1" s="1"/>
  <c r="AB82" i="1"/>
  <c r="Z83" i="1"/>
  <c r="AC81" i="1"/>
  <c r="AD81" i="1" s="1"/>
  <c r="C808" i="2" l="1"/>
  <c r="G803" i="2"/>
  <c r="E803" i="2"/>
  <c r="I803" i="2"/>
  <c r="G804" i="2"/>
  <c r="I804" i="2"/>
  <c r="E804" i="2"/>
  <c r="C809" i="2"/>
  <c r="I795" i="2"/>
  <c r="C800" i="2"/>
  <c r="E795" i="2"/>
  <c r="G795" i="2"/>
  <c r="G292" i="2"/>
  <c r="I292" i="2"/>
  <c r="C297" i="2"/>
  <c r="C311" i="2"/>
  <c r="I306" i="2"/>
  <c r="G306" i="2"/>
  <c r="S61" i="1"/>
  <c r="Z167" i="1"/>
  <c r="AB167" i="1" s="1"/>
  <c r="R165" i="1"/>
  <c r="P62" i="1"/>
  <c r="E291" i="2" s="1"/>
  <c r="E292" i="2"/>
  <c r="M63" i="1"/>
  <c r="E293" i="2" s="1"/>
  <c r="L64" i="1"/>
  <c r="N63" i="1"/>
  <c r="E294" i="2" s="1"/>
  <c r="O63" i="1"/>
  <c r="E295" i="2" s="1"/>
  <c r="P63" i="1"/>
  <c r="E296" i="2" s="1"/>
  <c r="AP61" i="1"/>
  <c r="AQ61" i="1"/>
  <c r="AE61" i="1" s="1"/>
  <c r="AB83" i="1"/>
  <c r="Z84" i="1"/>
  <c r="AC82" i="1"/>
  <c r="AD82" i="1" s="1"/>
  <c r="E800" i="2" l="1"/>
  <c r="G800" i="2"/>
  <c r="I800" i="2"/>
  <c r="C805" i="2"/>
  <c r="E809" i="2"/>
  <c r="C814" i="2"/>
  <c r="G809" i="2"/>
  <c r="I809" i="2"/>
  <c r="C813" i="2"/>
  <c r="G808" i="2"/>
  <c r="E808" i="2"/>
  <c r="I808" i="2"/>
  <c r="C316" i="2"/>
  <c r="I311" i="2"/>
  <c r="G311" i="2"/>
  <c r="G297" i="2"/>
  <c r="I297" i="2"/>
  <c r="C302" i="2"/>
  <c r="Q63" i="1"/>
  <c r="Z168" i="1"/>
  <c r="AB168" i="1" s="1"/>
  <c r="R166" i="1"/>
  <c r="AO63" i="1"/>
  <c r="E297" i="2"/>
  <c r="O64" i="1"/>
  <c r="E300" i="2" s="1"/>
  <c r="L65" i="1"/>
  <c r="M64" i="1"/>
  <c r="E298" i="2" s="1"/>
  <c r="N64" i="1"/>
  <c r="E299" i="2" s="1"/>
  <c r="P64" i="1"/>
  <c r="E301" i="2" s="1"/>
  <c r="Q62" i="1"/>
  <c r="AB84" i="1"/>
  <c r="Z85" i="1"/>
  <c r="AC83" i="1"/>
  <c r="AD83" i="1" s="1"/>
  <c r="C818" i="2" l="1"/>
  <c r="I813" i="2"/>
  <c r="E813" i="2"/>
  <c r="G813" i="2"/>
  <c r="I814" i="2"/>
  <c r="E814" i="2"/>
  <c r="C819" i="2"/>
  <c r="G814" i="2"/>
  <c r="G805" i="2"/>
  <c r="I805" i="2"/>
  <c r="E805" i="2"/>
  <c r="C810" i="2"/>
  <c r="C321" i="2"/>
  <c r="I316" i="2"/>
  <c r="G316" i="2"/>
  <c r="G302" i="2"/>
  <c r="I302" i="2"/>
  <c r="C307" i="2"/>
  <c r="R167" i="1"/>
  <c r="Z169" i="1"/>
  <c r="AB169" i="1" s="1"/>
  <c r="AO62" i="1"/>
  <c r="AQ63" i="1" s="1"/>
  <c r="AE63" i="1" s="1"/>
  <c r="S62" i="1"/>
  <c r="Q64" i="1"/>
  <c r="E302" i="2"/>
  <c r="M65" i="1"/>
  <c r="E303" i="2" s="1"/>
  <c r="N65" i="1"/>
  <c r="E304" i="2" s="1"/>
  <c r="L66" i="1"/>
  <c r="O65" i="1"/>
  <c r="E305" i="2" s="1"/>
  <c r="S63" i="1"/>
  <c r="AP63" i="1"/>
  <c r="AB85" i="1"/>
  <c r="Z86" i="1"/>
  <c r="AC84" i="1"/>
  <c r="AD84" i="1" s="1"/>
  <c r="I810" i="2" l="1"/>
  <c r="E810" i="2"/>
  <c r="C815" i="2"/>
  <c r="G810" i="2"/>
  <c r="C824" i="2"/>
  <c r="E819" i="2"/>
  <c r="I819" i="2"/>
  <c r="G819" i="2"/>
  <c r="C823" i="2"/>
  <c r="E818" i="2"/>
  <c r="G818" i="2"/>
  <c r="I818" i="2"/>
  <c r="G307" i="2"/>
  <c r="I307" i="2"/>
  <c r="C312" i="2"/>
  <c r="C326" i="2"/>
  <c r="I321" i="2"/>
  <c r="G321" i="2"/>
  <c r="Z170" i="1"/>
  <c r="AB170" i="1" s="1"/>
  <c r="R168" i="1"/>
  <c r="P65" i="1"/>
  <c r="E307" i="2"/>
  <c r="O66" i="1"/>
  <c r="E310" i="2" s="1"/>
  <c r="L67" i="1"/>
  <c r="M66" i="1"/>
  <c r="E308" i="2" s="1"/>
  <c r="N66" i="1"/>
  <c r="E309" i="2" s="1"/>
  <c r="AO64" i="1"/>
  <c r="S64" i="1"/>
  <c r="AP62" i="1"/>
  <c r="AQ62" i="1"/>
  <c r="AE62" i="1" s="1"/>
  <c r="AB86" i="1"/>
  <c r="Z87" i="1"/>
  <c r="AC85" i="1"/>
  <c r="AD85" i="1" s="1"/>
  <c r="C828" i="2" l="1"/>
  <c r="E823" i="2"/>
  <c r="I823" i="2"/>
  <c r="G823" i="2"/>
  <c r="E824" i="2"/>
  <c r="G824" i="2"/>
  <c r="I824" i="2"/>
  <c r="C829" i="2"/>
  <c r="I815" i="2"/>
  <c r="G815" i="2"/>
  <c r="E815" i="2"/>
  <c r="C820" i="2"/>
  <c r="G312" i="2"/>
  <c r="I312" i="2"/>
  <c r="C317" i="2"/>
  <c r="C331" i="2"/>
  <c r="I326" i="2"/>
  <c r="G326" i="2"/>
  <c r="R169" i="1"/>
  <c r="Z171" i="1"/>
  <c r="AB171" i="1" s="1"/>
  <c r="AP64" i="1"/>
  <c r="AQ64" i="1"/>
  <c r="AE64" i="1" s="1"/>
  <c r="P66" i="1"/>
  <c r="E311" i="2" s="1"/>
  <c r="E312" i="2"/>
  <c r="M67" i="1"/>
  <c r="E313" i="2" s="1"/>
  <c r="L68" i="1"/>
  <c r="N67" i="1"/>
  <c r="E314" i="2" s="1"/>
  <c r="O67" i="1"/>
  <c r="E315" i="2" s="1"/>
  <c r="E306" i="2"/>
  <c r="Q65" i="1"/>
  <c r="AB87" i="1"/>
  <c r="Z88" i="1"/>
  <c r="AC86" i="1"/>
  <c r="AD86" i="1" s="1"/>
  <c r="G820" i="2" l="1"/>
  <c r="E820" i="2"/>
  <c r="C825" i="2"/>
  <c r="I820" i="2"/>
  <c r="E829" i="2"/>
  <c r="G829" i="2"/>
  <c r="I829" i="2"/>
  <c r="C834" i="2"/>
  <c r="C833" i="2"/>
  <c r="E828" i="2"/>
  <c r="G828" i="2"/>
  <c r="I828" i="2"/>
  <c r="C336" i="2"/>
  <c r="I331" i="2"/>
  <c r="G331" i="2"/>
  <c r="G317" i="2"/>
  <c r="I317" i="2"/>
  <c r="C322" i="2"/>
  <c r="P67" i="1"/>
  <c r="E316" i="2" s="1"/>
  <c r="Z172" i="1"/>
  <c r="AB172" i="1" s="1"/>
  <c r="R170" i="1"/>
  <c r="E317" i="2"/>
  <c r="M68" i="1"/>
  <c r="E318" i="2" s="1"/>
  <c r="N68" i="1"/>
  <c r="E319" i="2" s="1"/>
  <c r="O68" i="1"/>
  <c r="E320" i="2" s="1"/>
  <c r="L69" i="1"/>
  <c r="Q67" i="1"/>
  <c r="Q66" i="1"/>
  <c r="AO65" i="1"/>
  <c r="S65" i="1"/>
  <c r="AB88" i="1"/>
  <c r="Z89" i="1"/>
  <c r="AC87" i="1"/>
  <c r="AD87" i="1" s="1"/>
  <c r="C838" i="2" l="1"/>
  <c r="I833" i="2"/>
  <c r="E833" i="2"/>
  <c r="G833" i="2"/>
  <c r="I834" i="2"/>
  <c r="E834" i="2"/>
  <c r="G834" i="2"/>
  <c r="C839" i="2"/>
  <c r="I825" i="2"/>
  <c r="G825" i="2"/>
  <c r="E825" i="2"/>
  <c r="C830" i="2"/>
  <c r="G322" i="2"/>
  <c r="I322" i="2"/>
  <c r="C327" i="2"/>
  <c r="C341" i="2"/>
  <c r="I336" i="2"/>
  <c r="G336" i="2"/>
  <c r="R171" i="1"/>
  <c r="Z173" i="1"/>
  <c r="AB173" i="1" s="1"/>
  <c r="AP65" i="1"/>
  <c r="AQ65" i="1"/>
  <c r="AE65" i="1" s="1"/>
  <c r="AO66" i="1"/>
  <c r="S66" i="1"/>
  <c r="AO67" i="1"/>
  <c r="S67" i="1"/>
  <c r="P68" i="1"/>
  <c r="E321" i="2" s="1"/>
  <c r="E322" i="2"/>
  <c r="L70" i="1"/>
  <c r="M69" i="1"/>
  <c r="E323" i="2" s="1"/>
  <c r="N69" i="1"/>
  <c r="E324" i="2" s="1"/>
  <c r="O69" i="1"/>
  <c r="E325" i="2" s="1"/>
  <c r="AB89" i="1"/>
  <c r="Z90" i="1"/>
  <c r="AC88" i="1"/>
  <c r="AD88" i="1" s="1"/>
  <c r="C844" i="2" l="1"/>
  <c r="I839" i="2"/>
  <c r="G839" i="2"/>
  <c r="E839" i="2"/>
  <c r="C835" i="2"/>
  <c r="E830" i="2"/>
  <c r="I830" i="2"/>
  <c r="G830" i="2"/>
  <c r="C843" i="2"/>
  <c r="G838" i="2"/>
  <c r="E838" i="2"/>
  <c r="I838" i="2"/>
  <c r="C346" i="2"/>
  <c r="I341" i="2"/>
  <c r="G341" i="2"/>
  <c r="G327" i="2"/>
  <c r="I327" i="2"/>
  <c r="C332" i="2"/>
  <c r="R172" i="1"/>
  <c r="Z174" i="1"/>
  <c r="AB174" i="1" s="1"/>
  <c r="Q68" i="1"/>
  <c r="AP67" i="1"/>
  <c r="AQ67" i="1"/>
  <c r="AE67" i="1" s="1"/>
  <c r="P69" i="1"/>
  <c r="E326" i="2" s="1"/>
  <c r="AP66" i="1"/>
  <c r="AQ66" i="1"/>
  <c r="AE66" i="1" s="1"/>
  <c r="E327" i="2"/>
  <c r="O70" i="1"/>
  <c r="E330" i="2" s="1"/>
  <c r="L71" i="1"/>
  <c r="N70" i="1"/>
  <c r="E329" i="2" s="1"/>
  <c r="M70" i="1"/>
  <c r="E328" i="2" s="1"/>
  <c r="AB90" i="1"/>
  <c r="Z91" i="1"/>
  <c r="AC89" i="1"/>
  <c r="AD89" i="1" s="1"/>
  <c r="C848" i="2" l="1"/>
  <c r="E843" i="2"/>
  <c r="G843" i="2"/>
  <c r="I843" i="2"/>
  <c r="I835" i="2"/>
  <c r="C840" i="2"/>
  <c r="G835" i="2"/>
  <c r="E835" i="2"/>
  <c r="I844" i="2"/>
  <c r="E844" i="2"/>
  <c r="G844" i="2"/>
  <c r="C849" i="2"/>
  <c r="G332" i="2"/>
  <c r="I332" i="2"/>
  <c r="C337" i="2"/>
  <c r="C351" i="2"/>
  <c r="I346" i="2"/>
  <c r="G346" i="2"/>
  <c r="R173" i="1"/>
  <c r="Z175" i="1"/>
  <c r="AB175" i="1" s="1"/>
  <c r="E332" i="2"/>
  <c r="M71" i="1"/>
  <c r="E333" i="2" s="1"/>
  <c r="N71" i="1"/>
  <c r="E334" i="2" s="1"/>
  <c r="O71" i="1"/>
  <c r="E335" i="2" s="1"/>
  <c r="L72" i="1"/>
  <c r="Q69" i="1"/>
  <c r="P70" i="1"/>
  <c r="E331" i="2" s="1"/>
  <c r="AO68" i="1"/>
  <c r="S68" i="1"/>
  <c r="Z92" i="1"/>
  <c r="AB91" i="1"/>
  <c r="AC90" i="1"/>
  <c r="AD90" i="1" s="1"/>
  <c r="E849" i="2" l="1"/>
  <c r="C854" i="2"/>
  <c r="G849" i="2"/>
  <c r="I849" i="2"/>
  <c r="G840" i="2"/>
  <c r="I840" i="2"/>
  <c r="E840" i="2"/>
  <c r="C845" i="2"/>
  <c r="C853" i="2"/>
  <c r="G848" i="2"/>
  <c r="I848" i="2"/>
  <c r="E848" i="2"/>
  <c r="C356" i="2"/>
  <c r="I351" i="2"/>
  <c r="G351" i="2"/>
  <c r="G337" i="2"/>
  <c r="I337" i="2"/>
  <c r="C342" i="2"/>
  <c r="P71" i="1"/>
  <c r="E336" i="2" s="1"/>
  <c r="Z176" i="1"/>
  <c r="AB176" i="1" s="1"/>
  <c r="R174" i="1"/>
  <c r="AP68" i="1"/>
  <c r="AQ68" i="1"/>
  <c r="AE68" i="1" s="1"/>
  <c r="AO69" i="1"/>
  <c r="S69" i="1"/>
  <c r="E337" i="2"/>
  <c r="O72" i="1"/>
  <c r="E340" i="2" s="1"/>
  <c r="N72" i="1"/>
  <c r="E339" i="2" s="1"/>
  <c r="L73" i="1"/>
  <c r="M72" i="1"/>
  <c r="E338" i="2" s="1"/>
  <c r="P72" i="1"/>
  <c r="E341" i="2" s="1"/>
  <c r="Q70" i="1"/>
  <c r="Q71" i="1"/>
  <c r="Z93" i="1"/>
  <c r="AC91" i="1"/>
  <c r="AD91" i="1" s="1"/>
  <c r="AB92" i="1"/>
  <c r="C858" i="2" l="1"/>
  <c r="G853" i="2"/>
  <c r="E853" i="2"/>
  <c r="I853" i="2"/>
  <c r="E845" i="2"/>
  <c r="C850" i="2"/>
  <c r="G845" i="2"/>
  <c r="I845" i="2"/>
  <c r="E854" i="2"/>
  <c r="G854" i="2"/>
  <c r="I854" i="2"/>
  <c r="C859" i="2"/>
  <c r="G342" i="2"/>
  <c r="I342" i="2"/>
  <c r="C347" i="2"/>
  <c r="C361" i="2"/>
  <c r="I356" i="2"/>
  <c r="G356" i="2"/>
  <c r="R175" i="1"/>
  <c r="Z177" i="1"/>
  <c r="AB177" i="1" s="1"/>
  <c r="Q72" i="1"/>
  <c r="E342" i="2"/>
  <c r="M73" i="1"/>
  <c r="E343" i="2" s="1"/>
  <c r="O73" i="1"/>
  <c r="E345" i="2" s="1"/>
  <c r="L74" i="1"/>
  <c r="N73" i="1"/>
  <c r="E344" i="2" s="1"/>
  <c r="P73" i="1"/>
  <c r="E346" i="2" s="1"/>
  <c r="Q73" i="1"/>
  <c r="AO71" i="1"/>
  <c r="S71" i="1"/>
  <c r="AO70" i="1"/>
  <c r="S70" i="1"/>
  <c r="AP69" i="1"/>
  <c r="AQ69" i="1"/>
  <c r="AE69" i="1" s="1"/>
  <c r="AC92" i="1"/>
  <c r="AD92" i="1" s="1"/>
  <c r="AB93" i="1"/>
  <c r="Z94" i="1"/>
  <c r="I859" i="2" l="1"/>
  <c r="E859" i="2"/>
  <c r="G859" i="2"/>
  <c r="C864" i="2"/>
  <c r="C855" i="2"/>
  <c r="E850" i="2"/>
  <c r="G850" i="2"/>
  <c r="I850" i="2"/>
  <c r="C863" i="2"/>
  <c r="E858" i="2"/>
  <c r="G858" i="2"/>
  <c r="I858" i="2"/>
  <c r="C366" i="2"/>
  <c r="I361" i="2"/>
  <c r="G361" i="2"/>
  <c r="G347" i="2"/>
  <c r="I347" i="2"/>
  <c r="C352" i="2"/>
  <c r="AC93" i="1"/>
  <c r="R176" i="1"/>
  <c r="Z178" i="1"/>
  <c r="AB178" i="1" s="1"/>
  <c r="AP71" i="1"/>
  <c r="AQ71" i="1"/>
  <c r="AE71" i="1" s="1"/>
  <c r="E347" i="2"/>
  <c r="N74" i="1"/>
  <c r="E349" i="2" s="1"/>
  <c r="O74" i="1"/>
  <c r="E350" i="2" s="1"/>
  <c r="M74" i="1"/>
  <c r="E348" i="2" s="1"/>
  <c r="L75" i="1"/>
  <c r="AP70" i="1"/>
  <c r="AQ70" i="1"/>
  <c r="AE70" i="1" s="1"/>
  <c r="AO73" i="1"/>
  <c r="S73" i="1"/>
  <c r="AO72" i="1"/>
  <c r="S72" i="1"/>
  <c r="AD93" i="1"/>
  <c r="AB94" i="1"/>
  <c r="AC94" i="1" s="1"/>
  <c r="AD94" i="1" s="1"/>
  <c r="Z95" i="1"/>
  <c r="C868" i="2" l="1"/>
  <c r="I863" i="2"/>
  <c r="E863" i="2"/>
  <c r="G863" i="2"/>
  <c r="E855" i="2"/>
  <c r="C860" i="2"/>
  <c r="G855" i="2"/>
  <c r="I855" i="2"/>
  <c r="I864" i="2"/>
  <c r="C869" i="2"/>
  <c r="G864" i="2"/>
  <c r="E864" i="2"/>
  <c r="G352" i="2"/>
  <c r="I352" i="2"/>
  <c r="C357" i="2"/>
  <c r="C371" i="2"/>
  <c r="I366" i="2"/>
  <c r="G366" i="2"/>
  <c r="P74" i="1"/>
  <c r="E351" i="2" s="1"/>
  <c r="Z179" i="1"/>
  <c r="AB179" i="1" s="1"/>
  <c r="R177" i="1"/>
  <c r="AP73" i="1"/>
  <c r="AQ73" i="1"/>
  <c r="AE73" i="1" s="1"/>
  <c r="AP72" i="1"/>
  <c r="AQ72" i="1"/>
  <c r="AE72" i="1" s="1"/>
  <c r="E352" i="2"/>
  <c r="L76" i="1"/>
  <c r="M75" i="1"/>
  <c r="E353" i="2" s="1"/>
  <c r="O75" i="1"/>
  <c r="E355" i="2" s="1"/>
  <c r="N75" i="1"/>
  <c r="E354" i="2" s="1"/>
  <c r="P75" i="1"/>
  <c r="E356" i="2" s="1"/>
  <c r="AB95" i="1"/>
  <c r="Z96" i="1"/>
  <c r="I860" i="2" l="1"/>
  <c r="C865" i="2"/>
  <c r="G860" i="2"/>
  <c r="E860" i="2"/>
  <c r="E869" i="2"/>
  <c r="C874" i="2"/>
  <c r="G869" i="2"/>
  <c r="I869" i="2"/>
  <c r="C873" i="2"/>
  <c r="G868" i="2"/>
  <c r="E868" i="2"/>
  <c r="I868" i="2"/>
  <c r="C376" i="2"/>
  <c r="I371" i="2"/>
  <c r="G371" i="2"/>
  <c r="I357" i="2"/>
  <c r="G357" i="2"/>
  <c r="C362" i="2"/>
  <c r="Q74" i="1"/>
  <c r="R178" i="1"/>
  <c r="Z180" i="1"/>
  <c r="AB180" i="1" s="1"/>
  <c r="E357" i="2"/>
  <c r="L77" i="1"/>
  <c r="M76" i="1"/>
  <c r="E358" i="2" s="1"/>
  <c r="N76" i="1"/>
  <c r="E359" i="2" s="1"/>
  <c r="O76" i="1"/>
  <c r="E360" i="2" s="1"/>
  <c r="Q75" i="1"/>
  <c r="AO74" i="1"/>
  <c r="S74" i="1"/>
  <c r="AB96" i="1"/>
  <c r="Z97" i="1"/>
  <c r="AC95" i="1"/>
  <c r="AD95" i="1" s="1"/>
  <c r="C878" i="2" l="1"/>
  <c r="I873" i="2"/>
  <c r="G873" i="2"/>
  <c r="E873" i="2"/>
  <c r="E874" i="2"/>
  <c r="C879" i="2"/>
  <c r="G874" i="2"/>
  <c r="I874" i="2"/>
  <c r="C870" i="2"/>
  <c r="E865" i="2"/>
  <c r="G865" i="2"/>
  <c r="I865" i="2"/>
  <c r="G362" i="2"/>
  <c r="I362" i="2"/>
  <c r="C367" i="2"/>
  <c r="C381" i="2"/>
  <c r="I376" i="2"/>
  <c r="G376" i="2"/>
  <c r="AC96" i="1"/>
  <c r="Z181" i="1"/>
  <c r="AB181" i="1" s="1"/>
  <c r="R179" i="1"/>
  <c r="AO75" i="1"/>
  <c r="S75" i="1"/>
  <c r="P76" i="1"/>
  <c r="AP74" i="1"/>
  <c r="AQ74" i="1"/>
  <c r="AE74" i="1" s="1"/>
  <c r="E362" i="2"/>
  <c r="O77" i="1"/>
  <c r="E365" i="2" s="1"/>
  <c r="M77" i="1"/>
  <c r="E363" i="2" s="1"/>
  <c r="N77" i="1"/>
  <c r="E364" i="2" s="1"/>
  <c r="L78" i="1"/>
  <c r="AD96" i="1"/>
  <c r="AB97" i="1"/>
  <c r="AC97" i="1" s="1"/>
  <c r="Z98" i="1"/>
  <c r="I870" i="2" l="1"/>
  <c r="E870" i="2"/>
  <c r="G870" i="2"/>
  <c r="C875" i="2"/>
  <c r="E879" i="2"/>
  <c r="C884" i="2"/>
  <c r="G879" i="2"/>
  <c r="I879" i="2"/>
  <c r="C883" i="2"/>
  <c r="E878" i="2"/>
  <c r="G878" i="2"/>
  <c r="I878" i="2"/>
  <c r="G367" i="2"/>
  <c r="I367" i="2"/>
  <c r="C372" i="2"/>
  <c r="C386" i="2"/>
  <c r="I381" i="2"/>
  <c r="G381" i="2"/>
  <c r="AD97" i="1"/>
  <c r="R180" i="1"/>
  <c r="Z182" i="1"/>
  <c r="AB182" i="1" s="1"/>
  <c r="E361" i="2"/>
  <c r="Q76" i="1"/>
  <c r="P77" i="1"/>
  <c r="E366" i="2" s="1"/>
  <c r="E367" i="2"/>
  <c r="N78" i="1"/>
  <c r="E369" i="2" s="1"/>
  <c r="O78" i="1"/>
  <c r="E370" i="2" s="1"/>
  <c r="L79" i="1"/>
  <c r="M78" i="1"/>
  <c r="E368" i="2" s="1"/>
  <c r="AP75" i="1"/>
  <c r="AQ75" i="1"/>
  <c r="AE75" i="1" s="1"/>
  <c r="AB98" i="1"/>
  <c r="Z99" i="1"/>
  <c r="C888" i="2" l="1"/>
  <c r="I883" i="2"/>
  <c r="G883" i="2"/>
  <c r="E883" i="2"/>
  <c r="E884" i="2"/>
  <c r="C889" i="2"/>
  <c r="G884" i="2"/>
  <c r="I884" i="2"/>
  <c r="I875" i="2"/>
  <c r="G875" i="2"/>
  <c r="E875" i="2"/>
  <c r="C880" i="2"/>
  <c r="C391" i="2"/>
  <c r="I386" i="2"/>
  <c r="G386" i="2"/>
  <c r="G372" i="2"/>
  <c r="I372" i="2"/>
  <c r="C377" i="2"/>
  <c r="AC98" i="1"/>
  <c r="AD98" i="1" s="1"/>
  <c r="R181" i="1"/>
  <c r="Z183" i="1"/>
  <c r="AB183" i="1" s="1"/>
  <c r="E372" i="2"/>
  <c r="O79" i="1"/>
  <c r="E375" i="2" s="1"/>
  <c r="M79" i="1"/>
  <c r="E373" i="2" s="1"/>
  <c r="L80" i="1"/>
  <c r="N79" i="1"/>
  <c r="E374" i="2" s="1"/>
  <c r="P78" i="1"/>
  <c r="Q77" i="1"/>
  <c r="AO76" i="1"/>
  <c r="S76" i="1"/>
  <c r="AB99" i="1"/>
  <c r="AC99" i="1" s="1"/>
  <c r="AD99" i="1" s="1"/>
  <c r="Z100" i="1"/>
  <c r="G880" i="2" l="1"/>
  <c r="E880" i="2"/>
  <c r="C885" i="2"/>
  <c r="I880" i="2"/>
  <c r="G889" i="2"/>
  <c r="I889" i="2"/>
  <c r="C894" i="2"/>
  <c r="E889" i="2"/>
  <c r="C893" i="2"/>
  <c r="G888" i="2"/>
  <c r="I888" i="2"/>
  <c r="E888" i="2"/>
  <c r="G377" i="2"/>
  <c r="I377" i="2"/>
  <c r="C382" i="2"/>
  <c r="C396" i="2"/>
  <c r="I391" i="2"/>
  <c r="G391" i="2"/>
  <c r="P79" i="1"/>
  <c r="E376" i="2" s="1"/>
  <c r="Z184" i="1"/>
  <c r="AB184" i="1" s="1"/>
  <c r="R182" i="1"/>
  <c r="AO77" i="1"/>
  <c r="S77" i="1"/>
  <c r="Q79" i="1"/>
  <c r="E371" i="2"/>
  <c r="Q78" i="1"/>
  <c r="E377" i="2"/>
  <c r="O80" i="1"/>
  <c r="E380" i="2" s="1"/>
  <c r="L81" i="1"/>
  <c r="M80" i="1"/>
  <c r="E378" i="2" s="1"/>
  <c r="N80" i="1"/>
  <c r="E379" i="2" s="1"/>
  <c r="AP76" i="1"/>
  <c r="AQ76" i="1"/>
  <c r="AE76" i="1" s="1"/>
  <c r="AB100" i="1"/>
  <c r="AC100" i="1" s="1"/>
  <c r="AD100" i="1" s="1"/>
  <c r="Z101" i="1"/>
  <c r="C898" i="2" l="1"/>
  <c r="I893" i="2"/>
  <c r="G893" i="2"/>
  <c r="E893" i="2"/>
  <c r="I894" i="2"/>
  <c r="E894" i="2"/>
  <c r="G894" i="2"/>
  <c r="C899" i="2"/>
  <c r="C890" i="2"/>
  <c r="G885" i="2"/>
  <c r="E885" i="2"/>
  <c r="I885" i="2"/>
  <c r="C401" i="2"/>
  <c r="I396" i="2"/>
  <c r="G396" i="2"/>
  <c r="G382" i="2"/>
  <c r="I382" i="2"/>
  <c r="C387" i="2"/>
  <c r="P80" i="1"/>
  <c r="Z185" i="1"/>
  <c r="AB185" i="1" s="1"/>
  <c r="R183" i="1"/>
  <c r="AO79" i="1"/>
  <c r="S79" i="1"/>
  <c r="AP77" i="1"/>
  <c r="AQ77" i="1"/>
  <c r="AE77" i="1" s="1"/>
  <c r="E382" i="2"/>
  <c r="M81" i="1"/>
  <c r="E383" i="2" s="1"/>
  <c r="N81" i="1"/>
  <c r="E384" i="2" s="1"/>
  <c r="L82" i="1"/>
  <c r="O81" i="1"/>
  <c r="E385" i="2" s="1"/>
  <c r="P81" i="1"/>
  <c r="E386" i="2" s="1"/>
  <c r="AO78" i="1"/>
  <c r="S78" i="1"/>
  <c r="AB101" i="1"/>
  <c r="AC101" i="1" s="1"/>
  <c r="AD101" i="1" s="1"/>
  <c r="Z102" i="1"/>
  <c r="C895" i="2" l="1"/>
  <c r="G890" i="2"/>
  <c r="E890" i="2"/>
  <c r="I890" i="2"/>
  <c r="I899" i="2"/>
  <c r="G899" i="2"/>
  <c r="E899" i="2"/>
  <c r="C904" i="2"/>
  <c r="C903" i="2"/>
  <c r="I898" i="2"/>
  <c r="E898" i="2"/>
  <c r="G898" i="2"/>
  <c r="G387" i="2"/>
  <c r="I387" i="2"/>
  <c r="C392" i="2"/>
  <c r="C406" i="2"/>
  <c r="I401" i="2"/>
  <c r="G401" i="2"/>
  <c r="Q81" i="1"/>
  <c r="E381" i="2"/>
  <c r="Q80" i="1"/>
  <c r="Z186" i="1"/>
  <c r="AB186" i="1" s="1"/>
  <c r="R184" i="1"/>
  <c r="AP79" i="1"/>
  <c r="AQ79" i="1"/>
  <c r="AE79" i="1" s="1"/>
  <c r="E387" i="2"/>
  <c r="M82" i="1"/>
  <c r="E388" i="2" s="1"/>
  <c r="N82" i="1"/>
  <c r="E389" i="2" s="1"/>
  <c r="O82" i="1"/>
  <c r="E390" i="2" s="1"/>
  <c r="L83" i="1"/>
  <c r="P82" i="1"/>
  <c r="E391" i="2" s="1"/>
  <c r="AO81" i="1"/>
  <c r="AP81" i="1" s="1"/>
  <c r="S81" i="1"/>
  <c r="AP78" i="1"/>
  <c r="AQ78" i="1"/>
  <c r="AE78" i="1" s="1"/>
  <c r="AB102" i="1"/>
  <c r="Z104" i="1"/>
  <c r="Z103" i="1"/>
  <c r="C908" i="2" l="1"/>
  <c r="G903" i="2"/>
  <c r="I903" i="2"/>
  <c r="E903" i="2"/>
  <c r="G904" i="2"/>
  <c r="E904" i="2"/>
  <c r="C909" i="2"/>
  <c r="I904" i="2"/>
  <c r="I895" i="2"/>
  <c r="E895" i="2"/>
  <c r="G895" i="2"/>
  <c r="C900" i="2"/>
  <c r="C411" i="2"/>
  <c r="I406" i="2"/>
  <c r="G406" i="2"/>
  <c r="G392" i="2"/>
  <c r="I392" i="2"/>
  <c r="C397" i="2"/>
  <c r="AC102" i="1"/>
  <c r="AD102" i="1" s="1"/>
  <c r="S80" i="1"/>
  <c r="AO80" i="1"/>
  <c r="Z187" i="1"/>
  <c r="AB187" i="1" s="1"/>
  <c r="AC187" i="1" s="1"/>
  <c r="R185" i="1"/>
  <c r="Q82" i="1"/>
  <c r="E392" i="2"/>
  <c r="M83" i="1"/>
  <c r="E393" i="2" s="1"/>
  <c r="N83" i="1"/>
  <c r="E394" i="2" s="1"/>
  <c r="O83" i="1"/>
  <c r="E395" i="2" s="1"/>
  <c r="L84" i="1"/>
  <c r="P83" i="1"/>
  <c r="E396" i="2" s="1"/>
  <c r="AQ81" i="1"/>
  <c r="AE81" i="1" s="1"/>
  <c r="AB104" i="1"/>
  <c r="AB103" i="1"/>
  <c r="AC103" i="1" s="1"/>
  <c r="AD103" i="1" s="1"/>
  <c r="G900" i="2" l="1"/>
  <c r="I900" i="2"/>
  <c r="E900" i="2"/>
  <c r="C905" i="2"/>
  <c r="E909" i="2"/>
  <c r="C914" i="2"/>
  <c r="I909" i="2"/>
  <c r="G909" i="2"/>
  <c r="C913" i="2"/>
  <c r="E908" i="2"/>
  <c r="G908" i="2"/>
  <c r="I908" i="2"/>
  <c r="G397" i="2"/>
  <c r="I397" i="2"/>
  <c r="C402" i="2"/>
  <c r="C416" i="2"/>
  <c r="I411" i="2"/>
  <c r="G411" i="2"/>
  <c r="AP80" i="1"/>
  <c r="AQ80" i="1"/>
  <c r="AE80" i="1" s="1"/>
  <c r="AC185" i="1"/>
  <c r="AC182" i="1"/>
  <c r="AC183" i="1"/>
  <c r="AC184" i="1"/>
  <c r="AC120" i="1"/>
  <c r="AC107" i="1"/>
  <c r="AC118" i="1"/>
  <c r="AC119" i="1"/>
  <c r="AD119" i="1" s="1"/>
  <c r="AC122" i="1"/>
  <c r="AC105" i="1"/>
  <c r="AC115" i="1"/>
  <c r="AC108" i="1"/>
  <c r="AC110" i="1"/>
  <c r="AC111" i="1"/>
  <c r="AD111" i="1" s="1"/>
  <c r="AC109" i="1"/>
  <c r="AD109" i="1" s="1"/>
  <c r="AC116" i="1"/>
  <c r="AC112" i="1"/>
  <c r="AD112" i="1" s="1"/>
  <c r="AC123" i="1"/>
  <c r="AC113" i="1"/>
  <c r="AD113" i="1" s="1"/>
  <c r="AC124" i="1"/>
  <c r="AD124" i="1" s="1"/>
  <c r="AC114" i="1"/>
  <c r="AC121" i="1"/>
  <c r="AC125" i="1"/>
  <c r="AC117" i="1"/>
  <c r="AC106" i="1"/>
  <c r="AD106" i="1" s="1"/>
  <c r="AC127" i="1"/>
  <c r="AC126" i="1"/>
  <c r="AD126" i="1" s="1"/>
  <c r="AC131" i="1"/>
  <c r="AC128" i="1"/>
  <c r="AC130" i="1"/>
  <c r="AC129" i="1"/>
  <c r="AC132" i="1"/>
  <c r="AC134" i="1"/>
  <c r="AC133" i="1"/>
  <c r="AC137" i="1"/>
  <c r="AC135" i="1"/>
  <c r="AC136" i="1"/>
  <c r="AC139" i="1"/>
  <c r="AC138" i="1"/>
  <c r="AD138" i="1" s="1"/>
  <c r="AC140" i="1"/>
  <c r="AC142" i="1"/>
  <c r="AC141" i="1"/>
  <c r="AC144" i="1"/>
  <c r="AC143" i="1"/>
  <c r="AC146" i="1"/>
  <c r="AC145" i="1"/>
  <c r="AC147" i="1"/>
  <c r="AC148" i="1"/>
  <c r="AC149" i="1"/>
  <c r="AC150" i="1"/>
  <c r="AC151" i="1"/>
  <c r="AC153" i="1"/>
  <c r="AC152" i="1"/>
  <c r="AC155" i="1"/>
  <c r="AC154" i="1"/>
  <c r="AC157" i="1"/>
  <c r="AC156" i="1"/>
  <c r="AC160" i="1"/>
  <c r="AC158" i="1"/>
  <c r="AC159" i="1"/>
  <c r="AC161" i="1"/>
  <c r="AC162" i="1"/>
  <c r="AC165" i="1"/>
  <c r="AC164" i="1"/>
  <c r="AC163" i="1"/>
  <c r="AC168" i="1"/>
  <c r="AC166" i="1"/>
  <c r="AC167" i="1"/>
  <c r="AD167" i="1" s="1"/>
  <c r="AC169" i="1"/>
  <c r="AC171" i="1"/>
  <c r="AC172" i="1"/>
  <c r="AC170" i="1"/>
  <c r="AC173" i="1"/>
  <c r="AC176" i="1"/>
  <c r="AC174" i="1"/>
  <c r="AD174" i="1" s="1"/>
  <c r="AC175" i="1"/>
  <c r="AC178" i="1"/>
  <c r="AC179" i="1"/>
  <c r="AC177" i="1"/>
  <c r="AC180" i="1"/>
  <c r="AD180" i="1" s="1"/>
  <c r="AC181" i="1"/>
  <c r="AC186" i="1"/>
  <c r="Z188" i="1"/>
  <c r="AB188" i="1" s="1"/>
  <c r="AC188" i="1" s="1"/>
  <c r="AD188" i="1" s="1"/>
  <c r="R186" i="1"/>
  <c r="E397" i="2"/>
  <c r="M84" i="1"/>
  <c r="E398" i="2" s="1"/>
  <c r="N84" i="1"/>
  <c r="E399" i="2" s="1"/>
  <c r="O84" i="1"/>
  <c r="E400" i="2" s="1"/>
  <c r="L85" i="1"/>
  <c r="Q83" i="1"/>
  <c r="AQ82" i="1"/>
  <c r="AE82" i="1" s="1"/>
  <c r="AO82" i="1"/>
  <c r="AP82" i="1" s="1"/>
  <c r="S82" i="1"/>
  <c r="AC104" i="1"/>
  <c r="AD104" i="1" s="1"/>
  <c r="C918" i="2" l="1"/>
  <c r="G913" i="2"/>
  <c r="E913" i="2"/>
  <c r="I913" i="2"/>
  <c r="E914" i="2"/>
  <c r="G914" i="2"/>
  <c r="I914" i="2"/>
  <c r="C919" i="2"/>
  <c r="E905" i="2"/>
  <c r="C910" i="2"/>
  <c r="G905" i="2"/>
  <c r="I905" i="2"/>
  <c r="AD151" i="1"/>
  <c r="AD173" i="1"/>
  <c r="AD159" i="1"/>
  <c r="AD116" i="1"/>
  <c r="AD186" i="1"/>
  <c r="AD142" i="1"/>
  <c r="AD183" i="1"/>
  <c r="AD161" i="1"/>
  <c r="AD149" i="1"/>
  <c r="AD178" i="1"/>
  <c r="AD148" i="1"/>
  <c r="AD165" i="1"/>
  <c r="AD143" i="1"/>
  <c r="AD129" i="1"/>
  <c r="AD123" i="1"/>
  <c r="AD184" i="1"/>
  <c r="AD176" i="1"/>
  <c r="AD162" i="1"/>
  <c r="AD150" i="1"/>
  <c r="AD136" i="1"/>
  <c r="AD117" i="1"/>
  <c r="AD146" i="1"/>
  <c r="AD134" i="1"/>
  <c r="AD122" i="1"/>
  <c r="AD157" i="1"/>
  <c r="AD132" i="1"/>
  <c r="AD177" i="1"/>
  <c r="AD166" i="1"/>
  <c r="AD154" i="1"/>
  <c r="AD118" i="1"/>
  <c r="AD141" i="1"/>
  <c r="AD163" i="1"/>
  <c r="AD152" i="1"/>
  <c r="AD128" i="1"/>
  <c r="C421" i="2"/>
  <c r="I416" i="2"/>
  <c r="G416" i="2"/>
  <c r="G402" i="2"/>
  <c r="I402" i="2"/>
  <c r="C407" i="2"/>
  <c r="AD181" i="1"/>
  <c r="AD169" i="1"/>
  <c r="AD156" i="1"/>
  <c r="AD114" i="1"/>
  <c r="AD187" i="1"/>
  <c r="AD144" i="1"/>
  <c r="AD179" i="1"/>
  <c r="AD168" i="1"/>
  <c r="AD155" i="1"/>
  <c r="AD130" i="1"/>
  <c r="AD107" i="1"/>
  <c r="AD120" i="1"/>
  <c r="AD175" i="1"/>
  <c r="AD164" i="1"/>
  <c r="AD153" i="1"/>
  <c r="AD140" i="1"/>
  <c r="AD131" i="1"/>
  <c r="AD139" i="1"/>
  <c r="AD127" i="1"/>
  <c r="AD110" i="1"/>
  <c r="AD182" i="1"/>
  <c r="AD170" i="1"/>
  <c r="AD135" i="1"/>
  <c r="AD108" i="1"/>
  <c r="AD185" i="1"/>
  <c r="AD172" i="1"/>
  <c r="AD158" i="1"/>
  <c r="AD147" i="1"/>
  <c r="AD137" i="1"/>
  <c r="AD125" i="1"/>
  <c r="AD115" i="1"/>
  <c r="AD171" i="1"/>
  <c r="AD160" i="1"/>
  <c r="AD145" i="1"/>
  <c r="AD133" i="1"/>
  <c r="AD121" i="1"/>
  <c r="AD105" i="1"/>
  <c r="R187" i="1"/>
  <c r="Z189" i="1"/>
  <c r="AB189" i="1" s="1"/>
  <c r="AC189" i="1" s="1"/>
  <c r="AD189" i="1" s="1"/>
  <c r="E402" i="2"/>
  <c r="N85" i="1"/>
  <c r="E404" i="2" s="1"/>
  <c r="O85" i="1"/>
  <c r="E405" i="2" s="1"/>
  <c r="L86" i="1"/>
  <c r="M85" i="1"/>
  <c r="E403" i="2" s="1"/>
  <c r="AO83" i="1"/>
  <c r="AP83" i="1" s="1"/>
  <c r="S83" i="1"/>
  <c r="Q84" i="1"/>
  <c r="P84" i="1"/>
  <c r="E401" i="2" s="1"/>
  <c r="I919" i="2" l="1"/>
  <c r="E919" i="2"/>
  <c r="G919" i="2"/>
  <c r="C924" i="2"/>
  <c r="E910" i="2"/>
  <c r="C915" i="2"/>
  <c r="G910" i="2"/>
  <c r="I910" i="2"/>
  <c r="C923" i="2"/>
  <c r="G918" i="2"/>
  <c r="I918" i="2"/>
  <c r="E918" i="2"/>
  <c r="G407" i="2"/>
  <c r="I407" i="2"/>
  <c r="C412" i="2"/>
  <c r="C426" i="2"/>
  <c r="I421" i="2"/>
  <c r="G421" i="2"/>
  <c r="R188" i="1"/>
  <c r="Z190" i="1"/>
  <c r="AB190" i="1" s="1"/>
  <c r="AC190" i="1" s="1"/>
  <c r="AD190" i="1" s="1"/>
  <c r="AQ83" i="1"/>
  <c r="AE83" i="1" s="1"/>
  <c r="AQ84" i="1"/>
  <c r="AE84" i="1" s="1"/>
  <c r="AO84" i="1"/>
  <c r="S84" i="1"/>
  <c r="E407" i="2"/>
  <c r="L87" i="1"/>
  <c r="M86" i="1"/>
  <c r="E408" i="2" s="1"/>
  <c r="N86" i="1"/>
  <c r="E409" i="2" s="1"/>
  <c r="O86" i="1"/>
  <c r="E410" i="2" s="1"/>
  <c r="P86" i="1"/>
  <c r="E411" i="2" s="1"/>
  <c r="P85" i="1"/>
  <c r="E406" i="2" s="1"/>
  <c r="C928" i="2" l="1"/>
  <c r="G923" i="2"/>
  <c r="E923" i="2"/>
  <c r="I923" i="2"/>
  <c r="G915" i="2"/>
  <c r="I915" i="2"/>
  <c r="E915" i="2"/>
  <c r="C920" i="2"/>
  <c r="G924" i="2"/>
  <c r="I924" i="2"/>
  <c r="E924" i="2"/>
  <c r="C929" i="2"/>
  <c r="C431" i="2"/>
  <c r="I426" i="2"/>
  <c r="G426" i="2"/>
  <c r="G412" i="2"/>
  <c r="I412" i="2"/>
  <c r="C417" i="2"/>
  <c r="AP84" i="1"/>
  <c r="R189" i="1"/>
  <c r="Z191" i="1"/>
  <c r="AB191" i="1" s="1"/>
  <c r="AC191" i="1" s="1"/>
  <c r="AD191" i="1" s="1"/>
  <c r="Q86" i="1"/>
  <c r="E412" i="2"/>
  <c r="M87" i="1"/>
  <c r="E413" i="2" s="1"/>
  <c r="N87" i="1"/>
  <c r="E414" i="2" s="1"/>
  <c r="O87" i="1"/>
  <c r="E415" i="2" s="1"/>
  <c r="L88" i="1"/>
  <c r="P87" i="1"/>
  <c r="E416" i="2" s="1"/>
  <c r="Q85" i="1"/>
  <c r="E929" i="2" l="1"/>
  <c r="G929" i="2"/>
  <c r="I929" i="2"/>
  <c r="C934" i="2"/>
  <c r="E920" i="2"/>
  <c r="G920" i="2"/>
  <c r="I920" i="2"/>
  <c r="C925" i="2"/>
  <c r="C933" i="2"/>
  <c r="I928" i="2"/>
  <c r="G928" i="2"/>
  <c r="E928" i="2"/>
  <c r="I417" i="2"/>
  <c r="G417" i="2"/>
  <c r="C422" i="2"/>
  <c r="C436" i="2"/>
  <c r="I431" i="2"/>
  <c r="G431" i="2"/>
  <c r="Z192" i="1"/>
  <c r="AB192" i="1" s="1"/>
  <c r="AC192" i="1" s="1"/>
  <c r="AD192" i="1" s="1"/>
  <c r="R190" i="1"/>
  <c r="Q87" i="1"/>
  <c r="AO86" i="1"/>
  <c r="AP86" i="1" s="1"/>
  <c r="S86" i="1"/>
  <c r="AO85" i="1"/>
  <c r="S85" i="1"/>
  <c r="E417" i="2"/>
  <c r="O88" i="1"/>
  <c r="E420" i="2" s="1"/>
  <c r="L89" i="1"/>
  <c r="M88" i="1"/>
  <c r="E418" i="2" s="1"/>
  <c r="N88" i="1"/>
  <c r="E419" i="2" s="1"/>
  <c r="C938" i="2" l="1"/>
  <c r="E933" i="2"/>
  <c r="G933" i="2"/>
  <c r="I933" i="2"/>
  <c r="E925" i="2"/>
  <c r="G925" i="2"/>
  <c r="I925" i="2"/>
  <c r="C930" i="2"/>
  <c r="E934" i="2"/>
  <c r="C939" i="2"/>
  <c r="G934" i="2"/>
  <c r="I934" i="2"/>
  <c r="C441" i="2"/>
  <c r="I436" i="2"/>
  <c r="G436" i="2"/>
  <c r="G422" i="2"/>
  <c r="I422" i="2"/>
  <c r="C427" i="2"/>
  <c r="AP85" i="1"/>
  <c r="Z193" i="1"/>
  <c r="AB193" i="1" s="1"/>
  <c r="AC193" i="1" s="1"/>
  <c r="AD193" i="1" s="1"/>
  <c r="R191" i="1"/>
  <c r="E422" i="2"/>
  <c r="M89" i="1"/>
  <c r="E423" i="2" s="1"/>
  <c r="N89" i="1"/>
  <c r="E424" i="2" s="1"/>
  <c r="O89" i="1"/>
  <c r="E425" i="2" s="1"/>
  <c r="L90" i="1"/>
  <c r="P89" i="1"/>
  <c r="E426" i="2" s="1"/>
  <c r="AQ85" i="1"/>
  <c r="AE85" i="1" s="1"/>
  <c r="AQ86" i="1"/>
  <c r="AE86" i="1" s="1"/>
  <c r="P88" i="1"/>
  <c r="E421" i="2" s="1"/>
  <c r="AO87" i="1"/>
  <c r="S87" i="1"/>
  <c r="C944" i="2" l="1"/>
  <c r="G939" i="2"/>
  <c r="E939" i="2"/>
  <c r="I939" i="2"/>
  <c r="I930" i="2"/>
  <c r="G930" i="2"/>
  <c r="C935" i="2"/>
  <c r="E930" i="2"/>
  <c r="C943" i="2"/>
  <c r="G938" i="2"/>
  <c r="I938" i="2"/>
  <c r="E938" i="2"/>
  <c r="G427" i="2"/>
  <c r="I427" i="2"/>
  <c r="C432" i="2"/>
  <c r="C446" i="2"/>
  <c r="I441" i="2"/>
  <c r="G441" i="2"/>
  <c r="AP87" i="1"/>
  <c r="Z194" i="1"/>
  <c r="AB194" i="1" s="1"/>
  <c r="AC194" i="1" s="1"/>
  <c r="AD194" i="1" s="1"/>
  <c r="R192" i="1"/>
  <c r="AQ87" i="1"/>
  <c r="AE87" i="1" s="1"/>
  <c r="Q88" i="1"/>
  <c r="Q89" i="1"/>
  <c r="E427" i="2"/>
  <c r="M90" i="1"/>
  <c r="E428" i="2" s="1"/>
  <c r="L91" i="1"/>
  <c r="O90" i="1"/>
  <c r="E430" i="2" s="1"/>
  <c r="N90" i="1"/>
  <c r="E429" i="2" s="1"/>
  <c r="C948" i="2" l="1"/>
  <c r="I943" i="2"/>
  <c r="E943" i="2"/>
  <c r="G943" i="2"/>
  <c r="E935" i="2"/>
  <c r="I935" i="2"/>
  <c r="G935" i="2"/>
  <c r="C940" i="2"/>
  <c r="C949" i="2"/>
  <c r="I944" i="2"/>
  <c r="E944" i="2"/>
  <c r="G944" i="2"/>
  <c r="C451" i="2"/>
  <c r="I446" i="2"/>
  <c r="G446" i="2"/>
  <c r="G432" i="2"/>
  <c r="I432" i="2"/>
  <c r="C437" i="2"/>
  <c r="P90" i="1"/>
  <c r="E431" i="2" s="1"/>
  <c r="R193" i="1"/>
  <c r="Z195" i="1"/>
  <c r="AB195" i="1" s="1"/>
  <c r="AC195" i="1" s="1"/>
  <c r="AD195" i="1" s="1"/>
  <c r="E432" i="2"/>
  <c r="M91" i="1"/>
  <c r="E433" i="2" s="1"/>
  <c r="N91" i="1"/>
  <c r="E434" i="2" s="1"/>
  <c r="L92" i="1"/>
  <c r="O91" i="1"/>
  <c r="E435" i="2" s="1"/>
  <c r="AQ89" i="1"/>
  <c r="AE89" i="1" s="1"/>
  <c r="AO89" i="1"/>
  <c r="AP89" i="1" s="1"/>
  <c r="S89" i="1"/>
  <c r="AO88" i="1"/>
  <c r="S88" i="1"/>
  <c r="G949" i="2" l="1"/>
  <c r="I949" i="2"/>
  <c r="E949" i="2"/>
  <c r="C954" i="2"/>
  <c r="G940" i="2"/>
  <c r="E940" i="2"/>
  <c r="C945" i="2"/>
  <c r="I940" i="2"/>
  <c r="C953" i="2"/>
  <c r="G948" i="2"/>
  <c r="I948" i="2"/>
  <c r="E948" i="2"/>
  <c r="G437" i="2"/>
  <c r="I437" i="2"/>
  <c r="C442" i="2"/>
  <c r="C456" i="2"/>
  <c r="I451" i="2"/>
  <c r="G451" i="2"/>
  <c r="AP88" i="1"/>
  <c r="Q90" i="1"/>
  <c r="AQ88" i="1"/>
  <c r="AE88" i="1" s="1"/>
  <c r="R194" i="1"/>
  <c r="Z196" i="1"/>
  <c r="AB196" i="1" s="1"/>
  <c r="AC196" i="1" s="1"/>
  <c r="AD196" i="1" s="1"/>
  <c r="P91" i="1"/>
  <c r="E437" i="2"/>
  <c r="N92" i="1"/>
  <c r="E439" i="2" s="1"/>
  <c r="O92" i="1"/>
  <c r="E440" i="2" s="1"/>
  <c r="M92" i="1"/>
  <c r="E438" i="2" s="1"/>
  <c r="L93" i="1"/>
  <c r="P92" i="1"/>
  <c r="E441" i="2" s="1"/>
  <c r="S90" i="1"/>
  <c r="C958" i="2" l="1"/>
  <c r="E953" i="2"/>
  <c r="I953" i="2"/>
  <c r="G953" i="2"/>
  <c r="E945" i="2"/>
  <c r="C950" i="2"/>
  <c r="G945" i="2"/>
  <c r="I945" i="2"/>
  <c r="I954" i="2"/>
  <c r="G954" i="2"/>
  <c r="E954" i="2"/>
  <c r="C959" i="2"/>
  <c r="C461" i="2"/>
  <c r="I456" i="2"/>
  <c r="G456" i="2"/>
  <c r="G442" i="2"/>
  <c r="I442" i="2"/>
  <c r="C447" i="2"/>
  <c r="AO90" i="1"/>
  <c r="R195" i="1"/>
  <c r="Z197" i="1"/>
  <c r="AB197" i="1" s="1"/>
  <c r="AC197" i="1" s="1"/>
  <c r="AD197" i="1" s="1"/>
  <c r="AQ90" i="1"/>
  <c r="AE90" i="1" s="1"/>
  <c r="Q92" i="1"/>
  <c r="E442" i="2"/>
  <c r="L94" i="1"/>
  <c r="M93" i="1"/>
  <c r="E443" i="2" s="1"/>
  <c r="N93" i="1"/>
  <c r="E444" i="2" s="1"/>
  <c r="O93" i="1"/>
  <c r="E445" i="2" s="1"/>
  <c r="P93" i="1"/>
  <c r="E446" i="2" s="1"/>
  <c r="E436" i="2"/>
  <c r="Q91" i="1"/>
  <c r="I959" i="2" l="1"/>
  <c r="G959" i="2"/>
  <c r="E959" i="2"/>
  <c r="C964" i="2"/>
  <c r="C955" i="2"/>
  <c r="I950" i="2"/>
  <c r="E950" i="2"/>
  <c r="G950" i="2"/>
  <c r="C963" i="2"/>
  <c r="E958" i="2"/>
  <c r="G958" i="2"/>
  <c r="I958" i="2"/>
  <c r="G447" i="2"/>
  <c r="I447" i="2"/>
  <c r="C452" i="2"/>
  <c r="C466" i="2"/>
  <c r="I461" i="2"/>
  <c r="G461" i="2"/>
  <c r="AP90" i="1"/>
  <c r="R196" i="1"/>
  <c r="Z198" i="1"/>
  <c r="AB198" i="1" s="1"/>
  <c r="AC198" i="1" s="1"/>
  <c r="AD198" i="1" s="1"/>
  <c r="Q93" i="1"/>
  <c r="E447" i="2"/>
  <c r="L95" i="1"/>
  <c r="N94" i="1"/>
  <c r="E449" i="2" s="1"/>
  <c r="O94" i="1"/>
  <c r="E450" i="2" s="1"/>
  <c r="M94" i="1"/>
  <c r="E448" i="2" s="1"/>
  <c r="P94" i="1"/>
  <c r="E451" i="2" s="1"/>
  <c r="AO92" i="1"/>
  <c r="AP92" i="1" s="1"/>
  <c r="S92" i="1"/>
  <c r="AO91" i="1"/>
  <c r="S91" i="1"/>
  <c r="C968" i="2" l="1"/>
  <c r="E963" i="2"/>
  <c r="I963" i="2"/>
  <c r="G963" i="2"/>
  <c r="C960" i="2"/>
  <c r="E955" i="2"/>
  <c r="G955" i="2"/>
  <c r="I955" i="2"/>
  <c r="E964" i="2"/>
  <c r="C969" i="2"/>
  <c r="G964" i="2"/>
  <c r="I964" i="2"/>
  <c r="C471" i="2"/>
  <c r="I466" i="2"/>
  <c r="G466" i="2"/>
  <c r="G452" i="2"/>
  <c r="I452" i="2"/>
  <c r="C457" i="2"/>
  <c r="AP91" i="1"/>
  <c r="AQ91" i="1"/>
  <c r="AE91" i="1" s="1"/>
  <c r="R197" i="1"/>
  <c r="Z199" i="1"/>
  <c r="AB199" i="1" s="1"/>
  <c r="AC199" i="1" s="1"/>
  <c r="AD199" i="1" s="1"/>
  <c r="AQ92" i="1"/>
  <c r="AE92" i="1" s="1"/>
  <c r="E452" i="2"/>
  <c r="L96" i="1"/>
  <c r="M95" i="1"/>
  <c r="E453" i="2" s="1"/>
  <c r="O95" i="1"/>
  <c r="E455" i="2" s="1"/>
  <c r="N95" i="1"/>
  <c r="E454" i="2" s="1"/>
  <c r="P95" i="1"/>
  <c r="E456" i="2" s="1"/>
  <c r="Q94" i="1"/>
  <c r="AO93" i="1"/>
  <c r="S93" i="1"/>
  <c r="G960" i="2" l="1"/>
  <c r="C965" i="2"/>
  <c r="E960" i="2"/>
  <c r="I960" i="2"/>
  <c r="G969" i="2"/>
  <c r="I969" i="2"/>
  <c r="E969" i="2"/>
  <c r="C974" i="2"/>
  <c r="C973" i="2"/>
  <c r="G968" i="2"/>
  <c r="E968" i="2"/>
  <c r="I968" i="2"/>
  <c r="G457" i="2"/>
  <c r="I457" i="2"/>
  <c r="C462" i="2"/>
  <c r="C476" i="2"/>
  <c r="I471" i="2"/>
  <c r="G471" i="2"/>
  <c r="AP93" i="1"/>
  <c r="R198" i="1"/>
  <c r="Z200" i="1"/>
  <c r="AB200" i="1" s="1"/>
  <c r="AC200" i="1" s="1"/>
  <c r="AD200" i="1" s="1"/>
  <c r="AQ93" i="1"/>
  <c r="AE93" i="1" s="1"/>
  <c r="AO94" i="1"/>
  <c r="S94" i="1"/>
  <c r="Q95" i="1"/>
  <c r="E457" i="2"/>
  <c r="N96" i="1"/>
  <c r="E459" i="2" s="1"/>
  <c r="O96" i="1"/>
  <c r="E460" i="2" s="1"/>
  <c r="L97" i="1"/>
  <c r="M96" i="1"/>
  <c r="E458" i="2" s="1"/>
  <c r="P96" i="1"/>
  <c r="E461" i="2" s="1"/>
  <c r="C978" i="2" l="1"/>
  <c r="E973" i="2"/>
  <c r="G973" i="2"/>
  <c r="I973" i="2"/>
  <c r="C979" i="2"/>
  <c r="E974" i="2"/>
  <c r="G974" i="2"/>
  <c r="I974" i="2"/>
  <c r="E965" i="2"/>
  <c r="C970" i="2"/>
  <c r="G965" i="2"/>
  <c r="I965" i="2"/>
  <c r="C481" i="2"/>
  <c r="I476" i="2"/>
  <c r="G476" i="2"/>
  <c r="G462" i="2"/>
  <c r="I462" i="2"/>
  <c r="C467" i="2"/>
  <c r="AP94" i="1"/>
  <c r="AQ94" i="1"/>
  <c r="AE94" i="1" s="1"/>
  <c r="Z201" i="1"/>
  <c r="AB201" i="1" s="1"/>
  <c r="AC201" i="1" s="1"/>
  <c r="AD201" i="1" s="1"/>
  <c r="R199" i="1"/>
  <c r="Q96" i="1"/>
  <c r="E462" i="2"/>
  <c r="O97" i="1"/>
  <c r="E465" i="2" s="1"/>
  <c r="L98" i="1"/>
  <c r="M97" i="1"/>
  <c r="E463" i="2" s="1"/>
  <c r="N97" i="1"/>
  <c r="E464" i="2" s="1"/>
  <c r="P97" i="1"/>
  <c r="E466" i="2" s="1"/>
  <c r="AQ95" i="1"/>
  <c r="AE95" i="1" s="1"/>
  <c r="AO95" i="1"/>
  <c r="S95" i="1"/>
  <c r="E970" i="2" l="1"/>
  <c r="C975" i="2"/>
  <c r="G970" i="2"/>
  <c r="I970" i="2"/>
  <c r="E979" i="2"/>
  <c r="I979" i="2"/>
  <c r="G979" i="2"/>
  <c r="C984" i="2"/>
  <c r="E978" i="2"/>
  <c r="I978" i="2"/>
  <c r="G978" i="2"/>
  <c r="C983" i="2"/>
  <c r="G467" i="2"/>
  <c r="I467" i="2"/>
  <c r="C472" i="2"/>
  <c r="C486" i="2"/>
  <c r="I481" i="2"/>
  <c r="G481" i="2"/>
  <c r="AP95" i="1"/>
  <c r="R200" i="1"/>
  <c r="Z202" i="1"/>
  <c r="AB202" i="1" s="1"/>
  <c r="AC202" i="1" s="1"/>
  <c r="AD202" i="1" s="1"/>
  <c r="Q97" i="1"/>
  <c r="E467" i="2"/>
  <c r="N98" i="1"/>
  <c r="E469" i="2" s="1"/>
  <c r="O98" i="1"/>
  <c r="E470" i="2" s="1"/>
  <c r="L99" i="1"/>
  <c r="M98" i="1"/>
  <c r="E468" i="2" s="1"/>
  <c r="P98" i="1"/>
  <c r="E471" i="2" s="1"/>
  <c r="AO96" i="1"/>
  <c r="S96" i="1"/>
  <c r="E983" i="2" l="1"/>
  <c r="C988" i="2"/>
  <c r="G983" i="2"/>
  <c r="I983" i="2"/>
  <c r="E984" i="2"/>
  <c r="C989" i="2"/>
  <c r="G984" i="2"/>
  <c r="I984" i="2"/>
  <c r="C980" i="2"/>
  <c r="I975" i="2"/>
  <c r="E975" i="2"/>
  <c r="G975" i="2"/>
  <c r="C491" i="2"/>
  <c r="I486" i="2"/>
  <c r="G486" i="2"/>
  <c r="G472" i="2"/>
  <c r="I472" i="2"/>
  <c r="C477" i="2"/>
  <c r="AP96" i="1"/>
  <c r="AQ96" i="1"/>
  <c r="AE96" i="1" s="1"/>
  <c r="R201" i="1"/>
  <c r="Z203" i="1"/>
  <c r="AB203" i="1" s="1"/>
  <c r="AC203" i="1" s="1"/>
  <c r="AD203" i="1" s="1"/>
  <c r="E472" i="2"/>
  <c r="N99" i="1"/>
  <c r="E474" i="2" s="1"/>
  <c r="O99" i="1"/>
  <c r="E475" i="2" s="1"/>
  <c r="M99" i="1"/>
  <c r="E473" i="2" s="1"/>
  <c r="L100" i="1"/>
  <c r="P99" i="1"/>
  <c r="E476" i="2" s="1"/>
  <c r="Q98" i="1"/>
  <c r="AQ97" i="1"/>
  <c r="AE97" i="1" s="1"/>
  <c r="AO97" i="1"/>
  <c r="S97" i="1"/>
  <c r="E989" i="2" l="1"/>
  <c r="C994" i="2"/>
  <c r="G989" i="2"/>
  <c r="I989" i="2"/>
  <c r="I980" i="2"/>
  <c r="C985" i="2"/>
  <c r="E980" i="2"/>
  <c r="G980" i="2"/>
  <c r="C993" i="2"/>
  <c r="G988" i="2"/>
  <c r="I988" i="2"/>
  <c r="E988" i="2"/>
  <c r="G477" i="2"/>
  <c r="I477" i="2"/>
  <c r="C482" i="2"/>
  <c r="C496" i="2"/>
  <c r="I491" i="2"/>
  <c r="G491" i="2"/>
  <c r="AP97" i="1"/>
  <c r="Z204" i="1"/>
  <c r="AB204" i="1" s="1"/>
  <c r="AC204" i="1" s="1"/>
  <c r="AD204" i="1" s="1"/>
  <c r="R202" i="1"/>
  <c r="AO98" i="1"/>
  <c r="S98" i="1"/>
  <c r="Q99" i="1"/>
  <c r="E477" i="2"/>
  <c r="M100" i="1"/>
  <c r="E478" i="2" s="1"/>
  <c r="N100" i="1"/>
  <c r="E479" i="2" s="1"/>
  <c r="L101" i="1"/>
  <c r="O100" i="1"/>
  <c r="E480" i="2" s="1"/>
  <c r="P100" i="1"/>
  <c r="E481" i="2" s="1"/>
  <c r="Q100" i="1"/>
  <c r="G985" i="2" l="1"/>
  <c r="C990" i="2"/>
  <c r="E985" i="2"/>
  <c r="I985" i="2"/>
  <c r="I993" i="2"/>
  <c r="G993" i="2"/>
  <c r="E993" i="2"/>
  <c r="C998" i="2"/>
  <c r="I994" i="2"/>
  <c r="E994" i="2"/>
  <c r="C999" i="2"/>
  <c r="G994" i="2"/>
  <c r="C501" i="2"/>
  <c r="I496" i="2"/>
  <c r="G496" i="2"/>
  <c r="G482" i="2"/>
  <c r="I482" i="2"/>
  <c r="C487" i="2"/>
  <c r="AP98" i="1"/>
  <c r="R203" i="1"/>
  <c r="E482" i="2"/>
  <c r="L102" i="1"/>
  <c r="O101" i="1"/>
  <c r="E485" i="2" s="1"/>
  <c r="N101" i="1"/>
  <c r="E484" i="2" s="1"/>
  <c r="M101" i="1"/>
  <c r="E483" i="2" s="1"/>
  <c r="AO100" i="1"/>
  <c r="AP100" i="1" s="1"/>
  <c r="S100" i="1"/>
  <c r="AQ99" i="1"/>
  <c r="AE99" i="1" s="1"/>
  <c r="AO99" i="1"/>
  <c r="S99" i="1"/>
  <c r="AQ98" i="1"/>
  <c r="AE98" i="1" s="1"/>
  <c r="G999" i="2" l="1"/>
  <c r="E999" i="2"/>
  <c r="I999" i="2"/>
  <c r="E998" i="2"/>
  <c r="G998" i="2"/>
  <c r="I998" i="2"/>
  <c r="I990" i="2"/>
  <c r="E990" i="2"/>
  <c r="C995" i="2"/>
  <c r="G990" i="2"/>
  <c r="G487" i="2"/>
  <c r="I487" i="2"/>
  <c r="C492" i="2"/>
  <c r="E501" i="2"/>
  <c r="I501" i="2"/>
  <c r="G501" i="2"/>
  <c r="C506" i="2"/>
  <c r="AP99" i="1"/>
  <c r="AQ100" i="1"/>
  <c r="AE100" i="1" s="1"/>
  <c r="P101" i="1"/>
  <c r="E486" i="2" s="1"/>
  <c r="R204" i="1"/>
  <c r="E487" i="2"/>
  <c r="M102" i="1"/>
  <c r="E488" i="2" s="1"/>
  <c r="N102" i="1"/>
  <c r="E489" i="2" s="1"/>
  <c r="O102" i="1"/>
  <c r="E490" i="2" s="1"/>
  <c r="L103" i="1"/>
  <c r="P102" i="1"/>
  <c r="E491" i="2" s="1"/>
  <c r="E995" i="2" l="1"/>
  <c r="C1000" i="2"/>
  <c r="G995" i="2"/>
  <c r="I995" i="2"/>
  <c r="G506" i="2"/>
  <c r="I506" i="2"/>
  <c r="C511" i="2"/>
  <c r="E506" i="2"/>
  <c r="G492" i="2"/>
  <c r="I492" i="2"/>
  <c r="C497" i="2"/>
  <c r="Q101" i="1"/>
  <c r="Q102" i="1"/>
  <c r="E492" i="2"/>
  <c r="M103" i="1"/>
  <c r="E493" i="2" s="1"/>
  <c r="L104" i="1"/>
  <c r="L105" i="1" s="1"/>
  <c r="N103" i="1"/>
  <c r="E494" i="2" s="1"/>
  <c r="O103" i="1"/>
  <c r="E495" i="2" s="1"/>
  <c r="AQ101" i="1"/>
  <c r="AE101" i="1" s="1"/>
  <c r="AO101" i="1"/>
  <c r="S101" i="1"/>
  <c r="E1000" i="2" l="1"/>
  <c r="G1000" i="2"/>
  <c r="I1000" i="2"/>
  <c r="G497" i="2"/>
  <c r="C502" i="2"/>
  <c r="I497" i="2"/>
  <c r="E511" i="2"/>
  <c r="I511" i="2"/>
  <c r="C516" i="2"/>
  <c r="G511" i="2"/>
  <c r="M105" i="1"/>
  <c r="N105" i="1"/>
  <c r="L106" i="1"/>
  <c r="O105" i="1"/>
  <c r="P105" i="1"/>
  <c r="Q105" i="1" s="1"/>
  <c r="AP101" i="1"/>
  <c r="P103" i="1"/>
  <c r="E497" i="2"/>
  <c r="M104" i="1"/>
  <c r="E498" i="2" s="1"/>
  <c r="O104" i="1"/>
  <c r="E500" i="2" s="1"/>
  <c r="N104" i="1"/>
  <c r="E499" i="2" s="1"/>
  <c r="P104" i="1"/>
  <c r="Q104" i="1" s="1"/>
  <c r="AQ102" i="1"/>
  <c r="AE102" i="1" s="1"/>
  <c r="AO102" i="1"/>
  <c r="S102" i="1"/>
  <c r="G502" i="2" l="1"/>
  <c r="C507" i="2"/>
  <c r="E502" i="2"/>
  <c r="I502" i="2"/>
  <c r="I516" i="2"/>
  <c r="E516" i="2"/>
  <c r="C521" i="2"/>
  <c r="G516" i="2"/>
  <c r="AP102" i="1"/>
  <c r="AO105" i="1"/>
  <c r="M106" i="1"/>
  <c r="L107" i="1"/>
  <c r="N106" i="1"/>
  <c r="O106" i="1"/>
  <c r="P106" i="1"/>
  <c r="Q106" i="1" s="1"/>
  <c r="AO104" i="1"/>
  <c r="S104" i="1"/>
  <c r="T104" i="1" s="1"/>
  <c r="E496" i="2"/>
  <c r="Q103" i="1"/>
  <c r="S105" i="1" s="1"/>
  <c r="G521" i="2" l="1"/>
  <c r="C526" i="2"/>
  <c r="I521" i="2"/>
  <c r="E521" i="2"/>
  <c r="E507" i="2"/>
  <c r="I507" i="2"/>
  <c r="C512" i="2"/>
  <c r="G507" i="2"/>
  <c r="AO106" i="1"/>
  <c r="S106" i="1"/>
  <c r="AP105" i="1"/>
  <c r="L108" i="1"/>
  <c r="N107" i="1"/>
  <c r="O107" i="1"/>
  <c r="M107" i="1"/>
  <c r="P107" i="1" s="1"/>
  <c r="Q107" i="1" s="1"/>
  <c r="AQ103" i="1"/>
  <c r="AE103" i="1" s="1"/>
  <c r="AO103" i="1"/>
  <c r="AQ105" i="1" s="1"/>
  <c r="AE105" i="1" s="1"/>
  <c r="S103" i="1"/>
  <c r="AP104" i="1"/>
  <c r="AQ104" i="1"/>
  <c r="AE104" i="1" s="1"/>
  <c r="I512" i="2" l="1"/>
  <c r="C517" i="2"/>
  <c r="G512" i="2"/>
  <c r="E512" i="2"/>
  <c r="E526" i="2"/>
  <c r="C531" i="2"/>
  <c r="G526" i="2"/>
  <c r="I526" i="2"/>
  <c r="AO107" i="1"/>
  <c r="S107" i="1"/>
  <c r="O108" i="1"/>
  <c r="L109" i="1"/>
  <c r="N108" i="1"/>
  <c r="M108" i="1"/>
  <c r="P108" i="1" s="1"/>
  <c r="Q108" i="1" s="1"/>
  <c r="AP103" i="1"/>
  <c r="AP106" i="1"/>
  <c r="AQ106" i="1"/>
  <c r="AE106" i="1" s="1"/>
  <c r="E531" i="2" l="1"/>
  <c r="C536" i="2"/>
  <c r="I531" i="2"/>
  <c r="G531" i="2"/>
  <c r="C522" i="2"/>
  <c r="E517" i="2"/>
  <c r="I517" i="2"/>
  <c r="G517" i="2"/>
  <c r="AO108" i="1"/>
  <c r="S108" i="1"/>
  <c r="N109" i="1"/>
  <c r="L110" i="1"/>
  <c r="O109" i="1"/>
  <c r="M109" i="1"/>
  <c r="P109" i="1" s="1"/>
  <c r="Q109" i="1" s="1"/>
  <c r="AP107" i="1"/>
  <c r="AQ107" i="1"/>
  <c r="AE107" i="1" s="1"/>
  <c r="C527" i="2" l="1"/>
  <c r="E522" i="2"/>
  <c r="G522" i="2"/>
  <c r="I522" i="2"/>
  <c r="C541" i="2"/>
  <c r="G536" i="2"/>
  <c r="E536" i="2"/>
  <c r="I536" i="2"/>
  <c r="AO109" i="1"/>
  <c r="S109" i="1"/>
  <c r="M110" i="1"/>
  <c r="L111" i="1"/>
  <c r="N110" i="1"/>
  <c r="O110" i="1"/>
  <c r="P110" i="1"/>
  <c r="Q110" i="1" s="1"/>
  <c r="AP108" i="1"/>
  <c r="AQ108" i="1"/>
  <c r="AE108" i="1" s="1"/>
  <c r="C532" i="2" l="1"/>
  <c r="I527" i="2"/>
  <c r="E527" i="2"/>
  <c r="G527" i="2"/>
  <c r="E541" i="2"/>
  <c r="C546" i="2"/>
  <c r="G541" i="2"/>
  <c r="I541" i="2"/>
  <c r="AO110" i="1"/>
  <c r="S110" i="1"/>
  <c r="M111" i="1"/>
  <c r="O111" i="1"/>
  <c r="L112" i="1"/>
  <c r="N111" i="1"/>
  <c r="P111" i="1"/>
  <c r="Q111" i="1" s="1"/>
  <c r="AP109" i="1"/>
  <c r="AQ109" i="1"/>
  <c r="AE109" i="1" s="1"/>
  <c r="G546" i="2" l="1"/>
  <c r="I546" i="2"/>
  <c r="E546" i="2"/>
  <c r="C551" i="2"/>
  <c r="C537" i="2"/>
  <c r="G532" i="2"/>
  <c r="I532" i="2"/>
  <c r="E532" i="2"/>
  <c r="AO111" i="1"/>
  <c r="S111" i="1"/>
  <c r="O112" i="1"/>
  <c r="M112" i="1"/>
  <c r="N112" i="1"/>
  <c r="L113" i="1"/>
  <c r="P112" i="1"/>
  <c r="Q112" i="1" s="1"/>
  <c r="AP110" i="1"/>
  <c r="AQ110" i="1"/>
  <c r="AE110" i="1" s="1"/>
  <c r="C542" i="2" l="1"/>
  <c r="G537" i="2"/>
  <c r="I537" i="2"/>
  <c r="E537" i="2"/>
  <c r="E551" i="2"/>
  <c r="C556" i="2"/>
  <c r="G551" i="2"/>
  <c r="I551" i="2"/>
  <c r="N113" i="1"/>
  <c r="L114" i="1"/>
  <c r="M113" i="1"/>
  <c r="O113" i="1"/>
  <c r="P113" i="1"/>
  <c r="Q113" i="1" s="1"/>
  <c r="AO112" i="1"/>
  <c r="S112" i="1"/>
  <c r="AP111" i="1"/>
  <c r="AQ111" i="1"/>
  <c r="AE111" i="1" s="1"/>
  <c r="C561" i="2" l="1"/>
  <c r="G556" i="2"/>
  <c r="I556" i="2"/>
  <c r="E556" i="2"/>
  <c r="C547" i="2"/>
  <c r="G542" i="2"/>
  <c r="I542" i="2"/>
  <c r="E542" i="2"/>
  <c r="AO113" i="1"/>
  <c r="S113" i="1"/>
  <c r="AP112" i="1"/>
  <c r="AQ112" i="1"/>
  <c r="AE112" i="1" s="1"/>
  <c r="N114" i="1"/>
  <c r="O114" i="1"/>
  <c r="L115" i="1"/>
  <c r="M114" i="1"/>
  <c r="P114" i="1" s="1"/>
  <c r="Q114" i="1" s="1"/>
  <c r="E547" i="2" l="1"/>
  <c r="C552" i="2"/>
  <c r="I547" i="2"/>
  <c r="G547" i="2"/>
  <c r="C566" i="2"/>
  <c r="G561" i="2"/>
  <c r="I561" i="2"/>
  <c r="E561" i="2"/>
  <c r="AO114" i="1"/>
  <c r="S114" i="1"/>
  <c r="M115" i="1"/>
  <c r="N115" i="1"/>
  <c r="O115" i="1"/>
  <c r="L116" i="1"/>
  <c r="P115" i="1"/>
  <c r="Q115" i="1" s="1"/>
  <c r="AP113" i="1"/>
  <c r="AQ113" i="1"/>
  <c r="AE113" i="1" s="1"/>
  <c r="E566" i="2" l="1"/>
  <c r="C571" i="2"/>
  <c r="G566" i="2"/>
  <c r="I566" i="2"/>
  <c r="I552" i="2"/>
  <c r="G552" i="2"/>
  <c r="C557" i="2"/>
  <c r="E552" i="2"/>
  <c r="AO115" i="1"/>
  <c r="S115" i="1"/>
  <c r="M116" i="1"/>
  <c r="N116" i="1"/>
  <c r="L117" i="1"/>
  <c r="O116" i="1"/>
  <c r="P116" i="1"/>
  <c r="Q116" i="1" s="1"/>
  <c r="AP114" i="1"/>
  <c r="AQ114" i="1"/>
  <c r="AE114" i="1" s="1"/>
  <c r="G557" i="2" l="1"/>
  <c r="C562" i="2"/>
  <c r="E557" i="2"/>
  <c r="I557" i="2"/>
  <c r="C576" i="2"/>
  <c r="G571" i="2"/>
  <c r="I571" i="2"/>
  <c r="E571" i="2"/>
  <c r="M117" i="1"/>
  <c r="O117" i="1"/>
  <c r="L118" i="1"/>
  <c r="N117" i="1"/>
  <c r="P117" i="1"/>
  <c r="Q117" i="1" s="1"/>
  <c r="AO116" i="1"/>
  <c r="S116" i="1"/>
  <c r="AP115" i="1"/>
  <c r="AQ115" i="1"/>
  <c r="AE115" i="1" s="1"/>
  <c r="G576" i="2" l="1"/>
  <c r="I576" i="2"/>
  <c r="E576" i="2"/>
  <c r="C581" i="2"/>
  <c r="E562" i="2"/>
  <c r="C567" i="2"/>
  <c r="G562" i="2"/>
  <c r="I562" i="2"/>
  <c r="AP116" i="1"/>
  <c r="AQ116" i="1"/>
  <c r="AE116" i="1" s="1"/>
  <c r="M118" i="1"/>
  <c r="N118" i="1"/>
  <c r="O118" i="1"/>
  <c r="L119" i="1"/>
  <c r="P118" i="1"/>
  <c r="Q118" i="1" s="1"/>
  <c r="AO117" i="1"/>
  <c r="S117" i="1"/>
  <c r="G567" i="2" l="1"/>
  <c r="I567" i="2"/>
  <c r="E567" i="2"/>
  <c r="C572" i="2"/>
  <c r="I581" i="2"/>
  <c r="C586" i="2"/>
  <c r="E581" i="2"/>
  <c r="G581" i="2"/>
  <c r="AO118" i="1"/>
  <c r="S118" i="1"/>
  <c r="AP117" i="1"/>
  <c r="AQ117" i="1"/>
  <c r="AE117" i="1" s="1"/>
  <c r="M119" i="1"/>
  <c r="N119" i="1"/>
  <c r="L120" i="1"/>
  <c r="O119" i="1"/>
  <c r="P119" i="1"/>
  <c r="Q119" i="1" s="1"/>
  <c r="E586" i="2" l="1"/>
  <c r="G586" i="2"/>
  <c r="I586" i="2"/>
  <c r="C591" i="2"/>
  <c r="C577" i="2"/>
  <c r="I572" i="2"/>
  <c r="G572" i="2"/>
  <c r="E572" i="2"/>
  <c r="O120" i="1"/>
  <c r="M120" i="1"/>
  <c r="N120" i="1"/>
  <c r="L121" i="1"/>
  <c r="P120" i="1"/>
  <c r="Q120" i="1" s="1"/>
  <c r="AO119" i="1"/>
  <c r="S119" i="1"/>
  <c r="AP118" i="1"/>
  <c r="AQ118" i="1"/>
  <c r="AE118" i="1" s="1"/>
  <c r="I577" i="2" l="1"/>
  <c r="C582" i="2"/>
  <c r="E577" i="2"/>
  <c r="G577" i="2"/>
  <c r="E591" i="2"/>
  <c r="C596" i="2"/>
  <c r="G591" i="2"/>
  <c r="I591" i="2"/>
  <c r="AO120" i="1"/>
  <c r="S120" i="1"/>
  <c r="AP119" i="1"/>
  <c r="AQ119" i="1"/>
  <c r="AE119" i="1" s="1"/>
  <c r="O121" i="1"/>
  <c r="M121" i="1"/>
  <c r="L122" i="1"/>
  <c r="N121" i="1"/>
  <c r="P121" i="1"/>
  <c r="Q121" i="1" s="1"/>
  <c r="G582" i="2" l="1"/>
  <c r="I582" i="2"/>
  <c r="E582" i="2"/>
  <c r="C587" i="2"/>
  <c r="E596" i="2"/>
  <c r="I596" i="2"/>
  <c r="C601" i="2"/>
  <c r="G596" i="2"/>
  <c r="L123" i="1"/>
  <c r="M122" i="1"/>
  <c r="O122" i="1"/>
  <c r="N122" i="1"/>
  <c r="P122" i="1"/>
  <c r="Q122" i="1" s="1"/>
  <c r="AO121" i="1"/>
  <c r="S121" i="1"/>
  <c r="AP120" i="1"/>
  <c r="AQ120" i="1"/>
  <c r="AE120" i="1" s="1"/>
  <c r="C606" i="2" l="1"/>
  <c r="E601" i="2"/>
  <c r="G601" i="2"/>
  <c r="I601" i="2"/>
  <c r="E587" i="2"/>
  <c r="C592" i="2"/>
  <c r="G587" i="2"/>
  <c r="I587" i="2"/>
  <c r="AP121" i="1"/>
  <c r="AQ121" i="1"/>
  <c r="AE121" i="1" s="1"/>
  <c r="AO122" i="1"/>
  <c r="S122" i="1"/>
  <c r="O123" i="1"/>
  <c r="N123" i="1"/>
  <c r="L124" i="1"/>
  <c r="M123" i="1"/>
  <c r="P123" i="1"/>
  <c r="Q123" i="1" s="1"/>
  <c r="E592" i="2" l="1"/>
  <c r="C597" i="2"/>
  <c r="I592" i="2"/>
  <c r="G592" i="2"/>
  <c r="G606" i="2"/>
  <c r="I606" i="2"/>
  <c r="E606" i="2"/>
  <c r="C611" i="2"/>
  <c r="AO123" i="1"/>
  <c r="S123" i="1"/>
  <c r="L125" i="1"/>
  <c r="M124" i="1"/>
  <c r="N124" i="1"/>
  <c r="O124" i="1"/>
  <c r="P124" i="1" s="1"/>
  <c r="Q124" i="1" s="1"/>
  <c r="AP122" i="1"/>
  <c r="AQ122" i="1"/>
  <c r="AE122" i="1" s="1"/>
  <c r="C616" i="2" l="1"/>
  <c r="E611" i="2"/>
  <c r="G611" i="2"/>
  <c r="I611" i="2"/>
  <c r="E597" i="2"/>
  <c r="C602" i="2"/>
  <c r="I597" i="2"/>
  <c r="G597" i="2"/>
  <c r="AO124" i="1"/>
  <c r="S124" i="1"/>
  <c r="N125" i="1"/>
  <c r="L126" i="1"/>
  <c r="M125" i="1"/>
  <c r="O125" i="1"/>
  <c r="P125" i="1"/>
  <c r="Q125" i="1" s="1"/>
  <c r="AP123" i="1"/>
  <c r="AQ123" i="1"/>
  <c r="AE123" i="1" s="1"/>
  <c r="G602" i="2" l="1"/>
  <c r="C607" i="2"/>
  <c r="E602" i="2"/>
  <c r="I602" i="2"/>
  <c r="C621" i="2"/>
  <c r="G616" i="2"/>
  <c r="I616" i="2"/>
  <c r="E616" i="2"/>
  <c r="AO125" i="1"/>
  <c r="S125" i="1"/>
  <c r="L127" i="1"/>
  <c r="O126" i="1"/>
  <c r="M126" i="1"/>
  <c r="N126" i="1"/>
  <c r="P126" i="1"/>
  <c r="Q126" i="1" s="1"/>
  <c r="AP124" i="1"/>
  <c r="AQ124" i="1"/>
  <c r="AE124" i="1" s="1"/>
  <c r="C626" i="2" l="1"/>
  <c r="E621" i="2"/>
  <c r="G621" i="2"/>
  <c r="I621" i="2"/>
  <c r="G607" i="2"/>
  <c r="I607" i="2"/>
  <c r="C612" i="2"/>
  <c r="E607" i="2"/>
  <c r="N127" i="1"/>
  <c r="L128" i="1"/>
  <c r="O127" i="1"/>
  <c r="M127" i="1"/>
  <c r="P127" i="1"/>
  <c r="Q127" i="1" s="1"/>
  <c r="AO126" i="1"/>
  <c r="S126" i="1"/>
  <c r="AP125" i="1"/>
  <c r="AQ125" i="1"/>
  <c r="AE125" i="1" s="1"/>
  <c r="C617" i="2" l="1"/>
  <c r="G612" i="2"/>
  <c r="E612" i="2"/>
  <c r="I612" i="2"/>
  <c r="E626" i="2"/>
  <c r="G626" i="2"/>
  <c r="I626" i="2"/>
  <c r="C631" i="2"/>
  <c r="AO127" i="1"/>
  <c r="S127" i="1"/>
  <c r="L129" i="1"/>
  <c r="O128" i="1"/>
  <c r="N128" i="1"/>
  <c r="M128" i="1"/>
  <c r="P128" i="1"/>
  <c r="Q128" i="1" s="1"/>
  <c r="AP126" i="1"/>
  <c r="AQ126" i="1"/>
  <c r="AE126" i="1" s="1"/>
  <c r="I631" i="2" l="1"/>
  <c r="C636" i="2"/>
  <c r="G631" i="2"/>
  <c r="E631" i="2"/>
  <c r="E617" i="2"/>
  <c r="I617" i="2"/>
  <c r="G617" i="2"/>
  <c r="C622" i="2"/>
  <c r="AO128" i="1"/>
  <c r="S128" i="1"/>
  <c r="O129" i="1"/>
  <c r="M129" i="1"/>
  <c r="L130" i="1"/>
  <c r="N129" i="1"/>
  <c r="P129" i="1"/>
  <c r="Q129" i="1" s="1"/>
  <c r="AP127" i="1"/>
  <c r="AQ127" i="1"/>
  <c r="AE127" i="1" s="1"/>
  <c r="G622" i="2" l="1"/>
  <c r="E622" i="2"/>
  <c r="I622" i="2"/>
  <c r="C627" i="2"/>
  <c r="E636" i="2"/>
  <c r="G636" i="2"/>
  <c r="I636" i="2"/>
  <c r="C641" i="2"/>
  <c r="AO129" i="1"/>
  <c r="S129" i="1"/>
  <c r="O130" i="1"/>
  <c r="M130" i="1"/>
  <c r="L131" i="1"/>
  <c r="N130" i="1"/>
  <c r="P130" i="1"/>
  <c r="Q130" i="1" s="1"/>
  <c r="AP128" i="1"/>
  <c r="AQ128" i="1"/>
  <c r="AE128" i="1" s="1"/>
  <c r="I641" i="2" l="1"/>
  <c r="G641" i="2"/>
  <c r="E641" i="2"/>
  <c r="C646" i="2"/>
  <c r="E627" i="2"/>
  <c r="C632" i="2"/>
  <c r="G627" i="2"/>
  <c r="I627" i="2"/>
  <c r="AO130" i="1"/>
  <c r="S130" i="1"/>
  <c r="N131" i="1"/>
  <c r="L132" i="1"/>
  <c r="M131" i="1"/>
  <c r="O131" i="1"/>
  <c r="P131" i="1"/>
  <c r="Q131" i="1" s="1"/>
  <c r="AP129" i="1"/>
  <c r="AQ129" i="1"/>
  <c r="AE129" i="1" s="1"/>
  <c r="I632" i="2" l="1"/>
  <c r="C637" i="2"/>
  <c r="E632" i="2"/>
  <c r="G632" i="2"/>
  <c r="C651" i="2"/>
  <c r="E646" i="2"/>
  <c r="G646" i="2"/>
  <c r="I646" i="2"/>
  <c r="AO131" i="1"/>
  <c r="S131" i="1"/>
  <c r="O132" i="1"/>
  <c r="M132" i="1"/>
  <c r="N132" i="1"/>
  <c r="L133" i="1"/>
  <c r="P132" i="1"/>
  <c r="Q132" i="1" s="1"/>
  <c r="AP130" i="1"/>
  <c r="AQ130" i="1"/>
  <c r="AE130" i="1" s="1"/>
  <c r="E651" i="2" l="1"/>
  <c r="C656" i="2"/>
  <c r="G651" i="2"/>
  <c r="I651" i="2"/>
  <c r="I637" i="2"/>
  <c r="G637" i="2"/>
  <c r="E637" i="2"/>
  <c r="C642" i="2"/>
  <c r="AO132" i="1"/>
  <c r="S132" i="1"/>
  <c r="L134" i="1"/>
  <c r="O133" i="1"/>
  <c r="M133" i="1"/>
  <c r="N133" i="1"/>
  <c r="P133" i="1"/>
  <c r="Q133" i="1" s="1"/>
  <c r="AP131" i="1"/>
  <c r="AQ131" i="1"/>
  <c r="AE131" i="1" s="1"/>
  <c r="G642" i="2" l="1"/>
  <c r="I642" i="2"/>
  <c r="C647" i="2"/>
  <c r="E642" i="2"/>
  <c r="I656" i="2"/>
  <c r="G656" i="2"/>
  <c r="C661" i="2"/>
  <c r="E656" i="2"/>
  <c r="AO133" i="1"/>
  <c r="S133" i="1"/>
  <c r="M134" i="1"/>
  <c r="N134" i="1"/>
  <c r="O134" i="1"/>
  <c r="L135" i="1"/>
  <c r="P134" i="1"/>
  <c r="Q134" i="1" s="1"/>
  <c r="AP132" i="1"/>
  <c r="AQ132" i="1"/>
  <c r="AE132" i="1" s="1"/>
  <c r="E661" i="2" l="1"/>
  <c r="I661" i="2"/>
  <c r="G661" i="2"/>
  <c r="C666" i="2"/>
  <c r="G647" i="2"/>
  <c r="I647" i="2"/>
  <c r="E647" i="2"/>
  <c r="C652" i="2"/>
  <c r="AP133" i="1"/>
  <c r="AQ133" i="1"/>
  <c r="AE133" i="1" s="1"/>
  <c r="AO134" i="1"/>
  <c r="S134" i="1"/>
  <c r="M135" i="1"/>
  <c r="O135" i="1"/>
  <c r="N135" i="1"/>
  <c r="L136" i="1"/>
  <c r="P135" i="1"/>
  <c r="Q135" i="1" s="1"/>
  <c r="I652" i="2" l="1"/>
  <c r="G652" i="2"/>
  <c r="E652" i="2"/>
  <c r="C657" i="2"/>
  <c r="I666" i="2"/>
  <c r="C671" i="2"/>
  <c r="G666" i="2"/>
  <c r="E666" i="2"/>
  <c r="AO135" i="1"/>
  <c r="S135" i="1"/>
  <c r="L137" i="1"/>
  <c r="N136" i="1"/>
  <c r="M136" i="1"/>
  <c r="O136" i="1"/>
  <c r="P136" i="1"/>
  <c r="Q136" i="1" s="1"/>
  <c r="AP134" i="1"/>
  <c r="AQ134" i="1"/>
  <c r="AE134" i="1" s="1"/>
  <c r="E671" i="2" l="1"/>
  <c r="C676" i="2"/>
  <c r="G671" i="2"/>
  <c r="I671" i="2"/>
  <c r="I657" i="2"/>
  <c r="G657" i="2"/>
  <c r="E657" i="2"/>
  <c r="C662" i="2"/>
  <c r="AO136" i="1"/>
  <c r="S136" i="1"/>
  <c r="L138" i="1"/>
  <c r="M137" i="1"/>
  <c r="O137" i="1"/>
  <c r="N137" i="1"/>
  <c r="P137" i="1"/>
  <c r="Q137" i="1" s="1"/>
  <c r="AP135" i="1"/>
  <c r="AQ135" i="1"/>
  <c r="AE135" i="1" s="1"/>
  <c r="I662" i="2" l="1"/>
  <c r="E662" i="2"/>
  <c r="G662" i="2"/>
  <c r="C667" i="2"/>
  <c r="E676" i="2"/>
  <c r="C681" i="2"/>
  <c r="I676" i="2"/>
  <c r="G676" i="2"/>
  <c r="AO137" i="1"/>
  <c r="S137" i="1"/>
  <c r="N138" i="1"/>
  <c r="L139" i="1"/>
  <c r="M138" i="1"/>
  <c r="O138" i="1"/>
  <c r="P138" i="1"/>
  <c r="Q138" i="1" s="1"/>
  <c r="AP136" i="1"/>
  <c r="AQ136" i="1"/>
  <c r="AE136" i="1" s="1"/>
  <c r="G681" i="2" l="1"/>
  <c r="I681" i="2"/>
  <c r="C686" i="2"/>
  <c r="E681" i="2"/>
  <c r="C672" i="2"/>
  <c r="E667" i="2"/>
  <c r="G667" i="2"/>
  <c r="I667" i="2"/>
  <c r="AO138" i="1"/>
  <c r="S138" i="1"/>
  <c r="O139" i="1"/>
  <c r="L140" i="1"/>
  <c r="M139" i="1"/>
  <c r="N139" i="1"/>
  <c r="P139" i="1"/>
  <c r="Q139" i="1" s="1"/>
  <c r="AP137" i="1"/>
  <c r="AQ137" i="1"/>
  <c r="AE137" i="1" s="1"/>
  <c r="I672" i="2" l="1"/>
  <c r="G672" i="2"/>
  <c r="C677" i="2"/>
  <c r="E672" i="2"/>
  <c r="G686" i="2"/>
  <c r="I686" i="2"/>
  <c r="C691" i="2"/>
  <c r="E686" i="2"/>
  <c r="AO139" i="1"/>
  <c r="S139" i="1"/>
  <c r="N140" i="1"/>
  <c r="M140" i="1"/>
  <c r="O140" i="1"/>
  <c r="L141" i="1"/>
  <c r="P140" i="1"/>
  <c r="Q140" i="1" s="1"/>
  <c r="AP138" i="1"/>
  <c r="AQ138" i="1"/>
  <c r="AE138" i="1" s="1"/>
  <c r="C696" i="2" l="1"/>
  <c r="E691" i="2"/>
  <c r="G691" i="2"/>
  <c r="I691" i="2"/>
  <c r="E677" i="2"/>
  <c r="G677" i="2"/>
  <c r="C682" i="2"/>
  <c r="I677" i="2"/>
  <c r="AO140" i="1"/>
  <c r="S140" i="1"/>
  <c r="L142" i="1"/>
  <c r="M141" i="1"/>
  <c r="N141" i="1"/>
  <c r="O141" i="1"/>
  <c r="P141" i="1"/>
  <c r="Q141" i="1" s="1"/>
  <c r="AP139" i="1"/>
  <c r="AQ139" i="1"/>
  <c r="AE139" i="1" s="1"/>
  <c r="C687" i="2" l="1"/>
  <c r="E682" i="2"/>
  <c r="I682" i="2"/>
  <c r="G682" i="2"/>
  <c r="G696" i="2"/>
  <c r="I696" i="2"/>
  <c r="C701" i="2"/>
  <c r="E696" i="2"/>
  <c r="M142" i="1"/>
  <c r="O142" i="1"/>
  <c r="N142" i="1"/>
  <c r="L143" i="1"/>
  <c r="P142" i="1"/>
  <c r="Q142" i="1" s="1"/>
  <c r="AO141" i="1"/>
  <c r="S141" i="1"/>
  <c r="AP140" i="1"/>
  <c r="AQ140" i="1"/>
  <c r="AE140" i="1" s="1"/>
  <c r="I701" i="2" l="1"/>
  <c r="E701" i="2"/>
  <c r="C706" i="2"/>
  <c r="G701" i="2"/>
  <c r="C692" i="2"/>
  <c r="G687" i="2"/>
  <c r="I687" i="2"/>
  <c r="E687" i="2"/>
  <c r="AP141" i="1"/>
  <c r="AQ141" i="1"/>
  <c r="AE141" i="1" s="1"/>
  <c r="AO142" i="1"/>
  <c r="S142" i="1"/>
  <c r="M143" i="1"/>
  <c r="N143" i="1"/>
  <c r="L144" i="1"/>
  <c r="O143" i="1"/>
  <c r="P143" i="1"/>
  <c r="Q143" i="1" s="1"/>
  <c r="C697" i="2" l="1"/>
  <c r="G692" i="2"/>
  <c r="E692" i="2"/>
  <c r="I692" i="2"/>
  <c r="E706" i="2"/>
  <c r="G706" i="2"/>
  <c r="I706" i="2"/>
  <c r="C711" i="2"/>
  <c r="L145" i="1"/>
  <c r="N144" i="1"/>
  <c r="M144" i="1"/>
  <c r="O144" i="1"/>
  <c r="P144" i="1"/>
  <c r="Q144" i="1" s="1"/>
  <c r="AO143" i="1"/>
  <c r="S143" i="1"/>
  <c r="AP142" i="1"/>
  <c r="AQ142" i="1"/>
  <c r="AE142" i="1" s="1"/>
  <c r="E711" i="2" l="1"/>
  <c r="G711" i="2"/>
  <c r="I711" i="2"/>
  <c r="C716" i="2"/>
  <c r="I697" i="2"/>
  <c r="G697" i="2"/>
  <c r="E697" i="2"/>
  <c r="C702" i="2"/>
  <c r="AO144" i="1"/>
  <c r="S144" i="1"/>
  <c r="AP143" i="1"/>
  <c r="AQ143" i="1"/>
  <c r="AE143" i="1" s="1"/>
  <c r="L146" i="1"/>
  <c r="M145" i="1"/>
  <c r="N145" i="1"/>
  <c r="O145" i="1"/>
  <c r="P145" i="1"/>
  <c r="Q145" i="1" s="1"/>
  <c r="C707" i="2" l="1"/>
  <c r="G702" i="2"/>
  <c r="I702" i="2"/>
  <c r="E702" i="2"/>
  <c r="I716" i="2"/>
  <c r="C721" i="2"/>
  <c r="G716" i="2"/>
  <c r="E716" i="2"/>
  <c r="AO145" i="1"/>
  <c r="S145" i="1"/>
  <c r="M146" i="1"/>
  <c r="O146" i="1"/>
  <c r="N146" i="1"/>
  <c r="L147" i="1"/>
  <c r="P146" i="1"/>
  <c r="Q146" i="1" s="1"/>
  <c r="AP144" i="1"/>
  <c r="AQ144" i="1"/>
  <c r="AE144" i="1" s="1"/>
  <c r="C726" i="2" l="1"/>
  <c r="G721" i="2"/>
  <c r="I721" i="2"/>
  <c r="E721" i="2"/>
  <c r="E707" i="2"/>
  <c r="C712" i="2"/>
  <c r="G707" i="2"/>
  <c r="I707" i="2"/>
  <c r="AO146" i="1"/>
  <c r="S146" i="1"/>
  <c r="M147" i="1"/>
  <c r="L148" i="1"/>
  <c r="O147" i="1"/>
  <c r="N147" i="1"/>
  <c r="P147" i="1"/>
  <c r="Q147" i="1" s="1"/>
  <c r="AP145" i="1"/>
  <c r="AQ145" i="1"/>
  <c r="AE145" i="1" s="1"/>
  <c r="E712" i="2" l="1"/>
  <c r="C717" i="2"/>
  <c r="G712" i="2"/>
  <c r="I712" i="2"/>
  <c r="I726" i="2"/>
  <c r="C731" i="2"/>
  <c r="E726" i="2"/>
  <c r="G726" i="2"/>
  <c r="AO147" i="1"/>
  <c r="S147" i="1"/>
  <c r="O148" i="1"/>
  <c r="M148" i="1"/>
  <c r="L149" i="1"/>
  <c r="N148" i="1"/>
  <c r="P148" i="1"/>
  <c r="Q148" i="1" s="1"/>
  <c r="AP146" i="1"/>
  <c r="AQ146" i="1"/>
  <c r="AE146" i="1" s="1"/>
  <c r="G717" i="2" l="1"/>
  <c r="I717" i="2"/>
  <c r="C722" i="2"/>
  <c r="E717" i="2"/>
  <c r="E731" i="2"/>
  <c r="I731" i="2"/>
  <c r="C736" i="2"/>
  <c r="G731" i="2"/>
  <c r="AO148" i="1"/>
  <c r="S148" i="1"/>
  <c r="N149" i="1"/>
  <c r="M149" i="1"/>
  <c r="O149" i="1"/>
  <c r="L150" i="1"/>
  <c r="P149" i="1"/>
  <c r="Q149" i="1" s="1"/>
  <c r="AP147" i="1"/>
  <c r="AQ147" i="1"/>
  <c r="AE147" i="1" s="1"/>
  <c r="C741" i="2" l="1"/>
  <c r="I736" i="2"/>
  <c r="G736" i="2"/>
  <c r="E736" i="2"/>
  <c r="I722" i="2"/>
  <c r="G722" i="2"/>
  <c r="C727" i="2"/>
  <c r="E722" i="2"/>
  <c r="AO149" i="1"/>
  <c r="S149" i="1"/>
  <c r="O150" i="1"/>
  <c r="M150" i="1"/>
  <c r="L151" i="1"/>
  <c r="N150" i="1"/>
  <c r="P150" i="1"/>
  <c r="Q150" i="1" s="1"/>
  <c r="AP148" i="1"/>
  <c r="AQ148" i="1"/>
  <c r="AE148" i="1" s="1"/>
  <c r="E727" i="2" l="1"/>
  <c r="I727" i="2"/>
  <c r="G727" i="2"/>
  <c r="C732" i="2"/>
  <c r="I741" i="2"/>
  <c r="G741" i="2"/>
  <c r="E741" i="2"/>
  <c r="C746" i="2"/>
  <c r="C751" i="2" s="1"/>
  <c r="AO150" i="1"/>
  <c r="S150" i="1"/>
  <c r="L152" i="1"/>
  <c r="O151" i="1"/>
  <c r="N151" i="1"/>
  <c r="M151" i="1"/>
  <c r="P151" i="1"/>
  <c r="Q151" i="1" s="1"/>
  <c r="AP149" i="1"/>
  <c r="AQ149" i="1"/>
  <c r="AE149" i="1" s="1"/>
  <c r="G751" i="2" l="1"/>
  <c r="E751" i="2"/>
  <c r="C756" i="2"/>
  <c r="I751" i="2"/>
  <c r="G746" i="2"/>
  <c r="I746" i="2"/>
  <c r="E746" i="2"/>
  <c r="C737" i="2"/>
  <c r="E732" i="2"/>
  <c r="G732" i="2"/>
  <c r="I732" i="2"/>
  <c r="AO151" i="1"/>
  <c r="S151" i="1"/>
  <c r="L153" i="1"/>
  <c r="M152" i="1"/>
  <c r="N152" i="1"/>
  <c r="O152" i="1"/>
  <c r="P152" i="1"/>
  <c r="Q152" i="1" s="1"/>
  <c r="AP150" i="1"/>
  <c r="AQ150" i="1"/>
  <c r="AE150" i="1" s="1"/>
  <c r="C761" i="2" l="1"/>
  <c r="E756" i="2"/>
  <c r="G756" i="2"/>
  <c r="I756" i="2"/>
  <c r="G737" i="2"/>
  <c r="I737" i="2"/>
  <c r="C742" i="2"/>
  <c r="E737" i="2"/>
  <c r="AO152" i="1"/>
  <c r="S152" i="1"/>
  <c r="O153" i="1"/>
  <c r="N153" i="1"/>
  <c r="M153" i="1"/>
  <c r="L154" i="1"/>
  <c r="P153" i="1"/>
  <c r="Q153" i="1" s="1"/>
  <c r="AP151" i="1"/>
  <c r="AQ151" i="1"/>
  <c r="AE151" i="1" s="1"/>
  <c r="G761" i="2" l="1"/>
  <c r="E761" i="2"/>
  <c r="C766" i="2"/>
  <c r="I761" i="2"/>
  <c r="I742" i="2"/>
  <c r="G742" i="2"/>
  <c r="E742" i="2"/>
  <c r="C747" i="2"/>
  <c r="C752" i="2" s="1"/>
  <c r="AO153" i="1"/>
  <c r="S153" i="1"/>
  <c r="O154" i="1"/>
  <c r="M154" i="1"/>
  <c r="N154" i="1"/>
  <c r="L155" i="1"/>
  <c r="P154" i="1"/>
  <c r="Q154" i="1" s="1"/>
  <c r="AP152" i="1"/>
  <c r="AQ152" i="1"/>
  <c r="AE152" i="1" s="1"/>
  <c r="E752" i="2" l="1"/>
  <c r="G752" i="2"/>
  <c r="I752" i="2"/>
  <c r="C757" i="2"/>
  <c r="E766" i="2"/>
  <c r="C771" i="2"/>
  <c r="G766" i="2"/>
  <c r="I766" i="2"/>
  <c r="E747" i="2"/>
  <c r="G747" i="2"/>
  <c r="I747" i="2"/>
  <c r="AO154" i="1"/>
  <c r="S154" i="1"/>
  <c r="N155" i="1"/>
  <c r="L156" i="1"/>
  <c r="M155" i="1"/>
  <c r="O155" i="1"/>
  <c r="P155" i="1"/>
  <c r="Q155" i="1" s="1"/>
  <c r="AP153" i="1"/>
  <c r="AQ153" i="1"/>
  <c r="AE153" i="1" s="1"/>
  <c r="C762" i="2" l="1"/>
  <c r="E757" i="2"/>
  <c r="G757" i="2"/>
  <c r="I757" i="2"/>
  <c r="C776" i="2"/>
  <c r="G771" i="2"/>
  <c r="I771" i="2"/>
  <c r="E771" i="2"/>
  <c r="AO155" i="1"/>
  <c r="S155" i="1"/>
  <c r="N156" i="1"/>
  <c r="O156" i="1"/>
  <c r="M156" i="1"/>
  <c r="L157" i="1"/>
  <c r="P156" i="1"/>
  <c r="Q156" i="1" s="1"/>
  <c r="AP154" i="1"/>
  <c r="AQ154" i="1"/>
  <c r="AE154" i="1" s="1"/>
  <c r="G776" i="2" l="1"/>
  <c r="I776" i="2"/>
  <c r="C781" i="2"/>
  <c r="E776" i="2"/>
  <c r="I762" i="2"/>
  <c r="E762" i="2"/>
  <c r="G762" i="2"/>
  <c r="C767" i="2"/>
  <c r="L158" i="1"/>
  <c r="N157" i="1"/>
  <c r="M157" i="1"/>
  <c r="O157" i="1"/>
  <c r="P157" i="1"/>
  <c r="Q157" i="1" s="1"/>
  <c r="AO156" i="1"/>
  <c r="S156" i="1"/>
  <c r="AP155" i="1"/>
  <c r="AQ155" i="1"/>
  <c r="AE155" i="1" s="1"/>
  <c r="C786" i="2" l="1"/>
  <c r="G781" i="2"/>
  <c r="E781" i="2"/>
  <c r="I781" i="2"/>
  <c r="I767" i="2"/>
  <c r="G767" i="2"/>
  <c r="E767" i="2"/>
  <c r="C772" i="2"/>
  <c r="AP156" i="1"/>
  <c r="AQ156" i="1"/>
  <c r="AE156" i="1" s="1"/>
  <c r="AO157" i="1"/>
  <c r="S157" i="1"/>
  <c r="L159" i="1"/>
  <c r="N158" i="1"/>
  <c r="M158" i="1"/>
  <c r="O158" i="1"/>
  <c r="P158" i="1"/>
  <c r="Q158" i="1" s="1"/>
  <c r="I772" i="2" l="1"/>
  <c r="G772" i="2"/>
  <c r="E772" i="2"/>
  <c r="C777" i="2"/>
  <c r="I786" i="2"/>
  <c r="G786" i="2"/>
  <c r="C791" i="2"/>
  <c r="E786" i="2"/>
  <c r="AO158" i="1"/>
  <c r="S158" i="1"/>
  <c r="N159" i="1"/>
  <c r="O159" i="1"/>
  <c r="L160" i="1"/>
  <c r="M159" i="1"/>
  <c r="P159" i="1"/>
  <c r="Q159" i="1" s="1"/>
  <c r="AP157" i="1"/>
  <c r="AQ157" i="1"/>
  <c r="AE157" i="1" s="1"/>
  <c r="C796" i="2" l="1"/>
  <c r="G791" i="2"/>
  <c r="E791" i="2"/>
  <c r="I791" i="2"/>
  <c r="E777" i="2"/>
  <c r="C782" i="2"/>
  <c r="I777" i="2"/>
  <c r="G777" i="2"/>
  <c r="AO159" i="1"/>
  <c r="S159" i="1"/>
  <c r="N160" i="1"/>
  <c r="M160" i="1"/>
  <c r="O160" i="1"/>
  <c r="L161" i="1"/>
  <c r="P160" i="1"/>
  <c r="Q160" i="1" s="1"/>
  <c r="AP158" i="1"/>
  <c r="AQ158" i="1"/>
  <c r="AE158" i="1" s="1"/>
  <c r="I782" i="2" l="1"/>
  <c r="C787" i="2"/>
  <c r="E782" i="2"/>
  <c r="G782" i="2"/>
  <c r="G796" i="2"/>
  <c r="E796" i="2"/>
  <c r="C801" i="2"/>
  <c r="I796" i="2"/>
  <c r="AO160" i="1"/>
  <c r="S160" i="1"/>
  <c r="N161" i="1"/>
  <c r="L162" i="1"/>
  <c r="O161" i="1"/>
  <c r="M161" i="1"/>
  <c r="P161" i="1"/>
  <c r="Q161" i="1" s="1"/>
  <c r="AP159" i="1"/>
  <c r="AQ159" i="1"/>
  <c r="AE159" i="1" s="1"/>
  <c r="I801" i="2" l="1"/>
  <c r="G801" i="2"/>
  <c r="E801" i="2"/>
  <c r="C806" i="2"/>
  <c r="I787" i="2"/>
  <c r="E787" i="2"/>
  <c r="G787" i="2"/>
  <c r="C792" i="2"/>
  <c r="AO161" i="1"/>
  <c r="S161" i="1"/>
  <c r="L163" i="1"/>
  <c r="M162" i="1"/>
  <c r="N162" i="1"/>
  <c r="O162" i="1"/>
  <c r="P162" i="1"/>
  <c r="Q162" i="1" s="1"/>
  <c r="AP160" i="1"/>
  <c r="AQ160" i="1"/>
  <c r="AE160" i="1" s="1"/>
  <c r="E806" i="2" l="1"/>
  <c r="I806" i="2"/>
  <c r="G806" i="2"/>
  <c r="C811" i="2"/>
  <c r="G792" i="2"/>
  <c r="E792" i="2"/>
  <c r="C797" i="2"/>
  <c r="I792" i="2"/>
  <c r="AO162" i="1"/>
  <c r="S162" i="1"/>
  <c r="L164" i="1"/>
  <c r="N163" i="1"/>
  <c r="O163" i="1"/>
  <c r="M163" i="1"/>
  <c r="P163" i="1"/>
  <c r="Q163" i="1" s="1"/>
  <c r="AP161" i="1"/>
  <c r="AQ161" i="1"/>
  <c r="AE161" i="1" s="1"/>
  <c r="E797" i="2" l="1"/>
  <c r="C802" i="2"/>
  <c r="G797" i="2"/>
  <c r="I797" i="2"/>
  <c r="C816" i="2"/>
  <c r="E811" i="2"/>
  <c r="I811" i="2"/>
  <c r="G811" i="2"/>
  <c r="AO163" i="1"/>
  <c r="S163" i="1"/>
  <c r="M164" i="1"/>
  <c r="N164" i="1"/>
  <c r="O164" i="1"/>
  <c r="L165" i="1"/>
  <c r="P164" i="1"/>
  <c r="Q164" i="1" s="1"/>
  <c r="AP162" i="1"/>
  <c r="AQ162" i="1"/>
  <c r="AE162" i="1" s="1"/>
  <c r="C821" i="2" l="1"/>
  <c r="G816" i="2"/>
  <c r="I816" i="2"/>
  <c r="E816" i="2"/>
  <c r="E802" i="2"/>
  <c r="C807" i="2"/>
  <c r="G802" i="2"/>
  <c r="I802" i="2"/>
  <c r="M165" i="1"/>
  <c r="O165" i="1"/>
  <c r="N165" i="1"/>
  <c r="L166" i="1"/>
  <c r="P165" i="1"/>
  <c r="Q165" i="1" s="1"/>
  <c r="AO164" i="1"/>
  <c r="S164" i="1"/>
  <c r="AP163" i="1"/>
  <c r="AQ163" i="1"/>
  <c r="AE163" i="1" s="1"/>
  <c r="E807" i="2" l="1"/>
  <c r="C812" i="2"/>
  <c r="G807" i="2"/>
  <c r="I807" i="2"/>
  <c r="E821" i="2"/>
  <c r="C826" i="2"/>
  <c r="G821" i="2"/>
  <c r="I821" i="2"/>
  <c r="AP164" i="1"/>
  <c r="AQ164" i="1"/>
  <c r="AE164" i="1" s="1"/>
  <c r="AO165" i="1"/>
  <c r="S165" i="1"/>
  <c r="M166" i="1"/>
  <c r="L167" i="1"/>
  <c r="N166" i="1"/>
  <c r="O166" i="1"/>
  <c r="P166" i="1"/>
  <c r="Q166" i="1" s="1"/>
  <c r="G826" i="2" l="1"/>
  <c r="E826" i="2"/>
  <c r="C831" i="2"/>
  <c r="I826" i="2"/>
  <c r="E812" i="2"/>
  <c r="G812" i="2"/>
  <c r="I812" i="2"/>
  <c r="C817" i="2"/>
  <c r="AO166" i="1"/>
  <c r="S166" i="1"/>
  <c r="L168" i="1"/>
  <c r="O167" i="1"/>
  <c r="M167" i="1"/>
  <c r="N167" i="1"/>
  <c r="P167" i="1"/>
  <c r="Q167" i="1" s="1"/>
  <c r="AP165" i="1"/>
  <c r="AQ165" i="1"/>
  <c r="AE165" i="1" s="1"/>
  <c r="E817" i="2" l="1"/>
  <c r="G817" i="2"/>
  <c r="I817" i="2"/>
  <c r="C822" i="2"/>
  <c r="E831" i="2"/>
  <c r="C836" i="2"/>
  <c r="I831" i="2"/>
  <c r="G831" i="2"/>
  <c r="AO167" i="1"/>
  <c r="S167" i="1"/>
  <c r="N168" i="1"/>
  <c r="O168" i="1"/>
  <c r="L169" i="1"/>
  <c r="M168" i="1"/>
  <c r="P168" i="1"/>
  <c r="Q168" i="1" s="1"/>
  <c r="AP166" i="1"/>
  <c r="AQ166" i="1"/>
  <c r="AE166" i="1" s="1"/>
  <c r="I836" i="2" l="1"/>
  <c r="G836" i="2"/>
  <c r="E836" i="2"/>
  <c r="C841" i="2"/>
  <c r="I822" i="2"/>
  <c r="G822" i="2"/>
  <c r="E822" i="2"/>
  <c r="C827" i="2"/>
  <c r="AO168" i="1"/>
  <c r="S168" i="1"/>
  <c r="O169" i="1"/>
  <c r="N169" i="1"/>
  <c r="L170" i="1"/>
  <c r="M169" i="1"/>
  <c r="P169" i="1"/>
  <c r="Q169" i="1" s="1"/>
  <c r="AP167" i="1"/>
  <c r="AQ167" i="1"/>
  <c r="AE167" i="1" s="1"/>
  <c r="E841" i="2" l="1"/>
  <c r="G841" i="2"/>
  <c r="I841" i="2"/>
  <c r="C846" i="2"/>
  <c r="I827" i="2"/>
  <c r="G827" i="2"/>
  <c r="C832" i="2"/>
  <c r="E827" i="2"/>
  <c r="AO169" i="1"/>
  <c r="S169" i="1"/>
  <c r="M170" i="1"/>
  <c r="N170" i="1"/>
  <c r="O170" i="1"/>
  <c r="L171" i="1"/>
  <c r="P170" i="1"/>
  <c r="Q170" i="1" s="1"/>
  <c r="AP168" i="1"/>
  <c r="AQ168" i="1"/>
  <c r="AE168" i="1" s="1"/>
  <c r="G832" i="2" l="1"/>
  <c r="E832" i="2"/>
  <c r="C837" i="2"/>
  <c r="I832" i="2"/>
  <c r="I846" i="2"/>
  <c r="E846" i="2"/>
  <c r="G846" i="2"/>
  <c r="C851" i="2"/>
  <c r="N171" i="1"/>
  <c r="M171" i="1"/>
  <c r="L172" i="1"/>
  <c r="O171" i="1"/>
  <c r="P171" i="1"/>
  <c r="Q171" i="1" s="1"/>
  <c r="AO170" i="1"/>
  <c r="S170" i="1"/>
  <c r="AP169" i="1"/>
  <c r="AQ169" i="1"/>
  <c r="AE169" i="1" s="1"/>
  <c r="G837" i="2" l="1"/>
  <c r="E837" i="2"/>
  <c r="C842" i="2"/>
  <c r="I837" i="2"/>
  <c r="I851" i="2"/>
  <c r="E851" i="2"/>
  <c r="G851" i="2"/>
  <c r="C856" i="2"/>
  <c r="AO171" i="1"/>
  <c r="S171" i="1"/>
  <c r="AP170" i="1"/>
  <c r="AQ170" i="1"/>
  <c r="AE170" i="1" s="1"/>
  <c r="L173" i="1"/>
  <c r="O172" i="1"/>
  <c r="N172" i="1"/>
  <c r="M172" i="1"/>
  <c r="P172" i="1"/>
  <c r="Q172" i="1" s="1"/>
  <c r="G856" i="2" l="1"/>
  <c r="E856" i="2"/>
  <c r="C861" i="2"/>
  <c r="I856" i="2"/>
  <c r="C847" i="2"/>
  <c r="E842" i="2"/>
  <c r="G842" i="2"/>
  <c r="I842" i="2"/>
  <c r="AO172" i="1"/>
  <c r="S172" i="1"/>
  <c r="N173" i="1"/>
  <c r="M173" i="1"/>
  <c r="O173" i="1"/>
  <c r="L174" i="1"/>
  <c r="P173" i="1"/>
  <c r="Q173" i="1" s="1"/>
  <c r="AP171" i="1"/>
  <c r="AQ171" i="1"/>
  <c r="AE171" i="1" s="1"/>
  <c r="E847" i="2" l="1"/>
  <c r="I847" i="2"/>
  <c r="C852" i="2"/>
  <c r="G847" i="2"/>
  <c r="E861" i="2"/>
  <c r="C866" i="2"/>
  <c r="G861" i="2"/>
  <c r="I861" i="2"/>
  <c r="AO173" i="1"/>
  <c r="S173" i="1"/>
  <c r="O174" i="1"/>
  <c r="N174" i="1"/>
  <c r="L175" i="1"/>
  <c r="M174" i="1"/>
  <c r="P174" i="1" s="1"/>
  <c r="Q174" i="1" s="1"/>
  <c r="AP172" i="1"/>
  <c r="AQ172" i="1"/>
  <c r="AE172" i="1" s="1"/>
  <c r="E866" i="2" l="1"/>
  <c r="G866" i="2"/>
  <c r="I866" i="2"/>
  <c r="C871" i="2"/>
  <c r="G852" i="2"/>
  <c r="I852" i="2"/>
  <c r="E852" i="2"/>
  <c r="C857" i="2"/>
  <c r="AO174" i="1"/>
  <c r="S174" i="1"/>
  <c r="O175" i="1"/>
  <c r="N175" i="1"/>
  <c r="M175" i="1"/>
  <c r="L176" i="1"/>
  <c r="P175" i="1"/>
  <c r="Q175" i="1" s="1"/>
  <c r="AP173" i="1"/>
  <c r="AQ173" i="1"/>
  <c r="AE173" i="1" s="1"/>
  <c r="I857" i="2" l="1"/>
  <c r="C862" i="2"/>
  <c r="E857" i="2"/>
  <c r="G857" i="2"/>
  <c r="I871" i="2"/>
  <c r="G871" i="2"/>
  <c r="E871" i="2"/>
  <c r="C876" i="2"/>
  <c r="AO175" i="1"/>
  <c r="S175" i="1"/>
  <c r="M176" i="1"/>
  <c r="L177" i="1"/>
  <c r="O176" i="1"/>
  <c r="N176" i="1"/>
  <c r="P176" i="1"/>
  <c r="Q176" i="1" s="1"/>
  <c r="AP174" i="1"/>
  <c r="AQ174" i="1"/>
  <c r="AE174" i="1" s="1"/>
  <c r="E876" i="2" l="1"/>
  <c r="G876" i="2"/>
  <c r="I876" i="2"/>
  <c r="C881" i="2"/>
  <c r="E862" i="2"/>
  <c r="C867" i="2"/>
  <c r="G862" i="2"/>
  <c r="I862" i="2"/>
  <c r="AO176" i="1"/>
  <c r="S176" i="1"/>
  <c r="M177" i="1"/>
  <c r="N177" i="1"/>
  <c r="L178" i="1"/>
  <c r="O177" i="1"/>
  <c r="P177" i="1" s="1"/>
  <c r="Q177" i="1" s="1"/>
  <c r="AP175" i="1"/>
  <c r="AQ175" i="1"/>
  <c r="AE175" i="1" s="1"/>
  <c r="E867" i="2" l="1"/>
  <c r="C872" i="2"/>
  <c r="G867" i="2"/>
  <c r="I867" i="2"/>
  <c r="E881" i="2"/>
  <c r="C886" i="2"/>
  <c r="G881" i="2"/>
  <c r="I881" i="2"/>
  <c r="AO177" i="1"/>
  <c r="S177" i="1"/>
  <c r="L179" i="1"/>
  <c r="N178" i="1"/>
  <c r="M178" i="1"/>
  <c r="O178" i="1"/>
  <c r="P178" i="1"/>
  <c r="Q178" i="1" s="1"/>
  <c r="AP176" i="1"/>
  <c r="AQ176" i="1"/>
  <c r="AE176" i="1" s="1"/>
  <c r="E886" i="2" l="1"/>
  <c r="C891" i="2"/>
  <c r="G886" i="2"/>
  <c r="I886" i="2"/>
  <c r="I872" i="2"/>
  <c r="C877" i="2"/>
  <c r="G872" i="2"/>
  <c r="E872" i="2"/>
  <c r="AO178" i="1"/>
  <c r="S178" i="1"/>
  <c r="O179" i="1"/>
  <c r="N179" i="1"/>
  <c r="L180" i="1"/>
  <c r="M179" i="1"/>
  <c r="P179" i="1"/>
  <c r="Q179" i="1" s="1"/>
  <c r="AP177" i="1"/>
  <c r="AQ177" i="1"/>
  <c r="AE177" i="1" s="1"/>
  <c r="E877" i="2" l="1"/>
  <c r="G877" i="2"/>
  <c r="I877" i="2"/>
  <c r="C882" i="2"/>
  <c r="E891" i="2"/>
  <c r="G891" i="2"/>
  <c r="C896" i="2"/>
  <c r="I891" i="2"/>
  <c r="AO179" i="1"/>
  <c r="S179" i="1"/>
  <c r="M180" i="1"/>
  <c r="N180" i="1"/>
  <c r="O180" i="1"/>
  <c r="L181" i="1"/>
  <c r="P180" i="1"/>
  <c r="Q180" i="1" s="1"/>
  <c r="AP178" i="1"/>
  <c r="AQ178" i="1"/>
  <c r="AE178" i="1" s="1"/>
  <c r="C901" i="2" l="1"/>
  <c r="G896" i="2"/>
  <c r="E896" i="2"/>
  <c r="I896" i="2"/>
  <c r="I882" i="2"/>
  <c r="E882" i="2"/>
  <c r="G882" i="2"/>
  <c r="C887" i="2"/>
  <c r="AO180" i="1"/>
  <c r="S180" i="1"/>
  <c r="M181" i="1"/>
  <c r="N181" i="1"/>
  <c r="L182" i="1"/>
  <c r="O181" i="1"/>
  <c r="P181" i="1"/>
  <c r="Q181" i="1" s="1"/>
  <c r="AP179" i="1"/>
  <c r="AQ179" i="1"/>
  <c r="AE179" i="1" s="1"/>
  <c r="I887" i="2" l="1"/>
  <c r="G887" i="2"/>
  <c r="E887" i="2"/>
  <c r="C892" i="2"/>
  <c r="E901" i="2"/>
  <c r="I901" i="2"/>
  <c r="C906" i="2"/>
  <c r="G901" i="2"/>
  <c r="AO181" i="1"/>
  <c r="S181" i="1"/>
  <c r="O182" i="1"/>
  <c r="L183" i="1"/>
  <c r="M182" i="1"/>
  <c r="N182" i="1"/>
  <c r="P182" i="1"/>
  <c r="Q182" i="1" s="1"/>
  <c r="AP180" i="1"/>
  <c r="AQ180" i="1"/>
  <c r="AE180" i="1" s="1"/>
  <c r="G892" i="2" l="1"/>
  <c r="C897" i="2"/>
  <c r="E892" i="2"/>
  <c r="I892" i="2"/>
  <c r="I906" i="2"/>
  <c r="E906" i="2"/>
  <c r="G906" i="2"/>
  <c r="C911" i="2"/>
  <c r="AP181" i="1"/>
  <c r="AQ181" i="1"/>
  <c r="AE181" i="1" s="1"/>
  <c r="AO182" i="1"/>
  <c r="S182" i="1"/>
  <c r="M183" i="1"/>
  <c r="O183" i="1"/>
  <c r="N183" i="1"/>
  <c r="L184" i="1"/>
  <c r="P183" i="1"/>
  <c r="Q183" i="1" s="1"/>
  <c r="E897" i="2" l="1"/>
  <c r="C902" i="2"/>
  <c r="I897" i="2"/>
  <c r="G897" i="2"/>
  <c r="I911" i="2"/>
  <c r="G911" i="2"/>
  <c r="E911" i="2"/>
  <c r="C916" i="2"/>
  <c r="AO183" i="1"/>
  <c r="S183" i="1"/>
  <c r="N184" i="1"/>
  <c r="M184" i="1"/>
  <c r="O184" i="1"/>
  <c r="L185" i="1"/>
  <c r="P184" i="1"/>
  <c r="Q184" i="1" s="1"/>
  <c r="AP182" i="1"/>
  <c r="AQ182" i="1"/>
  <c r="AE182" i="1" s="1"/>
  <c r="I916" i="2" l="1"/>
  <c r="E916" i="2"/>
  <c r="G916" i="2"/>
  <c r="C921" i="2"/>
  <c r="E902" i="2"/>
  <c r="C907" i="2"/>
  <c r="G902" i="2"/>
  <c r="I902" i="2"/>
  <c r="AO184" i="1"/>
  <c r="S184" i="1"/>
  <c r="O185" i="1"/>
  <c r="N185" i="1"/>
  <c r="M185" i="1"/>
  <c r="L186" i="1"/>
  <c r="P185" i="1"/>
  <c r="Q185" i="1" s="1"/>
  <c r="AP183" i="1"/>
  <c r="AQ183" i="1"/>
  <c r="AE183" i="1" s="1"/>
  <c r="I907" i="2" l="1"/>
  <c r="E907" i="2"/>
  <c r="G907" i="2"/>
  <c r="C912" i="2"/>
  <c r="E921" i="2"/>
  <c r="C926" i="2"/>
  <c r="I921" i="2"/>
  <c r="G921" i="2"/>
  <c r="AP184" i="1"/>
  <c r="AQ184" i="1"/>
  <c r="AE184" i="1" s="1"/>
  <c r="AO185" i="1"/>
  <c r="S185" i="1"/>
  <c r="L187" i="1"/>
  <c r="N186" i="1"/>
  <c r="O186" i="1"/>
  <c r="M186" i="1"/>
  <c r="P186" i="1"/>
  <c r="Q186" i="1" s="1"/>
  <c r="C931" i="2" l="1"/>
  <c r="I926" i="2"/>
  <c r="E926" i="2"/>
  <c r="G926" i="2"/>
  <c r="G912" i="2"/>
  <c r="I912" i="2"/>
  <c r="E912" i="2"/>
  <c r="C917" i="2"/>
  <c r="L188" i="1"/>
  <c r="N187" i="1"/>
  <c r="M187" i="1"/>
  <c r="O187" i="1"/>
  <c r="P187" i="1"/>
  <c r="Q187" i="1" s="1"/>
  <c r="AO186" i="1"/>
  <c r="S186" i="1"/>
  <c r="AP185" i="1"/>
  <c r="AQ185" i="1"/>
  <c r="AE185" i="1" s="1"/>
  <c r="E917" i="2" l="1"/>
  <c r="C922" i="2"/>
  <c r="G917" i="2"/>
  <c r="I917" i="2"/>
  <c r="E931" i="2"/>
  <c r="G931" i="2"/>
  <c r="C936" i="2"/>
  <c r="I931" i="2"/>
  <c r="AP186" i="1"/>
  <c r="AQ186" i="1"/>
  <c r="AE186" i="1" s="1"/>
  <c r="AO187" i="1"/>
  <c r="S187" i="1"/>
  <c r="O188" i="1"/>
  <c r="N188" i="1"/>
  <c r="M188" i="1"/>
  <c r="L189" i="1"/>
  <c r="P188" i="1"/>
  <c r="Q188" i="1" s="1"/>
  <c r="I936" i="2" l="1"/>
  <c r="G936" i="2"/>
  <c r="E936" i="2"/>
  <c r="C941" i="2"/>
  <c r="E922" i="2"/>
  <c r="C927" i="2"/>
  <c r="I922" i="2"/>
  <c r="G922" i="2"/>
  <c r="L190" i="1"/>
  <c r="O189" i="1"/>
  <c r="N189" i="1"/>
  <c r="M189" i="1"/>
  <c r="P189" i="1"/>
  <c r="Q189" i="1" s="1"/>
  <c r="AO188" i="1"/>
  <c r="S188" i="1"/>
  <c r="AP187" i="1"/>
  <c r="AQ187" i="1"/>
  <c r="AE187" i="1" s="1"/>
  <c r="E927" i="2" l="1"/>
  <c r="C932" i="2"/>
  <c r="G927" i="2"/>
  <c r="I927" i="2"/>
  <c r="G941" i="2"/>
  <c r="I941" i="2"/>
  <c r="E941" i="2"/>
  <c r="C946" i="2"/>
  <c r="AP188" i="1"/>
  <c r="AQ188" i="1"/>
  <c r="AE188" i="1" s="1"/>
  <c r="AO189" i="1"/>
  <c r="S189" i="1"/>
  <c r="O190" i="1"/>
  <c r="L191" i="1"/>
  <c r="N190" i="1"/>
  <c r="M190" i="1"/>
  <c r="P190" i="1"/>
  <c r="Q190" i="1" s="1"/>
  <c r="E946" i="2" l="1"/>
  <c r="G946" i="2"/>
  <c r="I946" i="2"/>
  <c r="C951" i="2"/>
  <c r="C937" i="2"/>
  <c r="E932" i="2"/>
  <c r="G932" i="2"/>
  <c r="I932" i="2"/>
  <c r="AO190" i="1"/>
  <c r="S190" i="1"/>
  <c r="M191" i="1"/>
  <c r="N191" i="1"/>
  <c r="L192" i="1"/>
  <c r="O191" i="1"/>
  <c r="P191" i="1"/>
  <c r="Q191" i="1" s="1"/>
  <c r="AP189" i="1"/>
  <c r="AQ189" i="1"/>
  <c r="AE189" i="1" s="1"/>
  <c r="I937" i="2" l="1"/>
  <c r="C942" i="2"/>
  <c r="G937" i="2"/>
  <c r="E937" i="2"/>
  <c r="E951" i="2"/>
  <c r="C956" i="2"/>
  <c r="I951" i="2"/>
  <c r="G951" i="2"/>
  <c r="N192" i="1"/>
  <c r="O192" i="1"/>
  <c r="M192" i="1"/>
  <c r="L193" i="1"/>
  <c r="P192" i="1"/>
  <c r="Q192" i="1" s="1"/>
  <c r="AO191" i="1"/>
  <c r="S191" i="1"/>
  <c r="AP190" i="1"/>
  <c r="AQ190" i="1"/>
  <c r="AE190" i="1" s="1"/>
  <c r="C961" i="2" l="1"/>
  <c r="E956" i="2"/>
  <c r="G956" i="2"/>
  <c r="I956" i="2"/>
  <c r="I942" i="2"/>
  <c r="C947" i="2"/>
  <c r="E942" i="2"/>
  <c r="G942" i="2"/>
  <c r="AO192" i="1"/>
  <c r="S192" i="1"/>
  <c r="AP191" i="1"/>
  <c r="AQ191" i="1"/>
  <c r="AE191" i="1" s="1"/>
  <c r="M193" i="1"/>
  <c r="L194" i="1"/>
  <c r="N193" i="1"/>
  <c r="O193" i="1"/>
  <c r="P193" i="1"/>
  <c r="Q193" i="1" s="1"/>
  <c r="I947" i="2" l="1"/>
  <c r="G947" i="2"/>
  <c r="C952" i="2"/>
  <c r="E947" i="2"/>
  <c r="E961" i="2"/>
  <c r="C966" i="2"/>
  <c r="I961" i="2"/>
  <c r="G961" i="2"/>
  <c r="AO193" i="1"/>
  <c r="S193" i="1"/>
  <c r="L195" i="1"/>
  <c r="M194" i="1"/>
  <c r="N194" i="1"/>
  <c r="O194" i="1"/>
  <c r="P194" i="1"/>
  <c r="Q194" i="1" s="1"/>
  <c r="AP192" i="1"/>
  <c r="AQ192" i="1"/>
  <c r="AE192" i="1" s="1"/>
  <c r="C971" i="2" l="1"/>
  <c r="I966" i="2"/>
  <c r="E966" i="2"/>
  <c r="G966" i="2"/>
  <c r="E952" i="2"/>
  <c r="C957" i="2"/>
  <c r="G952" i="2"/>
  <c r="I952" i="2"/>
  <c r="AO194" i="1"/>
  <c r="S194" i="1"/>
  <c r="L196" i="1"/>
  <c r="N195" i="1"/>
  <c r="M195" i="1"/>
  <c r="O195" i="1"/>
  <c r="P195" i="1"/>
  <c r="Q195" i="1" s="1"/>
  <c r="AP193" i="1"/>
  <c r="AQ193" i="1"/>
  <c r="AE193" i="1" s="1"/>
  <c r="E957" i="2" l="1"/>
  <c r="C962" i="2"/>
  <c r="G957" i="2"/>
  <c r="I957" i="2"/>
  <c r="C976" i="2"/>
  <c r="I971" i="2"/>
  <c r="G971" i="2"/>
  <c r="E971" i="2"/>
  <c r="AO195" i="1"/>
  <c r="S195" i="1"/>
  <c r="N196" i="1"/>
  <c r="O196" i="1"/>
  <c r="M196" i="1"/>
  <c r="L197" i="1"/>
  <c r="P196" i="1"/>
  <c r="Q196" i="1" s="1"/>
  <c r="AP194" i="1"/>
  <c r="AQ194" i="1"/>
  <c r="AE194" i="1" s="1"/>
  <c r="E976" i="2" l="1"/>
  <c r="G976" i="2"/>
  <c r="I976" i="2"/>
  <c r="C981" i="2"/>
  <c r="E962" i="2"/>
  <c r="C967" i="2"/>
  <c r="G962" i="2"/>
  <c r="I962" i="2"/>
  <c r="L198" i="1"/>
  <c r="O197" i="1"/>
  <c r="M197" i="1"/>
  <c r="N197" i="1"/>
  <c r="P197" i="1"/>
  <c r="Q197" i="1" s="1"/>
  <c r="AO196" i="1"/>
  <c r="S196" i="1"/>
  <c r="AP195" i="1"/>
  <c r="AQ195" i="1"/>
  <c r="AE195" i="1" s="1"/>
  <c r="E967" i="2" l="1"/>
  <c r="C972" i="2"/>
  <c r="G967" i="2"/>
  <c r="I967" i="2"/>
  <c r="C986" i="2"/>
  <c r="E981" i="2"/>
  <c r="G981" i="2"/>
  <c r="I981" i="2"/>
  <c r="AO197" i="1"/>
  <c r="S197" i="1"/>
  <c r="AP196" i="1"/>
  <c r="AQ196" i="1"/>
  <c r="AE196" i="1" s="1"/>
  <c r="O198" i="1"/>
  <c r="L199" i="1"/>
  <c r="M198" i="1"/>
  <c r="N198" i="1"/>
  <c r="P198" i="1"/>
  <c r="Q198" i="1" s="1"/>
  <c r="E986" i="2" l="1"/>
  <c r="C991" i="2"/>
  <c r="I986" i="2"/>
  <c r="G986" i="2"/>
  <c r="C977" i="2"/>
  <c r="E972" i="2"/>
  <c r="G972" i="2"/>
  <c r="I972" i="2"/>
  <c r="AO198" i="1"/>
  <c r="S198" i="1"/>
  <c r="O199" i="1"/>
  <c r="M199" i="1"/>
  <c r="N199" i="1"/>
  <c r="L200" i="1"/>
  <c r="P199" i="1"/>
  <c r="Q199" i="1" s="1"/>
  <c r="AP197" i="1"/>
  <c r="AQ197" i="1"/>
  <c r="AE197" i="1" s="1"/>
  <c r="E977" i="2" l="1"/>
  <c r="G977" i="2"/>
  <c r="I977" i="2"/>
  <c r="C982" i="2"/>
  <c r="E991" i="2"/>
  <c r="I991" i="2"/>
  <c r="G991" i="2"/>
  <c r="C996" i="2"/>
  <c r="M200" i="1"/>
  <c r="N200" i="1"/>
  <c r="O200" i="1"/>
  <c r="L201" i="1"/>
  <c r="P200" i="1"/>
  <c r="Q200" i="1" s="1"/>
  <c r="AO199" i="1"/>
  <c r="S199" i="1"/>
  <c r="AP198" i="1"/>
  <c r="AQ198" i="1"/>
  <c r="AE198" i="1" s="1"/>
  <c r="E982" i="2" l="1"/>
  <c r="I982" i="2"/>
  <c r="G982" i="2"/>
  <c r="C987" i="2"/>
  <c r="G996" i="2"/>
  <c r="E996" i="2"/>
  <c r="I996" i="2"/>
  <c r="AO200" i="1"/>
  <c r="S200" i="1"/>
  <c r="AP199" i="1"/>
  <c r="AQ199" i="1"/>
  <c r="AE199" i="1" s="1"/>
  <c r="N201" i="1"/>
  <c r="L202" i="1"/>
  <c r="M201" i="1"/>
  <c r="O201" i="1"/>
  <c r="P201" i="1"/>
  <c r="Q201" i="1" s="1"/>
  <c r="G987" i="2" l="1"/>
  <c r="E987" i="2"/>
  <c r="C992" i="2"/>
  <c r="I987" i="2"/>
  <c r="AO201" i="1"/>
  <c r="S201" i="1"/>
  <c r="N202" i="1"/>
  <c r="O202" i="1"/>
  <c r="L203" i="1"/>
  <c r="M202" i="1"/>
  <c r="P202" i="1"/>
  <c r="Q202" i="1" s="1"/>
  <c r="AP200" i="1"/>
  <c r="AQ200" i="1"/>
  <c r="AE200" i="1" s="1"/>
  <c r="I992" i="2" l="1"/>
  <c r="C997" i="2"/>
  <c r="E992" i="2"/>
  <c r="G992" i="2"/>
  <c r="N203" i="1"/>
  <c r="L204" i="1"/>
  <c r="M203" i="1"/>
  <c r="O203" i="1"/>
  <c r="P203" i="1"/>
  <c r="Q203" i="1" s="1"/>
  <c r="AO202" i="1"/>
  <c r="S202" i="1"/>
  <c r="AP201" i="1"/>
  <c r="AQ201" i="1"/>
  <c r="AE201" i="1" s="1"/>
  <c r="I997" i="2" l="1"/>
  <c r="E997" i="2"/>
  <c r="G997" i="2"/>
  <c r="AP202" i="1"/>
  <c r="AQ202" i="1"/>
  <c r="AE202" i="1" s="1"/>
  <c r="M204" i="1"/>
  <c r="N204" i="1"/>
  <c r="O204" i="1"/>
  <c r="P204" i="1"/>
  <c r="Q204" i="1" s="1"/>
  <c r="AO203" i="1"/>
  <c r="S203" i="1"/>
  <c r="AP203" i="1" l="1"/>
  <c r="AQ203" i="1"/>
  <c r="AE203" i="1" s="1"/>
  <c r="AO204" i="1"/>
  <c r="S204" i="1"/>
  <c r="AP204" i="1" l="1"/>
  <c r="AQ204" i="1"/>
  <c r="AE204" i="1" s="1"/>
</calcChain>
</file>

<file path=xl/sharedStrings.xml><?xml version="1.0" encoding="utf-8"?>
<sst xmlns="http://schemas.openxmlformats.org/spreadsheetml/2006/main" count="66" uniqueCount="49">
  <si>
    <t>문양 시스템</t>
    <phoneticPr fontId="1" type="noConversion"/>
  </si>
  <si>
    <t>강화1</t>
    <phoneticPr fontId="1" type="noConversion"/>
  </si>
  <si>
    <t>강화2</t>
    <phoneticPr fontId="1" type="noConversion"/>
  </si>
  <si>
    <t>강화3</t>
    <phoneticPr fontId="1" type="noConversion"/>
  </si>
  <si>
    <t>강화4</t>
    <phoneticPr fontId="1" type="noConversion"/>
  </si>
  <si>
    <t>메인 강화</t>
    <phoneticPr fontId="1" type="noConversion"/>
  </si>
  <si>
    <t>단계</t>
    <phoneticPr fontId="1" type="noConversion"/>
  </si>
  <si>
    <t>클리어 보상</t>
    <phoneticPr fontId="1" type="noConversion"/>
  </si>
  <si>
    <t>소탕 보상</t>
    <phoneticPr fontId="1" type="noConversion"/>
  </si>
  <si>
    <t>총 강화 비용</t>
    <phoneticPr fontId="1" type="noConversion"/>
  </si>
  <si>
    <t>가중치</t>
    <phoneticPr fontId="1" type="noConversion"/>
  </si>
  <si>
    <t>총 획득</t>
    <phoneticPr fontId="1" type="noConversion"/>
  </si>
  <si>
    <t>누적 획득</t>
    <phoneticPr fontId="1" type="noConversion"/>
  </si>
  <si>
    <t>상승률</t>
    <phoneticPr fontId="1" type="noConversion"/>
  </si>
  <si>
    <t>누적 총합</t>
    <phoneticPr fontId="1" type="noConversion"/>
  </si>
  <si>
    <t>id</t>
    <phoneticPr fontId="1" type="noConversion"/>
  </si>
  <si>
    <t>level</t>
    <phoneticPr fontId="1" type="noConversion"/>
  </si>
  <si>
    <t>type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</si>
  <si>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</si>
  <si>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</si>
  <si>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</si>
  <si>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</si>
  <si>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reward_Type</t>
    <phoneticPr fontId="1" type="noConversion"/>
  </si>
  <si>
    <t>reward_Value</t>
    <phoneticPr fontId="1" type="noConversion"/>
  </si>
  <si>
    <t>누적 클리어 보상</t>
    <phoneticPr fontId="1" type="noConversion"/>
  </si>
  <si>
    <t>주간 소탕권</t>
    <phoneticPr fontId="1" type="noConversion"/>
  </si>
  <si>
    <t>패키지 소탕권 개수</t>
    <phoneticPr fontId="1" type="noConversion"/>
  </si>
  <si>
    <t>매일 지급</t>
    <phoneticPr fontId="1" type="noConversion"/>
  </si>
  <si>
    <t>연금 초회</t>
    <phoneticPr fontId="1" type="noConversion"/>
  </si>
  <si>
    <t>1일차</t>
    <phoneticPr fontId="1" type="noConversion"/>
  </si>
  <si>
    <t>7일후</t>
    <phoneticPr fontId="1" type="noConversion"/>
  </si>
  <si>
    <t>14일후</t>
    <phoneticPr fontId="1" type="noConversion"/>
  </si>
  <si>
    <t>21일후</t>
  </si>
  <si>
    <t>28일후</t>
  </si>
  <si>
    <t>기획 의도</t>
    <phoneticPr fontId="1" type="noConversion"/>
  </si>
  <si>
    <t>1. 소탕 보상을 크게하여 소탕권의 가치를 증가시킨다.</t>
    <phoneticPr fontId="1" type="noConversion"/>
  </si>
  <si>
    <t>2. 초반엔 1일, 중반엔 2~3일마다 1단게를 강화 시킬 수 있게 한다.</t>
    <phoneticPr fontId="1" type="noConversion"/>
  </si>
  <si>
    <t>3. 1단계 강화 시 10%정도 강해질 수 있게 한다.</t>
    <phoneticPr fontId="1" type="noConversion"/>
  </si>
  <si>
    <t>4. 방치에 따른 성장을 부각시키기 위함이다.</t>
    <phoneticPr fontId="1" type="noConversion"/>
  </si>
  <si>
    <t>패키지 설정</t>
    <phoneticPr fontId="1" type="noConversion"/>
  </si>
  <si>
    <t>1~28일차 경과</t>
    <phoneticPr fontId="1" type="noConversion"/>
  </si>
  <si>
    <t>누적 획득 재화량</t>
    <phoneticPr fontId="1" type="noConversion"/>
  </si>
  <si>
    <t>경과</t>
    <phoneticPr fontId="1" type="noConversion"/>
  </si>
  <si>
    <t>단위 조</t>
    <phoneticPr fontId="1" type="noConversion"/>
  </si>
  <si>
    <t>강화 하는데 걸리는 시간</t>
    <phoneticPr fontId="1" type="noConversion"/>
  </si>
  <si>
    <t>1일당 획득량</t>
    <phoneticPr fontId="1" type="noConversion"/>
  </si>
  <si>
    <t>무</t>
    <phoneticPr fontId="1" type="noConversion"/>
  </si>
  <si>
    <t>승</t>
    <phoneticPr fontId="1" type="noConversion"/>
  </si>
  <si>
    <t>메인강화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</si>
</sst>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3" fontId="0" fillId="2" borderId="0" xfId="0" applyNumberFormat="1" applyFill="1">
      <alignment vertical="center"/>
    </xf>
    <xf numFmtId="4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4" fontId="0" fillId="2" borderId="0" xfId="0" applyNumberFormat="1" applyFill="1">
      <alignment vertical="center"/>
    </xf>
    <xf numFmtId="3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>
      <alignment vertical="center"/>
    </xf>
    <xf numFmtId="4" fontId="0" fillId="5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1000"/>
  <sheetViews>
    <sheetView tabSelected="1" topLeftCell="A972" workbookViewId="0">
      <selection activeCell="O992" sqref="O992"/>
    </sheetView>
  </sheetViews>
  <sheetFormatPr defaultRowHeight="16.5" x14ac:dyDescent="0.3"/>
  <cols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1.875" bestFit="1" customWidth="1"/>
    <col min="9" max="9" width="15.125" bestFit="1" customWidth="1"/>
  </cols>
  <sheetData>
    <row r="1" spans="1:9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 x14ac:dyDescent="0.3">
      <c r="A2">
        <v>0</v>
      </c>
      <c r="B2">
        <v>1</v>
      </c>
      <c r="C2">
        <v>1</v>
      </c>
      <c r="D2">
        <v>9026</v>
      </c>
      <c r="E2" s="1">
        <f>IF(C2=1,VLOOKUP(B2,balance!$K:$P,2,FALSE),IF(C2=2,VLOOKUP(B2,balance!$K:$P,3,FALSE),IF(C2=3,VLOOKUP(B2,balance!$K:$P,4,FALSE),IF(C2=4,VLOOKUP(B2,balance!$K:$P,5,FALSE),IF(C2=5,VLOOKUP(B2-1,balance!$K:$P,6,FALSE),0)))))</f>
        <v>250</v>
      </c>
      <c r="F2">
        <v>53</v>
      </c>
      <c r="G2">
        <f>IF(C2=1,VLOOKUP(FoxFire!B2,balance!$U:$Z,2,FALSE),IF(C2=2,VLOOKUP(B2,balance!$U:$Z,3,FALSE),IF(C2=3,VLOOKUP(B2,balance!$U:$Z,4,FALSE),IF(C2=4,VLOOKUP(B2,balance!$U:$Z,5,FALSE),IF(C2=5,VLOOKUP(B2-1,balance!$U:$Z,6,FALSE),0)))))/100</f>
        <v>1E-3</v>
      </c>
      <c r="H2">
        <v>2</v>
      </c>
      <c r="I2" s="1">
        <f>IF(C2=1,VLOOKUP(FoxFire!B2,balance!$AF:$AJ,2,FALSE),IF(C2=2,VLOOKUP(B2,balance!$AF:$AJ,3,FALSE),IF(C2=3,VLOOKUP(B2,balance!$AF:$AJ,4,FALSE),IF(C2=4,VLOOKUP(B2,balance!$AF:$AJ,5,FALSE),IF(C2=5,VLOOKUP(B2,balance!$AF:$AK,6,FALSE),0)))))*1000000000000</f>
        <v>25000000000</v>
      </c>
    </row>
    <row r="3" spans="1:9" x14ac:dyDescent="0.3">
      <c r="A3">
        <v>1</v>
      </c>
      <c r="B3">
        <v>1</v>
      </c>
      <c r="C3">
        <v>2</v>
      </c>
      <c r="D3">
        <v>9026</v>
      </c>
      <c r="E3" s="1">
        <f>IF(C3=1,VLOOKUP(B3,balance!$K:$P,2,FALSE),IF(C3=2,VLOOKUP(B3,balance!$K:$P,3,FALSE),IF(C3=3,VLOOKUP(B3,balance!$K:$P,4,FALSE),IF(C3=4,VLOOKUP(B3,balance!$K:$P,5,FALSE),IF(C3=5,VLOOKUP(B3-1,balance!$K:$P,6,FALSE),0)))))</f>
        <v>250</v>
      </c>
      <c r="F3">
        <v>53</v>
      </c>
      <c r="G3">
        <f>IF(C3=1,VLOOKUP(FoxFire!B3,balance!$U:$Z,2,FALSE),IF(C3=2,VLOOKUP(B3,balance!$U:$Z,3,FALSE),IF(C3=3,VLOOKUP(B3,balance!$U:$Z,4,FALSE),IF(C3=4,VLOOKUP(B3,balance!$U:$Z,5,FALSE),IF(C3=5,VLOOKUP(B3-1,balance!$U:$Z,6,FALSE),0)))))/100</f>
        <v>1E-3</v>
      </c>
      <c r="H3">
        <v>2</v>
      </c>
      <c r="I3" s="1">
        <f>IF(C3=1,VLOOKUP(FoxFire!B3,balance!$AF:$AJ,2,FALSE),IF(C3=2,VLOOKUP(B3,balance!$AF:$AJ,3,FALSE),IF(C3=3,VLOOKUP(B3,balance!$AF:$AJ,4,FALSE),IF(C3=4,VLOOKUP(B3,balance!$AF:$AJ,5,FALSE),IF(C3=5,VLOOKUP(B3,balance!$AF:$AK,6,FALSE),0)))))*1000000000000</f>
        <v>25000000000</v>
      </c>
    </row>
    <row r="4" spans="1:9" x14ac:dyDescent="0.3">
      <c r="A4">
        <v>2</v>
      </c>
      <c r="B4">
        <v>1</v>
      </c>
      <c r="C4">
        <v>3</v>
      </c>
      <c r="D4">
        <v>9026</v>
      </c>
      <c r="E4" s="1">
        <f>IF(C4=1,VLOOKUP(B4,balance!$K:$P,2,FALSE),IF(C4=2,VLOOKUP(B4,balance!$K:$P,3,FALSE),IF(C4=3,VLOOKUP(B4,balance!$K:$P,4,FALSE),IF(C4=4,VLOOKUP(B4,balance!$K:$P,5,FALSE),IF(C4=5,VLOOKUP(B4-1,balance!$K:$P,6,FALSE),0)))))</f>
        <v>250</v>
      </c>
      <c r="F4">
        <v>53</v>
      </c>
      <c r="G4">
        <f>IF(C4=1,VLOOKUP(FoxFire!B4,balance!$U:$Z,2,FALSE),IF(C4=2,VLOOKUP(B4,balance!$U:$Z,3,FALSE),IF(C4=3,VLOOKUP(B4,balance!$U:$Z,4,FALSE),IF(C4=4,VLOOKUP(B4,balance!$U:$Z,5,FALSE),IF(C4=5,VLOOKUP(B4-1,balance!$U:$Z,6,FALSE),0)))))/100</f>
        <v>1E-3</v>
      </c>
      <c r="H4">
        <v>2</v>
      </c>
      <c r="I4" s="1">
        <f>IF(C4=1,VLOOKUP(FoxFire!B4,balance!$AF:$AJ,2,FALSE),IF(C4=2,VLOOKUP(B4,balance!$AF:$AJ,3,FALSE),IF(C4=3,VLOOKUP(B4,balance!$AF:$AJ,4,FALSE),IF(C4=4,VLOOKUP(B4,balance!$AF:$AJ,5,FALSE),IF(C4=5,VLOOKUP(B4,balance!$AF:$AK,6,FALSE),0)))))*1000000000000</f>
        <v>25000000000</v>
      </c>
    </row>
    <row r="5" spans="1:9" x14ac:dyDescent="0.3">
      <c r="A5">
        <v>3</v>
      </c>
      <c r="B5">
        <v>1</v>
      </c>
      <c r="C5">
        <v>4</v>
      </c>
      <c r="D5">
        <v>9026</v>
      </c>
      <c r="E5" s="1">
        <f>IF(C5=1,VLOOKUP(B5,balance!$K:$P,2,FALSE),IF(C5=2,VLOOKUP(B5,balance!$K:$P,3,FALSE),IF(C5=3,VLOOKUP(B5,balance!$K:$P,4,FALSE),IF(C5=4,VLOOKUP(B5,balance!$K:$P,5,FALSE),IF(C5=5,VLOOKUP(B5-1,balance!$K:$P,6,FALSE),0)))))</f>
        <v>250</v>
      </c>
      <c r="F5">
        <v>53</v>
      </c>
      <c r="G5">
        <f>IF(C5=1,VLOOKUP(FoxFire!B5,balance!$U:$Z,2,FALSE),IF(C5=2,VLOOKUP(B5,balance!$U:$Z,3,FALSE),IF(C5=3,VLOOKUP(B5,balance!$U:$Z,4,FALSE),IF(C5=4,VLOOKUP(B5,balance!$U:$Z,5,FALSE),IF(C5=5,VLOOKUP(B5-1,balance!$U:$Z,6,FALSE),0)))))/100</f>
        <v>1E-3</v>
      </c>
      <c r="H5">
        <v>2</v>
      </c>
      <c r="I5" s="1">
        <f>IF(C5=1,VLOOKUP(FoxFire!B5,balance!$AF:$AJ,2,FALSE),IF(C5=2,VLOOKUP(B5,balance!$AF:$AJ,3,FALSE),IF(C5=3,VLOOKUP(B5,balance!$AF:$AJ,4,FALSE),IF(C5=4,VLOOKUP(B5,balance!$AF:$AJ,5,FALSE),IF(C5=5,VLOOKUP(B5,balance!$AF:$AK,6,FALSE),0)))))*1000000000000</f>
        <v>25000000000</v>
      </c>
    </row>
    <row r="6" spans="1:9" x14ac:dyDescent="0.3">
      <c r="A6">
        <v>4</v>
      </c>
      <c r="B6">
        <v>2</v>
      </c>
      <c r="C6">
        <v>5</v>
      </c>
      <c r="D6">
        <v>9026</v>
      </c>
      <c r="E6" s="1">
        <f>IF(C6=1,VLOOKUP(B6,balance!$K:$P,2,FALSE),IF(C6=2,VLOOKUP(B6,balance!$K:$P,3,FALSE),IF(C6=3,VLOOKUP(B6,balance!$K:$P,4,FALSE),IF(C6=4,VLOOKUP(B6,balance!$K:$P,5,FALSE),IF(C6=5,VLOOKUP(B6-1,balance!$K:$P,6,FALSE),0)))))</f>
        <v>1000</v>
      </c>
      <c r="F6">
        <v>53</v>
      </c>
      <c r="G6">
        <f>IF(C6=1,VLOOKUP(FoxFire!B6,balance!$U:$Z,2,FALSE),IF(C6=2,VLOOKUP(B6,balance!$U:$Z,3,FALSE),IF(C6=3,VLOOKUP(B6,balance!$U:$Z,4,FALSE),IF(C6=4,VLOOKUP(B6,balance!$U:$Z,5,FALSE),IF(C6=5,VLOOKUP(B6-1,balance!$U:$Z,6,FALSE),0)))))/100</f>
        <v>4.0000000000000001E-3</v>
      </c>
      <c r="H6">
        <v>2</v>
      </c>
      <c r="I6" s="1">
        <f>IF(C6=1,VLOOKUP(FoxFire!B6,balance!$AF:$AJ,2,FALSE),IF(C6=2,VLOOKUP(B6,balance!$AF:$AJ,3,FALSE),IF(C6=3,VLOOKUP(B6,balance!$AF:$AJ,4,FALSE),IF(C6=4,VLOOKUP(B6,balance!$AF:$AJ,5,FALSE),IF(C6=5,VLOOKUP(B6,balance!$AF:$AK,6,FALSE),0)))))*1000000000000</f>
        <v>110000000000</v>
      </c>
    </row>
    <row r="7" spans="1:9" x14ac:dyDescent="0.3">
      <c r="A7">
        <v>5</v>
      </c>
      <c r="B7">
        <v>2</v>
      </c>
      <c r="C7">
        <f>C2</f>
        <v>1</v>
      </c>
      <c r="D7">
        <v>9026</v>
      </c>
      <c r="E7" s="1">
        <f>IF(C7=1,VLOOKUP(B7,balance!$K:$P,2,FALSE),IF(C7=2,VLOOKUP(B7,balance!$K:$P,3,FALSE),IF(C7=3,VLOOKUP(B7,balance!$K:$P,4,FALSE),IF(C7=4,VLOOKUP(B7,balance!$K:$P,5,FALSE),IF(C7=5,VLOOKUP(B7-1,balance!$K:$P,6,FALSE),0)))))</f>
        <v>275</v>
      </c>
      <c r="F7">
        <v>53</v>
      </c>
      <c r="G7">
        <f>IF(C7=1,VLOOKUP(FoxFire!B7,balance!$U:$Z,2,FALSE),IF(C7=2,VLOOKUP(B7,balance!$U:$Z,3,FALSE),IF(C7=3,VLOOKUP(B7,balance!$U:$Z,4,FALSE),IF(C7=4,VLOOKUP(B7,balance!$U:$Z,5,FALSE),IF(C7=5,VLOOKUP(B7-1,balance!$U:$Z,6,FALSE),0)))))/100</f>
        <v>1.01E-3</v>
      </c>
      <c r="H7">
        <v>2</v>
      </c>
      <c r="I7" s="1">
        <f>IF(C7=1,VLOOKUP(FoxFire!B7,balance!$AF:$AJ,2,FALSE),IF(C7=2,VLOOKUP(B7,balance!$AF:$AJ,3,FALSE),IF(C7=3,VLOOKUP(B7,balance!$AF:$AJ,4,FALSE),IF(C7=4,VLOOKUP(B7,balance!$AF:$AJ,5,FALSE),IF(C7=5,VLOOKUP(B7,balance!$AF:$AK,6,FALSE),0)))))*1000000000000</f>
        <v>27500000000</v>
      </c>
    </row>
    <row r="8" spans="1:9" x14ac:dyDescent="0.3">
      <c r="A8">
        <v>6</v>
      </c>
      <c r="B8">
        <v>2</v>
      </c>
      <c r="C8">
        <f t="shared" ref="C8:C71" si="0">C3</f>
        <v>2</v>
      </c>
      <c r="D8">
        <v>9026</v>
      </c>
      <c r="E8" s="1">
        <f>IF(C8=1,VLOOKUP(B8,balance!$K:$P,2,FALSE),IF(C8=2,VLOOKUP(B8,balance!$K:$P,3,FALSE),IF(C8=3,VLOOKUP(B8,balance!$K:$P,4,FALSE),IF(C8=4,VLOOKUP(B8,balance!$K:$P,5,FALSE),IF(C8=5,VLOOKUP(B8-1,balance!$K:$P,6,FALSE),0)))))</f>
        <v>275</v>
      </c>
      <c r="F8">
        <v>53</v>
      </c>
      <c r="G8">
        <f>IF(C8=1,VLOOKUP(FoxFire!B8,balance!$U:$Z,2,FALSE),IF(C8=2,VLOOKUP(B8,balance!$U:$Z,3,FALSE),IF(C8=3,VLOOKUP(B8,balance!$U:$Z,4,FALSE),IF(C8=4,VLOOKUP(B8,balance!$U:$Z,5,FALSE),IF(C8=5,VLOOKUP(B8-1,balance!$U:$Z,6,FALSE),0)))))/100</f>
        <v>1.01E-3</v>
      </c>
      <c r="H8">
        <v>2</v>
      </c>
      <c r="I8" s="1">
        <f>IF(C8=1,VLOOKUP(FoxFire!B8,balance!$AF:$AJ,2,FALSE),IF(C8=2,VLOOKUP(B8,balance!$AF:$AJ,3,FALSE),IF(C8=3,VLOOKUP(B8,balance!$AF:$AJ,4,FALSE),IF(C8=4,VLOOKUP(B8,balance!$AF:$AJ,5,FALSE),IF(C8=5,VLOOKUP(B8,balance!$AF:$AK,6,FALSE),0)))))*1000000000000</f>
        <v>27500000000</v>
      </c>
    </row>
    <row r="9" spans="1:9" x14ac:dyDescent="0.3">
      <c r="A9">
        <v>7</v>
      </c>
      <c r="B9">
        <v>2</v>
      </c>
      <c r="C9">
        <f t="shared" si="0"/>
        <v>3</v>
      </c>
      <c r="D9">
        <v>9026</v>
      </c>
      <c r="E9" s="1">
        <f>IF(C9=1,VLOOKUP(B9,balance!$K:$P,2,FALSE),IF(C9=2,VLOOKUP(B9,balance!$K:$P,3,FALSE),IF(C9=3,VLOOKUP(B9,balance!$K:$P,4,FALSE),IF(C9=4,VLOOKUP(B9,balance!$K:$P,5,FALSE),IF(C9=5,VLOOKUP(B9-1,balance!$K:$P,6,FALSE),0)))))</f>
        <v>275</v>
      </c>
      <c r="F9">
        <v>53</v>
      </c>
      <c r="G9">
        <f>IF(C9=1,VLOOKUP(FoxFire!B9,balance!$U:$Z,2,FALSE),IF(C9=2,VLOOKUP(B9,balance!$U:$Z,3,FALSE),IF(C9=3,VLOOKUP(B9,balance!$U:$Z,4,FALSE),IF(C9=4,VLOOKUP(B9,balance!$U:$Z,5,FALSE),IF(C9=5,VLOOKUP(B9-1,balance!$U:$Z,6,FALSE),0)))))/100</f>
        <v>1.01E-3</v>
      </c>
      <c r="H9">
        <v>2</v>
      </c>
      <c r="I9" s="1">
        <f>IF(C9=1,VLOOKUP(FoxFire!B9,balance!$AF:$AJ,2,FALSE),IF(C9=2,VLOOKUP(B9,balance!$AF:$AJ,3,FALSE),IF(C9=3,VLOOKUP(B9,balance!$AF:$AJ,4,FALSE),IF(C9=4,VLOOKUP(B9,balance!$AF:$AJ,5,FALSE),IF(C9=5,VLOOKUP(B9,balance!$AF:$AK,6,FALSE),0)))))*1000000000000</f>
        <v>27500000000</v>
      </c>
    </row>
    <row r="10" spans="1:9" x14ac:dyDescent="0.3">
      <c r="A10">
        <v>8</v>
      </c>
      <c r="B10">
        <v>2</v>
      </c>
      <c r="C10">
        <f t="shared" si="0"/>
        <v>4</v>
      </c>
      <c r="D10">
        <v>9026</v>
      </c>
      <c r="E10" s="1">
        <f>IF(C10=1,VLOOKUP(B10,balance!$K:$P,2,FALSE),IF(C10=2,VLOOKUP(B10,balance!$K:$P,3,FALSE),IF(C10=3,VLOOKUP(B10,balance!$K:$P,4,FALSE),IF(C10=4,VLOOKUP(B10,balance!$K:$P,5,FALSE),IF(C10=5,VLOOKUP(B10-1,balance!$K:$P,6,FALSE),0)))))</f>
        <v>275</v>
      </c>
      <c r="F10">
        <v>53</v>
      </c>
      <c r="G10">
        <f>IF(C10=1,VLOOKUP(FoxFire!B10,balance!$U:$Z,2,FALSE),IF(C10=2,VLOOKUP(B10,balance!$U:$Z,3,FALSE),IF(C10=3,VLOOKUP(B10,balance!$U:$Z,4,FALSE),IF(C10=4,VLOOKUP(B10,balance!$U:$Z,5,FALSE),IF(C10=5,VLOOKUP(B10-1,balance!$U:$Z,6,FALSE),0)))))/100</f>
        <v>1.01E-3</v>
      </c>
      <c r="H10">
        <v>2</v>
      </c>
      <c r="I10" s="1">
        <f>IF(C10=1,VLOOKUP(FoxFire!B10,balance!$AF:$AJ,2,FALSE),IF(C10=2,VLOOKUP(B10,balance!$AF:$AJ,3,FALSE),IF(C10=3,VLOOKUP(B10,balance!$AF:$AJ,4,FALSE),IF(C10=4,VLOOKUP(B10,balance!$AF:$AJ,5,FALSE),IF(C10=5,VLOOKUP(B10,balance!$AF:$AK,6,FALSE),0)))))*1000000000000</f>
        <v>27500000000</v>
      </c>
    </row>
    <row r="11" spans="1:9" x14ac:dyDescent="0.3">
      <c r="A11">
        <v>9</v>
      </c>
      <c r="B11">
        <f>B6+1</f>
        <v>3</v>
      </c>
      <c r="C11">
        <f t="shared" si="0"/>
        <v>5</v>
      </c>
      <c r="D11">
        <v>9026</v>
      </c>
      <c r="E11" s="1">
        <f>IF(C11=1,VLOOKUP(B11,balance!$K:$P,2,FALSE),IF(C11=2,VLOOKUP(B11,balance!$K:$P,3,FALSE),IF(C11=3,VLOOKUP(B11,balance!$K:$P,4,FALSE),IF(C11=4,VLOOKUP(B11,balance!$K:$P,5,FALSE),IF(C11=5,VLOOKUP(B11-1,balance!$K:$P,6,FALSE),0)))))</f>
        <v>1100</v>
      </c>
      <c r="F11">
        <v>53</v>
      </c>
      <c r="G11">
        <f>IF(C11=1,VLOOKUP(FoxFire!B11,balance!$U:$Z,2,FALSE),IF(C11=2,VLOOKUP(B11,balance!$U:$Z,3,FALSE),IF(C11=3,VLOOKUP(B11,balance!$U:$Z,4,FALSE),IF(C11=4,VLOOKUP(B11,balance!$U:$Z,5,FALSE),IF(C11=5,VLOOKUP(B11-1,balance!$U:$Z,6,FALSE),0)))))/100</f>
        <v>4.5000000000000005E-3</v>
      </c>
      <c r="H11">
        <v>2</v>
      </c>
      <c r="I11" s="1">
        <f>IF(C11=1,VLOOKUP(FoxFire!B11,balance!$AF:$AJ,2,FALSE),IF(C11=2,VLOOKUP(B11,balance!$AF:$AJ,3,FALSE),IF(C11=3,VLOOKUP(B11,balance!$AF:$AJ,4,FALSE),IF(C11=4,VLOOKUP(B11,balance!$AF:$AJ,5,FALSE),IF(C11=5,VLOOKUP(B11,balance!$AF:$AK,6,FALSE),0)))))*1000000000000</f>
        <v>120000000000</v>
      </c>
    </row>
    <row r="12" spans="1:9" x14ac:dyDescent="0.3">
      <c r="A12">
        <v>10</v>
      </c>
      <c r="B12">
        <f t="shared" ref="B12:B75" si="1">B7+1</f>
        <v>3</v>
      </c>
      <c r="C12">
        <f t="shared" si="0"/>
        <v>1</v>
      </c>
      <c r="D12">
        <v>9026</v>
      </c>
      <c r="E12" s="1">
        <f>IF(C12=1,VLOOKUP(B12,balance!$K:$P,2,FALSE),IF(C12=2,VLOOKUP(B12,balance!$K:$P,3,FALSE),IF(C12=3,VLOOKUP(B12,balance!$K:$P,4,FALSE),IF(C12=4,VLOOKUP(B12,balance!$K:$P,5,FALSE),IF(C12=5,VLOOKUP(B12-1,balance!$K:$P,6,FALSE),0)))))</f>
        <v>300</v>
      </c>
      <c r="F12">
        <v>53</v>
      </c>
      <c r="G12">
        <f>IF(C12=1,VLOOKUP(FoxFire!B12,balance!$U:$Z,2,FALSE),IF(C12=2,VLOOKUP(B12,balance!$U:$Z,3,FALSE),IF(C12=3,VLOOKUP(B12,balance!$U:$Z,4,FALSE),IF(C12=4,VLOOKUP(B12,balance!$U:$Z,5,FALSE),IF(C12=5,VLOOKUP(B12-1,balance!$U:$Z,6,FALSE),0)))))/100</f>
        <v>1.0199999999999999E-3</v>
      </c>
      <c r="H12">
        <v>2</v>
      </c>
      <c r="I12" s="1">
        <f>IF(C12=1,VLOOKUP(FoxFire!B12,balance!$AF:$AJ,2,FALSE),IF(C12=2,VLOOKUP(B12,balance!$AF:$AJ,3,FALSE),IF(C12=3,VLOOKUP(B12,balance!$AF:$AJ,4,FALSE),IF(C12=4,VLOOKUP(B12,balance!$AF:$AJ,5,FALSE),IF(C12=5,VLOOKUP(B12,balance!$AF:$AK,6,FALSE),0)))))*1000000000000</f>
        <v>30000000000</v>
      </c>
    </row>
    <row r="13" spans="1:9" x14ac:dyDescent="0.3">
      <c r="A13">
        <v>11</v>
      </c>
      <c r="B13">
        <f t="shared" si="1"/>
        <v>3</v>
      </c>
      <c r="C13">
        <f t="shared" si="0"/>
        <v>2</v>
      </c>
      <c r="D13">
        <v>9026</v>
      </c>
      <c r="E13" s="1">
        <f>IF(C13=1,VLOOKUP(B13,balance!$K:$P,2,FALSE),IF(C13=2,VLOOKUP(B13,balance!$K:$P,3,FALSE),IF(C13=3,VLOOKUP(B13,balance!$K:$P,4,FALSE),IF(C13=4,VLOOKUP(B13,balance!$K:$P,5,FALSE),IF(C13=5,VLOOKUP(B13-1,balance!$K:$P,6,FALSE),0)))))</f>
        <v>300</v>
      </c>
      <c r="F13">
        <v>53</v>
      </c>
      <c r="G13">
        <f>IF(C13=1,VLOOKUP(FoxFire!B13,balance!$U:$Z,2,FALSE),IF(C13=2,VLOOKUP(B13,balance!$U:$Z,3,FALSE),IF(C13=3,VLOOKUP(B13,balance!$U:$Z,4,FALSE),IF(C13=4,VLOOKUP(B13,balance!$U:$Z,5,FALSE),IF(C13=5,VLOOKUP(B13-1,balance!$U:$Z,6,FALSE),0)))))/100</f>
        <v>1.0199999999999999E-3</v>
      </c>
      <c r="H13">
        <v>2</v>
      </c>
      <c r="I13" s="1">
        <f>IF(C13=1,VLOOKUP(FoxFire!B13,balance!$AF:$AJ,2,FALSE),IF(C13=2,VLOOKUP(B13,balance!$AF:$AJ,3,FALSE),IF(C13=3,VLOOKUP(B13,balance!$AF:$AJ,4,FALSE),IF(C13=4,VLOOKUP(B13,balance!$AF:$AJ,5,FALSE),IF(C13=5,VLOOKUP(B13,balance!$AF:$AK,6,FALSE),0)))))*1000000000000</f>
        <v>30000000000</v>
      </c>
    </row>
    <row r="14" spans="1:9" x14ac:dyDescent="0.3">
      <c r="A14">
        <v>12</v>
      </c>
      <c r="B14">
        <f t="shared" si="1"/>
        <v>3</v>
      </c>
      <c r="C14">
        <f t="shared" si="0"/>
        <v>3</v>
      </c>
      <c r="D14">
        <v>9026</v>
      </c>
      <c r="E14" s="1">
        <f>IF(C14=1,VLOOKUP(B14,balance!$K:$P,2,FALSE),IF(C14=2,VLOOKUP(B14,balance!$K:$P,3,FALSE),IF(C14=3,VLOOKUP(B14,balance!$K:$P,4,FALSE),IF(C14=4,VLOOKUP(B14,balance!$K:$P,5,FALSE),IF(C14=5,VLOOKUP(B14-1,balance!$K:$P,6,FALSE),0)))))</f>
        <v>300</v>
      </c>
      <c r="F14">
        <v>53</v>
      </c>
      <c r="G14">
        <f>IF(C14=1,VLOOKUP(FoxFire!B14,balance!$U:$Z,2,FALSE),IF(C14=2,VLOOKUP(B14,balance!$U:$Z,3,FALSE),IF(C14=3,VLOOKUP(B14,balance!$U:$Z,4,FALSE),IF(C14=4,VLOOKUP(B14,balance!$U:$Z,5,FALSE),IF(C14=5,VLOOKUP(B14-1,balance!$U:$Z,6,FALSE),0)))))/100</f>
        <v>1.0199999999999999E-3</v>
      </c>
      <c r="H14">
        <v>2</v>
      </c>
      <c r="I14" s="1">
        <f>IF(C14=1,VLOOKUP(FoxFire!B14,balance!$AF:$AJ,2,FALSE),IF(C14=2,VLOOKUP(B14,balance!$AF:$AJ,3,FALSE),IF(C14=3,VLOOKUP(B14,balance!$AF:$AJ,4,FALSE),IF(C14=4,VLOOKUP(B14,balance!$AF:$AJ,5,FALSE),IF(C14=5,VLOOKUP(B14,balance!$AF:$AK,6,FALSE),0)))))*1000000000000</f>
        <v>30000000000</v>
      </c>
    </row>
    <row r="15" spans="1:9" x14ac:dyDescent="0.3">
      <c r="A15">
        <v>13</v>
      </c>
      <c r="B15">
        <f t="shared" si="1"/>
        <v>3</v>
      </c>
      <c r="C15">
        <f t="shared" si="0"/>
        <v>4</v>
      </c>
      <c r="D15">
        <v>9026</v>
      </c>
      <c r="E15" s="1">
        <f>IF(C15=1,VLOOKUP(B15,balance!$K:$P,2,FALSE),IF(C15=2,VLOOKUP(B15,balance!$K:$P,3,FALSE),IF(C15=3,VLOOKUP(B15,balance!$K:$P,4,FALSE),IF(C15=4,VLOOKUP(B15,balance!$K:$P,5,FALSE),IF(C15=5,VLOOKUP(B15-1,balance!$K:$P,6,FALSE),0)))))</f>
        <v>300</v>
      </c>
      <c r="F15">
        <v>53</v>
      </c>
      <c r="G15">
        <f>IF(C15=1,VLOOKUP(FoxFire!B15,balance!$U:$Z,2,FALSE),IF(C15=2,VLOOKUP(B15,balance!$U:$Z,3,FALSE),IF(C15=3,VLOOKUP(B15,balance!$U:$Z,4,FALSE),IF(C15=4,VLOOKUP(B15,balance!$U:$Z,5,FALSE),IF(C15=5,VLOOKUP(B15-1,balance!$U:$Z,6,FALSE),0)))))/100</f>
        <v>1.0199999999999999E-3</v>
      </c>
      <c r="H15">
        <v>2</v>
      </c>
      <c r="I15" s="1">
        <f>IF(C15=1,VLOOKUP(FoxFire!B15,balance!$AF:$AJ,2,FALSE),IF(C15=2,VLOOKUP(B15,balance!$AF:$AJ,3,FALSE),IF(C15=3,VLOOKUP(B15,balance!$AF:$AJ,4,FALSE),IF(C15=4,VLOOKUP(B15,balance!$AF:$AJ,5,FALSE),IF(C15=5,VLOOKUP(B15,balance!$AF:$AK,6,FALSE),0)))))*1000000000000</f>
        <v>30000000000</v>
      </c>
    </row>
    <row r="16" spans="1:9" x14ac:dyDescent="0.3">
      <c r="A16">
        <v>14</v>
      </c>
      <c r="B16">
        <f t="shared" si="1"/>
        <v>4</v>
      </c>
      <c r="C16">
        <f t="shared" si="0"/>
        <v>5</v>
      </c>
      <c r="D16">
        <v>9026</v>
      </c>
      <c r="E16" s="1">
        <f>IF(C16=1,VLOOKUP(B16,balance!$K:$P,2,FALSE),IF(C16=2,VLOOKUP(B16,balance!$K:$P,3,FALSE),IF(C16=3,VLOOKUP(B16,balance!$K:$P,4,FALSE),IF(C16=4,VLOOKUP(B16,balance!$K:$P,5,FALSE),IF(C16=5,VLOOKUP(B16-1,balance!$K:$P,6,FALSE),0)))))</f>
        <v>1200</v>
      </c>
      <c r="F16">
        <v>53</v>
      </c>
      <c r="G16">
        <f>IF(C16=1,VLOOKUP(FoxFire!B16,balance!$U:$Z,2,FALSE),IF(C16=2,VLOOKUP(B16,balance!$U:$Z,3,FALSE),IF(C16=3,VLOOKUP(B16,balance!$U:$Z,4,FALSE),IF(C16=4,VLOOKUP(B16,balance!$U:$Z,5,FALSE),IF(C16=5,VLOOKUP(B16-1,balance!$U:$Z,6,FALSE),0)))))/100</f>
        <v>5.0000000000000001E-3</v>
      </c>
      <c r="H16">
        <v>2</v>
      </c>
      <c r="I16" s="1">
        <f>IF(C16=1,VLOOKUP(FoxFire!B16,balance!$AF:$AJ,2,FALSE),IF(C16=2,VLOOKUP(B16,balance!$AF:$AJ,3,FALSE),IF(C16=3,VLOOKUP(B16,balance!$AF:$AJ,4,FALSE),IF(C16=4,VLOOKUP(B16,balance!$AF:$AJ,5,FALSE),IF(C16=5,VLOOKUP(B16,balance!$AF:$AK,6,FALSE),0)))))*1000000000000</f>
        <v>130000000000</v>
      </c>
    </row>
    <row r="17" spans="1:9" x14ac:dyDescent="0.3">
      <c r="A17">
        <v>15</v>
      </c>
      <c r="B17">
        <f t="shared" si="1"/>
        <v>4</v>
      </c>
      <c r="C17">
        <f t="shared" si="0"/>
        <v>1</v>
      </c>
      <c r="D17">
        <v>9026</v>
      </c>
      <c r="E17" s="1">
        <f>IF(C17=1,VLOOKUP(B17,balance!$K:$P,2,FALSE),IF(C17=2,VLOOKUP(B17,balance!$K:$P,3,FALSE),IF(C17=3,VLOOKUP(B17,balance!$K:$P,4,FALSE),IF(C17=4,VLOOKUP(B17,balance!$K:$P,5,FALSE),IF(C17=5,VLOOKUP(B17-1,balance!$K:$P,6,FALSE),0)))))</f>
        <v>325</v>
      </c>
      <c r="F17">
        <v>53</v>
      </c>
      <c r="G17">
        <f>IF(C17=1,VLOOKUP(FoxFire!B17,balance!$U:$Z,2,FALSE),IF(C17=2,VLOOKUP(B17,balance!$U:$Z,3,FALSE),IF(C17=3,VLOOKUP(B17,balance!$U:$Z,4,FALSE),IF(C17=4,VLOOKUP(B17,balance!$U:$Z,5,FALSE),IF(C17=5,VLOOKUP(B17-1,balance!$U:$Z,6,FALSE),0)))))/100</f>
        <v>1.0299999999999999E-3</v>
      </c>
      <c r="H17">
        <v>2</v>
      </c>
      <c r="I17" s="1">
        <f>IF(C17=1,VLOOKUP(FoxFire!B17,balance!$AF:$AJ,2,FALSE),IF(C17=2,VLOOKUP(B17,balance!$AF:$AJ,3,FALSE),IF(C17=3,VLOOKUP(B17,balance!$AF:$AJ,4,FALSE),IF(C17=4,VLOOKUP(B17,balance!$AF:$AJ,5,FALSE),IF(C17=5,VLOOKUP(B17,balance!$AF:$AK,6,FALSE),0)))))*1000000000000</f>
        <v>32500000000</v>
      </c>
    </row>
    <row r="18" spans="1:9" x14ac:dyDescent="0.3">
      <c r="A18">
        <v>16</v>
      </c>
      <c r="B18">
        <f t="shared" si="1"/>
        <v>4</v>
      </c>
      <c r="C18">
        <f t="shared" si="0"/>
        <v>2</v>
      </c>
      <c r="D18">
        <v>9026</v>
      </c>
      <c r="E18" s="1">
        <f>IF(C18=1,VLOOKUP(B18,balance!$K:$P,2,FALSE),IF(C18=2,VLOOKUP(B18,balance!$K:$P,3,FALSE),IF(C18=3,VLOOKUP(B18,balance!$K:$P,4,FALSE),IF(C18=4,VLOOKUP(B18,balance!$K:$P,5,FALSE),IF(C18=5,VLOOKUP(B18-1,balance!$K:$P,6,FALSE),0)))))</f>
        <v>325</v>
      </c>
      <c r="F18">
        <v>53</v>
      </c>
      <c r="G18">
        <f>IF(C18=1,VLOOKUP(FoxFire!B18,balance!$U:$Z,2,FALSE),IF(C18=2,VLOOKUP(B18,balance!$U:$Z,3,FALSE),IF(C18=3,VLOOKUP(B18,balance!$U:$Z,4,FALSE),IF(C18=4,VLOOKUP(B18,balance!$U:$Z,5,FALSE),IF(C18=5,VLOOKUP(B18-1,balance!$U:$Z,6,FALSE),0)))))/100</f>
        <v>1.0299999999999999E-3</v>
      </c>
      <c r="H18">
        <v>2</v>
      </c>
      <c r="I18" s="1">
        <f>IF(C18=1,VLOOKUP(FoxFire!B18,balance!$AF:$AJ,2,FALSE),IF(C18=2,VLOOKUP(B18,balance!$AF:$AJ,3,FALSE),IF(C18=3,VLOOKUP(B18,balance!$AF:$AJ,4,FALSE),IF(C18=4,VLOOKUP(B18,balance!$AF:$AJ,5,FALSE),IF(C18=5,VLOOKUP(B18,balance!$AF:$AK,6,FALSE),0)))))*1000000000000</f>
        <v>32500000000</v>
      </c>
    </row>
    <row r="19" spans="1:9" x14ac:dyDescent="0.3">
      <c r="A19">
        <v>17</v>
      </c>
      <c r="B19">
        <f t="shared" si="1"/>
        <v>4</v>
      </c>
      <c r="C19">
        <f t="shared" si="0"/>
        <v>3</v>
      </c>
      <c r="D19">
        <v>9026</v>
      </c>
      <c r="E19" s="1">
        <f>IF(C19=1,VLOOKUP(B19,balance!$K:$P,2,FALSE),IF(C19=2,VLOOKUP(B19,balance!$K:$P,3,FALSE),IF(C19=3,VLOOKUP(B19,balance!$K:$P,4,FALSE),IF(C19=4,VLOOKUP(B19,balance!$K:$P,5,FALSE),IF(C19=5,VLOOKUP(B19-1,balance!$K:$P,6,FALSE),0)))))</f>
        <v>325</v>
      </c>
      <c r="F19">
        <v>53</v>
      </c>
      <c r="G19">
        <f>IF(C19=1,VLOOKUP(FoxFire!B19,balance!$U:$Z,2,FALSE),IF(C19=2,VLOOKUP(B19,balance!$U:$Z,3,FALSE),IF(C19=3,VLOOKUP(B19,balance!$U:$Z,4,FALSE),IF(C19=4,VLOOKUP(B19,balance!$U:$Z,5,FALSE),IF(C19=5,VLOOKUP(B19-1,balance!$U:$Z,6,FALSE),0)))))/100</f>
        <v>1.0299999999999999E-3</v>
      </c>
      <c r="H19">
        <v>2</v>
      </c>
      <c r="I19" s="1">
        <f>IF(C19=1,VLOOKUP(FoxFire!B19,balance!$AF:$AJ,2,FALSE),IF(C19=2,VLOOKUP(B19,balance!$AF:$AJ,3,FALSE),IF(C19=3,VLOOKUP(B19,balance!$AF:$AJ,4,FALSE),IF(C19=4,VLOOKUP(B19,balance!$AF:$AJ,5,FALSE),IF(C19=5,VLOOKUP(B19,balance!$AF:$AK,6,FALSE),0)))))*1000000000000</f>
        <v>32500000000</v>
      </c>
    </row>
    <row r="20" spans="1:9" x14ac:dyDescent="0.3">
      <c r="A20">
        <v>18</v>
      </c>
      <c r="B20">
        <f t="shared" si="1"/>
        <v>4</v>
      </c>
      <c r="C20">
        <f t="shared" si="0"/>
        <v>4</v>
      </c>
      <c r="D20">
        <v>9026</v>
      </c>
      <c r="E20" s="1">
        <f>IF(C20=1,VLOOKUP(B20,balance!$K:$P,2,FALSE),IF(C20=2,VLOOKUP(B20,balance!$K:$P,3,FALSE),IF(C20=3,VLOOKUP(B20,balance!$K:$P,4,FALSE),IF(C20=4,VLOOKUP(B20,balance!$K:$P,5,FALSE),IF(C20=5,VLOOKUP(B20-1,balance!$K:$P,6,FALSE),0)))))</f>
        <v>325</v>
      </c>
      <c r="F20">
        <v>53</v>
      </c>
      <c r="G20">
        <f>IF(C20=1,VLOOKUP(FoxFire!B20,balance!$U:$Z,2,FALSE),IF(C20=2,VLOOKUP(B20,balance!$U:$Z,3,FALSE),IF(C20=3,VLOOKUP(B20,balance!$U:$Z,4,FALSE),IF(C20=4,VLOOKUP(B20,balance!$U:$Z,5,FALSE),IF(C20=5,VLOOKUP(B20-1,balance!$U:$Z,6,FALSE),0)))))/100</f>
        <v>1.0299999999999999E-3</v>
      </c>
      <c r="H20">
        <v>2</v>
      </c>
      <c r="I20" s="1">
        <f>IF(C20=1,VLOOKUP(FoxFire!B20,balance!$AF:$AJ,2,FALSE),IF(C20=2,VLOOKUP(B20,balance!$AF:$AJ,3,FALSE),IF(C20=3,VLOOKUP(B20,balance!$AF:$AJ,4,FALSE),IF(C20=4,VLOOKUP(B20,balance!$AF:$AJ,5,FALSE),IF(C20=5,VLOOKUP(B20,balance!$AF:$AK,6,FALSE),0)))))*1000000000000</f>
        <v>32500000000</v>
      </c>
    </row>
    <row r="21" spans="1:9" x14ac:dyDescent="0.3">
      <c r="A21">
        <v>19</v>
      </c>
      <c r="B21">
        <f t="shared" si="1"/>
        <v>5</v>
      </c>
      <c r="C21">
        <f t="shared" si="0"/>
        <v>5</v>
      </c>
      <c r="D21">
        <v>9026</v>
      </c>
      <c r="E21" s="1">
        <f>IF(C21=1,VLOOKUP(B21,balance!$K:$P,2,FALSE),IF(C21=2,VLOOKUP(B21,balance!$K:$P,3,FALSE),IF(C21=3,VLOOKUP(B21,balance!$K:$P,4,FALSE),IF(C21=4,VLOOKUP(B21,balance!$K:$P,5,FALSE),IF(C21=5,VLOOKUP(B21-1,balance!$K:$P,6,FALSE),0)))))</f>
        <v>1300</v>
      </c>
      <c r="F21">
        <v>53</v>
      </c>
      <c r="G21">
        <f>IF(C21=1,VLOOKUP(FoxFire!B21,balance!$U:$Z,2,FALSE),IF(C21=2,VLOOKUP(B21,balance!$U:$Z,3,FALSE),IF(C21=3,VLOOKUP(B21,balance!$U:$Z,4,FALSE),IF(C21=4,VLOOKUP(B21,balance!$U:$Z,5,FALSE),IF(C21=5,VLOOKUP(B21-1,balance!$U:$Z,6,FALSE),0)))))/100</f>
        <v>5.5000000000000005E-3</v>
      </c>
      <c r="H21">
        <v>2</v>
      </c>
      <c r="I21" s="1">
        <f>IF(C21=1,VLOOKUP(FoxFire!B21,balance!$AF:$AJ,2,FALSE),IF(C21=2,VLOOKUP(B21,balance!$AF:$AJ,3,FALSE),IF(C21=3,VLOOKUP(B21,balance!$AF:$AJ,4,FALSE),IF(C21=4,VLOOKUP(B21,balance!$AF:$AJ,5,FALSE),IF(C21=5,VLOOKUP(B21,balance!$AF:$AK,6,FALSE),0)))))*1000000000000</f>
        <v>140000000000</v>
      </c>
    </row>
    <row r="22" spans="1:9" x14ac:dyDescent="0.3">
      <c r="A22">
        <v>20</v>
      </c>
      <c r="B22">
        <f t="shared" si="1"/>
        <v>5</v>
      </c>
      <c r="C22">
        <f t="shared" si="0"/>
        <v>1</v>
      </c>
      <c r="D22">
        <v>9026</v>
      </c>
      <c r="E22" s="1">
        <f>IF(C22=1,VLOOKUP(B22,balance!$K:$P,2,FALSE),IF(C22=2,VLOOKUP(B22,balance!$K:$P,3,FALSE),IF(C22=3,VLOOKUP(B22,balance!$K:$P,4,FALSE),IF(C22=4,VLOOKUP(B22,balance!$K:$P,5,FALSE),IF(C22=5,VLOOKUP(B22-1,balance!$K:$P,6,FALSE),0)))))</f>
        <v>350</v>
      </c>
      <c r="F22">
        <v>53</v>
      </c>
      <c r="G22">
        <f>IF(C22=1,VLOOKUP(FoxFire!B22,balance!$U:$Z,2,FALSE),IF(C22=2,VLOOKUP(B22,balance!$U:$Z,3,FALSE),IF(C22=3,VLOOKUP(B22,balance!$U:$Z,4,FALSE),IF(C22=4,VLOOKUP(B22,balance!$U:$Z,5,FALSE),IF(C22=5,VLOOKUP(B22-1,balance!$U:$Z,6,FALSE),0)))))/100</f>
        <v>1.0399999999999999E-3</v>
      </c>
      <c r="H22">
        <v>2</v>
      </c>
      <c r="I22" s="1">
        <f>IF(C22=1,VLOOKUP(FoxFire!B22,balance!$AF:$AJ,2,FALSE),IF(C22=2,VLOOKUP(B22,balance!$AF:$AJ,3,FALSE),IF(C22=3,VLOOKUP(B22,balance!$AF:$AJ,4,FALSE),IF(C22=4,VLOOKUP(B22,balance!$AF:$AJ,5,FALSE),IF(C22=5,VLOOKUP(B22,balance!$AF:$AK,6,FALSE),0)))))*1000000000000</f>
        <v>35000000000</v>
      </c>
    </row>
    <row r="23" spans="1:9" x14ac:dyDescent="0.3">
      <c r="A23">
        <v>21</v>
      </c>
      <c r="B23">
        <f t="shared" si="1"/>
        <v>5</v>
      </c>
      <c r="C23">
        <f t="shared" si="0"/>
        <v>2</v>
      </c>
      <c r="D23">
        <v>9026</v>
      </c>
      <c r="E23" s="1">
        <f>IF(C23=1,VLOOKUP(B23,balance!$K:$P,2,FALSE),IF(C23=2,VLOOKUP(B23,balance!$K:$P,3,FALSE),IF(C23=3,VLOOKUP(B23,balance!$K:$P,4,FALSE),IF(C23=4,VLOOKUP(B23,balance!$K:$P,5,FALSE),IF(C23=5,VLOOKUP(B23-1,balance!$K:$P,6,FALSE),0)))))</f>
        <v>350</v>
      </c>
      <c r="F23">
        <v>53</v>
      </c>
      <c r="G23">
        <f>IF(C23=1,VLOOKUP(FoxFire!B23,balance!$U:$Z,2,FALSE),IF(C23=2,VLOOKUP(B23,balance!$U:$Z,3,FALSE),IF(C23=3,VLOOKUP(B23,balance!$U:$Z,4,FALSE),IF(C23=4,VLOOKUP(B23,balance!$U:$Z,5,FALSE),IF(C23=5,VLOOKUP(B23-1,balance!$U:$Z,6,FALSE),0)))))/100</f>
        <v>1.0399999999999999E-3</v>
      </c>
      <c r="H23">
        <v>2</v>
      </c>
      <c r="I23" s="1">
        <f>IF(C23=1,VLOOKUP(FoxFire!B23,balance!$AF:$AJ,2,FALSE),IF(C23=2,VLOOKUP(B23,balance!$AF:$AJ,3,FALSE),IF(C23=3,VLOOKUP(B23,balance!$AF:$AJ,4,FALSE),IF(C23=4,VLOOKUP(B23,balance!$AF:$AJ,5,FALSE),IF(C23=5,VLOOKUP(B23,balance!$AF:$AK,6,FALSE),0)))))*1000000000000</f>
        <v>35000000000</v>
      </c>
    </row>
    <row r="24" spans="1:9" x14ac:dyDescent="0.3">
      <c r="A24">
        <v>22</v>
      </c>
      <c r="B24">
        <f t="shared" si="1"/>
        <v>5</v>
      </c>
      <c r="C24">
        <f t="shared" si="0"/>
        <v>3</v>
      </c>
      <c r="D24">
        <v>9026</v>
      </c>
      <c r="E24" s="1">
        <f>IF(C24=1,VLOOKUP(B24,balance!$K:$P,2,FALSE),IF(C24=2,VLOOKUP(B24,balance!$K:$P,3,FALSE),IF(C24=3,VLOOKUP(B24,balance!$K:$P,4,FALSE),IF(C24=4,VLOOKUP(B24,balance!$K:$P,5,FALSE),IF(C24=5,VLOOKUP(B24-1,balance!$K:$P,6,FALSE),0)))))</f>
        <v>350</v>
      </c>
      <c r="F24">
        <v>53</v>
      </c>
      <c r="G24">
        <f>IF(C24=1,VLOOKUP(FoxFire!B24,balance!$U:$Z,2,FALSE),IF(C24=2,VLOOKUP(B24,balance!$U:$Z,3,FALSE),IF(C24=3,VLOOKUP(B24,balance!$U:$Z,4,FALSE),IF(C24=4,VLOOKUP(B24,balance!$U:$Z,5,FALSE),IF(C24=5,VLOOKUP(B24-1,balance!$U:$Z,6,FALSE),0)))))/100</f>
        <v>1.0399999999999999E-3</v>
      </c>
      <c r="H24">
        <v>2</v>
      </c>
      <c r="I24" s="1">
        <f>IF(C24=1,VLOOKUP(FoxFire!B24,balance!$AF:$AJ,2,FALSE),IF(C24=2,VLOOKUP(B24,balance!$AF:$AJ,3,FALSE),IF(C24=3,VLOOKUP(B24,balance!$AF:$AJ,4,FALSE),IF(C24=4,VLOOKUP(B24,balance!$AF:$AJ,5,FALSE),IF(C24=5,VLOOKUP(B24,balance!$AF:$AK,6,FALSE),0)))))*1000000000000</f>
        <v>35000000000</v>
      </c>
    </row>
    <row r="25" spans="1:9" x14ac:dyDescent="0.3">
      <c r="A25">
        <v>23</v>
      </c>
      <c r="B25">
        <f t="shared" si="1"/>
        <v>5</v>
      </c>
      <c r="C25">
        <f t="shared" si="0"/>
        <v>4</v>
      </c>
      <c r="D25">
        <v>9026</v>
      </c>
      <c r="E25" s="1">
        <f>IF(C25=1,VLOOKUP(B25,balance!$K:$P,2,FALSE),IF(C25=2,VLOOKUP(B25,balance!$K:$P,3,FALSE),IF(C25=3,VLOOKUP(B25,balance!$K:$P,4,FALSE),IF(C25=4,VLOOKUP(B25,balance!$K:$P,5,FALSE),IF(C25=5,VLOOKUP(B25-1,balance!$K:$P,6,FALSE),0)))))</f>
        <v>350</v>
      </c>
      <c r="F25">
        <v>53</v>
      </c>
      <c r="G25">
        <f>IF(C25=1,VLOOKUP(FoxFire!B25,balance!$U:$Z,2,FALSE),IF(C25=2,VLOOKUP(B25,balance!$U:$Z,3,FALSE),IF(C25=3,VLOOKUP(B25,balance!$U:$Z,4,FALSE),IF(C25=4,VLOOKUP(B25,balance!$U:$Z,5,FALSE),IF(C25=5,VLOOKUP(B25-1,balance!$U:$Z,6,FALSE),0)))))/100</f>
        <v>1.0399999999999999E-3</v>
      </c>
      <c r="H25">
        <v>2</v>
      </c>
      <c r="I25" s="1">
        <f>IF(C25=1,VLOOKUP(FoxFire!B25,balance!$AF:$AJ,2,FALSE),IF(C25=2,VLOOKUP(B25,balance!$AF:$AJ,3,FALSE),IF(C25=3,VLOOKUP(B25,balance!$AF:$AJ,4,FALSE),IF(C25=4,VLOOKUP(B25,balance!$AF:$AJ,5,FALSE),IF(C25=5,VLOOKUP(B25,balance!$AF:$AK,6,FALSE),0)))))*1000000000000</f>
        <v>35000000000</v>
      </c>
    </row>
    <row r="26" spans="1:9" x14ac:dyDescent="0.3">
      <c r="A26">
        <v>24</v>
      </c>
      <c r="B26">
        <f t="shared" si="1"/>
        <v>6</v>
      </c>
      <c r="C26">
        <f t="shared" si="0"/>
        <v>5</v>
      </c>
      <c r="D26">
        <v>9026</v>
      </c>
      <c r="E26" s="1">
        <f>IF(C26=1,VLOOKUP(B26,balance!$K:$P,2,FALSE),IF(C26=2,VLOOKUP(B26,balance!$K:$P,3,FALSE),IF(C26=3,VLOOKUP(B26,balance!$K:$P,4,FALSE),IF(C26=4,VLOOKUP(B26,balance!$K:$P,5,FALSE),IF(C26=5,VLOOKUP(B26-1,balance!$K:$P,6,FALSE),0)))))</f>
        <v>1400</v>
      </c>
      <c r="F26">
        <v>53</v>
      </c>
      <c r="G26">
        <f>IF(C26=1,VLOOKUP(FoxFire!B26,balance!$U:$Z,2,FALSE),IF(C26=2,VLOOKUP(B26,balance!$U:$Z,3,FALSE),IF(C26=3,VLOOKUP(B26,balance!$U:$Z,4,FALSE),IF(C26=4,VLOOKUP(B26,balance!$U:$Z,5,FALSE),IF(C26=5,VLOOKUP(B26-1,balance!$U:$Z,6,FALSE),0)))))/100</f>
        <v>6.0999999999999995E-3</v>
      </c>
      <c r="H26">
        <v>2</v>
      </c>
      <c r="I26" s="1">
        <f>IF(C26=1,VLOOKUP(FoxFire!B26,balance!$AF:$AJ,2,FALSE),IF(C26=2,VLOOKUP(B26,balance!$AF:$AJ,3,FALSE),IF(C26=3,VLOOKUP(B26,balance!$AF:$AJ,4,FALSE),IF(C26=4,VLOOKUP(B26,balance!$AF:$AJ,5,FALSE),IF(C26=5,VLOOKUP(B26,balance!$AF:$AK,6,FALSE),0)))))*1000000000000</f>
        <v>150000000000</v>
      </c>
    </row>
    <row r="27" spans="1:9" x14ac:dyDescent="0.3">
      <c r="A27">
        <v>25</v>
      </c>
      <c r="B27">
        <f t="shared" si="1"/>
        <v>6</v>
      </c>
      <c r="C27">
        <f t="shared" si="0"/>
        <v>1</v>
      </c>
      <c r="D27">
        <v>9026</v>
      </c>
      <c r="E27" s="1">
        <f>IF(C27=1,VLOOKUP(B27,balance!$K:$P,2,FALSE),IF(C27=2,VLOOKUP(B27,balance!$K:$P,3,FALSE),IF(C27=3,VLOOKUP(B27,balance!$K:$P,4,FALSE),IF(C27=4,VLOOKUP(B27,balance!$K:$P,5,FALSE),IF(C27=5,VLOOKUP(B27-1,balance!$K:$P,6,FALSE),0)))))</f>
        <v>375</v>
      </c>
      <c r="F27">
        <v>53</v>
      </c>
      <c r="G27">
        <f>IF(C27=1,VLOOKUP(FoxFire!B27,balance!$U:$Z,2,FALSE),IF(C27=2,VLOOKUP(B27,balance!$U:$Z,3,FALSE),IF(C27=3,VLOOKUP(B27,balance!$U:$Z,4,FALSE),IF(C27=4,VLOOKUP(B27,balance!$U:$Z,5,FALSE),IF(C27=5,VLOOKUP(B27-1,balance!$U:$Z,6,FALSE),0)))))/100</f>
        <v>1.0499999999999999E-3</v>
      </c>
      <c r="H27">
        <v>2</v>
      </c>
      <c r="I27" s="1">
        <f>IF(C27=1,VLOOKUP(FoxFire!B27,balance!$AF:$AJ,2,FALSE),IF(C27=2,VLOOKUP(B27,balance!$AF:$AJ,3,FALSE),IF(C27=3,VLOOKUP(B27,balance!$AF:$AJ,4,FALSE),IF(C27=4,VLOOKUP(B27,balance!$AF:$AJ,5,FALSE),IF(C27=5,VLOOKUP(B27,balance!$AF:$AK,6,FALSE),0)))))*1000000000000</f>
        <v>37500000000</v>
      </c>
    </row>
    <row r="28" spans="1:9" x14ac:dyDescent="0.3">
      <c r="A28">
        <v>26</v>
      </c>
      <c r="B28">
        <f t="shared" si="1"/>
        <v>6</v>
      </c>
      <c r="C28">
        <f t="shared" si="0"/>
        <v>2</v>
      </c>
      <c r="D28">
        <v>9026</v>
      </c>
      <c r="E28" s="1">
        <f>IF(C28=1,VLOOKUP(B28,balance!$K:$P,2,FALSE),IF(C28=2,VLOOKUP(B28,balance!$K:$P,3,FALSE),IF(C28=3,VLOOKUP(B28,balance!$K:$P,4,FALSE),IF(C28=4,VLOOKUP(B28,balance!$K:$P,5,FALSE),IF(C28=5,VLOOKUP(B28-1,balance!$K:$P,6,FALSE),0)))))</f>
        <v>375</v>
      </c>
      <c r="F28">
        <v>53</v>
      </c>
      <c r="G28">
        <f>IF(C28=1,VLOOKUP(FoxFire!B28,balance!$U:$Z,2,FALSE),IF(C28=2,VLOOKUP(B28,balance!$U:$Z,3,FALSE),IF(C28=3,VLOOKUP(B28,balance!$U:$Z,4,FALSE),IF(C28=4,VLOOKUP(B28,balance!$U:$Z,5,FALSE),IF(C28=5,VLOOKUP(B28-1,balance!$U:$Z,6,FALSE),0)))))/100</f>
        <v>1.0499999999999999E-3</v>
      </c>
      <c r="H28">
        <v>2</v>
      </c>
      <c r="I28" s="1">
        <f>IF(C28=1,VLOOKUP(FoxFire!B28,balance!$AF:$AJ,2,FALSE),IF(C28=2,VLOOKUP(B28,balance!$AF:$AJ,3,FALSE),IF(C28=3,VLOOKUP(B28,balance!$AF:$AJ,4,FALSE),IF(C28=4,VLOOKUP(B28,balance!$AF:$AJ,5,FALSE),IF(C28=5,VLOOKUP(B28,balance!$AF:$AK,6,FALSE),0)))))*1000000000000</f>
        <v>37500000000</v>
      </c>
    </row>
    <row r="29" spans="1:9" x14ac:dyDescent="0.3">
      <c r="A29">
        <v>27</v>
      </c>
      <c r="B29">
        <f t="shared" si="1"/>
        <v>6</v>
      </c>
      <c r="C29">
        <f t="shared" si="0"/>
        <v>3</v>
      </c>
      <c r="D29">
        <v>9026</v>
      </c>
      <c r="E29" s="1">
        <f>IF(C29=1,VLOOKUP(B29,balance!$K:$P,2,FALSE),IF(C29=2,VLOOKUP(B29,balance!$K:$P,3,FALSE),IF(C29=3,VLOOKUP(B29,balance!$K:$P,4,FALSE),IF(C29=4,VLOOKUP(B29,balance!$K:$P,5,FALSE),IF(C29=5,VLOOKUP(B29-1,balance!$K:$P,6,FALSE),0)))))</f>
        <v>375</v>
      </c>
      <c r="F29">
        <v>53</v>
      </c>
      <c r="G29">
        <f>IF(C29=1,VLOOKUP(FoxFire!B29,balance!$U:$Z,2,FALSE),IF(C29=2,VLOOKUP(B29,balance!$U:$Z,3,FALSE),IF(C29=3,VLOOKUP(B29,balance!$U:$Z,4,FALSE),IF(C29=4,VLOOKUP(B29,balance!$U:$Z,5,FALSE),IF(C29=5,VLOOKUP(B29-1,balance!$U:$Z,6,FALSE),0)))))/100</f>
        <v>1.0499999999999999E-3</v>
      </c>
      <c r="H29">
        <v>2</v>
      </c>
      <c r="I29" s="1">
        <f>IF(C29=1,VLOOKUP(FoxFire!B29,balance!$AF:$AJ,2,FALSE),IF(C29=2,VLOOKUP(B29,balance!$AF:$AJ,3,FALSE),IF(C29=3,VLOOKUP(B29,balance!$AF:$AJ,4,FALSE),IF(C29=4,VLOOKUP(B29,balance!$AF:$AJ,5,FALSE),IF(C29=5,VLOOKUP(B29,balance!$AF:$AK,6,FALSE),0)))))*1000000000000</f>
        <v>37500000000</v>
      </c>
    </row>
    <row r="30" spans="1:9" x14ac:dyDescent="0.3">
      <c r="A30">
        <v>28</v>
      </c>
      <c r="B30">
        <f t="shared" si="1"/>
        <v>6</v>
      </c>
      <c r="C30">
        <f t="shared" si="0"/>
        <v>4</v>
      </c>
      <c r="D30">
        <v>9026</v>
      </c>
      <c r="E30" s="1">
        <f>IF(C30=1,VLOOKUP(B30,balance!$K:$P,2,FALSE),IF(C30=2,VLOOKUP(B30,balance!$K:$P,3,FALSE),IF(C30=3,VLOOKUP(B30,balance!$K:$P,4,FALSE),IF(C30=4,VLOOKUP(B30,balance!$K:$P,5,FALSE),IF(C30=5,VLOOKUP(B30-1,balance!$K:$P,6,FALSE),0)))))</f>
        <v>375</v>
      </c>
      <c r="F30">
        <v>53</v>
      </c>
      <c r="G30">
        <f>IF(C30=1,VLOOKUP(FoxFire!B30,balance!$U:$Z,2,FALSE),IF(C30=2,VLOOKUP(B30,balance!$U:$Z,3,FALSE),IF(C30=3,VLOOKUP(B30,balance!$U:$Z,4,FALSE),IF(C30=4,VLOOKUP(B30,balance!$U:$Z,5,FALSE),IF(C30=5,VLOOKUP(B30-1,balance!$U:$Z,6,FALSE),0)))))/100</f>
        <v>1.0499999999999999E-3</v>
      </c>
      <c r="H30">
        <v>2</v>
      </c>
      <c r="I30" s="1">
        <f>IF(C30=1,VLOOKUP(FoxFire!B30,balance!$AF:$AJ,2,FALSE),IF(C30=2,VLOOKUP(B30,balance!$AF:$AJ,3,FALSE),IF(C30=3,VLOOKUP(B30,balance!$AF:$AJ,4,FALSE),IF(C30=4,VLOOKUP(B30,balance!$AF:$AJ,5,FALSE),IF(C30=5,VLOOKUP(B30,balance!$AF:$AK,6,FALSE),0)))))*1000000000000</f>
        <v>37500000000</v>
      </c>
    </row>
    <row r="31" spans="1:9" x14ac:dyDescent="0.3">
      <c r="A31">
        <v>29</v>
      </c>
      <c r="B31">
        <f t="shared" si="1"/>
        <v>7</v>
      </c>
      <c r="C31">
        <f t="shared" si="0"/>
        <v>5</v>
      </c>
      <c r="D31">
        <v>9026</v>
      </c>
      <c r="E31" s="1">
        <f>IF(C31=1,VLOOKUP(B31,balance!$K:$P,2,FALSE),IF(C31=2,VLOOKUP(B31,balance!$K:$P,3,FALSE),IF(C31=3,VLOOKUP(B31,balance!$K:$P,4,FALSE),IF(C31=4,VLOOKUP(B31,balance!$K:$P,5,FALSE),IF(C31=5,VLOOKUP(B31-1,balance!$K:$P,6,FALSE),0)))))</f>
        <v>1500</v>
      </c>
      <c r="F31">
        <v>53</v>
      </c>
      <c r="G31">
        <f>IF(C31=1,VLOOKUP(FoxFire!B31,balance!$U:$Z,2,FALSE),IF(C31=2,VLOOKUP(B31,balance!$U:$Z,3,FALSE),IF(C31=3,VLOOKUP(B31,balance!$U:$Z,4,FALSE),IF(C31=4,VLOOKUP(B31,balance!$U:$Z,5,FALSE),IF(C31=5,VLOOKUP(B31-1,balance!$U:$Z,6,FALSE),0)))))/100</f>
        <v>6.6E-3</v>
      </c>
      <c r="H31">
        <v>2</v>
      </c>
      <c r="I31" s="1">
        <f>IF(C31=1,VLOOKUP(FoxFire!B31,balance!$AF:$AJ,2,FALSE),IF(C31=2,VLOOKUP(B31,balance!$AF:$AJ,3,FALSE),IF(C31=3,VLOOKUP(B31,balance!$AF:$AJ,4,FALSE),IF(C31=4,VLOOKUP(B31,balance!$AF:$AJ,5,FALSE),IF(C31=5,VLOOKUP(B31,balance!$AF:$AK,6,FALSE),0)))))*1000000000000</f>
        <v>160000000000</v>
      </c>
    </row>
    <row r="32" spans="1:9" x14ac:dyDescent="0.3">
      <c r="A32">
        <v>30</v>
      </c>
      <c r="B32">
        <f t="shared" si="1"/>
        <v>7</v>
      </c>
      <c r="C32">
        <f t="shared" si="0"/>
        <v>1</v>
      </c>
      <c r="D32">
        <v>9026</v>
      </c>
      <c r="E32" s="1">
        <f>IF(C32=1,VLOOKUP(B32,balance!$K:$P,2,FALSE),IF(C32=2,VLOOKUP(B32,balance!$K:$P,3,FALSE),IF(C32=3,VLOOKUP(B32,balance!$K:$P,4,FALSE),IF(C32=4,VLOOKUP(B32,balance!$K:$P,5,FALSE),IF(C32=5,VLOOKUP(B32-1,balance!$K:$P,6,FALSE),0)))))</f>
        <v>400</v>
      </c>
      <c r="F32">
        <v>53</v>
      </c>
      <c r="G32">
        <f>IF(C32=1,VLOOKUP(FoxFire!B32,balance!$U:$Z,2,FALSE),IF(C32=2,VLOOKUP(B32,balance!$U:$Z,3,FALSE),IF(C32=3,VLOOKUP(B32,balance!$U:$Z,4,FALSE),IF(C32=4,VLOOKUP(B32,balance!$U:$Z,5,FALSE),IF(C32=5,VLOOKUP(B32-1,balance!$U:$Z,6,FALSE),0)))))/100</f>
        <v>1.06E-3</v>
      </c>
      <c r="H32">
        <v>2</v>
      </c>
      <c r="I32" s="1">
        <f>IF(C32=1,VLOOKUP(FoxFire!B32,balance!$AF:$AJ,2,FALSE),IF(C32=2,VLOOKUP(B32,balance!$AF:$AJ,3,FALSE),IF(C32=3,VLOOKUP(B32,balance!$AF:$AJ,4,FALSE),IF(C32=4,VLOOKUP(B32,balance!$AF:$AJ,5,FALSE),IF(C32=5,VLOOKUP(B32,balance!$AF:$AK,6,FALSE),0)))))*1000000000000</f>
        <v>40000000000</v>
      </c>
    </row>
    <row r="33" spans="1:9" x14ac:dyDescent="0.3">
      <c r="A33">
        <v>31</v>
      </c>
      <c r="B33">
        <f t="shared" si="1"/>
        <v>7</v>
      </c>
      <c r="C33">
        <f t="shared" si="0"/>
        <v>2</v>
      </c>
      <c r="D33">
        <v>9026</v>
      </c>
      <c r="E33" s="1">
        <f>IF(C33=1,VLOOKUP(B33,balance!$K:$P,2,FALSE),IF(C33=2,VLOOKUP(B33,balance!$K:$P,3,FALSE),IF(C33=3,VLOOKUP(B33,balance!$K:$P,4,FALSE),IF(C33=4,VLOOKUP(B33,balance!$K:$P,5,FALSE),IF(C33=5,VLOOKUP(B33-1,balance!$K:$P,6,FALSE),0)))))</f>
        <v>400</v>
      </c>
      <c r="F33">
        <v>53</v>
      </c>
      <c r="G33">
        <f>IF(C33=1,VLOOKUP(FoxFire!B33,balance!$U:$Z,2,FALSE),IF(C33=2,VLOOKUP(B33,balance!$U:$Z,3,FALSE),IF(C33=3,VLOOKUP(B33,balance!$U:$Z,4,FALSE),IF(C33=4,VLOOKUP(B33,balance!$U:$Z,5,FALSE),IF(C33=5,VLOOKUP(B33-1,balance!$U:$Z,6,FALSE),0)))))/100</f>
        <v>1.06E-3</v>
      </c>
      <c r="H33">
        <v>2</v>
      </c>
      <c r="I33" s="1">
        <f>IF(C33=1,VLOOKUP(FoxFire!B33,balance!$AF:$AJ,2,FALSE),IF(C33=2,VLOOKUP(B33,balance!$AF:$AJ,3,FALSE),IF(C33=3,VLOOKUP(B33,balance!$AF:$AJ,4,FALSE),IF(C33=4,VLOOKUP(B33,balance!$AF:$AJ,5,FALSE),IF(C33=5,VLOOKUP(B33,balance!$AF:$AK,6,FALSE),0)))))*1000000000000</f>
        <v>40000000000</v>
      </c>
    </row>
    <row r="34" spans="1:9" x14ac:dyDescent="0.3">
      <c r="A34">
        <v>32</v>
      </c>
      <c r="B34">
        <f t="shared" si="1"/>
        <v>7</v>
      </c>
      <c r="C34">
        <f t="shared" si="0"/>
        <v>3</v>
      </c>
      <c r="D34">
        <v>9026</v>
      </c>
      <c r="E34" s="1">
        <f>IF(C34=1,VLOOKUP(B34,balance!$K:$P,2,FALSE),IF(C34=2,VLOOKUP(B34,balance!$K:$P,3,FALSE),IF(C34=3,VLOOKUP(B34,balance!$K:$P,4,FALSE),IF(C34=4,VLOOKUP(B34,balance!$K:$P,5,FALSE),IF(C34=5,VLOOKUP(B34-1,balance!$K:$P,6,FALSE),0)))))</f>
        <v>400</v>
      </c>
      <c r="F34">
        <v>53</v>
      </c>
      <c r="G34">
        <f>IF(C34=1,VLOOKUP(FoxFire!B34,balance!$U:$Z,2,FALSE),IF(C34=2,VLOOKUP(B34,balance!$U:$Z,3,FALSE),IF(C34=3,VLOOKUP(B34,balance!$U:$Z,4,FALSE),IF(C34=4,VLOOKUP(B34,balance!$U:$Z,5,FALSE),IF(C34=5,VLOOKUP(B34-1,balance!$U:$Z,6,FALSE),0)))))/100</f>
        <v>1.06E-3</v>
      </c>
      <c r="H34">
        <v>2</v>
      </c>
      <c r="I34" s="1">
        <f>IF(C34=1,VLOOKUP(FoxFire!B34,balance!$AF:$AJ,2,FALSE),IF(C34=2,VLOOKUP(B34,balance!$AF:$AJ,3,FALSE),IF(C34=3,VLOOKUP(B34,balance!$AF:$AJ,4,FALSE),IF(C34=4,VLOOKUP(B34,balance!$AF:$AJ,5,FALSE),IF(C34=5,VLOOKUP(B34,balance!$AF:$AK,6,FALSE),0)))))*1000000000000</f>
        <v>40000000000</v>
      </c>
    </row>
    <row r="35" spans="1:9" x14ac:dyDescent="0.3">
      <c r="A35">
        <v>33</v>
      </c>
      <c r="B35">
        <f t="shared" si="1"/>
        <v>7</v>
      </c>
      <c r="C35">
        <f t="shared" si="0"/>
        <v>4</v>
      </c>
      <c r="D35">
        <v>9026</v>
      </c>
      <c r="E35" s="1">
        <f>IF(C35=1,VLOOKUP(B35,balance!$K:$P,2,FALSE),IF(C35=2,VLOOKUP(B35,balance!$K:$P,3,FALSE),IF(C35=3,VLOOKUP(B35,balance!$K:$P,4,FALSE),IF(C35=4,VLOOKUP(B35,balance!$K:$P,5,FALSE),IF(C35=5,VLOOKUP(B35-1,balance!$K:$P,6,FALSE),0)))))</f>
        <v>400</v>
      </c>
      <c r="F35">
        <v>53</v>
      </c>
      <c r="G35">
        <f>IF(C35=1,VLOOKUP(FoxFire!B35,balance!$U:$Z,2,FALSE),IF(C35=2,VLOOKUP(B35,balance!$U:$Z,3,FALSE),IF(C35=3,VLOOKUP(B35,balance!$U:$Z,4,FALSE),IF(C35=4,VLOOKUP(B35,balance!$U:$Z,5,FALSE),IF(C35=5,VLOOKUP(B35-1,balance!$U:$Z,6,FALSE),0)))))/100</f>
        <v>1.06E-3</v>
      </c>
      <c r="H35">
        <v>2</v>
      </c>
      <c r="I35" s="1">
        <f>IF(C35=1,VLOOKUP(FoxFire!B35,balance!$AF:$AJ,2,FALSE),IF(C35=2,VLOOKUP(B35,balance!$AF:$AJ,3,FALSE),IF(C35=3,VLOOKUP(B35,balance!$AF:$AJ,4,FALSE),IF(C35=4,VLOOKUP(B35,balance!$AF:$AJ,5,FALSE),IF(C35=5,VLOOKUP(B35,balance!$AF:$AK,6,FALSE),0)))))*1000000000000</f>
        <v>40000000000</v>
      </c>
    </row>
    <row r="36" spans="1:9" x14ac:dyDescent="0.3">
      <c r="A36">
        <v>34</v>
      </c>
      <c r="B36">
        <f t="shared" si="1"/>
        <v>8</v>
      </c>
      <c r="C36">
        <f t="shared" si="0"/>
        <v>5</v>
      </c>
      <c r="D36">
        <v>9026</v>
      </c>
      <c r="E36" s="1">
        <f>IF(C36=1,VLOOKUP(B36,balance!$K:$P,2,FALSE),IF(C36=2,VLOOKUP(B36,balance!$K:$P,3,FALSE),IF(C36=3,VLOOKUP(B36,balance!$K:$P,4,FALSE),IF(C36=4,VLOOKUP(B36,balance!$K:$P,5,FALSE),IF(C36=5,VLOOKUP(B36-1,balance!$K:$P,6,FALSE),0)))))</f>
        <v>1600</v>
      </c>
      <c r="F36">
        <v>53</v>
      </c>
      <c r="G36">
        <f>IF(C36=1,VLOOKUP(FoxFire!B36,balance!$U:$Z,2,FALSE),IF(C36=2,VLOOKUP(B36,balance!$U:$Z,3,FALSE),IF(C36=3,VLOOKUP(B36,balance!$U:$Z,4,FALSE),IF(C36=4,VLOOKUP(B36,balance!$U:$Z,5,FALSE),IF(C36=5,VLOOKUP(B36-1,balance!$U:$Z,6,FALSE),0)))))/100</f>
        <v>7.1999999999999998E-3</v>
      </c>
      <c r="H36">
        <v>2</v>
      </c>
      <c r="I36" s="1">
        <f>IF(C36=1,VLOOKUP(FoxFire!B36,balance!$AF:$AJ,2,FALSE),IF(C36=2,VLOOKUP(B36,balance!$AF:$AJ,3,FALSE),IF(C36=3,VLOOKUP(B36,balance!$AF:$AJ,4,FALSE),IF(C36=4,VLOOKUP(B36,balance!$AF:$AJ,5,FALSE),IF(C36=5,VLOOKUP(B36,balance!$AF:$AK,6,FALSE),0)))))*1000000000000</f>
        <v>170000000000</v>
      </c>
    </row>
    <row r="37" spans="1:9" x14ac:dyDescent="0.3">
      <c r="A37">
        <v>35</v>
      </c>
      <c r="B37">
        <f t="shared" si="1"/>
        <v>8</v>
      </c>
      <c r="C37">
        <f t="shared" si="0"/>
        <v>1</v>
      </c>
      <c r="D37">
        <v>9026</v>
      </c>
      <c r="E37" s="1">
        <f>IF(C37=1,VLOOKUP(B37,balance!$K:$P,2,FALSE),IF(C37=2,VLOOKUP(B37,balance!$K:$P,3,FALSE),IF(C37=3,VLOOKUP(B37,balance!$K:$P,4,FALSE),IF(C37=4,VLOOKUP(B37,balance!$K:$P,5,FALSE),IF(C37=5,VLOOKUP(B37-1,balance!$K:$P,6,FALSE),0)))))</f>
        <v>425</v>
      </c>
      <c r="F37">
        <v>53</v>
      </c>
      <c r="G37">
        <f>IF(C37=1,VLOOKUP(FoxFire!B37,balance!$U:$Z,2,FALSE),IF(C37=2,VLOOKUP(B37,balance!$U:$Z,3,FALSE),IF(C37=3,VLOOKUP(B37,balance!$U:$Z,4,FALSE),IF(C37=4,VLOOKUP(B37,balance!$U:$Z,5,FALSE),IF(C37=5,VLOOKUP(B37-1,balance!$U:$Z,6,FALSE),0)))))/100</f>
        <v>1.07E-3</v>
      </c>
      <c r="H37">
        <v>2</v>
      </c>
      <c r="I37" s="1">
        <f>IF(C37=1,VLOOKUP(FoxFire!B37,balance!$AF:$AJ,2,FALSE),IF(C37=2,VLOOKUP(B37,balance!$AF:$AJ,3,FALSE),IF(C37=3,VLOOKUP(B37,balance!$AF:$AJ,4,FALSE),IF(C37=4,VLOOKUP(B37,balance!$AF:$AJ,5,FALSE),IF(C37=5,VLOOKUP(B37,balance!$AF:$AK,6,FALSE),0)))))*1000000000000</f>
        <v>42500000000</v>
      </c>
    </row>
    <row r="38" spans="1:9" x14ac:dyDescent="0.3">
      <c r="A38">
        <v>36</v>
      </c>
      <c r="B38">
        <f t="shared" si="1"/>
        <v>8</v>
      </c>
      <c r="C38">
        <f t="shared" si="0"/>
        <v>2</v>
      </c>
      <c r="D38">
        <v>9026</v>
      </c>
      <c r="E38" s="1">
        <f>IF(C38=1,VLOOKUP(B38,balance!$K:$P,2,FALSE),IF(C38=2,VLOOKUP(B38,balance!$K:$P,3,FALSE),IF(C38=3,VLOOKUP(B38,balance!$K:$P,4,FALSE),IF(C38=4,VLOOKUP(B38,balance!$K:$P,5,FALSE),IF(C38=5,VLOOKUP(B38-1,balance!$K:$P,6,FALSE),0)))))</f>
        <v>425</v>
      </c>
      <c r="F38">
        <v>53</v>
      </c>
      <c r="G38">
        <f>IF(C38=1,VLOOKUP(FoxFire!B38,balance!$U:$Z,2,FALSE),IF(C38=2,VLOOKUP(B38,balance!$U:$Z,3,FALSE),IF(C38=3,VLOOKUP(B38,balance!$U:$Z,4,FALSE),IF(C38=4,VLOOKUP(B38,balance!$U:$Z,5,FALSE),IF(C38=5,VLOOKUP(B38-1,balance!$U:$Z,6,FALSE),0)))))/100</f>
        <v>1.07E-3</v>
      </c>
      <c r="H38">
        <v>2</v>
      </c>
      <c r="I38" s="1">
        <f>IF(C38=1,VLOOKUP(FoxFire!B38,balance!$AF:$AJ,2,FALSE),IF(C38=2,VLOOKUP(B38,balance!$AF:$AJ,3,FALSE),IF(C38=3,VLOOKUP(B38,balance!$AF:$AJ,4,FALSE),IF(C38=4,VLOOKUP(B38,balance!$AF:$AJ,5,FALSE),IF(C38=5,VLOOKUP(B38,balance!$AF:$AK,6,FALSE),0)))))*1000000000000</f>
        <v>42500000000</v>
      </c>
    </row>
    <row r="39" spans="1:9" x14ac:dyDescent="0.3">
      <c r="A39">
        <v>37</v>
      </c>
      <c r="B39">
        <f t="shared" si="1"/>
        <v>8</v>
      </c>
      <c r="C39">
        <f t="shared" si="0"/>
        <v>3</v>
      </c>
      <c r="D39">
        <v>9026</v>
      </c>
      <c r="E39" s="1">
        <f>IF(C39=1,VLOOKUP(B39,balance!$K:$P,2,FALSE),IF(C39=2,VLOOKUP(B39,balance!$K:$P,3,FALSE),IF(C39=3,VLOOKUP(B39,balance!$K:$P,4,FALSE),IF(C39=4,VLOOKUP(B39,balance!$K:$P,5,FALSE),IF(C39=5,VLOOKUP(B39-1,balance!$K:$P,6,FALSE),0)))))</f>
        <v>425</v>
      </c>
      <c r="F39">
        <v>53</v>
      </c>
      <c r="G39">
        <f>IF(C39=1,VLOOKUP(FoxFire!B39,balance!$U:$Z,2,FALSE),IF(C39=2,VLOOKUP(B39,balance!$U:$Z,3,FALSE),IF(C39=3,VLOOKUP(B39,balance!$U:$Z,4,FALSE),IF(C39=4,VLOOKUP(B39,balance!$U:$Z,5,FALSE),IF(C39=5,VLOOKUP(B39-1,balance!$U:$Z,6,FALSE),0)))))/100</f>
        <v>1.07E-3</v>
      </c>
      <c r="H39">
        <v>2</v>
      </c>
      <c r="I39" s="1">
        <f>IF(C39=1,VLOOKUP(FoxFire!B39,balance!$AF:$AJ,2,FALSE),IF(C39=2,VLOOKUP(B39,balance!$AF:$AJ,3,FALSE),IF(C39=3,VLOOKUP(B39,balance!$AF:$AJ,4,FALSE),IF(C39=4,VLOOKUP(B39,balance!$AF:$AJ,5,FALSE),IF(C39=5,VLOOKUP(B39,balance!$AF:$AK,6,FALSE),0)))))*1000000000000</f>
        <v>42500000000</v>
      </c>
    </row>
    <row r="40" spans="1:9" x14ac:dyDescent="0.3">
      <c r="A40">
        <v>38</v>
      </c>
      <c r="B40">
        <f t="shared" si="1"/>
        <v>8</v>
      </c>
      <c r="C40">
        <f t="shared" si="0"/>
        <v>4</v>
      </c>
      <c r="D40">
        <v>9026</v>
      </c>
      <c r="E40" s="1">
        <f>IF(C40=1,VLOOKUP(B40,balance!$K:$P,2,FALSE),IF(C40=2,VLOOKUP(B40,balance!$K:$P,3,FALSE),IF(C40=3,VLOOKUP(B40,balance!$K:$P,4,FALSE),IF(C40=4,VLOOKUP(B40,balance!$K:$P,5,FALSE),IF(C40=5,VLOOKUP(B40-1,balance!$K:$P,6,FALSE),0)))))</f>
        <v>425</v>
      </c>
      <c r="F40">
        <v>53</v>
      </c>
      <c r="G40">
        <f>IF(C40=1,VLOOKUP(FoxFire!B40,balance!$U:$Z,2,FALSE),IF(C40=2,VLOOKUP(B40,balance!$U:$Z,3,FALSE),IF(C40=3,VLOOKUP(B40,balance!$U:$Z,4,FALSE),IF(C40=4,VLOOKUP(B40,balance!$U:$Z,5,FALSE),IF(C40=5,VLOOKUP(B40-1,balance!$U:$Z,6,FALSE),0)))))/100</f>
        <v>1.07E-3</v>
      </c>
      <c r="H40">
        <v>2</v>
      </c>
      <c r="I40" s="1">
        <f>IF(C40=1,VLOOKUP(FoxFire!B40,balance!$AF:$AJ,2,FALSE),IF(C40=2,VLOOKUP(B40,balance!$AF:$AJ,3,FALSE),IF(C40=3,VLOOKUP(B40,balance!$AF:$AJ,4,FALSE),IF(C40=4,VLOOKUP(B40,balance!$AF:$AJ,5,FALSE),IF(C40=5,VLOOKUP(B40,balance!$AF:$AK,6,FALSE),0)))))*1000000000000</f>
        <v>42500000000</v>
      </c>
    </row>
    <row r="41" spans="1:9" x14ac:dyDescent="0.3">
      <c r="A41">
        <v>39</v>
      </c>
      <c r="B41">
        <f t="shared" si="1"/>
        <v>9</v>
      </c>
      <c r="C41">
        <f t="shared" si="0"/>
        <v>5</v>
      </c>
      <c r="D41">
        <v>9026</v>
      </c>
      <c r="E41" s="1">
        <f>IF(C41=1,VLOOKUP(B41,balance!$K:$P,2,FALSE),IF(C41=2,VLOOKUP(B41,balance!$K:$P,3,FALSE),IF(C41=3,VLOOKUP(B41,balance!$K:$P,4,FALSE),IF(C41=4,VLOOKUP(B41,balance!$K:$P,5,FALSE),IF(C41=5,VLOOKUP(B41-1,balance!$K:$P,6,FALSE),0)))))</f>
        <v>1700</v>
      </c>
      <c r="F41">
        <v>53</v>
      </c>
      <c r="G41">
        <f>IF(C41=1,VLOOKUP(FoxFire!B41,balance!$U:$Z,2,FALSE),IF(C41=2,VLOOKUP(B41,balance!$U:$Z,3,FALSE),IF(C41=3,VLOOKUP(B41,balance!$U:$Z,4,FALSE),IF(C41=4,VLOOKUP(B41,balance!$U:$Z,5,FALSE),IF(C41=5,VLOOKUP(B41-1,balance!$U:$Z,6,FALSE),0)))))/100</f>
        <v>7.7000000000000002E-3</v>
      </c>
      <c r="H41">
        <v>2</v>
      </c>
      <c r="I41" s="1">
        <f>IF(C41=1,VLOOKUP(FoxFire!B41,balance!$AF:$AJ,2,FALSE),IF(C41=2,VLOOKUP(B41,balance!$AF:$AJ,3,FALSE),IF(C41=3,VLOOKUP(B41,balance!$AF:$AJ,4,FALSE),IF(C41=4,VLOOKUP(B41,balance!$AF:$AJ,5,FALSE),IF(C41=5,VLOOKUP(B41,balance!$AF:$AK,6,FALSE),0)))))*1000000000000</f>
        <v>180000000000</v>
      </c>
    </row>
    <row r="42" spans="1:9" x14ac:dyDescent="0.3">
      <c r="A42">
        <v>40</v>
      </c>
      <c r="B42">
        <f t="shared" si="1"/>
        <v>9</v>
      </c>
      <c r="C42">
        <f t="shared" si="0"/>
        <v>1</v>
      </c>
      <c r="D42">
        <v>9026</v>
      </c>
      <c r="E42" s="1">
        <f>IF(C42=1,VLOOKUP(B42,balance!$K:$P,2,FALSE),IF(C42=2,VLOOKUP(B42,balance!$K:$P,3,FALSE),IF(C42=3,VLOOKUP(B42,balance!$K:$P,4,FALSE),IF(C42=4,VLOOKUP(B42,balance!$K:$P,5,FALSE),IF(C42=5,VLOOKUP(B42-1,balance!$K:$P,6,FALSE),0)))))</f>
        <v>450</v>
      </c>
      <c r="F42">
        <v>53</v>
      </c>
      <c r="G42">
        <f>IF(C42=1,VLOOKUP(FoxFire!B42,balance!$U:$Z,2,FALSE),IF(C42=2,VLOOKUP(B42,balance!$U:$Z,3,FALSE),IF(C42=3,VLOOKUP(B42,balance!$U:$Z,4,FALSE),IF(C42=4,VLOOKUP(B42,balance!$U:$Z,5,FALSE),IF(C42=5,VLOOKUP(B42-1,balance!$U:$Z,6,FALSE),0)))))/100</f>
        <v>1.08E-3</v>
      </c>
      <c r="H42">
        <v>2</v>
      </c>
      <c r="I42" s="1">
        <f>IF(C42=1,VLOOKUP(FoxFire!B42,balance!$AF:$AJ,2,FALSE),IF(C42=2,VLOOKUP(B42,balance!$AF:$AJ,3,FALSE),IF(C42=3,VLOOKUP(B42,balance!$AF:$AJ,4,FALSE),IF(C42=4,VLOOKUP(B42,balance!$AF:$AJ,5,FALSE),IF(C42=5,VLOOKUP(B42,balance!$AF:$AK,6,FALSE),0)))))*1000000000000</f>
        <v>45000000000</v>
      </c>
    </row>
    <row r="43" spans="1:9" x14ac:dyDescent="0.3">
      <c r="A43">
        <v>41</v>
      </c>
      <c r="B43">
        <f t="shared" si="1"/>
        <v>9</v>
      </c>
      <c r="C43">
        <f t="shared" si="0"/>
        <v>2</v>
      </c>
      <c r="D43">
        <v>9026</v>
      </c>
      <c r="E43" s="1">
        <f>IF(C43=1,VLOOKUP(B43,balance!$K:$P,2,FALSE),IF(C43=2,VLOOKUP(B43,balance!$K:$P,3,FALSE),IF(C43=3,VLOOKUP(B43,balance!$K:$P,4,FALSE),IF(C43=4,VLOOKUP(B43,balance!$K:$P,5,FALSE),IF(C43=5,VLOOKUP(B43-1,balance!$K:$P,6,FALSE),0)))))</f>
        <v>450</v>
      </c>
      <c r="F43">
        <v>53</v>
      </c>
      <c r="G43">
        <f>IF(C43=1,VLOOKUP(FoxFire!B43,balance!$U:$Z,2,FALSE),IF(C43=2,VLOOKUP(B43,balance!$U:$Z,3,FALSE),IF(C43=3,VLOOKUP(B43,balance!$U:$Z,4,FALSE),IF(C43=4,VLOOKUP(B43,balance!$U:$Z,5,FALSE),IF(C43=5,VLOOKUP(B43-1,balance!$U:$Z,6,FALSE),0)))))/100</f>
        <v>1.08E-3</v>
      </c>
      <c r="H43">
        <v>2</v>
      </c>
      <c r="I43" s="1">
        <f>IF(C43=1,VLOOKUP(FoxFire!B43,balance!$AF:$AJ,2,FALSE),IF(C43=2,VLOOKUP(B43,balance!$AF:$AJ,3,FALSE),IF(C43=3,VLOOKUP(B43,balance!$AF:$AJ,4,FALSE),IF(C43=4,VLOOKUP(B43,balance!$AF:$AJ,5,FALSE),IF(C43=5,VLOOKUP(B43,balance!$AF:$AK,6,FALSE),0)))))*1000000000000</f>
        <v>45000000000</v>
      </c>
    </row>
    <row r="44" spans="1:9" x14ac:dyDescent="0.3">
      <c r="A44">
        <v>42</v>
      </c>
      <c r="B44">
        <f t="shared" si="1"/>
        <v>9</v>
      </c>
      <c r="C44">
        <f t="shared" si="0"/>
        <v>3</v>
      </c>
      <c r="D44">
        <v>9026</v>
      </c>
      <c r="E44" s="1">
        <f>IF(C44=1,VLOOKUP(B44,balance!$K:$P,2,FALSE),IF(C44=2,VLOOKUP(B44,balance!$K:$P,3,FALSE),IF(C44=3,VLOOKUP(B44,balance!$K:$P,4,FALSE),IF(C44=4,VLOOKUP(B44,balance!$K:$P,5,FALSE),IF(C44=5,VLOOKUP(B44-1,balance!$K:$P,6,FALSE),0)))))</f>
        <v>450</v>
      </c>
      <c r="F44">
        <v>53</v>
      </c>
      <c r="G44">
        <f>IF(C44=1,VLOOKUP(FoxFire!B44,balance!$U:$Z,2,FALSE),IF(C44=2,VLOOKUP(B44,balance!$U:$Z,3,FALSE),IF(C44=3,VLOOKUP(B44,balance!$U:$Z,4,FALSE),IF(C44=4,VLOOKUP(B44,balance!$U:$Z,5,FALSE),IF(C44=5,VLOOKUP(B44-1,balance!$U:$Z,6,FALSE),0)))))/100</f>
        <v>1.08E-3</v>
      </c>
      <c r="H44">
        <v>2</v>
      </c>
      <c r="I44" s="1">
        <f>IF(C44=1,VLOOKUP(FoxFire!B44,balance!$AF:$AJ,2,FALSE),IF(C44=2,VLOOKUP(B44,balance!$AF:$AJ,3,FALSE),IF(C44=3,VLOOKUP(B44,balance!$AF:$AJ,4,FALSE),IF(C44=4,VLOOKUP(B44,balance!$AF:$AJ,5,FALSE),IF(C44=5,VLOOKUP(B44,balance!$AF:$AK,6,FALSE),0)))))*1000000000000</f>
        <v>45000000000</v>
      </c>
    </row>
    <row r="45" spans="1:9" x14ac:dyDescent="0.3">
      <c r="A45">
        <v>43</v>
      </c>
      <c r="B45">
        <f t="shared" si="1"/>
        <v>9</v>
      </c>
      <c r="C45">
        <f t="shared" si="0"/>
        <v>4</v>
      </c>
      <c r="D45">
        <v>9026</v>
      </c>
      <c r="E45" s="1">
        <f>IF(C45=1,VLOOKUP(B45,balance!$K:$P,2,FALSE),IF(C45=2,VLOOKUP(B45,balance!$K:$P,3,FALSE),IF(C45=3,VLOOKUP(B45,balance!$K:$P,4,FALSE),IF(C45=4,VLOOKUP(B45,balance!$K:$P,5,FALSE),IF(C45=5,VLOOKUP(B45-1,balance!$K:$P,6,FALSE),0)))))</f>
        <v>450</v>
      </c>
      <c r="F45">
        <v>53</v>
      </c>
      <c r="G45">
        <f>IF(C45=1,VLOOKUP(FoxFire!B45,balance!$U:$Z,2,FALSE),IF(C45=2,VLOOKUP(B45,balance!$U:$Z,3,FALSE),IF(C45=3,VLOOKUP(B45,balance!$U:$Z,4,FALSE),IF(C45=4,VLOOKUP(B45,balance!$U:$Z,5,FALSE),IF(C45=5,VLOOKUP(B45-1,balance!$U:$Z,6,FALSE),0)))))/100</f>
        <v>1.08E-3</v>
      </c>
      <c r="H45">
        <v>2</v>
      </c>
      <c r="I45" s="1">
        <f>IF(C45=1,VLOOKUP(FoxFire!B45,balance!$AF:$AJ,2,FALSE),IF(C45=2,VLOOKUP(B45,balance!$AF:$AJ,3,FALSE),IF(C45=3,VLOOKUP(B45,balance!$AF:$AJ,4,FALSE),IF(C45=4,VLOOKUP(B45,balance!$AF:$AJ,5,FALSE),IF(C45=5,VLOOKUP(B45,balance!$AF:$AK,6,FALSE),0)))))*1000000000000</f>
        <v>45000000000</v>
      </c>
    </row>
    <row r="46" spans="1:9" x14ac:dyDescent="0.3">
      <c r="A46">
        <v>44</v>
      </c>
      <c r="B46">
        <f t="shared" si="1"/>
        <v>10</v>
      </c>
      <c r="C46">
        <f t="shared" si="0"/>
        <v>5</v>
      </c>
      <c r="D46">
        <v>9026</v>
      </c>
      <c r="E46" s="1">
        <f>IF(C46=1,VLOOKUP(B46,balance!$K:$P,2,FALSE),IF(C46=2,VLOOKUP(B46,balance!$K:$P,3,FALSE),IF(C46=3,VLOOKUP(B46,balance!$K:$P,4,FALSE),IF(C46=4,VLOOKUP(B46,balance!$K:$P,5,FALSE),IF(C46=5,VLOOKUP(B46-1,balance!$K:$P,6,FALSE),0)))))</f>
        <v>1800</v>
      </c>
      <c r="F46">
        <v>53</v>
      </c>
      <c r="G46">
        <f>IF(C46=1,VLOOKUP(FoxFire!B46,balance!$U:$Z,2,FALSE),IF(C46=2,VLOOKUP(B46,balance!$U:$Z,3,FALSE),IF(C46=3,VLOOKUP(B46,balance!$U:$Z,4,FALSE),IF(C46=4,VLOOKUP(B46,balance!$U:$Z,5,FALSE),IF(C46=5,VLOOKUP(B46-1,balance!$U:$Z,6,FALSE),0)))))/100</f>
        <v>8.3000000000000001E-3</v>
      </c>
      <c r="H46">
        <v>2</v>
      </c>
      <c r="I46" s="1">
        <f>IF(C46=1,VLOOKUP(FoxFire!B46,balance!$AF:$AJ,2,FALSE),IF(C46=2,VLOOKUP(B46,balance!$AF:$AJ,3,FALSE),IF(C46=3,VLOOKUP(B46,balance!$AF:$AJ,4,FALSE),IF(C46=4,VLOOKUP(B46,balance!$AF:$AJ,5,FALSE),IF(C46=5,VLOOKUP(B46,balance!$AF:$AK,6,FALSE),0)))))*1000000000000</f>
        <v>190000000000</v>
      </c>
    </row>
    <row r="47" spans="1:9" x14ac:dyDescent="0.3">
      <c r="A47">
        <v>45</v>
      </c>
      <c r="B47">
        <f t="shared" si="1"/>
        <v>10</v>
      </c>
      <c r="C47">
        <f t="shared" si="0"/>
        <v>1</v>
      </c>
      <c r="D47">
        <v>9026</v>
      </c>
      <c r="E47" s="1">
        <f>IF(C47=1,VLOOKUP(B47,balance!$K:$P,2,FALSE),IF(C47=2,VLOOKUP(B47,balance!$K:$P,3,FALSE),IF(C47=3,VLOOKUP(B47,balance!$K:$P,4,FALSE),IF(C47=4,VLOOKUP(B47,balance!$K:$P,5,FALSE),IF(C47=5,VLOOKUP(B47-1,balance!$K:$P,6,FALSE),0)))))</f>
        <v>475</v>
      </c>
      <c r="F47">
        <v>53</v>
      </c>
      <c r="G47">
        <f>IF(C47=1,VLOOKUP(FoxFire!B47,balance!$U:$Z,2,FALSE),IF(C47=2,VLOOKUP(B47,balance!$U:$Z,3,FALSE),IF(C47=3,VLOOKUP(B47,balance!$U:$Z,4,FALSE),IF(C47=4,VLOOKUP(B47,balance!$U:$Z,5,FALSE),IF(C47=5,VLOOKUP(B47-1,balance!$U:$Z,6,FALSE),0)))))/100</f>
        <v>1.09E-3</v>
      </c>
      <c r="H47">
        <v>2</v>
      </c>
      <c r="I47" s="1">
        <f>IF(C47=1,VLOOKUP(FoxFire!B47,balance!$AF:$AJ,2,FALSE),IF(C47=2,VLOOKUP(B47,balance!$AF:$AJ,3,FALSE),IF(C47=3,VLOOKUP(B47,balance!$AF:$AJ,4,FALSE),IF(C47=4,VLOOKUP(B47,balance!$AF:$AJ,5,FALSE),IF(C47=5,VLOOKUP(B47,balance!$AF:$AK,6,FALSE),0)))))*1000000000000</f>
        <v>47500000000</v>
      </c>
    </row>
    <row r="48" spans="1:9" x14ac:dyDescent="0.3">
      <c r="A48">
        <v>46</v>
      </c>
      <c r="B48">
        <f t="shared" si="1"/>
        <v>10</v>
      </c>
      <c r="C48">
        <f t="shared" si="0"/>
        <v>2</v>
      </c>
      <c r="D48">
        <v>9026</v>
      </c>
      <c r="E48" s="1">
        <f>IF(C48=1,VLOOKUP(B48,balance!$K:$P,2,FALSE),IF(C48=2,VLOOKUP(B48,balance!$K:$P,3,FALSE),IF(C48=3,VLOOKUP(B48,balance!$K:$P,4,FALSE),IF(C48=4,VLOOKUP(B48,balance!$K:$P,5,FALSE),IF(C48=5,VLOOKUP(B48-1,balance!$K:$P,6,FALSE),0)))))</f>
        <v>475</v>
      </c>
      <c r="F48">
        <v>53</v>
      </c>
      <c r="G48">
        <f>IF(C48=1,VLOOKUP(FoxFire!B48,balance!$U:$Z,2,FALSE),IF(C48=2,VLOOKUP(B48,balance!$U:$Z,3,FALSE),IF(C48=3,VLOOKUP(B48,balance!$U:$Z,4,FALSE),IF(C48=4,VLOOKUP(B48,balance!$U:$Z,5,FALSE),IF(C48=5,VLOOKUP(B48-1,balance!$U:$Z,6,FALSE),0)))))/100</f>
        <v>1.09E-3</v>
      </c>
      <c r="H48">
        <v>2</v>
      </c>
      <c r="I48" s="1">
        <f>IF(C48=1,VLOOKUP(FoxFire!B48,balance!$AF:$AJ,2,FALSE),IF(C48=2,VLOOKUP(B48,balance!$AF:$AJ,3,FALSE),IF(C48=3,VLOOKUP(B48,balance!$AF:$AJ,4,FALSE),IF(C48=4,VLOOKUP(B48,balance!$AF:$AJ,5,FALSE),IF(C48=5,VLOOKUP(B48,balance!$AF:$AK,6,FALSE),0)))))*1000000000000</f>
        <v>47500000000</v>
      </c>
    </row>
    <row r="49" spans="1:9" x14ac:dyDescent="0.3">
      <c r="A49">
        <v>47</v>
      </c>
      <c r="B49">
        <f t="shared" si="1"/>
        <v>10</v>
      </c>
      <c r="C49">
        <f t="shared" si="0"/>
        <v>3</v>
      </c>
      <c r="D49">
        <v>9026</v>
      </c>
      <c r="E49" s="1">
        <f>IF(C49=1,VLOOKUP(B49,balance!$K:$P,2,FALSE),IF(C49=2,VLOOKUP(B49,balance!$K:$P,3,FALSE),IF(C49=3,VLOOKUP(B49,balance!$K:$P,4,FALSE),IF(C49=4,VLOOKUP(B49,balance!$K:$P,5,FALSE),IF(C49=5,VLOOKUP(B49-1,balance!$K:$P,6,FALSE),0)))))</f>
        <v>475</v>
      </c>
      <c r="F49">
        <v>53</v>
      </c>
      <c r="G49">
        <f>IF(C49=1,VLOOKUP(FoxFire!B49,balance!$U:$Z,2,FALSE),IF(C49=2,VLOOKUP(B49,balance!$U:$Z,3,FALSE),IF(C49=3,VLOOKUP(B49,balance!$U:$Z,4,FALSE),IF(C49=4,VLOOKUP(B49,balance!$U:$Z,5,FALSE),IF(C49=5,VLOOKUP(B49-1,balance!$U:$Z,6,FALSE),0)))))/100</f>
        <v>1.09E-3</v>
      </c>
      <c r="H49">
        <v>2</v>
      </c>
      <c r="I49" s="1">
        <f>IF(C49=1,VLOOKUP(FoxFire!B49,balance!$AF:$AJ,2,FALSE),IF(C49=2,VLOOKUP(B49,balance!$AF:$AJ,3,FALSE),IF(C49=3,VLOOKUP(B49,balance!$AF:$AJ,4,FALSE),IF(C49=4,VLOOKUP(B49,balance!$AF:$AJ,5,FALSE),IF(C49=5,VLOOKUP(B49,balance!$AF:$AK,6,FALSE),0)))))*1000000000000</f>
        <v>47500000000</v>
      </c>
    </row>
    <row r="50" spans="1:9" x14ac:dyDescent="0.3">
      <c r="A50">
        <v>48</v>
      </c>
      <c r="B50">
        <f t="shared" si="1"/>
        <v>10</v>
      </c>
      <c r="C50">
        <f t="shared" si="0"/>
        <v>4</v>
      </c>
      <c r="D50">
        <v>9026</v>
      </c>
      <c r="E50" s="1">
        <f>IF(C50=1,VLOOKUP(B50,balance!$K:$P,2,FALSE),IF(C50=2,VLOOKUP(B50,balance!$K:$P,3,FALSE),IF(C50=3,VLOOKUP(B50,balance!$K:$P,4,FALSE),IF(C50=4,VLOOKUP(B50,balance!$K:$P,5,FALSE),IF(C50=5,VLOOKUP(B50-1,balance!$K:$P,6,FALSE),0)))))</f>
        <v>475</v>
      </c>
      <c r="F50">
        <v>53</v>
      </c>
      <c r="G50">
        <f>IF(C50=1,VLOOKUP(FoxFire!B50,balance!$U:$Z,2,FALSE),IF(C50=2,VLOOKUP(B50,balance!$U:$Z,3,FALSE),IF(C50=3,VLOOKUP(B50,balance!$U:$Z,4,FALSE),IF(C50=4,VLOOKUP(B50,balance!$U:$Z,5,FALSE),IF(C50=5,VLOOKUP(B50-1,balance!$U:$Z,6,FALSE),0)))))/100</f>
        <v>1.09E-3</v>
      </c>
      <c r="H50">
        <v>2</v>
      </c>
      <c r="I50" s="1">
        <f>IF(C50=1,VLOOKUP(FoxFire!B50,balance!$AF:$AJ,2,FALSE),IF(C50=2,VLOOKUP(B50,balance!$AF:$AJ,3,FALSE),IF(C50=3,VLOOKUP(B50,balance!$AF:$AJ,4,FALSE),IF(C50=4,VLOOKUP(B50,balance!$AF:$AJ,5,FALSE),IF(C50=5,VLOOKUP(B50,balance!$AF:$AK,6,FALSE),0)))))*1000000000000</f>
        <v>47500000000</v>
      </c>
    </row>
    <row r="51" spans="1:9" x14ac:dyDescent="0.3">
      <c r="A51">
        <v>49</v>
      </c>
      <c r="B51">
        <f t="shared" si="1"/>
        <v>11</v>
      </c>
      <c r="C51">
        <f t="shared" si="0"/>
        <v>5</v>
      </c>
      <c r="D51">
        <v>9026</v>
      </c>
      <c r="E51" s="1">
        <f>IF(C51=1,VLOOKUP(B51,balance!$K:$P,2,FALSE),IF(C51=2,VLOOKUP(B51,balance!$K:$P,3,FALSE),IF(C51=3,VLOOKUP(B51,balance!$K:$P,4,FALSE),IF(C51=4,VLOOKUP(B51,balance!$K:$P,5,FALSE),IF(C51=5,VLOOKUP(B51-1,balance!$K:$P,6,FALSE),0)))))</f>
        <v>1900</v>
      </c>
      <c r="F51">
        <v>53</v>
      </c>
      <c r="G51">
        <f>IF(C51=1,VLOOKUP(FoxFire!B51,balance!$U:$Z,2,FALSE),IF(C51=2,VLOOKUP(B51,balance!$U:$Z,3,FALSE),IF(C51=3,VLOOKUP(B51,balance!$U:$Z,4,FALSE),IF(C51=4,VLOOKUP(B51,balance!$U:$Z,5,FALSE),IF(C51=5,VLOOKUP(B51-1,balance!$U:$Z,6,FALSE),0)))))/100</f>
        <v>8.8999999999999999E-3</v>
      </c>
      <c r="H51">
        <v>2</v>
      </c>
      <c r="I51" s="1">
        <f>IF(C51=1,VLOOKUP(FoxFire!B51,balance!$AF:$AJ,2,FALSE),IF(C51=2,VLOOKUP(B51,balance!$AF:$AJ,3,FALSE),IF(C51=3,VLOOKUP(B51,balance!$AF:$AJ,4,FALSE),IF(C51=4,VLOOKUP(B51,balance!$AF:$AJ,5,FALSE),IF(C51=5,VLOOKUP(B51,balance!$AF:$AK,6,FALSE),0)))))*1000000000000</f>
        <v>200000000000</v>
      </c>
    </row>
    <row r="52" spans="1:9" x14ac:dyDescent="0.3">
      <c r="A52">
        <v>50</v>
      </c>
      <c r="B52">
        <f t="shared" si="1"/>
        <v>11</v>
      </c>
      <c r="C52">
        <f t="shared" si="0"/>
        <v>1</v>
      </c>
      <c r="D52">
        <v>9026</v>
      </c>
      <c r="E52" s="1">
        <f>IF(C52=1,VLOOKUP(B52,balance!$K:$P,2,FALSE),IF(C52=2,VLOOKUP(B52,balance!$K:$P,3,FALSE),IF(C52=3,VLOOKUP(B52,balance!$K:$P,4,FALSE),IF(C52=4,VLOOKUP(B52,balance!$K:$P,5,FALSE),IF(C52=5,VLOOKUP(B52-1,balance!$K:$P,6,FALSE),0)))))</f>
        <v>500</v>
      </c>
      <c r="F52">
        <v>53</v>
      </c>
      <c r="G52">
        <f>IF(C52=1,VLOOKUP(FoxFire!B52,balance!$U:$Z,2,FALSE),IF(C52=2,VLOOKUP(B52,balance!$U:$Z,3,FALSE),IF(C52=3,VLOOKUP(B52,balance!$U:$Z,4,FALSE),IF(C52=4,VLOOKUP(B52,balance!$U:$Z,5,FALSE),IF(C52=5,VLOOKUP(B52-1,balance!$U:$Z,6,FALSE),0)))))/100</f>
        <v>1.1000000000000001E-3</v>
      </c>
      <c r="H52">
        <v>2</v>
      </c>
      <c r="I52" s="1">
        <f>IF(C52=1,VLOOKUP(FoxFire!B52,balance!$AF:$AJ,2,FALSE),IF(C52=2,VLOOKUP(B52,balance!$AF:$AJ,3,FALSE),IF(C52=3,VLOOKUP(B52,balance!$AF:$AJ,4,FALSE),IF(C52=4,VLOOKUP(B52,balance!$AF:$AJ,5,FALSE),IF(C52=5,VLOOKUP(B52,balance!$AF:$AK,6,FALSE),0)))))*1000000000000</f>
        <v>50000000000</v>
      </c>
    </row>
    <row r="53" spans="1:9" x14ac:dyDescent="0.3">
      <c r="A53">
        <v>51</v>
      </c>
      <c r="B53">
        <f t="shared" si="1"/>
        <v>11</v>
      </c>
      <c r="C53">
        <f t="shared" si="0"/>
        <v>2</v>
      </c>
      <c r="D53">
        <v>9026</v>
      </c>
      <c r="E53" s="1">
        <f>IF(C53=1,VLOOKUP(B53,balance!$K:$P,2,FALSE),IF(C53=2,VLOOKUP(B53,balance!$K:$P,3,FALSE),IF(C53=3,VLOOKUP(B53,balance!$K:$P,4,FALSE),IF(C53=4,VLOOKUP(B53,balance!$K:$P,5,FALSE),IF(C53=5,VLOOKUP(B53-1,balance!$K:$P,6,FALSE),0)))))</f>
        <v>500</v>
      </c>
      <c r="F53">
        <v>53</v>
      </c>
      <c r="G53">
        <f>IF(C53=1,VLOOKUP(FoxFire!B53,balance!$U:$Z,2,FALSE),IF(C53=2,VLOOKUP(B53,balance!$U:$Z,3,FALSE),IF(C53=3,VLOOKUP(B53,balance!$U:$Z,4,FALSE),IF(C53=4,VLOOKUP(B53,balance!$U:$Z,5,FALSE),IF(C53=5,VLOOKUP(B53-1,balance!$U:$Z,6,FALSE),0)))))/100</f>
        <v>1.1000000000000001E-3</v>
      </c>
      <c r="H53">
        <v>2</v>
      </c>
      <c r="I53" s="1">
        <f>IF(C53=1,VLOOKUP(FoxFire!B53,balance!$AF:$AJ,2,FALSE),IF(C53=2,VLOOKUP(B53,balance!$AF:$AJ,3,FALSE),IF(C53=3,VLOOKUP(B53,balance!$AF:$AJ,4,FALSE),IF(C53=4,VLOOKUP(B53,balance!$AF:$AJ,5,FALSE),IF(C53=5,VLOOKUP(B53,balance!$AF:$AK,6,FALSE),0)))))*1000000000000</f>
        <v>50000000000</v>
      </c>
    </row>
    <row r="54" spans="1:9" x14ac:dyDescent="0.3">
      <c r="A54">
        <v>52</v>
      </c>
      <c r="B54">
        <f t="shared" si="1"/>
        <v>11</v>
      </c>
      <c r="C54">
        <f t="shared" si="0"/>
        <v>3</v>
      </c>
      <c r="D54">
        <v>9026</v>
      </c>
      <c r="E54" s="1">
        <f>IF(C54=1,VLOOKUP(B54,balance!$K:$P,2,FALSE),IF(C54=2,VLOOKUP(B54,balance!$K:$P,3,FALSE),IF(C54=3,VLOOKUP(B54,balance!$K:$P,4,FALSE),IF(C54=4,VLOOKUP(B54,balance!$K:$P,5,FALSE),IF(C54=5,VLOOKUP(B54-1,balance!$K:$P,6,FALSE),0)))))</f>
        <v>500</v>
      </c>
      <c r="F54">
        <v>53</v>
      </c>
      <c r="G54">
        <f>IF(C54=1,VLOOKUP(FoxFire!B54,balance!$U:$Z,2,FALSE),IF(C54=2,VLOOKUP(B54,balance!$U:$Z,3,FALSE),IF(C54=3,VLOOKUP(B54,balance!$U:$Z,4,FALSE),IF(C54=4,VLOOKUP(B54,balance!$U:$Z,5,FALSE),IF(C54=5,VLOOKUP(B54-1,balance!$U:$Z,6,FALSE),0)))))/100</f>
        <v>1.1000000000000001E-3</v>
      </c>
      <c r="H54">
        <v>2</v>
      </c>
      <c r="I54" s="1">
        <f>IF(C54=1,VLOOKUP(FoxFire!B54,balance!$AF:$AJ,2,FALSE),IF(C54=2,VLOOKUP(B54,balance!$AF:$AJ,3,FALSE),IF(C54=3,VLOOKUP(B54,balance!$AF:$AJ,4,FALSE),IF(C54=4,VLOOKUP(B54,balance!$AF:$AJ,5,FALSE),IF(C54=5,VLOOKUP(B54,balance!$AF:$AK,6,FALSE),0)))))*1000000000000</f>
        <v>50000000000</v>
      </c>
    </row>
    <row r="55" spans="1:9" x14ac:dyDescent="0.3">
      <c r="A55">
        <v>53</v>
      </c>
      <c r="B55">
        <f t="shared" si="1"/>
        <v>11</v>
      </c>
      <c r="C55">
        <f t="shared" si="0"/>
        <v>4</v>
      </c>
      <c r="D55">
        <v>9026</v>
      </c>
      <c r="E55" s="1">
        <f>IF(C55=1,VLOOKUP(B55,balance!$K:$P,2,FALSE),IF(C55=2,VLOOKUP(B55,balance!$K:$P,3,FALSE),IF(C55=3,VLOOKUP(B55,balance!$K:$P,4,FALSE),IF(C55=4,VLOOKUP(B55,balance!$K:$P,5,FALSE),IF(C55=5,VLOOKUP(B55-1,balance!$K:$P,6,FALSE),0)))))</f>
        <v>500</v>
      </c>
      <c r="F55">
        <v>53</v>
      </c>
      <c r="G55">
        <f>IF(C55=1,VLOOKUP(FoxFire!B55,balance!$U:$Z,2,FALSE),IF(C55=2,VLOOKUP(B55,balance!$U:$Z,3,FALSE),IF(C55=3,VLOOKUP(B55,balance!$U:$Z,4,FALSE),IF(C55=4,VLOOKUP(B55,balance!$U:$Z,5,FALSE),IF(C55=5,VLOOKUP(B55-1,balance!$U:$Z,6,FALSE),0)))))/100</f>
        <v>1.1000000000000001E-3</v>
      </c>
      <c r="H55">
        <v>2</v>
      </c>
      <c r="I55" s="1">
        <f>IF(C55=1,VLOOKUP(FoxFire!B55,balance!$AF:$AJ,2,FALSE),IF(C55=2,VLOOKUP(B55,balance!$AF:$AJ,3,FALSE),IF(C55=3,VLOOKUP(B55,balance!$AF:$AJ,4,FALSE),IF(C55=4,VLOOKUP(B55,balance!$AF:$AJ,5,FALSE),IF(C55=5,VLOOKUP(B55,balance!$AF:$AK,6,FALSE),0)))))*1000000000000</f>
        <v>50000000000</v>
      </c>
    </row>
    <row r="56" spans="1:9" x14ac:dyDescent="0.3">
      <c r="A56">
        <v>54</v>
      </c>
      <c r="B56">
        <f t="shared" si="1"/>
        <v>12</v>
      </c>
      <c r="C56">
        <f t="shared" si="0"/>
        <v>5</v>
      </c>
      <c r="D56">
        <v>9026</v>
      </c>
      <c r="E56" s="1">
        <f>IF(C56=1,VLOOKUP(B56,balance!$K:$P,2,FALSE),IF(C56=2,VLOOKUP(B56,balance!$K:$P,3,FALSE),IF(C56=3,VLOOKUP(B56,balance!$K:$P,4,FALSE),IF(C56=4,VLOOKUP(B56,balance!$K:$P,5,FALSE),IF(C56=5,VLOOKUP(B56-1,balance!$K:$P,6,FALSE),0)))))</f>
        <v>2000</v>
      </c>
      <c r="F56">
        <v>53</v>
      </c>
      <c r="G56">
        <f>IF(C56=1,VLOOKUP(FoxFire!B56,balance!$U:$Z,2,FALSE),IF(C56=2,VLOOKUP(B56,balance!$U:$Z,3,FALSE),IF(C56=3,VLOOKUP(B56,balance!$U:$Z,4,FALSE),IF(C56=4,VLOOKUP(B56,balance!$U:$Z,5,FALSE),IF(C56=5,VLOOKUP(B56-1,balance!$U:$Z,6,FALSE),0)))))/100</f>
        <v>9.4999999999999998E-3</v>
      </c>
      <c r="H56">
        <v>2</v>
      </c>
      <c r="I56" s="1">
        <f>IF(C56=1,VLOOKUP(FoxFire!B56,balance!$AF:$AJ,2,FALSE),IF(C56=2,VLOOKUP(B56,balance!$AF:$AJ,3,FALSE),IF(C56=3,VLOOKUP(B56,balance!$AF:$AJ,4,FALSE),IF(C56=4,VLOOKUP(B56,balance!$AF:$AJ,5,FALSE),IF(C56=5,VLOOKUP(B56,balance!$AF:$AK,6,FALSE),0)))))*1000000000000</f>
        <v>210000000000</v>
      </c>
    </row>
    <row r="57" spans="1:9" x14ac:dyDescent="0.3">
      <c r="A57">
        <v>55</v>
      </c>
      <c r="B57">
        <f t="shared" si="1"/>
        <v>12</v>
      </c>
      <c r="C57">
        <f t="shared" si="0"/>
        <v>1</v>
      </c>
      <c r="D57">
        <v>9026</v>
      </c>
      <c r="E57" s="1">
        <f>IF(C57=1,VLOOKUP(B57,balance!$K:$P,2,FALSE),IF(C57=2,VLOOKUP(B57,balance!$K:$P,3,FALSE),IF(C57=3,VLOOKUP(B57,balance!$K:$P,4,FALSE),IF(C57=4,VLOOKUP(B57,balance!$K:$P,5,FALSE),IF(C57=5,VLOOKUP(B57-1,balance!$K:$P,6,FALSE),0)))))</f>
        <v>525</v>
      </c>
      <c r="F57">
        <v>53</v>
      </c>
      <c r="G57">
        <f>IF(C57=1,VLOOKUP(FoxFire!B57,balance!$U:$Z,2,FALSE),IF(C57=2,VLOOKUP(B57,balance!$U:$Z,3,FALSE),IF(C57=3,VLOOKUP(B57,balance!$U:$Z,4,FALSE),IF(C57=4,VLOOKUP(B57,balance!$U:$Z,5,FALSE),IF(C57=5,VLOOKUP(B57-1,balance!$U:$Z,6,FALSE),0)))))/100</f>
        <v>1.1100000000000001E-3</v>
      </c>
      <c r="H57">
        <v>2</v>
      </c>
      <c r="I57" s="1">
        <f>IF(C57=1,VLOOKUP(FoxFire!B57,balance!$AF:$AJ,2,FALSE),IF(C57=2,VLOOKUP(B57,balance!$AF:$AJ,3,FALSE),IF(C57=3,VLOOKUP(B57,balance!$AF:$AJ,4,FALSE),IF(C57=4,VLOOKUP(B57,balance!$AF:$AJ,5,FALSE),IF(C57=5,VLOOKUP(B57,balance!$AF:$AK,6,FALSE),0)))))*1000000000000</f>
        <v>52500000000</v>
      </c>
    </row>
    <row r="58" spans="1:9" x14ac:dyDescent="0.3">
      <c r="A58">
        <v>56</v>
      </c>
      <c r="B58">
        <f t="shared" si="1"/>
        <v>12</v>
      </c>
      <c r="C58">
        <f t="shared" si="0"/>
        <v>2</v>
      </c>
      <c r="D58">
        <v>9026</v>
      </c>
      <c r="E58" s="1">
        <f>IF(C58=1,VLOOKUP(B58,balance!$K:$P,2,FALSE),IF(C58=2,VLOOKUP(B58,balance!$K:$P,3,FALSE),IF(C58=3,VLOOKUP(B58,balance!$K:$P,4,FALSE),IF(C58=4,VLOOKUP(B58,balance!$K:$P,5,FALSE),IF(C58=5,VLOOKUP(B58-1,balance!$K:$P,6,FALSE),0)))))</f>
        <v>525</v>
      </c>
      <c r="F58">
        <v>53</v>
      </c>
      <c r="G58">
        <f>IF(C58=1,VLOOKUP(FoxFire!B58,balance!$U:$Z,2,FALSE),IF(C58=2,VLOOKUP(B58,balance!$U:$Z,3,FALSE),IF(C58=3,VLOOKUP(B58,balance!$U:$Z,4,FALSE),IF(C58=4,VLOOKUP(B58,balance!$U:$Z,5,FALSE),IF(C58=5,VLOOKUP(B58-1,balance!$U:$Z,6,FALSE),0)))))/100</f>
        <v>1.1100000000000001E-3</v>
      </c>
      <c r="H58">
        <v>2</v>
      </c>
      <c r="I58" s="1">
        <f>IF(C58=1,VLOOKUP(FoxFire!B58,balance!$AF:$AJ,2,FALSE),IF(C58=2,VLOOKUP(B58,balance!$AF:$AJ,3,FALSE),IF(C58=3,VLOOKUP(B58,balance!$AF:$AJ,4,FALSE),IF(C58=4,VLOOKUP(B58,balance!$AF:$AJ,5,FALSE),IF(C58=5,VLOOKUP(B58,balance!$AF:$AK,6,FALSE),0)))))*1000000000000</f>
        <v>52500000000</v>
      </c>
    </row>
    <row r="59" spans="1:9" x14ac:dyDescent="0.3">
      <c r="A59">
        <v>57</v>
      </c>
      <c r="B59">
        <f t="shared" si="1"/>
        <v>12</v>
      </c>
      <c r="C59">
        <f t="shared" si="0"/>
        <v>3</v>
      </c>
      <c r="D59">
        <v>9026</v>
      </c>
      <c r="E59" s="1">
        <f>IF(C59=1,VLOOKUP(B59,balance!$K:$P,2,FALSE),IF(C59=2,VLOOKUP(B59,balance!$K:$P,3,FALSE),IF(C59=3,VLOOKUP(B59,balance!$K:$P,4,FALSE),IF(C59=4,VLOOKUP(B59,balance!$K:$P,5,FALSE),IF(C59=5,VLOOKUP(B59-1,balance!$K:$P,6,FALSE),0)))))</f>
        <v>525</v>
      </c>
      <c r="F59">
        <v>53</v>
      </c>
      <c r="G59">
        <f>IF(C59=1,VLOOKUP(FoxFire!B59,balance!$U:$Z,2,FALSE),IF(C59=2,VLOOKUP(B59,balance!$U:$Z,3,FALSE),IF(C59=3,VLOOKUP(B59,balance!$U:$Z,4,FALSE),IF(C59=4,VLOOKUP(B59,balance!$U:$Z,5,FALSE),IF(C59=5,VLOOKUP(B59-1,balance!$U:$Z,6,FALSE),0)))))/100</f>
        <v>1.1100000000000001E-3</v>
      </c>
      <c r="H59">
        <v>2</v>
      </c>
      <c r="I59" s="1">
        <f>IF(C59=1,VLOOKUP(FoxFire!B59,balance!$AF:$AJ,2,FALSE),IF(C59=2,VLOOKUP(B59,balance!$AF:$AJ,3,FALSE),IF(C59=3,VLOOKUP(B59,balance!$AF:$AJ,4,FALSE),IF(C59=4,VLOOKUP(B59,balance!$AF:$AJ,5,FALSE),IF(C59=5,VLOOKUP(B59,balance!$AF:$AK,6,FALSE),0)))))*1000000000000</f>
        <v>52500000000</v>
      </c>
    </row>
    <row r="60" spans="1:9" x14ac:dyDescent="0.3">
      <c r="A60">
        <v>58</v>
      </c>
      <c r="B60">
        <f t="shared" si="1"/>
        <v>12</v>
      </c>
      <c r="C60">
        <f t="shared" si="0"/>
        <v>4</v>
      </c>
      <c r="D60">
        <v>9026</v>
      </c>
      <c r="E60" s="1">
        <f>IF(C60=1,VLOOKUP(B60,balance!$K:$P,2,FALSE),IF(C60=2,VLOOKUP(B60,balance!$K:$P,3,FALSE),IF(C60=3,VLOOKUP(B60,balance!$K:$P,4,FALSE),IF(C60=4,VLOOKUP(B60,balance!$K:$P,5,FALSE),IF(C60=5,VLOOKUP(B60-1,balance!$K:$P,6,FALSE),0)))))</f>
        <v>525</v>
      </c>
      <c r="F60">
        <v>53</v>
      </c>
      <c r="G60">
        <f>IF(C60=1,VLOOKUP(FoxFire!B60,balance!$U:$Z,2,FALSE),IF(C60=2,VLOOKUP(B60,balance!$U:$Z,3,FALSE),IF(C60=3,VLOOKUP(B60,balance!$U:$Z,4,FALSE),IF(C60=4,VLOOKUP(B60,balance!$U:$Z,5,FALSE),IF(C60=5,VLOOKUP(B60-1,balance!$U:$Z,6,FALSE),0)))))/100</f>
        <v>1.1100000000000001E-3</v>
      </c>
      <c r="H60">
        <v>2</v>
      </c>
      <c r="I60" s="1">
        <f>IF(C60=1,VLOOKUP(FoxFire!B60,balance!$AF:$AJ,2,FALSE),IF(C60=2,VLOOKUP(B60,balance!$AF:$AJ,3,FALSE),IF(C60=3,VLOOKUP(B60,balance!$AF:$AJ,4,FALSE),IF(C60=4,VLOOKUP(B60,balance!$AF:$AJ,5,FALSE),IF(C60=5,VLOOKUP(B60,balance!$AF:$AK,6,FALSE),0)))))*1000000000000</f>
        <v>52500000000</v>
      </c>
    </row>
    <row r="61" spans="1:9" x14ac:dyDescent="0.3">
      <c r="A61">
        <v>59</v>
      </c>
      <c r="B61">
        <f t="shared" si="1"/>
        <v>13</v>
      </c>
      <c r="C61">
        <f t="shared" si="0"/>
        <v>5</v>
      </c>
      <c r="D61">
        <v>9026</v>
      </c>
      <c r="E61" s="1">
        <f>IF(C61=1,VLOOKUP(B61,balance!$K:$P,2,FALSE),IF(C61=2,VLOOKUP(B61,balance!$K:$P,3,FALSE),IF(C61=3,VLOOKUP(B61,balance!$K:$P,4,FALSE),IF(C61=4,VLOOKUP(B61,balance!$K:$P,5,FALSE),IF(C61=5,VLOOKUP(B61-1,balance!$K:$P,6,FALSE),0)))))</f>
        <v>2100</v>
      </c>
      <c r="F61">
        <v>53</v>
      </c>
      <c r="G61">
        <f>IF(C61=1,VLOOKUP(FoxFire!B61,balance!$U:$Z,2,FALSE),IF(C61=2,VLOOKUP(B61,balance!$U:$Z,3,FALSE),IF(C61=3,VLOOKUP(B61,balance!$U:$Z,4,FALSE),IF(C61=4,VLOOKUP(B61,balance!$U:$Z,5,FALSE),IF(C61=5,VLOOKUP(B61-1,balance!$U:$Z,6,FALSE),0)))))/100</f>
        <v>1.01E-2</v>
      </c>
      <c r="H61">
        <v>2</v>
      </c>
      <c r="I61" s="1">
        <f>IF(C61=1,VLOOKUP(FoxFire!B61,balance!$AF:$AJ,2,FALSE),IF(C61=2,VLOOKUP(B61,balance!$AF:$AJ,3,FALSE),IF(C61=3,VLOOKUP(B61,balance!$AF:$AJ,4,FALSE),IF(C61=4,VLOOKUP(B61,balance!$AF:$AJ,5,FALSE),IF(C61=5,VLOOKUP(B61,balance!$AF:$AK,6,FALSE),0)))))*1000000000000</f>
        <v>220000000000</v>
      </c>
    </row>
    <row r="62" spans="1:9" x14ac:dyDescent="0.3">
      <c r="A62">
        <v>60</v>
      </c>
      <c r="B62">
        <f t="shared" si="1"/>
        <v>13</v>
      </c>
      <c r="C62">
        <f t="shared" si="0"/>
        <v>1</v>
      </c>
      <c r="D62">
        <v>9026</v>
      </c>
      <c r="E62" s="1">
        <f>IF(C62=1,VLOOKUP(B62,balance!$K:$P,2,FALSE),IF(C62=2,VLOOKUP(B62,balance!$K:$P,3,FALSE),IF(C62=3,VLOOKUP(B62,balance!$K:$P,4,FALSE),IF(C62=4,VLOOKUP(B62,balance!$K:$P,5,FALSE),IF(C62=5,VLOOKUP(B62-1,balance!$K:$P,6,FALSE),0)))))</f>
        <v>550</v>
      </c>
      <c r="F62">
        <v>53</v>
      </c>
      <c r="G62">
        <f>IF(C62=1,VLOOKUP(FoxFire!B62,balance!$U:$Z,2,FALSE),IF(C62=2,VLOOKUP(B62,balance!$U:$Z,3,FALSE),IF(C62=3,VLOOKUP(B62,balance!$U:$Z,4,FALSE),IF(C62=4,VLOOKUP(B62,balance!$U:$Z,5,FALSE),IF(C62=5,VLOOKUP(B62-1,balance!$U:$Z,6,FALSE),0)))))/100</f>
        <v>1.1200000000000001E-3</v>
      </c>
      <c r="H62">
        <v>2</v>
      </c>
      <c r="I62" s="1">
        <f>IF(C62=1,VLOOKUP(FoxFire!B62,balance!$AF:$AJ,2,FALSE),IF(C62=2,VLOOKUP(B62,balance!$AF:$AJ,3,FALSE),IF(C62=3,VLOOKUP(B62,balance!$AF:$AJ,4,FALSE),IF(C62=4,VLOOKUP(B62,balance!$AF:$AJ,5,FALSE),IF(C62=5,VLOOKUP(B62,balance!$AF:$AK,6,FALSE),0)))))*1000000000000</f>
        <v>55000000000</v>
      </c>
    </row>
    <row r="63" spans="1:9" x14ac:dyDescent="0.3">
      <c r="A63">
        <v>61</v>
      </c>
      <c r="B63">
        <f t="shared" si="1"/>
        <v>13</v>
      </c>
      <c r="C63">
        <f t="shared" si="0"/>
        <v>2</v>
      </c>
      <c r="D63">
        <v>9026</v>
      </c>
      <c r="E63" s="1">
        <f>IF(C63=1,VLOOKUP(B63,balance!$K:$P,2,FALSE),IF(C63=2,VLOOKUP(B63,balance!$K:$P,3,FALSE),IF(C63=3,VLOOKUP(B63,balance!$K:$P,4,FALSE),IF(C63=4,VLOOKUP(B63,balance!$K:$P,5,FALSE),IF(C63=5,VLOOKUP(B63-1,balance!$K:$P,6,FALSE),0)))))</f>
        <v>550</v>
      </c>
      <c r="F63">
        <v>53</v>
      </c>
      <c r="G63">
        <f>IF(C63=1,VLOOKUP(FoxFire!B63,balance!$U:$Z,2,FALSE),IF(C63=2,VLOOKUP(B63,balance!$U:$Z,3,FALSE),IF(C63=3,VLOOKUP(B63,balance!$U:$Z,4,FALSE),IF(C63=4,VLOOKUP(B63,balance!$U:$Z,5,FALSE),IF(C63=5,VLOOKUP(B63-1,balance!$U:$Z,6,FALSE),0)))))/100</f>
        <v>1.1200000000000001E-3</v>
      </c>
      <c r="H63">
        <v>2</v>
      </c>
      <c r="I63" s="1">
        <f>IF(C63=1,VLOOKUP(FoxFire!B63,balance!$AF:$AJ,2,FALSE),IF(C63=2,VLOOKUP(B63,balance!$AF:$AJ,3,FALSE),IF(C63=3,VLOOKUP(B63,balance!$AF:$AJ,4,FALSE),IF(C63=4,VLOOKUP(B63,balance!$AF:$AJ,5,FALSE),IF(C63=5,VLOOKUP(B63,balance!$AF:$AK,6,FALSE),0)))))*1000000000000</f>
        <v>55000000000</v>
      </c>
    </row>
    <row r="64" spans="1:9" x14ac:dyDescent="0.3">
      <c r="A64">
        <v>62</v>
      </c>
      <c r="B64">
        <f t="shared" si="1"/>
        <v>13</v>
      </c>
      <c r="C64">
        <f t="shared" si="0"/>
        <v>3</v>
      </c>
      <c r="D64">
        <v>9026</v>
      </c>
      <c r="E64" s="1">
        <f>IF(C64=1,VLOOKUP(B64,balance!$K:$P,2,FALSE),IF(C64=2,VLOOKUP(B64,balance!$K:$P,3,FALSE),IF(C64=3,VLOOKUP(B64,balance!$K:$P,4,FALSE),IF(C64=4,VLOOKUP(B64,balance!$K:$P,5,FALSE),IF(C64=5,VLOOKUP(B64-1,balance!$K:$P,6,FALSE),0)))))</f>
        <v>550</v>
      </c>
      <c r="F64">
        <v>53</v>
      </c>
      <c r="G64">
        <f>IF(C64=1,VLOOKUP(FoxFire!B64,balance!$U:$Z,2,FALSE),IF(C64=2,VLOOKUP(B64,balance!$U:$Z,3,FALSE),IF(C64=3,VLOOKUP(B64,balance!$U:$Z,4,FALSE),IF(C64=4,VLOOKUP(B64,balance!$U:$Z,5,FALSE),IF(C64=5,VLOOKUP(B64-1,balance!$U:$Z,6,FALSE),0)))))/100</f>
        <v>1.1200000000000001E-3</v>
      </c>
      <c r="H64">
        <v>2</v>
      </c>
      <c r="I64" s="1">
        <f>IF(C64=1,VLOOKUP(FoxFire!B64,balance!$AF:$AJ,2,FALSE),IF(C64=2,VLOOKUP(B64,balance!$AF:$AJ,3,FALSE),IF(C64=3,VLOOKUP(B64,balance!$AF:$AJ,4,FALSE),IF(C64=4,VLOOKUP(B64,balance!$AF:$AJ,5,FALSE),IF(C64=5,VLOOKUP(B64,balance!$AF:$AK,6,FALSE),0)))))*1000000000000</f>
        <v>55000000000</v>
      </c>
    </row>
    <row r="65" spans="1:9" x14ac:dyDescent="0.3">
      <c r="A65">
        <v>63</v>
      </c>
      <c r="B65">
        <f t="shared" si="1"/>
        <v>13</v>
      </c>
      <c r="C65">
        <f t="shared" si="0"/>
        <v>4</v>
      </c>
      <c r="D65">
        <v>9026</v>
      </c>
      <c r="E65" s="1">
        <f>IF(C65=1,VLOOKUP(B65,balance!$K:$P,2,FALSE),IF(C65=2,VLOOKUP(B65,balance!$K:$P,3,FALSE),IF(C65=3,VLOOKUP(B65,balance!$K:$P,4,FALSE),IF(C65=4,VLOOKUP(B65,balance!$K:$P,5,FALSE),IF(C65=5,VLOOKUP(B65-1,balance!$K:$P,6,FALSE),0)))))</f>
        <v>550</v>
      </c>
      <c r="F65">
        <v>53</v>
      </c>
      <c r="G65">
        <f>IF(C65=1,VLOOKUP(FoxFire!B65,balance!$U:$Z,2,FALSE),IF(C65=2,VLOOKUP(B65,balance!$U:$Z,3,FALSE),IF(C65=3,VLOOKUP(B65,balance!$U:$Z,4,FALSE),IF(C65=4,VLOOKUP(B65,balance!$U:$Z,5,FALSE),IF(C65=5,VLOOKUP(B65-1,balance!$U:$Z,6,FALSE),0)))))/100</f>
        <v>1.1200000000000001E-3</v>
      </c>
      <c r="H65">
        <v>2</v>
      </c>
      <c r="I65" s="1">
        <f>IF(C65=1,VLOOKUP(FoxFire!B65,balance!$AF:$AJ,2,FALSE),IF(C65=2,VLOOKUP(B65,balance!$AF:$AJ,3,FALSE),IF(C65=3,VLOOKUP(B65,balance!$AF:$AJ,4,FALSE),IF(C65=4,VLOOKUP(B65,balance!$AF:$AJ,5,FALSE),IF(C65=5,VLOOKUP(B65,balance!$AF:$AK,6,FALSE),0)))))*1000000000000</f>
        <v>55000000000</v>
      </c>
    </row>
    <row r="66" spans="1:9" x14ac:dyDescent="0.3">
      <c r="A66">
        <v>64</v>
      </c>
      <c r="B66">
        <f t="shared" si="1"/>
        <v>14</v>
      </c>
      <c r="C66">
        <f t="shared" si="0"/>
        <v>5</v>
      </c>
      <c r="D66">
        <v>9026</v>
      </c>
      <c r="E66" s="1">
        <f>IF(C66=1,VLOOKUP(B66,balance!$K:$P,2,FALSE),IF(C66=2,VLOOKUP(B66,balance!$K:$P,3,FALSE),IF(C66=3,VLOOKUP(B66,balance!$K:$P,4,FALSE),IF(C66=4,VLOOKUP(B66,balance!$K:$P,5,FALSE),IF(C66=5,VLOOKUP(B66-1,balance!$K:$P,6,FALSE),0)))))</f>
        <v>2200</v>
      </c>
      <c r="F66">
        <v>53</v>
      </c>
      <c r="G66">
        <f>IF(C66=1,VLOOKUP(FoxFire!B66,balance!$U:$Z,2,FALSE),IF(C66=2,VLOOKUP(B66,balance!$U:$Z,3,FALSE),IF(C66=3,VLOOKUP(B66,balance!$U:$Z,4,FALSE),IF(C66=4,VLOOKUP(B66,balance!$U:$Z,5,FALSE),IF(C66=5,VLOOKUP(B66-1,balance!$U:$Z,6,FALSE),0)))))/100</f>
        <v>1.0800000000000001E-2</v>
      </c>
      <c r="H66">
        <v>2</v>
      </c>
      <c r="I66" s="1">
        <f>IF(C66=1,VLOOKUP(FoxFire!B66,balance!$AF:$AJ,2,FALSE),IF(C66=2,VLOOKUP(B66,balance!$AF:$AJ,3,FALSE),IF(C66=3,VLOOKUP(B66,balance!$AF:$AJ,4,FALSE),IF(C66=4,VLOOKUP(B66,balance!$AF:$AJ,5,FALSE),IF(C66=5,VLOOKUP(B66,balance!$AF:$AK,6,FALSE),0)))))*1000000000000</f>
        <v>230000000000</v>
      </c>
    </row>
    <row r="67" spans="1:9" x14ac:dyDescent="0.3">
      <c r="A67">
        <v>65</v>
      </c>
      <c r="B67">
        <f t="shared" si="1"/>
        <v>14</v>
      </c>
      <c r="C67">
        <f t="shared" si="0"/>
        <v>1</v>
      </c>
      <c r="D67">
        <v>9026</v>
      </c>
      <c r="E67" s="1">
        <f>IF(C67=1,VLOOKUP(B67,balance!$K:$P,2,FALSE),IF(C67=2,VLOOKUP(B67,balance!$K:$P,3,FALSE),IF(C67=3,VLOOKUP(B67,balance!$K:$P,4,FALSE),IF(C67=4,VLOOKUP(B67,balance!$K:$P,5,FALSE),IF(C67=5,VLOOKUP(B67-1,balance!$K:$P,6,FALSE),0)))))</f>
        <v>575</v>
      </c>
      <c r="F67">
        <v>53</v>
      </c>
      <c r="G67">
        <f>IF(C67=1,VLOOKUP(FoxFire!B67,balance!$U:$Z,2,FALSE),IF(C67=2,VLOOKUP(B67,balance!$U:$Z,3,FALSE),IF(C67=3,VLOOKUP(B67,balance!$U:$Z,4,FALSE),IF(C67=4,VLOOKUP(B67,balance!$U:$Z,5,FALSE),IF(C67=5,VLOOKUP(B67-1,balance!$U:$Z,6,FALSE),0)))))/100</f>
        <v>1.1299999999999999E-3</v>
      </c>
      <c r="H67">
        <v>2</v>
      </c>
      <c r="I67" s="1">
        <f>IF(C67=1,VLOOKUP(FoxFire!B67,balance!$AF:$AJ,2,FALSE),IF(C67=2,VLOOKUP(B67,balance!$AF:$AJ,3,FALSE),IF(C67=3,VLOOKUP(B67,balance!$AF:$AJ,4,FALSE),IF(C67=4,VLOOKUP(B67,balance!$AF:$AJ,5,FALSE),IF(C67=5,VLOOKUP(B67,balance!$AF:$AK,6,FALSE),0)))))*1000000000000</f>
        <v>57500000000</v>
      </c>
    </row>
    <row r="68" spans="1:9" x14ac:dyDescent="0.3">
      <c r="A68">
        <v>66</v>
      </c>
      <c r="B68">
        <f t="shared" si="1"/>
        <v>14</v>
      </c>
      <c r="C68">
        <f t="shared" si="0"/>
        <v>2</v>
      </c>
      <c r="D68">
        <v>9026</v>
      </c>
      <c r="E68" s="1">
        <f>IF(C68=1,VLOOKUP(B68,balance!$K:$P,2,FALSE),IF(C68=2,VLOOKUP(B68,balance!$K:$P,3,FALSE),IF(C68=3,VLOOKUP(B68,balance!$K:$P,4,FALSE),IF(C68=4,VLOOKUP(B68,balance!$K:$P,5,FALSE),IF(C68=5,VLOOKUP(B68-1,balance!$K:$P,6,FALSE),0)))))</f>
        <v>575</v>
      </c>
      <c r="F68">
        <v>53</v>
      </c>
      <c r="G68">
        <f>IF(C68=1,VLOOKUP(FoxFire!B68,balance!$U:$Z,2,FALSE),IF(C68=2,VLOOKUP(B68,balance!$U:$Z,3,FALSE),IF(C68=3,VLOOKUP(B68,balance!$U:$Z,4,FALSE),IF(C68=4,VLOOKUP(B68,balance!$U:$Z,5,FALSE),IF(C68=5,VLOOKUP(B68-1,balance!$U:$Z,6,FALSE),0)))))/100</f>
        <v>1.1299999999999999E-3</v>
      </c>
      <c r="H68">
        <v>2</v>
      </c>
      <c r="I68" s="1">
        <f>IF(C68=1,VLOOKUP(FoxFire!B68,balance!$AF:$AJ,2,FALSE),IF(C68=2,VLOOKUP(B68,balance!$AF:$AJ,3,FALSE),IF(C68=3,VLOOKUP(B68,balance!$AF:$AJ,4,FALSE),IF(C68=4,VLOOKUP(B68,balance!$AF:$AJ,5,FALSE),IF(C68=5,VLOOKUP(B68,balance!$AF:$AK,6,FALSE),0)))))*1000000000000</f>
        <v>57500000000</v>
      </c>
    </row>
    <row r="69" spans="1:9" x14ac:dyDescent="0.3">
      <c r="A69">
        <v>67</v>
      </c>
      <c r="B69">
        <f t="shared" si="1"/>
        <v>14</v>
      </c>
      <c r="C69">
        <f t="shared" si="0"/>
        <v>3</v>
      </c>
      <c r="D69">
        <v>9026</v>
      </c>
      <c r="E69" s="1">
        <f>IF(C69=1,VLOOKUP(B69,balance!$K:$P,2,FALSE),IF(C69=2,VLOOKUP(B69,balance!$K:$P,3,FALSE),IF(C69=3,VLOOKUP(B69,balance!$K:$P,4,FALSE),IF(C69=4,VLOOKUP(B69,balance!$K:$P,5,FALSE),IF(C69=5,VLOOKUP(B69-1,balance!$K:$P,6,FALSE),0)))))</f>
        <v>575</v>
      </c>
      <c r="F69">
        <v>53</v>
      </c>
      <c r="G69">
        <f>IF(C69=1,VLOOKUP(FoxFire!B69,balance!$U:$Z,2,FALSE),IF(C69=2,VLOOKUP(B69,balance!$U:$Z,3,FALSE),IF(C69=3,VLOOKUP(B69,balance!$U:$Z,4,FALSE),IF(C69=4,VLOOKUP(B69,balance!$U:$Z,5,FALSE),IF(C69=5,VLOOKUP(B69-1,balance!$U:$Z,6,FALSE),0)))))/100</f>
        <v>1.1299999999999999E-3</v>
      </c>
      <c r="H69">
        <v>2</v>
      </c>
      <c r="I69" s="1">
        <f>IF(C69=1,VLOOKUP(FoxFire!B69,balance!$AF:$AJ,2,FALSE),IF(C69=2,VLOOKUP(B69,balance!$AF:$AJ,3,FALSE),IF(C69=3,VLOOKUP(B69,balance!$AF:$AJ,4,FALSE),IF(C69=4,VLOOKUP(B69,balance!$AF:$AJ,5,FALSE),IF(C69=5,VLOOKUP(B69,balance!$AF:$AK,6,FALSE),0)))))*1000000000000</f>
        <v>57500000000</v>
      </c>
    </row>
    <row r="70" spans="1:9" x14ac:dyDescent="0.3">
      <c r="A70">
        <v>68</v>
      </c>
      <c r="B70">
        <f t="shared" si="1"/>
        <v>14</v>
      </c>
      <c r="C70">
        <f t="shared" si="0"/>
        <v>4</v>
      </c>
      <c r="D70">
        <v>9026</v>
      </c>
      <c r="E70" s="1">
        <f>IF(C70=1,VLOOKUP(B70,balance!$K:$P,2,FALSE),IF(C70=2,VLOOKUP(B70,balance!$K:$P,3,FALSE),IF(C70=3,VLOOKUP(B70,balance!$K:$P,4,FALSE),IF(C70=4,VLOOKUP(B70,balance!$K:$P,5,FALSE),IF(C70=5,VLOOKUP(B70-1,balance!$K:$P,6,FALSE),0)))))</f>
        <v>575</v>
      </c>
      <c r="F70">
        <v>53</v>
      </c>
      <c r="G70">
        <f>IF(C70=1,VLOOKUP(FoxFire!B70,balance!$U:$Z,2,FALSE),IF(C70=2,VLOOKUP(B70,balance!$U:$Z,3,FALSE),IF(C70=3,VLOOKUP(B70,balance!$U:$Z,4,FALSE),IF(C70=4,VLOOKUP(B70,balance!$U:$Z,5,FALSE),IF(C70=5,VLOOKUP(B70-1,balance!$U:$Z,6,FALSE),0)))))/100</f>
        <v>1.1299999999999999E-3</v>
      </c>
      <c r="H70">
        <v>2</v>
      </c>
      <c r="I70" s="1">
        <f>IF(C70=1,VLOOKUP(FoxFire!B70,balance!$AF:$AJ,2,FALSE),IF(C70=2,VLOOKUP(B70,balance!$AF:$AJ,3,FALSE),IF(C70=3,VLOOKUP(B70,balance!$AF:$AJ,4,FALSE),IF(C70=4,VLOOKUP(B70,balance!$AF:$AJ,5,FALSE),IF(C70=5,VLOOKUP(B70,balance!$AF:$AK,6,FALSE),0)))))*1000000000000</f>
        <v>57500000000</v>
      </c>
    </row>
    <row r="71" spans="1:9" x14ac:dyDescent="0.3">
      <c r="A71">
        <v>69</v>
      </c>
      <c r="B71">
        <f t="shared" si="1"/>
        <v>15</v>
      </c>
      <c r="C71">
        <f t="shared" si="0"/>
        <v>5</v>
      </c>
      <c r="D71">
        <v>9026</v>
      </c>
      <c r="E71" s="1">
        <f>IF(C71=1,VLOOKUP(B71,balance!$K:$P,2,FALSE),IF(C71=2,VLOOKUP(B71,balance!$K:$P,3,FALSE),IF(C71=3,VLOOKUP(B71,balance!$K:$P,4,FALSE),IF(C71=4,VLOOKUP(B71,balance!$K:$P,5,FALSE),IF(C71=5,VLOOKUP(B71-1,balance!$K:$P,6,FALSE),0)))))</f>
        <v>2300</v>
      </c>
      <c r="F71">
        <v>53</v>
      </c>
      <c r="G71">
        <f>IF(C71=1,VLOOKUP(FoxFire!B71,balance!$U:$Z,2,FALSE),IF(C71=2,VLOOKUP(B71,balance!$U:$Z,3,FALSE),IF(C71=3,VLOOKUP(B71,balance!$U:$Z,4,FALSE),IF(C71=4,VLOOKUP(B71,balance!$U:$Z,5,FALSE),IF(C71=5,VLOOKUP(B71-1,balance!$U:$Z,6,FALSE),0)))))/100</f>
        <v>1.1399999999999999E-2</v>
      </c>
      <c r="H71">
        <v>2</v>
      </c>
      <c r="I71" s="1">
        <f>IF(C71=1,VLOOKUP(FoxFire!B71,balance!$AF:$AJ,2,FALSE),IF(C71=2,VLOOKUP(B71,balance!$AF:$AJ,3,FALSE),IF(C71=3,VLOOKUP(B71,balance!$AF:$AJ,4,FALSE),IF(C71=4,VLOOKUP(B71,balance!$AF:$AJ,5,FALSE),IF(C71=5,VLOOKUP(B71,balance!$AF:$AK,6,FALSE),0)))))*1000000000000</f>
        <v>240000000000</v>
      </c>
    </row>
    <row r="72" spans="1:9" x14ac:dyDescent="0.3">
      <c r="A72">
        <v>70</v>
      </c>
      <c r="B72">
        <f t="shared" si="1"/>
        <v>15</v>
      </c>
      <c r="C72">
        <f t="shared" ref="C72:C135" si="2">C67</f>
        <v>1</v>
      </c>
      <c r="D72">
        <v>9026</v>
      </c>
      <c r="E72" s="1">
        <f>IF(C72=1,VLOOKUP(B72,balance!$K:$P,2,FALSE),IF(C72=2,VLOOKUP(B72,balance!$K:$P,3,FALSE),IF(C72=3,VLOOKUP(B72,balance!$K:$P,4,FALSE),IF(C72=4,VLOOKUP(B72,balance!$K:$P,5,FALSE),IF(C72=5,VLOOKUP(B72-1,balance!$K:$P,6,FALSE),0)))))</f>
        <v>600</v>
      </c>
      <c r="F72">
        <v>53</v>
      </c>
      <c r="G72">
        <f>IF(C72=1,VLOOKUP(FoxFire!B72,balance!$U:$Z,2,FALSE),IF(C72=2,VLOOKUP(B72,balance!$U:$Z,3,FALSE),IF(C72=3,VLOOKUP(B72,balance!$U:$Z,4,FALSE),IF(C72=4,VLOOKUP(B72,balance!$U:$Z,5,FALSE),IF(C72=5,VLOOKUP(B72-1,balance!$U:$Z,6,FALSE),0)))))/100</f>
        <v>1.14E-3</v>
      </c>
      <c r="H72">
        <v>2</v>
      </c>
      <c r="I72" s="1">
        <f>IF(C72=1,VLOOKUP(FoxFire!B72,balance!$AF:$AJ,2,FALSE),IF(C72=2,VLOOKUP(B72,balance!$AF:$AJ,3,FALSE),IF(C72=3,VLOOKUP(B72,balance!$AF:$AJ,4,FALSE),IF(C72=4,VLOOKUP(B72,balance!$AF:$AJ,5,FALSE),IF(C72=5,VLOOKUP(B72,balance!$AF:$AK,6,FALSE),0)))))*1000000000000</f>
        <v>60000000000</v>
      </c>
    </row>
    <row r="73" spans="1:9" x14ac:dyDescent="0.3">
      <c r="A73">
        <v>71</v>
      </c>
      <c r="B73">
        <f t="shared" si="1"/>
        <v>15</v>
      </c>
      <c r="C73">
        <f t="shared" si="2"/>
        <v>2</v>
      </c>
      <c r="D73">
        <v>9026</v>
      </c>
      <c r="E73" s="1">
        <f>IF(C73=1,VLOOKUP(B73,balance!$K:$P,2,FALSE),IF(C73=2,VLOOKUP(B73,balance!$K:$P,3,FALSE),IF(C73=3,VLOOKUP(B73,balance!$K:$P,4,FALSE),IF(C73=4,VLOOKUP(B73,balance!$K:$P,5,FALSE),IF(C73=5,VLOOKUP(B73-1,balance!$K:$P,6,FALSE),0)))))</f>
        <v>600</v>
      </c>
      <c r="F73">
        <v>53</v>
      </c>
      <c r="G73">
        <f>IF(C73=1,VLOOKUP(FoxFire!B73,balance!$U:$Z,2,FALSE),IF(C73=2,VLOOKUP(B73,balance!$U:$Z,3,FALSE),IF(C73=3,VLOOKUP(B73,balance!$U:$Z,4,FALSE),IF(C73=4,VLOOKUP(B73,balance!$U:$Z,5,FALSE),IF(C73=5,VLOOKUP(B73-1,balance!$U:$Z,6,FALSE),0)))))/100</f>
        <v>1.14E-3</v>
      </c>
      <c r="H73">
        <v>2</v>
      </c>
      <c r="I73" s="1">
        <f>IF(C73=1,VLOOKUP(FoxFire!B73,balance!$AF:$AJ,2,FALSE),IF(C73=2,VLOOKUP(B73,balance!$AF:$AJ,3,FALSE),IF(C73=3,VLOOKUP(B73,balance!$AF:$AJ,4,FALSE),IF(C73=4,VLOOKUP(B73,balance!$AF:$AJ,5,FALSE),IF(C73=5,VLOOKUP(B73,balance!$AF:$AK,6,FALSE),0)))))*1000000000000</f>
        <v>60000000000</v>
      </c>
    </row>
    <row r="74" spans="1:9" x14ac:dyDescent="0.3">
      <c r="A74">
        <v>72</v>
      </c>
      <c r="B74">
        <f t="shared" si="1"/>
        <v>15</v>
      </c>
      <c r="C74">
        <f t="shared" si="2"/>
        <v>3</v>
      </c>
      <c r="D74">
        <v>9026</v>
      </c>
      <c r="E74" s="1">
        <f>IF(C74=1,VLOOKUP(B74,balance!$K:$P,2,FALSE),IF(C74=2,VLOOKUP(B74,balance!$K:$P,3,FALSE),IF(C74=3,VLOOKUP(B74,balance!$K:$P,4,FALSE),IF(C74=4,VLOOKUP(B74,balance!$K:$P,5,FALSE),IF(C74=5,VLOOKUP(B74-1,balance!$K:$P,6,FALSE),0)))))</f>
        <v>600</v>
      </c>
      <c r="F74">
        <v>53</v>
      </c>
      <c r="G74">
        <f>IF(C74=1,VLOOKUP(FoxFire!B74,balance!$U:$Z,2,FALSE),IF(C74=2,VLOOKUP(B74,balance!$U:$Z,3,FALSE),IF(C74=3,VLOOKUP(B74,balance!$U:$Z,4,FALSE),IF(C74=4,VLOOKUP(B74,balance!$U:$Z,5,FALSE),IF(C74=5,VLOOKUP(B74-1,balance!$U:$Z,6,FALSE),0)))))/100</f>
        <v>1.14E-3</v>
      </c>
      <c r="H74">
        <v>2</v>
      </c>
      <c r="I74" s="1">
        <f>IF(C74=1,VLOOKUP(FoxFire!B74,balance!$AF:$AJ,2,FALSE),IF(C74=2,VLOOKUP(B74,balance!$AF:$AJ,3,FALSE),IF(C74=3,VLOOKUP(B74,balance!$AF:$AJ,4,FALSE),IF(C74=4,VLOOKUP(B74,balance!$AF:$AJ,5,FALSE),IF(C74=5,VLOOKUP(B74,balance!$AF:$AK,6,FALSE),0)))))*1000000000000</f>
        <v>60000000000</v>
      </c>
    </row>
    <row r="75" spans="1:9" x14ac:dyDescent="0.3">
      <c r="A75">
        <v>73</v>
      </c>
      <c r="B75">
        <f t="shared" si="1"/>
        <v>15</v>
      </c>
      <c r="C75">
        <f t="shared" si="2"/>
        <v>4</v>
      </c>
      <c r="D75">
        <v>9026</v>
      </c>
      <c r="E75" s="1">
        <f>IF(C75=1,VLOOKUP(B75,balance!$K:$P,2,FALSE),IF(C75=2,VLOOKUP(B75,balance!$K:$P,3,FALSE),IF(C75=3,VLOOKUP(B75,balance!$K:$P,4,FALSE),IF(C75=4,VLOOKUP(B75,balance!$K:$P,5,FALSE),IF(C75=5,VLOOKUP(B75-1,balance!$K:$P,6,FALSE),0)))))</f>
        <v>600</v>
      </c>
      <c r="F75">
        <v>53</v>
      </c>
      <c r="G75">
        <f>IF(C75=1,VLOOKUP(FoxFire!B75,balance!$U:$Z,2,FALSE),IF(C75=2,VLOOKUP(B75,balance!$U:$Z,3,FALSE),IF(C75=3,VLOOKUP(B75,balance!$U:$Z,4,FALSE),IF(C75=4,VLOOKUP(B75,balance!$U:$Z,5,FALSE),IF(C75=5,VLOOKUP(B75-1,balance!$U:$Z,6,FALSE),0)))))/100</f>
        <v>1.14E-3</v>
      </c>
      <c r="H75">
        <v>2</v>
      </c>
      <c r="I75" s="1">
        <f>IF(C75=1,VLOOKUP(FoxFire!B75,balance!$AF:$AJ,2,FALSE),IF(C75=2,VLOOKUP(B75,balance!$AF:$AJ,3,FALSE),IF(C75=3,VLOOKUP(B75,balance!$AF:$AJ,4,FALSE),IF(C75=4,VLOOKUP(B75,balance!$AF:$AJ,5,FALSE),IF(C75=5,VLOOKUP(B75,balance!$AF:$AK,6,FALSE),0)))))*1000000000000</f>
        <v>60000000000</v>
      </c>
    </row>
    <row r="76" spans="1:9" x14ac:dyDescent="0.3">
      <c r="A76">
        <v>74</v>
      </c>
      <c r="B76">
        <f t="shared" ref="B76:B139" si="3">B71+1</f>
        <v>16</v>
      </c>
      <c r="C76">
        <f t="shared" si="2"/>
        <v>5</v>
      </c>
      <c r="D76">
        <v>9026</v>
      </c>
      <c r="E76" s="1">
        <f>IF(C76=1,VLOOKUP(B76,balance!$K:$P,2,FALSE),IF(C76=2,VLOOKUP(B76,balance!$K:$P,3,FALSE),IF(C76=3,VLOOKUP(B76,balance!$K:$P,4,FALSE),IF(C76=4,VLOOKUP(B76,balance!$K:$P,5,FALSE),IF(C76=5,VLOOKUP(B76-1,balance!$K:$P,6,FALSE),0)))))</f>
        <v>2400</v>
      </c>
      <c r="F76">
        <v>53</v>
      </c>
      <c r="G76">
        <f>IF(C76=1,VLOOKUP(FoxFire!B76,balance!$U:$Z,2,FALSE),IF(C76=2,VLOOKUP(B76,balance!$U:$Z,3,FALSE),IF(C76=3,VLOOKUP(B76,balance!$U:$Z,4,FALSE),IF(C76=4,VLOOKUP(B76,balance!$U:$Z,5,FALSE),IF(C76=5,VLOOKUP(B76-1,balance!$U:$Z,6,FALSE),0)))))/100</f>
        <v>1.21E-2</v>
      </c>
      <c r="H76">
        <v>2</v>
      </c>
      <c r="I76" s="1">
        <f>IF(C76=1,VLOOKUP(FoxFire!B76,balance!$AF:$AJ,2,FALSE),IF(C76=2,VLOOKUP(B76,balance!$AF:$AJ,3,FALSE),IF(C76=3,VLOOKUP(B76,balance!$AF:$AJ,4,FALSE),IF(C76=4,VLOOKUP(B76,balance!$AF:$AJ,5,FALSE),IF(C76=5,VLOOKUP(B76,balance!$AF:$AK,6,FALSE),0)))))*1000000000000</f>
        <v>250000000000</v>
      </c>
    </row>
    <row r="77" spans="1:9" x14ac:dyDescent="0.3">
      <c r="A77">
        <v>75</v>
      </c>
      <c r="B77">
        <f t="shared" si="3"/>
        <v>16</v>
      </c>
      <c r="C77">
        <f t="shared" si="2"/>
        <v>1</v>
      </c>
      <c r="D77">
        <v>9026</v>
      </c>
      <c r="E77" s="1">
        <f>IF(C77=1,VLOOKUP(B77,balance!$K:$P,2,FALSE),IF(C77=2,VLOOKUP(B77,balance!$K:$P,3,FALSE),IF(C77=3,VLOOKUP(B77,balance!$K:$P,4,FALSE),IF(C77=4,VLOOKUP(B77,balance!$K:$P,5,FALSE),IF(C77=5,VLOOKUP(B77-1,balance!$K:$P,6,FALSE),0)))))</f>
        <v>625</v>
      </c>
      <c r="F77">
        <v>53</v>
      </c>
      <c r="G77">
        <f>IF(C77=1,VLOOKUP(FoxFire!B77,balance!$U:$Z,2,FALSE),IF(C77=2,VLOOKUP(B77,balance!$U:$Z,3,FALSE),IF(C77=3,VLOOKUP(B77,balance!$U:$Z,4,FALSE),IF(C77=4,VLOOKUP(B77,balance!$U:$Z,5,FALSE),IF(C77=5,VLOOKUP(B77-1,balance!$U:$Z,6,FALSE),0)))))/100</f>
        <v>1.15E-3</v>
      </c>
      <c r="H77">
        <v>2</v>
      </c>
      <c r="I77" s="1">
        <f>IF(C77=1,VLOOKUP(FoxFire!B77,balance!$AF:$AJ,2,FALSE),IF(C77=2,VLOOKUP(B77,balance!$AF:$AJ,3,FALSE),IF(C77=3,VLOOKUP(B77,balance!$AF:$AJ,4,FALSE),IF(C77=4,VLOOKUP(B77,balance!$AF:$AJ,5,FALSE),IF(C77=5,VLOOKUP(B77,balance!$AF:$AK,6,FALSE),0)))))*1000000000000</f>
        <v>62500000000</v>
      </c>
    </row>
    <row r="78" spans="1:9" x14ac:dyDescent="0.3">
      <c r="A78">
        <v>76</v>
      </c>
      <c r="B78">
        <f t="shared" si="3"/>
        <v>16</v>
      </c>
      <c r="C78">
        <f t="shared" si="2"/>
        <v>2</v>
      </c>
      <c r="D78">
        <v>9026</v>
      </c>
      <c r="E78" s="1">
        <f>IF(C78=1,VLOOKUP(B78,balance!$K:$P,2,FALSE),IF(C78=2,VLOOKUP(B78,balance!$K:$P,3,FALSE),IF(C78=3,VLOOKUP(B78,balance!$K:$P,4,FALSE),IF(C78=4,VLOOKUP(B78,balance!$K:$P,5,FALSE),IF(C78=5,VLOOKUP(B78-1,balance!$K:$P,6,FALSE),0)))))</f>
        <v>625</v>
      </c>
      <c r="F78">
        <v>53</v>
      </c>
      <c r="G78">
        <f>IF(C78=1,VLOOKUP(FoxFire!B78,balance!$U:$Z,2,FALSE),IF(C78=2,VLOOKUP(B78,balance!$U:$Z,3,FALSE),IF(C78=3,VLOOKUP(B78,balance!$U:$Z,4,FALSE),IF(C78=4,VLOOKUP(B78,balance!$U:$Z,5,FALSE),IF(C78=5,VLOOKUP(B78-1,balance!$U:$Z,6,FALSE),0)))))/100</f>
        <v>1.15E-3</v>
      </c>
      <c r="H78">
        <v>2</v>
      </c>
      <c r="I78" s="1">
        <f>IF(C78=1,VLOOKUP(FoxFire!B78,balance!$AF:$AJ,2,FALSE),IF(C78=2,VLOOKUP(B78,balance!$AF:$AJ,3,FALSE),IF(C78=3,VLOOKUP(B78,balance!$AF:$AJ,4,FALSE),IF(C78=4,VLOOKUP(B78,balance!$AF:$AJ,5,FALSE),IF(C78=5,VLOOKUP(B78,balance!$AF:$AK,6,FALSE),0)))))*1000000000000</f>
        <v>62500000000</v>
      </c>
    </row>
    <row r="79" spans="1:9" x14ac:dyDescent="0.3">
      <c r="A79">
        <v>77</v>
      </c>
      <c r="B79">
        <f t="shared" si="3"/>
        <v>16</v>
      </c>
      <c r="C79">
        <f t="shared" si="2"/>
        <v>3</v>
      </c>
      <c r="D79">
        <v>9026</v>
      </c>
      <c r="E79" s="1">
        <f>IF(C79=1,VLOOKUP(B79,balance!$K:$P,2,FALSE),IF(C79=2,VLOOKUP(B79,balance!$K:$P,3,FALSE),IF(C79=3,VLOOKUP(B79,balance!$K:$P,4,FALSE),IF(C79=4,VLOOKUP(B79,balance!$K:$P,5,FALSE),IF(C79=5,VLOOKUP(B79-1,balance!$K:$P,6,FALSE),0)))))</f>
        <v>625</v>
      </c>
      <c r="F79">
        <v>53</v>
      </c>
      <c r="G79">
        <f>IF(C79=1,VLOOKUP(FoxFire!B79,balance!$U:$Z,2,FALSE),IF(C79=2,VLOOKUP(B79,balance!$U:$Z,3,FALSE),IF(C79=3,VLOOKUP(B79,balance!$U:$Z,4,FALSE),IF(C79=4,VLOOKUP(B79,balance!$U:$Z,5,FALSE),IF(C79=5,VLOOKUP(B79-1,balance!$U:$Z,6,FALSE),0)))))/100</f>
        <v>1.15E-3</v>
      </c>
      <c r="H79">
        <v>2</v>
      </c>
      <c r="I79" s="1">
        <f>IF(C79=1,VLOOKUP(FoxFire!B79,balance!$AF:$AJ,2,FALSE),IF(C79=2,VLOOKUP(B79,balance!$AF:$AJ,3,FALSE),IF(C79=3,VLOOKUP(B79,balance!$AF:$AJ,4,FALSE),IF(C79=4,VLOOKUP(B79,balance!$AF:$AJ,5,FALSE),IF(C79=5,VLOOKUP(B79,balance!$AF:$AK,6,FALSE),0)))))*1000000000000</f>
        <v>62500000000</v>
      </c>
    </row>
    <row r="80" spans="1:9" x14ac:dyDescent="0.3">
      <c r="A80">
        <v>78</v>
      </c>
      <c r="B80">
        <f t="shared" si="3"/>
        <v>16</v>
      </c>
      <c r="C80">
        <f t="shared" si="2"/>
        <v>4</v>
      </c>
      <c r="D80">
        <v>9026</v>
      </c>
      <c r="E80" s="1">
        <f>IF(C80=1,VLOOKUP(B80,balance!$K:$P,2,FALSE),IF(C80=2,VLOOKUP(B80,balance!$K:$P,3,FALSE),IF(C80=3,VLOOKUP(B80,balance!$K:$P,4,FALSE),IF(C80=4,VLOOKUP(B80,balance!$K:$P,5,FALSE),IF(C80=5,VLOOKUP(B80-1,balance!$K:$P,6,FALSE),0)))))</f>
        <v>625</v>
      </c>
      <c r="F80">
        <v>53</v>
      </c>
      <c r="G80">
        <f>IF(C80=1,VLOOKUP(FoxFire!B80,balance!$U:$Z,2,FALSE),IF(C80=2,VLOOKUP(B80,balance!$U:$Z,3,FALSE),IF(C80=3,VLOOKUP(B80,balance!$U:$Z,4,FALSE),IF(C80=4,VLOOKUP(B80,balance!$U:$Z,5,FALSE),IF(C80=5,VLOOKUP(B80-1,balance!$U:$Z,6,FALSE),0)))))/100</f>
        <v>1.15E-3</v>
      </c>
      <c r="H80">
        <v>2</v>
      </c>
      <c r="I80" s="1">
        <f>IF(C80=1,VLOOKUP(FoxFire!B80,balance!$AF:$AJ,2,FALSE),IF(C80=2,VLOOKUP(B80,balance!$AF:$AJ,3,FALSE),IF(C80=3,VLOOKUP(B80,balance!$AF:$AJ,4,FALSE),IF(C80=4,VLOOKUP(B80,balance!$AF:$AJ,5,FALSE),IF(C80=5,VLOOKUP(B80,balance!$AF:$AK,6,FALSE),0)))))*1000000000000</f>
        <v>62500000000</v>
      </c>
    </row>
    <row r="81" spans="1:9" x14ac:dyDescent="0.3">
      <c r="A81">
        <v>79</v>
      </c>
      <c r="B81">
        <f t="shared" si="3"/>
        <v>17</v>
      </c>
      <c r="C81">
        <f t="shared" si="2"/>
        <v>5</v>
      </c>
      <c r="D81">
        <v>9026</v>
      </c>
      <c r="E81" s="1">
        <f>IF(C81=1,VLOOKUP(B81,balance!$K:$P,2,FALSE),IF(C81=2,VLOOKUP(B81,balance!$K:$P,3,FALSE),IF(C81=3,VLOOKUP(B81,balance!$K:$P,4,FALSE),IF(C81=4,VLOOKUP(B81,balance!$K:$P,5,FALSE),IF(C81=5,VLOOKUP(B81-1,balance!$K:$P,6,FALSE),0)))))</f>
        <v>2630</v>
      </c>
      <c r="F81">
        <v>53</v>
      </c>
      <c r="G81">
        <f>IF(C81=1,VLOOKUP(FoxFire!B81,balance!$U:$Z,2,FALSE),IF(C81=2,VLOOKUP(B81,balance!$U:$Z,3,FALSE),IF(C81=3,VLOOKUP(B81,balance!$U:$Z,4,FALSE),IF(C81=4,VLOOKUP(B81,balance!$U:$Z,5,FALSE),IF(C81=5,VLOOKUP(B81-1,balance!$U:$Z,6,FALSE),0)))))/100</f>
        <v>1.2800000000000001E-2</v>
      </c>
      <c r="H81">
        <v>2</v>
      </c>
      <c r="I81" s="1">
        <f>IF(C81=1,VLOOKUP(FoxFire!B81,balance!$AF:$AJ,2,FALSE),IF(C81=2,VLOOKUP(B81,balance!$AF:$AJ,3,FALSE),IF(C81=3,VLOOKUP(B81,balance!$AF:$AJ,4,FALSE),IF(C81=4,VLOOKUP(B81,balance!$AF:$AJ,5,FALSE),IF(C81=5,VLOOKUP(B81,balance!$AF:$AK,6,FALSE),0)))))*1000000000000</f>
        <v>260000000000</v>
      </c>
    </row>
    <row r="82" spans="1:9" x14ac:dyDescent="0.3">
      <c r="A82">
        <v>80</v>
      </c>
      <c r="B82">
        <f t="shared" si="3"/>
        <v>17</v>
      </c>
      <c r="C82">
        <f t="shared" si="2"/>
        <v>1</v>
      </c>
      <c r="D82">
        <v>9026</v>
      </c>
      <c r="E82" s="1">
        <f>IF(C82=1,VLOOKUP(B82,balance!$K:$P,2,FALSE),IF(C82=2,VLOOKUP(B82,balance!$K:$P,3,FALSE),IF(C82=3,VLOOKUP(B82,balance!$K:$P,4,FALSE),IF(C82=4,VLOOKUP(B82,balance!$K:$P,5,FALSE),IF(C82=5,VLOOKUP(B82-1,balance!$K:$P,6,FALSE),0)))))</f>
        <v>650</v>
      </c>
      <c r="F82">
        <v>53</v>
      </c>
      <c r="G82">
        <f>IF(C82=1,VLOOKUP(FoxFire!B82,balance!$U:$Z,2,FALSE),IF(C82=2,VLOOKUP(B82,balance!$U:$Z,3,FALSE),IF(C82=3,VLOOKUP(B82,balance!$U:$Z,4,FALSE),IF(C82=4,VLOOKUP(B82,balance!$U:$Z,5,FALSE),IF(C82=5,VLOOKUP(B82-1,balance!$U:$Z,6,FALSE),0)))))/100</f>
        <v>1.16E-3</v>
      </c>
      <c r="H82">
        <v>2</v>
      </c>
      <c r="I82" s="1">
        <f>IF(C82=1,VLOOKUP(FoxFire!B82,balance!$AF:$AJ,2,FALSE),IF(C82=2,VLOOKUP(B82,balance!$AF:$AJ,3,FALSE),IF(C82=3,VLOOKUP(B82,balance!$AF:$AJ,4,FALSE),IF(C82=4,VLOOKUP(B82,balance!$AF:$AJ,5,FALSE),IF(C82=5,VLOOKUP(B82,balance!$AF:$AK,6,FALSE),0)))))*1000000000000</f>
        <v>65000000000</v>
      </c>
    </row>
    <row r="83" spans="1:9" x14ac:dyDescent="0.3">
      <c r="A83">
        <v>81</v>
      </c>
      <c r="B83">
        <f t="shared" si="3"/>
        <v>17</v>
      </c>
      <c r="C83">
        <f t="shared" si="2"/>
        <v>2</v>
      </c>
      <c r="D83">
        <v>9026</v>
      </c>
      <c r="E83" s="1">
        <f>IF(C83=1,VLOOKUP(B83,balance!$K:$P,2,FALSE),IF(C83=2,VLOOKUP(B83,balance!$K:$P,3,FALSE),IF(C83=3,VLOOKUP(B83,balance!$K:$P,4,FALSE),IF(C83=4,VLOOKUP(B83,balance!$K:$P,5,FALSE),IF(C83=5,VLOOKUP(B83-1,balance!$K:$P,6,FALSE),0)))))</f>
        <v>650</v>
      </c>
      <c r="F83">
        <v>53</v>
      </c>
      <c r="G83">
        <f>IF(C83=1,VLOOKUP(FoxFire!B83,balance!$U:$Z,2,FALSE),IF(C83=2,VLOOKUP(B83,balance!$U:$Z,3,FALSE),IF(C83=3,VLOOKUP(B83,balance!$U:$Z,4,FALSE),IF(C83=4,VLOOKUP(B83,balance!$U:$Z,5,FALSE),IF(C83=5,VLOOKUP(B83-1,balance!$U:$Z,6,FALSE),0)))))/100</f>
        <v>1.16E-3</v>
      </c>
      <c r="H83">
        <v>2</v>
      </c>
      <c r="I83" s="1">
        <f>IF(C83=1,VLOOKUP(FoxFire!B83,balance!$AF:$AJ,2,FALSE),IF(C83=2,VLOOKUP(B83,balance!$AF:$AJ,3,FALSE),IF(C83=3,VLOOKUP(B83,balance!$AF:$AJ,4,FALSE),IF(C83=4,VLOOKUP(B83,balance!$AF:$AJ,5,FALSE),IF(C83=5,VLOOKUP(B83,balance!$AF:$AK,6,FALSE),0)))))*1000000000000</f>
        <v>65000000000</v>
      </c>
    </row>
    <row r="84" spans="1:9" x14ac:dyDescent="0.3">
      <c r="A84">
        <v>82</v>
      </c>
      <c r="B84">
        <f t="shared" si="3"/>
        <v>17</v>
      </c>
      <c r="C84">
        <f t="shared" si="2"/>
        <v>3</v>
      </c>
      <c r="D84">
        <v>9026</v>
      </c>
      <c r="E84" s="1">
        <f>IF(C84=1,VLOOKUP(B84,balance!$K:$P,2,FALSE),IF(C84=2,VLOOKUP(B84,balance!$K:$P,3,FALSE),IF(C84=3,VLOOKUP(B84,balance!$K:$P,4,FALSE),IF(C84=4,VLOOKUP(B84,balance!$K:$P,5,FALSE),IF(C84=5,VLOOKUP(B84-1,balance!$K:$P,6,FALSE),0)))))</f>
        <v>650</v>
      </c>
      <c r="F84">
        <v>53</v>
      </c>
      <c r="G84">
        <f>IF(C84=1,VLOOKUP(FoxFire!B84,balance!$U:$Z,2,FALSE),IF(C84=2,VLOOKUP(B84,balance!$U:$Z,3,FALSE),IF(C84=3,VLOOKUP(B84,balance!$U:$Z,4,FALSE),IF(C84=4,VLOOKUP(B84,balance!$U:$Z,5,FALSE),IF(C84=5,VLOOKUP(B84-1,balance!$U:$Z,6,FALSE),0)))))/100</f>
        <v>1.16E-3</v>
      </c>
      <c r="H84">
        <v>2</v>
      </c>
      <c r="I84" s="1">
        <f>IF(C84=1,VLOOKUP(FoxFire!B84,balance!$AF:$AJ,2,FALSE),IF(C84=2,VLOOKUP(B84,balance!$AF:$AJ,3,FALSE),IF(C84=3,VLOOKUP(B84,balance!$AF:$AJ,4,FALSE),IF(C84=4,VLOOKUP(B84,balance!$AF:$AJ,5,FALSE),IF(C84=5,VLOOKUP(B84,balance!$AF:$AK,6,FALSE),0)))))*1000000000000</f>
        <v>65000000000</v>
      </c>
    </row>
    <row r="85" spans="1:9" x14ac:dyDescent="0.3">
      <c r="A85">
        <v>83</v>
      </c>
      <c r="B85">
        <f t="shared" si="3"/>
        <v>17</v>
      </c>
      <c r="C85">
        <f t="shared" si="2"/>
        <v>4</v>
      </c>
      <c r="D85">
        <v>9026</v>
      </c>
      <c r="E85" s="1">
        <f>IF(C85=1,VLOOKUP(B85,balance!$K:$P,2,FALSE),IF(C85=2,VLOOKUP(B85,balance!$K:$P,3,FALSE),IF(C85=3,VLOOKUP(B85,balance!$K:$P,4,FALSE),IF(C85=4,VLOOKUP(B85,balance!$K:$P,5,FALSE),IF(C85=5,VLOOKUP(B85-1,balance!$K:$P,6,FALSE),0)))))</f>
        <v>650</v>
      </c>
      <c r="F85">
        <v>53</v>
      </c>
      <c r="G85">
        <f>IF(C85=1,VLOOKUP(FoxFire!B85,balance!$U:$Z,2,FALSE),IF(C85=2,VLOOKUP(B85,balance!$U:$Z,3,FALSE),IF(C85=3,VLOOKUP(B85,balance!$U:$Z,4,FALSE),IF(C85=4,VLOOKUP(B85,balance!$U:$Z,5,FALSE),IF(C85=5,VLOOKUP(B85-1,balance!$U:$Z,6,FALSE),0)))))/100</f>
        <v>1.16E-3</v>
      </c>
      <c r="H85">
        <v>2</v>
      </c>
      <c r="I85" s="1">
        <f>IF(C85=1,VLOOKUP(FoxFire!B85,balance!$AF:$AJ,2,FALSE),IF(C85=2,VLOOKUP(B85,balance!$AF:$AJ,3,FALSE),IF(C85=3,VLOOKUP(B85,balance!$AF:$AJ,4,FALSE),IF(C85=4,VLOOKUP(B85,balance!$AF:$AJ,5,FALSE),IF(C85=5,VLOOKUP(B85,balance!$AF:$AK,6,FALSE),0)))))*1000000000000</f>
        <v>65000000000</v>
      </c>
    </row>
    <row r="86" spans="1:9" x14ac:dyDescent="0.3">
      <c r="A86">
        <v>84</v>
      </c>
      <c r="B86">
        <f t="shared" si="3"/>
        <v>18</v>
      </c>
      <c r="C86">
        <f t="shared" si="2"/>
        <v>5</v>
      </c>
      <c r="D86">
        <v>9026</v>
      </c>
      <c r="E86" s="1">
        <f>IF(C86=1,VLOOKUP(B86,balance!$K:$P,2,FALSE),IF(C86=2,VLOOKUP(B86,balance!$K:$P,3,FALSE),IF(C86=3,VLOOKUP(B86,balance!$K:$P,4,FALSE),IF(C86=4,VLOOKUP(B86,balance!$K:$P,5,FALSE),IF(C86=5,VLOOKUP(B86-1,balance!$K:$P,6,FALSE),0)))))</f>
        <v>2860</v>
      </c>
      <c r="F86">
        <v>53</v>
      </c>
      <c r="G86">
        <f>IF(C86=1,VLOOKUP(FoxFire!B86,balance!$U:$Z,2,FALSE),IF(C86=2,VLOOKUP(B86,balance!$U:$Z,3,FALSE),IF(C86=3,VLOOKUP(B86,balance!$U:$Z,4,FALSE),IF(C86=4,VLOOKUP(B86,balance!$U:$Z,5,FALSE),IF(C86=5,VLOOKUP(B86-1,balance!$U:$Z,6,FALSE),0)))))/100</f>
        <v>1.3500000000000002E-2</v>
      </c>
      <c r="H86">
        <v>2</v>
      </c>
      <c r="I86" s="1">
        <f>IF(C86=1,VLOOKUP(FoxFire!B86,balance!$AF:$AJ,2,FALSE),IF(C86=2,VLOOKUP(B86,balance!$AF:$AJ,3,FALSE),IF(C86=3,VLOOKUP(B86,balance!$AF:$AJ,4,FALSE),IF(C86=4,VLOOKUP(B86,balance!$AF:$AJ,5,FALSE),IF(C86=5,VLOOKUP(B86,balance!$AF:$AK,6,FALSE),0)))))*1000000000000</f>
        <v>270000000000.00003</v>
      </c>
    </row>
    <row r="87" spans="1:9" x14ac:dyDescent="0.3">
      <c r="A87">
        <v>85</v>
      </c>
      <c r="B87">
        <f t="shared" si="3"/>
        <v>18</v>
      </c>
      <c r="C87">
        <f t="shared" si="2"/>
        <v>1</v>
      </c>
      <c r="D87">
        <v>9026</v>
      </c>
      <c r="E87" s="1">
        <f>IF(C87=1,VLOOKUP(B87,balance!$K:$P,2,FALSE),IF(C87=2,VLOOKUP(B87,balance!$K:$P,3,FALSE),IF(C87=3,VLOOKUP(B87,balance!$K:$P,4,FALSE),IF(C87=4,VLOOKUP(B87,balance!$K:$P,5,FALSE),IF(C87=5,VLOOKUP(B87-1,balance!$K:$P,6,FALSE),0)))))</f>
        <v>675</v>
      </c>
      <c r="F87">
        <v>53</v>
      </c>
      <c r="G87">
        <f>IF(C87=1,VLOOKUP(FoxFire!B87,balance!$U:$Z,2,FALSE),IF(C87=2,VLOOKUP(B87,balance!$U:$Z,3,FALSE),IF(C87=3,VLOOKUP(B87,balance!$U:$Z,4,FALSE),IF(C87=4,VLOOKUP(B87,balance!$U:$Z,5,FALSE),IF(C87=5,VLOOKUP(B87-1,balance!$U:$Z,6,FALSE),0)))))/100</f>
        <v>1.17E-3</v>
      </c>
      <c r="H87">
        <v>2</v>
      </c>
      <c r="I87" s="1">
        <f>IF(C87=1,VLOOKUP(FoxFire!B87,balance!$AF:$AJ,2,FALSE),IF(C87=2,VLOOKUP(B87,balance!$AF:$AJ,3,FALSE),IF(C87=3,VLOOKUP(B87,balance!$AF:$AJ,4,FALSE),IF(C87=4,VLOOKUP(B87,balance!$AF:$AJ,5,FALSE),IF(C87=5,VLOOKUP(B87,balance!$AF:$AK,6,FALSE),0)))))*1000000000000</f>
        <v>67500000000.000008</v>
      </c>
    </row>
    <row r="88" spans="1:9" x14ac:dyDescent="0.3">
      <c r="A88">
        <v>86</v>
      </c>
      <c r="B88">
        <f t="shared" si="3"/>
        <v>18</v>
      </c>
      <c r="C88">
        <f t="shared" si="2"/>
        <v>2</v>
      </c>
      <c r="D88">
        <v>9026</v>
      </c>
      <c r="E88" s="1">
        <f>IF(C88=1,VLOOKUP(B88,balance!$K:$P,2,FALSE),IF(C88=2,VLOOKUP(B88,balance!$K:$P,3,FALSE),IF(C88=3,VLOOKUP(B88,balance!$K:$P,4,FALSE),IF(C88=4,VLOOKUP(B88,balance!$K:$P,5,FALSE),IF(C88=5,VLOOKUP(B88-1,balance!$K:$P,6,FALSE),0)))))</f>
        <v>675</v>
      </c>
      <c r="F88">
        <v>53</v>
      </c>
      <c r="G88">
        <f>IF(C88=1,VLOOKUP(FoxFire!B88,balance!$U:$Z,2,FALSE),IF(C88=2,VLOOKUP(B88,balance!$U:$Z,3,FALSE),IF(C88=3,VLOOKUP(B88,balance!$U:$Z,4,FALSE),IF(C88=4,VLOOKUP(B88,balance!$U:$Z,5,FALSE),IF(C88=5,VLOOKUP(B88-1,balance!$U:$Z,6,FALSE),0)))))/100</f>
        <v>1.17E-3</v>
      </c>
      <c r="H88">
        <v>2</v>
      </c>
      <c r="I88" s="1">
        <f>IF(C88=1,VLOOKUP(FoxFire!B88,balance!$AF:$AJ,2,FALSE),IF(C88=2,VLOOKUP(B88,balance!$AF:$AJ,3,FALSE),IF(C88=3,VLOOKUP(B88,balance!$AF:$AJ,4,FALSE),IF(C88=4,VLOOKUP(B88,balance!$AF:$AJ,5,FALSE),IF(C88=5,VLOOKUP(B88,balance!$AF:$AK,6,FALSE),0)))))*1000000000000</f>
        <v>67500000000.000008</v>
      </c>
    </row>
    <row r="89" spans="1:9" x14ac:dyDescent="0.3">
      <c r="A89">
        <v>87</v>
      </c>
      <c r="B89">
        <f t="shared" si="3"/>
        <v>18</v>
      </c>
      <c r="C89">
        <f t="shared" si="2"/>
        <v>3</v>
      </c>
      <c r="D89">
        <v>9026</v>
      </c>
      <c r="E89" s="1">
        <f>IF(C89=1,VLOOKUP(B89,balance!$K:$P,2,FALSE),IF(C89=2,VLOOKUP(B89,balance!$K:$P,3,FALSE),IF(C89=3,VLOOKUP(B89,balance!$K:$P,4,FALSE),IF(C89=4,VLOOKUP(B89,balance!$K:$P,5,FALSE),IF(C89=5,VLOOKUP(B89-1,balance!$K:$P,6,FALSE),0)))))</f>
        <v>675</v>
      </c>
      <c r="F89">
        <v>53</v>
      </c>
      <c r="G89">
        <f>IF(C89=1,VLOOKUP(FoxFire!B89,balance!$U:$Z,2,FALSE),IF(C89=2,VLOOKUP(B89,balance!$U:$Z,3,FALSE),IF(C89=3,VLOOKUP(B89,balance!$U:$Z,4,FALSE),IF(C89=4,VLOOKUP(B89,balance!$U:$Z,5,FALSE),IF(C89=5,VLOOKUP(B89-1,balance!$U:$Z,6,FALSE),0)))))/100</f>
        <v>1.17E-3</v>
      </c>
      <c r="H89">
        <v>2</v>
      </c>
      <c r="I89" s="1">
        <f>IF(C89=1,VLOOKUP(FoxFire!B89,balance!$AF:$AJ,2,FALSE),IF(C89=2,VLOOKUP(B89,balance!$AF:$AJ,3,FALSE),IF(C89=3,VLOOKUP(B89,balance!$AF:$AJ,4,FALSE),IF(C89=4,VLOOKUP(B89,balance!$AF:$AJ,5,FALSE),IF(C89=5,VLOOKUP(B89,balance!$AF:$AK,6,FALSE),0)))))*1000000000000</f>
        <v>67500000000.000008</v>
      </c>
    </row>
    <row r="90" spans="1:9" x14ac:dyDescent="0.3">
      <c r="A90">
        <v>88</v>
      </c>
      <c r="B90">
        <f t="shared" si="3"/>
        <v>18</v>
      </c>
      <c r="C90">
        <f t="shared" si="2"/>
        <v>4</v>
      </c>
      <c r="D90">
        <v>9026</v>
      </c>
      <c r="E90" s="1">
        <f>IF(C90=1,VLOOKUP(B90,balance!$K:$P,2,FALSE),IF(C90=2,VLOOKUP(B90,balance!$K:$P,3,FALSE),IF(C90=3,VLOOKUP(B90,balance!$K:$P,4,FALSE),IF(C90=4,VLOOKUP(B90,balance!$K:$P,5,FALSE),IF(C90=5,VLOOKUP(B90-1,balance!$K:$P,6,FALSE),0)))))</f>
        <v>675</v>
      </c>
      <c r="F90">
        <v>53</v>
      </c>
      <c r="G90">
        <f>IF(C90=1,VLOOKUP(FoxFire!B90,balance!$U:$Z,2,FALSE),IF(C90=2,VLOOKUP(B90,balance!$U:$Z,3,FALSE),IF(C90=3,VLOOKUP(B90,balance!$U:$Z,4,FALSE),IF(C90=4,VLOOKUP(B90,balance!$U:$Z,5,FALSE),IF(C90=5,VLOOKUP(B90-1,balance!$U:$Z,6,FALSE),0)))))/100</f>
        <v>1.17E-3</v>
      </c>
      <c r="H90">
        <v>2</v>
      </c>
      <c r="I90" s="1">
        <f>IF(C90=1,VLOOKUP(FoxFire!B90,balance!$AF:$AJ,2,FALSE),IF(C90=2,VLOOKUP(B90,balance!$AF:$AJ,3,FALSE),IF(C90=3,VLOOKUP(B90,balance!$AF:$AJ,4,FALSE),IF(C90=4,VLOOKUP(B90,balance!$AF:$AJ,5,FALSE),IF(C90=5,VLOOKUP(B90,balance!$AF:$AK,6,FALSE),0)))))*1000000000000</f>
        <v>67500000000.000008</v>
      </c>
    </row>
    <row r="91" spans="1:9" x14ac:dyDescent="0.3">
      <c r="A91">
        <v>89</v>
      </c>
      <c r="B91">
        <f t="shared" si="3"/>
        <v>19</v>
      </c>
      <c r="C91">
        <f t="shared" si="2"/>
        <v>5</v>
      </c>
      <c r="D91">
        <v>9026</v>
      </c>
      <c r="E91" s="1">
        <f>IF(C91=1,VLOOKUP(B91,balance!$K:$P,2,FALSE),IF(C91=2,VLOOKUP(B91,balance!$K:$P,3,FALSE),IF(C91=3,VLOOKUP(B91,balance!$K:$P,4,FALSE),IF(C91=4,VLOOKUP(B91,balance!$K:$P,5,FALSE),IF(C91=5,VLOOKUP(B91-1,balance!$K:$P,6,FALSE),0)))))</f>
        <v>3110</v>
      </c>
      <c r="F91">
        <v>53</v>
      </c>
      <c r="G91">
        <f>IF(C91=1,VLOOKUP(FoxFire!B91,balance!$U:$Z,2,FALSE),IF(C91=2,VLOOKUP(B91,balance!$U:$Z,3,FALSE),IF(C91=3,VLOOKUP(B91,balance!$U:$Z,4,FALSE),IF(C91=4,VLOOKUP(B91,balance!$U:$Z,5,FALSE),IF(C91=5,VLOOKUP(B91-1,balance!$U:$Z,6,FALSE),0)))))/100</f>
        <v>1.4199999999999999E-2</v>
      </c>
      <c r="H91">
        <v>2</v>
      </c>
      <c r="I91" s="1">
        <f>IF(C91=1,VLOOKUP(FoxFire!B91,balance!$AF:$AJ,2,FALSE),IF(C91=2,VLOOKUP(B91,balance!$AF:$AJ,3,FALSE),IF(C91=3,VLOOKUP(B91,balance!$AF:$AJ,4,FALSE),IF(C91=4,VLOOKUP(B91,balance!$AF:$AJ,5,FALSE),IF(C91=5,VLOOKUP(B91,balance!$AF:$AK,6,FALSE),0)))))*1000000000000</f>
        <v>280000000000</v>
      </c>
    </row>
    <row r="92" spans="1:9" x14ac:dyDescent="0.3">
      <c r="A92">
        <v>90</v>
      </c>
      <c r="B92">
        <f t="shared" si="3"/>
        <v>19</v>
      </c>
      <c r="C92">
        <f t="shared" si="2"/>
        <v>1</v>
      </c>
      <c r="D92">
        <v>9026</v>
      </c>
      <c r="E92" s="1">
        <f>IF(C92=1,VLOOKUP(B92,balance!$K:$P,2,FALSE),IF(C92=2,VLOOKUP(B92,balance!$K:$P,3,FALSE),IF(C92=3,VLOOKUP(B92,balance!$K:$P,4,FALSE),IF(C92=4,VLOOKUP(B92,balance!$K:$P,5,FALSE),IF(C92=5,VLOOKUP(B92-1,balance!$K:$P,6,FALSE),0)))))</f>
        <v>700</v>
      </c>
      <c r="F92">
        <v>53</v>
      </c>
      <c r="G92">
        <f>IF(C92=1,VLOOKUP(FoxFire!B92,balance!$U:$Z,2,FALSE),IF(C92=2,VLOOKUP(B92,balance!$U:$Z,3,FALSE),IF(C92=3,VLOOKUP(B92,balance!$U:$Z,4,FALSE),IF(C92=4,VLOOKUP(B92,balance!$U:$Z,5,FALSE),IF(C92=5,VLOOKUP(B92-1,balance!$U:$Z,6,FALSE),0)))))/100</f>
        <v>1.1799999999999998E-3</v>
      </c>
      <c r="H92">
        <v>2</v>
      </c>
      <c r="I92" s="1">
        <f>IF(C92=1,VLOOKUP(FoxFire!B92,balance!$AF:$AJ,2,FALSE),IF(C92=2,VLOOKUP(B92,balance!$AF:$AJ,3,FALSE),IF(C92=3,VLOOKUP(B92,balance!$AF:$AJ,4,FALSE),IF(C92=4,VLOOKUP(B92,balance!$AF:$AJ,5,FALSE),IF(C92=5,VLOOKUP(B92,balance!$AF:$AK,6,FALSE),0)))))*1000000000000</f>
        <v>70000000000</v>
      </c>
    </row>
    <row r="93" spans="1:9" x14ac:dyDescent="0.3">
      <c r="A93">
        <v>91</v>
      </c>
      <c r="B93">
        <f t="shared" si="3"/>
        <v>19</v>
      </c>
      <c r="C93">
        <f t="shared" si="2"/>
        <v>2</v>
      </c>
      <c r="D93">
        <v>9026</v>
      </c>
      <c r="E93" s="1">
        <f>IF(C93=1,VLOOKUP(B93,balance!$K:$P,2,FALSE),IF(C93=2,VLOOKUP(B93,balance!$K:$P,3,FALSE),IF(C93=3,VLOOKUP(B93,balance!$K:$P,4,FALSE),IF(C93=4,VLOOKUP(B93,balance!$K:$P,5,FALSE),IF(C93=5,VLOOKUP(B93-1,balance!$K:$P,6,FALSE),0)))))</f>
        <v>700</v>
      </c>
      <c r="F93">
        <v>53</v>
      </c>
      <c r="G93">
        <f>IF(C93=1,VLOOKUP(FoxFire!B93,balance!$U:$Z,2,FALSE),IF(C93=2,VLOOKUP(B93,balance!$U:$Z,3,FALSE),IF(C93=3,VLOOKUP(B93,balance!$U:$Z,4,FALSE),IF(C93=4,VLOOKUP(B93,balance!$U:$Z,5,FALSE),IF(C93=5,VLOOKUP(B93-1,balance!$U:$Z,6,FALSE),0)))))/100</f>
        <v>1.1799999999999998E-3</v>
      </c>
      <c r="H93">
        <v>2</v>
      </c>
      <c r="I93" s="1">
        <f>IF(C93=1,VLOOKUP(FoxFire!B93,balance!$AF:$AJ,2,FALSE),IF(C93=2,VLOOKUP(B93,balance!$AF:$AJ,3,FALSE),IF(C93=3,VLOOKUP(B93,balance!$AF:$AJ,4,FALSE),IF(C93=4,VLOOKUP(B93,balance!$AF:$AJ,5,FALSE),IF(C93=5,VLOOKUP(B93,balance!$AF:$AK,6,FALSE),0)))))*1000000000000</f>
        <v>70000000000</v>
      </c>
    </row>
    <row r="94" spans="1:9" x14ac:dyDescent="0.3">
      <c r="A94">
        <v>92</v>
      </c>
      <c r="B94">
        <f t="shared" si="3"/>
        <v>19</v>
      </c>
      <c r="C94">
        <f t="shared" si="2"/>
        <v>3</v>
      </c>
      <c r="D94">
        <v>9026</v>
      </c>
      <c r="E94" s="1">
        <f>IF(C94=1,VLOOKUP(B94,balance!$K:$P,2,FALSE),IF(C94=2,VLOOKUP(B94,balance!$K:$P,3,FALSE),IF(C94=3,VLOOKUP(B94,balance!$K:$P,4,FALSE),IF(C94=4,VLOOKUP(B94,balance!$K:$P,5,FALSE),IF(C94=5,VLOOKUP(B94-1,balance!$K:$P,6,FALSE),0)))))</f>
        <v>700</v>
      </c>
      <c r="F94">
        <v>53</v>
      </c>
      <c r="G94">
        <f>IF(C94=1,VLOOKUP(FoxFire!B94,balance!$U:$Z,2,FALSE),IF(C94=2,VLOOKUP(B94,balance!$U:$Z,3,FALSE),IF(C94=3,VLOOKUP(B94,balance!$U:$Z,4,FALSE),IF(C94=4,VLOOKUP(B94,balance!$U:$Z,5,FALSE),IF(C94=5,VLOOKUP(B94-1,balance!$U:$Z,6,FALSE),0)))))/100</f>
        <v>1.1799999999999998E-3</v>
      </c>
      <c r="H94">
        <v>2</v>
      </c>
      <c r="I94" s="1">
        <f>IF(C94=1,VLOOKUP(FoxFire!B94,balance!$AF:$AJ,2,FALSE),IF(C94=2,VLOOKUP(B94,balance!$AF:$AJ,3,FALSE),IF(C94=3,VLOOKUP(B94,balance!$AF:$AJ,4,FALSE),IF(C94=4,VLOOKUP(B94,balance!$AF:$AJ,5,FALSE),IF(C94=5,VLOOKUP(B94,balance!$AF:$AK,6,FALSE),0)))))*1000000000000</f>
        <v>70000000000</v>
      </c>
    </row>
    <row r="95" spans="1:9" x14ac:dyDescent="0.3">
      <c r="A95">
        <v>93</v>
      </c>
      <c r="B95">
        <f t="shared" si="3"/>
        <v>19</v>
      </c>
      <c r="C95">
        <f t="shared" si="2"/>
        <v>4</v>
      </c>
      <c r="D95">
        <v>9026</v>
      </c>
      <c r="E95" s="1">
        <f>IF(C95=1,VLOOKUP(B95,balance!$K:$P,2,FALSE),IF(C95=2,VLOOKUP(B95,balance!$K:$P,3,FALSE),IF(C95=3,VLOOKUP(B95,balance!$K:$P,4,FALSE),IF(C95=4,VLOOKUP(B95,balance!$K:$P,5,FALSE),IF(C95=5,VLOOKUP(B95-1,balance!$K:$P,6,FALSE),0)))))</f>
        <v>700</v>
      </c>
      <c r="F95">
        <v>53</v>
      </c>
      <c r="G95">
        <f>IF(C95=1,VLOOKUP(FoxFire!B95,balance!$U:$Z,2,FALSE),IF(C95=2,VLOOKUP(B95,balance!$U:$Z,3,FALSE),IF(C95=3,VLOOKUP(B95,balance!$U:$Z,4,FALSE),IF(C95=4,VLOOKUP(B95,balance!$U:$Z,5,FALSE),IF(C95=5,VLOOKUP(B95-1,balance!$U:$Z,6,FALSE),0)))))/100</f>
        <v>1.1799999999999998E-3</v>
      </c>
      <c r="H95">
        <v>2</v>
      </c>
      <c r="I95" s="1">
        <f>IF(C95=1,VLOOKUP(FoxFire!B95,balance!$AF:$AJ,2,FALSE),IF(C95=2,VLOOKUP(B95,balance!$AF:$AJ,3,FALSE),IF(C95=3,VLOOKUP(B95,balance!$AF:$AJ,4,FALSE),IF(C95=4,VLOOKUP(B95,balance!$AF:$AJ,5,FALSE),IF(C95=5,VLOOKUP(B95,balance!$AF:$AK,6,FALSE),0)))))*1000000000000</f>
        <v>70000000000</v>
      </c>
    </row>
    <row r="96" spans="1:9" x14ac:dyDescent="0.3">
      <c r="A96">
        <v>94</v>
      </c>
      <c r="B96">
        <f t="shared" si="3"/>
        <v>20</v>
      </c>
      <c r="C96">
        <f t="shared" si="2"/>
        <v>5</v>
      </c>
      <c r="D96">
        <v>9026</v>
      </c>
      <c r="E96" s="1">
        <f>IF(C96=1,VLOOKUP(B96,balance!$K:$P,2,FALSE),IF(C96=2,VLOOKUP(B96,balance!$K:$P,3,FALSE),IF(C96=3,VLOOKUP(B96,balance!$K:$P,4,FALSE),IF(C96=4,VLOOKUP(B96,balance!$K:$P,5,FALSE),IF(C96=5,VLOOKUP(B96-1,balance!$K:$P,6,FALSE),0)))))</f>
        <v>3360</v>
      </c>
      <c r="F96">
        <v>53</v>
      </c>
      <c r="G96">
        <f>IF(C96=1,VLOOKUP(FoxFire!B96,balance!$U:$Z,2,FALSE),IF(C96=2,VLOOKUP(B96,balance!$U:$Z,3,FALSE),IF(C96=3,VLOOKUP(B96,balance!$U:$Z,4,FALSE),IF(C96=4,VLOOKUP(B96,balance!$U:$Z,5,FALSE),IF(C96=5,VLOOKUP(B96-1,balance!$U:$Z,6,FALSE),0)))))/100</f>
        <v>1.4999999999999999E-2</v>
      </c>
      <c r="H96">
        <v>2</v>
      </c>
      <c r="I96" s="1">
        <f>IF(C96=1,VLOOKUP(FoxFire!B96,balance!$AF:$AJ,2,FALSE),IF(C96=2,VLOOKUP(B96,balance!$AF:$AJ,3,FALSE),IF(C96=3,VLOOKUP(B96,balance!$AF:$AJ,4,FALSE),IF(C96=4,VLOOKUP(B96,balance!$AF:$AJ,5,FALSE),IF(C96=5,VLOOKUP(B96,balance!$AF:$AK,6,FALSE),0)))))*1000000000000</f>
        <v>290000000000</v>
      </c>
    </row>
    <row r="97" spans="1:9" x14ac:dyDescent="0.3">
      <c r="A97">
        <v>95</v>
      </c>
      <c r="B97">
        <f t="shared" si="3"/>
        <v>20</v>
      </c>
      <c r="C97">
        <f t="shared" si="2"/>
        <v>1</v>
      </c>
      <c r="D97">
        <v>9026</v>
      </c>
      <c r="E97" s="1">
        <f>IF(C97=1,VLOOKUP(B97,balance!$K:$P,2,FALSE),IF(C97=2,VLOOKUP(B97,balance!$K:$P,3,FALSE),IF(C97=3,VLOOKUP(B97,balance!$K:$P,4,FALSE),IF(C97=4,VLOOKUP(B97,balance!$K:$P,5,FALSE),IF(C97=5,VLOOKUP(B97-1,balance!$K:$P,6,FALSE),0)))))</f>
        <v>725</v>
      </c>
      <c r="F97">
        <v>53</v>
      </c>
      <c r="G97">
        <f>IF(C97=1,VLOOKUP(FoxFire!B97,balance!$U:$Z,2,FALSE),IF(C97=2,VLOOKUP(B97,balance!$U:$Z,3,FALSE),IF(C97=3,VLOOKUP(B97,balance!$U:$Z,4,FALSE),IF(C97=4,VLOOKUP(B97,balance!$U:$Z,5,FALSE),IF(C97=5,VLOOKUP(B97-1,balance!$U:$Z,6,FALSE),0)))))/100</f>
        <v>1.1899999999999999E-3</v>
      </c>
      <c r="H97">
        <v>2</v>
      </c>
      <c r="I97" s="1">
        <f>IF(C97=1,VLOOKUP(FoxFire!B97,balance!$AF:$AJ,2,FALSE),IF(C97=2,VLOOKUP(B97,balance!$AF:$AJ,3,FALSE),IF(C97=3,VLOOKUP(B97,balance!$AF:$AJ,4,FALSE),IF(C97=4,VLOOKUP(B97,balance!$AF:$AJ,5,FALSE),IF(C97=5,VLOOKUP(B97,balance!$AF:$AK,6,FALSE),0)))))*1000000000000</f>
        <v>72500000000</v>
      </c>
    </row>
    <row r="98" spans="1:9" x14ac:dyDescent="0.3">
      <c r="A98">
        <v>96</v>
      </c>
      <c r="B98">
        <f t="shared" si="3"/>
        <v>20</v>
      </c>
      <c r="C98">
        <f t="shared" si="2"/>
        <v>2</v>
      </c>
      <c r="D98">
        <v>9026</v>
      </c>
      <c r="E98" s="1">
        <f>IF(C98=1,VLOOKUP(B98,balance!$K:$P,2,FALSE),IF(C98=2,VLOOKUP(B98,balance!$K:$P,3,FALSE),IF(C98=3,VLOOKUP(B98,balance!$K:$P,4,FALSE),IF(C98=4,VLOOKUP(B98,balance!$K:$P,5,FALSE),IF(C98=5,VLOOKUP(B98-1,balance!$K:$P,6,FALSE),0)))))</f>
        <v>725</v>
      </c>
      <c r="F98">
        <v>53</v>
      </c>
      <c r="G98">
        <f>IF(C98=1,VLOOKUP(FoxFire!B98,balance!$U:$Z,2,FALSE),IF(C98=2,VLOOKUP(B98,balance!$U:$Z,3,FALSE),IF(C98=3,VLOOKUP(B98,balance!$U:$Z,4,FALSE),IF(C98=4,VLOOKUP(B98,balance!$U:$Z,5,FALSE),IF(C98=5,VLOOKUP(B98-1,balance!$U:$Z,6,FALSE),0)))))/100</f>
        <v>1.1899999999999999E-3</v>
      </c>
      <c r="H98">
        <v>2</v>
      </c>
      <c r="I98" s="1">
        <f>IF(C98=1,VLOOKUP(FoxFire!B98,balance!$AF:$AJ,2,FALSE),IF(C98=2,VLOOKUP(B98,balance!$AF:$AJ,3,FALSE),IF(C98=3,VLOOKUP(B98,balance!$AF:$AJ,4,FALSE),IF(C98=4,VLOOKUP(B98,balance!$AF:$AJ,5,FALSE),IF(C98=5,VLOOKUP(B98,balance!$AF:$AK,6,FALSE),0)))))*1000000000000</f>
        <v>72500000000</v>
      </c>
    </row>
    <row r="99" spans="1:9" x14ac:dyDescent="0.3">
      <c r="A99">
        <v>97</v>
      </c>
      <c r="B99">
        <f t="shared" si="3"/>
        <v>20</v>
      </c>
      <c r="C99">
        <f t="shared" si="2"/>
        <v>3</v>
      </c>
      <c r="D99">
        <v>9026</v>
      </c>
      <c r="E99" s="1">
        <f>IF(C99=1,VLOOKUP(B99,balance!$K:$P,2,FALSE),IF(C99=2,VLOOKUP(B99,balance!$K:$P,3,FALSE),IF(C99=3,VLOOKUP(B99,balance!$K:$P,4,FALSE),IF(C99=4,VLOOKUP(B99,balance!$K:$P,5,FALSE),IF(C99=5,VLOOKUP(B99-1,balance!$K:$P,6,FALSE),0)))))</f>
        <v>725</v>
      </c>
      <c r="F99">
        <v>53</v>
      </c>
      <c r="G99">
        <f>IF(C99=1,VLOOKUP(FoxFire!B99,balance!$U:$Z,2,FALSE),IF(C99=2,VLOOKUP(B99,balance!$U:$Z,3,FALSE),IF(C99=3,VLOOKUP(B99,balance!$U:$Z,4,FALSE),IF(C99=4,VLOOKUP(B99,balance!$U:$Z,5,FALSE),IF(C99=5,VLOOKUP(B99-1,balance!$U:$Z,6,FALSE),0)))))/100</f>
        <v>1.1899999999999999E-3</v>
      </c>
      <c r="H99">
        <v>2</v>
      </c>
      <c r="I99" s="1">
        <f>IF(C99=1,VLOOKUP(FoxFire!B99,balance!$AF:$AJ,2,FALSE),IF(C99=2,VLOOKUP(B99,balance!$AF:$AJ,3,FALSE),IF(C99=3,VLOOKUP(B99,balance!$AF:$AJ,4,FALSE),IF(C99=4,VLOOKUP(B99,balance!$AF:$AJ,5,FALSE),IF(C99=5,VLOOKUP(B99,balance!$AF:$AK,6,FALSE),0)))))*1000000000000</f>
        <v>72500000000</v>
      </c>
    </row>
    <row r="100" spans="1:9" x14ac:dyDescent="0.3">
      <c r="A100">
        <v>98</v>
      </c>
      <c r="B100">
        <f t="shared" si="3"/>
        <v>20</v>
      </c>
      <c r="C100">
        <f t="shared" si="2"/>
        <v>4</v>
      </c>
      <c r="D100">
        <v>9026</v>
      </c>
      <c r="E100" s="1">
        <f>IF(C100=1,VLOOKUP(B100,balance!$K:$P,2,FALSE),IF(C100=2,VLOOKUP(B100,balance!$K:$P,3,FALSE),IF(C100=3,VLOOKUP(B100,balance!$K:$P,4,FALSE),IF(C100=4,VLOOKUP(B100,balance!$K:$P,5,FALSE),IF(C100=5,VLOOKUP(B100-1,balance!$K:$P,6,FALSE),0)))))</f>
        <v>725</v>
      </c>
      <c r="F100">
        <v>53</v>
      </c>
      <c r="G100">
        <f>IF(C100=1,VLOOKUP(FoxFire!B100,balance!$U:$Z,2,FALSE),IF(C100=2,VLOOKUP(B100,balance!$U:$Z,3,FALSE),IF(C100=3,VLOOKUP(B100,balance!$U:$Z,4,FALSE),IF(C100=4,VLOOKUP(B100,balance!$U:$Z,5,FALSE),IF(C100=5,VLOOKUP(B100-1,balance!$U:$Z,6,FALSE),0)))))/100</f>
        <v>1.1899999999999999E-3</v>
      </c>
      <c r="H100">
        <v>2</v>
      </c>
      <c r="I100" s="1">
        <f>IF(C100=1,VLOOKUP(FoxFire!B100,balance!$AF:$AJ,2,FALSE),IF(C100=2,VLOOKUP(B100,balance!$AF:$AJ,3,FALSE),IF(C100=3,VLOOKUP(B100,balance!$AF:$AJ,4,FALSE),IF(C100=4,VLOOKUP(B100,balance!$AF:$AJ,5,FALSE),IF(C100=5,VLOOKUP(B100,balance!$AF:$AK,6,FALSE),0)))))*1000000000000</f>
        <v>72500000000</v>
      </c>
    </row>
    <row r="101" spans="1:9" x14ac:dyDescent="0.3">
      <c r="A101">
        <v>99</v>
      </c>
      <c r="B101">
        <f t="shared" si="3"/>
        <v>21</v>
      </c>
      <c r="C101">
        <f t="shared" si="2"/>
        <v>5</v>
      </c>
      <c r="D101">
        <v>9026</v>
      </c>
      <c r="E101" s="1">
        <f>IF(C101=1,VLOOKUP(B101,balance!$K:$P,2,FALSE),IF(C101=2,VLOOKUP(B101,balance!$K:$P,3,FALSE),IF(C101=3,VLOOKUP(B101,balance!$K:$P,4,FALSE),IF(C101=4,VLOOKUP(B101,balance!$K:$P,5,FALSE),IF(C101=5,VLOOKUP(B101-1,balance!$K:$P,6,FALSE),0)))))</f>
        <v>3630</v>
      </c>
      <c r="F101">
        <v>53</v>
      </c>
      <c r="G101">
        <f>IF(C101=1,VLOOKUP(FoxFire!B101,balance!$U:$Z,2,FALSE),IF(C101=2,VLOOKUP(B101,balance!$U:$Z,3,FALSE),IF(C101=3,VLOOKUP(B101,balance!$U:$Z,4,FALSE),IF(C101=4,VLOOKUP(B101,balance!$U:$Z,5,FALSE),IF(C101=5,VLOOKUP(B101-1,balance!$U:$Z,6,FALSE),0)))))/100</f>
        <v>1.5700000000000002E-2</v>
      </c>
      <c r="H101">
        <v>2</v>
      </c>
      <c r="I101" s="1">
        <f>IF(C101=1,VLOOKUP(FoxFire!B101,balance!$AF:$AJ,2,FALSE),IF(C101=2,VLOOKUP(B101,balance!$AF:$AJ,3,FALSE),IF(C101=3,VLOOKUP(B101,balance!$AF:$AJ,4,FALSE),IF(C101=4,VLOOKUP(B101,balance!$AF:$AJ,5,FALSE),IF(C101=5,VLOOKUP(B101,balance!$AF:$AK,6,FALSE),0)))))*1000000000000</f>
        <v>300000000000</v>
      </c>
    </row>
    <row r="102" spans="1:9" x14ac:dyDescent="0.3">
      <c r="A102">
        <v>100</v>
      </c>
      <c r="B102">
        <f t="shared" si="3"/>
        <v>21</v>
      </c>
      <c r="C102">
        <f t="shared" si="2"/>
        <v>1</v>
      </c>
      <c r="D102">
        <v>9026</v>
      </c>
      <c r="E102" s="1">
        <f>IF(C102=1,VLOOKUP(B102,balance!$K:$P,2,FALSE),IF(C102=2,VLOOKUP(B102,balance!$K:$P,3,FALSE),IF(C102=3,VLOOKUP(B102,balance!$K:$P,4,FALSE),IF(C102=4,VLOOKUP(B102,balance!$K:$P,5,FALSE),IF(C102=5,VLOOKUP(B102-1,balance!$K:$P,6,FALSE),0)))))</f>
        <v>750</v>
      </c>
      <c r="F102">
        <v>53</v>
      </c>
      <c r="G102">
        <f>IF(C102=1,VLOOKUP(FoxFire!B102,balance!$U:$Z,2,FALSE),IF(C102=2,VLOOKUP(B102,balance!$U:$Z,3,FALSE),IF(C102=3,VLOOKUP(B102,balance!$U:$Z,4,FALSE),IF(C102=4,VLOOKUP(B102,balance!$U:$Z,5,FALSE),IF(C102=5,VLOOKUP(B102-1,balance!$U:$Z,6,FALSE),0)))))/100</f>
        <v>1.1999999999999999E-3</v>
      </c>
      <c r="H102">
        <v>2</v>
      </c>
      <c r="I102" s="1">
        <f>IF(C102=1,VLOOKUP(FoxFire!B102,balance!$AF:$AJ,2,FALSE),IF(C102=2,VLOOKUP(B102,balance!$AF:$AJ,3,FALSE),IF(C102=3,VLOOKUP(B102,balance!$AF:$AJ,4,FALSE),IF(C102=4,VLOOKUP(B102,balance!$AF:$AJ,5,FALSE),IF(C102=5,VLOOKUP(B102,balance!$AF:$AK,6,FALSE),0)))))*1000000000000</f>
        <v>75000000000</v>
      </c>
    </row>
    <row r="103" spans="1:9" x14ac:dyDescent="0.3">
      <c r="A103">
        <v>101</v>
      </c>
      <c r="B103">
        <f t="shared" si="3"/>
        <v>21</v>
      </c>
      <c r="C103">
        <f t="shared" si="2"/>
        <v>2</v>
      </c>
      <c r="D103">
        <v>9026</v>
      </c>
      <c r="E103" s="1">
        <f>IF(C103=1,VLOOKUP(B103,balance!$K:$P,2,FALSE),IF(C103=2,VLOOKUP(B103,balance!$K:$P,3,FALSE),IF(C103=3,VLOOKUP(B103,balance!$K:$P,4,FALSE),IF(C103=4,VLOOKUP(B103,balance!$K:$P,5,FALSE),IF(C103=5,VLOOKUP(B103-1,balance!$K:$P,6,FALSE),0)))))</f>
        <v>750</v>
      </c>
      <c r="F103">
        <v>53</v>
      </c>
      <c r="G103">
        <f>IF(C103=1,VLOOKUP(FoxFire!B103,balance!$U:$Z,2,FALSE),IF(C103=2,VLOOKUP(B103,balance!$U:$Z,3,FALSE),IF(C103=3,VLOOKUP(B103,balance!$U:$Z,4,FALSE),IF(C103=4,VLOOKUP(B103,balance!$U:$Z,5,FALSE),IF(C103=5,VLOOKUP(B103-1,balance!$U:$Z,6,FALSE),0)))))/100</f>
        <v>1.1999999999999999E-3</v>
      </c>
      <c r="H103">
        <v>2</v>
      </c>
      <c r="I103" s="1">
        <f>IF(C103=1,VLOOKUP(FoxFire!B103,balance!$AF:$AJ,2,FALSE),IF(C103=2,VLOOKUP(B103,balance!$AF:$AJ,3,FALSE),IF(C103=3,VLOOKUP(B103,balance!$AF:$AJ,4,FALSE),IF(C103=4,VLOOKUP(B103,balance!$AF:$AJ,5,FALSE),IF(C103=5,VLOOKUP(B103,balance!$AF:$AK,6,FALSE),0)))))*1000000000000</f>
        <v>75000000000</v>
      </c>
    </row>
    <row r="104" spans="1:9" x14ac:dyDescent="0.3">
      <c r="A104">
        <v>102</v>
      </c>
      <c r="B104">
        <f t="shared" si="3"/>
        <v>21</v>
      </c>
      <c r="C104">
        <f t="shared" si="2"/>
        <v>3</v>
      </c>
      <c r="D104">
        <v>9026</v>
      </c>
      <c r="E104" s="1">
        <f>IF(C104=1,VLOOKUP(B104,balance!$K:$P,2,FALSE),IF(C104=2,VLOOKUP(B104,balance!$K:$P,3,FALSE),IF(C104=3,VLOOKUP(B104,balance!$K:$P,4,FALSE),IF(C104=4,VLOOKUP(B104,balance!$K:$P,5,FALSE),IF(C104=5,VLOOKUP(B104-1,balance!$K:$P,6,FALSE),0)))))</f>
        <v>750</v>
      </c>
      <c r="F104">
        <v>53</v>
      </c>
      <c r="G104">
        <f>IF(C104=1,VLOOKUP(FoxFire!B104,balance!$U:$Z,2,FALSE),IF(C104=2,VLOOKUP(B104,balance!$U:$Z,3,FALSE),IF(C104=3,VLOOKUP(B104,balance!$U:$Z,4,FALSE),IF(C104=4,VLOOKUP(B104,balance!$U:$Z,5,FALSE),IF(C104=5,VLOOKUP(B104-1,balance!$U:$Z,6,FALSE),0)))))/100</f>
        <v>1.1999999999999999E-3</v>
      </c>
      <c r="H104">
        <v>2</v>
      </c>
      <c r="I104" s="1">
        <f>IF(C104=1,VLOOKUP(FoxFire!B104,balance!$AF:$AJ,2,FALSE),IF(C104=2,VLOOKUP(B104,balance!$AF:$AJ,3,FALSE),IF(C104=3,VLOOKUP(B104,balance!$AF:$AJ,4,FALSE),IF(C104=4,VLOOKUP(B104,balance!$AF:$AJ,5,FALSE),IF(C104=5,VLOOKUP(B104,balance!$AF:$AK,6,FALSE),0)))))*1000000000000</f>
        <v>75000000000</v>
      </c>
    </row>
    <row r="105" spans="1:9" x14ac:dyDescent="0.3">
      <c r="A105">
        <v>103</v>
      </c>
      <c r="B105">
        <f t="shared" si="3"/>
        <v>21</v>
      </c>
      <c r="C105">
        <f t="shared" si="2"/>
        <v>4</v>
      </c>
      <c r="D105">
        <v>9026</v>
      </c>
      <c r="E105" s="1">
        <f>IF(C105=1,VLOOKUP(B105,balance!$K:$P,2,FALSE),IF(C105=2,VLOOKUP(B105,balance!$K:$P,3,FALSE),IF(C105=3,VLOOKUP(B105,balance!$K:$P,4,FALSE),IF(C105=4,VLOOKUP(B105,balance!$K:$P,5,FALSE),IF(C105=5,VLOOKUP(B105-1,balance!$K:$P,6,FALSE),0)))))</f>
        <v>750</v>
      </c>
      <c r="F105">
        <v>53</v>
      </c>
      <c r="G105">
        <f>IF(C105=1,VLOOKUP(FoxFire!B105,balance!$U:$Z,2,FALSE),IF(C105=2,VLOOKUP(B105,balance!$U:$Z,3,FALSE),IF(C105=3,VLOOKUP(B105,balance!$U:$Z,4,FALSE),IF(C105=4,VLOOKUP(B105,balance!$U:$Z,5,FALSE),IF(C105=5,VLOOKUP(B105-1,balance!$U:$Z,6,FALSE),0)))))/100</f>
        <v>1.1999999999999999E-3</v>
      </c>
      <c r="H105">
        <v>2</v>
      </c>
      <c r="I105" s="1">
        <f>IF(C105=1,VLOOKUP(FoxFire!B105,balance!$AF:$AJ,2,FALSE),IF(C105=2,VLOOKUP(B105,balance!$AF:$AJ,3,FALSE),IF(C105=3,VLOOKUP(B105,balance!$AF:$AJ,4,FALSE),IF(C105=4,VLOOKUP(B105,balance!$AF:$AJ,5,FALSE),IF(C105=5,VLOOKUP(B105,balance!$AF:$AK,6,FALSE),0)))))*1000000000000</f>
        <v>75000000000</v>
      </c>
    </row>
    <row r="106" spans="1:9" x14ac:dyDescent="0.3">
      <c r="A106">
        <v>104</v>
      </c>
      <c r="B106">
        <f t="shared" si="3"/>
        <v>22</v>
      </c>
      <c r="C106">
        <f t="shared" si="2"/>
        <v>5</v>
      </c>
      <c r="D106">
        <v>9026</v>
      </c>
      <c r="E106" s="1">
        <f>IF(C106=1,VLOOKUP(B106,balance!$K:$P,2,FALSE),IF(C106=2,VLOOKUP(B106,balance!$K:$P,3,FALSE),IF(C106=3,VLOOKUP(B106,balance!$K:$P,4,FALSE),IF(C106=4,VLOOKUP(B106,balance!$K:$P,5,FALSE),IF(C106=5,VLOOKUP(B106-1,balance!$K:$P,6,FALSE),0)))))</f>
        <v>3900</v>
      </c>
      <c r="F106">
        <v>53</v>
      </c>
      <c r="G106">
        <f>IF(C106=1,VLOOKUP(FoxFire!B106,balance!$U:$Z,2,FALSE),IF(C106=2,VLOOKUP(B106,balance!$U:$Z,3,FALSE),IF(C106=3,VLOOKUP(B106,balance!$U:$Z,4,FALSE),IF(C106=4,VLOOKUP(B106,balance!$U:$Z,5,FALSE),IF(C106=5,VLOOKUP(B106-1,balance!$U:$Z,6,FALSE),0)))))/100</f>
        <v>1.6500000000000001E-2</v>
      </c>
      <c r="H106">
        <v>2</v>
      </c>
      <c r="I106" s="1">
        <f>IF(C106=1,VLOOKUP(FoxFire!B106,balance!$AF:$AJ,2,FALSE),IF(C106=2,VLOOKUP(B106,balance!$AF:$AJ,3,FALSE),IF(C106=3,VLOOKUP(B106,balance!$AF:$AJ,4,FALSE),IF(C106=4,VLOOKUP(B106,balance!$AF:$AJ,5,FALSE),IF(C106=5,VLOOKUP(B106,balance!$AF:$AK,6,FALSE),0)))))*1000000000000</f>
        <v>320000000000</v>
      </c>
    </row>
    <row r="107" spans="1:9" x14ac:dyDescent="0.3">
      <c r="A107">
        <v>105</v>
      </c>
      <c r="B107">
        <f t="shared" si="3"/>
        <v>22</v>
      </c>
      <c r="C107">
        <f t="shared" si="2"/>
        <v>1</v>
      </c>
      <c r="D107">
        <v>9026</v>
      </c>
      <c r="E107" s="1">
        <f>IF(C107=1,VLOOKUP(B107,balance!$K:$P,2,FALSE),IF(C107=2,VLOOKUP(B107,balance!$K:$P,3,FALSE),IF(C107=3,VLOOKUP(B107,balance!$K:$P,4,FALSE),IF(C107=4,VLOOKUP(B107,balance!$K:$P,5,FALSE),IF(C107=5,VLOOKUP(B107-1,balance!$K:$P,6,FALSE),0)))))</f>
        <v>775</v>
      </c>
      <c r="F107">
        <v>53</v>
      </c>
      <c r="G107">
        <f>IF(C107=1,VLOOKUP(FoxFire!B107,balance!$U:$Z,2,FALSE),IF(C107=2,VLOOKUP(B107,balance!$U:$Z,3,FALSE),IF(C107=3,VLOOKUP(B107,balance!$U:$Z,4,FALSE),IF(C107=4,VLOOKUP(B107,balance!$U:$Z,5,FALSE),IF(C107=5,VLOOKUP(B107-1,balance!$U:$Z,6,FALSE),0)))))/100</f>
        <v>1.2099999999999999E-3</v>
      </c>
      <c r="H107">
        <v>2</v>
      </c>
      <c r="I107" s="1">
        <f>IF(C107=1,VLOOKUP(FoxFire!B107,balance!$AF:$AJ,2,FALSE),IF(C107=2,VLOOKUP(B107,balance!$AF:$AJ,3,FALSE),IF(C107=3,VLOOKUP(B107,balance!$AF:$AJ,4,FALSE),IF(C107=4,VLOOKUP(B107,balance!$AF:$AJ,5,FALSE),IF(C107=5,VLOOKUP(B107,balance!$AF:$AK,6,FALSE),0)))))*1000000000000</f>
        <v>80000000000</v>
      </c>
    </row>
    <row r="108" spans="1:9" x14ac:dyDescent="0.3">
      <c r="A108">
        <v>106</v>
      </c>
      <c r="B108">
        <f t="shared" si="3"/>
        <v>22</v>
      </c>
      <c r="C108">
        <f t="shared" si="2"/>
        <v>2</v>
      </c>
      <c r="D108">
        <v>9026</v>
      </c>
      <c r="E108" s="1">
        <f>IF(C108=1,VLOOKUP(B108,balance!$K:$P,2,FALSE),IF(C108=2,VLOOKUP(B108,balance!$K:$P,3,FALSE),IF(C108=3,VLOOKUP(B108,balance!$K:$P,4,FALSE),IF(C108=4,VLOOKUP(B108,balance!$K:$P,5,FALSE),IF(C108=5,VLOOKUP(B108-1,balance!$K:$P,6,FALSE),0)))))</f>
        <v>775</v>
      </c>
      <c r="F108">
        <v>53</v>
      </c>
      <c r="G108">
        <f>IF(C108=1,VLOOKUP(FoxFire!B108,balance!$U:$Z,2,FALSE),IF(C108=2,VLOOKUP(B108,balance!$U:$Z,3,FALSE),IF(C108=3,VLOOKUP(B108,balance!$U:$Z,4,FALSE),IF(C108=4,VLOOKUP(B108,balance!$U:$Z,5,FALSE),IF(C108=5,VLOOKUP(B108-1,balance!$U:$Z,6,FALSE),0)))))/100</f>
        <v>1.2099999999999999E-3</v>
      </c>
      <c r="H108">
        <v>2</v>
      </c>
      <c r="I108" s="1">
        <f>IF(C108=1,VLOOKUP(FoxFire!B108,balance!$AF:$AJ,2,FALSE),IF(C108=2,VLOOKUP(B108,balance!$AF:$AJ,3,FALSE),IF(C108=3,VLOOKUP(B108,balance!$AF:$AJ,4,FALSE),IF(C108=4,VLOOKUP(B108,balance!$AF:$AJ,5,FALSE),IF(C108=5,VLOOKUP(B108,balance!$AF:$AK,6,FALSE),0)))))*1000000000000</f>
        <v>80000000000</v>
      </c>
    </row>
    <row r="109" spans="1:9" x14ac:dyDescent="0.3">
      <c r="A109">
        <v>107</v>
      </c>
      <c r="B109">
        <f t="shared" si="3"/>
        <v>22</v>
      </c>
      <c r="C109">
        <f t="shared" si="2"/>
        <v>3</v>
      </c>
      <c r="D109">
        <v>9026</v>
      </c>
      <c r="E109" s="1">
        <f>IF(C109=1,VLOOKUP(B109,balance!$K:$P,2,FALSE),IF(C109=2,VLOOKUP(B109,balance!$K:$P,3,FALSE),IF(C109=3,VLOOKUP(B109,balance!$K:$P,4,FALSE),IF(C109=4,VLOOKUP(B109,balance!$K:$P,5,FALSE),IF(C109=5,VLOOKUP(B109-1,balance!$K:$P,6,FALSE),0)))))</f>
        <v>775</v>
      </c>
      <c r="F109">
        <v>53</v>
      </c>
      <c r="G109">
        <f>IF(C109=1,VLOOKUP(FoxFire!B109,balance!$U:$Z,2,FALSE),IF(C109=2,VLOOKUP(B109,balance!$U:$Z,3,FALSE),IF(C109=3,VLOOKUP(B109,balance!$U:$Z,4,FALSE),IF(C109=4,VLOOKUP(B109,balance!$U:$Z,5,FALSE),IF(C109=5,VLOOKUP(B109-1,balance!$U:$Z,6,FALSE),0)))))/100</f>
        <v>1.2099999999999999E-3</v>
      </c>
      <c r="H109">
        <v>2</v>
      </c>
      <c r="I109" s="1">
        <f>IF(C109=1,VLOOKUP(FoxFire!B109,balance!$AF:$AJ,2,FALSE),IF(C109=2,VLOOKUP(B109,balance!$AF:$AJ,3,FALSE),IF(C109=3,VLOOKUP(B109,balance!$AF:$AJ,4,FALSE),IF(C109=4,VLOOKUP(B109,balance!$AF:$AJ,5,FALSE),IF(C109=5,VLOOKUP(B109,balance!$AF:$AK,6,FALSE),0)))))*1000000000000</f>
        <v>80000000000</v>
      </c>
    </row>
    <row r="110" spans="1:9" x14ac:dyDescent="0.3">
      <c r="A110">
        <v>108</v>
      </c>
      <c r="B110">
        <f t="shared" si="3"/>
        <v>22</v>
      </c>
      <c r="C110">
        <f t="shared" si="2"/>
        <v>4</v>
      </c>
      <c r="D110">
        <v>9026</v>
      </c>
      <c r="E110" s="1">
        <f>IF(C110=1,VLOOKUP(B110,balance!$K:$P,2,FALSE),IF(C110=2,VLOOKUP(B110,balance!$K:$P,3,FALSE),IF(C110=3,VLOOKUP(B110,balance!$K:$P,4,FALSE),IF(C110=4,VLOOKUP(B110,balance!$K:$P,5,FALSE),IF(C110=5,VLOOKUP(B110-1,balance!$K:$P,6,FALSE),0)))))</f>
        <v>775</v>
      </c>
      <c r="F110">
        <v>53</v>
      </c>
      <c r="G110">
        <f>IF(C110=1,VLOOKUP(FoxFire!B110,balance!$U:$Z,2,FALSE),IF(C110=2,VLOOKUP(B110,balance!$U:$Z,3,FALSE),IF(C110=3,VLOOKUP(B110,balance!$U:$Z,4,FALSE),IF(C110=4,VLOOKUP(B110,balance!$U:$Z,5,FALSE),IF(C110=5,VLOOKUP(B110-1,balance!$U:$Z,6,FALSE),0)))))/100</f>
        <v>1.2099999999999999E-3</v>
      </c>
      <c r="H110">
        <v>2</v>
      </c>
      <c r="I110" s="1">
        <f>IF(C110=1,VLOOKUP(FoxFire!B110,balance!$AF:$AJ,2,FALSE),IF(C110=2,VLOOKUP(B110,balance!$AF:$AJ,3,FALSE),IF(C110=3,VLOOKUP(B110,balance!$AF:$AJ,4,FALSE),IF(C110=4,VLOOKUP(B110,balance!$AF:$AJ,5,FALSE),IF(C110=5,VLOOKUP(B110,balance!$AF:$AK,6,FALSE),0)))))*1000000000000</f>
        <v>80000000000</v>
      </c>
    </row>
    <row r="111" spans="1:9" x14ac:dyDescent="0.3">
      <c r="A111">
        <v>109</v>
      </c>
      <c r="B111">
        <f t="shared" si="3"/>
        <v>23</v>
      </c>
      <c r="C111">
        <f t="shared" si="2"/>
        <v>5</v>
      </c>
      <c r="D111">
        <v>9026</v>
      </c>
      <c r="E111" s="1">
        <f>IF(C111=1,VLOOKUP(B111,balance!$K:$P,2,FALSE),IF(C111=2,VLOOKUP(B111,balance!$K:$P,3,FALSE),IF(C111=3,VLOOKUP(B111,balance!$K:$P,4,FALSE),IF(C111=4,VLOOKUP(B111,balance!$K:$P,5,FALSE),IF(C111=5,VLOOKUP(B111-1,balance!$K:$P,6,FALSE),0)))))</f>
        <v>4190</v>
      </c>
      <c r="F111">
        <v>53</v>
      </c>
      <c r="G111">
        <f>IF(C111=1,VLOOKUP(FoxFire!B111,balance!$U:$Z,2,FALSE),IF(C111=2,VLOOKUP(B111,balance!$U:$Z,3,FALSE),IF(C111=3,VLOOKUP(B111,balance!$U:$Z,4,FALSE),IF(C111=4,VLOOKUP(B111,balance!$U:$Z,5,FALSE),IF(C111=5,VLOOKUP(B111-1,balance!$U:$Z,6,FALSE),0)))))/100</f>
        <v>1.7299999999999999E-2</v>
      </c>
      <c r="H111">
        <v>2</v>
      </c>
      <c r="I111" s="1">
        <f>IF(C111=1,VLOOKUP(FoxFire!B111,balance!$AF:$AJ,2,FALSE),IF(C111=2,VLOOKUP(B111,balance!$AF:$AJ,3,FALSE),IF(C111=3,VLOOKUP(B111,balance!$AF:$AJ,4,FALSE),IF(C111=4,VLOOKUP(B111,balance!$AF:$AJ,5,FALSE),IF(C111=5,VLOOKUP(B111,balance!$AF:$AK,6,FALSE),0)))))*1000000000000</f>
        <v>340000000000</v>
      </c>
    </row>
    <row r="112" spans="1:9" x14ac:dyDescent="0.3">
      <c r="A112">
        <v>110</v>
      </c>
      <c r="B112">
        <f t="shared" si="3"/>
        <v>23</v>
      </c>
      <c r="C112">
        <f t="shared" si="2"/>
        <v>1</v>
      </c>
      <c r="D112">
        <v>9026</v>
      </c>
      <c r="E112" s="1">
        <f>IF(C112=1,VLOOKUP(B112,balance!$K:$P,2,FALSE),IF(C112=2,VLOOKUP(B112,balance!$K:$P,3,FALSE),IF(C112=3,VLOOKUP(B112,balance!$K:$P,4,FALSE),IF(C112=4,VLOOKUP(B112,balance!$K:$P,5,FALSE),IF(C112=5,VLOOKUP(B112-1,balance!$K:$P,6,FALSE),0)))))</f>
        <v>800</v>
      </c>
      <c r="F112">
        <v>53</v>
      </c>
      <c r="G112">
        <f>IF(C112=1,VLOOKUP(FoxFire!B112,balance!$U:$Z,2,FALSE),IF(C112=2,VLOOKUP(B112,balance!$U:$Z,3,FALSE),IF(C112=3,VLOOKUP(B112,balance!$U:$Z,4,FALSE),IF(C112=4,VLOOKUP(B112,balance!$U:$Z,5,FALSE),IF(C112=5,VLOOKUP(B112-1,balance!$U:$Z,6,FALSE),0)))))/100</f>
        <v>1.2199999999999999E-3</v>
      </c>
      <c r="H112">
        <v>2</v>
      </c>
      <c r="I112" s="1">
        <f>IF(C112=1,VLOOKUP(FoxFire!B112,balance!$AF:$AJ,2,FALSE),IF(C112=2,VLOOKUP(B112,balance!$AF:$AJ,3,FALSE),IF(C112=3,VLOOKUP(B112,balance!$AF:$AJ,4,FALSE),IF(C112=4,VLOOKUP(B112,balance!$AF:$AJ,5,FALSE),IF(C112=5,VLOOKUP(B112,balance!$AF:$AK,6,FALSE),0)))))*1000000000000</f>
        <v>85000000000</v>
      </c>
    </row>
    <row r="113" spans="1:9" x14ac:dyDescent="0.3">
      <c r="A113">
        <v>111</v>
      </c>
      <c r="B113">
        <f t="shared" si="3"/>
        <v>23</v>
      </c>
      <c r="C113">
        <f t="shared" si="2"/>
        <v>2</v>
      </c>
      <c r="D113">
        <v>9026</v>
      </c>
      <c r="E113" s="1">
        <f>IF(C113=1,VLOOKUP(B113,balance!$K:$P,2,FALSE),IF(C113=2,VLOOKUP(B113,balance!$K:$P,3,FALSE),IF(C113=3,VLOOKUP(B113,balance!$K:$P,4,FALSE),IF(C113=4,VLOOKUP(B113,balance!$K:$P,5,FALSE),IF(C113=5,VLOOKUP(B113-1,balance!$K:$P,6,FALSE),0)))))</f>
        <v>800</v>
      </c>
      <c r="F113">
        <v>53</v>
      </c>
      <c r="G113">
        <f>IF(C113=1,VLOOKUP(FoxFire!B113,balance!$U:$Z,2,FALSE),IF(C113=2,VLOOKUP(B113,balance!$U:$Z,3,FALSE),IF(C113=3,VLOOKUP(B113,balance!$U:$Z,4,FALSE),IF(C113=4,VLOOKUP(B113,balance!$U:$Z,5,FALSE),IF(C113=5,VLOOKUP(B113-1,balance!$U:$Z,6,FALSE),0)))))/100</f>
        <v>1.2199999999999999E-3</v>
      </c>
      <c r="H113">
        <v>2</v>
      </c>
      <c r="I113" s="1">
        <f>IF(C113=1,VLOOKUP(FoxFire!B113,balance!$AF:$AJ,2,FALSE),IF(C113=2,VLOOKUP(B113,balance!$AF:$AJ,3,FALSE),IF(C113=3,VLOOKUP(B113,balance!$AF:$AJ,4,FALSE),IF(C113=4,VLOOKUP(B113,balance!$AF:$AJ,5,FALSE),IF(C113=5,VLOOKUP(B113,balance!$AF:$AK,6,FALSE),0)))))*1000000000000</f>
        <v>85000000000</v>
      </c>
    </row>
    <row r="114" spans="1:9" x14ac:dyDescent="0.3">
      <c r="A114">
        <v>112</v>
      </c>
      <c r="B114">
        <f t="shared" si="3"/>
        <v>23</v>
      </c>
      <c r="C114">
        <f t="shared" si="2"/>
        <v>3</v>
      </c>
      <c r="D114">
        <v>9026</v>
      </c>
      <c r="E114" s="1">
        <f>IF(C114=1,VLOOKUP(B114,balance!$K:$P,2,FALSE),IF(C114=2,VLOOKUP(B114,balance!$K:$P,3,FALSE),IF(C114=3,VLOOKUP(B114,balance!$K:$P,4,FALSE),IF(C114=4,VLOOKUP(B114,balance!$K:$P,5,FALSE),IF(C114=5,VLOOKUP(B114-1,balance!$K:$P,6,FALSE),0)))))</f>
        <v>800</v>
      </c>
      <c r="F114">
        <v>53</v>
      </c>
      <c r="G114">
        <f>IF(C114=1,VLOOKUP(FoxFire!B114,balance!$U:$Z,2,FALSE),IF(C114=2,VLOOKUP(B114,balance!$U:$Z,3,FALSE),IF(C114=3,VLOOKUP(B114,balance!$U:$Z,4,FALSE),IF(C114=4,VLOOKUP(B114,balance!$U:$Z,5,FALSE),IF(C114=5,VLOOKUP(B114-1,balance!$U:$Z,6,FALSE),0)))))/100</f>
        <v>1.2199999999999999E-3</v>
      </c>
      <c r="H114">
        <v>2</v>
      </c>
      <c r="I114" s="1">
        <f>IF(C114=1,VLOOKUP(FoxFire!B114,balance!$AF:$AJ,2,FALSE),IF(C114=2,VLOOKUP(B114,balance!$AF:$AJ,3,FALSE),IF(C114=3,VLOOKUP(B114,balance!$AF:$AJ,4,FALSE),IF(C114=4,VLOOKUP(B114,balance!$AF:$AJ,5,FALSE),IF(C114=5,VLOOKUP(B114,balance!$AF:$AK,6,FALSE),0)))))*1000000000000</f>
        <v>85000000000</v>
      </c>
    </row>
    <row r="115" spans="1:9" x14ac:dyDescent="0.3">
      <c r="A115">
        <v>113</v>
      </c>
      <c r="B115">
        <f t="shared" si="3"/>
        <v>23</v>
      </c>
      <c r="C115">
        <f t="shared" si="2"/>
        <v>4</v>
      </c>
      <c r="D115">
        <v>9026</v>
      </c>
      <c r="E115" s="1">
        <f>IF(C115=1,VLOOKUP(B115,balance!$K:$P,2,FALSE),IF(C115=2,VLOOKUP(B115,balance!$K:$P,3,FALSE),IF(C115=3,VLOOKUP(B115,balance!$K:$P,4,FALSE),IF(C115=4,VLOOKUP(B115,balance!$K:$P,5,FALSE),IF(C115=5,VLOOKUP(B115-1,balance!$K:$P,6,FALSE),0)))))</f>
        <v>800</v>
      </c>
      <c r="F115">
        <v>53</v>
      </c>
      <c r="G115">
        <f>IF(C115=1,VLOOKUP(FoxFire!B115,balance!$U:$Z,2,FALSE),IF(C115=2,VLOOKUP(B115,balance!$U:$Z,3,FALSE),IF(C115=3,VLOOKUP(B115,balance!$U:$Z,4,FALSE),IF(C115=4,VLOOKUP(B115,balance!$U:$Z,5,FALSE),IF(C115=5,VLOOKUP(B115-1,balance!$U:$Z,6,FALSE),0)))))/100</f>
        <v>1.2199999999999999E-3</v>
      </c>
      <c r="H115">
        <v>2</v>
      </c>
      <c r="I115" s="1">
        <f>IF(C115=1,VLOOKUP(FoxFire!B115,balance!$AF:$AJ,2,FALSE),IF(C115=2,VLOOKUP(B115,balance!$AF:$AJ,3,FALSE),IF(C115=3,VLOOKUP(B115,balance!$AF:$AJ,4,FALSE),IF(C115=4,VLOOKUP(B115,balance!$AF:$AJ,5,FALSE),IF(C115=5,VLOOKUP(B115,balance!$AF:$AK,6,FALSE),0)))))*1000000000000</f>
        <v>85000000000</v>
      </c>
    </row>
    <row r="116" spans="1:9" x14ac:dyDescent="0.3">
      <c r="A116">
        <v>114</v>
      </c>
      <c r="B116">
        <f t="shared" si="3"/>
        <v>24</v>
      </c>
      <c r="C116">
        <f t="shared" si="2"/>
        <v>5</v>
      </c>
      <c r="D116">
        <v>9026</v>
      </c>
      <c r="E116" s="1">
        <f>IF(C116=1,VLOOKUP(B116,balance!$K:$P,2,FALSE),IF(C116=2,VLOOKUP(B116,balance!$K:$P,3,FALSE),IF(C116=3,VLOOKUP(B116,balance!$K:$P,4,FALSE),IF(C116=4,VLOOKUP(B116,balance!$K:$P,5,FALSE),IF(C116=5,VLOOKUP(B116-1,balance!$K:$P,6,FALSE),0)))))</f>
        <v>4480</v>
      </c>
      <c r="F116">
        <v>53</v>
      </c>
      <c r="G116">
        <f>IF(C116=1,VLOOKUP(FoxFire!B116,balance!$U:$Z,2,FALSE),IF(C116=2,VLOOKUP(B116,balance!$U:$Z,3,FALSE),IF(C116=3,VLOOKUP(B116,balance!$U:$Z,4,FALSE),IF(C116=4,VLOOKUP(B116,balance!$U:$Z,5,FALSE),IF(C116=5,VLOOKUP(B116-1,balance!$U:$Z,6,FALSE),0)))))/100</f>
        <v>1.8100000000000002E-2</v>
      </c>
      <c r="H116">
        <v>2</v>
      </c>
      <c r="I116" s="1">
        <f>IF(C116=1,VLOOKUP(FoxFire!B116,balance!$AF:$AJ,2,FALSE),IF(C116=2,VLOOKUP(B116,balance!$AF:$AJ,3,FALSE),IF(C116=3,VLOOKUP(B116,balance!$AF:$AJ,4,FALSE),IF(C116=4,VLOOKUP(B116,balance!$AF:$AJ,5,FALSE),IF(C116=5,VLOOKUP(B116,balance!$AF:$AK,6,FALSE),0)))))*1000000000000</f>
        <v>360000000000</v>
      </c>
    </row>
    <row r="117" spans="1:9" x14ac:dyDescent="0.3">
      <c r="A117">
        <v>115</v>
      </c>
      <c r="B117">
        <f t="shared" si="3"/>
        <v>24</v>
      </c>
      <c r="C117">
        <f t="shared" si="2"/>
        <v>1</v>
      </c>
      <c r="D117">
        <v>9026</v>
      </c>
      <c r="E117" s="1">
        <f>IF(C117=1,VLOOKUP(B117,balance!$K:$P,2,FALSE),IF(C117=2,VLOOKUP(B117,balance!$K:$P,3,FALSE),IF(C117=3,VLOOKUP(B117,balance!$K:$P,4,FALSE),IF(C117=4,VLOOKUP(B117,balance!$K:$P,5,FALSE),IF(C117=5,VLOOKUP(B117-1,balance!$K:$P,6,FALSE),0)))))</f>
        <v>825</v>
      </c>
      <c r="F117">
        <v>53</v>
      </c>
      <c r="G117">
        <f>IF(C117=1,VLOOKUP(FoxFire!B117,balance!$U:$Z,2,FALSE),IF(C117=2,VLOOKUP(B117,balance!$U:$Z,3,FALSE),IF(C117=3,VLOOKUP(B117,balance!$U:$Z,4,FALSE),IF(C117=4,VLOOKUP(B117,balance!$U:$Z,5,FALSE),IF(C117=5,VLOOKUP(B117-1,balance!$U:$Z,6,FALSE),0)))))/100</f>
        <v>1.23E-3</v>
      </c>
      <c r="H117">
        <v>2</v>
      </c>
      <c r="I117" s="1">
        <f>IF(C117=1,VLOOKUP(FoxFire!B117,balance!$AF:$AJ,2,FALSE),IF(C117=2,VLOOKUP(B117,balance!$AF:$AJ,3,FALSE),IF(C117=3,VLOOKUP(B117,balance!$AF:$AJ,4,FALSE),IF(C117=4,VLOOKUP(B117,balance!$AF:$AJ,5,FALSE),IF(C117=5,VLOOKUP(B117,balance!$AF:$AK,6,FALSE),0)))))*1000000000000</f>
        <v>90000000000</v>
      </c>
    </row>
    <row r="118" spans="1:9" x14ac:dyDescent="0.3">
      <c r="A118">
        <v>116</v>
      </c>
      <c r="B118">
        <f t="shared" si="3"/>
        <v>24</v>
      </c>
      <c r="C118">
        <f t="shared" si="2"/>
        <v>2</v>
      </c>
      <c r="D118">
        <v>9026</v>
      </c>
      <c r="E118" s="1">
        <f>IF(C118=1,VLOOKUP(B118,balance!$K:$P,2,FALSE),IF(C118=2,VLOOKUP(B118,balance!$K:$P,3,FALSE),IF(C118=3,VLOOKUP(B118,balance!$K:$P,4,FALSE),IF(C118=4,VLOOKUP(B118,balance!$K:$P,5,FALSE),IF(C118=5,VLOOKUP(B118-1,balance!$K:$P,6,FALSE),0)))))</f>
        <v>825</v>
      </c>
      <c r="F118">
        <v>53</v>
      </c>
      <c r="G118">
        <f>IF(C118=1,VLOOKUP(FoxFire!B118,balance!$U:$Z,2,FALSE),IF(C118=2,VLOOKUP(B118,balance!$U:$Z,3,FALSE),IF(C118=3,VLOOKUP(B118,balance!$U:$Z,4,FALSE),IF(C118=4,VLOOKUP(B118,balance!$U:$Z,5,FALSE),IF(C118=5,VLOOKUP(B118-1,balance!$U:$Z,6,FALSE),0)))))/100</f>
        <v>1.23E-3</v>
      </c>
      <c r="H118">
        <v>2</v>
      </c>
      <c r="I118" s="1">
        <f>IF(C118=1,VLOOKUP(FoxFire!B118,balance!$AF:$AJ,2,FALSE),IF(C118=2,VLOOKUP(B118,balance!$AF:$AJ,3,FALSE),IF(C118=3,VLOOKUP(B118,balance!$AF:$AJ,4,FALSE),IF(C118=4,VLOOKUP(B118,balance!$AF:$AJ,5,FALSE),IF(C118=5,VLOOKUP(B118,balance!$AF:$AK,6,FALSE),0)))))*1000000000000</f>
        <v>90000000000</v>
      </c>
    </row>
    <row r="119" spans="1:9" x14ac:dyDescent="0.3">
      <c r="A119">
        <v>117</v>
      </c>
      <c r="B119">
        <f t="shared" si="3"/>
        <v>24</v>
      </c>
      <c r="C119">
        <f t="shared" si="2"/>
        <v>3</v>
      </c>
      <c r="D119">
        <v>9026</v>
      </c>
      <c r="E119" s="1">
        <f>IF(C119=1,VLOOKUP(B119,balance!$K:$P,2,FALSE),IF(C119=2,VLOOKUP(B119,balance!$K:$P,3,FALSE),IF(C119=3,VLOOKUP(B119,balance!$K:$P,4,FALSE),IF(C119=4,VLOOKUP(B119,balance!$K:$P,5,FALSE),IF(C119=5,VLOOKUP(B119-1,balance!$K:$P,6,FALSE),0)))))</f>
        <v>825</v>
      </c>
      <c r="F119">
        <v>53</v>
      </c>
      <c r="G119">
        <f>IF(C119=1,VLOOKUP(FoxFire!B119,balance!$U:$Z,2,FALSE),IF(C119=2,VLOOKUP(B119,balance!$U:$Z,3,FALSE),IF(C119=3,VLOOKUP(B119,balance!$U:$Z,4,FALSE),IF(C119=4,VLOOKUP(B119,balance!$U:$Z,5,FALSE),IF(C119=5,VLOOKUP(B119-1,balance!$U:$Z,6,FALSE),0)))))/100</f>
        <v>1.23E-3</v>
      </c>
      <c r="H119">
        <v>2</v>
      </c>
      <c r="I119" s="1">
        <f>IF(C119=1,VLOOKUP(FoxFire!B119,balance!$AF:$AJ,2,FALSE),IF(C119=2,VLOOKUP(B119,balance!$AF:$AJ,3,FALSE),IF(C119=3,VLOOKUP(B119,balance!$AF:$AJ,4,FALSE),IF(C119=4,VLOOKUP(B119,balance!$AF:$AJ,5,FALSE),IF(C119=5,VLOOKUP(B119,balance!$AF:$AK,6,FALSE),0)))))*1000000000000</f>
        <v>90000000000</v>
      </c>
    </row>
    <row r="120" spans="1:9" x14ac:dyDescent="0.3">
      <c r="A120">
        <v>118</v>
      </c>
      <c r="B120">
        <f t="shared" si="3"/>
        <v>24</v>
      </c>
      <c r="C120">
        <f t="shared" si="2"/>
        <v>4</v>
      </c>
      <c r="D120">
        <v>9026</v>
      </c>
      <c r="E120" s="1">
        <f>IF(C120=1,VLOOKUP(B120,balance!$K:$P,2,FALSE),IF(C120=2,VLOOKUP(B120,balance!$K:$P,3,FALSE),IF(C120=3,VLOOKUP(B120,balance!$K:$P,4,FALSE),IF(C120=4,VLOOKUP(B120,balance!$K:$P,5,FALSE),IF(C120=5,VLOOKUP(B120-1,balance!$K:$P,6,FALSE),0)))))</f>
        <v>825</v>
      </c>
      <c r="F120">
        <v>53</v>
      </c>
      <c r="G120">
        <f>IF(C120=1,VLOOKUP(FoxFire!B120,balance!$U:$Z,2,FALSE),IF(C120=2,VLOOKUP(B120,balance!$U:$Z,3,FALSE),IF(C120=3,VLOOKUP(B120,balance!$U:$Z,4,FALSE),IF(C120=4,VLOOKUP(B120,balance!$U:$Z,5,FALSE),IF(C120=5,VLOOKUP(B120-1,balance!$U:$Z,6,FALSE),0)))))/100</f>
        <v>1.23E-3</v>
      </c>
      <c r="H120">
        <v>2</v>
      </c>
      <c r="I120" s="1">
        <f>IF(C120=1,VLOOKUP(FoxFire!B120,balance!$AF:$AJ,2,FALSE),IF(C120=2,VLOOKUP(B120,balance!$AF:$AJ,3,FALSE),IF(C120=3,VLOOKUP(B120,balance!$AF:$AJ,4,FALSE),IF(C120=4,VLOOKUP(B120,balance!$AF:$AJ,5,FALSE),IF(C120=5,VLOOKUP(B120,balance!$AF:$AK,6,FALSE),0)))))*1000000000000</f>
        <v>90000000000</v>
      </c>
    </row>
    <row r="121" spans="1:9" x14ac:dyDescent="0.3">
      <c r="A121">
        <v>119</v>
      </c>
      <c r="B121">
        <f t="shared" si="3"/>
        <v>25</v>
      </c>
      <c r="C121">
        <f t="shared" si="2"/>
        <v>5</v>
      </c>
      <c r="D121">
        <v>9026</v>
      </c>
      <c r="E121" s="1">
        <f>IF(C121=1,VLOOKUP(B121,balance!$K:$P,2,FALSE),IF(C121=2,VLOOKUP(B121,balance!$K:$P,3,FALSE),IF(C121=3,VLOOKUP(B121,balance!$K:$P,4,FALSE),IF(C121=4,VLOOKUP(B121,balance!$K:$P,5,FALSE),IF(C121=5,VLOOKUP(B121-1,balance!$K:$P,6,FALSE),0)))))</f>
        <v>4790</v>
      </c>
      <c r="F121">
        <v>53</v>
      </c>
      <c r="G121">
        <f>IF(C121=1,VLOOKUP(FoxFire!B121,balance!$U:$Z,2,FALSE),IF(C121=2,VLOOKUP(B121,balance!$U:$Z,3,FALSE),IF(C121=3,VLOOKUP(B121,balance!$U:$Z,4,FALSE),IF(C121=4,VLOOKUP(B121,balance!$U:$Z,5,FALSE),IF(C121=5,VLOOKUP(B121-1,balance!$U:$Z,6,FALSE),0)))))/100</f>
        <v>1.89E-2</v>
      </c>
      <c r="H121">
        <v>2</v>
      </c>
      <c r="I121" s="1">
        <f>IF(C121=1,VLOOKUP(FoxFire!B121,balance!$AF:$AJ,2,FALSE),IF(C121=2,VLOOKUP(B121,balance!$AF:$AJ,3,FALSE),IF(C121=3,VLOOKUP(B121,balance!$AF:$AJ,4,FALSE),IF(C121=4,VLOOKUP(B121,balance!$AF:$AJ,5,FALSE),IF(C121=5,VLOOKUP(B121,balance!$AF:$AK,6,FALSE),0)))))*1000000000000</f>
        <v>380000000000</v>
      </c>
    </row>
    <row r="122" spans="1:9" x14ac:dyDescent="0.3">
      <c r="A122">
        <v>120</v>
      </c>
      <c r="B122">
        <f t="shared" si="3"/>
        <v>25</v>
      </c>
      <c r="C122">
        <f t="shared" si="2"/>
        <v>1</v>
      </c>
      <c r="D122">
        <v>9026</v>
      </c>
      <c r="E122" s="1">
        <f>IF(C122=1,VLOOKUP(B122,balance!$K:$P,2,FALSE),IF(C122=2,VLOOKUP(B122,balance!$K:$P,3,FALSE),IF(C122=3,VLOOKUP(B122,balance!$K:$P,4,FALSE),IF(C122=4,VLOOKUP(B122,balance!$K:$P,5,FALSE),IF(C122=5,VLOOKUP(B122-1,balance!$K:$P,6,FALSE),0)))))</f>
        <v>850</v>
      </c>
      <c r="F122">
        <v>53</v>
      </c>
      <c r="G122">
        <f>IF(C122=1,VLOOKUP(FoxFire!B122,balance!$U:$Z,2,FALSE),IF(C122=2,VLOOKUP(B122,balance!$U:$Z,3,FALSE),IF(C122=3,VLOOKUP(B122,balance!$U:$Z,4,FALSE),IF(C122=4,VLOOKUP(B122,balance!$U:$Z,5,FALSE),IF(C122=5,VLOOKUP(B122-1,balance!$U:$Z,6,FALSE),0)))))/100</f>
        <v>1.24E-3</v>
      </c>
      <c r="H122">
        <v>2</v>
      </c>
      <c r="I122" s="1">
        <f>IF(C122=1,VLOOKUP(FoxFire!B122,balance!$AF:$AJ,2,FALSE),IF(C122=2,VLOOKUP(B122,balance!$AF:$AJ,3,FALSE),IF(C122=3,VLOOKUP(B122,balance!$AF:$AJ,4,FALSE),IF(C122=4,VLOOKUP(B122,balance!$AF:$AJ,5,FALSE),IF(C122=5,VLOOKUP(B122,balance!$AF:$AK,6,FALSE),0)))))*1000000000000</f>
        <v>95000000000</v>
      </c>
    </row>
    <row r="123" spans="1:9" x14ac:dyDescent="0.3">
      <c r="A123">
        <v>121</v>
      </c>
      <c r="B123">
        <f t="shared" si="3"/>
        <v>25</v>
      </c>
      <c r="C123">
        <f t="shared" si="2"/>
        <v>2</v>
      </c>
      <c r="D123">
        <v>9026</v>
      </c>
      <c r="E123" s="1">
        <f>IF(C123=1,VLOOKUP(B123,balance!$K:$P,2,FALSE),IF(C123=2,VLOOKUP(B123,balance!$K:$P,3,FALSE),IF(C123=3,VLOOKUP(B123,balance!$K:$P,4,FALSE),IF(C123=4,VLOOKUP(B123,balance!$K:$P,5,FALSE),IF(C123=5,VLOOKUP(B123-1,balance!$K:$P,6,FALSE),0)))))</f>
        <v>850</v>
      </c>
      <c r="F123">
        <v>53</v>
      </c>
      <c r="G123">
        <f>IF(C123=1,VLOOKUP(FoxFire!B123,balance!$U:$Z,2,FALSE),IF(C123=2,VLOOKUP(B123,balance!$U:$Z,3,FALSE),IF(C123=3,VLOOKUP(B123,balance!$U:$Z,4,FALSE),IF(C123=4,VLOOKUP(B123,balance!$U:$Z,5,FALSE),IF(C123=5,VLOOKUP(B123-1,balance!$U:$Z,6,FALSE),0)))))/100</f>
        <v>1.24E-3</v>
      </c>
      <c r="H123">
        <v>2</v>
      </c>
      <c r="I123" s="1">
        <f>IF(C123=1,VLOOKUP(FoxFire!B123,balance!$AF:$AJ,2,FALSE),IF(C123=2,VLOOKUP(B123,balance!$AF:$AJ,3,FALSE),IF(C123=3,VLOOKUP(B123,balance!$AF:$AJ,4,FALSE),IF(C123=4,VLOOKUP(B123,balance!$AF:$AJ,5,FALSE),IF(C123=5,VLOOKUP(B123,balance!$AF:$AK,6,FALSE),0)))))*1000000000000</f>
        <v>95000000000</v>
      </c>
    </row>
    <row r="124" spans="1:9" x14ac:dyDescent="0.3">
      <c r="A124">
        <v>122</v>
      </c>
      <c r="B124">
        <f t="shared" si="3"/>
        <v>25</v>
      </c>
      <c r="C124">
        <f t="shared" si="2"/>
        <v>3</v>
      </c>
      <c r="D124">
        <v>9026</v>
      </c>
      <c r="E124" s="1">
        <f>IF(C124=1,VLOOKUP(B124,balance!$K:$P,2,FALSE),IF(C124=2,VLOOKUP(B124,balance!$K:$P,3,FALSE),IF(C124=3,VLOOKUP(B124,balance!$K:$P,4,FALSE),IF(C124=4,VLOOKUP(B124,balance!$K:$P,5,FALSE),IF(C124=5,VLOOKUP(B124-1,balance!$K:$P,6,FALSE),0)))))</f>
        <v>850</v>
      </c>
      <c r="F124">
        <v>53</v>
      </c>
      <c r="G124">
        <f>IF(C124=1,VLOOKUP(FoxFire!B124,balance!$U:$Z,2,FALSE),IF(C124=2,VLOOKUP(B124,balance!$U:$Z,3,FALSE),IF(C124=3,VLOOKUP(B124,balance!$U:$Z,4,FALSE),IF(C124=4,VLOOKUP(B124,balance!$U:$Z,5,FALSE),IF(C124=5,VLOOKUP(B124-1,balance!$U:$Z,6,FALSE),0)))))/100</f>
        <v>1.24E-3</v>
      </c>
      <c r="H124">
        <v>2</v>
      </c>
      <c r="I124" s="1">
        <f>IF(C124=1,VLOOKUP(FoxFire!B124,balance!$AF:$AJ,2,FALSE),IF(C124=2,VLOOKUP(B124,balance!$AF:$AJ,3,FALSE),IF(C124=3,VLOOKUP(B124,balance!$AF:$AJ,4,FALSE),IF(C124=4,VLOOKUP(B124,balance!$AF:$AJ,5,FALSE),IF(C124=5,VLOOKUP(B124,balance!$AF:$AK,6,FALSE),0)))))*1000000000000</f>
        <v>95000000000</v>
      </c>
    </row>
    <row r="125" spans="1:9" x14ac:dyDescent="0.3">
      <c r="A125">
        <v>123</v>
      </c>
      <c r="B125">
        <f t="shared" si="3"/>
        <v>25</v>
      </c>
      <c r="C125">
        <f t="shared" si="2"/>
        <v>4</v>
      </c>
      <c r="D125">
        <v>9026</v>
      </c>
      <c r="E125" s="1">
        <f>IF(C125=1,VLOOKUP(B125,balance!$K:$P,2,FALSE),IF(C125=2,VLOOKUP(B125,balance!$K:$P,3,FALSE),IF(C125=3,VLOOKUP(B125,balance!$K:$P,4,FALSE),IF(C125=4,VLOOKUP(B125,balance!$K:$P,5,FALSE),IF(C125=5,VLOOKUP(B125-1,balance!$K:$P,6,FALSE),0)))))</f>
        <v>850</v>
      </c>
      <c r="F125">
        <v>53</v>
      </c>
      <c r="G125">
        <f>IF(C125=1,VLOOKUP(FoxFire!B125,balance!$U:$Z,2,FALSE),IF(C125=2,VLOOKUP(B125,balance!$U:$Z,3,FALSE),IF(C125=3,VLOOKUP(B125,balance!$U:$Z,4,FALSE),IF(C125=4,VLOOKUP(B125,balance!$U:$Z,5,FALSE),IF(C125=5,VLOOKUP(B125-1,balance!$U:$Z,6,FALSE),0)))))/100</f>
        <v>1.24E-3</v>
      </c>
      <c r="H125">
        <v>2</v>
      </c>
      <c r="I125" s="1">
        <f>IF(C125=1,VLOOKUP(FoxFire!B125,balance!$AF:$AJ,2,FALSE),IF(C125=2,VLOOKUP(B125,balance!$AF:$AJ,3,FALSE),IF(C125=3,VLOOKUP(B125,balance!$AF:$AJ,4,FALSE),IF(C125=4,VLOOKUP(B125,balance!$AF:$AJ,5,FALSE),IF(C125=5,VLOOKUP(B125,balance!$AF:$AK,6,FALSE),0)))))*1000000000000</f>
        <v>95000000000</v>
      </c>
    </row>
    <row r="126" spans="1:9" x14ac:dyDescent="0.3">
      <c r="A126">
        <v>124</v>
      </c>
      <c r="B126">
        <f t="shared" si="3"/>
        <v>26</v>
      </c>
      <c r="C126">
        <f t="shared" si="2"/>
        <v>5</v>
      </c>
      <c r="D126">
        <v>9026</v>
      </c>
      <c r="E126" s="1">
        <f>IF(C126=1,VLOOKUP(B126,balance!$K:$P,2,FALSE),IF(C126=2,VLOOKUP(B126,balance!$K:$P,3,FALSE),IF(C126=3,VLOOKUP(B126,balance!$K:$P,4,FALSE),IF(C126=4,VLOOKUP(B126,balance!$K:$P,5,FALSE),IF(C126=5,VLOOKUP(B126-1,balance!$K:$P,6,FALSE),0)))))</f>
        <v>5100</v>
      </c>
      <c r="F126">
        <v>53</v>
      </c>
      <c r="G126">
        <f>IF(C126=1,VLOOKUP(FoxFire!B126,balance!$U:$Z,2,FALSE),IF(C126=2,VLOOKUP(B126,balance!$U:$Z,3,FALSE),IF(C126=3,VLOOKUP(B126,balance!$U:$Z,4,FALSE),IF(C126=4,VLOOKUP(B126,balance!$U:$Z,5,FALSE),IF(C126=5,VLOOKUP(B126-1,balance!$U:$Z,6,FALSE),0)))))/100</f>
        <v>1.9699999999999999E-2</v>
      </c>
      <c r="H126">
        <v>2</v>
      </c>
      <c r="I126" s="1">
        <f>IF(C126=1,VLOOKUP(FoxFire!B126,balance!$AF:$AJ,2,FALSE),IF(C126=2,VLOOKUP(B126,balance!$AF:$AJ,3,FALSE),IF(C126=3,VLOOKUP(B126,balance!$AF:$AJ,4,FALSE),IF(C126=4,VLOOKUP(B126,balance!$AF:$AJ,5,FALSE),IF(C126=5,VLOOKUP(B126,balance!$AF:$AK,6,FALSE),0)))))*1000000000000</f>
        <v>400000000000</v>
      </c>
    </row>
    <row r="127" spans="1:9" x14ac:dyDescent="0.3">
      <c r="A127">
        <v>125</v>
      </c>
      <c r="B127">
        <f t="shared" si="3"/>
        <v>26</v>
      </c>
      <c r="C127">
        <f t="shared" si="2"/>
        <v>1</v>
      </c>
      <c r="D127">
        <v>9026</v>
      </c>
      <c r="E127" s="1">
        <f>IF(C127=1,VLOOKUP(B127,balance!$K:$P,2,FALSE),IF(C127=2,VLOOKUP(B127,balance!$K:$P,3,FALSE),IF(C127=3,VLOOKUP(B127,balance!$K:$P,4,FALSE),IF(C127=4,VLOOKUP(B127,balance!$K:$P,5,FALSE),IF(C127=5,VLOOKUP(B127-1,balance!$K:$P,6,FALSE),0)))))</f>
        <v>875</v>
      </c>
      <c r="F127">
        <v>53</v>
      </c>
      <c r="G127">
        <f>IF(C127=1,VLOOKUP(FoxFire!B127,balance!$U:$Z,2,FALSE),IF(C127=2,VLOOKUP(B127,balance!$U:$Z,3,FALSE),IF(C127=3,VLOOKUP(B127,balance!$U:$Z,4,FALSE),IF(C127=4,VLOOKUP(B127,balance!$U:$Z,5,FALSE),IF(C127=5,VLOOKUP(B127-1,balance!$U:$Z,6,FALSE),0)))))/100</f>
        <v>1.25E-3</v>
      </c>
      <c r="H127">
        <v>2</v>
      </c>
      <c r="I127" s="1">
        <f>IF(C127=1,VLOOKUP(FoxFire!B127,balance!$AF:$AJ,2,FALSE),IF(C127=2,VLOOKUP(B127,balance!$AF:$AJ,3,FALSE),IF(C127=3,VLOOKUP(B127,balance!$AF:$AJ,4,FALSE),IF(C127=4,VLOOKUP(B127,balance!$AF:$AJ,5,FALSE),IF(C127=5,VLOOKUP(B127,balance!$AF:$AK,6,FALSE),0)))))*1000000000000</f>
        <v>100000000000</v>
      </c>
    </row>
    <row r="128" spans="1:9" x14ac:dyDescent="0.3">
      <c r="A128">
        <v>126</v>
      </c>
      <c r="B128">
        <f t="shared" si="3"/>
        <v>26</v>
      </c>
      <c r="C128">
        <f t="shared" si="2"/>
        <v>2</v>
      </c>
      <c r="D128">
        <v>9026</v>
      </c>
      <c r="E128" s="1">
        <f>IF(C128=1,VLOOKUP(B128,balance!$K:$P,2,FALSE),IF(C128=2,VLOOKUP(B128,balance!$K:$P,3,FALSE),IF(C128=3,VLOOKUP(B128,balance!$K:$P,4,FALSE),IF(C128=4,VLOOKUP(B128,balance!$K:$P,5,FALSE),IF(C128=5,VLOOKUP(B128-1,balance!$K:$P,6,FALSE),0)))))</f>
        <v>875</v>
      </c>
      <c r="F128">
        <v>53</v>
      </c>
      <c r="G128">
        <f>IF(C128=1,VLOOKUP(FoxFire!B128,balance!$U:$Z,2,FALSE),IF(C128=2,VLOOKUP(B128,balance!$U:$Z,3,FALSE),IF(C128=3,VLOOKUP(B128,balance!$U:$Z,4,FALSE),IF(C128=4,VLOOKUP(B128,balance!$U:$Z,5,FALSE),IF(C128=5,VLOOKUP(B128-1,balance!$U:$Z,6,FALSE),0)))))/100</f>
        <v>1.25E-3</v>
      </c>
      <c r="H128">
        <v>2</v>
      </c>
      <c r="I128" s="1">
        <f>IF(C128=1,VLOOKUP(FoxFire!B128,balance!$AF:$AJ,2,FALSE),IF(C128=2,VLOOKUP(B128,balance!$AF:$AJ,3,FALSE),IF(C128=3,VLOOKUP(B128,balance!$AF:$AJ,4,FALSE),IF(C128=4,VLOOKUP(B128,balance!$AF:$AJ,5,FALSE),IF(C128=5,VLOOKUP(B128,balance!$AF:$AK,6,FALSE),0)))))*1000000000000</f>
        <v>100000000000</v>
      </c>
    </row>
    <row r="129" spans="1:9" x14ac:dyDescent="0.3">
      <c r="A129">
        <v>127</v>
      </c>
      <c r="B129">
        <f t="shared" si="3"/>
        <v>26</v>
      </c>
      <c r="C129">
        <f t="shared" si="2"/>
        <v>3</v>
      </c>
      <c r="D129">
        <v>9026</v>
      </c>
      <c r="E129" s="1">
        <f>IF(C129=1,VLOOKUP(B129,balance!$K:$P,2,FALSE),IF(C129=2,VLOOKUP(B129,balance!$K:$P,3,FALSE),IF(C129=3,VLOOKUP(B129,balance!$K:$P,4,FALSE),IF(C129=4,VLOOKUP(B129,balance!$K:$P,5,FALSE),IF(C129=5,VLOOKUP(B129-1,balance!$K:$P,6,FALSE),0)))))</f>
        <v>875</v>
      </c>
      <c r="F129">
        <v>53</v>
      </c>
      <c r="G129">
        <f>IF(C129=1,VLOOKUP(FoxFire!B129,balance!$U:$Z,2,FALSE),IF(C129=2,VLOOKUP(B129,balance!$U:$Z,3,FALSE),IF(C129=3,VLOOKUP(B129,balance!$U:$Z,4,FALSE),IF(C129=4,VLOOKUP(B129,balance!$U:$Z,5,FALSE),IF(C129=5,VLOOKUP(B129-1,balance!$U:$Z,6,FALSE),0)))))/100</f>
        <v>1.25E-3</v>
      </c>
      <c r="H129">
        <v>2</v>
      </c>
      <c r="I129" s="1">
        <f>IF(C129=1,VLOOKUP(FoxFire!B129,balance!$AF:$AJ,2,FALSE),IF(C129=2,VLOOKUP(B129,balance!$AF:$AJ,3,FALSE),IF(C129=3,VLOOKUP(B129,balance!$AF:$AJ,4,FALSE),IF(C129=4,VLOOKUP(B129,balance!$AF:$AJ,5,FALSE),IF(C129=5,VLOOKUP(B129,balance!$AF:$AK,6,FALSE),0)))))*1000000000000</f>
        <v>100000000000</v>
      </c>
    </row>
    <row r="130" spans="1:9" x14ac:dyDescent="0.3">
      <c r="A130">
        <v>128</v>
      </c>
      <c r="B130">
        <f t="shared" si="3"/>
        <v>26</v>
      </c>
      <c r="C130">
        <f t="shared" si="2"/>
        <v>4</v>
      </c>
      <c r="D130">
        <v>9026</v>
      </c>
      <c r="E130" s="1">
        <f>IF(C130=1,VLOOKUP(B130,balance!$K:$P,2,FALSE),IF(C130=2,VLOOKUP(B130,balance!$K:$P,3,FALSE),IF(C130=3,VLOOKUP(B130,balance!$K:$P,4,FALSE),IF(C130=4,VLOOKUP(B130,balance!$K:$P,5,FALSE),IF(C130=5,VLOOKUP(B130-1,balance!$K:$P,6,FALSE),0)))))</f>
        <v>875</v>
      </c>
      <c r="F130">
        <v>53</v>
      </c>
      <c r="G130">
        <f>IF(C130=1,VLOOKUP(FoxFire!B130,balance!$U:$Z,2,FALSE),IF(C130=2,VLOOKUP(B130,balance!$U:$Z,3,FALSE),IF(C130=3,VLOOKUP(B130,balance!$U:$Z,4,FALSE),IF(C130=4,VLOOKUP(B130,balance!$U:$Z,5,FALSE),IF(C130=5,VLOOKUP(B130-1,balance!$U:$Z,6,FALSE),0)))))/100</f>
        <v>1.25E-3</v>
      </c>
      <c r="H130">
        <v>2</v>
      </c>
      <c r="I130" s="1">
        <f>IF(C130=1,VLOOKUP(FoxFire!B130,balance!$AF:$AJ,2,FALSE),IF(C130=2,VLOOKUP(B130,balance!$AF:$AJ,3,FALSE),IF(C130=3,VLOOKUP(B130,balance!$AF:$AJ,4,FALSE),IF(C130=4,VLOOKUP(B130,balance!$AF:$AJ,5,FALSE),IF(C130=5,VLOOKUP(B130,balance!$AF:$AK,6,FALSE),0)))))*1000000000000</f>
        <v>100000000000</v>
      </c>
    </row>
    <row r="131" spans="1:9" x14ac:dyDescent="0.3">
      <c r="A131">
        <v>129</v>
      </c>
      <c r="B131">
        <f t="shared" si="3"/>
        <v>27</v>
      </c>
      <c r="C131">
        <f t="shared" si="2"/>
        <v>5</v>
      </c>
      <c r="D131">
        <v>9026</v>
      </c>
      <c r="E131" s="1">
        <f>IF(C131=1,VLOOKUP(B131,balance!$K:$P,2,FALSE),IF(C131=2,VLOOKUP(B131,balance!$K:$P,3,FALSE),IF(C131=3,VLOOKUP(B131,balance!$K:$P,4,FALSE),IF(C131=4,VLOOKUP(B131,balance!$K:$P,5,FALSE),IF(C131=5,VLOOKUP(B131-1,balance!$K:$P,6,FALSE),0)))))</f>
        <v>5430</v>
      </c>
      <c r="F131">
        <v>53</v>
      </c>
      <c r="G131">
        <f>IF(C131=1,VLOOKUP(FoxFire!B131,balance!$U:$Z,2,FALSE),IF(C131=2,VLOOKUP(B131,balance!$U:$Z,3,FALSE),IF(C131=3,VLOOKUP(B131,balance!$U:$Z,4,FALSE),IF(C131=4,VLOOKUP(B131,balance!$U:$Z,5,FALSE),IF(C131=5,VLOOKUP(B131-1,balance!$U:$Z,6,FALSE),0)))))/100</f>
        <v>2.0599999999999997E-2</v>
      </c>
      <c r="H131">
        <v>2</v>
      </c>
      <c r="I131" s="1">
        <f>IF(C131=1,VLOOKUP(FoxFire!B131,balance!$AF:$AJ,2,FALSE),IF(C131=2,VLOOKUP(B131,balance!$AF:$AJ,3,FALSE),IF(C131=3,VLOOKUP(B131,balance!$AF:$AJ,4,FALSE),IF(C131=4,VLOOKUP(B131,balance!$AF:$AJ,5,FALSE),IF(C131=5,VLOOKUP(B131,balance!$AF:$AK,6,FALSE),0)))))*1000000000000</f>
        <v>420000000000</v>
      </c>
    </row>
    <row r="132" spans="1:9" x14ac:dyDescent="0.3">
      <c r="A132">
        <v>130</v>
      </c>
      <c r="B132">
        <f t="shared" si="3"/>
        <v>27</v>
      </c>
      <c r="C132">
        <f t="shared" si="2"/>
        <v>1</v>
      </c>
      <c r="D132">
        <v>9026</v>
      </c>
      <c r="E132" s="1">
        <f>IF(C132=1,VLOOKUP(B132,balance!$K:$P,2,FALSE),IF(C132=2,VLOOKUP(B132,balance!$K:$P,3,FALSE),IF(C132=3,VLOOKUP(B132,balance!$K:$P,4,FALSE),IF(C132=4,VLOOKUP(B132,balance!$K:$P,5,FALSE),IF(C132=5,VLOOKUP(B132-1,balance!$K:$P,6,FALSE),0)))))</f>
        <v>900</v>
      </c>
      <c r="F132">
        <v>53</v>
      </c>
      <c r="G132">
        <f>IF(C132=1,VLOOKUP(FoxFire!B132,balance!$U:$Z,2,FALSE),IF(C132=2,VLOOKUP(B132,balance!$U:$Z,3,FALSE),IF(C132=3,VLOOKUP(B132,balance!$U:$Z,4,FALSE),IF(C132=4,VLOOKUP(B132,balance!$U:$Z,5,FALSE),IF(C132=5,VLOOKUP(B132-1,balance!$U:$Z,6,FALSE),0)))))/100</f>
        <v>1.2600000000000001E-3</v>
      </c>
      <c r="H132">
        <v>2</v>
      </c>
      <c r="I132" s="1">
        <f>IF(C132=1,VLOOKUP(FoxFire!B132,balance!$AF:$AJ,2,FALSE),IF(C132=2,VLOOKUP(B132,balance!$AF:$AJ,3,FALSE),IF(C132=3,VLOOKUP(B132,balance!$AF:$AJ,4,FALSE),IF(C132=4,VLOOKUP(B132,balance!$AF:$AJ,5,FALSE),IF(C132=5,VLOOKUP(B132,balance!$AF:$AK,6,FALSE),0)))))*1000000000000</f>
        <v>105000000000</v>
      </c>
    </row>
    <row r="133" spans="1:9" x14ac:dyDescent="0.3">
      <c r="A133">
        <v>131</v>
      </c>
      <c r="B133">
        <f t="shared" si="3"/>
        <v>27</v>
      </c>
      <c r="C133">
        <f t="shared" si="2"/>
        <v>2</v>
      </c>
      <c r="D133">
        <v>9026</v>
      </c>
      <c r="E133" s="1">
        <f>IF(C133=1,VLOOKUP(B133,balance!$K:$P,2,FALSE),IF(C133=2,VLOOKUP(B133,balance!$K:$P,3,FALSE),IF(C133=3,VLOOKUP(B133,balance!$K:$P,4,FALSE),IF(C133=4,VLOOKUP(B133,balance!$K:$P,5,FALSE),IF(C133=5,VLOOKUP(B133-1,balance!$K:$P,6,FALSE),0)))))</f>
        <v>900</v>
      </c>
      <c r="F133">
        <v>53</v>
      </c>
      <c r="G133">
        <f>IF(C133=1,VLOOKUP(FoxFire!B133,balance!$U:$Z,2,FALSE),IF(C133=2,VLOOKUP(B133,balance!$U:$Z,3,FALSE),IF(C133=3,VLOOKUP(B133,balance!$U:$Z,4,FALSE),IF(C133=4,VLOOKUP(B133,balance!$U:$Z,5,FALSE),IF(C133=5,VLOOKUP(B133-1,balance!$U:$Z,6,FALSE),0)))))/100</f>
        <v>1.2600000000000001E-3</v>
      </c>
      <c r="H133">
        <v>2</v>
      </c>
      <c r="I133" s="1">
        <f>IF(C133=1,VLOOKUP(FoxFire!B133,balance!$AF:$AJ,2,FALSE),IF(C133=2,VLOOKUP(B133,balance!$AF:$AJ,3,FALSE),IF(C133=3,VLOOKUP(B133,balance!$AF:$AJ,4,FALSE),IF(C133=4,VLOOKUP(B133,balance!$AF:$AJ,5,FALSE),IF(C133=5,VLOOKUP(B133,balance!$AF:$AK,6,FALSE),0)))))*1000000000000</f>
        <v>105000000000</v>
      </c>
    </row>
    <row r="134" spans="1:9" x14ac:dyDescent="0.3">
      <c r="A134">
        <v>132</v>
      </c>
      <c r="B134">
        <f t="shared" si="3"/>
        <v>27</v>
      </c>
      <c r="C134">
        <f t="shared" si="2"/>
        <v>3</v>
      </c>
      <c r="D134">
        <v>9026</v>
      </c>
      <c r="E134" s="1">
        <f>IF(C134=1,VLOOKUP(B134,balance!$K:$P,2,FALSE),IF(C134=2,VLOOKUP(B134,balance!$K:$P,3,FALSE),IF(C134=3,VLOOKUP(B134,balance!$K:$P,4,FALSE),IF(C134=4,VLOOKUP(B134,balance!$K:$P,5,FALSE),IF(C134=5,VLOOKUP(B134-1,balance!$K:$P,6,FALSE),0)))))</f>
        <v>900</v>
      </c>
      <c r="F134">
        <v>53</v>
      </c>
      <c r="G134">
        <f>IF(C134=1,VLOOKUP(FoxFire!B134,balance!$U:$Z,2,FALSE),IF(C134=2,VLOOKUP(B134,balance!$U:$Z,3,FALSE),IF(C134=3,VLOOKUP(B134,balance!$U:$Z,4,FALSE),IF(C134=4,VLOOKUP(B134,balance!$U:$Z,5,FALSE),IF(C134=5,VLOOKUP(B134-1,balance!$U:$Z,6,FALSE),0)))))/100</f>
        <v>1.2600000000000001E-3</v>
      </c>
      <c r="H134">
        <v>2</v>
      </c>
      <c r="I134" s="1">
        <f>IF(C134=1,VLOOKUP(FoxFire!B134,balance!$AF:$AJ,2,FALSE),IF(C134=2,VLOOKUP(B134,balance!$AF:$AJ,3,FALSE),IF(C134=3,VLOOKUP(B134,balance!$AF:$AJ,4,FALSE),IF(C134=4,VLOOKUP(B134,balance!$AF:$AJ,5,FALSE),IF(C134=5,VLOOKUP(B134,balance!$AF:$AK,6,FALSE),0)))))*1000000000000</f>
        <v>105000000000</v>
      </c>
    </row>
    <row r="135" spans="1:9" x14ac:dyDescent="0.3">
      <c r="A135">
        <v>133</v>
      </c>
      <c r="B135">
        <f t="shared" si="3"/>
        <v>27</v>
      </c>
      <c r="C135">
        <f t="shared" si="2"/>
        <v>4</v>
      </c>
      <c r="D135">
        <v>9026</v>
      </c>
      <c r="E135" s="1">
        <f>IF(C135=1,VLOOKUP(B135,balance!$K:$P,2,FALSE),IF(C135=2,VLOOKUP(B135,balance!$K:$P,3,FALSE),IF(C135=3,VLOOKUP(B135,balance!$K:$P,4,FALSE),IF(C135=4,VLOOKUP(B135,balance!$K:$P,5,FALSE),IF(C135=5,VLOOKUP(B135-1,balance!$K:$P,6,FALSE),0)))))</f>
        <v>900</v>
      </c>
      <c r="F135">
        <v>53</v>
      </c>
      <c r="G135">
        <f>IF(C135=1,VLOOKUP(FoxFire!B135,balance!$U:$Z,2,FALSE),IF(C135=2,VLOOKUP(B135,balance!$U:$Z,3,FALSE),IF(C135=3,VLOOKUP(B135,balance!$U:$Z,4,FALSE),IF(C135=4,VLOOKUP(B135,balance!$U:$Z,5,FALSE),IF(C135=5,VLOOKUP(B135-1,balance!$U:$Z,6,FALSE),0)))))/100</f>
        <v>1.2600000000000001E-3</v>
      </c>
      <c r="H135">
        <v>2</v>
      </c>
      <c r="I135" s="1">
        <f>IF(C135=1,VLOOKUP(FoxFire!B135,balance!$AF:$AJ,2,FALSE),IF(C135=2,VLOOKUP(B135,balance!$AF:$AJ,3,FALSE),IF(C135=3,VLOOKUP(B135,balance!$AF:$AJ,4,FALSE),IF(C135=4,VLOOKUP(B135,balance!$AF:$AJ,5,FALSE),IF(C135=5,VLOOKUP(B135,balance!$AF:$AK,6,FALSE),0)))))*1000000000000</f>
        <v>105000000000</v>
      </c>
    </row>
    <row r="136" spans="1:9" x14ac:dyDescent="0.3">
      <c r="A136">
        <v>134</v>
      </c>
      <c r="B136">
        <f t="shared" si="3"/>
        <v>28</v>
      </c>
      <c r="C136">
        <f t="shared" ref="C136:C199" si="4">C131</f>
        <v>5</v>
      </c>
      <c r="D136">
        <v>9026</v>
      </c>
      <c r="E136" s="1">
        <f>IF(C136=1,VLOOKUP(B136,balance!$K:$P,2,FALSE),IF(C136=2,VLOOKUP(B136,balance!$K:$P,3,FALSE),IF(C136=3,VLOOKUP(B136,balance!$K:$P,4,FALSE),IF(C136=4,VLOOKUP(B136,balance!$K:$P,5,FALSE),IF(C136=5,VLOOKUP(B136-1,balance!$K:$P,6,FALSE),0)))))</f>
        <v>5760</v>
      </c>
      <c r="F136">
        <v>53</v>
      </c>
      <c r="G136">
        <f>IF(C136=1,VLOOKUP(FoxFire!B136,balance!$U:$Z,2,FALSE),IF(C136=2,VLOOKUP(B136,balance!$U:$Z,3,FALSE),IF(C136=3,VLOOKUP(B136,balance!$U:$Z,4,FALSE),IF(C136=4,VLOOKUP(B136,balance!$U:$Z,5,FALSE),IF(C136=5,VLOOKUP(B136-1,balance!$U:$Z,6,FALSE),0)))))/100</f>
        <v>2.1499999999999998E-2</v>
      </c>
      <c r="H136">
        <v>2</v>
      </c>
      <c r="I136" s="1">
        <f>IF(C136=1,VLOOKUP(FoxFire!B136,balance!$AF:$AJ,2,FALSE),IF(C136=2,VLOOKUP(B136,balance!$AF:$AJ,3,FALSE),IF(C136=3,VLOOKUP(B136,balance!$AF:$AJ,4,FALSE),IF(C136=4,VLOOKUP(B136,balance!$AF:$AJ,5,FALSE),IF(C136=5,VLOOKUP(B136,balance!$AF:$AK,6,FALSE),0)))))*1000000000000</f>
        <v>440000000000</v>
      </c>
    </row>
    <row r="137" spans="1:9" x14ac:dyDescent="0.3">
      <c r="A137">
        <v>135</v>
      </c>
      <c r="B137">
        <f t="shared" si="3"/>
        <v>28</v>
      </c>
      <c r="C137">
        <f t="shared" si="4"/>
        <v>1</v>
      </c>
      <c r="D137">
        <v>9026</v>
      </c>
      <c r="E137" s="1">
        <f>IF(C137=1,VLOOKUP(B137,balance!$K:$P,2,FALSE),IF(C137=2,VLOOKUP(B137,balance!$K:$P,3,FALSE),IF(C137=3,VLOOKUP(B137,balance!$K:$P,4,FALSE),IF(C137=4,VLOOKUP(B137,balance!$K:$P,5,FALSE),IF(C137=5,VLOOKUP(B137-1,balance!$K:$P,6,FALSE),0)))))</f>
        <v>925</v>
      </c>
      <c r="F137">
        <v>53</v>
      </c>
      <c r="G137">
        <f>IF(C137=1,VLOOKUP(FoxFire!B137,balance!$U:$Z,2,FALSE),IF(C137=2,VLOOKUP(B137,balance!$U:$Z,3,FALSE),IF(C137=3,VLOOKUP(B137,balance!$U:$Z,4,FALSE),IF(C137=4,VLOOKUP(B137,balance!$U:$Z,5,FALSE),IF(C137=5,VLOOKUP(B137-1,balance!$U:$Z,6,FALSE),0)))))/100</f>
        <v>1.2700000000000001E-3</v>
      </c>
      <c r="H137">
        <v>2</v>
      </c>
      <c r="I137" s="1">
        <f>IF(C137=1,VLOOKUP(FoxFire!B137,balance!$AF:$AJ,2,FALSE),IF(C137=2,VLOOKUP(B137,balance!$AF:$AJ,3,FALSE),IF(C137=3,VLOOKUP(B137,balance!$AF:$AJ,4,FALSE),IF(C137=4,VLOOKUP(B137,balance!$AF:$AJ,5,FALSE),IF(C137=5,VLOOKUP(B137,balance!$AF:$AK,6,FALSE),0)))))*1000000000000</f>
        <v>110000000000</v>
      </c>
    </row>
    <row r="138" spans="1:9" x14ac:dyDescent="0.3">
      <c r="A138">
        <v>136</v>
      </c>
      <c r="B138">
        <f t="shared" si="3"/>
        <v>28</v>
      </c>
      <c r="C138">
        <f t="shared" si="4"/>
        <v>2</v>
      </c>
      <c r="D138">
        <v>9026</v>
      </c>
      <c r="E138" s="1">
        <f>IF(C138=1,VLOOKUP(B138,balance!$K:$P,2,FALSE),IF(C138=2,VLOOKUP(B138,balance!$K:$P,3,FALSE),IF(C138=3,VLOOKUP(B138,balance!$K:$P,4,FALSE),IF(C138=4,VLOOKUP(B138,balance!$K:$P,5,FALSE),IF(C138=5,VLOOKUP(B138-1,balance!$K:$P,6,FALSE),0)))))</f>
        <v>925</v>
      </c>
      <c r="F138">
        <v>53</v>
      </c>
      <c r="G138">
        <f>IF(C138=1,VLOOKUP(FoxFire!B138,balance!$U:$Z,2,FALSE),IF(C138=2,VLOOKUP(B138,balance!$U:$Z,3,FALSE),IF(C138=3,VLOOKUP(B138,balance!$U:$Z,4,FALSE),IF(C138=4,VLOOKUP(B138,balance!$U:$Z,5,FALSE),IF(C138=5,VLOOKUP(B138-1,balance!$U:$Z,6,FALSE),0)))))/100</f>
        <v>1.2700000000000001E-3</v>
      </c>
      <c r="H138">
        <v>2</v>
      </c>
      <c r="I138" s="1">
        <f>IF(C138=1,VLOOKUP(FoxFire!B138,balance!$AF:$AJ,2,FALSE),IF(C138=2,VLOOKUP(B138,balance!$AF:$AJ,3,FALSE),IF(C138=3,VLOOKUP(B138,balance!$AF:$AJ,4,FALSE),IF(C138=4,VLOOKUP(B138,balance!$AF:$AJ,5,FALSE),IF(C138=5,VLOOKUP(B138,balance!$AF:$AK,6,FALSE),0)))))*1000000000000</f>
        <v>110000000000</v>
      </c>
    </row>
    <row r="139" spans="1:9" x14ac:dyDescent="0.3">
      <c r="A139">
        <v>137</v>
      </c>
      <c r="B139">
        <f t="shared" si="3"/>
        <v>28</v>
      </c>
      <c r="C139">
        <f t="shared" si="4"/>
        <v>3</v>
      </c>
      <c r="D139">
        <v>9026</v>
      </c>
      <c r="E139" s="1">
        <f>IF(C139=1,VLOOKUP(B139,balance!$K:$P,2,FALSE),IF(C139=2,VLOOKUP(B139,balance!$K:$P,3,FALSE),IF(C139=3,VLOOKUP(B139,balance!$K:$P,4,FALSE),IF(C139=4,VLOOKUP(B139,balance!$K:$P,5,FALSE),IF(C139=5,VLOOKUP(B139-1,balance!$K:$P,6,FALSE),0)))))</f>
        <v>925</v>
      </c>
      <c r="F139">
        <v>53</v>
      </c>
      <c r="G139">
        <f>IF(C139=1,VLOOKUP(FoxFire!B139,balance!$U:$Z,2,FALSE),IF(C139=2,VLOOKUP(B139,balance!$U:$Z,3,FALSE),IF(C139=3,VLOOKUP(B139,balance!$U:$Z,4,FALSE),IF(C139=4,VLOOKUP(B139,balance!$U:$Z,5,FALSE),IF(C139=5,VLOOKUP(B139-1,balance!$U:$Z,6,FALSE),0)))))/100</f>
        <v>1.2700000000000001E-3</v>
      </c>
      <c r="H139">
        <v>2</v>
      </c>
      <c r="I139" s="1">
        <f>IF(C139=1,VLOOKUP(FoxFire!B139,balance!$AF:$AJ,2,FALSE),IF(C139=2,VLOOKUP(B139,balance!$AF:$AJ,3,FALSE),IF(C139=3,VLOOKUP(B139,balance!$AF:$AJ,4,FALSE),IF(C139=4,VLOOKUP(B139,balance!$AF:$AJ,5,FALSE),IF(C139=5,VLOOKUP(B139,balance!$AF:$AK,6,FALSE),0)))))*1000000000000</f>
        <v>110000000000</v>
      </c>
    </row>
    <row r="140" spans="1:9" x14ac:dyDescent="0.3">
      <c r="A140">
        <v>138</v>
      </c>
      <c r="B140">
        <f t="shared" ref="B140:B203" si="5">B135+1</f>
        <v>28</v>
      </c>
      <c r="C140">
        <f t="shared" si="4"/>
        <v>4</v>
      </c>
      <c r="D140">
        <v>9026</v>
      </c>
      <c r="E140" s="1">
        <f>IF(C140=1,VLOOKUP(B140,balance!$K:$P,2,FALSE),IF(C140=2,VLOOKUP(B140,balance!$K:$P,3,FALSE),IF(C140=3,VLOOKUP(B140,balance!$K:$P,4,FALSE),IF(C140=4,VLOOKUP(B140,balance!$K:$P,5,FALSE),IF(C140=5,VLOOKUP(B140-1,balance!$K:$P,6,FALSE),0)))))</f>
        <v>925</v>
      </c>
      <c r="F140">
        <v>53</v>
      </c>
      <c r="G140">
        <f>IF(C140=1,VLOOKUP(FoxFire!B140,balance!$U:$Z,2,FALSE),IF(C140=2,VLOOKUP(B140,balance!$U:$Z,3,FALSE),IF(C140=3,VLOOKUP(B140,balance!$U:$Z,4,FALSE),IF(C140=4,VLOOKUP(B140,balance!$U:$Z,5,FALSE),IF(C140=5,VLOOKUP(B140-1,balance!$U:$Z,6,FALSE),0)))))/100</f>
        <v>1.2700000000000001E-3</v>
      </c>
      <c r="H140">
        <v>2</v>
      </c>
      <c r="I140" s="1">
        <f>IF(C140=1,VLOOKUP(FoxFire!B140,balance!$AF:$AJ,2,FALSE),IF(C140=2,VLOOKUP(B140,balance!$AF:$AJ,3,FALSE),IF(C140=3,VLOOKUP(B140,balance!$AF:$AJ,4,FALSE),IF(C140=4,VLOOKUP(B140,balance!$AF:$AJ,5,FALSE),IF(C140=5,VLOOKUP(B140,balance!$AF:$AK,6,FALSE),0)))))*1000000000000</f>
        <v>110000000000</v>
      </c>
    </row>
    <row r="141" spans="1:9" x14ac:dyDescent="0.3">
      <c r="A141">
        <v>139</v>
      </c>
      <c r="B141">
        <f t="shared" si="5"/>
        <v>29</v>
      </c>
      <c r="C141">
        <f t="shared" si="4"/>
        <v>5</v>
      </c>
      <c r="D141">
        <v>9026</v>
      </c>
      <c r="E141" s="1">
        <f>IF(C141=1,VLOOKUP(B141,balance!$K:$P,2,FALSE),IF(C141=2,VLOOKUP(B141,balance!$K:$P,3,FALSE),IF(C141=3,VLOOKUP(B141,balance!$K:$P,4,FALSE),IF(C141=4,VLOOKUP(B141,balance!$K:$P,5,FALSE),IF(C141=5,VLOOKUP(B141-1,balance!$K:$P,6,FALSE),0)))))</f>
        <v>6110</v>
      </c>
      <c r="F141">
        <v>53</v>
      </c>
      <c r="G141">
        <f>IF(C141=1,VLOOKUP(FoxFire!B141,balance!$U:$Z,2,FALSE),IF(C141=2,VLOOKUP(B141,balance!$U:$Z,3,FALSE),IF(C141=3,VLOOKUP(B141,balance!$U:$Z,4,FALSE),IF(C141=4,VLOOKUP(B141,balance!$U:$Z,5,FALSE),IF(C141=5,VLOOKUP(B141-1,balance!$U:$Z,6,FALSE),0)))))/100</f>
        <v>2.2399999999999996E-2</v>
      </c>
      <c r="H141">
        <v>2</v>
      </c>
      <c r="I141" s="1">
        <f>IF(C141=1,VLOOKUP(FoxFire!B141,balance!$AF:$AJ,2,FALSE),IF(C141=2,VLOOKUP(B141,balance!$AF:$AJ,3,FALSE),IF(C141=3,VLOOKUP(B141,balance!$AF:$AJ,4,FALSE),IF(C141=4,VLOOKUP(B141,balance!$AF:$AJ,5,FALSE),IF(C141=5,VLOOKUP(B141,balance!$AF:$AK,6,FALSE),0)))))*1000000000000</f>
        <v>460000000000</v>
      </c>
    </row>
    <row r="142" spans="1:9" x14ac:dyDescent="0.3">
      <c r="A142">
        <v>140</v>
      </c>
      <c r="B142">
        <f t="shared" si="5"/>
        <v>29</v>
      </c>
      <c r="C142">
        <f t="shared" si="4"/>
        <v>1</v>
      </c>
      <c r="D142">
        <v>9026</v>
      </c>
      <c r="E142" s="1">
        <f>IF(C142=1,VLOOKUP(B142,balance!$K:$P,2,FALSE),IF(C142=2,VLOOKUP(B142,balance!$K:$P,3,FALSE),IF(C142=3,VLOOKUP(B142,balance!$K:$P,4,FALSE),IF(C142=4,VLOOKUP(B142,balance!$K:$P,5,FALSE),IF(C142=5,VLOOKUP(B142-1,balance!$K:$P,6,FALSE),0)))))</f>
        <v>950</v>
      </c>
      <c r="F142">
        <v>53</v>
      </c>
      <c r="G142">
        <f>IF(C142=1,VLOOKUP(FoxFire!B142,balance!$U:$Z,2,FALSE),IF(C142=2,VLOOKUP(B142,balance!$U:$Z,3,FALSE),IF(C142=3,VLOOKUP(B142,balance!$U:$Z,4,FALSE),IF(C142=4,VLOOKUP(B142,balance!$U:$Z,5,FALSE),IF(C142=5,VLOOKUP(B142-1,balance!$U:$Z,6,FALSE),0)))))/100</f>
        <v>1.2800000000000001E-3</v>
      </c>
      <c r="H142">
        <v>2</v>
      </c>
      <c r="I142" s="1">
        <f>IF(C142=1,VLOOKUP(FoxFire!B142,balance!$AF:$AJ,2,FALSE),IF(C142=2,VLOOKUP(B142,balance!$AF:$AJ,3,FALSE),IF(C142=3,VLOOKUP(B142,balance!$AF:$AJ,4,FALSE),IF(C142=4,VLOOKUP(B142,balance!$AF:$AJ,5,FALSE),IF(C142=5,VLOOKUP(B142,balance!$AF:$AK,6,FALSE),0)))))*1000000000000</f>
        <v>115000000000</v>
      </c>
    </row>
    <row r="143" spans="1:9" x14ac:dyDescent="0.3">
      <c r="A143">
        <v>141</v>
      </c>
      <c r="B143">
        <f t="shared" si="5"/>
        <v>29</v>
      </c>
      <c r="C143">
        <f t="shared" si="4"/>
        <v>2</v>
      </c>
      <c r="D143">
        <v>9026</v>
      </c>
      <c r="E143" s="1">
        <f>IF(C143=1,VLOOKUP(B143,balance!$K:$P,2,FALSE),IF(C143=2,VLOOKUP(B143,balance!$K:$P,3,FALSE),IF(C143=3,VLOOKUP(B143,balance!$K:$P,4,FALSE),IF(C143=4,VLOOKUP(B143,balance!$K:$P,5,FALSE),IF(C143=5,VLOOKUP(B143-1,balance!$K:$P,6,FALSE),0)))))</f>
        <v>950</v>
      </c>
      <c r="F143">
        <v>53</v>
      </c>
      <c r="G143">
        <f>IF(C143=1,VLOOKUP(FoxFire!B143,balance!$U:$Z,2,FALSE),IF(C143=2,VLOOKUP(B143,balance!$U:$Z,3,FALSE),IF(C143=3,VLOOKUP(B143,balance!$U:$Z,4,FALSE),IF(C143=4,VLOOKUP(B143,balance!$U:$Z,5,FALSE),IF(C143=5,VLOOKUP(B143-1,balance!$U:$Z,6,FALSE),0)))))/100</f>
        <v>1.2800000000000001E-3</v>
      </c>
      <c r="H143">
        <v>2</v>
      </c>
      <c r="I143" s="1">
        <f>IF(C143=1,VLOOKUP(FoxFire!B143,balance!$AF:$AJ,2,FALSE),IF(C143=2,VLOOKUP(B143,balance!$AF:$AJ,3,FALSE),IF(C143=3,VLOOKUP(B143,balance!$AF:$AJ,4,FALSE),IF(C143=4,VLOOKUP(B143,balance!$AF:$AJ,5,FALSE),IF(C143=5,VLOOKUP(B143,balance!$AF:$AK,6,FALSE),0)))))*1000000000000</f>
        <v>115000000000</v>
      </c>
    </row>
    <row r="144" spans="1:9" x14ac:dyDescent="0.3">
      <c r="A144">
        <v>142</v>
      </c>
      <c r="B144">
        <f t="shared" si="5"/>
        <v>29</v>
      </c>
      <c r="C144">
        <f t="shared" si="4"/>
        <v>3</v>
      </c>
      <c r="D144">
        <v>9026</v>
      </c>
      <c r="E144" s="1">
        <f>IF(C144=1,VLOOKUP(B144,balance!$K:$P,2,FALSE),IF(C144=2,VLOOKUP(B144,balance!$K:$P,3,FALSE),IF(C144=3,VLOOKUP(B144,balance!$K:$P,4,FALSE),IF(C144=4,VLOOKUP(B144,balance!$K:$P,5,FALSE),IF(C144=5,VLOOKUP(B144-1,balance!$K:$P,6,FALSE),0)))))</f>
        <v>950</v>
      </c>
      <c r="F144">
        <v>53</v>
      </c>
      <c r="G144">
        <f>IF(C144=1,VLOOKUP(FoxFire!B144,balance!$U:$Z,2,FALSE),IF(C144=2,VLOOKUP(B144,balance!$U:$Z,3,FALSE),IF(C144=3,VLOOKUP(B144,balance!$U:$Z,4,FALSE),IF(C144=4,VLOOKUP(B144,balance!$U:$Z,5,FALSE),IF(C144=5,VLOOKUP(B144-1,balance!$U:$Z,6,FALSE),0)))))/100</f>
        <v>1.2800000000000001E-3</v>
      </c>
      <c r="H144">
        <v>2</v>
      </c>
      <c r="I144" s="1">
        <f>IF(C144=1,VLOOKUP(FoxFire!B144,balance!$AF:$AJ,2,FALSE),IF(C144=2,VLOOKUP(B144,balance!$AF:$AJ,3,FALSE),IF(C144=3,VLOOKUP(B144,balance!$AF:$AJ,4,FALSE),IF(C144=4,VLOOKUP(B144,balance!$AF:$AJ,5,FALSE),IF(C144=5,VLOOKUP(B144,balance!$AF:$AK,6,FALSE),0)))))*1000000000000</f>
        <v>115000000000</v>
      </c>
    </row>
    <row r="145" spans="1:9" x14ac:dyDescent="0.3">
      <c r="A145">
        <v>143</v>
      </c>
      <c r="B145">
        <f t="shared" si="5"/>
        <v>29</v>
      </c>
      <c r="C145">
        <f t="shared" si="4"/>
        <v>4</v>
      </c>
      <c r="D145">
        <v>9026</v>
      </c>
      <c r="E145" s="1">
        <f>IF(C145=1,VLOOKUP(B145,balance!$K:$P,2,FALSE),IF(C145=2,VLOOKUP(B145,balance!$K:$P,3,FALSE),IF(C145=3,VLOOKUP(B145,balance!$K:$P,4,FALSE),IF(C145=4,VLOOKUP(B145,balance!$K:$P,5,FALSE),IF(C145=5,VLOOKUP(B145-1,balance!$K:$P,6,FALSE),0)))))</f>
        <v>950</v>
      </c>
      <c r="F145">
        <v>53</v>
      </c>
      <c r="G145">
        <f>IF(C145=1,VLOOKUP(FoxFire!B145,balance!$U:$Z,2,FALSE),IF(C145=2,VLOOKUP(B145,balance!$U:$Z,3,FALSE),IF(C145=3,VLOOKUP(B145,balance!$U:$Z,4,FALSE),IF(C145=4,VLOOKUP(B145,balance!$U:$Z,5,FALSE),IF(C145=5,VLOOKUP(B145-1,balance!$U:$Z,6,FALSE),0)))))/100</f>
        <v>1.2800000000000001E-3</v>
      </c>
      <c r="H145">
        <v>2</v>
      </c>
      <c r="I145" s="1">
        <f>IF(C145=1,VLOOKUP(FoxFire!B145,balance!$AF:$AJ,2,FALSE),IF(C145=2,VLOOKUP(B145,balance!$AF:$AJ,3,FALSE),IF(C145=3,VLOOKUP(B145,balance!$AF:$AJ,4,FALSE),IF(C145=4,VLOOKUP(B145,balance!$AF:$AJ,5,FALSE),IF(C145=5,VLOOKUP(B145,balance!$AF:$AK,6,FALSE),0)))))*1000000000000</f>
        <v>115000000000</v>
      </c>
    </row>
    <row r="146" spans="1:9" x14ac:dyDescent="0.3">
      <c r="A146">
        <v>144</v>
      </c>
      <c r="B146">
        <f t="shared" si="5"/>
        <v>30</v>
      </c>
      <c r="C146">
        <f t="shared" si="4"/>
        <v>5</v>
      </c>
      <c r="D146">
        <v>9026</v>
      </c>
      <c r="E146" s="1">
        <f>IF(C146=1,VLOOKUP(B146,balance!$K:$P,2,FALSE),IF(C146=2,VLOOKUP(B146,balance!$K:$P,3,FALSE),IF(C146=3,VLOOKUP(B146,balance!$K:$P,4,FALSE),IF(C146=4,VLOOKUP(B146,balance!$K:$P,5,FALSE),IF(C146=5,VLOOKUP(B146-1,balance!$K:$P,6,FALSE),0)))))</f>
        <v>6460</v>
      </c>
      <c r="F146">
        <v>53</v>
      </c>
      <c r="G146">
        <f>IF(C146=1,VLOOKUP(FoxFire!B146,balance!$U:$Z,2,FALSE),IF(C146=2,VLOOKUP(B146,balance!$U:$Z,3,FALSE),IF(C146=3,VLOOKUP(B146,balance!$U:$Z,4,FALSE),IF(C146=4,VLOOKUP(B146,balance!$U:$Z,5,FALSE),IF(C146=5,VLOOKUP(B146-1,balance!$U:$Z,6,FALSE),0)))))/100</f>
        <v>2.3299999999999998E-2</v>
      </c>
      <c r="H146">
        <v>2</v>
      </c>
      <c r="I146" s="1">
        <f>IF(C146=1,VLOOKUP(FoxFire!B146,balance!$AF:$AJ,2,FALSE),IF(C146=2,VLOOKUP(B146,balance!$AF:$AJ,3,FALSE),IF(C146=3,VLOOKUP(B146,balance!$AF:$AJ,4,FALSE),IF(C146=4,VLOOKUP(B146,balance!$AF:$AJ,5,FALSE),IF(C146=5,VLOOKUP(B146,balance!$AF:$AK,6,FALSE),0)))))*1000000000000</f>
        <v>480000000000</v>
      </c>
    </row>
    <row r="147" spans="1:9" x14ac:dyDescent="0.3">
      <c r="A147">
        <v>145</v>
      </c>
      <c r="B147">
        <f t="shared" si="5"/>
        <v>30</v>
      </c>
      <c r="C147">
        <f t="shared" si="4"/>
        <v>1</v>
      </c>
      <c r="D147">
        <v>9026</v>
      </c>
      <c r="E147" s="1">
        <f>IF(C147=1,VLOOKUP(B147,balance!$K:$P,2,FALSE),IF(C147=2,VLOOKUP(B147,balance!$K:$P,3,FALSE),IF(C147=3,VLOOKUP(B147,balance!$K:$P,4,FALSE),IF(C147=4,VLOOKUP(B147,balance!$K:$P,5,FALSE),IF(C147=5,VLOOKUP(B147-1,balance!$K:$P,6,FALSE),0)))))</f>
        <v>975</v>
      </c>
      <c r="F147">
        <v>53</v>
      </c>
      <c r="G147">
        <f>IF(C147=1,VLOOKUP(FoxFire!B147,balance!$U:$Z,2,FALSE),IF(C147=2,VLOOKUP(B147,balance!$U:$Z,3,FALSE),IF(C147=3,VLOOKUP(B147,balance!$U:$Z,4,FALSE),IF(C147=4,VLOOKUP(B147,balance!$U:$Z,5,FALSE),IF(C147=5,VLOOKUP(B147-1,balance!$U:$Z,6,FALSE),0)))))/100</f>
        <v>1.2900000000000001E-3</v>
      </c>
      <c r="H147">
        <v>2</v>
      </c>
      <c r="I147" s="1">
        <f>IF(C147=1,VLOOKUP(FoxFire!B147,balance!$AF:$AJ,2,FALSE),IF(C147=2,VLOOKUP(B147,balance!$AF:$AJ,3,FALSE),IF(C147=3,VLOOKUP(B147,balance!$AF:$AJ,4,FALSE),IF(C147=4,VLOOKUP(B147,balance!$AF:$AJ,5,FALSE),IF(C147=5,VLOOKUP(B147,balance!$AF:$AK,6,FALSE),0)))))*1000000000000</f>
        <v>120000000000</v>
      </c>
    </row>
    <row r="148" spans="1:9" x14ac:dyDescent="0.3">
      <c r="A148">
        <v>146</v>
      </c>
      <c r="B148">
        <f t="shared" si="5"/>
        <v>30</v>
      </c>
      <c r="C148">
        <f t="shared" si="4"/>
        <v>2</v>
      </c>
      <c r="D148">
        <v>9026</v>
      </c>
      <c r="E148" s="1">
        <f>IF(C148=1,VLOOKUP(B148,balance!$K:$P,2,FALSE),IF(C148=2,VLOOKUP(B148,balance!$K:$P,3,FALSE),IF(C148=3,VLOOKUP(B148,balance!$K:$P,4,FALSE),IF(C148=4,VLOOKUP(B148,balance!$K:$P,5,FALSE),IF(C148=5,VLOOKUP(B148-1,balance!$K:$P,6,FALSE),0)))))</f>
        <v>975</v>
      </c>
      <c r="F148">
        <v>53</v>
      </c>
      <c r="G148">
        <f>IF(C148=1,VLOOKUP(FoxFire!B148,balance!$U:$Z,2,FALSE),IF(C148=2,VLOOKUP(B148,balance!$U:$Z,3,FALSE),IF(C148=3,VLOOKUP(B148,balance!$U:$Z,4,FALSE),IF(C148=4,VLOOKUP(B148,balance!$U:$Z,5,FALSE),IF(C148=5,VLOOKUP(B148-1,balance!$U:$Z,6,FALSE),0)))))/100</f>
        <v>1.2900000000000001E-3</v>
      </c>
      <c r="H148">
        <v>2</v>
      </c>
      <c r="I148" s="1">
        <f>IF(C148=1,VLOOKUP(FoxFire!B148,balance!$AF:$AJ,2,FALSE),IF(C148=2,VLOOKUP(B148,balance!$AF:$AJ,3,FALSE),IF(C148=3,VLOOKUP(B148,balance!$AF:$AJ,4,FALSE),IF(C148=4,VLOOKUP(B148,balance!$AF:$AJ,5,FALSE),IF(C148=5,VLOOKUP(B148,balance!$AF:$AK,6,FALSE),0)))))*1000000000000</f>
        <v>120000000000</v>
      </c>
    </row>
    <row r="149" spans="1:9" x14ac:dyDescent="0.3">
      <c r="A149">
        <v>147</v>
      </c>
      <c r="B149">
        <f t="shared" si="5"/>
        <v>30</v>
      </c>
      <c r="C149">
        <f t="shared" si="4"/>
        <v>3</v>
      </c>
      <c r="D149">
        <v>9026</v>
      </c>
      <c r="E149" s="1">
        <f>IF(C149=1,VLOOKUP(B149,balance!$K:$P,2,FALSE),IF(C149=2,VLOOKUP(B149,balance!$K:$P,3,FALSE),IF(C149=3,VLOOKUP(B149,balance!$K:$P,4,FALSE),IF(C149=4,VLOOKUP(B149,balance!$K:$P,5,FALSE),IF(C149=5,VLOOKUP(B149-1,balance!$K:$P,6,FALSE),0)))))</f>
        <v>975</v>
      </c>
      <c r="F149">
        <v>53</v>
      </c>
      <c r="G149">
        <f>IF(C149=1,VLOOKUP(FoxFire!B149,balance!$U:$Z,2,FALSE),IF(C149=2,VLOOKUP(B149,balance!$U:$Z,3,FALSE),IF(C149=3,VLOOKUP(B149,balance!$U:$Z,4,FALSE),IF(C149=4,VLOOKUP(B149,balance!$U:$Z,5,FALSE),IF(C149=5,VLOOKUP(B149-1,balance!$U:$Z,6,FALSE),0)))))/100</f>
        <v>1.2900000000000001E-3</v>
      </c>
      <c r="H149">
        <v>2</v>
      </c>
      <c r="I149" s="1">
        <f>IF(C149=1,VLOOKUP(FoxFire!B149,balance!$AF:$AJ,2,FALSE),IF(C149=2,VLOOKUP(B149,balance!$AF:$AJ,3,FALSE),IF(C149=3,VLOOKUP(B149,balance!$AF:$AJ,4,FALSE),IF(C149=4,VLOOKUP(B149,balance!$AF:$AJ,5,FALSE),IF(C149=5,VLOOKUP(B149,balance!$AF:$AK,6,FALSE),0)))))*1000000000000</f>
        <v>120000000000</v>
      </c>
    </row>
    <row r="150" spans="1:9" x14ac:dyDescent="0.3">
      <c r="A150">
        <v>148</v>
      </c>
      <c r="B150">
        <f t="shared" si="5"/>
        <v>30</v>
      </c>
      <c r="C150">
        <f t="shared" si="4"/>
        <v>4</v>
      </c>
      <c r="D150">
        <v>9026</v>
      </c>
      <c r="E150" s="1">
        <f>IF(C150=1,VLOOKUP(B150,balance!$K:$P,2,FALSE),IF(C150=2,VLOOKUP(B150,balance!$K:$P,3,FALSE),IF(C150=3,VLOOKUP(B150,balance!$K:$P,4,FALSE),IF(C150=4,VLOOKUP(B150,balance!$K:$P,5,FALSE),IF(C150=5,VLOOKUP(B150-1,balance!$K:$P,6,FALSE),0)))))</f>
        <v>975</v>
      </c>
      <c r="F150">
        <v>53</v>
      </c>
      <c r="G150">
        <f>IF(C150=1,VLOOKUP(FoxFire!B150,balance!$U:$Z,2,FALSE),IF(C150=2,VLOOKUP(B150,balance!$U:$Z,3,FALSE),IF(C150=3,VLOOKUP(B150,balance!$U:$Z,4,FALSE),IF(C150=4,VLOOKUP(B150,balance!$U:$Z,5,FALSE),IF(C150=5,VLOOKUP(B150-1,balance!$U:$Z,6,FALSE),0)))))/100</f>
        <v>1.2900000000000001E-3</v>
      </c>
      <c r="H150">
        <v>2</v>
      </c>
      <c r="I150" s="1">
        <f>IF(C150=1,VLOOKUP(FoxFire!B150,balance!$AF:$AJ,2,FALSE),IF(C150=2,VLOOKUP(B150,balance!$AF:$AJ,3,FALSE),IF(C150=3,VLOOKUP(B150,balance!$AF:$AJ,4,FALSE),IF(C150=4,VLOOKUP(B150,balance!$AF:$AJ,5,FALSE),IF(C150=5,VLOOKUP(B150,balance!$AF:$AK,6,FALSE),0)))))*1000000000000</f>
        <v>120000000000</v>
      </c>
    </row>
    <row r="151" spans="1:9" x14ac:dyDescent="0.3">
      <c r="A151">
        <v>149</v>
      </c>
      <c r="B151">
        <f t="shared" si="5"/>
        <v>31</v>
      </c>
      <c r="C151">
        <f t="shared" si="4"/>
        <v>5</v>
      </c>
      <c r="D151">
        <v>9026</v>
      </c>
      <c r="E151" s="1">
        <f>IF(C151=1,VLOOKUP(B151,balance!$K:$P,2,FALSE),IF(C151=2,VLOOKUP(B151,balance!$K:$P,3,FALSE),IF(C151=3,VLOOKUP(B151,balance!$K:$P,4,FALSE),IF(C151=4,VLOOKUP(B151,balance!$K:$P,5,FALSE),IF(C151=5,VLOOKUP(B151-1,balance!$K:$P,6,FALSE),0)))))</f>
        <v>6830</v>
      </c>
      <c r="F151">
        <v>53</v>
      </c>
      <c r="G151">
        <f>IF(C151=1,VLOOKUP(FoxFire!B151,balance!$U:$Z,2,FALSE),IF(C151=2,VLOOKUP(B151,balance!$U:$Z,3,FALSE),IF(C151=3,VLOOKUP(B151,balance!$U:$Z,4,FALSE),IF(C151=4,VLOOKUP(B151,balance!$U:$Z,5,FALSE),IF(C151=5,VLOOKUP(B151-1,balance!$U:$Z,6,FALSE),0)))))/100</f>
        <v>2.4199999999999999E-2</v>
      </c>
      <c r="H151">
        <v>2</v>
      </c>
      <c r="I151" s="1">
        <f>IF(C151=1,VLOOKUP(FoxFire!B151,balance!$AF:$AJ,2,FALSE),IF(C151=2,VLOOKUP(B151,balance!$AF:$AJ,3,FALSE),IF(C151=3,VLOOKUP(B151,balance!$AF:$AJ,4,FALSE),IF(C151=4,VLOOKUP(B151,balance!$AF:$AJ,5,FALSE),IF(C151=5,VLOOKUP(B151,balance!$AF:$AK,6,FALSE),0)))))*1000000000000</f>
        <v>500000000000</v>
      </c>
    </row>
    <row r="152" spans="1:9" x14ac:dyDescent="0.3">
      <c r="A152">
        <v>150</v>
      </c>
      <c r="B152">
        <f t="shared" si="5"/>
        <v>31</v>
      </c>
      <c r="C152">
        <f t="shared" si="4"/>
        <v>1</v>
      </c>
      <c r="D152">
        <v>9026</v>
      </c>
      <c r="E152" s="1">
        <f>IF(C152=1,VLOOKUP(B152,balance!$K:$P,2,FALSE),IF(C152=2,VLOOKUP(B152,balance!$K:$P,3,FALSE),IF(C152=3,VLOOKUP(B152,balance!$K:$P,4,FALSE),IF(C152=4,VLOOKUP(B152,balance!$K:$P,5,FALSE),IF(C152=5,VLOOKUP(B152-1,balance!$K:$P,6,FALSE),0)))))</f>
        <v>1000</v>
      </c>
      <c r="F152">
        <v>53</v>
      </c>
      <c r="G152">
        <f>IF(C152=1,VLOOKUP(FoxFire!B152,balance!$U:$Z,2,FALSE),IF(C152=2,VLOOKUP(B152,balance!$U:$Z,3,FALSE),IF(C152=3,VLOOKUP(B152,balance!$U:$Z,4,FALSE),IF(C152=4,VLOOKUP(B152,balance!$U:$Z,5,FALSE),IF(C152=5,VLOOKUP(B152-1,balance!$U:$Z,6,FALSE),0)))))/100</f>
        <v>1.2999999999999999E-3</v>
      </c>
      <c r="H152">
        <v>2</v>
      </c>
      <c r="I152" s="1">
        <f>IF(C152=1,VLOOKUP(FoxFire!B152,balance!$AF:$AJ,2,FALSE),IF(C152=2,VLOOKUP(B152,balance!$AF:$AJ,3,FALSE),IF(C152=3,VLOOKUP(B152,balance!$AF:$AJ,4,FALSE),IF(C152=4,VLOOKUP(B152,balance!$AF:$AJ,5,FALSE),IF(C152=5,VLOOKUP(B152,balance!$AF:$AK,6,FALSE),0)))))*1000000000000</f>
        <v>125000000000</v>
      </c>
    </row>
    <row r="153" spans="1:9" x14ac:dyDescent="0.3">
      <c r="A153">
        <v>151</v>
      </c>
      <c r="B153">
        <f t="shared" si="5"/>
        <v>31</v>
      </c>
      <c r="C153">
        <f t="shared" si="4"/>
        <v>2</v>
      </c>
      <c r="D153">
        <v>9026</v>
      </c>
      <c r="E153" s="1">
        <f>IF(C153=1,VLOOKUP(B153,balance!$K:$P,2,FALSE),IF(C153=2,VLOOKUP(B153,balance!$K:$P,3,FALSE),IF(C153=3,VLOOKUP(B153,balance!$K:$P,4,FALSE),IF(C153=4,VLOOKUP(B153,balance!$K:$P,5,FALSE),IF(C153=5,VLOOKUP(B153-1,balance!$K:$P,6,FALSE),0)))))</f>
        <v>1000</v>
      </c>
      <c r="F153">
        <v>53</v>
      </c>
      <c r="G153">
        <f>IF(C153=1,VLOOKUP(FoxFire!B153,balance!$U:$Z,2,FALSE),IF(C153=2,VLOOKUP(B153,balance!$U:$Z,3,FALSE),IF(C153=3,VLOOKUP(B153,balance!$U:$Z,4,FALSE),IF(C153=4,VLOOKUP(B153,balance!$U:$Z,5,FALSE),IF(C153=5,VLOOKUP(B153-1,balance!$U:$Z,6,FALSE),0)))))/100</f>
        <v>1.2999999999999999E-3</v>
      </c>
      <c r="H153">
        <v>2</v>
      </c>
      <c r="I153" s="1">
        <f>IF(C153=1,VLOOKUP(FoxFire!B153,balance!$AF:$AJ,2,FALSE),IF(C153=2,VLOOKUP(B153,balance!$AF:$AJ,3,FALSE),IF(C153=3,VLOOKUP(B153,balance!$AF:$AJ,4,FALSE),IF(C153=4,VLOOKUP(B153,balance!$AF:$AJ,5,FALSE),IF(C153=5,VLOOKUP(B153,balance!$AF:$AK,6,FALSE),0)))))*1000000000000</f>
        <v>125000000000</v>
      </c>
    </row>
    <row r="154" spans="1:9" x14ac:dyDescent="0.3">
      <c r="A154">
        <v>152</v>
      </c>
      <c r="B154">
        <f t="shared" si="5"/>
        <v>31</v>
      </c>
      <c r="C154">
        <f t="shared" si="4"/>
        <v>3</v>
      </c>
      <c r="D154">
        <v>9026</v>
      </c>
      <c r="E154" s="1">
        <f>IF(C154=1,VLOOKUP(B154,balance!$K:$P,2,FALSE),IF(C154=2,VLOOKUP(B154,balance!$K:$P,3,FALSE),IF(C154=3,VLOOKUP(B154,balance!$K:$P,4,FALSE),IF(C154=4,VLOOKUP(B154,balance!$K:$P,5,FALSE),IF(C154=5,VLOOKUP(B154-1,balance!$K:$P,6,FALSE),0)))))</f>
        <v>1000</v>
      </c>
      <c r="F154">
        <v>53</v>
      </c>
      <c r="G154">
        <f>IF(C154=1,VLOOKUP(FoxFire!B154,balance!$U:$Z,2,FALSE),IF(C154=2,VLOOKUP(B154,balance!$U:$Z,3,FALSE),IF(C154=3,VLOOKUP(B154,balance!$U:$Z,4,FALSE),IF(C154=4,VLOOKUP(B154,balance!$U:$Z,5,FALSE),IF(C154=5,VLOOKUP(B154-1,balance!$U:$Z,6,FALSE),0)))))/100</f>
        <v>1.2999999999999999E-3</v>
      </c>
      <c r="H154">
        <v>2</v>
      </c>
      <c r="I154" s="1">
        <f>IF(C154=1,VLOOKUP(FoxFire!B154,balance!$AF:$AJ,2,FALSE),IF(C154=2,VLOOKUP(B154,balance!$AF:$AJ,3,FALSE),IF(C154=3,VLOOKUP(B154,balance!$AF:$AJ,4,FALSE),IF(C154=4,VLOOKUP(B154,balance!$AF:$AJ,5,FALSE),IF(C154=5,VLOOKUP(B154,balance!$AF:$AK,6,FALSE),0)))))*1000000000000</f>
        <v>125000000000</v>
      </c>
    </row>
    <row r="155" spans="1:9" x14ac:dyDescent="0.3">
      <c r="A155">
        <v>153</v>
      </c>
      <c r="B155">
        <f t="shared" si="5"/>
        <v>31</v>
      </c>
      <c r="C155">
        <f t="shared" si="4"/>
        <v>4</v>
      </c>
      <c r="D155">
        <v>9026</v>
      </c>
      <c r="E155" s="1">
        <f>IF(C155=1,VLOOKUP(B155,balance!$K:$P,2,FALSE),IF(C155=2,VLOOKUP(B155,balance!$K:$P,3,FALSE),IF(C155=3,VLOOKUP(B155,balance!$K:$P,4,FALSE),IF(C155=4,VLOOKUP(B155,balance!$K:$P,5,FALSE),IF(C155=5,VLOOKUP(B155-1,balance!$K:$P,6,FALSE),0)))))</f>
        <v>1000</v>
      </c>
      <c r="F155">
        <v>53</v>
      </c>
      <c r="G155">
        <f>IF(C155=1,VLOOKUP(FoxFire!B155,balance!$U:$Z,2,FALSE),IF(C155=2,VLOOKUP(B155,balance!$U:$Z,3,FALSE),IF(C155=3,VLOOKUP(B155,balance!$U:$Z,4,FALSE),IF(C155=4,VLOOKUP(B155,balance!$U:$Z,5,FALSE),IF(C155=5,VLOOKUP(B155-1,balance!$U:$Z,6,FALSE),0)))))/100</f>
        <v>1.2999999999999999E-3</v>
      </c>
      <c r="H155">
        <v>2</v>
      </c>
      <c r="I155" s="1">
        <f>IF(C155=1,VLOOKUP(FoxFire!B155,balance!$AF:$AJ,2,FALSE),IF(C155=2,VLOOKUP(B155,balance!$AF:$AJ,3,FALSE),IF(C155=3,VLOOKUP(B155,balance!$AF:$AJ,4,FALSE),IF(C155=4,VLOOKUP(B155,balance!$AF:$AJ,5,FALSE),IF(C155=5,VLOOKUP(B155,balance!$AF:$AK,6,FALSE),0)))))*1000000000000</f>
        <v>125000000000</v>
      </c>
    </row>
    <row r="156" spans="1:9" x14ac:dyDescent="0.3">
      <c r="A156">
        <v>154</v>
      </c>
      <c r="B156">
        <f t="shared" si="5"/>
        <v>32</v>
      </c>
      <c r="C156">
        <f t="shared" si="4"/>
        <v>5</v>
      </c>
      <c r="D156">
        <v>9026</v>
      </c>
      <c r="E156" s="1">
        <f>IF(C156=1,VLOOKUP(B156,balance!$K:$P,2,FALSE),IF(C156=2,VLOOKUP(B156,balance!$K:$P,3,FALSE),IF(C156=3,VLOOKUP(B156,balance!$K:$P,4,FALSE),IF(C156=4,VLOOKUP(B156,balance!$K:$P,5,FALSE),IF(C156=5,VLOOKUP(B156-1,balance!$K:$P,6,FALSE),0)))))</f>
        <v>7200</v>
      </c>
      <c r="F156">
        <v>53</v>
      </c>
      <c r="G156">
        <f>IF(C156=1,VLOOKUP(FoxFire!B156,balance!$U:$Z,2,FALSE),IF(C156=2,VLOOKUP(B156,balance!$U:$Z,3,FALSE),IF(C156=3,VLOOKUP(B156,balance!$U:$Z,4,FALSE),IF(C156=4,VLOOKUP(B156,balance!$U:$Z,5,FALSE),IF(C156=5,VLOOKUP(B156-1,balance!$U:$Z,6,FALSE),0)))))/100</f>
        <v>2.5099999999999997E-2</v>
      </c>
      <c r="H156">
        <v>2</v>
      </c>
      <c r="I156" s="1">
        <f>IF(C156=1,VLOOKUP(FoxFire!B156,balance!$AF:$AJ,2,FALSE),IF(C156=2,VLOOKUP(B156,balance!$AF:$AJ,3,FALSE),IF(C156=3,VLOOKUP(B156,balance!$AF:$AJ,4,FALSE),IF(C156=4,VLOOKUP(B156,balance!$AF:$AJ,5,FALSE),IF(C156=5,VLOOKUP(B156,balance!$AF:$AK,6,FALSE),0)))))*1000000000000</f>
        <v>520000000000</v>
      </c>
    </row>
    <row r="157" spans="1:9" x14ac:dyDescent="0.3">
      <c r="A157">
        <v>155</v>
      </c>
      <c r="B157">
        <f t="shared" si="5"/>
        <v>32</v>
      </c>
      <c r="C157">
        <f t="shared" si="4"/>
        <v>1</v>
      </c>
      <c r="D157">
        <v>9026</v>
      </c>
      <c r="E157" s="1">
        <f>IF(C157=1,VLOOKUP(B157,balance!$K:$P,2,FALSE),IF(C157=2,VLOOKUP(B157,balance!$K:$P,3,FALSE),IF(C157=3,VLOOKUP(B157,balance!$K:$P,4,FALSE),IF(C157=4,VLOOKUP(B157,balance!$K:$P,5,FALSE),IF(C157=5,VLOOKUP(B157-1,balance!$K:$P,6,FALSE),0)))))</f>
        <v>1025</v>
      </c>
      <c r="F157">
        <v>53</v>
      </c>
      <c r="G157">
        <f>IF(C157=1,VLOOKUP(FoxFire!B157,balance!$U:$Z,2,FALSE),IF(C157=2,VLOOKUP(B157,balance!$U:$Z,3,FALSE),IF(C157=3,VLOOKUP(B157,balance!$U:$Z,4,FALSE),IF(C157=4,VLOOKUP(B157,balance!$U:$Z,5,FALSE),IF(C157=5,VLOOKUP(B157-1,balance!$U:$Z,6,FALSE),0)))))/100</f>
        <v>1.31E-3</v>
      </c>
      <c r="H157">
        <v>2</v>
      </c>
      <c r="I157" s="1">
        <f>IF(C157=1,VLOOKUP(FoxFire!B157,balance!$AF:$AJ,2,FALSE),IF(C157=2,VLOOKUP(B157,balance!$AF:$AJ,3,FALSE),IF(C157=3,VLOOKUP(B157,balance!$AF:$AJ,4,FALSE),IF(C157=4,VLOOKUP(B157,balance!$AF:$AJ,5,FALSE),IF(C157=5,VLOOKUP(B157,balance!$AF:$AK,6,FALSE),0)))))*1000000000000</f>
        <v>130000000000</v>
      </c>
    </row>
    <row r="158" spans="1:9" x14ac:dyDescent="0.3">
      <c r="A158">
        <v>156</v>
      </c>
      <c r="B158">
        <f t="shared" si="5"/>
        <v>32</v>
      </c>
      <c r="C158">
        <f t="shared" si="4"/>
        <v>2</v>
      </c>
      <c r="D158">
        <v>9026</v>
      </c>
      <c r="E158" s="1">
        <f>IF(C158=1,VLOOKUP(B158,balance!$K:$P,2,FALSE),IF(C158=2,VLOOKUP(B158,balance!$K:$P,3,FALSE),IF(C158=3,VLOOKUP(B158,balance!$K:$P,4,FALSE),IF(C158=4,VLOOKUP(B158,balance!$K:$P,5,FALSE),IF(C158=5,VLOOKUP(B158-1,balance!$K:$P,6,FALSE),0)))))</f>
        <v>1025</v>
      </c>
      <c r="F158">
        <v>53</v>
      </c>
      <c r="G158">
        <f>IF(C158=1,VLOOKUP(FoxFire!B158,balance!$U:$Z,2,FALSE),IF(C158=2,VLOOKUP(B158,balance!$U:$Z,3,FALSE),IF(C158=3,VLOOKUP(B158,balance!$U:$Z,4,FALSE),IF(C158=4,VLOOKUP(B158,balance!$U:$Z,5,FALSE),IF(C158=5,VLOOKUP(B158-1,balance!$U:$Z,6,FALSE),0)))))/100</f>
        <v>1.31E-3</v>
      </c>
      <c r="H158">
        <v>2</v>
      </c>
      <c r="I158" s="1">
        <f>IF(C158=1,VLOOKUP(FoxFire!B158,balance!$AF:$AJ,2,FALSE),IF(C158=2,VLOOKUP(B158,balance!$AF:$AJ,3,FALSE),IF(C158=3,VLOOKUP(B158,balance!$AF:$AJ,4,FALSE),IF(C158=4,VLOOKUP(B158,balance!$AF:$AJ,5,FALSE),IF(C158=5,VLOOKUP(B158,balance!$AF:$AK,6,FALSE),0)))))*1000000000000</f>
        <v>130000000000</v>
      </c>
    </row>
    <row r="159" spans="1:9" x14ac:dyDescent="0.3">
      <c r="A159">
        <v>157</v>
      </c>
      <c r="B159">
        <f t="shared" si="5"/>
        <v>32</v>
      </c>
      <c r="C159">
        <f t="shared" si="4"/>
        <v>3</v>
      </c>
      <c r="D159">
        <v>9026</v>
      </c>
      <c r="E159" s="1">
        <f>IF(C159=1,VLOOKUP(B159,balance!$K:$P,2,FALSE),IF(C159=2,VLOOKUP(B159,balance!$K:$P,3,FALSE),IF(C159=3,VLOOKUP(B159,balance!$K:$P,4,FALSE),IF(C159=4,VLOOKUP(B159,balance!$K:$P,5,FALSE),IF(C159=5,VLOOKUP(B159-1,balance!$K:$P,6,FALSE),0)))))</f>
        <v>1025</v>
      </c>
      <c r="F159">
        <v>53</v>
      </c>
      <c r="G159">
        <f>IF(C159=1,VLOOKUP(FoxFire!B159,balance!$U:$Z,2,FALSE),IF(C159=2,VLOOKUP(B159,balance!$U:$Z,3,FALSE),IF(C159=3,VLOOKUP(B159,balance!$U:$Z,4,FALSE),IF(C159=4,VLOOKUP(B159,balance!$U:$Z,5,FALSE),IF(C159=5,VLOOKUP(B159-1,balance!$U:$Z,6,FALSE),0)))))/100</f>
        <v>1.31E-3</v>
      </c>
      <c r="H159">
        <v>2</v>
      </c>
      <c r="I159" s="1">
        <f>IF(C159=1,VLOOKUP(FoxFire!B159,balance!$AF:$AJ,2,FALSE),IF(C159=2,VLOOKUP(B159,balance!$AF:$AJ,3,FALSE),IF(C159=3,VLOOKUP(B159,balance!$AF:$AJ,4,FALSE),IF(C159=4,VLOOKUP(B159,balance!$AF:$AJ,5,FALSE),IF(C159=5,VLOOKUP(B159,balance!$AF:$AK,6,FALSE),0)))))*1000000000000</f>
        <v>130000000000</v>
      </c>
    </row>
    <row r="160" spans="1:9" x14ac:dyDescent="0.3">
      <c r="A160">
        <v>158</v>
      </c>
      <c r="B160">
        <f t="shared" si="5"/>
        <v>32</v>
      </c>
      <c r="C160">
        <f t="shared" si="4"/>
        <v>4</v>
      </c>
      <c r="D160">
        <v>9026</v>
      </c>
      <c r="E160" s="1">
        <f>IF(C160=1,VLOOKUP(B160,balance!$K:$P,2,FALSE),IF(C160=2,VLOOKUP(B160,balance!$K:$P,3,FALSE),IF(C160=3,VLOOKUP(B160,balance!$K:$P,4,FALSE),IF(C160=4,VLOOKUP(B160,balance!$K:$P,5,FALSE),IF(C160=5,VLOOKUP(B160-1,balance!$K:$P,6,FALSE),0)))))</f>
        <v>1025</v>
      </c>
      <c r="F160">
        <v>53</v>
      </c>
      <c r="G160">
        <f>IF(C160=1,VLOOKUP(FoxFire!B160,balance!$U:$Z,2,FALSE),IF(C160=2,VLOOKUP(B160,balance!$U:$Z,3,FALSE),IF(C160=3,VLOOKUP(B160,balance!$U:$Z,4,FALSE),IF(C160=4,VLOOKUP(B160,balance!$U:$Z,5,FALSE),IF(C160=5,VLOOKUP(B160-1,balance!$U:$Z,6,FALSE),0)))))/100</f>
        <v>1.31E-3</v>
      </c>
      <c r="H160">
        <v>2</v>
      </c>
      <c r="I160" s="1">
        <f>IF(C160=1,VLOOKUP(FoxFire!B160,balance!$AF:$AJ,2,FALSE),IF(C160=2,VLOOKUP(B160,balance!$AF:$AJ,3,FALSE),IF(C160=3,VLOOKUP(B160,balance!$AF:$AJ,4,FALSE),IF(C160=4,VLOOKUP(B160,balance!$AF:$AJ,5,FALSE),IF(C160=5,VLOOKUP(B160,balance!$AF:$AK,6,FALSE),0)))))*1000000000000</f>
        <v>130000000000</v>
      </c>
    </row>
    <row r="161" spans="1:9" x14ac:dyDescent="0.3">
      <c r="A161">
        <v>159</v>
      </c>
      <c r="B161">
        <f t="shared" si="5"/>
        <v>33</v>
      </c>
      <c r="C161">
        <f t="shared" si="4"/>
        <v>5</v>
      </c>
      <c r="D161">
        <v>9026</v>
      </c>
      <c r="E161" s="1">
        <f>IF(C161=1,VLOOKUP(B161,balance!$K:$P,2,FALSE),IF(C161=2,VLOOKUP(B161,balance!$K:$P,3,FALSE),IF(C161=3,VLOOKUP(B161,balance!$K:$P,4,FALSE),IF(C161=4,VLOOKUP(B161,balance!$K:$P,5,FALSE),IF(C161=5,VLOOKUP(B161-1,balance!$K:$P,6,FALSE),0)))))</f>
        <v>7590</v>
      </c>
      <c r="F161">
        <v>53</v>
      </c>
      <c r="G161">
        <f>IF(C161=1,VLOOKUP(FoxFire!B161,balance!$U:$Z,2,FALSE),IF(C161=2,VLOOKUP(B161,balance!$U:$Z,3,FALSE),IF(C161=3,VLOOKUP(B161,balance!$U:$Z,4,FALSE),IF(C161=4,VLOOKUP(B161,balance!$U:$Z,5,FALSE),IF(C161=5,VLOOKUP(B161-1,balance!$U:$Z,6,FALSE),0)))))/100</f>
        <v>2.6099999999999998E-2</v>
      </c>
      <c r="H161">
        <v>2</v>
      </c>
      <c r="I161" s="1">
        <f>IF(C161=1,VLOOKUP(FoxFire!B161,balance!$AF:$AJ,2,FALSE),IF(C161=2,VLOOKUP(B161,balance!$AF:$AJ,3,FALSE),IF(C161=3,VLOOKUP(B161,balance!$AF:$AJ,4,FALSE),IF(C161=4,VLOOKUP(B161,balance!$AF:$AJ,5,FALSE),IF(C161=5,VLOOKUP(B161,balance!$AF:$AK,6,FALSE),0)))))*1000000000000</f>
        <v>540000000000.00006</v>
      </c>
    </row>
    <row r="162" spans="1:9" x14ac:dyDescent="0.3">
      <c r="A162">
        <v>160</v>
      </c>
      <c r="B162">
        <f t="shared" si="5"/>
        <v>33</v>
      </c>
      <c r="C162">
        <f t="shared" si="4"/>
        <v>1</v>
      </c>
      <c r="D162">
        <v>9026</v>
      </c>
      <c r="E162" s="1">
        <f>IF(C162=1,VLOOKUP(B162,balance!$K:$P,2,FALSE),IF(C162=2,VLOOKUP(B162,balance!$K:$P,3,FALSE),IF(C162=3,VLOOKUP(B162,balance!$K:$P,4,FALSE),IF(C162=4,VLOOKUP(B162,balance!$K:$P,5,FALSE),IF(C162=5,VLOOKUP(B162-1,balance!$K:$P,6,FALSE),0)))))</f>
        <v>1050</v>
      </c>
      <c r="F162">
        <v>53</v>
      </c>
      <c r="G162">
        <f>IF(C162=1,VLOOKUP(FoxFire!B162,balance!$U:$Z,2,FALSE),IF(C162=2,VLOOKUP(B162,balance!$U:$Z,3,FALSE),IF(C162=3,VLOOKUP(B162,balance!$U:$Z,4,FALSE),IF(C162=4,VLOOKUP(B162,balance!$U:$Z,5,FALSE),IF(C162=5,VLOOKUP(B162-1,balance!$U:$Z,6,FALSE),0)))))/100</f>
        <v>1.32E-3</v>
      </c>
      <c r="H162">
        <v>2</v>
      </c>
      <c r="I162" s="1">
        <f>IF(C162=1,VLOOKUP(FoxFire!B162,balance!$AF:$AJ,2,FALSE),IF(C162=2,VLOOKUP(B162,balance!$AF:$AJ,3,FALSE),IF(C162=3,VLOOKUP(B162,balance!$AF:$AJ,4,FALSE),IF(C162=4,VLOOKUP(B162,balance!$AF:$AJ,5,FALSE),IF(C162=5,VLOOKUP(B162,balance!$AF:$AK,6,FALSE),0)))))*1000000000000</f>
        <v>135000000000.00002</v>
      </c>
    </row>
    <row r="163" spans="1:9" x14ac:dyDescent="0.3">
      <c r="A163">
        <v>161</v>
      </c>
      <c r="B163">
        <f t="shared" si="5"/>
        <v>33</v>
      </c>
      <c r="C163">
        <f t="shared" si="4"/>
        <v>2</v>
      </c>
      <c r="D163">
        <v>9026</v>
      </c>
      <c r="E163" s="1">
        <f>IF(C163=1,VLOOKUP(B163,balance!$K:$P,2,FALSE),IF(C163=2,VLOOKUP(B163,balance!$K:$P,3,FALSE),IF(C163=3,VLOOKUP(B163,balance!$K:$P,4,FALSE),IF(C163=4,VLOOKUP(B163,balance!$K:$P,5,FALSE),IF(C163=5,VLOOKUP(B163-1,balance!$K:$P,6,FALSE),0)))))</f>
        <v>1050</v>
      </c>
      <c r="F163">
        <v>53</v>
      </c>
      <c r="G163">
        <f>IF(C163=1,VLOOKUP(FoxFire!B163,balance!$U:$Z,2,FALSE),IF(C163=2,VLOOKUP(B163,balance!$U:$Z,3,FALSE),IF(C163=3,VLOOKUP(B163,balance!$U:$Z,4,FALSE),IF(C163=4,VLOOKUP(B163,balance!$U:$Z,5,FALSE),IF(C163=5,VLOOKUP(B163-1,balance!$U:$Z,6,FALSE),0)))))/100</f>
        <v>1.32E-3</v>
      </c>
      <c r="H163">
        <v>2</v>
      </c>
      <c r="I163" s="1">
        <f>IF(C163=1,VLOOKUP(FoxFire!B163,balance!$AF:$AJ,2,FALSE),IF(C163=2,VLOOKUP(B163,balance!$AF:$AJ,3,FALSE),IF(C163=3,VLOOKUP(B163,balance!$AF:$AJ,4,FALSE),IF(C163=4,VLOOKUP(B163,balance!$AF:$AJ,5,FALSE),IF(C163=5,VLOOKUP(B163,balance!$AF:$AK,6,FALSE),0)))))*1000000000000</f>
        <v>135000000000.00002</v>
      </c>
    </row>
    <row r="164" spans="1:9" x14ac:dyDescent="0.3">
      <c r="A164">
        <v>162</v>
      </c>
      <c r="B164">
        <f t="shared" si="5"/>
        <v>33</v>
      </c>
      <c r="C164">
        <f t="shared" si="4"/>
        <v>3</v>
      </c>
      <c r="D164">
        <v>9026</v>
      </c>
      <c r="E164" s="1">
        <f>IF(C164=1,VLOOKUP(B164,balance!$K:$P,2,FALSE),IF(C164=2,VLOOKUP(B164,balance!$K:$P,3,FALSE),IF(C164=3,VLOOKUP(B164,balance!$K:$P,4,FALSE),IF(C164=4,VLOOKUP(B164,balance!$K:$P,5,FALSE),IF(C164=5,VLOOKUP(B164-1,balance!$K:$P,6,FALSE),0)))))</f>
        <v>1050</v>
      </c>
      <c r="F164">
        <v>53</v>
      </c>
      <c r="G164">
        <f>IF(C164=1,VLOOKUP(FoxFire!B164,balance!$U:$Z,2,FALSE),IF(C164=2,VLOOKUP(B164,balance!$U:$Z,3,FALSE),IF(C164=3,VLOOKUP(B164,balance!$U:$Z,4,FALSE),IF(C164=4,VLOOKUP(B164,balance!$U:$Z,5,FALSE),IF(C164=5,VLOOKUP(B164-1,balance!$U:$Z,6,FALSE),0)))))/100</f>
        <v>1.32E-3</v>
      </c>
      <c r="H164">
        <v>2</v>
      </c>
      <c r="I164" s="1">
        <f>IF(C164=1,VLOOKUP(FoxFire!B164,balance!$AF:$AJ,2,FALSE),IF(C164=2,VLOOKUP(B164,balance!$AF:$AJ,3,FALSE),IF(C164=3,VLOOKUP(B164,balance!$AF:$AJ,4,FALSE),IF(C164=4,VLOOKUP(B164,balance!$AF:$AJ,5,FALSE),IF(C164=5,VLOOKUP(B164,balance!$AF:$AK,6,FALSE),0)))))*1000000000000</f>
        <v>135000000000.00002</v>
      </c>
    </row>
    <row r="165" spans="1:9" x14ac:dyDescent="0.3">
      <c r="A165">
        <v>163</v>
      </c>
      <c r="B165">
        <f t="shared" si="5"/>
        <v>33</v>
      </c>
      <c r="C165">
        <f t="shared" si="4"/>
        <v>4</v>
      </c>
      <c r="D165">
        <v>9026</v>
      </c>
      <c r="E165" s="1">
        <f>IF(C165=1,VLOOKUP(B165,balance!$K:$P,2,FALSE),IF(C165=2,VLOOKUP(B165,balance!$K:$P,3,FALSE),IF(C165=3,VLOOKUP(B165,balance!$K:$P,4,FALSE),IF(C165=4,VLOOKUP(B165,balance!$K:$P,5,FALSE),IF(C165=5,VLOOKUP(B165-1,balance!$K:$P,6,FALSE),0)))))</f>
        <v>1050</v>
      </c>
      <c r="F165">
        <v>53</v>
      </c>
      <c r="G165">
        <f>IF(C165=1,VLOOKUP(FoxFire!B165,balance!$U:$Z,2,FALSE),IF(C165=2,VLOOKUP(B165,balance!$U:$Z,3,FALSE),IF(C165=3,VLOOKUP(B165,balance!$U:$Z,4,FALSE),IF(C165=4,VLOOKUP(B165,balance!$U:$Z,5,FALSE),IF(C165=5,VLOOKUP(B165-1,balance!$U:$Z,6,FALSE),0)))))/100</f>
        <v>1.32E-3</v>
      </c>
      <c r="H165">
        <v>2</v>
      </c>
      <c r="I165" s="1">
        <f>IF(C165=1,VLOOKUP(FoxFire!B165,balance!$AF:$AJ,2,FALSE),IF(C165=2,VLOOKUP(B165,balance!$AF:$AJ,3,FALSE),IF(C165=3,VLOOKUP(B165,balance!$AF:$AJ,4,FALSE),IF(C165=4,VLOOKUP(B165,balance!$AF:$AJ,5,FALSE),IF(C165=5,VLOOKUP(B165,balance!$AF:$AK,6,FALSE),0)))))*1000000000000</f>
        <v>135000000000.00002</v>
      </c>
    </row>
    <row r="166" spans="1:9" x14ac:dyDescent="0.3">
      <c r="A166">
        <v>164</v>
      </c>
      <c r="B166">
        <f t="shared" si="5"/>
        <v>34</v>
      </c>
      <c r="C166">
        <f t="shared" si="4"/>
        <v>5</v>
      </c>
      <c r="D166">
        <v>9026</v>
      </c>
      <c r="E166" s="1">
        <f>IF(C166=1,VLOOKUP(B166,balance!$K:$P,2,FALSE),IF(C166=2,VLOOKUP(B166,balance!$K:$P,3,FALSE),IF(C166=3,VLOOKUP(B166,balance!$K:$P,4,FALSE),IF(C166=4,VLOOKUP(B166,balance!$K:$P,5,FALSE),IF(C166=5,VLOOKUP(B166-1,balance!$K:$P,6,FALSE),0)))))</f>
        <v>7980</v>
      </c>
      <c r="F166">
        <v>53</v>
      </c>
      <c r="G166">
        <f>IF(C166=1,VLOOKUP(FoxFire!B166,balance!$U:$Z,2,FALSE),IF(C166=2,VLOOKUP(B166,balance!$U:$Z,3,FALSE),IF(C166=3,VLOOKUP(B166,balance!$U:$Z,4,FALSE),IF(C166=4,VLOOKUP(B166,balance!$U:$Z,5,FALSE),IF(C166=5,VLOOKUP(B166-1,balance!$U:$Z,6,FALSE),0)))))/100</f>
        <v>2.9499999999999998E-2</v>
      </c>
      <c r="H166">
        <v>2</v>
      </c>
      <c r="I166" s="1">
        <f>IF(C166=1,VLOOKUP(FoxFire!B166,balance!$AF:$AJ,2,FALSE),IF(C166=2,VLOOKUP(B166,balance!$AF:$AJ,3,FALSE),IF(C166=3,VLOOKUP(B166,balance!$AF:$AJ,4,FALSE),IF(C166=4,VLOOKUP(B166,balance!$AF:$AJ,5,FALSE),IF(C166=5,VLOOKUP(B166,balance!$AF:$AK,6,FALSE),0)))))*1000000000000</f>
        <v>560000000000</v>
      </c>
    </row>
    <row r="167" spans="1:9" x14ac:dyDescent="0.3">
      <c r="A167">
        <v>165</v>
      </c>
      <c r="B167">
        <f t="shared" si="5"/>
        <v>34</v>
      </c>
      <c r="C167">
        <f t="shared" si="4"/>
        <v>1</v>
      </c>
      <c r="D167">
        <v>9026</v>
      </c>
      <c r="E167" s="1">
        <f>IF(C167=1,VLOOKUP(B167,balance!$K:$P,2,FALSE),IF(C167=2,VLOOKUP(B167,balance!$K:$P,3,FALSE),IF(C167=3,VLOOKUP(B167,balance!$K:$P,4,FALSE),IF(C167=4,VLOOKUP(B167,balance!$K:$P,5,FALSE),IF(C167=5,VLOOKUP(B167-1,balance!$K:$P,6,FALSE),0)))))</f>
        <v>1075</v>
      </c>
      <c r="F167">
        <v>53</v>
      </c>
      <c r="G167">
        <f>IF(C167=1,VLOOKUP(FoxFire!B167,balance!$U:$Z,2,FALSE),IF(C167=2,VLOOKUP(B167,balance!$U:$Z,3,FALSE),IF(C167=3,VLOOKUP(B167,balance!$U:$Z,4,FALSE),IF(C167=4,VLOOKUP(B167,balance!$U:$Z,5,FALSE),IF(C167=5,VLOOKUP(B167-1,balance!$U:$Z,6,FALSE),0)))))/100</f>
        <v>1.33E-3</v>
      </c>
      <c r="H167">
        <v>2</v>
      </c>
      <c r="I167" s="1">
        <f>IF(C167=1,VLOOKUP(FoxFire!B167,balance!$AF:$AJ,2,FALSE),IF(C167=2,VLOOKUP(B167,balance!$AF:$AJ,3,FALSE),IF(C167=3,VLOOKUP(B167,balance!$AF:$AJ,4,FALSE),IF(C167=4,VLOOKUP(B167,balance!$AF:$AJ,5,FALSE),IF(C167=5,VLOOKUP(B167,balance!$AF:$AK,6,FALSE),0)))))*1000000000000</f>
        <v>140000000000</v>
      </c>
    </row>
    <row r="168" spans="1:9" x14ac:dyDescent="0.3">
      <c r="A168">
        <v>166</v>
      </c>
      <c r="B168">
        <f t="shared" si="5"/>
        <v>34</v>
      </c>
      <c r="C168">
        <f t="shared" si="4"/>
        <v>2</v>
      </c>
      <c r="D168">
        <v>9026</v>
      </c>
      <c r="E168" s="1">
        <f>IF(C168=1,VLOOKUP(B168,balance!$K:$P,2,FALSE),IF(C168=2,VLOOKUP(B168,balance!$K:$P,3,FALSE),IF(C168=3,VLOOKUP(B168,balance!$K:$P,4,FALSE),IF(C168=4,VLOOKUP(B168,balance!$K:$P,5,FALSE),IF(C168=5,VLOOKUP(B168-1,balance!$K:$P,6,FALSE),0)))))</f>
        <v>1075</v>
      </c>
      <c r="F168">
        <v>53</v>
      </c>
      <c r="G168">
        <f>IF(C168=1,VLOOKUP(FoxFire!B168,balance!$U:$Z,2,FALSE),IF(C168=2,VLOOKUP(B168,balance!$U:$Z,3,FALSE),IF(C168=3,VLOOKUP(B168,balance!$U:$Z,4,FALSE),IF(C168=4,VLOOKUP(B168,balance!$U:$Z,5,FALSE),IF(C168=5,VLOOKUP(B168-1,balance!$U:$Z,6,FALSE),0)))))/100</f>
        <v>1.33E-3</v>
      </c>
      <c r="H168">
        <v>2</v>
      </c>
      <c r="I168" s="1">
        <f>IF(C168=1,VLOOKUP(FoxFire!B168,balance!$AF:$AJ,2,FALSE),IF(C168=2,VLOOKUP(B168,balance!$AF:$AJ,3,FALSE),IF(C168=3,VLOOKUP(B168,balance!$AF:$AJ,4,FALSE),IF(C168=4,VLOOKUP(B168,balance!$AF:$AJ,5,FALSE),IF(C168=5,VLOOKUP(B168,balance!$AF:$AK,6,FALSE),0)))))*1000000000000</f>
        <v>140000000000</v>
      </c>
    </row>
    <row r="169" spans="1:9" x14ac:dyDescent="0.3">
      <c r="A169">
        <v>167</v>
      </c>
      <c r="B169">
        <f t="shared" si="5"/>
        <v>34</v>
      </c>
      <c r="C169">
        <f t="shared" si="4"/>
        <v>3</v>
      </c>
      <c r="D169">
        <v>9026</v>
      </c>
      <c r="E169" s="1">
        <f>IF(C169=1,VLOOKUP(B169,balance!$K:$P,2,FALSE),IF(C169=2,VLOOKUP(B169,balance!$K:$P,3,FALSE),IF(C169=3,VLOOKUP(B169,balance!$K:$P,4,FALSE),IF(C169=4,VLOOKUP(B169,balance!$K:$P,5,FALSE),IF(C169=5,VLOOKUP(B169-1,balance!$K:$P,6,FALSE),0)))))</f>
        <v>1075</v>
      </c>
      <c r="F169">
        <v>53</v>
      </c>
      <c r="G169">
        <f>IF(C169=1,VLOOKUP(FoxFire!B169,balance!$U:$Z,2,FALSE),IF(C169=2,VLOOKUP(B169,balance!$U:$Z,3,FALSE),IF(C169=3,VLOOKUP(B169,balance!$U:$Z,4,FALSE),IF(C169=4,VLOOKUP(B169,balance!$U:$Z,5,FALSE),IF(C169=5,VLOOKUP(B169-1,balance!$U:$Z,6,FALSE),0)))))/100</f>
        <v>1.33E-3</v>
      </c>
      <c r="H169">
        <v>2</v>
      </c>
      <c r="I169" s="1">
        <f>IF(C169=1,VLOOKUP(FoxFire!B169,balance!$AF:$AJ,2,FALSE),IF(C169=2,VLOOKUP(B169,balance!$AF:$AJ,3,FALSE),IF(C169=3,VLOOKUP(B169,balance!$AF:$AJ,4,FALSE),IF(C169=4,VLOOKUP(B169,balance!$AF:$AJ,5,FALSE),IF(C169=5,VLOOKUP(B169,balance!$AF:$AK,6,FALSE),0)))))*1000000000000</f>
        <v>140000000000</v>
      </c>
    </row>
    <row r="170" spans="1:9" x14ac:dyDescent="0.3">
      <c r="A170">
        <v>168</v>
      </c>
      <c r="B170">
        <f t="shared" si="5"/>
        <v>34</v>
      </c>
      <c r="C170">
        <f t="shared" si="4"/>
        <v>4</v>
      </c>
      <c r="D170">
        <v>9026</v>
      </c>
      <c r="E170" s="1">
        <f>IF(C170=1,VLOOKUP(B170,balance!$K:$P,2,FALSE),IF(C170=2,VLOOKUP(B170,balance!$K:$P,3,FALSE),IF(C170=3,VLOOKUP(B170,balance!$K:$P,4,FALSE),IF(C170=4,VLOOKUP(B170,balance!$K:$P,5,FALSE),IF(C170=5,VLOOKUP(B170-1,balance!$K:$P,6,FALSE),0)))))</f>
        <v>1075</v>
      </c>
      <c r="F170">
        <v>53</v>
      </c>
      <c r="G170">
        <f>IF(C170=1,VLOOKUP(FoxFire!B170,balance!$U:$Z,2,FALSE),IF(C170=2,VLOOKUP(B170,balance!$U:$Z,3,FALSE),IF(C170=3,VLOOKUP(B170,balance!$U:$Z,4,FALSE),IF(C170=4,VLOOKUP(B170,balance!$U:$Z,5,FALSE),IF(C170=5,VLOOKUP(B170-1,balance!$U:$Z,6,FALSE),0)))))/100</f>
        <v>1.33E-3</v>
      </c>
      <c r="H170">
        <v>2</v>
      </c>
      <c r="I170" s="1">
        <f>IF(C170=1,VLOOKUP(FoxFire!B170,balance!$AF:$AJ,2,FALSE),IF(C170=2,VLOOKUP(B170,balance!$AF:$AJ,3,FALSE),IF(C170=3,VLOOKUP(B170,balance!$AF:$AJ,4,FALSE),IF(C170=4,VLOOKUP(B170,balance!$AF:$AJ,5,FALSE),IF(C170=5,VLOOKUP(B170,balance!$AF:$AK,6,FALSE),0)))))*1000000000000</f>
        <v>140000000000</v>
      </c>
    </row>
    <row r="171" spans="1:9" x14ac:dyDescent="0.3">
      <c r="A171">
        <v>169</v>
      </c>
      <c r="B171">
        <f t="shared" si="5"/>
        <v>35</v>
      </c>
      <c r="C171">
        <f t="shared" si="4"/>
        <v>5</v>
      </c>
      <c r="D171">
        <v>9026</v>
      </c>
      <c r="E171" s="1">
        <f>IF(C171=1,VLOOKUP(B171,balance!$K:$P,2,FALSE),IF(C171=2,VLOOKUP(B171,balance!$K:$P,3,FALSE),IF(C171=3,VLOOKUP(B171,balance!$K:$P,4,FALSE),IF(C171=4,VLOOKUP(B171,balance!$K:$P,5,FALSE),IF(C171=5,VLOOKUP(B171-1,balance!$K:$P,6,FALSE),0)))))</f>
        <v>8390</v>
      </c>
      <c r="F171">
        <v>53</v>
      </c>
      <c r="G171">
        <f>IF(C171=1,VLOOKUP(FoxFire!B171,balance!$U:$Z,2,FALSE),IF(C171=2,VLOOKUP(B171,balance!$U:$Z,3,FALSE),IF(C171=3,VLOOKUP(B171,balance!$U:$Z,4,FALSE),IF(C171=4,VLOOKUP(B171,balance!$U:$Z,5,FALSE),IF(C171=5,VLOOKUP(B171-1,balance!$U:$Z,6,FALSE),0)))))/100</f>
        <v>3.32E-2</v>
      </c>
      <c r="H171">
        <v>2</v>
      </c>
      <c r="I171" s="1">
        <f>IF(C171=1,VLOOKUP(FoxFire!B171,balance!$AF:$AJ,2,FALSE),IF(C171=2,VLOOKUP(B171,balance!$AF:$AJ,3,FALSE),IF(C171=3,VLOOKUP(B171,balance!$AF:$AJ,4,FALSE),IF(C171=4,VLOOKUP(B171,balance!$AF:$AJ,5,FALSE),IF(C171=5,VLOOKUP(B171,balance!$AF:$AK,6,FALSE),0)))))*1000000000000</f>
        <v>580000000000</v>
      </c>
    </row>
    <row r="172" spans="1:9" x14ac:dyDescent="0.3">
      <c r="A172">
        <v>170</v>
      </c>
      <c r="B172">
        <f t="shared" si="5"/>
        <v>35</v>
      </c>
      <c r="C172">
        <f t="shared" si="4"/>
        <v>1</v>
      </c>
      <c r="D172">
        <v>9026</v>
      </c>
      <c r="E172" s="1">
        <f>IF(C172=1,VLOOKUP(B172,balance!$K:$P,2,FALSE),IF(C172=2,VLOOKUP(B172,balance!$K:$P,3,FALSE),IF(C172=3,VLOOKUP(B172,balance!$K:$P,4,FALSE),IF(C172=4,VLOOKUP(B172,balance!$K:$P,5,FALSE),IF(C172=5,VLOOKUP(B172-1,balance!$K:$P,6,FALSE),0)))))</f>
        <v>1100</v>
      </c>
      <c r="F172">
        <v>53</v>
      </c>
      <c r="G172">
        <f>IF(C172=1,VLOOKUP(FoxFire!B172,balance!$U:$Z,2,FALSE),IF(C172=2,VLOOKUP(B172,balance!$U:$Z,3,FALSE),IF(C172=3,VLOOKUP(B172,balance!$U:$Z,4,FALSE),IF(C172=4,VLOOKUP(B172,balance!$U:$Z,5,FALSE),IF(C172=5,VLOOKUP(B172-1,balance!$U:$Z,6,FALSE),0)))))/100</f>
        <v>1.34E-3</v>
      </c>
      <c r="H172">
        <v>2</v>
      </c>
      <c r="I172" s="1">
        <f>IF(C172=1,VLOOKUP(FoxFire!B172,balance!$AF:$AJ,2,FALSE),IF(C172=2,VLOOKUP(B172,balance!$AF:$AJ,3,FALSE),IF(C172=3,VLOOKUP(B172,balance!$AF:$AJ,4,FALSE),IF(C172=4,VLOOKUP(B172,balance!$AF:$AJ,5,FALSE),IF(C172=5,VLOOKUP(B172,balance!$AF:$AK,6,FALSE),0)))))*1000000000000</f>
        <v>145000000000</v>
      </c>
    </row>
    <row r="173" spans="1:9" x14ac:dyDescent="0.3">
      <c r="A173">
        <v>171</v>
      </c>
      <c r="B173">
        <f t="shared" si="5"/>
        <v>35</v>
      </c>
      <c r="C173">
        <f t="shared" si="4"/>
        <v>2</v>
      </c>
      <c r="D173">
        <v>9026</v>
      </c>
      <c r="E173" s="1">
        <f>IF(C173=1,VLOOKUP(B173,balance!$K:$P,2,FALSE),IF(C173=2,VLOOKUP(B173,balance!$K:$P,3,FALSE),IF(C173=3,VLOOKUP(B173,balance!$K:$P,4,FALSE),IF(C173=4,VLOOKUP(B173,balance!$K:$P,5,FALSE),IF(C173=5,VLOOKUP(B173-1,balance!$K:$P,6,FALSE),0)))))</f>
        <v>1100</v>
      </c>
      <c r="F173">
        <v>53</v>
      </c>
      <c r="G173">
        <f>IF(C173=1,VLOOKUP(FoxFire!B173,balance!$U:$Z,2,FALSE),IF(C173=2,VLOOKUP(B173,balance!$U:$Z,3,FALSE),IF(C173=3,VLOOKUP(B173,balance!$U:$Z,4,FALSE),IF(C173=4,VLOOKUP(B173,balance!$U:$Z,5,FALSE),IF(C173=5,VLOOKUP(B173-1,balance!$U:$Z,6,FALSE),0)))))/100</f>
        <v>1.34E-3</v>
      </c>
      <c r="H173">
        <v>2</v>
      </c>
      <c r="I173" s="1">
        <f>IF(C173=1,VLOOKUP(FoxFire!B173,balance!$AF:$AJ,2,FALSE),IF(C173=2,VLOOKUP(B173,balance!$AF:$AJ,3,FALSE),IF(C173=3,VLOOKUP(B173,balance!$AF:$AJ,4,FALSE),IF(C173=4,VLOOKUP(B173,balance!$AF:$AJ,5,FALSE),IF(C173=5,VLOOKUP(B173,balance!$AF:$AK,6,FALSE),0)))))*1000000000000</f>
        <v>145000000000</v>
      </c>
    </row>
    <row r="174" spans="1:9" x14ac:dyDescent="0.3">
      <c r="A174">
        <v>172</v>
      </c>
      <c r="B174">
        <f t="shared" si="5"/>
        <v>35</v>
      </c>
      <c r="C174">
        <f t="shared" si="4"/>
        <v>3</v>
      </c>
      <c r="D174">
        <v>9026</v>
      </c>
      <c r="E174" s="1">
        <f>IF(C174=1,VLOOKUP(B174,balance!$K:$P,2,FALSE),IF(C174=2,VLOOKUP(B174,balance!$K:$P,3,FALSE),IF(C174=3,VLOOKUP(B174,balance!$K:$P,4,FALSE),IF(C174=4,VLOOKUP(B174,balance!$K:$P,5,FALSE),IF(C174=5,VLOOKUP(B174-1,balance!$K:$P,6,FALSE),0)))))</f>
        <v>1100</v>
      </c>
      <c r="F174">
        <v>53</v>
      </c>
      <c r="G174">
        <f>IF(C174=1,VLOOKUP(FoxFire!B174,balance!$U:$Z,2,FALSE),IF(C174=2,VLOOKUP(B174,balance!$U:$Z,3,FALSE),IF(C174=3,VLOOKUP(B174,balance!$U:$Z,4,FALSE),IF(C174=4,VLOOKUP(B174,balance!$U:$Z,5,FALSE),IF(C174=5,VLOOKUP(B174-1,balance!$U:$Z,6,FALSE),0)))))/100</f>
        <v>1.34E-3</v>
      </c>
      <c r="H174">
        <v>2</v>
      </c>
      <c r="I174" s="1">
        <f>IF(C174=1,VLOOKUP(FoxFire!B174,balance!$AF:$AJ,2,FALSE),IF(C174=2,VLOOKUP(B174,balance!$AF:$AJ,3,FALSE),IF(C174=3,VLOOKUP(B174,balance!$AF:$AJ,4,FALSE),IF(C174=4,VLOOKUP(B174,balance!$AF:$AJ,5,FALSE),IF(C174=5,VLOOKUP(B174,balance!$AF:$AK,6,FALSE),0)))))*1000000000000</f>
        <v>145000000000</v>
      </c>
    </row>
    <row r="175" spans="1:9" x14ac:dyDescent="0.3">
      <c r="A175">
        <v>173</v>
      </c>
      <c r="B175">
        <f t="shared" si="5"/>
        <v>35</v>
      </c>
      <c r="C175">
        <f t="shared" si="4"/>
        <v>4</v>
      </c>
      <c r="D175">
        <v>9026</v>
      </c>
      <c r="E175" s="1">
        <f>IF(C175=1,VLOOKUP(B175,balance!$K:$P,2,FALSE),IF(C175=2,VLOOKUP(B175,balance!$K:$P,3,FALSE),IF(C175=3,VLOOKUP(B175,balance!$K:$P,4,FALSE),IF(C175=4,VLOOKUP(B175,balance!$K:$P,5,FALSE),IF(C175=5,VLOOKUP(B175-1,balance!$K:$P,6,FALSE),0)))))</f>
        <v>1100</v>
      </c>
      <c r="F175">
        <v>53</v>
      </c>
      <c r="G175">
        <f>IF(C175=1,VLOOKUP(FoxFire!B175,balance!$U:$Z,2,FALSE),IF(C175=2,VLOOKUP(B175,balance!$U:$Z,3,FALSE),IF(C175=3,VLOOKUP(B175,balance!$U:$Z,4,FALSE),IF(C175=4,VLOOKUP(B175,balance!$U:$Z,5,FALSE),IF(C175=5,VLOOKUP(B175-1,balance!$U:$Z,6,FALSE),0)))))/100</f>
        <v>1.34E-3</v>
      </c>
      <c r="H175">
        <v>2</v>
      </c>
      <c r="I175" s="1">
        <f>IF(C175=1,VLOOKUP(FoxFire!B175,balance!$AF:$AJ,2,FALSE),IF(C175=2,VLOOKUP(B175,balance!$AF:$AJ,3,FALSE),IF(C175=3,VLOOKUP(B175,balance!$AF:$AJ,4,FALSE),IF(C175=4,VLOOKUP(B175,balance!$AF:$AJ,5,FALSE),IF(C175=5,VLOOKUP(B175,balance!$AF:$AK,6,FALSE),0)))))*1000000000000</f>
        <v>145000000000</v>
      </c>
    </row>
    <row r="176" spans="1:9" x14ac:dyDescent="0.3">
      <c r="A176">
        <v>174</v>
      </c>
      <c r="B176">
        <f t="shared" si="5"/>
        <v>36</v>
      </c>
      <c r="C176">
        <f t="shared" si="4"/>
        <v>5</v>
      </c>
      <c r="D176">
        <v>9026</v>
      </c>
      <c r="E176" s="1">
        <f>IF(C176=1,VLOOKUP(B176,balance!$K:$P,2,FALSE),IF(C176=2,VLOOKUP(B176,balance!$K:$P,3,FALSE),IF(C176=3,VLOOKUP(B176,balance!$K:$P,4,FALSE),IF(C176=4,VLOOKUP(B176,balance!$K:$P,5,FALSE),IF(C176=5,VLOOKUP(B176-1,balance!$K:$P,6,FALSE),0)))))</f>
        <v>8800</v>
      </c>
      <c r="F176">
        <v>53</v>
      </c>
      <c r="G176">
        <f>IF(C176=1,VLOOKUP(FoxFire!B176,balance!$U:$Z,2,FALSE),IF(C176=2,VLOOKUP(B176,balance!$U:$Z,3,FALSE),IF(C176=3,VLOOKUP(B176,balance!$U:$Z,4,FALSE),IF(C176=4,VLOOKUP(B176,balance!$U:$Z,5,FALSE),IF(C176=5,VLOOKUP(B176-1,balance!$U:$Z,6,FALSE),0)))))/100</f>
        <v>3.73E-2</v>
      </c>
      <c r="H176">
        <v>2</v>
      </c>
      <c r="I176" s="1">
        <f>IF(C176=1,VLOOKUP(FoxFire!B176,balance!$AF:$AJ,2,FALSE),IF(C176=2,VLOOKUP(B176,balance!$AF:$AJ,3,FALSE),IF(C176=3,VLOOKUP(B176,balance!$AF:$AJ,4,FALSE),IF(C176=4,VLOOKUP(B176,balance!$AF:$AJ,5,FALSE),IF(C176=5,VLOOKUP(B176,balance!$AF:$AK,6,FALSE),0)))))*1000000000000</f>
        <v>600000000000</v>
      </c>
    </row>
    <row r="177" spans="1:9" x14ac:dyDescent="0.3">
      <c r="A177">
        <v>175</v>
      </c>
      <c r="B177">
        <f t="shared" si="5"/>
        <v>36</v>
      </c>
      <c r="C177">
        <f t="shared" si="4"/>
        <v>1</v>
      </c>
      <c r="D177">
        <v>9026</v>
      </c>
      <c r="E177" s="1">
        <f>IF(C177=1,VLOOKUP(B177,balance!$K:$P,2,FALSE),IF(C177=2,VLOOKUP(B177,balance!$K:$P,3,FALSE),IF(C177=3,VLOOKUP(B177,balance!$K:$P,4,FALSE),IF(C177=4,VLOOKUP(B177,balance!$K:$P,5,FALSE),IF(C177=5,VLOOKUP(B177-1,balance!$K:$P,6,FALSE),0)))))</f>
        <v>1125</v>
      </c>
      <c r="F177">
        <v>53</v>
      </c>
      <c r="G177">
        <f>IF(C177=1,VLOOKUP(FoxFire!B177,balance!$U:$Z,2,FALSE),IF(C177=2,VLOOKUP(B177,balance!$U:$Z,3,FALSE),IF(C177=3,VLOOKUP(B177,balance!$U:$Z,4,FALSE),IF(C177=4,VLOOKUP(B177,balance!$U:$Z,5,FALSE),IF(C177=5,VLOOKUP(B177-1,balance!$U:$Z,6,FALSE),0)))))/100</f>
        <v>1.3500000000000001E-3</v>
      </c>
      <c r="H177">
        <v>2</v>
      </c>
      <c r="I177" s="1">
        <f>IF(C177=1,VLOOKUP(FoxFire!B177,balance!$AF:$AJ,2,FALSE),IF(C177=2,VLOOKUP(B177,balance!$AF:$AJ,3,FALSE),IF(C177=3,VLOOKUP(B177,balance!$AF:$AJ,4,FALSE),IF(C177=4,VLOOKUP(B177,balance!$AF:$AJ,5,FALSE),IF(C177=5,VLOOKUP(B177,balance!$AF:$AK,6,FALSE),0)))))*1000000000000</f>
        <v>150000000000</v>
      </c>
    </row>
    <row r="178" spans="1:9" x14ac:dyDescent="0.3">
      <c r="A178">
        <v>176</v>
      </c>
      <c r="B178">
        <f t="shared" si="5"/>
        <v>36</v>
      </c>
      <c r="C178">
        <f t="shared" si="4"/>
        <v>2</v>
      </c>
      <c r="D178">
        <v>9026</v>
      </c>
      <c r="E178" s="1">
        <f>IF(C178=1,VLOOKUP(B178,balance!$K:$P,2,FALSE),IF(C178=2,VLOOKUP(B178,balance!$K:$P,3,FALSE),IF(C178=3,VLOOKUP(B178,balance!$K:$P,4,FALSE),IF(C178=4,VLOOKUP(B178,balance!$K:$P,5,FALSE),IF(C178=5,VLOOKUP(B178-1,balance!$K:$P,6,FALSE),0)))))</f>
        <v>1125</v>
      </c>
      <c r="F178">
        <v>53</v>
      </c>
      <c r="G178">
        <f>IF(C178=1,VLOOKUP(FoxFire!B178,balance!$U:$Z,2,FALSE),IF(C178=2,VLOOKUP(B178,balance!$U:$Z,3,FALSE),IF(C178=3,VLOOKUP(B178,balance!$U:$Z,4,FALSE),IF(C178=4,VLOOKUP(B178,balance!$U:$Z,5,FALSE),IF(C178=5,VLOOKUP(B178-1,balance!$U:$Z,6,FALSE),0)))))/100</f>
        <v>1.3500000000000001E-3</v>
      </c>
      <c r="H178">
        <v>2</v>
      </c>
      <c r="I178" s="1">
        <f>IF(C178=1,VLOOKUP(FoxFire!B178,balance!$AF:$AJ,2,FALSE),IF(C178=2,VLOOKUP(B178,balance!$AF:$AJ,3,FALSE),IF(C178=3,VLOOKUP(B178,balance!$AF:$AJ,4,FALSE),IF(C178=4,VLOOKUP(B178,balance!$AF:$AJ,5,FALSE),IF(C178=5,VLOOKUP(B178,balance!$AF:$AK,6,FALSE),0)))))*1000000000000</f>
        <v>150000000000</v>
      </c>
    </row>
    <row r="179" spans="1:9" x14ac:dyDescent="0.3">
      <c r="A179">
        <v>177</v>
      </c>
      <c r="B179">
        <f t="shared" si="5"/>
        <v>36</v>
      </c>
      <c r="C179">
        <f t="shared" si="4"/>
        <v>3</v>
      </c>
      <c r="D179">
        <v>9026</v>
      </c>
      <c r="E179" s="1">
        <f>IF(C179=1,VLOOKUP(B179,balance!$K:$P,2,FALSE),IF(C179=2,VLOOKUP(B179,balance!$K:$P,3,FALSE),IF(C179=3,VLOOKUP(B179,balance!$K:$P,4,FALSE),IF(C179=4,VLOOKUP(B179,balance!$K:$P,5,FALSE),IF(C179=5,VLOOKUP(B179-1,balance!$K:$P,6,FALSE),0)))))</f>
        <v>1125</v>
      </c>
      <c r="F179">
        <v>53</v>
      </c>
      <c r="G179">
        <f>IF(C179=1,VLOOKUP(FoxFire!B179,balance!$U:$Z,2,FALSE),IF(C179=2,VLOOKUP(B179,balance!$U:$Z,3,FALSE),IF(C179=3,VLOOKUP(B179,balance!$U:$Z,4,FALSE),IF(C179=4,VLOOKUP(B179,balance!$U:$Z,5,FALSE),IF(C179=5,VLOOKUP(B179-1,balance!$U:$Z,6,FALSE),0)))))/100</f>
        <v>1.3500000000000001E-3</v>
      </c>
      <c r="H179">
        <v>2</v>
      </c>
      <c r="I179" s="1">
        <f>IF(C179=1,VLOOKUP(FoxFire!B179,balance!$AF:$AJ,2,FALSE),IF(C179=2,VLOOKUP(B179,balance!$AF:$AJ,3,FALSE),IF(C179=3,VLOOKUP(B179,balance!$AF:$AJ,4,FALSE),IF(C179=4,VLOOKUP(B179,balance!$AF:$AJ,5,FALSE),IF(C179=5,VLOOKUP(B179,balance!$AF:$AK,6,FALSE),0)))))*1000000000000</f>
        <v>150000000000</v>
      </c>
    </row>
    <row r="180" spans="1:9" x14ac:dyDescent="0.3">
      <c r="A180">
        <v>178</v>
      </c>
      <c r="B180">
        <f t="shared" si="5"/>
        <v>36</v>
      </c>
      <c r="C180">
        <f t="shared" si="4"/>
        <v>4</v>
      </c>
      <c r="D180">
        <v>9026</v>
      </c>
      <c r="E180" s="1">
        <f>IF(C180=1,VLOOKUP(B180,balance!$K:$P,2,FALSE),IF(C180=2,VLOOKUP(B180,balance!$K:$P,3,FALSE),IF(C180=3,VLOOKUP(B180,balance!$K:$P,4,FALSE),IF(C180=4,VLOOKUP(B180,balance!$K:$P,5,FALSE),IF(C180=5,VLOOKUP(B180-1,balance!$K:$P,6,FALSE),0)))))</f>
        <v>1125</v>
      </c>
      <c r="F180">
        <v>53</v>
      </c>
      <c r="G180">
        <f>IF(C180=1,VLOOKUP(FoxFire!B180,balance!$U:$Z,2,FALSE),IF(C180=2,VLOOKUP(B180,balance!$U:$Z,3,FALSE),IF(C180=3,VLOOKUP(B180,balance!$U:$Z,4,FALSE),IF(C180=4,VLOOKUP(B180,balance!$U:$Z,5,FALSE),IF(C180=5,VLOOKUP(B180-1,balance!$U:$Z,6,FALSE),0)))))/100</f>
        <v>1.3500000000000001E-3</v>
      </c>
      <c r="H180">
        <v>2</v>
      </c>
      <c r="I180" s="1">
        <f>IF(C180=1,VLOOKUP(FoxFire!B180,balance!$AF:$AJ,2,FALSE),IF(C180=2,VLOOKUP(B180,balance!$AF:$AJ,3,FALSE),IF(C180=3,VLOOKUP(B180,balance!$AF:$AJ,4,FALSE),IF(C180=4,VLOOKUP(B180,balance!$AF:$AJ,5,FALSE),IF(C180=5,VLOOKUP(B180,balance!$AF:$AK,6,FALSE),0)))))*1000000000000</f>
        <v>150000000000</v>
      </c>
    </row>
    <row r="181" spans="1:9" x14ac:dyDescent="0.3">
      <c r="A181">
        <v>179</v>
      </c>
      <c r="B181">
        <f t="shared" si="5"/>
        <v>37</v>
      </c>
      <c r="C181">
        <f t="shared" si="4"/>
        <v>5</v>
      </c>
      <c r="D181">
        <v>9026</v>
      </c>
      <c r="E181" s="1">
        <f>IF(C181=1,VLOOKUP(B181,balance!$K:$P,2,FALSE),IF(C181=2,VLOOKUP(B181,balance!$K:$P,3,FALSE),IF(C181=3,VLOOKUP(B181,balance!$K:$P,4,FALSE),IF(C181=4,VLOOKUP(B181,balance!$K:$P,5,FALSE),IF(C181=5,VLOOKUP(B181-1,balance!$K:$P,6,FALSE),0)))))</f>
        <v>9000</v>
      </c>
      <c r="F181">
        <v>53</v>
      </c>
      <c r="G181">
        <f>IF(C181=1,VLOOKUP(FoxFire!B181,balance!$U:$Z,2,FALSE),IF(C181=2,VLOOKUP(B181,balance!$U:$Z,3,FALSE),IF(C181=3,VLOOKUP(B181,balance!$U:$Z,4,FALSE),IF(C181=4,VLOOKUP(B181,balance!$U:$Z,5,FALSE),IF(C181=5,VLOOKUP(B181-1,balance!$U:$Z,6,FALSE),0)))))/100</f>
        <v>4.1899999999999993E-2</v>
      </c>
      <c r="H181">
        <v>2</v>
      </c>
      <c r="I181" s="1">
        <f>IF(C181=1,VLOOKUP(FoxFire!B181,balance!$AF:$AJ,2,FALSE),IF(C181=2,VLOOKUP(B181,balance!$AF:$AJ,3,FALSE),IF(C181=3,VLOOKUP(B181,balance!$AF:$AJ,4,FALSE),IF(C181=4,VLOOKUP(B181,balance!$AF:$AJ,5,FALSE),IF(C181=5,VLOOKUP(B181,balance!$AF:$AK,6,FALSE),0)))))*1000000000000</f>
        <v>620000000000</v>
      </c>
    </row>
    <row r="182" spans="1:9" x14ac:dyDescent="0.3">
      <c r="A182">
        <v>180</v>
      </c>
      <c r="B182">
        <f t="shared" si="5"/>
        <v>37</v>
      </c>
      <c r="C182">
        <f t="shared" si="4"/>
        <v>1</v>
      </c>
      <c r="D182">
        <v>9026</v>
      </c>
      <c r="E182" s="1">
        <f>IF(C182=1,VLOOKUP(B182,balance!$K:$P,2,FALSE),IF(C182=2,VLOOKUP(B182,balance!$K:$P,3,FALSE),IF(C182=3,VLOOKUP(B182,balance!$K:$P,4,FALSE),IF(C182=4,VLOOKUP(B182,balance!$K:$P,5,FALSE),IF(C182=5,VLOOKUP(B182-1,balance!$K:$P,6,FALSE),0)))))</f>
        <v>1150</v>
      </c>
      <c r="F182">
        <v>53</v>
      </c>
      <c r="G182">
        <f>IF(C182=1,VLOOKUP(FoxFire!B182,balance!$U:$Z,2,FALSE),IF(C182=2,VLOOKUP(B182,balance!$U:$Z,3,FALSE),IF(C182=3,VLOOKUP(B182,balance!$U:$Z,4,FALSE),IF(C182=4,VLOOKUP(B182,balance!$U:$Z,5,FALSE),IF(C182=5,VLOOKUP(B182-1,balance!$U:$Z,6,FALSE),0)))))/100</f>
        <v>1.3600000000000001E-3</v>
      </c>
      <c r="H182">
        <v>2</v>
      </c>
      <c r="I182" s="1">
        <f>IF(C182=1,VLOOKUP(FoxFire!B182,balance!$AF:$AJ,2,FALSE),IF(C182=2,VLOOKUP(B182,balance!$AF:$AJ,3,FALSE),IF(C182=3,VLOOKUP(B182,balance!$AF:$AJ,4,FALSE),IF(C182=4,VLOOKUP(B182,balance!$AF:$AJ,5,FALSE),IF(C182=5,VLOOKUP(B182,balance!$AF:$AK,6,FALSE),0)))))*1000000000000</f>
        <v>155000000000</v>
      </c>
    </row>
    <row r="183" spans="1:9" x14ac:dyDescent="0.3">
      <c r="A183">
        <v>181</v>
      </c>
      <c r="B183">
        <f t="shared" si="5"/>
        <v>37</v>
      </c>
      <c r="C183">
        <f t="shared" si="4"/>
        <v>2</v>
      </c>
      <c r="D183">
        <v>9026</v>
      </c>
      <c r="E183" s="1">
        <f>IF(C183=1,VLOOKUP(B183,balance!$K:$P,2,FALSE),IF(C183=2,VLOOKUP(B183,balance!$K:$P,3,FALSE),IF(C183=3,VLOOKUP(B183,balance!$K:$P,4,FALSE),IF(C183=4,VLOOKUP(B183,balance!$K:$P,5,FALSE),IF(C183=5,VLOOKUP(B183-1,balance!$K:$P,6,FALSE),0)))))</f>
        <v>1150</v>
      </c>
      <c r="F183">
        <v>53</v>
      </c>
      <c r="G183">
        <f>IF(C183=1,VLOOKUP(FoxFire!B183,balance!$U:$Z,2,FALSE),IF(C183=2,VLOOKUP(B183,balance!$U:$Z,3,FALSE),IF(C183=3,VLOOKUP(B183,balance!$U:$Z,4,FALSE),IF(C183=4,VLOOKUP(B183,balance!$U:$Z,5,FALSE),IF(C183=5,VLOOKUP(B183-1,balance!$U:$Z,6,FALSE),0)))))/100</f>
        <v>1.3600000000000001E-3</v>
      </c>
      <c r="H183">
        <v>2</v>
      </c>
      <c r="I183" s="1">
        <f>IF(C183=1,VLOOKUP(FoxFire!B183,balance!$AF:$AJ,2,FALSE),IF(C183=2,VLOOKUP(B183,balance!$AF:$AJ,3,FALSE),IF(C183=3,VLOOKUP(B183,balance!$AF:$AJ,4,FALSE),IF(C183=4,VLOOKUP(B183,balance!$AF:$AJ,5,FALSE),IF(C183=5,VLOOKUP(B183,balance!$AF:$AK,6,FALSE),0)))))*1000000000000</f>
        <v>155000000000</v>
      </c>
    </row>
    <row r="184" spans="1:9" x14ac:dyDescent="0.3">
      <c r="A184">
        <v>182</v>
      </c>
      <c r="B184">
        <f t="shared" si="5"/>
        <v>37</v>
      </c>
      <c r="C184">
        <f t="shared" si="4"/>
        <v>3</v>
      </c>
      <c r="D184">
        <v>9026</v>
      </c>
      <c r="E184" s="1">
        <f>IF(C184=1,VLOOKUP(B184,balance!$K:$P,2,FALSE),IF(C184=2,VLOOKUP(B184,balance!$K:$P,3,FALSE),IF(C184=3,VLOOKUP(B184,balance!$K:$P,4,FALSE),IF(C184=4,VLOOKUP(B184,balance!$K:$P,5,FALSE),IF(C184=5,VLOOKUP(B184-1,balance!$K:$P,6,FALSE),0)))))</f>
        <v>1150</v>
      </c>
      <c r="F184">
        <v>53</v>
      </c>
      <c r="G184">
        <f>IF(C184=1,VLOOKUP(FoxFire!B184,balance!$U:$Z,2,FALSE),IF(C184=2,VLOOKUP(B184,balance!$U:$Z,3,FALSE),IF(C184=3,VLOOKUP(B184,balance!$U:$Z,4,FALSE),IF(C184=4,VLOOKUP(B184,balance!$U:$Z,5,FALSE),IF(C184=5,VLOOKUP(B184-1,balance!$U:$Z,6,FALSE),0)))))/100</f>
        <v>1.3600000000000001E-3</v>
      </c>
      <c r="H184">
        <v>2</v>
      </c>
      <c r="I184" s="1">
        <f>IF(C184=1,VLOOKUP(FoxFire!B184,balance!$AF:$AJ,2,FALSE),IF(C184=2,VLOOKUP(B184,balance!$AF:$AJ,3,FALSE),IF(C184=3,VLOOKUP(B184,balance!$AF:$AJ,4,FALSE),IF(C184=4,VLOOKUP(B184,balance!$AF:$AJ,5,FALSE),IF(C184=5,VLOOKUP(B184,balance!$AF:$AK,6,FALSE),0)))))*1000000000000</f>
        <v>155000000000</v>
      </c>
    </row>
    <row r="185" spans="1:9" x14ac:dyDescent="0.3">
      <c r="A185">
        <v>183</v>
      </c>
      <c r="B185">
        <f t="shared" si="5"/>
        <v>37</v>
      </c>
      <c r="C185">
        <f t="shared" si="4"/>
        <v>4</v>
      </c>
      <c r="D185">
        <v>9026</v>
      </c>
      <c r="E185" s="1">
        <f>IF(C185=1,VLOOKUP(B185,balance!$K:$P,2,FALSE),IF(C185=2,VLOOKUP(B185,balance!$K:$P,3,FALSE),IF(C185=3,VLOOKUP(B185,balance!$K:$P,4,FALSE),IF(C185=4,VLOOKUP(B185,balance!$K:$P,5,FALSE),IF(C185=5,VLOOKUP(B185-1,balance!$K:$P,6,FALSE),0)))))</f>
        <v>1150</v>
      </c>
      <c r="F185">
        <v>53</v>
      </c>
      <c r="G185">
        <f>IF(C185=1,VLOOKUP(FoxFire!B185,balance!$U:$Z,2,FALSE),IF(C185=2,VLOOKUP(B185,balance!$U:$Z,3,FALSE),IF(C185=3,VLOOKUP(B185,balance!$U:$Z,4,FALSE),IF(C185=4,VLOOKUP(B185,balance!$U:$Z,5,FALSE),IF(C185=5,VLOOKUP(B185-1,balance!$U:$Z,6,FALSE),0)))))/100</f>
        <v>1.3600000000000001E-3</v>
      </c>
      <c r="H185">
        <v>2</v>
      </c>
      <c r="I185" s="1">
        <f>IF(C185=1,VLOOKUP(FoxFire!B185,balance!$AF:$AJ,2,FALSE),IF(C185=2,VLOOKUP(B185,balance!$AF:$AJ,3,FALSE),IF(C185=3,VLOOKUP(B185,balance!$AF:$AJ,4,FALSE),IF(C185=4,VLOOKUP(B185,balance!$AF:$AJ,5,FALSE),IF(C185=5,VLOOKUP(B185,balance!$AF:$AK,6,FALSE),0)))))*1000000000000</f>
        <v>155000000000</v>
      </c>
    </row>
    <row r="186" spans="1:9" x14ac:dyDescent="0.3">
      <c r="A186">
        <v>184</v>
      </c>
      <c r="B186">
        <f t="shared" si="5"/>
        <v>38</v>
      </c>
      <c r="C186">
        <f t="shared" si="4"/>
        <v>5</v>
      </c>
      <c r="D186">
        <v>9026</v>
      </c>
      <c r="E186" s="1">
        <f>IF(C186=1,VLOOKUP(B186,balance!$K:$P,2,FALSE),IF(C186=2,VLOOKUP(B186,balance!$K:$P,3,FALSE),IF(C186=3,VLOOKUP(B186,balance!$K:$P,4,FALSE),IF(C186=4,VLOOKUP(B186,balance!$K:$P,5,FALSE),IF(C186=5,VLOOKUP(B186-1,balance!$K:$P,6,FALSE),0)))))</f>
        <v>9430</v>
      </c>
      <c r="F186">
        <v>53</v>
      </c>
      <c r="G186">
        <f>IF(C186=1,VLOOKUP(FoxFire!B186,balance!$U:$Z,2,FALSE),IF(C186=2,VLOOKUP(B186,balance!$U:$Z,3,FALSE),IF(C186=3,VLOOKUP(B186,balance!$U:$Z,4,FALSE),IF(C186=4,VLOOKUP(B186,balance!$U:$Z,5,FALSE),IF(C186=5,VLOOKUP(B186-1,balance!$U:$Z,6,FALSE),0)))))/100</f>
        <v>4.7E-2</v>
      </c>
      <c r="H186">
        <v>2</v>
      </c>
      <c r="I186" s="1">
        <f>IF(C186=1,VLOOKUP(FoxFire!B186,balance!$AF:$AJ,2,FALSE),IF(C186=2,VLOOKUP(B186,balance!$AF:$AJ,3,FALSE),IF(C186=3,VLOOKUP(B186,balance!$AF:$AJ,4,FALSE),IF(C186=4,VLOOKUP(B186,balance!$AF:$AJ,5,FALSE),IF(C186=5,VLOOKUP(B186,balance!$AF:$AK,6,FALSE),0)))))*1000000000000</f>
        <v>640000000000</v>
      </c>
    </row>
    <row r="187" spans="1:9" x14ac:dyDescent="0.3">
      <c r="A187">
        <v>185</v>
      </c>
      <c r="B187">
        <f t="shared" si="5"/>
        <v>38</v>
      </c>
      <c r="C187">
        <f t="shared" si="4"/>
        <v>1</v>
      </c>
      <c r="D187">
        <v>9026</v>
      </c>
      <c r="E187" s="1">
        <f>IF(C187=1,VLOOKUP(B187,balance!$K:$P,2,FALSE),IF(C187=2,VLOOKUP(B187,balance!$K:$P,3,FALSE),IF(C187=3,VLOOKUP(B187,balance!$K:$P,4,FALSE),IF(C187=4,VLOOKUP(B187,balance!$K:$P,5,FALSE),IF(C187=5,VLOOKUP(B187-1,balance!$K:$P,6,FALSE),0)))))</f>
        <v>1175</v>
      </c>
      <c r="F187">
        <v>53</v>
      </c>
      <c r="G187">
        <f>IF(C187=1,VLOOKUP(FoxFire!B187,balance!$U:$Z,2,FALSE),IF(C187=2,VLOOKUP(B187,balance!$U:$Z,3,FALSE),IF(C187=3,VLOOKUP(B187,balance!$U:$Z,4,FALSE),IF(C187=4,VLOOKUP(B187,balance!$U:$Z,5,FALSE),IF(C187=5,VLOOKUP(B187-1,balance!$U:$Z,6,FALSE),0)))))/100</f>
        <v>1.3700000000000001E-3</v>
      </c>
      <c r="H187">
        <v>2</v>
      </c>
      <c r="I187" s="1">
        <f>IF(C187=1,VLOOKUP(FoxFire!B187,balance!$AF:$AJ,2,FALSE),IF(C187=2,VLOOKUP(B187,balance!$AF:$AJ,3,FALSE),IF(C187=3,VLOOKUP(B187,balance!$AF:$AJ,4,FALSE),IF(C187=4,VLOOKUP(B187,balance!$AF:$AJ,5,FALSE),IF(C187=5,VLOOKUP(B187,balance!$AF:$AK,6,FALSE),0)))))*1000000000000</f>
        <v>160000000000</v>
      </c>
    </row>
    <row r="188" spans="1:9" x14ac:dyDescent="0.3">
      <c r="A188">
        <v>186</v>
      </c>
      <c r="B188">
        <f t="shared" si="5"/>
        <v>38</v>
      </c>
      <c r="C188">
        <f t="shared" si="4"/>
        <v>2</v>
      </c>
      <c r="D188">
        <v>9026</v>
      </c>
      <c r="E188" s="1">
        <f>IF(C188=1,VLOOKUP(B188,balance!$K:$P,2,FALSE),IF(C188=2,VLOOKUP(B188,balance!$K:$P,3,FALSE),IF(C188=3,VLOOKUP(B188,balance!$K:$P,4,FALSE),IF(C188=4,VLOOKUP(B188,balance!$K:$P,5,FALSE),IF(C188=5,VLOOKUP(B188-1,balance!$K:$P,6,FALSE),0)))))</f>
        <v>1175</v>
      </c>
      <c r="F188">
        <v>53</v>
      </c>
      <c r="G188">
        <f>IF(C188=1,VLOOKUP(FoxFire!B188,balance!$U:$Z,2,FALSE),IF(C188=2,VLOOKUP(B188,balance!$U:$Z,3,FALSE),IF(C188=3,VLOOKUP(B188,balance!$U:$Z,4,FALSE),IF(C188=4,VLOOKUP(B188,balance!$U:$Z,5,FALSE),IF(C188=5,VLOOKUP(B188-1,balance!$U:$Z,6,FALSE),0)))))/100</f>
        <v>1.3700000000000001E-3</v>
      </c>
      <c r="H188">
        <v>2</v>
      </c>
      <c r="I188" s="1">
        <f>IF(C188=1,VLOOKUP(FoxFire!B188,balance!$AF:$AJ,2,FALSE),IF(C188=2,VLOOKUP(B188,balance!$AF:$AJ,3,FALSE),IF(C188=3,VLOOKUP(B188,balance!$AF:$AJ,4,FALSE),IF(C188=4,VLOOKUP(B188,balance!$AF:$AJ,5,FALSE),IF(C188=5,VLOOKUP(B188,balance!$AF:$AK,6,FALSE),0)))))*1000000000000</f>
        <v>160000000000</v>
      </c>
    </row>
    <row r="189" spans="1:9" x14ac:dyDescent="0.3">
      <c r="A189">
        <v>187</v>
      </c>
      <c r="B189">
        <f t="shared" si="5"/>
        <v>38</v>
      </c>
      <c r="C189">
        <f t="shared" si="4"/>
        <v>3</v>
      </c>
      <c r="D189">
        <v>9026</v>
      </c>
      <c r="E189" s="1">
        <f>IF(C189=1,VLOOKUP(B189,balance!$K:$P,2,FALSE),IF(C189=2,VLOOKUP(B189,balance!$K:$P,3,FALSE),IF(C189=3,VLOOKUP(B189,balance!$K:$P,4,FALSE),IF(C189=4,VLOOKUP(B189,balance!$K:$P,5,FALSE),IF(C189=5,VLOOKUP(B189-1,balance!$K:$P,6,FALSE),0)))))</f>
        <v>1175</v>
      </c>
      <c r="F189">
        <v>53</v>
      </c>
      <c r="G189">
        <f>IF(C189=1,VLOOKUP(FoxFire!B189,balance!$U:$Z,2,FALSE),IF(C189=2,VLOOKUP(B189,balance!$U:$Z,3,FALSE),IF(C189=3,VLOOKUP(B189,balance!$U:$Z,4,FALSE),IF(C189=4,VLOOKUP(B189,balance!$U:$Z,5,FALSE),IF(C189=5,VLOOKUP(B189-1,balance!$U:$Z,6,FALSE),0)))))/100</f>
        <v>1.3700000000000001E-3</v>
      </c>
      <c r="H189">
        <v>2</v>
      </c>
      <c r="I189" s="1">
        <f>IF(C189=1,VLOOKUP(FoxFire!B189,balance!$AF:$AJ,2,FALSE),IF(C189=2,VLOOKUP(B189,balance!$AF:$AJ,3,FALSE),IF(C189=3,VLOOKUP(B189,balance!$AF:$AJ,4,FALSE),IF(C189=4,VLOOKUP(B189,balance!$AF:$AJ,5,FALSE),IF(C189=5,VLOOKUP(B189,balance!$AF:$AK,6,FALSE),0)))))*1000000000000</f>
        <v>160000000000</v>
      </c>
    </row>
    <row r="190" spans="1:9" x14ac:dyDescent="0.3">
      <c r="A190">
        <v>188</v>
      </c>
      <c r="B190">
        <f t="shared" si="5"/>
        <v>38</v>
      </c>
      <c r="C190">
        <f t="shared" si="4"/>
        <v>4</v>
      </c>
      <c r="D190">
        <v>9026</v>
      </c>
      <c r="E190" s="1">
        <f>IF(C190=1,VLOOKUP(B190,balance!$K:$P,2,FALSE),IF(C190=2,VLOOKUP(B190,balance!$K:$P,3,FALSE),IF(C190=3,VLOOKUP(B190,balance!$K:$P,4,FALSE),IF(C190=4,VLOOKUP(B190,balance!$K:$P,5,FALSE),IF(C190=5,VLOOKUP(B190-1,balance!$K:$P,6,FALSE),0)))))</f>
        <v>1175</v>
      </c>
      <c r="F190">
        <v>53</v>
      </c>
      <c r="G190">
        <f>IF(C190=1,VLOOKUP(FoxFire!B190,balance!$U:$Z,2,FALSE),IF(C190=2,VLOOKUP(B190,balance!$U:$Z,3,FALSE),IF(C190=3,VLOOKUP(B190,balance!$U:$Z,4,FALSE),IF(C190=4,VLOOKUP(B190,balance!$U:$Z,5,FALSE),IF(C190=5,VLOOKUP(B190-1,balance!$U:$Z,6,FALSE),0)))))/100</f>
        <v>1.3700000000000001E-3</v>
      </c>
      <c r="H190">
        <v>2</v>
      </c>
      <c r="I190" s="1">
        <f>IF(C190=1,VLOOKUP(FoxFire!B190,balance!$AF:$AJ,2,FALSE),IF(C190=2,VLOOKUP(B190,balance!$AF:$AJ,3,FALSE),IF(C190=3,VLOOKUP(B190,balance!$AF:$AJ,4,FALSE),IF(C190=4,VLOOKUP(B190,balance!$AF:$AJ,5,FALSE),IF(C190=5,VLOOKUP(B190,balance!$AF:$AK,6,FALSE),0)))))*1000000000000</f>
        <v>160000000000</v>
      </c>
    </row>
    <row r="191" spans="1:9" x14ac:dyDescent="0.3">
      <c r="A191">
        <v>189</v>
      </c>
      <c r="B191">
        <f t="shared" si="5"/>
        <v>39</v>
      </c>
      <c r="C191">
        <f t="shared" si="4"/>
        <v>5</v>
      </c>
      <c r="D191">
        <v>9026</v>
      </c>
      <c r="E191" s="1">
        <f>IF(C191=1,VLOOKUP(B191,balance!$K:$P,2,FALSE),IF(C191=2,VLOOKUP(B191,balance!$K:$P,3,FALSE),IF(C191=3,VLOOKUP(B191,balance!$K:$P,4,FALSE),IF(C191=4,VLOOKUP(B191,balance!$K:$P,5,FALSE),IF(C191=5,VLOOKUP(B191-1,balance!$K:$P,6,FALSE),0)))))</f>
        <v>9870</v>
      </c>
      <c r="F191">
        <v>53</v>
      </c>
      <c r="G191">
        <f>IF(C191=1,VLOOKUP(FoxFire!B191,balance!$U:$Z,2,FALSE),IF(C191=2,VLOOKUP(B191,balance!$U:$Z,3,FALSE),IF(C191=3,VLOOKUP(B191,balance!$U:$Z,4,FALSE),IF(C191=4,VLOOKUP(B191,balance!$U:$Z,5,FALSE),IF(C191=5,VLOOKUP(B191-1,balance!$U:$Z,6,FALSE),0)))))/100</f>
        <v>5.2600000000000001E-2</v>
      </c>
      <c r="H191">
        <v>2</v>
      </c>
      <c r="I191" s="1">
        <f>IF(C191=1,VLOOKUP(FoxFire!B191,balance!$AF:$AJ,2,FALSE),IF(C191=2,VLOOKUP(B191,balance!$AF:$AJ,3,FALSE),IF(C191=3,VLOOKUP(B191,balance!$AF:$AJ,4,FALSE),IF(C191=4,VLOOKUP(B191,balance!$AF:$AJ,5,FALSE),IF(C191=5,VLOOKUP(B191,balance!$AF:$AK,6,FALSE),0)))))*1000000000000</f>
        <v>660000000000</v>
      </c>
    </row>
    <row r="192" spans="1:9" x14ac:dyDescent="0.3">
      <c r="A192">
        <v>190</v>
      </c>
      <c r="B192">
        <f t="shared" si="5"/>
        <v>39</v>
      </c>
      <c r="C192">
        <f t="shared" si="4"/>
        <v>1</v>
      </c>
      <c r="D192">
        <v>9026</v>
      </c>
      <c r="E192" s="1">
        <f>IF(C192=1,VLOOKUP(B192,balance!$K:$P,2,FALSE),IF(C192=2,VLOOKUP(B192,balance!$K:$P,3,FALSE),IF(C192=3,VLOOKUP(B192,balance!$K:$P,4,FALSE),IF(C192=4,VLOOKUP(B192,balance!$K:$P,5,FALSE),IF(C192=5,VLOOKUP(B192-1,balance!$K:$P,6,FALSE),0)))))</f>
        <v>1200</v>
      </c>
      <c r="F192">
        <v>53</v>
      </c>
      <c r="G192">
        <f>IF(C192=1,VLOOKUP(FoxFire!B192,balance!$U:$Z,2,FALSE),IF(C192=2,VLOOKUP(B192,balance!$U:$Z,3,FALSE),IF(C192=3,VLOOKUP(B192,balance!$U:$Z,4,FALSE),IF(C192=4,VLOOKUP(B192,balance!$U:$Z,5,FALSE),IF(C192=5,VLOOKUP(B192-1,balance!$U:$Z,6,FALSE),0)))))/100</f>
        <v>1.3800000000000002E-3</v>
      </c>
      <c r="H192">
        <v>2</v>
      </c>
      <c r="I192" s="1">
        <f>IF(C192=1,VLOOKUP(FoxFire!B192,balance!$AF:$AJ,2,FALSE),IF(C192=2,VLOOKUP(B192,balance!$AF:$AJ,3,FALSE),IF(C192=3,VLOOKUP(B192,balance!$AF:$AJ,4,FALSE),IF(C192=4,VLOOKUP(B192,balance!$AF:$AJ,5,FALSE),IF(C192=5,VLOOKUP(B192,balance!$AF:$AK,6,FALSE),0)))))*1000000000000</f>
        <v>165000000000</v>
      </c>
    </row>
    <row r="193" spans="1:9" x14ac:dyDescent="0.3">
      <c r="A193">
        <v>191</v>
      </c>
      <c r="B193">
        <f t="shared" si="5"/>
        <v>39</v>
      </c>
      <c r="C193">
        <f t="shared" si="4"/>
        <v>2</v>
      </c>
      <c r="D193">
        <v>9026</v>
      </c>
      <c r="E193" s="1">
        <f>IF(C193=1,VLOOKUP(B193,balance!$K:$P,2,FALSE),IF(C193=2,VLOOKUP(B193,balance!$K:$P,3,FALSE),IF(C193=3,VLOOKUP(B193,balance!$K:$P,4,FALSE),IF(C193=4,VLOOKUP(B193,balance!$K:$P,5,FALSE),IF(C193=5,VLOOKUP(B193-1,balance!$K:$P,6,FALSE),0)))))</f>
        <v>1200</v>
      </c>
      <c r="F193">
        <v>53</v>
      </c>
      <c r="G193">
        <f>IF(C193=1,VLOOKUP(FoxFire!B193,balance!$U:$Z,2,FALSE),IF(C193=2,VLOOKUP(B193,balance!$U:$Z,3,FALSE),IF(C193=3,VLOOKUP(B193,balance!$U:$Z,4,FALSE),IF(C193=4,VLOOKUP(B193,balance!$U:$Z,5,FALSE),IF(C193=5,VLOOKUP(B193-1,balance!$U:$Z,6,FALSE),0)))))/100</f>
        <v>1.3800000000000002E-3</v>
      </c>
      <c r="H193">
        <v>2</v>
      </c>
      <c r="I193" s="1">
        <f>IF(C193=1,VLOOKUP(FoxFire!B193,balance!$AF:$AJ,2,FALSE),IF(C193=2,VLOOKUP(B193,balance!$AF:$AJ,3,FALSE),IF(C193=3,VLOOKUP(B193,balance!$AF:$AJ,4,FALSE),IF(C193=4,VLOOKUP(B193,balance!$AF:$AJ,5,FALSE),IF(C193=5,VLOOKUP(B193,balance!$AF:$AK,6,FALSE),0)))))*1000000000000</f>
        <v>165000000000</v>
      </c>
    </row>
    <row r="194" spans="1:9" x14ac:dyDescent="0.3">
      <c r="A194">
        <v>192</v>
      </c>
      <c r="B194">
        <f t="shared" si="5"/>
        <v>39</v>
      </c>
      <c r="C194">
        <f t="shared" si="4"/>
        <v>3</v>
      </c>
      <c r="D194">
        <v>9026</v>
      </c>
      <c r="E194" s="1">
        <f>IF(C194=1,VLOOKUP(B194,balance!$K:$P,2,FALSE),IF(C194=2,VLOOKUP(B194,balance!$K:$P,3,FALSE),IF(C194=3,VLOOKUP(B194,balance!$K:$P,4,FALSE),IF(C194=4,VLOOKUP(B194,balance!$K:$P,5,FALSE),IF(C194=5,VLOOKUP(B194-1,balance!$K:$P,6,FALSE),0)))))</f>
        <v>1200</v>
      </c>
      <c r="F194">
        <v>53</v>
      </c>
      <c r="G194">
        <f>IF(C194=1,VLOOKUP(FoxFire!B194,balance!$U:$Z,2,FALSE),IF(C194=2,VLOOKUP(B194,balance!$U:$Z,3,FALSE),IF(C194=3,VLOOKUP(B194,balance!$U:$Z,4,FALSE),IF(C194=4,VLOOKUP(B194,balance!$U:$Z,5,FALSE),IF(C194=5,VLOOKUP(B194-1,balance!$U:$Z,6,FALSE),0)))))/100</f>
        <v>1.3800000000000002E-3</v>
      </c>
      <c r="H194">
        <v>2</v>
      </c>
      <c r="I194" s="1">
        <f>IF(C194=1,VLOOKUP(FoxFire!B194,balance!$AF:$AJ,2,FALSE),IF(C194=2,VLOOKUP(B194,balance!$AF:$AJ,3,FALSE),IF(C194=3,VLOOKUP(B194,balance!$AF:$AJ,4,FALSE),IF(C194=4,VLOOKUP(B194,balance!$AF:$AJ,5,FALSE),IF(C194=5,VLOOKUP(B194,balance!$AF:$AK,6,FALSE),0)))))*1000000000000</f>
        <v>165000000000</v>
      </c>
    </row>
    <row r="195" spans="1:9" x14ac:dyDescent="0.3">
      <c r="A195">
        <v>193</v>
      </c>
      <c r="B195">
        <f t="shared" si="5"/>
        <v>39</v>
      </c>
      <c r="C195">
        <f t="shared" si="4"/>
        <v>4</v>
      </c>
      <c r="D195">
        <v>9026</v>
      </c>
      <c r="E195" s="1">
        <f>IF(C195=1,VLOOKUP(B195,balance!$K:$P,2,FALSE),IF(C195=2,VLOOKUP(B195,balance!$K:$P,3,FALSE),IF(C195=3,VLOOKUP(B195,balance!$K:$P,4,FALSE),IF(C195=4,VLOOKUP(B195,balance!$K:$P,5,FALSE),IF(C195=5,VLOOKUP(B195-1,balance!$K:$P,6,FALSE),0)))))</f>
        <v>1200</v>
      </c>
      <c r="F195">
        <v>53</v>
      </c>
      <c r="G195">
        <f>IF(C195=1,VLOOKUP(FoxFire!B195,balance!$U:$Z,2,FALSE),IF(C195=2,VLOOKUP(B195,balance!$U:$Z,3,FALSE),IF(C195=3,VLOOKUP(B195,balance!$U:$Z,4,FALSE),IF(C195=4,VLOOKUP(B195,balance!$U:$Z,5,FALSE),IF(C195=5,VLOOKUP(B195-1,balance!$U:$Z,6,FALSE),0)))))/100</f>
        <v>1.3800000000000002E-3</v>
      </c>
      <c r="H195">
        <v>2</v>
      </c>
      <c r="I195" s="1">
        <f>IF(C195=1,VLOOKUP(FoxFire!B195,balance!$AF:$AJ,2,FALSE),IF(C195=2,VLOOKUP(B195,balance!$AF:$AJ,3,FALSE),IF(C195=3,VLOOKUP(B195,balance!$AF:$AJ,4,FALSE),IF(C195=4,VLOOKUP(B195,balance!$AF:$AJ,5,FALSE),IF(C195=5,VLOOKUP(B195,balance!$AF:$AK,6,FALSE),0)))))*1000000000000</f>
        <v>165000000000</v>
      </c>
    </row>
    <row r="196" spans="1:9" x14ac:dyDescent="0.3">
      <c r="A196">
        <v>194</v>
      </c>
      <c r="B196">
        <f t="shared" si="5"/>
        <v>40</v>
      </c>
      <c r="C196">
        <f t="shared" si="4"/>
        <v>5</v>
      </c>
      <c r="D196">
        <v>9026</v>
      </c>
      <c r="E196" s="1">
        <f>IF(C196=1,VLOOKUP(B196,balance!$K:$P,2,FALSE),IF(C196=2,VLOOKUP(B196,balance!$K:$P,3,FALSE),IF(C196=3,VLOOKUP(B196,balance!$K:$P,4,FALSE),IF(C196=4,VLOOKUP(B196,balance!$K:$P,5,FALSE),IF(C196=5,VLOOKUP(B196-1,balance!$K:$P,6,FALSE),0)))))</f>
        <v>10320</v>
      </c>
      <c r="F196">
        <v>53</v>
      </c>
      <c r="G196">
        <f>IF(C196=1,VLOOKUP(FoxFire!B196,balance!$U:$Z,2,FALSE),IF(C196=2,VLOOKUP(B196,balance!$U:$Z,3,FALSE),IF(C196=3,VLOOKUP(B196,balance!$U:$Z,4,FALSE),IF(C196=4,VLOOKUP(B196,balance!$U:$Z,5,FALSE),IF(C196=5,VLOOKUP(B196-1,balance!$U:$Z,6,FALSE),0)))))/100</f>
        <v>5.8799999999999998E-2</v>
      </c>
      <c r="H196">
        <v>2</v>
      </c>
      <c r="I196" s="1">
        <f>IF(C196=1,VLOOKUP(FoxFire!B196,balance!$AF:$AJ,2,FALSE),IF(C196=2,VLOOKUP(B196,balance!$AF:$AJ,3,FALSE),IF(C196=3,VLOOKUP(B196,balance!$AF:$AJ,4,FALSE),IF(C196=4,VLOOKUP(B196,balance!$AF:$AJ,5,FALSE),IF(C196=5,VLOOKUP(B196,balance!$AF:$AK,6,FALSE),0)))))*1000000000000</f>
        <v>680000000000</v>
      </c>
    </row>
    <row r="197" spans="1:9" x14ac:dyDescent="0.3">
      <c r="A197">
        <v>195</v>
      </c>
      <c r="B197">
        <f t="shared" si="5"/>
        <v>40</v>
      </c>
      <c r="C197">
        <f t="shared" si="4"/>
        <v>1</v>
      </c>
      <c r="D197">
        <v>9026</v>
      </c>
      <c r="E197" s="1">
        <f>IF(C197=1,VLOOKUP(B197,balance!$K:$P,2,FALSE),IF(C197=2,VLOOKUP(B197,balance!$K:$P,3,FALSE),IF(C197=3,VLOOKUP(B197,balance!$K:$P,4,FALSE),IF(C197=4,VLOOKUP(B197,balance!$K:$P,5,FALSE),IF(C197=5,VLOOKUP(B197-1,balance!$K:$P,6,FALSE),0)))))</f>
        <v>1225</v>
      </c>
      <c r="F197">
        <v>53</v>
      </c>
      <c r="G197">
        <f>IF(C197=1,VLOOKUP(FoxFire!B197,balance!$U:$Z,2,FALSE),IF(C197=2,VLOOKUP(B197,balance!$U:$Z,3,FALSE),IF(C197=3,VLOOKUP(B197,balance!$U:$Z,4,FALSE),IF(C197=4,VLOOKUP(B197,balance!$U:$Z,5,FALSE),IF(C197=5,VLOOKUP(B197-1,balance!$U:$Z,6,FALSE),0)))))/100</f>
        <v>1.3900000000000002E-3</v>
      </c>
      <c r="H197">
        <v>2</v>
      </c>
      <c r="I197" s="1">
        <f>IF(C197=1,VLOOKUP(FoxFire!B197,balance!$AF:$AJ,2,FALSE),IF(C197=2,VLOOKUP(B197,balance!$AF:$AJ,3,FALSE),IF(C197=3,VLOOKUP(B197,balance!$AF:$AJ,4,FALSE),IF(C197=4,VLOOKUP(B197,balance!$AF:$AJ,5,FALSE),IF(C197=5,VLOOKUP(B197,balance!$AF:$AK,6,FALSE),0)))))*1000000000000</f>
        <v>170000000000</v>
      </c>
    </row>
    <row r="198" spans="1:9" x14ac:dyDescent="0.3">
      <c r="A198">
        <v>196</v>
      </c>
      <c r="B198">
        <f t="shared" si="5"/>
        <v>40</v>
      </c>
      <c r="C198">
        <f t="shared" si="4"/>
        <v>2</v>
      </c>
      <c r="D198">
        <v>9026</v>
      </c>
      <c r="E198" s="1">
        <f>IF(C198=1,VLOOKUP(B198,balance!$K:$P,2,FALSE),IF(C198=2,VLOOKUP(B198,balance!$K:$P,3,FALSE),IF(C198=3,VLOOKUP(B198,balance!$K:$P,4,FALSE),IF(C198=4,VLOOKUP(B198,balance!$K:$P,5,FALSE),IF(C198=5,VLOOKUP(B198-1,balance!$K:$P,6,FALSE),0)))))</f>
        <v>1225</v>
      </c>
      <c r="F198">
        <v>53</v>
      </c>
      <c r="G198">
        <f>IF(C198=1,VLOOKUP(FoxFire!B198,balance!$U:$Z,2,FALSE),IF(C198=2,VLOOKUP(B198,balance!$U:$Z,3,FALSE),IF(C198=3,VLOOKUP(B198,balance!$U:$Z,4,FALSE),IF(C198=4,VLOOKUP(B198,balance!$U:$Z,5,FALSE),IF(C198=5,VLOOKUP(B198-1,balance!$U:$Z,6,FALSE),0)))))/100</f>
        <v>1.3900000000000002E-3</v>
      </c>
      <c r="H198">
        <v>2</v>
      </c>
      <c r="I198" s="1">
        <f>IF(C198=1,VLOOKUP(FoxFire!B198,balance!$AF:$AJ,2,FALSE),IF(C198=2,VLOOKUP(B198,balance!$AF:$AJ,3,FALSE),IF(C198=3,VLOOKUP(B198,balance!$AF:$AJ,4,FALSE),IF(C198=4,VLOOKUP(B198,balance!$AF:$AJ,5,FALSE),IF(C198=5,VLOOKUP(B198,balance!$AF:$AK,6,FALSE),0)))))*1000000000000</f>
        <v>170000000000</v>
      </c>
    </row>
    <row r="199" spans="1:9" x14ac:dyDescent="0.3">
      <c r="A199">
        <v>197</v>
      </c>
      <c r="B199">
        <f t="shared" si="5"/>
        <v>40</v>
      </c>
      <c r="C199">
        <f t="shared" si="4"/>
        <v>3</v>
      </c>
      <c r="D199">
        <v>9026</v>
      </c>
      <c r="E199" s="1">
        <f>IF(C199=1,VLOOKUP(B199,balance!$K:$P,2,FALSE),IF(C199=2,VLOOKUP(B199,balance!$K:$P,3,FALSE),IF(C199=3,VLOOKUP(B199,balance!$K:$P,4,FALSE),IF(C199=4,VLOOKUP(B199,balance!$K:$P,5,FALSE),IF(C199=5,VLOOKUP(B199-1,balance!$K:$P,6,FALSE),0)))))</f>
        <v>1225</v>
      </c>
      <c r="F199">
        <v>53</v>
      </c>
      <c r="G199">
        <f>IF(C199=1,VLOOKUP(FoxFire!B199,balance!$U:$Z,2,FALSE),IF(C199=2,VLOOKUP(B199,balance!$U:$Z,3,FALSE),IF(C199=3,VLOOKUP(B199,balance!$U:$Z,4,FALSE),IF(C199=4,VLOOKUP(B199,balance!$U:$Z,5,FALSE),IF(C199=5,VLOOKUP(B199-1,balance!$U:$Z,6,FALSE),0)))))/100</f>
        <v>1.3900000000000002E-3</v>
      </c>
      <c r="H199">
        <v>2</v>
      </c>
      <c r="I199" s="1">
        <f>IF(C199=1,VLOOKUP(FoxFire!B199,balance!$AF:$AJ,2,FALSE),IF(C199=2,VLOOKUP(B199,balance!$AF:$AJ,3,FALSE),IF(C199=3,VLOOKUP(B199,balance!$AF:$AJ,4,FALSE),IF(C199=4,VLOOKUP(B199,balance!$AF:$AJ,5,FALSE),IF(C199=5,VLOOKUP(B199,balance!$AF:$AK,6,FALSE),0)))))*1000000000000</f>
        <v>170000000000</v>
      </c>
    </row>
    <row r="200" spans="1:9" x14ac:dyDescent="0.3">
      <c r="A200">
        <v>198</v>
      </c>
      <c r="B200">
        <f t="shared" si="5"/>
        <v>40</v>
      </c>
      <c r="C200">
        <f t="shared" ref="C200:C263" si="6">C195</f>
        <v>4</v>
      </c>
      <c r="D200">
        <v>9026</v>
      </c>
      <c r="E200" s="1">
        <f>IF(C200=1,VLOOKUP(B200,balance!$K:$P,2,FALSE),IF(C200=2,VLOOKUP(B200,balance!$K:$P,3,FALSE),IF(C200=3,VLOOKUP(B200,balance!$K:$P,4,FALSE),IF(C200=4,VLOOKUP(B200,balance!$K:$P,5,FALSE),IF(C200=5,VLOOKUP(B200-1,balance!$K:$P,6,FALSE),0)))))</f>
        <v>1225</v>
      </c>
      <c r="F200">
        <v>53</v>
      </c>
      <c r="G200">
        <f>IF(C200=1,VLOOKUP(FoxFire!B200,balance!$U:$Z,2,FALSE),IF(C200=2,VLOOKUP(B200,balance!$U:$Z,3,FALSE),IF(C200=3,VLOOKUP(B200,balance!$U:$Z,4,FALSE),IF(C200=4,VLOOKUP(B200,balance!$U:$Z,5,FALSE),IF(C200=5,VLOOKUP(B200-1,balance!$U:$Z,6,FALSE),0)))))/100</f>
        <v>1.3900000000000002E-3</v>
      </c>
      <c r="H200">
        <v>2</v>
      </c>
      <c r="I200" s="1">
        <f>IF(C200=1,VLOOKUP(FoxFire!B200,balance!$AF:$AJ,2,FALSE),IF(C200=2,VLOOKUP(B200,balance!$AF:$AJ,3,FALSE),IF(C200=3,VLOOKUP(B200,balance!$AF:$AJ,4,FALSE),IF(C200=4,VLOOKUP(B200,balance!$AF:$AJ,5,FALSE),IF(C200=5,VLOOKUP(B200,balance!$AF:$AK,6,FALSE),0)))))*1000000000000</f>
        <v>170000000000</v>
      </c>
    </row>
    <row r="201" spans="1:9" x14ac:dyDescent="0.3">
      <c r="A201">
        <v>199</v>
      </c>
      <c r="B201">
        <f t="shared" si="5"/>
        <v>41</v>
      </c>
      <c r="C201">
        <f t="shared" si="6"/>
        <v>5</v>
      </c>
      <c r="D201">
        <v>9026</v>
      </c>
      <c r="E201" s="1">
        <f>IF(C201=1,VLOOKUP(B201,balance!$K:$P,2,FALSE),IF(C201=2,VLOOKUP(B201,balance!$K:$P,3,FALSE),IF(C201=3,VLOOKUP(B201,balance!$K:$P,4,FALSE),IF(C201=4,VLOOKUP(B201,balance!$K:$P,5,FALSE),IF(C201=5,VLOOKUP(B201-1,balance!$K:$P,6,FALSE),0)))))</f>
        <v>10780</v>
      </c>
      <c r="F201">
        <v>53</v>
      </c>
      <c r="G201">
        <f>IF(C201=1,VLOOKUP(FoxFire!B201,balance!$U:$Z,2,FALSE),IF(C201=2,VLOOKUP(B201,balance!$U:$Z,3,FALSE),IF(C201=3,VLOOKUP(B201,balance!$U:$Z,4,FALSE),IF(C201=4,VLOOKUP(B201,balance!$U:$Z,5,FALSE),IF(C201=5,VLOOKUP(B201-1,balance!$U:$Z,6,FALSE),0)))))/100</f>
        <v>6.5699999999999995E-2</v>
      </c>
      <c r="H201">
        <v>2</v>
      </c>
      <c r="I201" s="1">
        <f>IF(C201=1,VLOOKUP(FoxFire!B201,balance!$AF:$AJ,2,FALSE),IF(C201=2,VLOOKUP(B201,balance!$AF:$AJ,3,FALSE),IF(C201=3,VLOOKUP(B201,balance!$AF:$AJ,4,FALSE),IF(C201=4,VLOOKUP(B201,balance!$AF:$AJ,5,FALSE),IF(C201=5,VLOOKUP(B201,balance!$AF:$AK,6,FALSE),0)))))*1000000000000</f>
        <v>700000000000</v>
      </c>
    </row>
    <row r="202" spans="1:9" x14ac:dyDescent="0.3">
      <c r="A202">
        <v>200</v>
      </c>
      <c r="B202">
        <f t="shared" si="5"/>
        <v>41</v>
      </c>
      <c r="C202">
        <f t="shared" si="6"/>
        <v>1</v>
      </c>
      <c r="D202">
        <v>9026</v>
      </c>
      <c r="E202" s="1">
        <f>IF(C202=1,VLOOKUP(B202,balance!$K:$P,2,FALSE),IF(C202=2,VLOOKUP(B202,balance!$K:$P,3,FALSE),IF(C202=3,VLOOKUP(B202,balance!$K:$P,4,FALSE),IF(C202=4,VLOOKUP(B202,balance!$K:$P,5,FALSE),IF(C202=5,VLOOKUP(B202-1,balance!$K:$P,6,FALSE),0)))))</f>
        <v>1250</v>
      </c>
      <c r="F202">
        <v>53</v>
      </c>
      <c r="G202">
        <f>IF(C202=1,VLOOKUP(FoxFire!B202,balance!$U:$Z,2,FALSE),IF(C202=2,VLOOKUP(B202,balance!$U:$Z,3,FALSE),IF(C202=3,VLOOKUP(B202,balance!$U:$Z,4,FALSE),IF(C202=4,VLOOKUP(B202,balance!$U:$Z,5,FALSE),IF(C202=5,VLOOKUP(B202-1,balance!$U:$Z,6,FALSE),0)))))/100</f>
        <v>1.4000000000000002E-3</v>
      </c>
      <c r="H202">
        <v>2</v>
      </c>
      <c r="I202" s="1">
        <f>IF(C202=1,VLOOKUP(FoxFire!B202,balance!$AF:$AJ,2,FALSE),IF(C202=2,VLOOKUP(B202,balance!$AF:$AJ,3,FALSE),IF(C202=3,VLOOKUP(B202,balance!$AF:$AJ,4,FALSE),IF(C202=4,VLOOKUP(B202,balance!$AF:$AJ,5,FALSE),IF(C202=5,VLOOKUP(B202,balance!$AF:$AK,6,FALSE),0)))))*1000000000000</f>
        <v>175000000000</v>
      </c>
    </row>
    <row r="203" spans="1:9" x14ac:dyDescent="0.3">
      <c r="A203">
        <v>201</v>
      </c>
      <c r="B203">
        <f t="shared" si="5"/>
        <v>41</v>
      </c>
      <c r="C203">
        <f t="shared" si="6"/>
        <v>2</v>
      </c>
      <c r="D203">
        <v>9026</v>
      </c>
      <c r="E203" s="1">
        <f>IF(C203=1,VLOOKUP(B203,balance!$K:$P,2,FALSE),IF(C203=2,VLOOKUP(B203,balance!$K:$P,3,FALSE),IF(C203=3,VLOOKUP(B203,balance!$K:$P,4,FALSE),IF(C203=4,VLOOKUP(B203,balance!$K:$P,5,FALSE),IF(C203=5,VLOOKUP(B203-1,balance!$K:$P,6,FALSE),0)))))</f>
        <v>1250</v>
      </c>
      <c r="F203">
        <v>53</v>
      </c>
      <c r="G203">
        <f>IF(C203=1,VLOOKUP(FoxFire!B203,balance!$U:$Z,2,FALSE),IF(C203=2,VLOOKUP(B203,balance!$U:$Z,3,FALSE),IF(C203=3,VLOOKUP(B203,balance!$U:$Z,4,FALSE),IF(C203=4,VLOOKUP(B203,balance!$U:$Z,5,FALSE),IF(C203=5,VLOOKUP(B203-1,balance!$U:$Z,6,FALSE),0)))))/100</f>
        <v>1.4000000000000002E-3</v>
      </c>
      <c r="H203">
        <v>2</v>
      </c>
      <c r="I203" s="1">
        <f>IF(C203=1,VLOOKUP(FoxFire!B203,balance!$AF:$AJ,2,FALSE),IF(C203=2,VLOOKUP(B203,balance!$AF:$AJ,3,FALSE),IF(C203=3,VLOOKUP(B203,balance!$AF:$AJ,4,FALSE),IF(C203=4,VLOOKUP(B203,balance!$AF:$AJ,5,FALSE),IF(C203=5,VLOOKUP(B203,balance!$AF:$AK,6,FALSE),0)))))*1000000000000</f>
        <v>175000000000</v>
      </c>
    </row>
    <row r="204" spans="1:9" x14ac:dyDescent="0.3">
      <c r="A204">
        <v>202</v>
      </c>
      <c r="B204">
        <f t="shared" ref="B204:B267" si="7">B199+1</f>
        <v>41</v>
      </c>
      <c r="C204">
        <f t="shared" si="6"/>
        <v>3</v>
      </c>
      <c r="D204">
        <v>9026</v>
      </c>
      <c r="E204" s="1">
        <f>IF(C204=1,VLOOKUP(B204,balance!$K:$P,2,FALSE),IF(C204=2,VLOOKUP(B204,balance!$K:$P,3,FALSE),IF(C204=3,VLOOKUP(B204,balance!$K:$P,4,FALSE),IF(C204=4,VLOOKUP(B204,balance!$K:$P,5,FALSE),IF(C204=5,VLOOKUP(B204-1,balance!$K:$P,6,FALSE),0)))))</f>
        <v>1250</v>
      </c>
      <c r="F204">
        <v>53</v>
      </c>
      <c r="G204">
        <f>IF(C204=1,VLOOKUP(FoxFire!B204,balance!$U:$Z,2,FALSE),IF(C204=2,VLOOKUP(B204,balance!$U:$Z,3,FALSE),IF(C204=3,VLOOKUP(B204,balance!$U:$Z,4,FALSE),IF(C204=4,VLOOKUP(B204,balance!$U:$Z,5,FALSE),IF(C204=5,VLOOKUP(B204-1,balance!$U:$Z,6,FALSE),0)))))/100</f>
        <v>1.4000000000000002E-3</v>
      </c>
      <c r="H204">
        <v>2</v>
      </c>
      <c r="I204" s="1">
        <f>IF(C204=1,VLOOKUP(FoxFire!B204,balance!$AF:$AJ,2,FALSE),IF(C204=2,VLOOKUP(B204,balance!$AF:$AJ,3,FALSE),IF(C204=3,VLOOKUP(B204,balance!$AF:$AJ,4,FALSE),IF(C204=4,VLOOKUP(B204,balance!$AF:$AJ,5,FALSE),IF(C204=5,VLOOKUP(B204,balance!$AF:$AK,6,FALSE),0)))))*1000000000000</f>
        <v>175000000000</v>
      </c>
    </row>
    <row r="205" spans="1:9" x14ac:dyDescent="0.3">
      <c r="A205">
        <v>203</v>
      </c>
      <c r="B205">
        <f t="shared" si="7"/>
        <v>41</v>
      </c>
      <c r="C205">
        <f t="shared" si="6"/>
        <v>4</v>
      </c>
      <c r="D205">
        <v>9026</v>
      </c>
      <c r="E205" s="1">
        <f>IF(C205=1,VLOOKUP(B205,balance!$K:$P,2,FALSE),IF(C205=2,VLOOKUP(B205,balance!$K:$P,3,FALSE),IF(C205=3,VLOOKUP(B205,balance!$K:$P,4,FALSE),IF(C205=4,VLOOKUP(B205,balance!$K:$P,5,FALSE),IF(C205=5,VLOOKUP(B205-1,balance!$K:$P,6,FALSE),0)))))</f>
        <v>1250</v>
      </c>
      <c r="F205">
        <v>53</v>
      </c>
      <c r="G205">
        <f>IF(C205=1,VLOOKUP(FoxFire!B205,balance!$U:$Z,2,FALSE),IF(C205=2,VLOOKUP(B205,balance!$U:$Z,3,FALSE),IF(C205=3,VLOOKUP(B205,balance!$U:$Z,4,FALSE),IF(C205=4,VLOOKUP(B205,balance!$U:$Z,5,FALSE),IF(C205=5,VLOOKUP(B205-1,balance!$U:$Z,6,FALSE),0)))))/100</f>
        <v>1.4000000000000002E-3</v>
      </c>
      <c r="H205">
        <v>2</v>
      </c>
      <c r="I205" s="1">
        <f>IF(C205=1,VLOOKUP(FoxFire!B205,balance!$AF:$AJ,2,FALSE),IF(C205=2,VLOOKUP(B205,balance!$AF:$AJ,3,FALSE),IF(C205=3,VLOOKUP(B205,balance!$AF:$AJ,4,FALSE),IF(C205=4,VLOOKUP(B205,balance!$AF:$AJ,5,FALSE),IF(C205=5,VLOOKUP(B205,balance!$AF:$AK,6,FALSE),0)))))*1000000000000</f>
        <v>175000000000</v>
      </c>
    </row>
    <row r="206" spans="1:9" x14ac:dyDescent="0.3">
      <c r="A206">
        <v>204</v>
      </c>
      <c r="B206">
        <f t="shared" si="7"/>
        <v>42</v>
      </c>
      <c r="C206">
        <f t="shared" si="6"/>
        <v>5</v>
      </c>
      <c r="D206">
        <v>9026</v>
      </c>
      <c r="E206" s="1">
        <f>IF(C206=1,VLOOKUP(B206,balance!$K:$P,2,FALSE),IF(C206=2,VLOOKUP(B206,balance!$K:$P,3,FALSE),IF(C206=3,VLOOKUP(B206,balance!$K:$P,4,FALSE),IF(C206=4,VLOOKUP(B206,balance!$K:$P,5,FALSE),IF(C206=5,VLOOKUP(B206-1,balance!$K:$P,6,FALSE),0)))))</f>
        <v>11250</v>
      </c>
      <c r="F206">
        <v>53</v>
      </c>
      <c r="G206">
        <f>IF(C206=1,VLOOKUP(FoxFire!B206,balance!$U:$Z,2,FALSE),IF(C206=2,VLOOKUP(B206,balance!$U:$Z,3,FALSE),IF(C206=3,VLOOKUP(B206,balance!$U:$Z,4,FALSE),IF(C206=4,VLOOKUP(B206,balance!$U:$Z,5,FALSE),IF(C206=5,VLOOKUP(B206-1,balance!$U:$Z,6,FALSE),0)))))/100</f>
        <v>7.3300000000000004E-2</v>
      </c>
      <c r="H206">
        <v>2</v>
      </c>
      <c r="I206" s="1">
        <f>IF(C206=1,VLOOKUP(FoxFire!B206,balance!$AF:$AJ,2,FALSE),IF(C206=2,VLOOKUP(B206,balance!$AF:$AJ,3,FALSE),IF(C206=3,VLOOKUP(B206,balance!$AF:$AJ,4,FALSE),IF(C206=4,VLOOKUP(B206,balance!$AF:$AJ,5,FALSE),IF(C206=5,VLOOKUP(B206,balance!$AF:$AK,6,FALSE),0)))))*1000000000000</f>
        <v>730000000000</v>
      </c>
    </row>
    <row r="207" spans="1:9" x14ac:dyDescent="0.3">
      <c r="A207">
        <v>205</v>
      </c>
      <c r="B207">
        <f t="shared" si="7"/>
        <v>42</v>
      </c>
      <c r="C207">
        <f t="shared" si="6"/>
        <v>1</v>
      </c>
      <c r="D207">
        <v>9026</v>
      </c>
      <c r="E207" s="1">
        <f>IF(C207=1,VLOOKUP(B207,balance!$K:$P,2,FALSE),IF(C207=2,VLOOKUP(B207,balance!$K:$P,3,FALSE),IF(C207=3,VLOOKUP(B207,balance!$K:$P,4,FALSE),IF(C207=4,VLOOKUP(B207,balance!$K:$P,5,FALSE),IF(C207=5,VLOOKUP(B207-1,balance!$K:$P,6,FALSE),0)))))</f>
        <v>1275</v>
      </c>
      <c r="F207">
        <v>53</v>
      </c>
      <c r="G207">
        <f>IF(C207=1,VLOOKUP(FoxFire!B207,balance!$U:$Z,2,FALSE),IF(C207=2,VLOOKUP(B207,balance!$U:$Z,3,FALSE),IF(C207=3,VLOOKUP(B207,balance!$U:$Z,4,FALSE),IF(C207=4,VLOOKUP(B207,balance!$U:$Z,5,FALSE),IF(C207=5,VLOOKUP(B207-1,balance!$U:$Z,6,FALSE),0)))))/100</f>
        <v>1.4099999999999998E-3</v>
      </c>
      <c r="H207">
        <v>2</v>
      </c>
      <c r="I207" s="1">
        <f>IF(C207=1,VLOOKUP(FoxFire!B207,balance!$AF:$AJ,2,FALSE),IF(C207=2,VLOOKUP(B207,balance!$AF:$AJ,3,FALSE),IF(C207=3,VLOOKUP(B207,balance!$AF:$AJ,4,FALSE),IF(C207=4,VLOOKUP(B207,balance!$AF:$AJ,5,FALSE),IF(C207=5,VLOOKUP(B207,balance!$AF:$AK,6,FALSE),0)))))*1000000000000</f>
        <v>182500000000</v>
      </c>
    </row>
    <row r="208" spans="1:9" x14ac:dyDescent="0.3">
      <c r="A208">
        <v>206</v>
      </c>
      <c r="B208">
        <f t="shared" si="7"/>
        <v>42</v>
      </c>
      <c r="C208">
        <f t="shared" si="6"/>
        <v>2</v>
      </c>
      <c r="D208">
        <v>9026</v>
      </c>
      <c r="E208" s="1">
        <f>IF(C208=1,VLOOKUP(B208,balance!$K:$P,2,FALSE),IF(C208=2,VLOOKUP(B208,balance!$K:$P,3,FALSE),IF(C208=3,VLOOKUP(B208,balance!$K:$P,4,FALSE),IF(C208=4,VLOOKUP(B208,balance!$K:$P,5,FALSE),IF(C208=5,VLOOKUP(B208-1,balance!$K:$P,6,FALSE),0)))))</f>
        <v>1275</v>
      </c>
      <c r="F208">
        <v>53</v>
      </c>
      <c r="G208">
        <f>IF(C208=1,VLOOKUP(FoxFire!B208,balance!$U:$Z,2,FALSE),IF(C208=2,VLOOKUP(B208,balance!$U:$Z,3,FALSE),IF(C208=3,VLOOKUP(B208,balance!$U:$Z,4,FALSE),IF(C208=4,VLOOKUP(B208,balance!$U:$Z,5,FALSE),IF(C208=5,VLOOKUP(B208-1,balance!$U:$Z,6,FALSE),0)))))/100</f>
        <v>1.4099999999999998E-3</v>
      </c>
      <c r="H208">
        <v>2</v>
      </c>
      <c r="I208" s="1">
        <f>IF(C208=1,VLOOKUP(FoxFire!B208,balance!$AF:$AJ,2,FALSE),IF(C208=2,VLOOKUP(B208,balance!$AF:$AJ,3,FALSE),IF(C208=3,VLOOKUP(B208,balance!$AF:$AJ,4,FALSE),IF(C208=4,VLOOKUP(B208,balance!$AF:$AJ,5,FALSE),IF(C208=5,VLOOKUP(B208,balance!$AF:$AK,6,FALSE),0)))))*1000000000000</f>
        <v>182500000000</v>
      </c>
    </row>
    <row r="209" spans="1:9" x14ac:dyDescent="0.3">
      <c r="A209">
        <v>207</v>
      </c>
      <c r="B209">
        <f t="shared" si="7"/>
        <v>42</v>
      </c>
      <c r="C209">
        <f t="shared" si="6"/>
        <v>3</v>
      </c>
      <c r="D209">
        <v>9026</v>
      </c>
      <c r="E209" s="1">
        <f>IF(C209=1,VLOOKUP(B209,balance!$K:$P,2,FALSE),IF(C209=2,VLOOKUP(B209,balance!$K:$P,3,FALSE),IF(C209=3,VLOOKUP(B209,balance!$K:$P,4,FALSE),IF(C209=4,VLOOKUP(B209,balance!$K:$P,5,FALSE),IF(C209=5,VLOOKUP(B209-1,balance!$K:$P,6,FALSE),0)))))</f>
        <v>1275</v>
      </c>
      <c r="F209">
        <v>53</v>
      </c>
      <c r="G209">
        <f>IF(C209=1,VLOOKUP(FoxFire!B209,balance!$U:$Z,2,FALSE),IF(C209=2,VLOOKUP(B209,balance!$U:$Z,3,FALSE),IF(C209=3,VLOOKUP(B209,balance!$U:$Z,4,FALSE),IF(C209=4,VLOOKUP(B209,balance!$U:$Z,5,FALSE),IF(C209=5,VLOOKUP(B209-1,balance!$U:$Z,6,FALSE),0)))))/100</f>
        <v>1.4099999999999998E-3</v>
      </c>
      <c r="H209">
        <v>2</v>
      </c>
      <c r="I209" s="1">
        <f>IF(C209=1,VLOOKUP(FoxFire!B209,balance!$AF:$AJ,2,FALSE),IF(C209=2,VLOOKUP(B209,balance!$AF:$AJ,3,FALSE),IF(C209=3,VLOOKUP(B209,balance!$AF:$AJ,4,FALSE),IF(C209=4,VLOOKUP(B209,balance!$AF:$AJ,5,FALSE),IF(C209=5,VLOOKUP(B209,balance!$AF:$AK,6,FALSE),0)))))*1000000000000</f>
        <v>182500000000</v>
      </c>
    </row>
    <row r="210" spans="1:9" x14ac:dyDescent="0.3">
      <c r="A210">
        <v>208</v>
      </c>
      <c r="B210">
        <f t="shared" si="7"/>
        <v>42</v>
      </c>
      <c r="C210">
        <f t="shared" si="6"/>
        <v>4</v>
      </c>
      <c r="D210">
        <v>9026</v>
      </c>
      <c r="E210" s="1">
        <f>IF(C210=1,VLOOKUP(B210,balance!$K:$P,2,FALSE),IF(C210=2,VLOOKUP(B210,balance!$K:$P,3,FALSE),IF(C210=3,VLOOKUP(B210,balance!$K:$P,4,FALSE),IF(C210=4,VLOOKUP(B210,balance!$K:$P,5,FALSE),IF(C210=5,VLOOKUP(B210-1,balance!$K:$P,6,FALSE),0)))))</f>
        <v>1275</v>
      </c>
      <c r="F210">
        <v>53</v>
      </c>
      <c r="G210">
        <f>IF(C210=1,VLOOKUP(FoxFire!B210,balance!$U:$Z,2,FALSE),IF(C210=2,VLOOKUP(B210,balance!$U:$Z,3,FALSE),IF(C210=3,VLOOKUP(B210,balance!$U:$Z,4,FALSE),IF(C210=4,VLOOKUP(B210,balance!$U:$Z,5,FALSE),IF(C210=5,VLOOKUP(B210-1,balance!$U:$Z,6,FALSE),0)))))/100</f>
        <v>1.4099999999999998E-3</v>
      </c>
      <c r="H210">
        <v>2</v>
      </c>
      <c r="I210" s="1">
        <f>IF(C210=1,VLOOKUP(FoxFire!B210,balance!$AF:$AJ,2,FALSE),IF(C210=2,VLOOKUP(B210,balance!$AF:$AJ,3,FALSE),IF(C210=3,VLOOKUP(B210,balance!$AF:$AJ,4,FALSE),IF(C210=4,VLOOKUP(B210,balance!$AF:$AJ,5,FALSE),IF(C210=5,VLOOKUP(B210,balance!$AF:$AK,6,FALSE),0)))))*1000000000000</f>
        <v>182500000000</v>
      </c>
    </row>
    <row r="211" spans="1:9" x14ac:dyDescent="0.3">
      <c r="A211">
        <v>209</v>
      </c>
      <c r="B211">
        <f t="shared" si="7"/>
        <v>43</v>
      </c>
      <c r="C211">
        <f t="shared" si="6"/>
        <v>5</v>
      </c>
      <c r="D211">
        <v>9026</v>
      </c>
      <c r="E211" s="1">
        <f>IF(C211=1,VLOOKUP(B211,balance!$K:$P,2,FALSE),IF(C211=2,VLOOKUP(B211,balance!$K:$P,3,FALSE),IF(C211=3,VLOOKUP(B211,balance!$K:$P,4,FALSE),IF(C211=4,VLOOKUP(B211,balance!$K:$P,5,FALSE),IF(C211=5,VLOOKUP(B211-1,balance!$K:$P,6,FALSE),0)))))</f>
        <v>11730</v>
      </c>
      <c r="F211">
        <v>53</v>
      </c>
      <c r="G211">
        <f>IF(C211=1,VLOOKUP(FoxFire!B211,balance!$U:$Z,2,FALSE),IF(C211=2,VLOOKUP(B211,balance!$U:$Z,3,FALSE),IF(C211=3,VLOOKUP(B211,balance!$U:$Z,4,FALSE),IF(C211=4,VLOOKUP(B211,balance!$U:$Z,5,FALSE),IF(C211=5,VLOOKUP(B211-1,balance!$U:$Z,6,FALSE),0)))))/100</f>
        <v>8.1799999999999998E-2</v>
      </c>
      <c r="H211">
        <v>2</v>
      </c>
      <c r="I211" s="1">
        <f>IF(C211=1,VLOOKUP(FoxFire!B211,balance!$AF:$AJ,2,FALSE),IF(C211=2,VLOOKUP(B211,balance!$AF:$AJ,3,FALSE),IF(C211=3,VLOOKUP(B211,balance!$AF:$AJ,4,FALSE),IF(C211=4,VLOOKUP(B211,balance!$AF:$AJ,5,FALSE),IF(C211=5,VLOOKUP(B211,balance!$AF:$AK,6,FALSE),0)))))*1000000000000</f>
        <v>760000000000</v>
      </c>
    </row>
    <row r="212" spans="1:9" x14ac:dyDescent="0.3">
      <c r="A212">
        <v>210</v>
      </c>
      <c r="B212">
        <f t="shared" si="7"/>
        <v>43</v>
      </c>
      <c r="C212">
        <f t="shared" si="6"/>
        <v>1</v>
      </c>
      <c r="D212">
        <v>9026</v>
      </c>
      <c r="E212" s="1">
        <f>IF(C212=1,VLOOKUP(B212,balance!$K:$P,2,FALSE),IF(C212=2,VLOOKUP(B212,balance!$K:$P,3,FALSE),IF(C212=3,VLOOKUP(B212,balance!$K:$P,4,FALSE),IF(C212=4,VLOOKUP(B212,balance!$K:$P,5,FALSE),IF(C212=5,VLOOKUP(B212-1,balance!$K:$P,6,FALSE),0)))))</f>
        <v>1300</v>
      </c>
      <c r="F212">
        <v>53</v>
      </c>
      <c r="G212">
        <f>IF(C212=1,VLOOKUP(FoxFire!B212,balance!$U:$Z,2,FALSE),IF(C212=2,VLOOKUP(B212,balance!$U:$Z,3,FALSE),IF(C212=3,VLOOKUP(B212,balance!$U:$Z,4,FALSE),IF(C212=4,VLOOKUP(B212,balance!$U:$Z,5,FALSE),IF(C212=5,VLOOKUP(B212-1,balance!$U:$Z,6,FALSE),0)))))/100</f>
        <v>1.4199999999999998E-3</v>
      </c>
      <c r="H212">
        <v>2</v>
      </c>
      <c r="I212" s="1">
        <f>IF(C212=1,VLOOKUP(FoxFire!B212,balance!$AF:$AJ,2,FALSE),IF(C212=2,VLOOKUP(B212,balance!$AF:$AJ,3,FALSE),IF(C212=3,VLOOKUP(B212,balance!$AF:$AJ,4,FALSE),IF(C212=4,VLOOKUP(B212,balance!$AF:$AJ,5,FALSE),IF(C212=5,VLOOKUP(B212,balance!$AF:$AK,6,FALSE),0)))))*1000000000000</f>
        <v>190000000000</v>
      </c>
    </row>
    <row r="213" spans="1:9" x14ac:dyDescent="0.3">
      <c r="A213">
        <v>211</v>
      </c>
      <c r="B213">
        <f t="shared" si="7"/>
        <v>43</v>
      </c>
      <c r="C213">
        <f t="shared" si="6"/>
        <v>2</v>
      </c>
      <c r="D213">
        <v>9026</v>
      </c>
      <c r="E213" s="1">
        <f>IF(C213=1,VLOOKUP(B213,balance!$K:$P,2,FALSE),IF(C213=2,VLOOKUP(B213,balance!$K:$P,3,FALSE),IF(C213=3,VLOOKUP(B213,balance!$K:$P,4,FALSE),IF(C213=4,VLOOKUP(B213,balance!$K:$P,5,FALSE),IF(C213=5,VLOOKUP(B213-1,balance!$K:$P,6,FALSE),0)))))</f>
        <v>1300</v>
      </c>
      <c r="F213">
        <v>53</v>
      </c>
      <c r="G213">
        <f>IF(C213=1,VLOOKUP(FoxFire!B213,balance!$U:$Z,2,FALSE),IF(C213=2,VLOOKUP(B213,balance!$U:$Z,3,FALSE),IF(C213=3,VLOOKUP(B213,balance!$U:$Z,4,FALSE),IF(C213=4,VLOOKUP(B213,balance!$U:$Z,5,FALSE),IF(C213=5,VLOOKUP(B213-1,balance!$U:$Z,6,FALSE),0)))))/100</f>
        <v>1.4199999999999998E-3</v>
      </c>
      <c r="H213">
        <v>2</v>
      </c>
      <c r="I213" s="1">
        <f>IF(C213=1,VLOOKUP(FoxFire!B213,balance!$AF:$AJ,2,FALSE),IF(C213=2,VLOOKUP(B213,balance!$AF:$AJ,3,FALSE),IF(C213=3,VLOOKUP(B213,balance!$AF:$AJ,4,FALSE),IF(C213=4,VLOOKUP(B213,balance!$AF:$AJ,5,FALSE),IF(C213=5,VLOOKUP(B213,balance!$AF:$AK,6,FALSE),0)))))*1000000000000</f>
        <v>190000000000</v>
      </c>
    </row>
    <row r="214" spans="1:9" x14ac:dyDescent="0.3">
      <c r="A214">
        <v>212</v>
      </c>
      <c r="B214">
        <f t="shared" si="7"/>
        <v>43</v>
      </c>
      <c r="C214">
        <f t="shared" si="6"/>
        <v>3</v>
      </c>
      <c r="D214">
        <v>9026</v>
      </c>
      <c r="E214" s="1">
        <f>IF(C214=1,VLOOKUP(B214,balance!$K:$P,2,FALSE),IF(C214=2,VLOOKUP(B214,balance!$K:$P,3,FALSE),IF(C214=3,VLOOKUP(B214,balance!$K:$P,4,FALSE),IF(C214=4,VLOOKUP(B214,balance!$K:$P,5,FALSE),IF(C214=5,VLOOKUP(B214-1,balance!$K:$P,6,FALSE),0)))))</f>
        <v>1300</v>
      </c>
      <c r="F214">
        <v>53</v>
      </c>
      <c r="G214">
        <f>IF(C214=1,VLOOKUP(FoxFire!B214,balance!$U:$Z,2,FALSE),IF(C214=2,VLOOKUP(B214,balance!$U:$Z,3,FALSE),IF(C214=3,VLOOKUP(B214,balance!$U:$Z,4,FALSE),IF(C214=4,VLOOKUP(B214,balance!$U:$Z,5,FALSE),IF(C214=5,VLOOKUP(B214-1,balance!$U:$Z,6,FALSE),0)))))/100</f>
        <v>1.4199999999999998E-3</v>
      </c>
      <c r="H214">
        <v>2</v>
      </c>
      <c r="I214" s="1">
        <f>IF(C214=1,VLOOKUP(FoxFire!B214,balance!$AF:$AJ,2,FALSE),IF(C214=2,VLOOKUP(B214,balance!$AF:$AJ,3,FALSE),IF(C214=3,VLOOKUP(B214,balance!$AF:$AJ,4,FALSE),IF(C214=4,VLOOKUP(B214,balance!$AF:$AJ,5,FALSE),IF(C214=5,VLOOKUP(B214,balance!$AF:$AK,6,FALSE),0)))))*1000000000000</f>
        <v>190000000000</v>
      </c>
    </row>
    <row r="215" spans="1:9" x14ac:dyDescent="0.3">
      <c r="A215">
        <v>213</v>
      </c>
      <c r="B215">
        <f t="shared" si="7"/>
        <v>43</v>
      </c>
      <c r="C215">
        <f t="shared" si="6"/>
        <v>4</v>
      </c>
      <c r="D215">
        <v>9026</v>
      </c>
      <c r="E215" s="1">
        <f>IF(C215=1,VLOOKUP(B215,balance!$K:$P,2,FALSE),IF(C215=2,VLOOKUP(B215,balance!$K:$P,3,FALSE),IF(C215=3,VLOOKUP(B215,balance!$K:$P,4,FALSE),IF(C215=4,VLOOKUP(B215,balance!$K:$P,5,FALSE),IF(C215=5,VLOOKUP(B215-1,balance!$K:$P,6,FALSE),0)))))</f>
        <v>1300</v>
      </c>
      <c r="F215">
        <v>53</v>
      </c>
      <c r="G215">
        <f>IF(C215=1,VLOOKUP(FoxFire!B215,balance!$U:$Z,2,FALSE),IF(C215=2,VLOOKUP(B215,balance!$U:$Z,3,FALSE),IF(C215=3,VLOOKUP(B215,balance!$U:$Z,4,FALSE),IF(C215=4,VLOOKUP(B215,balance!$U:$Z,5,FALSE),IF(C215=5,VLOOKUP(B215-1,balance!$U:$Z,6,FALSE),0)))))/100</f>
        <v>1.4199999999999998E-3</v>
      </c>
      <c r="H215">
        <v>2</v>
      </c>
      <c r="I215" s="1">
        <f>IF(C215=1,VLOOKUP(FoxFire!B215,balance!$AF:$AJ,2,FALSE),IF(C215=2,VLOOKUP(B215,balance!$AF:$AJ,3,FALSE),IF(C215=3,VLOOKUP(B215,balance!$AF:$AJ,4,FALSE),IF(C215=4,VLOOKUP(B215,balance!$AF:$AJ,5,FALSE),IF(C215=5,VLOOKUP(B215,balance!$AF:$AK,6,FALSE),0)))))*1000000000000</f>
        <v>190000000000</v>
      </c>
    </row>
    <row r="216" spans="1:9" x14ac:dyDescent="0.3">
      <c r="A216">
        <v>214</v>
      </c>
      <c r="B216">
        <f t="shared" si="7"/>
        <v>44</v>
      </c>
      <c r="C216">
        <f t="shared" si="6"/>
        <v>5</v>
      </c>
      <c r="D216">
        <v>9026</v>
      </c>
      <c r="E216" s="1">
        <f>IF(C216=1,VLOOKUP(B216,balance!$K:$P,2,FALSE),IF(C216=2,VLOOKUP(B216,balance!$K:$P,3,FALSE),IF(C216=3,VLOOKUP(B216,balance!$K:$P,4,FALSE),IF(C216=4,VLOOKUP(B216,balance!$K:$P,5,FALSE),IF(C216=5,VLOOKUP(B216-1,balance!$K:$P,6,FALSE),0)))))</f>
        <v>12220</v>
      </c>
      <c r="F216">
        <v>53</v>
      </c>
      <c r="G216">
        <f>IF(C216=1,VLOOKUP(FoxFire!B216,balance!$U:$Z,2,FALSE),IF(C216=2,VLOOKUP(B216,balance!$U:$Z,3,FALSE),IF(C216=3,VLOOKUP(B216,balance!$U:$Z,4,FALSE),IF(C216=4,VLOOKUP(B216,balance!$U:$Z,5,FALSE),IF(C216=5,VLOOKUP(B216-1,balance!$U:$Z,6,FALSE),0)))))/100</f>
        <v>9.1199999999999989E-2</v>
      </c>
      <c r="H216">
        <v>2</v>
      </c>
      <c r="I216" s="1">
        <f>IF(C216=1,VLOOKUP(FoxFire!B216,balance!$AF:$AJ,2,FALSE),IF(C216=2,VLOOKUP(B216,balance!$AF:$AJ,3,FALSE),IF(C216=3,VLOOKUP(B216,balance!$AF:$AJ,4,FALSE),IF(C216=4,VLOOKUP(B216,balance!$AF:$AJ,5,FALSE),IF(C216=5,VLOOKUP(B216,balance!$AF:$AK,6,FALSE),0)))))*1000000000000</f>
        <v>790000000000</v>
      </c>
    </row>
    <row r="217" spans="1:9" x14ac:dyDescent="0.3">
      <c r="A217">
        <v>215</v>
      </c>
      <c r="B217">
        <f t="shared" si="7"/>
        <v>44</v>
      </c>
      <c r="C217">
        <f t="shared" si="6"/>
        <v>1</v>
      </c>
      <c r="D217">
        <v>9026</v>
      </c>
      <c r="E217" s="1">
        <f>IF(C217=1,VLOOKUP(B217,balance!$K:$P,2,FALSE),IF(C217=2,VLOOKUP(B217,balance!$K:$P,3,FALSE),IF(C217=3,VLOOKUP(B217,balance!$K:$P,4,FALSE),IF(C217=4,VLOOKUP(B217,balance!$K:$P,5,FALSE),IF(C217=5,VLOOKUP(B217-1,balance!$K:$P,6,FALSE),0)))))</f>
        <v>1325</v>
      </c>
      <c r="F217">
        <v>53</v>
      </c>
      <c r="G217">
        <f>IF(C217=1,VLOOKUP(FoxFire!B217,balance!$U:$Z,2,FALSE),IF(C217=2,VLOOKUP(B217,balance!$U:$Z,3,FALSE),IF(C217=3,VLOOKUP(B217,balance!$U:$Z,4,FALSE),IF(C217=4,VLOOKUP(B217,balance!$U:$Z,5,FALSE),IF(C217=5,VLOOKUP(B217-1,balance!$U:$Z,6,FALSE),0)))))/100</f>
        <v>1.4299999999999998E-3</v>
      </c>
      <c r="H217">
        <v>2</v>
      </c>
      <c r="I217" s="1">
        <f>IF(C217=1,VLOOKUP(FoxFire!B217,balance!$AF:$AJ,2,FALSE),IF(C217=2,VLOOKUP(B217,balance!$AF:$AJ,3,FALSE),IF(C217=3,VLOOKUP(B217,balance!$AF:$AJ,4,FALSE),IF(C217=4,VLOOKUP(B217,balance!$AF:$AJ,5,FALSE),IF(C217=5,VLOOKUP(B217,balance!$AF:$AK,6,FALSE),0)))))*1000000000000</f>
        <v>197500000000</v>
      </c>
    </row>
    <row r="218" spans="1:9" x14ac:dyDescent="0.3">
      <c r="A218">
        <v>216</v>
      </c>
      <c r="B218">
        <f t="shared" si="7"/>
        <v>44</v>
      </c>
      <c r="C218">
        <f t="shared" si="6"/>
        <v>2</v>
      </c>
      <c r="D218">
        <v>9026</v>
      </c>
      <c r="E218" s="1">
        <f>IF(C218=1,VLOOKUP(B218,balance!$K:$P,2,FALSE),IF(C218=2,VLOOKUP(B218,balance!$K:$P,3,FALSE),IF(C218=3,VLOOKUP(B218,balance!$K:$P,4,FALSE),IF(C218=4,VLOOKUP(B218,balance!$K:$P,5,FALSE),IF(C218=5,VLOOKUP(B218-1,balance!$K:$P,6,FALSE),0)))))</f>
        <v>1325</v>
      </c>
      <c r="F218">
        <v>53</v>
      </c>
      <c r="G218">
        <f>IF(C218=1,VLOOKUP(FoxFire!B218,balance!$U:$Z,2,FALSE),IF(C218=2,VLOOKUP(B218,balance!$U:$Z,3,FALSE),IF(C218=3,VLOOKUP(B218,balance!$U:$Z,4,FALSE),IF(C218=4,VLOOKUP(B218,balance!$U:$Z,5,FALSE),IF(C218=5,VLOOKUP(B218-1,balance!$U:$Z,6,FALSE),0)))))/100</f>
        <v>1.4299999999999998E-3</v>
      </c>
      <c r="H218">
        <v>2</v>
      </c>
      <c r="I218" s="1">
        <f>IF(C218=1,VLOOKUP(FoxFire!B218,balance!$AF:$AJ,2,FALSE),IF(C218=2,VLOOKUP(B218,balance!$AF:$AJ,3,FALSE),IF(C218=3,VLOOKUP(B218,balance!$AF:$AJ,4,FALSE),IF(C218=4,VLOOKUP(B218,balance!$AF:$AJ,5,FALSE),IF(C218=5,VLOOKUP(B218,balance!$AF:$AK,6,FALSE),0)))))*1000000000000</f>
        <v>197500000000</v>
      </c>
    </row>
    <row r="219" spans="1:9" x14ac:dyDescent="0.3">
      <c r="A219">
        <v>217</v>
      </c>
      <c r="B219">
        <f t="shared" si="7"/>
        <v>44</v>
      </c>
      <c r="C219">
        <f t="shared" si="6"/>
        <v>3</v>
      </c>
      <c r="D219">
        <v>9026</v>
      </c>
      <c r="E219" s="1">
        <f>IF(C219=1,VLOOKUP(B219,balance!$K:$P,2,FALSE),IF(C219=2,VLOOKUP(B219,balance!$K:$P,3,FALSE),IF(C219=3,VLOOKUP(B219,balance!$K:$P,4,FALSE),IF(C219=4,VLOOKUP(B219,balance!$K:$P,5,FALSE),IF(C219=5,VLOOKUP(B219-1,balance!$K:$P,6,FALSE),0)))))</f>
        <v>1325</v>
      </c>
      <c r="F219">
        <v>53</v>
      </c>
      <c r="G219">
        <f>IF(C219=1,VLOOKUP(FoxFire!B219,balance!$U:$Z,2,FALSE),IF(C219=2,VLOOKUP(B219,balance!$U:$Z,3,FALSE),IF(C219=3,VLOOKUP(B219,balance!$U:$Z,4,FALSE),IF(C219=4,VLOOKUP(B219,balance!$U:$Z,5,FALSE),IF(C219=5,VLOOKUP(B219-1,balance!$U:$Z,6,FALSE),0)))))/100</f>
        <v>1.4299999999999998E-3</v>
      </c>
      <c r="H219">
        <v>2</v>
      </c>
      <c r="I219" s="1">
        <f>IF(C219=1,VLOOKUP(FoxFire!B219,balance!$AF:$AJ,2,FALSE),IF(C219=2,VLOOKUP(B219,balance!$AF:$AJ,3,FALSE),IF(C219=3,VLOOKUP(B219,balance!$AF:$AJ,4,FALSE),IF(C219=4,VLOOKUP(B219,balance!$AF:$AJ,5,FALSE),IF(C219=5,VLOOKUP(B219,balance!$AF:$AK,6,FALSE),0)))))*1000000000000</f>
        <v>197500000000</v>
      </c>
    </row>
    <row r="220" spans="1:9" x14ac:dyDescent="0.3">
      <c r="A220">
        <v>218</v>
      </c>
      <c r="B220">
        <f t="shared" si="7"/>
        <v>44</v>
      </c>
      <c r="C220">
        <f t="shared" si="6"/>
        <v>4</v>
      </c>
      <c r="D220">
        <v>9026</v>
      </c>
      <c r="E220" s="1">
        <f>IF(C220=1,VLOOKUP(B220,balance!$K:$P,2,FALSE),IF(C220=2,VLOOKUP(B220,balance!$K:$P,3,FALSE),IF(C220=3,VLOOKUP(B220,balance!$K:$P,4,FALSE),IF(C220=4,VLOOKUP(B220,balance!$K:$P,5,FALSE),IF(C220=5,VLOOKUP(B220-1,balance!$K:$P,6,FALSE),0)))))</f>
        <v>1325</v>
      </c>
      <c r="F220">
        <v>53</v>
      </c>
      <c r="G220">
        <f>IF(C220=1,VLOOKUP(FoxFire!B220,balance!$U:$Z,2,FALSE),IF(C220=2,VLOOKUP(B220,balance!$U:$Z,3,FALSE),IF(C220=3,VLOOKUP(B220,balance!$U:$Z,4,FALSE),IF(C220=4,VLOOKUP(B220,balance!$U:$Z,5,FALSE),IF(C220=5,VLOOKUP(B220-1,balance!$U:$Z,6,FALSE),0)))))/100</f>
        <v>1.4299999999999998E-3</v>
      </c>
      <c r="H220">
        <v>2</v>
      </c>
      <c r="I220" s="1">
        <f>IF(C220=1,VLOOKUP(FoxFire!B220,balance!$AF:$AJ,2,FALSE),IF(C220=2,VLOOKUP(B220,balance!$AF:$AJ,3,FALSE),IF(C220=3,VLOOKUP(B220,balance!$AF:$AJ,4,FALSE),IF(C220=4,VLOOKUP(B220,balance!$AF:$AJ,5,FALSE),IF(C220=5,VLOOKUP(B220,balance!$AF:$AK,6,FALSE),0)))))*1000000000000</f>
        <v>197500000000</v>
      </c>
    </row>
    <row r="221" spans="1:9" x14ac:dyDescent="0.3">
      <c r="A221">
        <v>219</v>
      </c>
      <c r="B221">
        <f t="shared" si="7"/>
        <v>45</v>
      </c>
      <c r="C221">
        <f t="shared" si="6"/>
        <v>5</v>
      </c>
      <c r="D221">
        <v>9026</v>
      </c>
      <c r="E221" s="1">
        <f>IF(C221=1,VLOOKUP(B221,balance!$K:$P,2,FALSE),IF(C221=2,VLOOKUP(B221,balance!$K:$P,3,FALSE),IF(C221=3,VLOOKUP(B221,balance!$K:$P,4,FALSE),IF(C221=4,VLOOKUP(B221,balance!$K:$P,5,FALSE),IF(C221=5,VLOOKUP(B221-1,balance!$K:$P,6,FALSE),0)))))</f>
        <v>12720</v>
      </c>
      <c r="F221">
        <v>53</v>
      </c>
      <c r="G221">
        <f>IF(C221=1,VLOOKUP(FoxFire!B221,balance!$U:$Z,2,FALSE),IF(C221=2,VLOOKUP(B221,balance!$U:$Z,3,FALSE),IF(C221=3,VLOOKUP(B221,balance!$U:$Z,4,FALSE),IF(C221=4,VLOOKUP(B221,balance!$U:$Z,5,FALSE),IF(C221=5,VLOOKUP(B221-1,balance!$U:$Z,6,FALSE),0)))))/100</f>
        <v>0.1016</v>
      </c>
      <c r="H221">
        <v>2</v>
      </c>
      <c r="I221" s="1">
        <f>IF(C221=1,VLOOKUP(FoxFire!B221,balance!$AF:$AJ,2,FALSE),IF(C221=2,VLOOKUP(B221,balance!$AF:$AJ,3,FALSE),IF(C221=3,VLOOKUP(B221,balance!$AF:$AJ,4,FALSE),IF(C221=4,VLOOKUP(B221,balance!$AF:$AJ,5,FALSE),IF(C221=5,VLOOKUP(B221,balance!$AF:$AK,6,FALSE),0)))))*1000000000000</f>
        <v>820000000000</v>
      </c>
    </row>
    <row r="222" spans="1:9" x14ac:dyDescent="0.3">
      <c r="A222">
        <v>220</v>
      </c>
      <c r="B222">
        <f t="shared" si="7"/>
        <v>45</v>
      </c>
      <c r="C222">
        <f t="shared" si="6"/>
        <v>1</v>
      </c>
      <c r="D222">
        <v>9026</v>
      </c>
      <c r="E222" s="1">
        <f>IF(C222=1,VLOOKUP(B222,balance!$K:$P,2,FALSE),IF(C222=2,VLOOKUP(B222,balance!$K:$P,3,FALSE),IF(C222=3,VLOOKUP(B222,balance!$K:$P,4,FALSE),IF(C222=4,VLOOKUP(B222,balance!$K:$P,5,FALSE),IF(C222=5,VLOOKUP(B222-1,balance!$K:$P,6,FALSE),0)))))</f>
        <v>1350</v>
      </c>
      <c r="F222">
        <v>53</v>
      </c>
      <c r="G222">
        <f>IF(C222=1,VLOOKUP(FoxFire!B222,balance!$U:$Z,2,FALSE),IF(C222=2,VLOOKUP(B222,balance!$U:$Z,3,FALSE),IF(C222=3,VLOOKUP(B222,balance!$U:$Z,4,FALSE),IF(C222=4,VLOOKUP(B222,balance!$U:$Z,5,FALSE),IF(C222=5,VLOOKUP(B222-1,balance!$U:$Z,6,FALSE),0)))))/100</f>
        <v>1.4399999999999999E-3</v>
      </c>
      <c r="H222">
        <v>2</v>
      </c>
      <c r="I222" s="1">
        <f>IF(C222=1,VLOOKUP(FoxFire!B222,balance!$AF:$AJ,2,FALSE),IF(C222=2,VLOOKUP(B222,balance!$AF:$AJ,3,FALSE),IF(C222=3,VLOOKUP(B222,balance!$AF:$AJ,4,FALSE),IF(C222=4,VLOOKUP(B222,balance!$AF:$AJ,5,FALSE),IF(C222=5,VLOOKUP(B222,balance!$AF:$AK,6,FALSE),0)))))*1000000000000</f>
        <v>205000000000</v>
      </c>
    </row>
    <row r="223" spans="1:9" x14ac:dyDescent="0.3">
      <c r="A223">
        <v>221</v>
      </c>
      <c r="B223">
        <f t="shared" si="7"/>
        <v>45</v>
      </c>
      <c r="C223">
        <f t="shared" si="6"/>
        <v>2</v>
      </c>
      <c r="D223">
        <v>9026</v>
      </c>
      <c r="E223" s="1">
        <f>IF(C223=1,VLOOKUP(B223,balance!$K:$P,2,FALSE),IF(C223=2,VLOOKUP(B223,balance!$K:$P,3,FALSE),IF(C223=3,VLOOKUP(B223,balance!$K:$P,4,FALSE),IF(C223=4,VLOOKUP(B223,balance!$K:$P,5,FALSE),IF(C223=5,VLOOKUP(B223-1,balance!$K:$P,6,FALSE),0)))))</f>
        <v>1350</v>
      </c>
      <c r="F223">
        <v>53</v>
      </c>
      <c r="G223">
        <f>IF(C223=1,VLOOKUP(FoxFire!B223,balance!$U:$Z,2,FALSE),IF(C223=2,VLOOKUP(B223,balance!$U:$Z,3,FALSE),IF(C223=3,VLOOKUP(B223,balance!$U:$Z,4,FALSE),IF(C223=4,VLOOKUP(B223,balance!$U:$Z,5,FALSE),IF(C223=5,VLOOKUP(B223-1,balance!$U:$Z,6,FALSE),0)))))/100</f>
        <v>1.4399999999999999E-3</v>
      </c>
      <c r="H223">
        <v>2</v>
      </c>
      <c r="I223" s="1">
        <f>IF(C223=1,VLOOKUP(FoxFire!B223,balance!$AF:$AJ,2,FALSE),IF(C223=2,VLOOKUP(B223,balance!$AF:$AJ,3,FALSE),IF(C223=3,VLOOKUP(B223,balance!$AF:$AJ,4,FALSE),IF(C223=4,VLOOKUP(B223,balance!$AF:$AJ,5,FALSE),IF(C223=5,VLOOKUP(B223,balance!$AF:$AK,6,FALSE),0)))))*1000000000000</f>
        <v>205000000000</v>
      </c>
    </row>
    <row r="224" spans="1:9" x14ac:dyDescent="0.3">
      <c r="A224">
        <v>222</v>
      </c>
      <c r="B224">
        <f t="shared" si="7"/>
        <v>45</v>
      </c>
      <c r="C224">
        <f t="shared" si="6"/>
        <v>3</v>
      </c>
      <c r="D224">
        <v>9026</v>
      </c>
      <c r="E224" s="1">
        <f>IF(C224=1,VLOOKUP(B224,balance!$K:$P,2,FALSE),IF(C224=2,VLOOKUP(B224,balance!$K:$P,3,FALSE),IF(C224=3,VLOOKUP(B224,balance!$K:$P,4,FALSE),IF(C224=4,VLOOKUP(B224,balance!$K:$P,5,FALSE),IF(C224=5,VLOOKUP(B224-1,balance!$K:$P,6,FALSE),0)))))</f>
        <v>1350</v>
      </c>
      <c r="F224">
        <v>53</v>
      </c>
      <c r="G224">
        <f>IF(C224=1,VLOOKUP(FoxFire!B224,balance!$U:$Z,2,FALSE),IF(C224=2,VLOOKUP(B224,balance!$U:$Z,3,FALSE),IF(C224=3,VLOOKUP(B224,balance!$U:$Z,4,FALSE),IF(C224=4,VLOOKUP(B224,balance!$U:$Z,5,FALSE),IF(C224=5,VLOOKUP(B224-1,balance!$U:$Z,6,FALSE),0)))))/100</f>
        <v>1.4399999999999999E-3</v>
      </c>
      <c r="H224">
        <v>2</v>
      </c>
      <c r="I224" s="1">
        <f>IF(C224=1,VLOOKUP(FoxFire!B224,balance!$AF:$AJ,2,FALSE),IF(C224=2,VLOOKUP(B224,balance!$AF:$AJ,3,FALSE),IF(C224=3,VLOOKUP(B224,balance!$AF:$AJ,4,FALSE),IF(C224=4,VLOOKUP(B224,balance!$AF:$AJ,5,FALSE),IF(C224=5,VLOOKUP(B224,balance!$AF:$AK,6,FALSE),0)))))*1000000000000</f>
        <v>205000000000</v>
      </c>
    </row>
    <row r="225" spans="1:9" x14ac:dyDescent="0.3">
      <c r="A225">
        <v>223</v>
      </c>
      <c r="B225">
        <f t="shared" si="7"/>
        <v>45</v>
      </c>
      <c r="C225">
        <f t="shared" si="6"/>
        <v>4</v>
      </c>
      <c r="D225">
        <v>9026</v>
      </c>
      <c r="E225" s="1">
        <f>IF(C225=1,VLOOKUP(B225,balance!$K:$P,2,FALSE),IF(C225=2,VLOOKUP(B225,balance!$K:$P,3,FALSE),IF(C225=3,VLOOKUP(B225,balance!$K:$P,4,FALSE),IF(C225=4,VLOOKUP(B225,balance!$K:$P,5,FALSE),IF(C225=5,VLOOKUP(B225-1,balance!$K:$P,6,FALSE),0)))))</f>
        <v>1350</v>
      </c>
      <c r="F225">
        <v>53</v>
      </c>
      <c r="G225">
        <f>IF(C225=1,VLOOKUP(FoxFire!B225,balance!$U:$Z,2,FALSE),IF(C225=2,VLOOKUP(B225,balance!$U:$Z,3,FALSE),IF(C225=3,VLOOKUP(B225,balance!$U:$Z,4,FALSE),IF(C225=4,VLOOKUP(B225,balance!$U:$Z,5,FALSE),IF(C225=5,VLOOKUP(B225-1,balance!$U:$Z,6,FALSE),0)))))/100</f>
        <v>1.4399999999999999E-3</v>
      </c>
      <c r="H225">
        <v>2</v>
      </c>
      <c r="I225" s="1">
        <f>IF(C225=1,VLOOKUP(FoxFire!B225,balance!$AF:$AJ,2,FALSE),IF(C225=2,VLOOKUP(B225,balance!$AF:$AJ,3,FALSE),IF(C225=3,VLOOKUP(B225,balance!$AF:$AJ,4,FALSE),IF(C225=4,VLOOKUP(B225,balance!$AF:$AJ,5,FALSE),IF(C225=5,VLOOKUP(B225,balance!$AF:$AK,6,FALSE),0)))))*1000000000000</f>
        <v>205000000000</v>
      </c>
    </row>
    <row r="226" spans="1:9" x14ac:dyDescent="0.3">
      <c r="A226">
        <v>224</v>
      </c>
      <c r="B226">
        <f t="shared" si="7"/>
        <v>46</v>
      </c>
      <c r="C226">
        <f t="shared" si="6"/>
        <v>5</v>
      </c>
      <c r="D226">
        <v>9026</v>
      </c>
      <c r="E226" s="1">
        <f>IF(C226=1,VLOOKUP(B226,balance!$K:$P,2,FALSE),IF(C226=2,VLOOKUP(B226,balance!$K:$P,3,FALSE),IF(C226=3,VLOOKUP(B226,balance!$K:$P,4,FALSE),IF(C226=4,VLOOKUP(B226,balance!$K:$P,5,FALSE),IF(C226=5,VLOOKUP(B226-1,balance!$K:$P,6,FALSE),0)))))</f>
        <v>13230</v>
      </c>
      <c r="F226">
        <v>53</v>
      </c>
      <c r="G226">
        <f>IF(C226=1,VLOOKUP(FoxFire!B226,balance!$U:$Z,2,FALSE),IF(C226=2,VLOOKUP(B226,balance!$U:$Z,3,FALSE),IF(C226=3,VLOOKUP(B226,balance!$U:$Z,4,FALSE),IF(C226=4,VLOOKUP(B226,balance!$U:$Z,5,FALSE),IF(C226=5,VLOOKUP(B226-1,balance!$U:$Z,6,FALSE),0)))))/100</f>
        <v>0.11310000000000001</v>
      </c>
      <c r="H226">
        <v>2</v>
      </c>
      <c r="I226" s="1">
        <f>IF(C226=1,VLOOKUP(FoxFire!B226,balance!$AF:$AJ,2,FALSE),IF(C226=2,VLOOKUP(B226,balance!$AF:$AJ,3,FALSE),IF(C226=3,VLOOKUP(B226,balance!$AF:$AJ,4,FALSE),IF(C226=4,VLOOKUP(B226,balance!$AF:$AJ,5,FALSE),IF(C226=5,VLOOKUP(B226,balance!$AF:$AK,6,FALSE),0)))))*1000000000000</f>
        <v>850000000000</v>
      </c>
    </row>
    <row r="227" spans="1:9" x14ac:dyDescent="0.3">
      <c r="A227">
        <v>225</v>
      </c>
      <c r="B227">
        <f t="shared" si="7"/>
        <v>46</v>
      </c>
      <c r="C227">
        <f t="shared" si="6"/>
        <v>1</v>
      </c>
      <c r="D227">
        <v>9026</v>
      </c>
      <c r="E227" s="1">
        <f>IF(C227=1,VLOOKUP(B227,balance!$K:$P,2,FALSE),IF(C227=2,VLOOKUP(B227,balance!$K:$P,3,FALSE),IF(C227=3,VLOOKUP(B227,balance!$K:$P,4,FALSE),IF(C227=4,VLOOKUP(B227,balance!$K:$P,5,FALSE),IF(C227=5,VLOOKUP(B227-1,balance!$K:$P,6,FALSE),0)))))</f>
        <v>1375</v>
      </c>
      <c r="F227">
        <v>53</v>
      </c>
      <c r="G227">
        <f>IF(C227=1,VLOOKUP(FoxFire!B227,balance!$U:$Z,2,FALSE),IF(C227=2,VLOOKUP(B227,balance!$U:$Z,3,FALSE),IF(C227=3,VLOOKUP(B227,balance!$U:$Z,4,FALSE),IF(C227=4,VLOOKUP(B227,balance!$U:$Z,5,FALSE),IF(C227=5,VLOOKUP(B227-1,balance!$U:$Z,6,FALSE),0)))))/100</f>
        <v>1.4499999999999999E-3</v>
      </c>
      <c r="H227">
        <v>2</v>
      </c>
      <c r="I227" s="1">
        <f>IF(C227=1,VLOOKUP(FoxFire!B227,balance!$AF:$AJ,2,FALSE),IF(C227=2,VLOOKUP(B227,balance!$AF:$AJ,3,FALSE),IF(C227=3,VLOOKUP(B227,balance!$AF:$AJ,4,FALSE),IF(C227=4,VLOOKUP(B227,balance!$AF:$AJ,5,FALSE),IF(C227=5,VLOOKUP(B227,balance!$AF:$AK,6,FALSE),0)))))*1000000000000</f>
        <v>212500000000</v>
      </c>
    </row>
    <row r="228" spans="1:9" x14ac:dyDescent="0.3">
      <c r="A228">
        <v>226</v>
      </c>
      <c r="B228">
        <f t="shared" si="7"/>
        <v>46</v>
      </c>
      <c r="C228">
        <f t="shared" si="6"/>
        <v>2</v>
      </c>
      <c r="D228">
        <v>9026</v>
      </c>
      <c r="E228" s="1">
        <f>IF(C228=1,VLOOKUP(B228,balance!$K:$P,2,FALSE),IF(C228=2,VLOOKUP(B228,balance!$K:$P,3,FALSE),IF(C228=3,VLOOKUP(B228,balance!$K:$P,4,FALSE),IF(C228=4,VLOOKUP(B228,balance!$K:$P,5,FALSE),IF(C228=5,VLOOKUP(B228-1,balance!$K:$P,6,FALSE),0)))))</f>
        <v>1375</v>
      </c>
      <c r="F228">
        <v>53</v>
      </c>
      <c r="G228">
        <f>IF(C228=1,VLOOKUP(FoxFire!B228,balance!$U:$Z,2,FALSE),IF(C228=2,VLOOKUP(B228,balance!$U:$Z,3,FALSE),IF(C228=3,VLOOKUP(B228,balance!$U:$Z,4,FALSE),IF(C228=4,VLOOKUP(B228,balance!$U:$Z,5,FALSE),IF(C228=5,VLOOKUP(B228-1,balance!$U:$Z,6,FALSE),0)))))/100</f>
        <v>1.4499999999999999E-3</v>
      </c>
      <c r="H228">
        <v>2</v>
      </c>
      <c r="I228" s="1">
        <f>IF(C228=1,VLOOKUP(FoxFire!B228,balance!$AF:$AJ,2,FALSE),IF(C228=2,VLOOKUP(B228,balance!$AF:$AJ,3,FALSE),IF(C228=3,VLOOKUP(B228,balance!$AF:$AJ,4,FALSE),IF(C228=4,VLOOKUP(B228,balance!$AF:$AJ,5,FALSE),IF(C228=5,VLOOKUP(B228,balance!$AF:$AK,6,FALSE),0)))))*1000000000000</f>
        <v>212500000000</v>
      </c>
    </row>
    <row r="229" spans="1:9" x14ac:dyDescent="0.3">
      <c r="A229">
        <v>227</v>
      </c>
      <c r="B229">
        <f t="shared" si="7"/>
        <v>46</v>
      </c>
      <c r="C229">
        <f t="shared" si="6"/>
        <v>3</v>
      </c>
      <c r="D229">
        <v>9026</v>
      </c>
      <c r="E229" s="1">
        <f>IF(C229=1,VLOOKUP(B229,balance!$K:$P,2,FALSE),IF(C229=2,VLOOKUP(B229,balance!$K:$P,3,FALSE),IF(C229=3,VLOOKUP(B229,balance!$K:$P,4,FALSE),IF(C229=4,VLOOKUP(B229,balance!$K:$P,5,FALSE),IF(C229=5,VLOOKUP(B229-1,balance!$K:$P,6,FALSE),0)))))</f>
        <v>1375</v>
      </c>
      <c r="F229">
        <v>53</v>
      </c>
      <c r="G229">
        <f>IF(C229=1,VLOOKUP(FoxFire!B229,balance!$U:$Z,2,FALSE),IF(C229=2,VLOOKUP(B229,balance!$U:$Z,3,FALSE),IF(C229=3,VLOOKUP(B229,balance!$U:$Z,4,FALSE),IF(C229=4,VLOOKUP(B229,balance!$U:$Z,5,FALSE),IF(C229=5,VLOOKUP(B229-1,balance!$U:$Z,6,FALSE),0)))))/100</f>
        <v>1.4499999999999999E-3</v>
      </c>
      <c r="H229">
        <v>2</v>
      </c>
      <c r="I229" s="1">
        <f>IF(C229=1,VLOOKUP(FoxFire!B229,balance!$AF:$AJ,2,FALSE),IF(C229=2,VLOOKUP(B229,balance!$AF:$AJ,3,FALSE),IF(C229=3,VLOOKUP(B229,balance!$AF:$AJ,4,FALSE),IF(C229=4,VLOOKUP(B229,balance!$AF:$AJ,5,FALSE),IF(C229=5,VLOOKUP(B229,balance!$AF:$AK,6,FALSE),0)))))*1000000000000</f>
        <v>212500000000</v>
      </c>
    </row>
    <row r="230" spans="1:9" x14ac:dyDescent="0.3">
      <c r="A230">
        <v>228</v>
      </c>
      <c r="B230">
        <f t="shared" si="7"/>
        <v>46</v>
      </c>
      <c r="C230">
        <f t="shared" si="6"/>
        <v>4</v>
      </c>
      <c r="D230">
        <v>9026</v>
      </c>
      <c r="E230" s="1">
        <f>IF(C230=1,VLOOKUP(B230,balance!$K:$P,2,FALSE),IF(C230=2,VLOOKUP(B230,balance!$K:$P,3,FALSE),IF(C230=3,VLOOKUP(B230,balance!$K:$P,4,FALSE),IF(C230=4,VLOOKUP(B230,balance!$K:$P,5,FALSE),IF(C230=5,VLOOKUP(B230-1,balance!$K:$P,6,FALSE),0)))))</f>
        <v>1375</v>
      </c>
      <c r="F230">
        <v>53</v>
      </c>
      <c r="G230">
        <f>IF(C230=1,VLOOKUP(FoxFire!B230,balance!$U:$Z,2,FALSE),IF(C230=2,VLOOKUP(B230,balance!$U:$Z,3,FALSE),IF(C230=3,VLOOKUP(B230,balance!$U:$Z,4,FALSE),IF(C230=4,VLOOKUP(B230,balance!$U:$Z,5,FALSE),IF(C230=5,VLOOKUP(B230-1,balance!$U:$Z,6,FALSE),0)))))/100</f>
        <v>1.4499999999999999E-3</v>
      </c>
      <c r="H230">
        <v>2</v>
      </c>
      <c r="I230" s="1">
        <f>IF(C230=1,VLOOKUP(FoxFire!B230,balance!$AF:$AJ,2,FALSE),IF(C230=2,VLOOKUP(B230,balance!$AF:$AJ,3,FALSE),IF(C230=3,VLOOKUP(B230,balance!$AF:$AJ,4,FALSE),IF(C230=4,VLOOKUP(B230,balance!$AF:$AJ,5,FALSE),IF(C230=5,VLOOKUP(B230,balance!$AF:$AK,6,FALSE),0)))))*1000000000000</f>
        <v>212500000000</v>
      </c>
    </row>
    <row r="231" spans="1:9" x14ac:dyDescent="0.3">
      <c r="A231">
        <v>229</v>
      </c>
      <c r="B231">
        <f t="shared" si="7"/>
        <v>47</v>
      </c>
      <c r="C231">
        <f t="shared" si="6"/>
        <v>5</v>
      </c>
      <c r="D231">
        <v>9026</v>
      </c>
      <c r="E231" s="1">
        <f>IF(C231=1,VLOOKUP(B231,balance!$K:$P,2,FALSE),IF(C231=2,VLOOKUP(B231,balance!$K:$P,3,FALSE),IF(C231=3,VLOOKUP(B231,balance!$K:$P,4,FALSE),IF(C231=4,VLOOKUP(B231,balance!$K:$P,5,FALSE),IF(C231=5,VLOOKUP(B231-1,balance!$K:$P,6,FALSE),0)))))</f>
        <v>13750</v>
      </c>
      <c r="F231">
        <v>53</v>
      </c>
      <c r="G231">
        <f>IF(C231=1,VLOOKUP(FoxFire!B231,balance!$U:$Z,2,FALSE),IF(C231=2,VLOOKUP(B231,balance!$U:$Z,3,FALSE),IF(C231=3,VLOOKUP(B231,balance!$U:$Z,4,FALSE),IF(C231=4,VLOOKUP(B231,balance!$U:$Z,5,FALSE),IF(C231=5,VLOOKUP(B231-1,balance!$U:$Z,6,FALSE),0)))))/100</f>
        <v>0.1258</v>
      </c>
      <c r="H231">
        <v>2</v>
      </c>
      <c r="I231" s="1">
        <f>IF(C231=1,VLOOKUP(FoxFire!B231,balance!$AF:$AJ,2,FALSE),IF(C231=2,VLOOKUP(B231,balance!$AF:$AJ,3,FALSE),IF(C231=3,VLOOKUP(B231,balance!$AF:$AJ,4,FALSE),IF(C231=4,VLOOKUP(B231,balance!$AF:$AJ,5,FALSE),IF(C231=5,VLOOKUP(B231,balance!$AF:$AK,6,FALSE),0)))))*1000000000000</f>
        <v>880000000000</v>
      </c>
    </row>
    <row r="232" spans="1:9" x14ac:dyDescent="0.3">
      <c r="A232">
        <v>230</v>
      </c>
      <c r="B232">
        <f t="shared" si="7"/>
        <v>47</v>
      </c>
      <c r="C232">
        <f t="shared" si="6"/>
        <v>1</v>
      </c>
      <c r="D232">
        <v>9026</v>
      </c>
      <c r="E232" s="1">
        <f>IF(C232=1,VLOOKUP(B232,balance!$K:$P,2,FALSE),IF(C232=2,VLOOKUP(B232,balance!$K:$P,3,FALSE),IF(C232=3,VLOOKUP(B232,balance!$K:$P,4,FALSE),IF(C232=4,VLOOKUP(B232,balance!$K:$P,5,FALSE),IF(C232=5,VLOOKUP(B232-1,balance!$K:$P,6,FALSE),0)))))</f>
        <v>1400</v>
      </c>
      <c r="F232">
        <v>53</v>
      </c>
      <c r="G232">
        <f>IF(C232=1,VLOOKUP(FoxFire!B232,balance!$U:$Z,2,FALSE),IF(C232=2,VLOOKUP(B232,balance!$U:$Z,3,FALSE),IF(C232=3,VLOOKUP(B232,balance!$U:$Z,4,FALSE),IF(C232=4,VLOOKUP(B232,balance!$U:$Z,5,FALSE),IF(C232=5,VLOOKUP(B232-1,balance!$U:$Z,6,FALSE),0)))))/100</f>
        <v>1.4599999999999999E-3</v>
      </c>
      <c r="H232">
        <v>2</v>
      </c>
      <c r="I232" s="1">
        <f>IF(C232=1,VLOOKUP(FoxFire!B232,balance!$AF:$AJ,2,FALSE),IF(C232=2,VLOOKUP(B232,balance!$AF:$AJ,3,FALSE),IF(C232=3,VLOOKUP(B232,balance!$AF:$AJ,4,FALSE),IF(C232=4,VLOOKUP(B232,balance!$AF:$AJ,5,FALSE),IF(C232=5,VLOOKUP(B232,balance!$AF:$AK,6,FALSE),0)))))*1000000000000</f>
        <v>220000000000</v>
      </c>
    </row>
    <row r="233" spans="1:9" x14ac:dyDescent="0.3">
      <c r="A233">
        <v>231</v>
      </c>
      <c r="B233">
        <f t="shared" si="7"/>
        <v>47</v>
      </c>
      <c r="C233">
        <f t="shared" si="6"/>
        <v>2</v>
      </c>
      <c r="D233">
        <v>9026</v>
      </c>
      <c r="E233" s="1">
        <f>IF(C233=1,VLOOKUP(B233,balance!$K:$P,2,FALSE),IF(C233=2,VLOOKUP(B233,balance!$K:$P,3,FALSE),IF(C233=3,VLOOKUP(B233,balance!$K:$P,4,FALSE),IF(C233=4,VLOOKUP(B233,balance!$K:$P,5,FALSE),IF(C233=5,VLOOKUP(B233-1,balance!$K:$P,6,FALSE),0)))))</f>
        <v>1400</v>
      </c>
      <c r="F233">
        <v>53</v>
      </c>
      <c r="G233">
        <f>IF(C233=1,VLOOKUP(FoxFire!B233,balance!$U:$Z,2,FALSE),IF(C233=2,VLOOKUP(B233,balance!$U:$Z,3,FALSE),IF(C233=3,VLOOKUP(B233,balance!$U:$Z,4,FALSE),IF(C233=4,VLOOKUP(B233,balance!$U:$Z,5,FALSE),IF(C233=5,VLOOKUP(B233-1,balance!$U:$Z,6,FALSE),0)))))/100</f>
        <v>1.4599999999999999E-3</v>
      </c>
      <c r="H233">
        <v>2</v>
      </c>
      <c r="I233" s="1">
        <f>IF(C233=1,VLOOKUP(FoxFire!B233,balance!$AF:$AJ,2,FALSE),IF(C233=2,VLOOKUP(B233,balance!$AF:$AJ,3,FALSE),IF(C233=3,VLOOKUP(B233,balance!$AF:$AJ,4,FALSE),IF(C233=4,VLOOKUP(B233,balance!$AF:$AJ,5,FALSE),IF(C233=5,VLOOKUP(B233,balance!$AF:$AK,6,FALSE),0)))))*1000000000000</f>
        <v>220000000000</v>
      </c>
    </row>
    <row r="234" spans="1:9" x14ac:dyDescent="0.3">
      <c r="A234">
        <v>232</v>
      </c>
      <c r="B234">
        <f t="shared" si="7"/>
        <v>47</v>
      </c>
      <c r="C234">
        <f t="shared" si="6"/>
        <v>3</v>
      </c>
      <c r="D234">
        <v>9026</v>
      </c>
      <c r="E234" s="1">
        <f>IF(C234=1,VLOOKUP(B234,balance!$K:$P,2,FALSE),IF(C234=2,VLOOKUP(B234,balance!$K:$P,3,FALSE),IF(C234=3,VLOOKUP(B234,balance!$K:$P,4,FALSE),IF(C234=4,VLOOKUP(B234,balance!$K:$P,5,FALSE),IF(C234=5,VLOOKUP(B234-1,balance!$K:$P,6,FALSE),0)))))</f>
        <v>1400</v>
      </c>
      <c r="F234">
        <v>53</v>
      </c>
      <c r="G234">
        <f>IF(C234=1,VLOOKUP(FoxFire!B234,balance!$U:$Z,2,FALSE),IF(C234=2,VLOOKUP(B234,balance!$U:$Z,3,FALSE),IF(C234=3,VLOOKUP(B234,balance!$U:$Z,4,FALSE),IF(C234=4,VLOOKUP(B234,balance!$U:$Z,5,FALSE),IF(C234=5,VLOOKUP(B234-1,balance!$U:$Z,6,FALSE),0)))))/100</f>
        <v>1.4599999999999999E-3</v>
      </c>
      <c r="H234">
        <v>2</v>
      </c>
      <c r="I234" s="1">
        <f>IF(C234=1,VLOOKUP(FoxFire!B234,balance!$AF:$AJ,2,FALSE),IF(C234=2,VLOOKUP(B234,balance!$AF:$AJ,3,FALSE),IF(C234=3,VLOOKUP(B234,balance!$AF:$AJ,4,FALSE),IF(C234=4,VLOOKUP(B234,balance!$AF:$AJ,5,FALSE),IF(C234=5,VLOOKUP(B234,balance!$AF:$AK,6,FALSE),0)))))*1000000000000</f>
        <v>220000000000</v>
      </c>
    </row>
    <row r="235" spans="1:9" x14ac:dyDescent="0.3">
      <c r="A235">
        <v>233</v>
      </c>
      <c r="B235">
        <f t="shared" si="7"/>
        <v>47</v>
      </c>
      <c r="C235">
        <f t="shared" si="6"/>
        <v>4</v>
      </c>
      <c r="D235">
        <v>9026</v>
      </c>
      <c r="E235" s="1">
        <f>IF(C235=1,VLOOKUP(B235,balance!$K:$P,2,FALSE),IF(C235=2,VLOOKUP(B235,balance!$K:$P,3,FALSE),IF(C235=3,VLOOKUP(B235,balance!$K:$P,4,FALSE),IF(C235=4,VLOOKUP(B235,balance!$K:$P,5,FALSE),IF(C235=5,VLOOKUP(B235-1,balance!$K:$P,6,FALSE),0)))))</f>
        <v>1400</v>
      </c>
      <c r="F235">
        <v>53</v>
      </c>
      <c r="G235">
        <f>IF(C235=1,VLOOKUP(FoxFire!B235,balance!$U:$Z,2,FALSE),IF(C235=2,VLOOKUP(B235,balance!$U:$Z,3,FALSE),IF(C235=3,VLOOKUP(B235,balance!$U:$Z,4,FALSE),IF(C235=4,VLOOKUP(B235,balance!$U:$Z,5,FALSE),IF(C235=5,VLOOKUP(B235-1,balance!$U:$Z,6,FALSE),0)))))/100</f>
        <v>1.4599999999999999E-3</v>
      </c>
      <c r="H235">
        <v>2</v>
      </c>
      <c r="I235" s="1">
        <f>IF(C235=1,VLOOKUP(FoxFire!B235,balance!$AF:$AJ,2,FALSE),IF(C235=2,VLOOKUP(B235,balance!$AF:$AJ,3,FALSE),IF(C235=3,VLOOKUP(B235,balance!$AF:$AJ,4,FALSE),IF(C235=4,VLOOKUP(B235,balance!$AF:$AJ,5,FALSE),IF(C235=5,VLOOKUP(B235,balance!$AF:$AK,6,FALSE),0)))))*1000000000000</f>
        <v>220000000000</v>
      </c>
    </row>
    <row r="236" spans="1:9" x14ac:dyDescent="0.3">
      <c r="A236">
        <v>234</v>
      </c>
      <c r="B236">
        <f t="shared" si="7"/>
        <v>48</v>
      </c>
      <c r="C236">
        <f t="shared" si="6"/>
        <v>5</v>
      </c>
      <c r="D236">
        <v>9026</v>
      </c>
      <c r="E236" s="1">
        <f>IF(C236=1,VLOOKUP(B236,balance!$K:$P,2,FALSE),IF(C236=2,VLOOKUP(B236,balance!$K:$P,3,FALSE),IF(C236=3,VLOOKUP(B236,balance!$K:$P,4,FALSE),IF(C236=4,VLOOKUP(B236,balance!$K:$P,5,FALSE),IF(C236=5,VLOOKUP(B236-1,balance!$K:$P,6,FALSE),0)))))</f>
        <v>14280</v>
      </c>
      <c r="F236">
        <v>53</v>
      </c>
      <c r="G236">
        <f>IF(C236=1,VLOOKUP(FoxFire!B236,balance!$U:$Z,2,FALSE),IF(C236=2,VLOOKUP(B236,balance!$U:$Z,3,FALSE),IF(C236=3,VLOOKUP(B236,balance!$U:$Z,4,FALSE),IF(C236=4,VLOOKUP(B236,balance!$U:$Z,5,FALSE),IF(C236=5,VLOOKUP(B236-1,balance!$U:$Z,6,FALSE),0)))))/100</f>
        <v>0.14000000000000001</v>
      </c>
      <c r="H236">
        <v>2</v>
      </c>
      <c r="I236" s="1">
        <f>IF(C236=1,VLOOKUP(FoxFire!B236,balance!$AF:$AJ,2,FALSE),IF(C236=2,VLOOKUP(B236,balance!$AF:$AJ,3,FALSE),IF(C236=3,VLOOKUP(B236,balance!$AF:$AJ,4,FALSE),IF(C236=4,VLOOKUP(B236,balance!$AF:$AJ,5,FALSE),IF(C236=5,VLOOKUP(B236,balance!$AF:$AK,6,FALSE),0)))))*1000000000000</f>
        <v>910000000000</v>
      </c>
    </row>
    <row r="237" spans="1:9" x14ac:dyDescent="0.3">
      <c r="A237">
        <v>235</v>
      </c>
      <c r="B237">
        <f t="shared" si="7"/>
        <v>48</v>
      </c>
      <c r="C237">
        <f t="shared" si="6"/>
        <v>1</v>
      </c>
      <c r="D237">
        <v>9026</v>
      </c>
      <c r="E237" s="1">
        <f>IF(C237=1,VLOOKUP(B237,balance!$K:$P,2,FALSE),IF(C237=2,VLOOKUP(B237,balance!$K:$P,3,FALSE),IF(C237=3,VLOOKUP(B237,balance!$K:$P,4,FALSE),IF(C237=4,VLOOKUP(B237,balance!$K:$P,5,FALSE),IF(C237=5,VLOOKUP(B237-1,balance!$K:$P,6,FALSE),0)))))</f>
        <v>1425</v>
      </c>
      <c r="F237">
        <v>53</v>
      </c>
      <c r="G237">
        <f>IF(C237=1,VLOOKUP(FoxFire!B237,balance!$U:$Z,2,FALSE),IF(C237=2,VLOOKUP(B237,balance!$U:$Z,3,FALSE),IF(C237=3,VLOOKUP(B237,balance!$U:$Z,4,FALSE),IF(C237=4,VLOOKUP(B237,balance!$U:$Z,5,FALSE),IF(C237=5,VLOOKUP(B237-1,balance!$U:$Z,6,FALSE),0)))))/100</f>
        <v>1.47E-3</v>
      </c>
      <c r="H237">
        <v>2</v>
      </c>
      <c r="I237" s="1">
        <f>IF(C237=1,VLOOKUP(FoxFire!B237,balance!$AF:$AJ,2,FALSE),IF(C237=2,VLOOKUP(B237,balance!$AF:$AJ,3,FALSE),IF(C237=3,VLOOKUP(B237,balance!$AF:$AJ,4,FALSE),IF(C237=4,VLOOKUP(B237,balance!$AF:$AJ,5,FALSE),IF(C237=5,VLOOKUP(B237,balance!$AF:$AK,6,FALSE),0)))))*1000000000000</f>
        <v>227500000000</v>
      </c>
    </row>
    <row r="238" spans="1:9" x14ac:dyDescent="0.3">
      <c r="A238">
        <v>236</v>
      </c>
      <c r="B238">
        <f t="shared" si="7"/>
        <v>48</v>
      </c>
      <c r="C238">
        <f t="shared" si="6"/>
        <v>2</v>
      </c>
      <c r="D238">
        <v>9026</v>
      </c>
      <c r="E238" s="1">
        <f>IF(C238=1,VLOOKUP(B238,balance!$K:$P,2,FALSE),IF(C238=2,VLOOKUP(B238,balance!$K:$P,3,FALSE),IF(C238=3,VLOOKUP(B238,balance!$K:$P,4,FALSE),IF(C238=4,VLOOKUP(B238,balance!$K:$P,5,FALSE),IF(C238=5,VLOOKUP(B238-1,balance!$K:$P,6,FALSE),0)))))</f>
        <v>1425</v>
      </c>
      <c r="F238">
        <v>53</v>
      </c>
      <c r="G238">
        <f>IF(C238=1,VLOOKUP(FoxFire!B238,balance!$U:$Z,2,FALSE),IF(C238=2,VLOOKUP(B238,balance!$U:$Z,3,FALSE),IF(C238=3,VLOOKUP(B238,balance!$U:$Z,4,FALSE),IF(C238=4,VLOOKUP(B238,balance!$U:$Z,5,FALSE),IF(C238=5,VLOOKUP(B238-1,balance!$U:$Z,6,FALSE),0)))))/100</f>
        <v>1.47E-3</v>
      </c>
      <c r="H238">
        <v>2</v>
      </c>
      <c r="I238" s="1">
        <f>IF(C238=1,VLOOKUP(FoxFire!B238,balance!$AF:$AJ,2,FALSE),IF(C238=2,VLOOKUP(B238,balance!$AF:$AJ,3,FALSE),IF(C238=3,VLOOKUP(B238,balance!$AF:$AJ,4,FALSE),IF(C238=4,VLOOKUP(B238,balance!$AF:$AJ,5,FALSE),IF(C238=5,VLOOKUP(B238,balance!$AF:$AK,6,FALSE),0)))))*1000000000000</f>
        <v>227500000000</v>
      </c>
    </row>
    <row r="239" spans="1:9" x14ac:dyDescent="0.3">
      <c r="A239">
        <v>237</v>
      </c>
      <c r="B239">
        <f t="shared" si="7"/>
        <v>48</v>
      </c>
      <c r="C239">
        <f t="shared" si="6"/>
        <v>3</v>
      </c>
      <c r="D239">
        <v>9026</v>
      </c>
      <c r="E239" s="1">
        <f>IF(C239=1,VLOOKUP(B239,balance!$K:$P,2,FALSE),IF(C239=2,VLOOKUP(B239,balance!$K:$P,3,FALSE),IF(C239=3,VLOOKUP(B239,balance!$K:$P,4,FALSE),IF(C239=4,VLOOKUP(B239,balance!$K:$P,5,FALSE),IF(C239=5,VLOOKUP(B239-1,balance!$K:$P,6,FALSE),0)))))</f>
        <v>1425</v>
      </c>
      <c r="F239">
        <v>53</v>
      </c>
      <c r="G239">
        <f>IF(C239=1,VLOOKUP(FoxFire!B239,balance!$U:$Z,2,FALSE),IF(C239=2,VLOOKUP(B239,balance!$U:$Z,3,FALSE),IF(C239=3,VLOOKUP(B239,balance!$U:$Z,4,FALSE),IF(C239=4,VLOOKUP(B239,balance!$U:$Z,5,FALSE),IF(C239=5,VLOOKUP(B239-1,balance!$U:$Z,6,FALSE),0)))))/100</f>
        <v>1.47E-3</v>
      </c>
      <c r="H239">
        <v>2</v>
      </c>
      <c r="I239" s="1">
        <f>IF(C239=1,VLOOKUP(FoxFire!B239,balance!$AF:$AJ,2,FALSE),IF(C239=2,VLOOKUP(B239,balance!$AF:$AJ,3,FALSE),IF(C239=3,VLOOKUP(B239,balance!$AF:$AJ,4,FALSE),IF(C239=4,VLOOKUP(B239,balance!$AF:$AJ,5,FALSE),IF(C239=5,VLOOKUP(B239,balance!$AF:$AK,6,FALSE),0)))))*1000000000000</f>
        <v>227500000000</v>
      </c>
    </row>
    <row r="240" spans="1:9" x14ac:dyDescent="0.3">
      <c r="A240">
        <v>238</v>
      </c>
      <c r="B240">
        <f t="shared" si="7"/>
        <v>48</v>
      </c>
      <c r="C240">
        <f t="shared" si="6"/>
        <v>4</v>
      </c>
      <c r="D240">
        <v>9026</v>
      </c>
      <c r="E240" s="1">
        <f>IF(C240=1,VLOOKUP(B240,balance!$K:$P,2,FALSE),IF(C240=2,VLOOKUP(B240,balance!$K:$P,3,FALSE),IF(C240=3,VLOOKUP(B240,balance!$K:$P,4,FALSE),IF(C240=4,VLOOKUP(B240,balance!$K:$P,5,FALSE),IF(C240=5,VLOOKUP(B240-1,balance!$K:$P,6,FALSE),0)))))</f>
        <v>1425</v>
      </c>
      <c r="F240">
        <v>53</v>
      </c>
      <c r="G240">
        <f>IF(C240=1,VLOOKUP(FoxFire!B240,balance!$U:$Z,2,FALSE),IF(C240=2,VLOOKUP(B240,balance!$U:$Z,3,FALSE),IF(C240=3,VLOOKUP(B240,balance!$U:$Z,4,FALSE),IF(C240=4,VLOOKUP(B240,balance!$U:$Z,5,FALSE),IF(C240=5,VLOOKUP(B240-1,balance!$U:$Z,6,FALSE),0)))))/100</f>
        <v>1.47E-3</v>
      </c>
      <c r="H240">
        <v>2</v>
      </c>
      <c r="I240" s="1">
        <f>IF(C240=1,VLOOKUP(FoxFire!B240,balance!$AF:$AJ,2,FALSE),IF(C240=2,VLOOKUP(B240,balance!$AF:$AJ,3,FALSE),IF(C240=3,VLOOKUP(B240,balance!$AF:$AJ,4,FALSE),IF(C240=4,VLOOKUP(B240,balance!$AF:$AJ,5,FALSE),IF(C240=5,VLOOKUP(B240,balance!$AF:$AK,6,FALSE),0)))))*1000000000000</f>
        <v>227500000000</v>
      </c>
    </row>
    <row r="241" spans="1:9" x14ac:dyDescent="0.3">
      <c r="A241">
        <v>239</v>
      </c>
      <c r="B241">
        <f t="shared" si="7"/>
        <v>49</v>
      </c>
      <c r="C241">
        <f t="shared" si="6"/>
        <v>5</v>
      </c>
      <c r="D241">
        <v>9026</v>
      </c>
      <c r="E241" s="1">
        <f>IF(C241=1,VLOOKUP(B241,balance!$K:$P,2,FALSE),IF(C241=2,VLOOKUP(B241,balance!$K:$P,3,FALSE),IF(C241=3,VLOOKUP(B241,balance!$K:$P,4,FALSE),IF(C241=4,VLOOKUP(B241,balance!$K:$P,5,FALSE),IF(C241=5,VLOOKUP(B241-1,balance!$K:$P,6,FALSE),0)))))</f>
        <v>14820</v>
      </c>
      <c r="F241">
        <v>53</v>
      </c>
      <c r="G241">
        <f>IF(C241=1,VLOOKUP(FoxFire!B241,balance!$U:$Z,2,FALSE),IF(C241=2,VLOOKUP(B241,balance!$U:$Z,3,FALSE),IF(C241=3,VLOOKUP(B241,balance!$U:$Z,4,FALSE),IF(C241=4,VLOOKUP(B241,balance!$U:$Z,5,FALSE),IF(C241=5,VLOOKUP(B241-1,balance!$U:$Z,6,FALSE),0)))))/100</f>
        <v>0.15560000000000002</v>
      </c>
      <c r="H241">
        <v>2</v>
      </c>
      <c r="I241" s="1">
        <f>IF(C241=1,VLOOKUP(FoxFire!B241,balance!$AF:$AJ,2,FALSE),IF(C241=2,VLOOKUP(B241,balance!$AF:$AJ,3,FALSE),IF(C241=3,VLOOKUP(B241,balance!$AF:$AJ,4,FALSE),IF(C241=4,VLOOKUP(B241,balance!$AF:$AJ,5,FALSE),IF(C241=5,VLOOKUP(B241,balance!$AF:$AK,6,FALSE),0)))))*1000000000000</f>
        <v>940000000000</v>
      </c>
    </row>
    <row r="242" spans="1:9" x14ac:dyDescent="0.3">
      <c r="A242">
        <v>240</v>
      </c>
      <c r="B242">
        <f t="shared" si="7"/>
        <v>49</v>
      </c>
      <c r="C242">
        <f t="shared" si="6"/>
        <v>1</v>
      </c>
      <c r="D242">
        <v>9026</v>
      </c>
      <c r="E242" s="1">
        <f>IF(C242=1,VLOOKUP(B242,balance!$K:$P,2,FALSE),IF(C242=2,VLOOKUP(B242,balance!$K:$P,3,FALSE),IF(C242=3,VLOOKUP(B242,balance!$K:$P,4,FALSE),IF(C242=4,VLOOKUP(B242,balance!$K:$P,5,FALSE),IF(C242=5,VLOOKUP(B242-1,balance!$K:$P,6,FALSE),0)))))</f>
        <v>1450</v>
      </c>
      <c r="F242">
        <v>53</v>
      </c>
      <c r="G242">
        <f>IF(C242=1,VLOOKUP(FoxFire!B242,balance!$U:$Z,2,FALSE),IF(C242=2,VLOOKUP(B242,balance!$U:$Z,3,FALSE),IF(C242=3,VLOOKUP(B242,balance!$U:$Z,4,FALSE),IF(C242=4,VLOOKUP(B242,balance!$U:$Z,5,FALSE),IF(C242=5,VLOOKUP(B242-1,balance!$U:$Z,6,FALSE),0)))))/100</f>
        <v>1.48E-3</v>
      </c>
      <c r="H242">
        <v>2</v>
      </c>
      <c r="I242" s="1">
        <f>IF(C242=1,VLOOKUP(FoxFire!B242,balance!$AF:$AJ,2,FALSE),IF(C242=2,VLOOKUP(B242,balance!$AF:$AJ,3,FALSE),IF(C242=3,VLOOKUP(B242,balance!$AF:$AJ,4,FALSE),IF(C242=4,VLOOKUP(B242,balance!$AF:$AJ,5,FALSE),IF(C242=5,VLOOKUP(B242,balance!$AF:$AK,6,FALSE),0)))))*1000000000000</f>
        <v>235000000000</v>
      </c>
    </row>
    <row r="243" spans="1:9" x14ac:dyDescent="0.3">
      <c r="A243">
        <v>241</v>
      </c>
      <c r="B243">
        <f t="shared" si="7"/>
        <v>49</v>
      </c>
      <c r="C243">
        <f t="shared" si="6"/>
        <v>2</v>
      </c>
      <c r="D243">
        <v>9026</v>
      </c>
      <c r="E243" s="1">
        <f>IF(C243=1,VLOOKUP(B243,balance!$K:$P,2,FALSE),IF(C243=2,VLOOKUP(B243,balance!$K:$P,3,FALSE),IF(C243=3,VLOOKUP(B243,balance!$K:$P,4,FALSE),IF(C243=4,VLOOKUP(B243,balance!$K:$P,5,FALSE),IF(C243=5,VLOOKUP(B243-1,balance!$K:$P,6,FALSE),0)))))</f>
        <v>1450</v>
      </c>
      <c r="F243">
        <v>53</v>
      </c>
      <c r="G243">
        <f>IF(C243=1,VLOOKUP(FoxFire!B243,balance!$U:$Z,2,FALSE),IF(C243=2,VLOOKUP(B243,balance!$U:$Z,3,FALSE),IF(C243=3,VLOOKUP(B243,balance!$U:$Z,4,FALSE),IF(C243=4,VLOOKUP(B243,balance!$U:$Z,5,FALSE),IF(C243=5,VLOOKUP(B243-1,balance!$U:$Z,6,FALSE),0)))))/100</f>
        <v>1.48E-3</v>
      </c>
      <c r="H243">
        <v>2</v>
      </c>
      <c r="I243" s="1">
        <f>IF(C243=1,VLOOKUP(FoxFire!B243,balance!$AF:$AJ,2,FALSE),IF(C243=2,VLOOKUP(B243,balance!$AF:$AJ,3,FALSE),IF(C243=3,VLOOKUP(B243,balance!$AF:$AJ,4,FALSE),IF(C243=4,VLOOKUP(B243,balance!$AF:$AJ,5,FALSE),IF(C243=5,VLOOKUP(B243,balance!$AF:$AK,6,FALSE),0)))))*1000000000000</f>
        <v>235000000000</v>
      </c>
    </row>
    <row r="244" spans="1:9" x14ac:dyDescent="0.3">
      <c r="A244">
        <v>242</v>
      </c>
      <c r="B244">
        <f t="shared" si="7"/>
        <v>49</v>
      </c>
      <c r="C244">
        <f t="shared" si="6"/>
        <v>3</v>
      </c>
      <c r="D244">
        <v>9026</v>
      </c>
      <c r="E244" s="1">
        <f>IF(C244=1,VLOOKUP(B244,balance!$K:$P,2,FALSE),IF(C244=2,VLOOKUP(B244,balance!$K:$P,3,FALSE),IF(C244=3,VLOOKUP(B244,balance!$K:$P,4,FALSE),IF(C244=4,VLOOKUP(B244,balance!$K:$P,5,FALSE),IF(C244=5,VLOOKUP(B244-1,balance!$K:$P,6,FALSE),0)))))</f>
        <v>1450</v>
      </c>
      <c r="F244">
        <v>53</v>
      </c>
      <c r="G244">
        <f>IF(C244=1,VLOOKUP(FoxFire!B244,balance!$U:$Z,2,FALSE),IF(C244=2,VLOOKUP(B244,balance!$U:$Z,3,FALSE),IF(C244=3,VLOOKUP(B244,balance!$U:$Z,4,FALSE),IF(C244=4,VLOOKUP(B244,balance!$U:$Z,5,FALSE),IF(C244=5,VLOOKUP(B244-1,balance!$U:$Z,6,FALSE),0)))))/100</f>
        <v>1.48E-3</v>
      </c>
      <c r="H244">
        <v>2</v>
      </c>
      <c r="I244" s="1">
        <f>IF(C244=1,VLOOKUP(FoxFire!B244,balance!$AF:$AJ,2,FALSE),IF(C244=2,VLOOKUP(B244,balance!$AF:$AJ,3,FALSE),IF(C244=3,VLOOKUP(B244,balance!$AF:$AJ,4,FALSE),IF(C244=4,VLOOKUP(B244,balance!$AF:$AJ,5,FALSE),IF(C244=5,VLOOKUP(B244,balance!$AF:$AK,6,FALSE),0)))))*1000000000000</f>
        <v>235000000000</v>
      </c>
    </row>
    <row r="245" spans="1:9" x14ac:dyDescent="0.3">
      <c r="A245">
        <v>243</v>
      </c>
      <c r="B245">
        <f t="shared" si="7"/>
        <v>49</v>
      </c>
      <c r="C245">
        <f t="shared" si="6"/>
        <v>4</v>
      </c>
      <c r="D245">
        <v>9026</v>
      </c>
      <c r="E245" s="1">
        <f>IF(C245=1,VLOOKUP(B245,balance!$K:$P,2,FALSE),IF(C245=2,VLOOKUP(B245,balance!$K:$P,3,FALSE),IF(C245=3,VLOOKUP(B245,balance!$K:$P,4,FALSE),IF(C245=4,VLOOKUP(B245,balance!$K:$P,5,FALSE),IF(C245=5,VLOOKUP(B245-1,balance!$K:$P,6,FALSE),0)))))</f>
        <v>1450</v>
      </c>
      <c r="F245">
        <v>53</v>
      </c>
      <c r="G245">
        <f>IF(C245=1,VLOOKUP(FoxFire!B245,balance!$U:$Z,2,FALSE),IF(C245=2,VLOOKUP(B245,balance!$U:$Z,3,FALSE),IF(C245=3,VLOOKUP(B245,balance!$U:$Z,4,FALSE),IF(C245=4,VLOOKUP(B245,balance!$U:$Z,5,FALSE),IF(C245=5,VLOOKUP(B245-1,balance!$U:$Z,6,FALSE),0)))))/100</f>
        <v>1.48E-3</v>
      </c>
      <c r="H245">
        <v>2</v>
      </c>
      <c r="I245" s="1">
        <f>IF(C245=1,VLOOKUP(FoxFire!B245,balance!$AF:$AJ,2,FALSE),IF(C245=2,VLOOKUP(B245,balance!$AF:$AJ,3,FALSE),IF(C245=3,VLOOKUP(B245,balance!$AF:$AJ,4,FALSE),IF(C245=4,VLOOKUP(B245,balance!$AF:$AJ,5,FALSE),IF(C245=5,VLOOKUP(B245,balance!$AF:$AK,6,FALSE),0)))))*1000000000000</f>
        <v>235000000000</v>
      </c>
    </row>
    <row r="246" spans="1:9" x14ac:dyDescent="0.3">
      <c r="A246">
        <v>244</v>
      </c>
      <c r="B246">
        <f t="shared" si="7"/>
        <v>50</v>
      </c>
      <c r="C246">
        <f t="shared" si="6"/>
        <v>5</v>
      </c>
      <c r="D246">
        <v>9026</v>
      </c>
      <c r="E246" s="1">
        <f>IF(C246=1,VLOOKUP(B246,balance!$K:$P,2,FALSE),IF(C246=2,VLOOKUP(B246,balance!$K:$P,3,FALSE),IF(C246=3,VLOOKUP(B246,balance!$K:$P,4,FALSE),IF(C246=4,VLOOKUP(B246,balance!$K:$P,5,FALSE),IF(C246=5,VLOOKUP(B246-1,balance!$K:$P,6,FALSE),0)))))</f>
        <v>15370</v>
      </c>
      <c r="F246">
        <v>53</v>
      </c>
      <c r="G246">
        <f>IF(C246=1,VLOOKUP(FoxFire!B246,balance!$U:$Z,2,FALSE),IF(C246=2,VLOOKUP(B246,balance!$U:$Z,3,FALSE),IF(C246=3,VLOOKUP(B246,balance!$U:$Z,4,FALSE),IF(C246=4,VLOOKUP(B246,balance!$U:$Z,5,FALSE),IF(C246=5,VLOOKUP(B246-1,balance!$U:$Z,6,FALSE),0)))))/100</f>
        <v>0.17290000000000003</v>
      </c>
      <c r="H246">
        <v>2</v>
      </c>
      <c r="I246" s="1">
        <f>IF(C246=1,VLOOKUP(FoxFire!B246,balance!$AF:$AJ,2,FALSE),IF(C246=2,VLOOKUP(B246,balance!$AF:$AJ,3,FALSE),IF(C246=3,VLOOKUP(B246,balance!$AF:$AJ,4,FALSE),IF(C246=4,VLOOKUP(B246,balance!$AF:$AJ,5,FALSE),IF(C246=5,VLOOKUP(B246,balance!$AF:$AK,6,FALSE),0)))))*1000000000000</f>
        <v>970000000000</v>
      </c>
    </row>
    <row r="247" spans="1:9" x14ac:dyDescent="0.3">
      <c r="A247">
        <v>245</v>
      </c>
      <c r="B247">
        <f t="shared" si="7"/>
        <v>50</v>
      </c>
      <c r="C247">
        <f t="shared" si="6"/>
        <v>1</v>
      </c>
      <c r="D247">
        <v>9026</v>
      </c>
      <c r="E247" s="1">
        <f>IF(C247=1,VLOOKUP(B247,balance!$K:$P,2,FALSE),IF(C247=2,VLOOKUP(B247,balance!$K:$P,3,FALSE),IF(C247=3,VLOOKUP(B247,balance!$K:$P,4,FALSE),IF(C247=4,VLOOKUP(B247,balance!$K:$P,5,FALSE),IF(C247=5,VLOOKUP(B247-1,balance!$K:$P,6,FALSE),0)))))</f>
        <v>1475</v>
      </c>
      <c r="F247">
        <v>53</v>
      </c>
      <c r="G247">
        <f>IF(C247=1,VLOOKUP(FoxFire!B247,balance!$U:$Z,2,FALSE),IF(C247=2,VLOOKUP(B247,balance!$U:$Z,3,FALSE),IF(C247=3,VLOOKUP(B247,balance!$U:$Z,4,FALSE),IF(C247=4,VLOOKUP(B247,balance!$U:$Z,5,FALSE),IF(C247=5,VLOOKUP(B247-1,balance!$U:$Z,6,FALSE),0)))))/100</f>
        <v>1.49E-3</v>
      </c>
      <c r="H247">
        <v>2</v>
      </c>
      <c r="I247" s="1">
        <f>IF(C247=1,VLOOKUP(FoxFire!B247,balance!$AF:$AJ,2,FALSE),IF(C247=2,VLOOKUP(B247,balance!$AF:$AJ,3,FALSE),IF(C247=3,VLOOKUP(B247,balance!$AF:$AJ,4,FALSE),IF(C247=4,VLOOKUP(B247,balance!$AF:$AJ,5,FALSE),IF(C247=5,VLOOKUP(B247,balance!$AF:$AK,6,FALSE),0)))))*1000000000000</f>
        <v>242500000000</v>
      </c>
    </row>
    <row r="248" spans="1:9" x14ac:dyDescent="0.3">
      <c r="A248">
        <v>246</v>
      </c>
      <c r="B248">
        <f t="shared" si="7"/>
        <v>50</v>
      </c>
      <c r="C248">
        <f t="shared" si="6"/>
        <v>2</v>
      </c>
      <c r="D248">
        <v>9026</v>
      </c>
      <c r="E248" s="1">
        <f>IF(C248=1,VLOOKUP(B248,balance!$K:$P,2,FALSE),IF(C248=2,VLOOKUP(B248,balance!$K:$P,3,FALSE),IF(C248=3,VLOOKUP(B248,balance!$K:$P,4,FALSE),IF(C248=4,VLOOKUP(B248,balance!$K:$P,5,FALSE),IF(C248=5,VLOOKUP(B248-1,balance!$K:$P,6,FALSE),0)))))</f>
        <v>1475</v>
      </c>
      <c r="F248">
        <v>53</v>
      </c>
      <c r="G248">
        <f>IF(C248=1,VLOOKUP(FoxFire!B248,balance!$U:$Z,2,FALSE),IF(C248=2,VLOOKUP(B248,balance!$U:$Z,3,FALSE),IF(C248=3,VLOOKUP(B248,balance!$U:$Z,4,FALSE),IF(C248=4,VLOOKUP(B248,balance!$U:$Z,5,FALSE),IF(C248=5,VLOOKUP(B248-1,balance!$U:$Z,6,FALSE),0)))))/100</f>
        <v>1.49E-3</v>
      </c>
      <c r="H248">
        <v>2</v>
      </c>
      <c r="I248" s="1">
        <f>IF(C248=1,VLOOKUP(FoxFire!B248,balance!$AF:$AJ,2,FALSE),IF(C248=2,VLOOKUP(B248,balance!$AF:$AJ,3,FALSE),IF(C248=3,VLOOKUP(B248,balance!$AF:$AJ,4,FALSE),IF(C248=4,VLOOKUP(B248,balance!$AF:$AJ,5,FALSE),IF(C248=5,VLOOKUP(B248,balance!$AF:$AK,6,FALSE),0)))))*1000000000000</f>
        <v>242500000000</v>
      </c>
    </row>
    <row r="249" spans="1:9" x14ac:dyDescent="0.3">
      <c r="A249">
        <v>247</v>
      </c>
      <c r="B249">
        <f t="shared" si="7"/>
        <v>50</v>
      </c>
      <c r="C249">
        <f t="shared" si="6"/>
        <v>3</v>
      </c>
      <c r="D249">
        <v>9026</v>
      </c>
      <c r="E249" s="1">
        <f>IF(C249=1,VLOOKUP(B249,balance!$K:$P,2,FALSE),IF(C249=2,VLOOKUP(B249,balance!$K:$P,3,FALSE),IF(C249=3,VLOOKUP(B249,balance!$K:$P,4,FALSE),IF(C249=4,VLOOKUP(B249,balance!$K:$P,5,FALSE),IF(C249=5,VLOOKUP(B249-1,balance!$K:$P,6,FALSE),0)))))</f>
        <v>1475</v>
      </c>
      <c r="F249">
        <v>53</v>
      </c>
      <c r="G249">
        <f>IF(C249=1,VLOOKUP(FoxFire!B249,balance!$U:$Z,2,FALSE),IF(C249=2,VLOOKUP(B249,balance!$U:$Z,3,FALSE),IF(C249=3,VLOOKUP(B249,balance!$U:$Z,4,FALSE),IF(C249=4,VLOOKUP(B249,balance!$U:$Z,5,FALSE),IF(C249=5,VLOOKUP(B249-1,balance!$U:$Z,6,FALSE),0)))))/100</f>
        <v>1.49E-3</v>
      </c>
      <c r="H249">
        <v>2</v>
      </c>
      <c r="I249" s="1">
        <f>IF(C249=1,VLOOKUP(FoxFire!B249,balance!$AF:$AJ,2,FALSE),IF(C249=2,VLOOKUP(B249,balance!$AF:$AJ,3,FALSE),IF(C249=3,VLOOKUP(B249,balance!$AF:$AJ,4,FALSE),IF(C249=4,VLOOKUP(B249,balance!$AF:$AJ,5,FALSE),IF(C249=5,VLOOKUP(B249,balance!$AF:$AK,6,FALSE),0)))))*1000000000000</f>
        <v>242500000000</v>
      </c>
    </row>
    <row r="250" spans="1:9" x14ac:dyDescent="0.3">
      <c r="A250">
        <v>248</v>
      </c>
      <c r="B250">
        <f t="shared" si="7"/>
        <v>50</v>
      </c>
      <c r="C250">
        <f t="shared" si="6"/>
        <v>4</v>
      </c>
      <c r="D250">
        <v>9026</v>
      </c>
      <c r="E250" s="1">
        <f>IF(C250=1,VLOOKUP(B250,balance!$K:$P,2,FALSE),IF(C250=2,VLOOKUP(B250,balance!$K:$P,3,FALSE),IF(C250=3,VLOOKUP(B250,balance!$K:$P,4,FALSE),IF(C250=4,VLOOKUP(B250,balance!$K:$P,5,FALSE),IF(C250=5,VLOOKUP(B250-1,balance!$K:$P,6,FALSE),0)))))</f>
        <v>1475</v>
      </c>
      <c r="F250">
        <v>53</v>
      </c>
      <c r="G250">
        <f>IF(C250=1,VLOOKUP(FoxFire!B250,balance!$U:$Z,2,FALSE),IF(C250=2,VLOOKUP(B250,balance!$U:$Z,3,FALSE),IF(C250=3,VLOOKUP(B250,balance!$U:$Z,4,FALSE),IF(C250=4,VLOOKUP(B250,balance!$U:$Z,5,FALSE),IF(C250=5,VLOOKUP(B250-1,balance!$U:$Z,6,FALSE),0)))))/100</f>
        <v>1.49E-3</v>
      </c>
      <c r="H250">
        <v>2</v>
      </c>
      <c r="I250" s="1">
        <f>IF(C250=1,VLOOKUP(FoxFire!B250,balance!$AF:$AJ,2,FALSE),IF(C250=2,VLOOKUP(B250,balance!$AF:$AJ,3,FALSE),IF(C250=3,VLOOKUP(B250,balance!$AF:$AJ,4,FALSE),IF(C250=4,VLOOKUP(B250,balance!$AF:$AJ,5,FALSE),IF(C250=5,VLOOKUP(B250,balance!$AF:$AK,6,FALSE),0)))))*1000000000000</f>
        <v>242500000000</v>
      </c>
    </row>
    <row r="251" spans="1:9" x14ac:dyDescent="0.3">
      <c r="A251">
        <v>249</v>
      </c>
      <c r="B251">
        <f t="shared" si="7"/>
        <v>51</v>
      </c>
      <c r="C251">
        <f t="shared" si="6"/>
        <v>5</v>
      </c>
      <c r="D251">
        <v>9026</v>
      </c>
      <c r="E251" s="1">
        <f>IF(C251=1,VLOOKUP(B251,balance!$K:$P,2,FALSE),IF(C251=2,VLOOKUP(B251,balance!$K:$P,3,FALSE),IF(C251=3,VLOOKUP(B251,balance!$K:$P,4,FALSE),IF(C251=4,VLOOKUP(B251,balance!$K:$P,5,FALSE),IF(C251=5,VLOOKUP(B251-1,balance!$K:$P,6,FALSE),0)))))</f>
        <v>15930</v>
      </c>
      <c r="F251">
        <v>53</v>
      </c>
      <c r="G251">
        <f>IF(C251=1,VLOOKUP(FoxFire!B251,balance!$U:$Z,2,FALSE),IF(C251=2,VLOOKUP(B251,balance!$U:$Z,3,FALSE),IF(C251=3,VLOOKUP(B251,balance!$U:$Z,4,FALSE),IF(C251=4,VLOOKUP(B251,balance!$U:$Z,5,FALSE),IF(C251=5,VLOOKUP(B251-1,balance!$U:$Z,6,FALSE),0)))))/100</f>
        <v>0.19210000000000002</v>
      </c>
      <c r="H251">
        <v>2</v>
      </c>
      <c r="I251" s="1">
        <f>IF(C251=1,VLOOKUP(FoxFire!B251,balance!$AF:$AJ,2,FALSE),IF(C251=2,VLOOKUP(B251,balance!$AF:$AJ,3,FALSE),IF(C251=3,VLOOKUP(B251,balance!$AF:$AJ,4,FALSE),IF(C251=4,VLOOKUP(B251,balance!$AF:$AJ,5,FALSE),IF(C251=5,VLOOKUP(B251,balance!$AF:$AK,6,FALSE),0)))))*1000000000000</f>
        <v>1000000000000</v>
      </c>
    </row>
    <row r="252" spans="1:9" x14ac:dyDescent="0.3">
      <c r="A252">
        <v>250</v>
      </c>
      <c r="B252">
        <f t="shared" si="7"/>
        <v>51</v>
      </c>
      <c r="C252">
        <f t="shared" si="6"/>
        <v>1</v>
      </c>
      <c r="D252">
        <v>9026</v>
      </c>
      <c r="E252" s="1">
        <f>IF(C252=1,VLOOKUP(B252,balance!$K:$P,2,FALSE),IF(C252=2,VLOOKUP(B252,balance!$K:$P,3,FALSE),IF(C252=3,VLOOKUP(B252,balance!$K:$P,4,FALSE),IF(C252=4,VLOOKUP(B252,balance!$K:$P,5,FALSE),IF(C252=5,VLOOKUP(B252-1,balance!$K:$P,6,FALSE),0)))))</f>
        <v>1500</v>
      </c>
      <c r="F252">
        <v>53</v>
      </c>
      <c r="G252">
        <f>IF(C252=1,VLOOKUP(FoxFire!B252,balance!$U:$Z,2,FALSE),IF(C252=2,VLOOKUP(B252,balance!$U:$Z,3,FALSE),IF(C252=3,VLOOKUP(B252,balance!$U:$Z,4,FALSE),IF(C252=4,VLOOKUP(B252,balance!$U:$Z,5,FALSE),IF(C252=5,VLOOKUP(B252-1,balance!$U:$Z,6,FALSE),0)))))/100</f>
        <v>1.5E-3</v>
      </c>
      <c r="H252">
        <v>2</v>
      </c>
      <c r="I252" s="1">
        <f>IF(C252=1,VLOOKUP(FoxFire!B252,balance!$AF:$AJ,2,FALSE),IF(C252=2,VLOOKUP(B252,balance!$AF:$AJ,3,FALSE),IF(C252=3,VLOOKUP(B252,balance!$AF:$AJ,4,FALSE),IF(C252=4,VLOOKUP(B252,balance!$AF:$AJ,5,FALSE),IF(C252=5,VLOOKUP(B252,balance!$AF:$AK,6,FALSE),0)))))*1000000000000</f>
        <v>250000000000</v>
      </c>
    </row>
    <row r="253" spans="1:9" x14ac:dyDescent="0.3">
      <c r="A253">
        <v>251</v>
      </c>
      <c r="B253">
        <f t="shared" si="7"/>
        <v>51</v>
      </c>
      <c r="C253">
        <f t="shared" si="6"/>
        <v>2</v>
      </c>
      <c r="D253">
        <v>9026</v>
      </c>
      <c r="E253" s="1">
        <f>IF(C253=1,VLOOKUP(B253,balance!$K:$P,2,FALSE),IF(C253=2,VLOOKUP(B253,balance!$K:$P,3,FALSE),IF(C253=3,VLOOKUP(B253,balance!$K:$P,4,FALSE),IF(C253=4,VLOOKUP(B253,balance!$K:$P,5,FALSE),IF(C253=5,VLOOKUP(B253-1,balance!$K:$P,6,FALSE),0)))))</f>
        <v>1500</v>
      </c>
      <c r="F253">
        <v>53</v>
      </c>
      <c r="G253">
        <f>IF(C253=1,VLOOKUP(FoxFire!B253,balance!$U:$Z,2,FALSE),IF(C253=2,VLOOKUP(B253,balance!$U:$Z,3,FALSE),IF(C253=3,VLOOKUP(B253,balance!$U:$Z,4,FALSE),IF(C253=4,VLOOKUP(B253,balance!$U:$Z,5,FALSE),IF(C253=5,VLOOKUP(B253-1,balance!$U:$Z,6,FALSE),0)))))/100</f>
        <v>1.5E-3</v>
      </c>
      <c r="H253">
        <v>2</v>
      </c>
      <c r="I253" s="1">
        <f>IF(C253=1,VLOOKUP(FoxFire!B253,balance!$AF:$AJ,2,FALSE),IF(C253=2,VLOOKUP(B253,balance!$AF:$AJ,3,FALSE),IF(C253=3,VLOOKUP(B253,balance!$AF:$AJ,4,FALSE),IF(C253=4,VLOOKUP(B253,balance!$AF:$AJ,5,FALSE),IF(C253=5,VLOOKUP(B253,balance!$AF:$AK,6,FALSE),0)))))*1000000000000</f>
        <v>250000000000</v>
      </c>
    </row>
    <row r="254" spans="1:9" x14ac:dyDescent="0.3">
      <c r="A254">
        <v>252</v>
      </c>
      <c r="B254">
        <f t="shared" si="7"/>
        <v>51</v>
      </c>
      <c r="C254">
        <f t="shared" si="6"/>
        <v>3</v>
      </c>
      <c r="D254">
        <v>9026</v>
      </c>
      <c r="E254" s="1">
        <f>IF(C254=1,VLOOKUP(B254,balance!$K:$P,2,FALSE),IF(C254=2,VLOOKUP(B254,balance!$K:$P,3,FALSE),IF(C254=3,VLOOKUP(B254,balance!$K:$P,4,FALSE),IF(C254=4,VLOOKUP(B254,balance!$K:$P,5,FALSE),IF(C254=5,VLOOKUP(B254-1,balance!$K:$P,6,FALSE),0)))))</f>
        <v>1500</v>
      </c>
      <c r="F254">
        <v>53</v>
      </c>
      <c r="G254">
        <f>IF(C254=1,VLOOKUP(FoxFire!B254,balance!$U:$Z,2,FALSE),IF(C254=2,VLOOKUP(B254,balance!$U:$Z,3,FALSE),IF(C254=3,VLOOKUP(B254,balance!$U:$Z,4,FALSE),IF(C254=4,VLOOKUP(B254,balance!$U:$Z,5,FALSE),IF(C254=5,VLOOKUP(B254-1,balance!$U:$Z,6,FALSE),0)))))/100</f>
        <v>1.5E-3</v>
      </c>
      <c r="H254">
        <v>2</v>
      </c>
      <c r="I254" s="1">
        <f>IF(C254=1,VLOOKUP(FoxFire!B254,balance!$AF:$AJ,2,FALSE),IF(C254=2,VLOOKUP(B254,balance!$AF:$AJ,3,FALSE),IF(C254=3,VLOOKUP(B254,balance!$AF:$AJ,4,FALSE),IF(C254=4,VLOOKUP(B254,balance!$AF:$AJ,5,FALSE),IF(C254=5,VLOOKUP(B254,balance!$AF:$AK,6,FALSE),0)))))*1000000000000</f>
        <v>250000000000</v>
      </c>
    </row>
    <row r="255" spans="1:9" x14ac:dyDescent="0.3">
      <c r="A255">
        <v>253</v>
      </c>
      <c r="B255">
        <f t="shared" si="7"/>
        <v>51</v>
      </c>
      <c r="C255">
        <f t="shared" si="6"/>
        <v>4</v>
      </c>
      <c r="D255">
        <v>9026</v>
      </c>
      <c r="E255" s="1">
        <f>IF(C255=1,VLOOKUP(B255,balance!$K:$P,2,FALSE),IF(C255=2,VLOOKUP(B255,balance!$K:$P,3,FALSE),IF(C255=3,VLOOKUP(B255,balance!$K:$P,4,FALSE),IF(C255=4,VLOOKUP(B255,balance!$K:$P,5,FALSE),IF(C255=5,VLOOKUP(B255-1,balance!$K:$P,6,FALSE),0)))))</f>
        <v>1500</v>
      </c>
      <c r="F255">
        <v>53</v>
      </c>
      <c r="G255">
        <f>IF(C255=1,VLOOKUP(FoxFire!B255,balance!$U:$Z,2,FALSE),IF(C255=2,VLOOKUP(B255,balance!$U:$Z,3,FALSE),IF(C255=3,VLOOKUP(B255,balance!$U:$Z,4,FALSE),IF(C255=4,VLOOKUP(B255,balance!$U:$Z,5,FALSE),IF(C255=5,VLOOKUP(B255-1,balance!$U:$Z,6,FALSE),0)))))/100</f>
        <v>1.5E-3</v>
      </c>
      <c r="H255">
        <v>2</v>
      </c>
      <c r="I255" s="1">
        <f>IF(C255=1,VLOOKUP(FoxFire!B255,balance!$AF:$AJ,2,FALSE),IF(C255=2,VLOOKUP(B255,balance!$AF:$AJ,3,FALSE),IF(C255=3,VLOOKUP(B255,balance!$AF:$AJ,4,FALSE),IF(C255=4,VLOOKUP(B255,balance!$AF:$AJ,5,FALSE),IF(C255=5,VLOOKUP(B255,balance!$AF:$AK,6,FALSE),0)))))*1000000000000</f>
        <v>250000000000</v>
      </c>
    </row>
    <row r="256" spans="1:9" x14ac:dyDescent="0.3">
      <c r="A256">
        <v>254</v>
      </c>
      <c r="B256">
        <f t="shared" si="7"/>
        <v>52</v>
      </c>
      <c r="C256">
        <f t="shared" si="6"/>
        <v>5</v>
      </c>
      <c r="D256">
        <v>9026</v>
      </c>
      <c r="E256" s="1">
        <f>IF(C256=1,VLOOKUP(B256,balance!$K:$P,2,FALSE),IF(C256=2,VLOOKUP(B256,balance!$K:$P,3,FALSE),IF(C256=3,VLOOKUP(B256,balance!$K:$P,4,FALSE),IF(C256=4,VLOOKUP(B256,balance!$K:$P,5,FALSE),IF(C256=5,VLOOKUP(B256-1,balance!$K:$P,6,FALSE),0)))))</f>
        <v>16500</v>
      </c>
      <c r="F256">
        <v>53</v>
      </c>
      <c r="G256">
        <f>IF(C256=1,VLOOKUP(FoxFire!B256,balance!$U:$Z,2,FALSE),IF(C256=2,VLOOKUP(B256,balance!$U:$Z,3,FALSE),IF(C256=3,VLOOKUP(B256,balance!$U:$Z,4,FALSE),IF(C256=4,VLOOKUP(B256,balance!$U:$Z,5,FALSE),IF(C256=5,VLOOKUP(B256-1,balance!$U:$Z,6,FALSE),0)))))/100</f>
        <v>0.21330000000000002</v>
      </c>
      <c r="H256">
        <v>2</v>
      </c>
      <c r="I256" s="1">
        <f>IF(C256=1,VLOOKUP(FoxFire!B256,balance!$AF:$AJ,2,FALSE),IF(C256=2,VLOOKUP(B256,balance!$AF:$AJ,3,FALSE),IF(C256=3,VLOOKUP(B256,balance!$AF:$AJ,4,FALSE),IF(C256=4,VLOOKUP(B256,balance!$AF:$AJ,5,FALSE),IF(C256=5,VLOOKUP(B256,balance!$AF:$AK,6,FALSE),0)))))*1000000000000</f>
        <v>1030000000000</v>
      </c>
    </row>
    <row r="257" spans="1:9" x14ac:dyDescent="0.3">
      <c r="A257">
        <v>255</v>
      </c>
      <c r="B257">
        <f t="shared" si="7"/>
        <v>52</v>
      </c>
      <c r="C257">
        <f t="shared" si="6"/>
        <v>1</v>
      </c>
      <c r="D257">
        <v>9026</v>
      </c>
      <c r="E257" s="1">
        <f>IF(C257=1,VLOOKUP(B257,balance!$K:$P,2,FALSE),IF(C257=2,VLOOKUP(B257,balance!$K:$P,3,FALSE),IF(C257=3,VLOOKUP(B257,balance!$K:$P,4,FALSE),IF(C257=4,VLOOKUP(B257,balance!$K:$P,5,FALSE),IF(C257=5,VLOOKUP(B257-1,balance!$K:$P,6,FALSE),0)))))</f>
        <v>1525</v>
      </c>
      <c r="F257">
        <v>53</v>
      </c>
      <c r="G257">
        <f>IF(C257=1,VLOOKUP(FoxFire!B257,balance!$U:$Z,2,FALSE),IF(C257=2,VLOOKUP(B257,balance!$U:$Z,3,FALSE),IF(C257=3,VLOOKUP(B257,balance!$U:$Z,4,FALSE),IF(C257=4,VLOOKUP(B257,balance!$U:$Z,5,FALSE),IF(C257=5,VLOOKUP(B257-1,balance!$U:$Z,6,FALSE),0)))))/100</f>
        <v>1.5100000000000001E-3</v>
      </c>
      <c r="H257">
        <v>2</v>
      </c>
      <c r="I257" s="1">
        <f>IF(C257=1,VLOOKUP(FoxFire!B257,balance!$AF:$AJ,2,FALSE),IF(C257=2,VLOOKUP(B257,balance!$AF:$AJ,3,FALSE),IF(C257=3,VLOOKUP(B257,balance!$AF:$AJ,4,FALSE),IF(C257=4,VLOOKUP(B257,balance!$AF:$AJ,5,FALSE),IF(C257=5,VLOOKUP(B257,balance!$AF:$AK,6,FALSE),0)))))*1000000000000</f>
        <v>257500000000</v>
      </c>
    </row>
    <row r="258" spans="1:9" x14ac:dyDescent="0.3">
      <c r="A258">
        <v>256</v>
      </c>
      <c r="B258">
        <f t="shared" si="7"/>
        <v>52</v>
      </c>
      <c r="C258">
        <f t="shared" si="6"/>
        <v>2</v>
      </c>
      <c r="D258">
        <v>9026</v>
      </c>
      <c r="E258" s="1">
        <f>IF(C258=1,VLOOKUP(B258,balance!$K:$P,2,FALSE),IF(C258=2,VLOOKUP(B258,balance!$K:$P,3,FALSE),IF(C258=3,VLOOKUP(B258,balance!$K:$P,4,FALSE),IF(C258=4,VLOOKUP(B258,balance!$K:$P,5,FALSE),IF(C258=5,VLOOKUP(B258-1,balance!$K:$P,6,FALSE),0)))))</f>
        <v>1525</v>
      </c>
      <c r="F258">
        <v>53</v>
      </c>
      <c r="G258">
        <f>IF(C258=1,VLOOKUP(FoxFire!B258,balance!$U:$Z,2,FALSE),IF(C258=2,VLOOKUP(B258,balance!$U:$Z,3,FALSE),IF(C258=3,VLOOKUP(B258,balance!$U:$Z,4,FALSE),IF(C258=4,VLOOKUP(B258,balance!$U:$Z,5,FALSE),IF(C258=5,VLOOKUP(B258-1,balance!$U:$Z,6,FALSE),0)))))/100</f>
        <v>1.5100000000000001E-3</v>
      </c>
      <c r="H258">
        <v>2</v>
      </c>
      <c r="I258" s="1">
        <f>IF(C258=1,VLOOKUP(FoxFire!B258,balance!$AF:$AJ,2,FALSE),IF(C258=2,VLOOKUP(B258,balance!$AF:$AJ,3,FALSE),IF(C258=3,VLOOKUP(B258,balance!$AF:$AJ,4,FALSE),IF(C258=4,VLOOKUP(B258,balance!$AF:$AJ,5,FALSE),IF(C258=5,VLOOKUP(B258,balance!$AF:$AK,6,FALSE),0)))))*1000000000000</f>
        <v>257500000000</v>
      </c>
    </row>
    <row r="259" spans="1:9" x14ac:dyDescent="0.3">
      <c r="A259">
        <v>257</v>
      </c>
      <c r="B259">
        <f t="shared" si="7"/>
        <v>52</v>
      </c>
      <c r="C259">
        <f t="shared" si="6"/>
        <v>3</v>
      </c>
      <c r="D259">
        <v>9026</v>
      </c>
      <c r="E259" s="1">
        <f>IF(C259=1,VLOOKUP(B259,balance!$K:$P,2,FALSE),IF(C259=2,VLOOKUP(B259,balance!$K:$P,3,FALSE),IF(C259=3,VLOOKUP(B259,balance!$K:$P,4,FALSE),IF(C259=4,VLOOKUP(B259,balance!$K:$P,5,FALSE),IF(C259=5,VLOOKUP(B259-1,balance!$K:$P,6,FALSE),0)))))</f>
        <v>1525</v>
      </c>
      <c r="F259">
        <v>53</v>
      </c>
      <c r="G259">
        <f>IF(C259=1,VLOOKUP(FoxFire!B259,balance!$U:$Z,2,FALSE),IF(C259=2,VLOOKUP(B259,balance!$U:$Z,3,FALSE),IF(C259=3,VLOOKUP(B259,balance!$U:$Z,4,FALSE),IF(C259=4,VLOOKUP(B259,balance!$U:$Z,5,FALSE),IF(C259=5,VLOOKUP(B259-1,balance!$U:$Z,6,FALSE),0)))))/100</f>
        <v>1.5100000000000001E-3</v>
      </c>
      <c r="H259">
        <v>2</v>
      </c>
      <c r="I259" s="1">
        <f>IF(C259=1,VLOOKUP(FoxFire!B259,balance!$AF:$AJ,2,FALSE),IF(C259=2,VLOOKUP(B259,balance!$AF:$AJ,3,FALSE),IF(C259=3,VLOOKUP(B259,balance!$AF:$AJ,4,FALSE),IF(C259=4,VLOOKUP(B259,balance!$AF:$AJ,5,FALSE),IF(C259=5,VLOOKUP(B259,balance!$AF:$AK,6,FALSE),0)))))*1000000000000</f>
        <v>257500000000</v>
      </c>
    </row>
    <row r="260" spans="1:9" x14ac:dyDescent="0.3">
      <c r="A260">
        <v>258</v>
      </c>
      <c r="B260">
        <f t="shared" si="7"/>
        <v>52</v>
      </c>
      <c r="C260">
        <f t="shared" si="6"/>
        <v>4</v>
      </c>
      <c r="D260">
        <v>9026</v>
      </c>
      <c r="E260" s="1">
        <f>IF(C260=1,VLOOKUP(B260,balance!$K:$P,2,FALSE),IF(C260=2,VLOOKUP(B260,balance!$K:$P,3,FALSE),IF(C260=3,VLOOKUP(B260,balance!$K:$P,4,FALSE),IF(C260=4,VLOOKUP(B260,balance!$K:$P,5,FALSE),IF(C260=5,VLOOKUP(B260-1,balance!$K:$P,6,FALSE),0)))))</f>
        <v>1525</v>
      </c>
      <c r="F260">
        <v>53</v>
      </c>
      <c r="G260">
        <f>IF(C260=1,VLOOKUP(FoxFire!B260,balance!$U:$Z,2,FALSE),IF(C260=2,VLOOKUP(B260,balance!$U:$Z,3,FALSE),IF(C260=3,VLOOKUP(B260,balance!$U:$Z,4,FALSE),IF(C260=4,VLOOKUP(B260,balance!$U:$Z,5,FALSE),IF(C260=5,VLOOKUP(B260-1,balance!$U:$Z,6,FALSE),0)))))/100</f>
        <v>1.5100000000000001E-3</v>
      </c>
      <c r="H260">
        <v>2</v>
      </c>
      <c r="I260" s="1">
        <f>IF(C260=1,VLOOKUP(FoxFire!B260,balance!$AF:$AJ,2,FALSE),IF(C260=2,VLOOKUP(B260,balance!$AF:$AJ,3,FALSE),IF(C260=3,VLOOKUP(B260,balance!$AF:$AJ,4,FALSE),IF(C260=4,VLOOKUP(B260,balance!$AF:$AJ,5,FALSE),IF(C260=5,VLOOKUP(B260,balance!$AF:$AK,6,FALSE),0)))))*1000000000000</f>
        <v>257500000000</v>
      </c>
    </row>
    <row r="261" spans="1:9" x14ac:dyDescent="0.3">
      <c r="A261">
        <v>259</v>
      </c>
      <c r="B261">
        <f t="shared" si="7"/>
        <v>53</v>
      </c>
      <c r="C261">
        <f t="shared" si="6"/>
        <v>5</v>
      </c>
      <c r="D261">
        <v>9026</v>
      </c>
      <c r="E261" s="1">
        <f>IF(C261=1,VLOOKUP(B261,balance!$K:$P,2,FALSE),IF(C261=2,VLOOKUP(B261,balance!$K:$P,3,FALSE),IF(C261=3,VLOOKUP(B261,balance!$K:$P,4,FALSE),IF(C261=4,VLOOKUP(B261,balance!$K:$P,5,FALSE),IF(C261=5,VLOOKUP(B261-1,balance!$K:$P,6,FALSE),0)))))</f>
        <v>17080</v>
      </c>
      <c r="F261">
        <v>53</v>
      </c>
      <c r="G261">
        <f>IF(C261=1,VLOOKUP(FoxFire!B261,balance!$U:$Z,2,FALSE),IF(C261=2,VLOOKUP(B261,balance!$U:$Z,3,FALSE),IF(C261=3,VLOOKUP(B261,balance!$U:$Z,4,FALSE),IF(C261=4,VLOOKUP(B261,balance!$U:$Z,5,FALSE),IF(C261=5,VLOOKUP(B261-1,balance!$U:$Z,6,FALSE),0)))))/100</f>
        <v>0.23680000000000004</v>
      </c>
      <c r="H261">
        <v>2</v>
      </c>
      <c r="I261" s="1">
        <f>IF(C261=1,VLOOKUP(FoxFire!B261,balance!$AF:$AJ,2,FALSE),IF(C261=2,VLOOKUP(B261,balance!$AF:$AJ,3,FALSE),IF(C261=3,VLOOKUP(B261,balance!$AF:$AJ,4,FALSE),IF(C261=4,VLOOKUP(B261,balance!$AF:$AJ,5,FALSE),IF(C261=5,VLOOKUP(B261,balance!$AF:$AK,6,FALSE),0)))))*1000000000000</f>
        <v>1060000000000</v>
      </c>
    </row>
    <row r="262" spans="1:9" x14ac:dyDescent="0.3">
      <c r="A262">
        <v>260</v>
      </c>
      <c r="B262">
        <f t="shared" si="7"/>
        <v>53</v>
      </c>
      <c r="C262">
        <f t="shared" si="6"/>
        <v>1</v>
      </c>
      <c r="D262">
        <v>9026</v>
      </c>
      <c r="E262" s="1">
        <f>IF(C262=1,VLOOKUP(B262,balance!$K:$P,2,FALSE),IF(C262=2,VLOOKUP(B262,balance!$K:$P,3,FALSE),IF(C262=3,VLOOKUP(B262,balance!$K:$P,4,FALSE),IF(C262=4,VLOOKUP(B262,balance!$K:$P,5,FALSE),IF(C262=5,VLOOKUP(B262-1,balance!$K:$P,6,FALSE),0)))))</f>
        <v>1550</v>
      </c>
      <c r="F262">
        <v>53</v>
      </c>
      <c r="G262">
        <f>IF(C262=1,VLOOKUP(FoxFire!B262,balance!$U:$Z,2,FALSE),IF(C262=2,VLOOKUP(B262,balance!$U:$Z,3,FALSE),IF(C262=3,VLOOKUP(B262,balance!$U:$Z,4,FALSE),IF(C262=4,VLOOKUP(B262,balance!$U:$Z,5,FALSE),IF(C262=5,VLOOKUP(B262-1,balance!$U:$Z,6,FALSE),0)))))/100</f>
        <v>1.5199999999999999E-3</v>
      </c>
      <c r="H262">
        <v>2</v>
      </c>
      <c r="I262" s="1">
        <f>IF(C262=1,VLOOKUP(FoxFire!B262,balance!$AF:$AJ,2,FALSE),IF(C262=2,VLOOKUP(B262,balance!$AF:$AJ,3,FALSE),IF(C262=3,VLOOKUP(B262,balance!$AF:$AJ,4,FALSE),IF(C262=4,VLOOKUP(B262,balance!$AF:$AJ,5,FALSE),IF(C262=5,VLOOKUP(B262,balance!$AF:$AK,6,FALSE),0)))))*1000000000000</f>
        <v>265000000000</v>
      </c>
    </row>
    <row r="263" spans="1:9" x14ac:dyDescent="0.3">
      <c r="A263">
        <v>261</v>
      </c>
      <c r="B263">
        <f t="shared" si="7"/>
        <v>53</v>
      </c>
      <c r="C263">
        <f t="shared" si="6"/>
        <v>2</v>
      </c>
      <c r="D263">
        <v>9026</v>
      </c>
      <c r="E263" s="1">
        <f>IF(C263=1,VLOOKUP(B263,balance!$K:$P,2,FALSE),IF(C263=2,VLOOKUP(B263,balance!$K:$P,3,FALSE),IF(C263=3,VLOOKUP(B263,balance!$K:$P,4,FALSE),IF(C263=4,VLOOKUP(B263,balance!$K:$P,5,FALSE),IF(C263=5,VLOOKUP(B263-1,balance!$K:$P,6,FALSE),0)))))</f>
        <v>1550</v>
      </c>
      <c r="F263">
        <v>53</v>
      </c>
      <c r="G263">
        <f>IF(C263=1,VLOOKUP(FoxFire!B263,balance!$U:$Z,2,FALSE),IF(C263=2,VLOOKUP(B263,balance!$U:$Z,3,FALSE),IF(C263=3,VLOOKUP(B263,balance!$U:$Z,4,FALSE),IF(C263=4,VLOOKUP(B263,balance!$U:$Z,5,FALSE),IF(C263=5,VLOOKUP(B263-1,balance!$U:$Z,6,FALSE),0)))))/100</f>
        <v>1.5199999999999999E-3</v>
      </c>
      <c r="H263">
        <v>2</v>
      </c>
      <c r="I263" s="1">
        <f>IF(C263=1,VLOOKUP(FoxFire!B263,balance!$AF:$AJ,2,FALSE),IF(C263=2,VLOOKUP(B263,balance!$AF:$AJ,3,FALSE),IF(C263=3,VLOOKUP(B263,balance!$AF:$AJ,4,FALSE),IF(C263=4,VLOOKUP(B263,balance!$AF:$AJ,5,FALSE),IF(C263=5,VLOOKUP(B263,balance!$AF:$AK,6,FALSE),0)))))*1000000000000</f>
        <v>265000000000</v>
      </c>
    </row>
    <row r="264" spans="1:9" x14ac:dyDescent="0.3">
      <c r="A264">
        <v>262</v>
      </c>
      <c r="B264">
        <f t="shared" si="7"/>
        <v>53</v>
      </c>
      <c r="C264">
        <f t="shared" ref="C264:C327" si="8">C259</f>
        <v>3</v>
      </c>
      <c r="D264">
        <v>9026</v>
      </c>
      <c r="E264" s="1">
        <f>IF(C264=1,VLOOKUP(B264,balance!$K:$P,2,FALSE),IF(C264=2,VLOOKUP(B264,balance!$K:$P,3,FALSE),IF(C264=3,VLOOKUP(B264,balance!$K:$P,4,FALSE),IF(C264=4,VLOOKUP(B264,balance!$K:$P,5,FALSE),IF(C264=5,VLOOKUP(B264-1,balance!$K:$P,6,FALSE),0)))))</f>
        <v>1550</v>
      </c>
      <c r="F264">
        <v>53</v>
      </c>
      <c r="G264">
        <f>IF(C264=1,VLOOKUP(FoxFire!B264,balance!$U:$Z,2,FALSE),IF(C264=2,VLOOKUP(B264,balance!$U:$Z,3,FALSE),IF(C264=3,VLOOKUP(B264,balance!$U:$Z,4,FALSE),IF(C264=4,VLOOKUP(B264,balance!$U:$Z,5,FALSE),IF(C264=5,VLOOKUP(B264-1,balance!$U:$Z,6,FALSE),0)))))/100</f>
        <v>1.5199999999999999E-3</v>
      </c>
      <c r="H264">
        <v>2</v>
      </c>
      <c r="I264" s="1">
        <f>IF(C264=1,VLOOKUP(FoxFire!B264,balance!$AF:$AJ,2,FALSE),IF(C264=2,VLOOKUP(B264,balance!$AF:$AJ,3,FALSE),IF(C264=3,VLOOKUP(B264,balance!$AF:$AJ,4,FALSE),IF(C264=4,VLOOKUP(B264,balance!$AF:$AJ,5,FALSE),IF(C264=5,VLOOKUP(B264,balance!$AF:$AK,6,FALSE),0)))))*1000000000000</f>
        <v>265000000000</v>
      </c>
    </row>
    <row r="265" spans="1:9" x14ac:dyDescent="0.3">
      <c r="A265">
        <v>263</v>
      </c>
      <c r="B265">
        <f t="shared" si="7"/>
        <v>53</v>
      </c>
      <c r="C265">
        <f t="shared" si="8"/>
        <v>4</v>
      </c>
      <c r="D265">
        <v>9026</v>
      </c>
      <c r="E265" s="1">
        <f>IF(C265=1,VLOOKUP(B265,balance!$K:$P,2,FALSE),IF(C265=2,VLOOKUP(B265,balance!$K:$P,3,FALSE),IF(C265=3,VLOOKUP(B265,balance!$K:$P,4,FALSE),IF(C265=4,VLOOKUP(B265,balance!$K:$P,5,FALSE),IF(C265=5,VLOOKUP(B265-1,balance!$K:$P,6,FALSE),0)))))</f>
        <v>1550</v>
      </c>
      <c r="F265">
        <v>53</v>
      </c>
      <c r="G265">
        <f>IF(C265=1,VLOOKUP(FoxFire!B265,balance!$U:$Z,2,FALSE),IF(C265=2,VLOOKUP(B265,balance!$U:$Z,3,FALSE),IF(C265=3,VLOOKUP(B265,balance!$U:$Z,4,FALSE),IF(C265=4,VLOOKUP(B265,balance!$U:$Z,5,FALSE),IF(C265=5,VLOOKUP(B265-1,balance!$U:$Z,6,FALSE),0)))))/100</f>
        <v>1.5199999999999999E-3</v>
      </c>
      <c r="H265">
        <v>2</v>
      </c>
      <c r="I265" s="1">
        <f>IF(C265=1,VLOOKUP(FoxFire!B265,balance!$AF:$AJ,2,FALSE),IF(C265=2,VLOOKUP(B265,balance!$AF:$AJ,3,FALSE),IF(C265=3,VLOOKUP(B265,balance!$AF:$AJ,4,FALSE),IF(C265=4,VLOOKUP(B265,balance!$AF:$AJ,5,FALSE),IF(C265=5,VLOOKUP(B265,balance!$AF:$AK,6,FALSE),0)))))*1000000000000</f>
        <v>265000000000</v>
      </c>
    </row>
    <row r="266" spans="1:9" x14ac:dyDescent="0.3">
      <c r="A266">
        <v>264</v>
      </c>
      <c r="B266">
        <f t="shared" si="7"/>
        <v>54</v>
      </c>
      <c r="C266">
        <f t="shared" si="8"/>
        <v>5</v>
      </c>
      <c r="D266">
        <v>9026</v>
      </c>
      <c r="E266" s="1">
        <f>IF(C266=1,VLOOKUP(B266,balance!$K:$P,2,FALSE),IF(C266=2,VLOOKUP(B266,balance!$K:$P,3,FALSE),IF(C266=3,VLOOKUP(B266,balance!$K:$P,4,FALSE),IF(C266=4,VLOOKUP(B266,balance!$K:$P,5,FALSE),IF(C266=5,VLOOKUP(B266-1,balance!$K:$P,6,FALSE),0)))))</f>
        <v>17670</v>
      </c>
      <c r="F266">
        <v>53</v>
      </c>
      <c r="G266">
        <f>IF(C266=1,VLOOKUP(FoxFire!B266,balance!$U:$Z,2,FALSE),IF(C266=2,VLOOKUP(B266,balance!$U:$Z,3,FALSE),IF(C266=3,VLOOKUP(B266,balance!$U:$Z,4,FALSE),IF(C266=4,VLOOKUP(B266,balance!$U:$Z,5,FALSE),IF(C266=5,VLOOKUP(B266-1,balance!$U:$Z,6,FALSE),0)))))/100</f>
        <v>0.26280000000000003</v>
      </c>
      <c r="H266">
        <v>2</v>
      </c>
      <c r="I266" s="1">
        <f>IF(C266=1,VLOOKUP(FoxFire!B266,balance!$AF:$AJ,2,FALSE),IF(C266=2,VLOOKUP(B266,balance!$AF:$AJ,3,FALSE),IF(C266=3,VLOOKUP(B266,balance!$AF:$AJ,4,FALSE),IF(C266=4,VLOOKUP(B266,balance!$AF:$AJ,5,FALSE),IF(C266=5,VLOOKUP(B266,balance!$AF:$AK,6,FALSE),0)))))*1000000000000</f>
        <v>1090000000000.0001</v>
      </c>
    </row>
    <row r="267" spans="1:9" x14ac:dyDescent="0.3">
      <c r="A267">
        <v>265</v>
      </c>
      <c r="B267">
        <f t="shared" si="7"/>
        <v>54</v>
      </c>
      <c r="C267">
        <f t="shared" si="8"/>
        <v>1</v>
      </c>
      <c r="D267">
        <v>9026</v>
      </c>
      <c r="E267" s="1">
        <f>IF(C267=1,VLOOKUP(B267,balance!$K:$P,2,FALSE),IF(C267=2,VLOOKUP(B267,balance!$K:$P,3,FALSE),IF(C267=3,VLOOKUP(B267,balance!$K:$P,4,FALSE),IF(C267=4,VLOOKUP(B267,balance!$K:$P,5,FALSE),IF(C267=5,VLOOKUP(B267-1,balance!$K:$P,6,FALSE),0)))))</f>
        <v>1575</v>
      </c>
      <c r="F267">
        <v>53</v>
      </c>
      <c r="G267">
        <f>IF(C267=1,VLOOKUP(FoxFire!B267,balance!$U:$Z,2,FALSE),IF(C267=2,VLOOKUP(B267,balance!$U:$Z,3,FALSE),IF(C267=3,VLOOKUP(B267,balance!$U:$Z,4,FALSE),IF(C267=4,VLOOKUP(B267,balance!$U:$Z,5,FALSE),IF(C267=5,VLOOKUP(B267-1,balance!$U:$Z,6,FALSE),0)))))/100</f>
        <v>1.5299999999999999E-3</v>
      </c>
      <c r="H267">
        <v>2</v>
      </c>
      <c r="I267" s="1">
        <f>IF(C267=1,VLOOKUP(FoxFire!B267,balance!$AF:$AJ,2,FALSE),IF(C267=2,VLOOKUP(B267,balance!$AF:$AJ,3,FALSE),IF(C267=3,VLOOKUP(B267,balance!$AF:$AJ,4,FALSE),IF(C267=4,VLOOKUP(B267,balance!$AF:$AJ,5,FALSE),IF(C267=5,VLOOKUP(B267,balance!$AF:$AK,6,FALSE),0)))))*1000000000000</f>
        <v>272500000000.00003</v>
      </c>
    </row>
    <row r="268" spans="1:9" x14ac:dyDescent="0.3">
      <c r="A268">
        <v>266</v>
      </c>
      <c r="B268">
        <f t="shared" ref="B268:B331" si="9">B263+1</f>
        <v>54</v>
      </c>
      <c r="C268">
        <f t="shared" si="8"/>
        <v>2</v>
      </c>
      <c r="D268">
        <v>9026</v>
      </c>
      <c r="E268" s="1">
        <f>IF(C268=1,VLOOKUP(B268,balance!$K:$P,2,FALSE),IF(C268=2,VLOOKUP(B268,balance!$K:$P,3,FALSE),IF(C268=3,VLOOKUP(B268,balance!$K:$P,4,FALSE),IF(C268=4,VLOOKUP(B268,balance!$K:$P,5,FALSE),IF(C268=5,VLOOKUP(B268-1,balance!$K:$P,6,FALSE),0)))))</f>
        <v>1575</v>
      </c>
      <c r="F268">
        <v>53</v>
      </c>
      <c r="G268">
        <f>IF(C268=1,VLOOKUP(FoxFire!B268,balance!$U:$Z,2,FALSE),IF(C268=2,VLOOKUP(B268,balance!$U:$Z,3,FALSE),IF(C268=3,VLOOKUP(B268,balance!$U:$Z,4,FALSE),IF(C268=4,VLOOKUP(B268,balance!$U:$Z,5,FALSE),IF(C268=5,VLOOKUP(B268-1,balance!$U:$Z,6,FALSE),0)))))/100</f>
        <v>1.5299999999999999E-3</v>
      </c>
      <c r="H268">
        <v>2</v>
      </c>
      <c r="I268" s="1">
        <f>IF(C268=1,VLOOKUP(FoxFire!B268,balance!$AF:$AJ,2,FALSE),IF(C268=2,VLOOKUP(B268,balance!$AF:$AJ,3,FALSE),IF(C268=3,VLOOKUP(B268,balance!$AF:$AJ,4,FALSE),IF(C268=4,VLOOKUP(B268,balance!$AF:$AJ,5,FALSE),IF(C268=5,VLOOKUP(B268,balance!$AF:$AK,6,FALSE),0)))))*1000000000000</f>
        <v>272500000000.00003</v>
      </c>
    </row>
    <row r="269" spans="1:9" x14ac:dyDescent="0.3">
      <c r="A269">
        <v>267</v>
      </c>
      <c r="B269">
        <f t="shared" si="9"/>
        <v>54</v>
      </c>
      <c r="C269">
        <f t="shared" si="8"/>
        <v>3</v>
      </c>
      <c r="D269">
        <v>9026</v>
      </c>
      <c r="E269" s="1">
        <f>IF(C269=1,VLOOKUP(B269,balance!$K:$P,2,FALSE),IF(C269=2,VLOOKUP(B269,balance!$K:$P,3,FALSE),IF(C269=3,VLOOKUP(B269,balance!$K:$P,4,FALSE),IF(C269=4,VLOOKUP(B269,balance!$K:$P,5,FALSE),IF(C269=5,VLOOKUP(B269-1,balance!$K:$P,6,FALSE),0)))))</f>
        <v>1575</v>
      </c>
      <c r="F269">
        <v>53</v>
      </c>
      <c r="G269">
        <f>IF(C269=1,VLOOKUP(FoxFire!B269,balance!$U:$Z,2,FALSE),IF(C269=2,VLOOKUP(B269,balance!$U:$Z,3,FALSE),IF(C269=3,VLOOKUP(B269,balance!$U:$Z,4,FALSE),IF(C269=4,VLOOKUP(B269,balance!$U:$Z,5,FALSE),IF(C269=5,VLOOKUP(B269-1,balance!$U:$Z,6,FALSE),0)))))/100</f>
        <v>1.5299999999999999E-3</v>
      </c>
      <c r="H269">
        <v>2</v>
      </c>
      <c r="I269" s="1">
        <f>IF(C269=1,VLOOKUP(FoxFire!B269,balance!$AF:$AJ,2,FALSE),IF(C269=2,VLOOKUP(B269,balance!$AF:$AJ,3,FALSE),IF(C269=3,VLOOKUP(B269,balance!$AF:$AJ,4,FALSE),IF(C269=4,VLOOKUP(B269,balance!$AF:$AJ,5,FALSE),IF(C269=5,VLOOKUP(B269,balance!$AF:$AK,6,FALSE),0)))))*1000000000000</f>
        <v>272500000000.00003</v>
      </c>
    </row>
    <row r="270" spans="1:9" x14ac:dyDescent="0.3">
      <c r="A270">
        <v>268</v>
      </c>
      <c r="B270">
        <f t="shared" si="9"/>
        <v>54</v>
      </c>
      <c r="C270">
        <f t="shared" si="8"/>
        <v>4</v>
      </c>
      <c r="D270">
        <v>9026</v>
      </c>
      <c r="E270" s="1">
        <f>IF(C270=1,VLOOKUP(B270,balance!$K:$P,2,FALSE),IF(C270=2,VLOOKUP(B270,balance!$K:$P,3,FALSE),IF(C270=3,VLOOKUP(B270,balance!$K:$P,4,FALSE),IF(C270=4,VLOOKUP(B270,balance!$K:$P,5,FALSE),IF(C270=5,VLOOKUP(B270-1,balance!$K:$P,6,FALSE),0)))))</f>
        <v>1575</v>
      </c>
      <c r="F270">
        <v>53</v>
      </c>
      <c r="G270">
        <f>IF(C270=1,VLOOKUP(FoxFire!B270,balance!$U:$Z,2,FALSE),IF(C270=2,VLOOKUP(B270,balance!$U:$Z,3,FALSE),IF(C270=3,VLOOKUP(B270,balance!$U:$Z,4,FALSE),IF(C270=4,VLOOKUP(B270,balance!$U:$Z,5,FALSE),IF(C270=5,VLOOKUP(B270-1,balance!$U:$Z,6,FALSE),0)))))/100</f>
        <v>1.5299999999999999E-3</v>
      </c>
      <c r="H270">
        <v>2</v>
      </c>
      <c r="I270" s="1">
        <f>IF(C270=1,VLOOKUP(FoxFire!B270,balance!$AF:$AJ,2,FALSE),IF(C270=2,VLOOKUP(B270,balance!$AF:$AJ,3,FALSE),IF(C270=3,VLOOKUP(B270,balance!$AF:$AJ,4,FALSE),IF(C270=4,VLOOKUP(B270,balance!$AF:$AJ,5,FALSE),IF(C270=5,VLOOKUP(B270,balance!$AF:$AK,6,FALSE),0)))))*1000000000000</f>
        <v>272500000000.00003</v>
      </c>
    </row>
    <row r="271" spans="1:9" x14ac:dyDescent="0.3">
      <c r="A271">
        <v>269</v>
      </c>
      <c r="B271">
        <f t="shared" si="9"/>
        <v>55</v>
      </c>
      <c r="C271">
        <f t="shared" si="8"/>
        <v>5</v>
      </c>
      <c r="D271">
        <v>9026</v>
      </c>
      <c r="E271" s="1">
        <f>IF(C271=1,VLOOKUP(B271,balance!$K:$P,2,FALSE),IF(C271=2,VLOOKUP(B271,balance!$K:$P,3,FALSE),IF(C271=3,VLOOKUP(B271,balance!$K:$P,4,FALSE),IF(C271=4,VLOOKUP(B271,balance!$K:$P,5,FALSE),IF(C271=5,VLOOKUP(B271-1,balance!$K:$P,6,FALSE),0)))))</f>
        <v>18270</v>
      </c>
      <c r="F271">
        <v>53</v>
      </c>
      <c r="G271">
        <f>IF(C271=1,VLOOKUP(FoxFire!B271,balance!$U:$Z,2,FALSE),IF(C271=2,VLOOKUP(B271,balance!$U:$Z,3,FALSE),IF(C271=3,VLOOKUP(B271,balance!$U:$Z,4,FALSE),IF(C271=4,VLOOKUP(B271,balance!$U:$Z,5,FALSE),IF(C271=5,VLOOKUP(B271-1,balance!$U:$Z,6,FALSE),0)))))/100</f>
        <v>0.29160000000000003</v>
      </c>
      <c r="H271">
        <v>2</v>
      </c>
      <c r="I271" s="1">
        <f>IF(C271=1,VLOOKUP(FoxFire!B271,balance!$AF:$AJ,2,FALSE),IF(C271=2,VLOOKUP(B271,balance!$AF:$AJ,3,FALSE),IF(C271=3,VLOOKUP(B271,balance!$AF:$AJ,4,FALSE),IF(C271=4,VLOOKUP(B271,balance!$AF:$AJ,5,FALSE),IF(C271=5,VLOOKUP(B271,balance!$AF:$AK,6,FALSE),0)))))*1000000000000</f>
        <v>1120000000000</v>
      </c>
    </row>
    <row r="272" spans="1:9" x14ac:dyDescent="0.3">
      <c r="A272">
        <v>270</v>
      </c>
      <c r="B272">
        <f t="shared" si="9"/>
        <v>55</v>
      </c>
      <c r="C272">
        <f t="shared" si="8"/>
        <v>1</v>
      </c>
      <c r="D272">
        <v>9026</v>
      </c>
      <c r="E272" s="1">
        <f>IF(C272=1,VLOOKUP(B272,balance!$K:$P,2,FALSE),IF(C272=2,VLOOKUP(B272,balance!$K:$P,3,FALSE),IF(C272=3,VLOOKUP(B272,balance!$K:$P,4,FALSE),IF(C272=4,VLOOKUP(B272,balance!$K:$P,5,FALSE),IF(C272=5,VLOOKUP(B272-1,balance!$K:$P,6,FALSE),0)))))</f>
        <v>1600</v>
      </c>
      <c r="F272">
        <v>53</v>
      </c>
      <c r="G272">
        <f>IF(C272=1,VLOOKUP(FoxFire!B272,balance!$U:$Z,2,FALSE),IF(C272=2,VLOOKUP(B272,balance!$U:$Z,3,FALSE),IF(C272=3,VLOOKUP(B272,balance!$U:$Z,4,FALSE),IF(C272=4,VLOOKUP(B272,balance!$U:$Z,5,FALSE),IF(C272=5,VLOOKUP(B272-1,balance!$U:$Z,6,FALSE),0)))))/100</f>
        <v>1.5399999999999999E-3</v>
      </c>
      <c r="H272">
        <v>2</v>
      </c>
      <c r="I272" s="1">
        <f>IF(C272=1,VLOOKUP(FoxFire!B272,balance!$AF:$AJ,2,FALSE),IF(C272=2,VLOOKUP(B272,balance!$AF:$AJ,3,FALSE),IF(C272=3,VLOOKUP(B272,balance!$AF:$AJ,4,FALSE),IF(C272=4,VLOOKUP(B272,balance!$AF:$AJ,5,FALSE),IF(C272=5,VLOOKUP(B272,balance!$AF:$AK,6,FALSE),0)))))*1000000000000</f>
        <v>280000000000</v>
      </c>
    </row>
    <row r="273" spans="1:9" x14ac:dyDescent="0.3">
      <c r="A273">
        <v>271</v>
      </c>
      <c r="B273">
        <f t="shared" si="9"/>
        <v>55</v>
      </c>
      <c r="C273">
        <f t="shared" si="8"/>
        <v>2</v>
      </c>
      <c r="D273">
        <v>9026</v>
      </c>
      <c r="E273" s="1">
        <f>IF(C273=1,VLOOKUP(B273,balance!$K:$P,2,FALSE),IF(C273=2,VLOOKUP(B273,balance!$K:$P,3,FALSE),IF(C273=3,VLOOKUP(B273,balance!$K:$P,4,FALSE),IF(C273=4,VLOOKUP(B273,balance!$K:$P,5,FALSE),IF(C273=5,VLOOKUP(B273-1,balance!$K:$P,6,FALSE),0)))))</f>
        <v>1600</v>
      </c>
      <c r="F273">
        <v>53</v>
      </c>
      <c r="G273">
        <f>IF(C273=1,VLOOKUP(FoxFire!B273,balance!$U:$Z,2,FALSE),IF(C273=2,VLOOKUP(B273,balance!$U:$Z,3,FALSE),IF(C273=3,VLOOKUP(B273,balance!$U:$Z,4,FALSE),IF(C273=4,VLOOKUP(B273,balance!$U:$Z,5,FALSE),IF(C273=5,VLOOKUP(B273-1,balance!$U:$Z,6,FALSE),0)))))/100</f>
        <v>1.5399999999999999E-3</v>
      </c>
      <c r="H273">
        <v>2</v>
      </c>
      <c r="I273" s="1">
        <f>IF(C273=1,VLOOKUP(FoxFire!B273,balance!$AF:$AJ,2,FALSE),IF(C273=2,VLOOKUP(B273,balance!$AF:$AJ,3,FALSE),IF(C273=3,VLOOKUP(B273,balance!$AF:$AJ,4,FALSE),IF(C273=4,VLOOKUP(B273,balance!$AF:$AJ,5,FALSE),IF(C273=5,VLOOKUP(B273,balance!$AF:$AK,6,FALSE),0)))))*1000000000000</f>
        <v>280000000000</v>
      </c>
    </row>
    <row r="274" spans="1:9" x14ac:dyDescent="0.3">
      <c r="A274">
        <v>272</v>
      </c>
      <c r="B274">
        <f t="shared" si="9"/>
        <v>55</v>
      </c>
      <c r="C274">
        <f t="shared" si="8"/>
        <v>3</v>
      </c>
      <c r="D274">
        <v>9026</v>
      </c>
      <c r="E274" s="1">
        <f>IF(C274=1,VLOOKUP(B274,balance!$K:$P,2,FALSE),IF(C274=2,VLOOKUP(B274,balance!$K:$P,3,FALSE),IF(C274=3,VLOOKUP(B274,balance!$K:$P,4,FALSE),IF(C274=4,VLOOKUP(B274,balance!$K:$P,5,FALSE),IF(C274=5,VLOOKUP(B274-1,balance!$K:$P,6,FALSE),0)))))</f>
        <v>1600</v>
      </c>
      <c r="F274">
        <v>53</v>
      </c>
      <c r="G274">
        <f>IF(C274=1,VLOOKUP(FoxFire!B274,balance!$U:$Z,2,FALSE),IF(C274=2,VLOOKUP(B274,balance!$U:$Z,3,FALSE),IF(C274=3,VLOOKUP(B274,balance!$U:$Z,4,FALSE),IF(C274=4,VLOOKUP(B274,balance!$U:$Z,5,FALSE),IF(C274=5,VLOOKUP(B274-1,balance!$U:$Z,6,FALSE),0)))))/100</f>
        <v>1.5399999999999999E-3</v>
      </c>
      <c r="H274">
        <v>2</v>
      </c>
      <c r="I274" s="1">
        <f>IF(C274=1,VLOOKUP(FoxFire!B274,balance!$AF:$AJ,2,FALSE),IF(C274=2,VLOOKUP(B274,balance!$AF:$AJ,3,FALSE),IF(C274=3,VLOOKUP(B274,balance!$AF:$AJ,4,FALSE),IF(C274=4,VLOOKUP(B274,balance!$AF:$AJ,5,FALSE),IF(C274=5,VLOOKUP(B274,balance!$AF:$AK,6,FALSE),0)))))*1000000000000</f>
        <v>280000000000</v>
      </c>
    </row>
    <row r="275" spans="1:9" x14ac:dyDescent="0.3">
      <c r="A275">
        <v>273</v>
      </c>
      <c r="B275">
        <f t="shared" si="9"/>
        <v>55</v>
      </c>
      <c r="C275">
        <f t="shared" si="8"/>
        <v>4</v>
      </c>
      <c r="D275">
        <v>9026</v>
      </c>
      <c r="E275" s="1">
        <f>IF(C275=1,VLOOKUP(B275,balance!$K:$P,2,FALSE),IF(C275=2,VLOOKUP(B275,balance!$K:$P,3,FALSE),IF(C275=3,VLOOKUP(B275,balance!$K:$P,4,FALSE),IF(C275=4,VLOOKUP(B275,balance!$K:$P,5,FALSE),IF(C275=5,VLOOKUP(B275-1,balance!$K:$P,6,FALSE),0)))))</f>
        <v>1600</v>
      </c>
      <c r="F275">
        <v>53</v>
      </c>
      <c r="G275">
        <f>IF(C275=1,VLOOKUP(FoxFire!B275,balance!$U:$Z,2,FALSE),IF(C275=2,VLOOKUP(B275,balance!$U:$Z,3,FALSE),IF(C275=3,VLOOKUP(B275,balance!$U:$Z,4,FALSE),IF(C275=4,VLOOKUP(B275,balance!$U:$Z,5,FALSE),IF(C275=5,VLOOKUP(B275-1,balance!$U:$Z,6,FALSE),0)))))/100</f>
        <v>1.5399999999999999E-3</v>
      </c>
      <c r="H275">
        <v>2</v>
      </c>
      <c r="I275" s="1">
        <f>IF(C275=1,VLOOKUP(FoxFire!B275,balance!$AF:$AJ,2,FALSE),IF(C275=2,VLOOKUP(B275,balance!$AF:$AJ,3,FALSE),IF(C275=3,VLOOKUP(B275,balance!$AF:$AJ,4,FALSE),IF(C275=4,VLOOKUP(B275,balance!$AF:$AJ,5,FALSE),IF(C275=5,VLOOKUP(B275,balance!$AF:$AK,6,FALSE),0)))))*1000000000000</f>
        <v>280000000000</v>
      </c>
    </row>
    <row r="276" spans="1:9" x14ac:dyDescent="0.3">
      <c r="A276">
        <v>274</v>
      </c>
      <c r="B276">
        <f t="shared" si="9"/>
        <v>56</v>
      </c>
      <c r="C276">
        <f t="shared" si="8"/>
        <v>5</v>
      </c>
      <c r="D276">
        <v>9026</v>
      </c>
      <c r="E276" s="1">
        <f>IF(C276=1,VLOOKUP(B276,balance!$K:$P,2,FALSE),IF(C276=2,VLOOKUP(B276,balance!$K:$P,3,FALSE),IF(C276=3,VLOOKUP(B276,balance!$K:$P,4,FALSE),IF(C276=4,VLOOKUP(B276,balance!$K:$P,5,FALSE),IF(C276=5,VLOOKUP(B276-1,balance!$K:$P,6,FALSE),0)))))</f>
        <v>18880</v>
      </c>
      <c r="F276">
        <v>53</v>
      </c>
      <c r="G276">
        <f>IF(C276=1,VLOOKUP(FoxFire!B276,balance!$U:$Z,2,FALSE),IF(C276=2,VLOOKUP(B276,balance!$U:$Z,3,FALSE),IF(C276=3,VLOOKUP(B276,balance!$U:$Z,4,FALSE),IF(C276=4,VLOOKUP(B276,balance!$U:$Z,5,FALSE),IF(C276=5,VLOOKUP(B276-1,balance!$U:$Z,6,FALSE),0)))))/100</f>
        <v>0.32339999999999997</v>
      </c>
      <c r="H276">
        <v>2</v>
      </c>
      <c r="I276" s="1">
        <f>IF(C276=1,VLOOKUP(FoxFire!B276,balance!$AF:$AJ,2,FALSE),IF(C276=2,VLOOKUP(B276,balance!$AF:$AJ,3,FALSE),IF(C276=3,VLOOKUP(B276,balance!$AF:$AJ,4,FALSE),IF(C276=4,VLOOKUP(B276,balance!$AF:$AJ,5,FALSE),IF(C276=5,VLOOKUP(B276,balance!$AF:$AK,6,FALSE),0)))))*1000000000000</f>
        <v>1150000000000</v>
      </c>
    </row>
    <row r="277" spans="1:9" x14ac:dyDescent="0.3">
      <c r="A277">
        <v>275</v>
      </c>
      <c r="B277">
        <f t="shared" si="9"/>
        <v>56</v>
      </c>
      <c r="C277">
        <f t="shared" si="8"/>
        <v>1</v>
      </c>
      <c r="D277">
        <v>9026</v>
      </c>
      <c r="E277" s="1">
        <f>IF(C277=1,VLOOKUP(B277,balance!$K:$P,2,FALSE),IF(C277=2,VLOOKUP(B277,balance!$K:$P,3,FALSE),IF(C277=3,VLOOKUP(B277,balance!$K:$P,4,FALSE),IF(C277=4,VLOOKUP(B277,balance!$K:$P,5,FALSE),IF(C277=5,VLOOKUP(B277-1,balance!$K:$P,6,FALSE),0)))))</f>
        <v>1625</v>
      </c>
      <c r="F277">
        <v>53</v>
      </c>
      <c r="G277">
        <f>IF(C277=1,VLOOKUP(FoxFire!B277,balance!$U:$Z,2,FALSE),IF(C277=2,VLOOKUP(B277,balance!$U:$Z,3,FALSE),IF(C277=3,VLOOKUP(B277,balance!$U:$Z,4,FALSE),IF(C277=4,VLOOKUP(B277,balance!$U:$Z,5,FALSE),IF(C277=5,VLOOKUP(B277-1,balance!$U:$Z,6,FALSE),0)))))/100</f>
        <v>1.5499999999999999E-3</v>
      </c>
      <c r="H277">
        <v>2</v>
      </c>
      <c r="I277" s="1">
        <f>IF(C277=1,VLOOKUP(FoxFire!B277,balance!$AF:$AJ,2,FALSE),IF(C277=2,VLOOKUP(B277,balance!$AF:$AJ,3,FALSE),IF(C277=3,VLOOKUP(B277,balance!$AF:$AJ,4,FALSE),IF(C277=4,VLOOKUP(B277,balance!$AF:$AJ,5,FALSE),IF(C277=5,VLOOKUP(B277,balance!$AF:$AK,6,FALSE),0)))))*1000000000000</f>
        <v>287500000000</v>
      </c>
    </row>
    <row r="278" spans="1:9" x14ac:dyDescent="0.3">
      <c r="A278">
        <v>276</v>
      </c>
      <c r="B278">
        <f t="shared" si="9"/>
        <v>56</v>
      </c>
      <c r="C278">
        <f t="shared" si="8"/>
        <v>2</v>
      </c>
      <c r="D278">
        <v>9026</v>
      </c>
      <c r="E278" s="1">
        <f>IF(C278=1,VLOOKUP(B278,balance!$K:$P,2,FALSE),IF(C278=2,VLOOKUP(B278,balance!$K:$P,3,FALSE),IF(C278=3,VLOOKUP(B278,balance!$K:$P,4,FALSE),IF(C278=4,VLOOKUP(B278,balance!$K:$P,5,FALSE),IF(C278=5,VLOOKUP(B278-1,balance!$K:$P,6,FALSE),0)))))</f>
        <v>1625</v>
      </c>
      <c r="F278">
        <v>53</v>
      </c>
      <c r="G278">
        <f>IF(C278=1,VLOOKUP(FoxFire!B278,balance!$U:$Z,2,FALSE),IF(C278=2,VLOOKUP(B278,balance!$U:$Z,3,FALSE),IF(C278=3,VLOOKUP(B278,balance!$U:$Z,4,FALSE),IF(C278=4,VLOOKUP(B278,balance!$U:$Z,5,FALSE),IF(C278=5,VLOOKUP(B278-1,balance!$U:$Z,6,FALSE),0)))))/100</f>
        <v>1.5499999999999999E-3</v>
      </c>
      <c r="H278">
        <v>2</v>
      </c>
      <c r="I278" s="1">
        <f>IF(C278=1,VLOOKUP(FoxFire!B278,balance!$AF:$AJ,2,FALSE),IF(C278=2,VLOOKUP(B278,balance!$AF:$AJ,3,FALSE),IF(C278=3,VLOOKUP(B278,balance!$AF:$AJ,4,FALSE),IF(C278=4,VLOOKUP(B278,balance!$AF:$AJ,5,FALSE),IF(C278=5,VLOOKUP(B278,balance!$AF:$AK,6,FALSE),0)))))*1000000000000</f>
        <v>287500000000</v>
      </c>
    </row>
    <row r="279" spans="1:9" x14ac:dyDescent="0.3">
      <c r="A279">
        <v>277</v>
      </c>
      <c r="B279">
        <f t="shared" si="9"/>
        <v>56</v>
      </c>
      <c r="C279">
        <f t="shared" si="8"/>
        <v>3</v>
      </c>
      <c r="D279">
        <v>9026</v>
      </c>
      <c r="E279" s="1">
        <f>IF(C279=1,VLOOKUP(B279,balance!$K:$P,2,FALSE),IF(C279=2,VLOOKUP(B279,balance!$K:$P,3,FALSE),IF(C279=3,VLOOKUP(B279,balance!$K:$P,4,FALSE),IF(C279=4,VLOOKUP(B279,balance!$K:$P,5,FALSE),IF(C279=5,VLOOKUP(B279-1,balance!$K:$P,6,FALSE),0)))))</f>
        <v>1625</v>
      </c>
      <c r="F279">
        <v>53</v>
      </c>
      <c r="G279">
        <f>IF(C279=1,VLOOKUP(FoxFire!B279,balance!$U:$Z,2,FALSE),IF(C279=2,VLOOKUP(B279,balance!$U:$Z,3,FALSE),IF(C279=3,VLOOKUP(B279,balance!$U:$Z,4,FALSE),IF(C279=4,VLOOKUP(B279,balance!$U:$Z,5,FALSE),IF(C279=5,VLOOKUP(B279-1,balance!$U:$Z,6,FALSE),0)))))/100</f>
        <v>1.5499999999999999E-3</v>
      </c>
      <c r="H279">
        <v>2</v>
      </c>
      <c r="I279" s="1">
        <f>IF(C279=1,VLOOKUP(FoxFire!B279,balance!$AF:$AJ,2,FALSE),IF(C279=2,VLOOKUP(B279,balance!$AF:$AJ,3,FALSE),IF(C279=3,VLOOKUP(B279,balance!$AF:$AJ,4,FALSE),IF(C279=4,VLOOKUP(B279,balance!$AF:$AJ,5,FALSE),IF(C279=5,VLOOKUP(B279,balance!$AF:$AK,6,FALSE),0)))))*1000000000000</f>
        <v>287500000000</v>
      </c>
    </row>
    <row r="280" spans="1:9" x14ac:dyDescent="0.3">
      <c r="A280">
        <v>278</v>
      </c>
      <c r="B280">
        <f t="shared" si="9"/>
        <v>56</v>
      </c>
      <c r="C280">
        <f t="shared" si="8"/>
        <v>4</v>
      </c>
      <c r="D280">
        <v>9026</v>
      </c>
      <c r="E280" s="1">
        <f>IF(C280=1,VLOOKUP(B280,balance!$K:$P,2,FALSE),IF(C280=2,VLOOKUP(B280,balance!$K:$P,3,FALSE),IF(C280=3,VLOOKUP(B280,balance!$K:$P,4,FALSE),IF(C280=4,VLOOKUP(B280,balance!$K:$P,5,FALSE),IF(C280=5,VLOOKUP(B280-1,balance!$K:$P,6,FALSE),0)))))</f>
        <v>1625</v>
      </c>
      <c r="F280">
        <v>53</v>
      </c>
      <c r="G280">
        <f>IF(C280=1,VLOOKUP(FoxFire!B280,balance!$U:$Z,2,FALSE),IF(C280=2,VLOOKUP(B280,balance!$U:$Z,3,FALSE),IF(C280=3,VLOOKUP(B280,balance!$U:$Z,4,FALSE),IF(C280=4,VLOOKUP(B280,balance!$U:$Z,5,FALSE),IF(C280=5,VLOOKUP(B280-1,balance!$U:$Z,6,FALSE),0)))))/100</f>
        <v>1.5499999999999999E-3</v>
      </c>
      <c r="H280">
        <v>2</v>
      </c>
      <c r="I280" s="1">
        <f>IF(C280=1,VLOOKUP(FoxFire!B280,balance!$AF:$AJ,2,FALSE),IF(C280=2,VLOOKUP(B280,balance!$AF:$AJ,3,FALSE),IF(C280=3,VLOOKUP(B280,balance!$AF:$AJ,4,FALSE),IF(C280=4,VLOOKUP(B280,balance!$AF:$AJ,5,FALSE),IF(C280=5,VLOOKUP(B280,balance!$AF:$AK,6,FALSE),0)))))*1000000000000</f>
        <v>287500000000</v>
      </c>
    </row>
    <row r="281" spans="1:9" x14ac:dyDescent="0.3">
      <c r="A281">
        <v>279</v>
      </c>
      <c r="B281">
        <f t="shared" si="9"/>
        <v>57</v>
      </c>
      <c r="C281">
        <f t="shared" si="8"/>
        <v>5</v>
      </c>
      <c r="D281">
        <v>9026</v>
      </c>
      <c r="E281" s="1">
        <f>IF(C281=1,VLOOKUP(B281,balance!$K:$P,2,FALSE),IF(C281=2,VLOOKUP(B281,balance!$K:$P,3,FALSE),IF(C281=3,VLOOKUP(B281,balance!$K:$P,4,FALSE),IF(C281=4,VLOOKUP(B281,balance!$K:$P,5,FALSE),IF(C281=5,VLOOKUP(B281-1,balance!$K:$P,6,FALSE),0)))))</f>
        <v>19500</v>
      </c>
      <c r="F281">
        <v>53</v>
      </c>
      <c r="G281">
        <f>IF(C281=1,VLOOKUP(FoxFire!B281,balance!$U:$Z,2,FALSE),IF(C281=2,VLOOKUP(B281,balance!$U:$Z,3,FALSE),IF(C281=3,VLOOKUP(B281,balance!$U:$Z,4,FALSE),IF(C281=4,VLOOKUP(B281,balance!$U:$Z,5,FALSE),IF(C281=5,VLOOKUP(B281-1,balance!$U:$Z,6,FALSE),0)))))/100</f>
        <v>0.35869999999999996</v>
      </c>
      <c r="H281">
        <v>2</v>
      </c>
      <c r="I281" s="1">
        <f>IF(C281=1,VLOOKUP(FoxFire!B281,balance!$AF:$AJ,2,FALSE),IF(C281=2,VLOOKUP(B281,balance!$AF:$AJ,3,FALSE),IF(C281=3,VLOOKUP(B281,balance!$AF:$AJ,4,FALSE),IF(C281=4,VLOOKUP(B281,balance!$AF:$AJ,5,FALSE),IF(C281=5,VLOOKUP(B281,balance!$AF:$AK,6,FALSE),0)))))*1000000000000</f>
        <v>1180000000000</v>
      </c>
    </row>
    <row r="282" spans="1:9" x14ac:dyDescent="0.3">
      <c r="A282">
        <v>280</v>
      </c>
      <c r="B282">
        <f t="shared" si="9"/>
        <v>57</v>
      </c>
      <c r="C282">
        <f t="shared" si="8"/>
        <v>1</v>
      </c>
      <c r="D282">
        <v>9026</v>
      </c>
      <c r="E282" s="1">
        <f>IF(C282=1,VLOOKUP(B282,balance!$K:$P,2,FALSE),IF(C282=2,VLOOKUP(B282,balance!$K:$P,3,FALSE),IF(C282=3,VLOOKUP(B282,balance!$K:$P,4,FALSE),IF(C282=4,VLOOKUP(B282,balance!$K:$P,5,FALSE),IF(C282=5,VLOOKUP(B282-1,balance!$K:$P,6,FALSE),0)))))</f>
        <v>1650</v>
      </c>
      <c r="F282">
        <v>53</v>
      </c>
      <c r="G282">
        <f>IF(C282=1,VLOOKUP(FoxFire!B282,balance!$U:$Z,2,FALSE),IF(C282=2,VLOOKUP(B282,balance!$U:$Z,3,FALSE),IF(C282=3,VLOOKUP(B282,balance!$U:$Z,4,FALSE),IF(C282=4,VLOOKUP(B282,balance!$U:$Z,5,FALSE),IF(C282=5,VLOOKUP(B282-1,balance!$U:$Z,6,FALSE),0)))))/100</f>
        <v>1.56E-3</v>
      </c>
      <c r="H282">
        <v>2</v>
      </c>
      <c r="I282" s="1">
        <f>IF(C282=1,VLOOKUP(FoxFire!B282,balance!$AF:$AJ,2,FALSE),IF(C282=2,VLOOKUP(B282,balance!$AF:$AJ,3,FALSE),IF(C282=3,VLOOKUP(B282,balance!$AF:$AJ,4,FALSE),IF(C282=4,VLOOKUP(B282,balance!$AF:$AJ,5,FALSE),IF(C282=5,VLOOKUP(B282,balance!$AF:$AK,6,FALSE),0)))))*1000000000000</f>
        <v>295000000000</v>
      </c>
    </row>
    <row r="283" spans="1:9" x14ac:dyDescent="0.3">
      <c r="A283">
        <v>281</v>
      </c>
      <c r="B283">
        <f t="shared" si="9"/>
        <v>57</v>
      </c>
      <c r="C283">
        <f t="shared" si="8"/>
        <v>2</v>
      </c>
      <c r="D283">
        <v>9026</v>
      </c>
      <c r="E283" s="1">
        <f>IF(C283=1,VLOOKUP(B283,balance!$K:$P,2,FALSE),IF(C283=2,VLOOKUP(B283,balance!$K:$P,3,FALSE),IF(C283=3,VLOOKUP(B283,balance!$K:$P,4,FALSE),IF(C283=4,VLOOKUP(B283,balance!$K:$P,5,FALSE),IF(C283=5,VLOOKUP(B283-1,balance!$K:$P,6,FALSE),0)))))</f>
        <v>1650</v>
      </c>
      <c r="F283">
        <v>53</v>
      </c>
      <c r="G283">
        <f>IF(C283=1,VLOOKUP(FoxFire!B283,balance!$U:$Z,2,FALSE),IF(C283=2,VLOOKUP(B283,balance!$U:$Z,3,FALSE),IF(C283=3,VLOOKUP(B283,balance!$U:$Z,4,FALSE),IF(C283=4,VLOOKUP(B283,balance!$U:$Z,5,FALSE),IF(C283=5,VLOOKUP(B283-1,balance!$U:$Z,6,FALSE),0)))))/100</f>
        <v>1.56E-3</v>
      </c>
      <c r="H283">
        <v>2</v>
      </c>
      <c r="I283" s="1">
        <f>IF(C283=1,VLOOKUP(FoxFire!B283,balance!$AF:$AJ,2,FALSE),IF(C283=2,VLOOKUP(B283,balance!$AF:$AJ,3,FALSE),IF(C283=3,VLOOKUP(B283,balance!$AF:$AJ,4,FALSE),IF(C283=4,VLOOKUP(B283,balance!$AF:$AJ,5,FALSE),IF(C283=5,VLOOKUP(B283,balance!$AF:$AK,6,FALSE),0)))))*1000000000000</f>
        <v>295000000000</v>
      </c>
    </row>
    <row r="284" spans="1:9" x14ac:dyDescent="0.3">
      <c r="A284">
        <v>282</v>
      </c>
      <c r="B284">
        <f t="shared" si="9"/>
        <v>57</v>
      </c>
      <c r="C284">
        <f t="shared" si="8"/>
        <v>3</v>
      </c>
      <c r="D284">
        <v>9026</v>
      </c>
      <c r="E284" s="1">
        <f>IF(C284=1,VLOOKUP(B284,balance!$K:$P,2,FALSE),IF(C284=2,VLOOKUP(B284,balance!$K:$P,3,FALSE),IF(C284=3,VLOOKUP(B284,balance!$K:$P,4,FALSE),IF(C284=4,VLOOKUP(B284,balance!$K:$P,5,FALSE),IF(C284=5,VLOOKUP(B284-1,balance!$K:$P,6,FALSE),0)))))</f>
        <v>1650</v>
      </c>
      <c r="F284">
        <v>53</v>
      </c>
      <c r="G284">
        <f>IF(C284=1,VLOOKUP(FoxFire!B284,balance!$U:$Z,2,FALSE),IF(C284=2,VLOOKUP(B284,balance!$U:$Z,3,FALSE),IF(C284=3,VLOOKUP(B284,balance!$U:$Z,4,FALSE),IF(C284=4,VLOOKUP(B284,balance!$U:$Z,5,FALSE),IF(C284=5,VLOOKUP(B284-1,balance!$U:$Z,6,FALSE),0)))))/100</f>
        <v>1.56E-3</v>
      </c>
      <c r="H284">
        <v>2</v>
      </c>
      <c r="I284" s="1">
        <f>IF(C284=1,VLOOKUP(FoxFire!B284,balance!$AF:$AJ,2,FALSE),IF(C284=2,VLOOKUP(B284,balance!$AF:$AJ,3,FALSE),IF(C284=3,VLOOKUP(B284,balance!$AF:$AJ,4,FALSE),IF(C284=4,VLOOKUP(B284,balance!$AF:$AJ,5,FALSE),IF(C284=5,VLOOKUP(B284,balance!$AF:$AK,6,FALSE),0)))))*1000000000000</f>
        <v>295000000000</v>
      </c>
    </row>
    <row r="285" spans="1:9" x14ac:dyDescent="0.3">
      <c r="A285">
        <v>283</v>
      </c>
      <c r="B285">
        <f t="shared" si="9"/>
        <v>57</v>
      </c>
      <c r="C285">
        <f t="shared" si="8"/>
        <v>4</v>
      </c>
      <c r="D285">
        <v>9026</v>
      </c>
      <c r="E285" s="1">
        <f>IF(C285=1,VLOOKUP(B285,balance!$K:$P,2,FALSE),IF(C285=2,VLOOKUP(B285,balance!$K:$P,3,FALSE),IF(C285=3,VLOOKUP(B285,balance!$K:$P,4,FALSE),IF(C285=4,VLOOKUP(B285,balance!$K:$P,5,FALSE),IF(C285=5,VLOOKUP(B285-1,balance!$K:$P,6,FALSE),0)))))</f>
        <v>1650</v>
      </c>
      <c r="F285">
        <v>53</v>
      </c>
      <c r="G285">
        <f>IF(C285=1,VLOOKUP(FoxFire!B285,balance!$U:$Z,2,FALSE),IF(C285=2,VLOOKUP(B285,balance!$U:$Z,3,FALSE),IF(C285=3,VLOOKUP(B285,balance!$U:$Z,4,FALSE),IF(C285=4,VLOOKUP(B285,balance!$U:$Z,5,FALSE),IF(C285=5,VLOOKUP(B285-1,balance!$U:$Z,6,FALSE),0)))))/100</f>
        <v>1.56E-3</v>
      </c>
      <c r="H285">
        <v>2</v>
      </c>
      <c r="I285" s="1">
        <f>IF(C285=1,VLOOKUP(FoxFire!B285,balance!$AF:$AJ,2,FALSE),IF(C285=2,VLOOKUP(B285,balance!$AF:$AJ,3,FALSE),IF(C285=3,VLOOKUP(B285,balance!$AF:$AJ,4,FALSE),IF(C285=4,VLOOKUP(B285,balance!$AF:$AJ,5,FALSE),IF(C285=5,VLOOKUP(B285,balance!$AF:$AK,6,FALSE),0)))))*1000000000000</f>
        <v>295000000000</v>
      </c>
    </row>
    <row r="286" spans="1:9" x14ac:dyDescent="0.3">
      <c r="A286">
        <v>284</v>
      </c>
      <c r="B286">
        <f t="shared" si="9"/>
        <v>58</v>
      </c>
      <c r="C286">
        <f t="shared" si="8"/>
        <v>5</v>
      </c>
      <c r="D286">
        <v>9026</v>
      </c>
      <c r="E286" s="1">
        <f>IF(C286=1,VLOOKUP(B286,balance!$K:$P,2,FALSE),IF(C286=2,VLOOKUP(B286,balance!$K:$P,3,FALSE),IF(C286=3,VLOOKUP(B286,balance!$K:$P,4,FALSE),IF(C286=4,VLOOKUP(B286,balance!$K:$P,5,FALSE),IF(C286=5,VLOOKUP(B286-1,balance!$K:$P,6,FALSE),0)))))</f>
        <v>20130</v>
      </c>
      <c r="F286">
        <v>53</v>
      </c>
      <c r="G286">
        <f>IF(C286=1,VLOOKUP(FoxFire!B286,balance!$U:$Z,2,FALSE),IF(C286=2,VLOOKUP(B286,balance!$U:$Z,3,FALSE),IF(C286=3,VLOOKUP(B286,balance!$U:$Z,4,FALSE),IF(C286=4,VLOOKUP(B286,balance!$U:$Z,5,FALSE),IF(C286=5,VLOOKUP(B286-1,balance!$U:$Z,6,FALSE),0)))))/100</f>
        <v>0.39769999999999994</v>
      </c>
      <c r="H286">
        <v>2</v>
      </c>
      <c r="I286" s="1">
        <f>IF(C286=1,VLOOKUP(FoxFire!B286,balance!$AF:$AJ,2,FALSE),IF(C286=2,VLOOKUP(B286,balance!$AF:$AJ,3,FALSE),IF(C286=3,VLOOKUP(B286,balance!$AF:$AJ,4,FALSE),IF(C286=4,VLOOKUP(B286,balance!$AF:$AJ,5,FALSE),IF(C286=5,VLOOKUP(B286,balance!$AF:$AK,6,FALSE),0)))))*1000000000000</f>
        <v>1210000000000</v>
      </c>
    </row>
    <row r="287" spans="1:9" x14ac:dyDescent="0.3">
      <c r="A287">
        <v>285</v>
      </c>
      <c r="B287">
        <f t="shared" si="9"/>
        <v>58</v>
      </c>
      <c r="C287">
        <f t="shared" si="8"/>
        <v>1</v>
      </c>
      <c r="D287">
        <v>9026</v>
      </c>
      <c r="E287" s="1">
        <f>IF(C287=1,VLOOKUP(B287,balance!$K:$P,2,FALSE),IF(C287=2,VLOOKUP(B287,balance!$K:$P,3,FALSE),IF(C287=3,VLOOKUP(B287,balance!$K:$P,4,FALSE),IF(C287=4,VLOOKUP(B287,balance!$K:$P,5,FALSE),IF(C287=5,VLOOKUP(B287-1,balance!$K:$P,6,FALSE),0)))))</f>
        <v>1675</v>
      </c>
      <c r="F287">
        <v>53</v>
      </c>
      <c r="G287">
        <f>IF(C287=1,VLOOKUP(FoxFire!B287,balance!$U:$Z,2,FALSE),IF(C287=2,VLOOKUP(B287,balance!$U:$Z,3,FALSE),IF(C287=3,VLOOKUP(B287,balance!$U:$Z,4,FALSE),IF(C287=4,VLOOKUP(B287,balance!$U:$Z,5,FALSE),IF(C287=5,VLOOKUP(B287-1,balance!$U:$Z,6,FALSE),0)))))/100</f>
        <v>1.57E-3</v>
      </c>
      <c r="H287">
        <v>2</v>
      </c>
      <c r="I287" s="1">
        <f>IF(C287=1,VLOOKUP(FoxFire!B287,balance!$AF:$AJ,2,FALSE),IF(C287=2,VLOOKUP(B287,balance!$AF:$AJ,3,FALSE),IF(C287=3,VLOOKUP(B287,balance!$AF:$AJ,4,FALSE),IF(C287=4,VLOOKUP(B287,balance!$AF:$AJ,5,FALSE),IF(C287=5,VLOOKUP(B287,balance!$AF:$AK,6,FALSE),0)))))*1000000000000</f>
        <v>302500000000</v>
      </c>
    </row>
    <row r="288" spans="1:9" x14ac:dyDescent="0.3">
      <c r="A288">
        <v>286</v>
      </c>
      <c r="B288">
        <f t="shared" si="9"/>
        <v>58</v>
      </c>
      <c r="C288">
        <f t="shared" si="8"/>
        <v>2</v>
      </c>
      <c r="D288">
        <v>9026</v>
      </c>
      <c r="E288" s="1">
        <f>IF(C288=1,VLOOKUP(B288,balance!$K:$P,2,FALSE),IF(C288=2,VLOOKUP(B288,balance!$K:$P,3,FALSE),IF(C288=3,VLOOKUP(B288,balance!$K:$P,4,FALSE),IF(C288=4,VLOOKUP(B288,balance!$K:$P,5,FALSE),IF(C288=5,VLOOKUP(B288-1,balance!$K:$P,6,FALSE),0)))))</f>
        <v>1675</v>
      </c>
      <c r="F288">
        <v>53</v>
      </c>
      <c r="G288">
        <f>IF(C288=1,VLOOKUP(FoxFire!B288,balance!$U:$Z,2,FALSE),IF(C288=2,VLOOKUP(B288,balance!$U:$Z,3,FALSE),IF(C288=3,VLOOKUP(B288,balance!$U:$Z,4,FALSE),IF(C288=4,VLOOKUP(B288,balance!$U:$Z,5,FALSE),IF(C288=5,VLOOKUP(B288-1,balance!$U:$Z,6,FALSE),0)))))/100</f>
        <v>1.57E-3</v>
      </c>
      <c r="H288">
        <v>2</v>
      </c>
      <c r="I288" s="1">
        <f>IF(C288=1,VLOOKUP(FoxFire!B288,balance!$AF:$AJ,2,FALSE),IF(C288=2,VLOOKUP(B288,balance!$AF:$AJ,3,FALSE),IF(C288=3,VLOOKUP(B288,balance!$AF:$AJ,4,FALSE),IF(C288=4,VLOOKUP(B288,balance!$AF:$AJ,5,FALSE),IF(C288=5,VLOOKUP(B288,balance!$AF:$AK,6,FALSE),0)))))*1000000000000</f>
        <v>302500000000</v>
      </c>
    </row>
    <row r="289" spans="1:9" x14ac:dyDescent="0.3">
      <c r="A289">
        <v>287</v>
      </c>
      <c r="B289">
        <f t="shared" si="9"/>
        <v>58</v>
      </c>
      <c r="C289">
        <f t="shared" si="8"/>
        <v>3</v>
      </c>
      <c r="D289">
        <v>9026</v>
      </c>
      <c r="E289" s="1">
        <f>IF(C289=1,VLOOKUP(B289,balance!$K:$P,2,FALSE),IF(C289=2,VLOOKUP(B289,balance!$K:$P,3,FALSE),IF(C289=3,VLOOKUP(B289,balance!$K:$P,4,FALSE),IF(C289=4,VLOOKUP(B289,balance!$K:$P,5,FALSE),IF(C289=5,VLOOKUP(B289-1,balance!$K:$P,6,FALSE),0)))))</f>
        <v>1675</v>
      </c>
      <c r="F289">
        <v>53</v>
      </c>
      <c r="G289">
        <f>IF(C289=1,VLOOKUP(FoxFire!B289,balance!$U:$Z,2,FALSE),IF(C289=2,VLOOKUP(B289,balance!$U:$Z,3,FALSE),IF(C289=3,VLOOKUP(B289,balance!$U:$Z,4,FALSE),IF(C289=4,VLOOKUP(B289,balance!$U:$Z,5,FALSE),IF(C289=5,VLOOKUP(B289-1,balance!$U:$Z,6,FALSE),0)))))/100</f>
        <v>1.57E-3</v>
      </c>
      <c r="H289">
        <v>2</v>
      </c>
      <c r="I289" s="1">
        <f>IF(C289=1,VLOOKUP(FoxFire!B289,balance!$AF:$AJ,2,FALSE),IF(C289=2,VLOOKUP(B289,balance!$AF:$AJ,3,FALSE),IF(C289=3,VLOOKUP(B289,balance!$AF:$AJ,4,FALSE),IF(C289=4,VLOOKUP(B289,balance!$AF:$AJ,5,FALSE),IF(C289=5,VLOOKUP(B289,balance!$AF:$AK,6,FALSE),0)))))*1000000000000</f>
        <v>302500000000</v>
      </c>
    </row>
    <row r="290" spans="1:9" x14ac:dyDescent="0.3">
      <c r="A290">
        <v>288</v>
      </c>
      <c r="B290">
        <f t="shared" si="9"/>
        <v>58</v>
      </c>
      <c r="C290">
        <f t="shared" si="8"/>
        <v>4</v>
      </c>
      <c r="D290">
        <v>9026</v>
      </c>
      <c r="E290" s="1">
        <f>IF(C290=1,VLOOKUP(B290,balance!$K:$P,2,FALSE),IF(C290=2,VLOOKUP(B290,balance!$K:$P,3,FALSE),IF(C290=3,VLOOKUP(B290,balance!$K:$P,4,FALSE),IF(C290=4,VLOOKUP(B290,balance!$K:$P,5,FALSE),IF(C290=5,VLOOKUP(B290-1,balance!$K:$P,6,FALSE),0)))))</f>
        <v>1675</v>
      </c>
      <c r="F290">
        <v>53</v>
      </c>
      <c r="G290">
        <f>IF(C290=1,VLOOKUP(FoxFire!B290,balance!$U:$Z,2,FALSE),IF(C290=2,VLOOKUP(B290,balance!$U:$Z,3,FALSE),IF(C290=3,VLOOKUP(B290,balance!$U:$Z,4,FALSE),IF(C290=4,VLOOKUP(B290,balance!$U:$Z,5,FALSE),IF(C290=5,VLOOKUP(B290-1,balance!$U:$Z,6,FALSE),0)))))/100</f>
        <v>1.57E-3</v>
      </c>
      <c r="H290">
        <v>2</v>
      </c>
      <c r="I290" s="1">
        <f>IF(C290=1,VLOOKUP(FoxFire!B290,balance!$AF:$AJ,2,FALSE),IF(C290=2,VLOOKUP(B290,balance!$AF:$AJ,3,FALSE),IF(C290=3,VLOOKUP(B290,balance!$AF:$AJ,4,FALSE),IF(C290=4,VLOOKUP(B290,balance!$AF:$AJ,5,FALSE),IF(C290=5,VLOOKUP(B290,balance!$AF:$AK,6,FALSE),0)))))*1000000000000</f>
        <v>302500000000</v>
      </c>
    </row>
    <row r="291" spans="1:9" x14ac:dyDescent="0.3">
      <c r="A291">
        <v>289</v>
      </c>
      <c r="B291">
        <f t="shared" si="9"/>
        <v>59</v>
      </c>
      <c r="C291">
        <f t="shared" si="8"/>
        <v>5</v>
      </c>
      <c r="D291">
        <v>9026</v>
      </c>
      <c r="E291" s="1">
        <f>IF(C291=1,VLOOKUP(B291,balance!$K:$P,2,FALSE),IF(C291=2,VLOOKUP(B291,balance!$K:$P,3,FALSE),IF(C291=3,VLOOKUP(B291,balance!$K:$P,4,FALSE),IF(C291=4,VLOOKUP(B291,balance!$K:$P,5,FALSE),IF(C291=5,VLOOKUP(B291-1,balance!$K:$P,6,FALSE),0)))))</f>
        <v>20770</v>
      </c>
      <c r="F291">
        <v>53</v>
      </c>
      <c r="G291">
        <f>IF(C291=1,VLOOKUP(FoxFire!B291,balance!$U:$Z,2,FALSE),IF(C291=2,VLOOKUP(B291,balance!$U:$Z,3,FALSE),IF(C291=3,VLOOKUP(B291,balance!$U:$Z,4,FALSE),IF(C291=4,VLOOKUP(B291,balance!$U:$Z,5,FALSE),IF(C291=5,VLOOKUP(B291-1,balance!$U:$Z,6,FALSE),0)))))/100</f>
        <v>0.44089999999999996</v>
      </c>
      <c r="H291">
        <v>2</v>
      </c>
      <c r="I291" s="1">
        <f>IF(C291=1,VLOOKUP(FoxFire!B291,balance!$AF:$AJ,2,FALSE),IF(C291=2,VLOOKUP(B291,balance!$AF:$AJ,3,FALSE),IF(C291=3,VLOOKUP(B291,balance!$AF:$AJ,4,FALSE),IF(C291=4,VLOOKUP(B291,balance!$AF:$AJ,5,FALSE),IF(C291=5,VLOOKUP(B291,balance!$AF:$AK,6,FALSE),0)))))*1000000000000</f>
        <v>1240000000000</v>
      </c>
    </row>
    <row r="292" spans="1:9" x14ac:dyDescent="0.3">
      <c r="A292">
        <v>290</v>
      </c>
      <c r="B292">
        <f t="shared" si="9"/>
        <v>59</v>
      </c>
      <c r="C292">
        <f t="shared" si="8"/>
        <v>1</v>
      </c>
      <c r="D292">
        <v>9026</v>
      </c>
      <c r="E292" s="1">
        <f>IF(C292=1,VLOOKUP(B292,balance!$K:$P,2,FALSE),IF(C292=2,VLOOKUP(B292,balance!$K:$P,3,FALSE),IF(C292=3,VLOOKUP(B292,balance!$K:$P,4,FALSE),IF(C292=4,VLOOKUP(B292,balance!$K:$P,5,FALSE),IF(C292=5,VLOOKUP(B292-1,balance!$K:$P,6,FALSE),0)))))</f>
        <v>1700</v>
      </c>
      <c r="F292">
        <v>53</v>
      </c>
      <c r="G292">
        <f>IF(C292=1,VLOOKUP(FoxFire!B292,balance!$U:$Z,2,FALSE),IF(C292=2,VLOOKUP(B292,balance!$U:$Z,3,FALSE),IF(C292=3,VLOOKUP(B292,balance!$U:$Z,4,FALSE),IF(C292=4,VLOOKUP(B292,balance!$U:$Z,5,FALSE),IF(C292=5,VLOOKUP(B292-1,balance!$U:$Z,6,FALSE),0)))))/100</f>
        <v>1.58E-3</v>
      </c>
      <c r="H292">
        <v>2</v>
      </c>
      <c r="I292" s="1">
        <f>IF(C292=1,VLOOKUP(FoxFire!B292,balance!$AF:$AJ,2,FALSE),IF(C292=2,VLOOKUP(B292,balance!$AF:$AJ,3,FALSE),IF(C292=3,VLOOKUP(B292,balance!$AF:$AJ,4,FALSE),IF(C292=4,VLOOKUP(B292,balance!$AF:$AJ,5,FALSE),IF(C292=5,VLOOKUP(B292,balance!$AF:$AK,6,FALSE),0)))))*1000000000000</f>
        <v>310000000000</v>
      </c>
    </row>
    <row r="293" spans="1:9" x14ac:dyDescent="0.3">
      <c r="A293">
        <v>291</v>
      </c>
      <c r="B293">
        <f t="shared" si="9"/>
        <v>59</v>
      </c>
      <c r="C293">
        <f t="shared" si="8"/>
        <v>2</v>
      </c>
      <c r="D293">
        <v>9026</v>
      </c>
      <c r="E293" s="1">
        <f>IF(C293=1,VLOOKUP(B293,balance!$K:$P,2,FALSE),IF(C293=2,VLOOKUP(B293,balance!$K:$P,3,FALSE),IF(C293=3,VLOOKUP(B293,balance!$K:$P,4,FALSE),IF(C293=4,VLOOKUP(B293,balance!$K:$P,5,FALSE),IF(C293=5,VLOOKUP(B293-1,balance!$K:$P,6,FALSE),0)))))</f>
        <v>1700</v>
      </c>
      <c r="F293">
        <v>53</v>
      </c>
      <c r="G293">
        <f>IF(C293=1,VLOOKUP(FoxFire!B293,balance!$U:$Z,2,FALSE),IF(C293=2,VLOOKUP(B293,balance!$U:$Z,3,FALSE),IF(C293=3,VLOOKUP(B293,balance!$U:$Z,4,FALSE),IF(C293=4,VLOOKUP(B293,balance!$U:$Z,5,FALSE),IF(C293=5,VLOOKUP(B293-1,balance!$U:$Z,6,FALSE),0)))))/100</f>
        <v>1.58E-3</v>
      </c>
      <c r="H293">
        <v>2</v>
      </c>
      <c r="I293" s="1">
        <f>IF(C293=1,VLOOKUP(FoxFire!B293,balance!$AF:$AJ,2,FALSE),IF(C293=2,VLOOKUP(B293,balance!$AF:$AJ,3,FALSE),IF(C293=3,VLOOKUP(B293,balance!$AF:$AJ,4,FALSE),IF(C293=4,VLOOKUP(B293,balance!$AF:$AJ,5,FALSE),IF(C293=5,VLOOKUP(B293,balance!$AF:$AK,6,FALSE),0)))))*1000000000000</f>
        <v>310000000000</v>
      </c>
    </row>
    <row r="294" spans="1:9" x14ac:dyDescent="0.3">
      <c r="A294">
        <v>292</v>
      </c>
      <c r="B294">
        <f t="shared" si="9"/>
        <v>59</v>
      </c>
      <c r="C294">
        <f t="shared" si="8"/>
        <v>3</v>
      </c>
      <c r="D294">
        <v>9026</v>
      </c>
      <c r="E294" s="1">
        <f>IF(C294=1,VLOOKUP(B294,balance!$K:$P,2,FALSE),IF(C294=2,VLOOKUP(B294,balance!$K:$P,3,FALSE),IF(C294=3,VLOOKUP(B294,balance!$K:$P,4,FALSE),IF(C294=4,VLOOKUP(B294,balance!$K:$P,5,FALSE),IF(C294=5,VLOOKUP(B294-1,balance!$K:$P,6,FALSE),0)))))</f>
        <v>1700</v>
      </c>
      <c r="F294">
        <v>53</v>
      </c>
      <c r="G294">
        <f>IF(C294=1,VLOOKUP(FoxFire!B294,balance!$U:$Z,2,FALSE),IF(C294=2,VLOOKUP(B294,balance!$U:$Z,3,FALSE),IF(C294=3,VLOOKUP(B294,balance!$U:$Z,4,FALSE),IF(C294=4,VLOOKUP(B294,balance!$U:$Z,5,FALSE),IF(C294=5,VLOOKUP(B294-1,balance!$U:$Z,6,FALSE),0)))))/100</f>
        <v>1.58E-3</v>
      </c>
      <c r="H294">
        <v>2</v>
      </c>
      <c r="I294" s="1">
        <f>IF(C294=1,VLOOKUP(FoxFire!B294,balance!$AF:$AJ,2,FALSE),IF(C294=2,VLOOKUP(B294,balance!$AF:$AJ,3,FALSE),IF(C294=3,VLOOKUP(B294,balance!$AF:$AJ,4,FALSE),IF(C294=4,VLOOKUP(B294,balance!$AF:$AJ,5,FALSE),IF(C294=5,VLOOKUP(B294,balance!$AF:$AK,6,FALSE),0)))))*1000000000000</f>
        <v>310000000000</v>
      </c>
    </row>
    <row r="295" spans="1:9" x14ac:dyDescent="0.3">
      <c r="A295">
        <v>293</v>
      </c>
      <c r="B295">
        <f t="shared" si="9"/>
        <v>59</v>
      </c>
      <c r="C295">
        <f t="shared" si="8"/>
        <v>4</v>
      </c>
      <c r="D295">
        <v>9026</v>
      </c>
      <c r="E295" s="1">
        <f>IF(C295=1,VLOOKUP(B295,balance!$K:$P,2,FALSE),IF(C295=2,VLOOKUP(B295,balance!$K:$P,3,FALSE),IF(C295=3,VLOOKUP(B295,balance!$K:$P,4,FALSE),IF(C295=4,VLOOKUP(B295,balance!$K:$P,5,FALSE),IF(C295=5,VLOOKUP(B295-1,balance!$K:$P,6,FALSE),0)))))</f>
        <v>1700</v>
      </c>
      <c r="F295">
        <v>53</v>
      </c>
      <c r="G295">
        <f>IF(C295=1,VLOOKUP(FoxFire!B295,balance!$U:$Z,2,FALSE),IF(C295=2,VLOOKUP(B295,balance!$U:$Z,3,FALSE),IF(C295=3,VLOOKUP(B295,balance!$U:$Z,4,FALSE),IF(C295=4,VLOOKUP(B295,balance!$U:$Z,5,FALSE),IF(C295=5,VLOOKUP(B295-1,balance!$U:$Z,6,FALSE),0)))))/100</f>
        <v>1.58E-3</v>
      </c>
      <c r="H295">
        <v>2</v>
      </c>
      <c r="I295" s="1">
        <f>IF(C295=1,VLOOKUP(FoxFire!B295,balance!$AF:$AJ,2,FALSE),IF(C295=2,VLOOKUP(B295,balance!$AF:$AJ,3,FALSE),IF(C295=3,VLOOKUP(B295,balance!$AF:$AJ,4,FALSE),IF(C295=4,VLOOKUP(B295,balance!$AF:$AJ,5,FALSE),IF(C295=5,VLOOKUP(B295,balance!$AF:$AK,6,FALSE),0)))))*1000000000000</f>
        <v>310000000000</v>
      </c>
    </row>
    <row r="296" spans="1:9" x14ac:dyDescent="0.3">
      <c r="A296">
        <v>294</v>
      </c>
      <c r="B296">
        <f t="shared" si="9"/>
        <v>60</v>
      </c>
      <c r="C296">
        <f t="shared" si="8"/>
        <v>5</v>
      </c>
      <c r="D296">
        <v>9026</v>
      </c>
      <c r="E296" s="1">
        <f>IF(C296=1,VLOOKUP(B296,balance!$K:$P,2,FALSE),IF(C296=2,VLOOKUP(B296,balance!$K:$P,3,FALSE),IF(C296=3,VLOOKUP(B296,balance!$K:$P,4,FALSE),IF(C296=4,VLOOKUP(B296,balance!$K:$P,5,FALSE),IF(C296=5,VLOOKUP(B296-1,balance!$K:$P,6,FALSE),0)))))</f>
        <v>21420</v>
      </c>
      <c r="F296">
        <v>53</v>
      </c>
      <c r="G296">
        <f>IF(C296=1,VLOOKUP(FoxFire!B296,balance!$U:$Z,2,FALSE),IF(C296=2,VLOOKUP(B296,balance!$U:$Z,3,FALSE),IF(C296=3,VLOOKUP(B296,balance!$U:$Z,4,FALSE),IF(C296=4,VLOOKUP(B296,balance!$U:$Z,5,FALSE),IF(C296=5,VLOOKUP(B296-1,balance!$U:$Z,6,FALSE),0)))))/100</f>
        <v>0.48879999999999996</v>
      </c>
      <c r="H296">
        <v>2</v>
      </c>
      <c r="I296" s="1">
        <f>IF(C296=1,VLOOKUP(FoxFire!B296,balance!$AF:$AJ,2,FALSE),IF(C296=2,VLOOKUP(B296,balance!$AF:$AJ,3,FALSE),IF(C296=3,VLOOKUP(B296,balance!$AF:$AJ,4,FALSE),IF(C296=4,VLOOKUP(B296,balance!$AF:$AJ,5,FALSE),IF(C296=5,VLOOKUP(B296,balance!$AF:$AK,6,FALSE),0)))))*1000000000000</f>
        <v>1270000000000</v>
      </c>
    </row>
    <row r="297" spans="1:9" x14ac:dyDescent="0.3">
      <c r="A297">
        <v>295</v>
      </c>
      <c r="B297">
        <f t="shared" si="9"/>
        <v>60</v>
      </c>
      <c r="C297">
        <f t="shared" si="8"/>
        <v>1</v>
      </c>
      <c r="D297">
        <v>9026</v>
      </c>
      <c r="E297" s="1">
        <f>IF(C297=1,VLOOKUP(B297,balance!$K:$P,2,FALSE),IF(C297=2,VLOOKUP(B297,balance!$K:$P,3,FALSE),IF(C297=3,VLOOKUP(B297,balance!$K:$P,4,FALSE),IF(C297=4,VLOOKUP(B297,balance!$K:$P,5,FALSE),IF(C297=5,VLOOKUP(B297-1,balance!$K:$P,6,FALSE),0)))))</f>
        <v>1725</v>
      </c>
      <c r="F297">
        <v>53</v>
      </c>
      <c r="G297">
        <f>IF(C297=1,VLOOKUP(FoxFire!B297,balance!$U:$Z,2,FALSE),IF(C297=2,VLOOKUP(B297,balance!$U:$Z,3,FALSE),IF(C297=3,VLOOKUP(B297,balance!$U:$Z,4,FALSE),IF(C297=4,VLOOKUP(B297,balance!$U:$Z,5,FALSE),IF(C297=5,VLOOKUP(B297-1,balance!$U:$Z,6,FALSE),0)))))/100</f>
        <v>1.5900000000000001E-3</v>
      </c>
      <c r="H297">
        <v>2</v>
      </c>
      <c r="I297" s="1">
        <f>IF(C297=1,VLOOKUP(FoxFire!B297,balance!$AF:$AJ,2,FALSE),IF(C297=2,VLOOKUP(B297,balance!$AF:$AJ,3,FALSE),IF(C297=3,VLOOKUP(B297,balance!$AF:$AJ,4,FALSE),IF(C297=4,VLOOKUP(B297,balance!$AF:$AJ,5,FALSE),IF(C297=5,VLOOKUP(B297,balance!$AF:$AK,6,FALSE),0)))))*1000000000000</f>
        <v>317500000000</v>
      </c>
    </row>
    <row r="298" spans="1:9" x14ac:dyDescent="0.3">
      <c r="A298">
        <v>296</v>
      </c>
      <c r="B298">
        <f t="shared" si="9"/>
        <v>60</v>
      </c>
      <c r="C298">
        <f t="shared" si="8"/>
        <v>2</v>
      </c>
      <c r="D298">
        <v>9026</v>
      </c>
      <c r="E298" s="1">
        <f>IF(C298=1,VLOOKUP(B298,balance!$K:$P,2,FALSE),IF(C298=2,VLOOKUP(B298,balance!$K:$P,3,FALSE),IF(C298=3,VLOOKUP(B298,balance!$K:$P,4,FALSE),IF(C298=4,VLOOKUP(B298,balance!$K:$P,5,FALSE),IF(C298=5,VLOOKUP(B298-1,balance!$K:$P,6,FALSE),0)))))</f>
        <v>1725</v>
      </c>
      <c r="F298">
        <v>53</v>
      </c>
      <c r="G298">
        <f>IF(C298=1,VLOOKUP(FoxFire!B298,balance!$U:$Z,2,FALSE),IF(C298=2,VLOOKUP(B298,balance!$U:$Z,3,FALSE),IF(C298=3,VLOOKUP(B298,balance!$U:$Z,4,FALSE),IF(C298=4,VLOOKUP(B298,balance!$U:$Z,5,FALSE),IF(C298=5,VLOOKUP(B298-1,balance!$U:$Z,6,FALSE),0)))))/100</f>
        <v>1.5900000000000001E-3</v>
      </c>
      <c r="H298">
        <v>2</v>
      </c>
      <c r="I298" s="1">
        <f>IF(C298=1,VLOOKUP(FoxFire!B298,balance!$AF:$AJ,2,FALSE),IF(C298=2,VLOOKUP(B298,balance!$AF:$AJ,3,FALSE),IF(C298=3,VLOOKUP(B298,balance!$AF:$AJ,4,FALSE),IF(C298=4,VLOOKUP(B298,balance!$AF:$AJ,5,FALSE),IF(C298=5,VLOOKUP(B298,balance!$AF:$AK,6,FALSE),0)))))*1000000000000</f>
        <v>317500000000</v>
      </c>
    </row>
    <row r="299" spans="1:9" x14ac:dyDescent="0.3">
      <c r="A299">
        <v>297</v>
      </c>
      <c r="B299">
        <f t="shared" si="9"/>
        <v>60</v>
      </c>
      <c r="C299">
        <f t="shared" si="8"/>
        <v>3</v>
      </c>
      <c r="D299">
        <v>9026</v>
      </c>
      <c r="E299" s="1">
        <f>IF(C299=1,VLOOKUP(B299,balance!$K:$P,2,FALSE),IF(C299=2,VLOOKUP(B299,balance!$K:$P,3,FALSE),IF(C299=3,VLOOKUP(B299,balance!$K:$P,4,FALSE),IF(C299=4,VLOOKUP(B299,balance!$K:$P,5,FALSE),IF(C299=5,VLOOKUP(B299-1,balance!$K:$P,6,FALSE),0)))))</f>
        <v>1725</v>
      </c>
      <c r="F299">
        <v>53</v>
      </c>
      <c r="G299">
        <f>IF(C299=1,VLOOKUP(FoxFire!B299,balance!$U:$Z,2,FALSE),IF(C299=2,VLOOKUP(B299,balance!$U:$Z,3,FALSE),IF(C299=3,VLOOKUP(B299,balance!$U:$Z,4,FALSE),IF(C299=4,VLOOKUP(B299,balance!$U:$Z,5,FALSE),IF(C299=5,VLOOKUP(B299-1,balance!$U:$Z,6,FALSE),0)))))/100</f>
        <v>1.5900000000000001E-3</v>
      </c>
      <c r="H299">
        <v>2</v>
      </c>
      <c r="I299" s="1">
        <f>IF(C299=1,VLOOKUP(FoxFire!B299,balance!$AF:$AJ,2,FALSE),IF(C299=2,VLOOKUP(B299,balance!$AF:$AJ,3,FALSE),IF(C299=3,VLOOKUP(B299,balance!$AF:$AJ,4,FALSE),IF(C299=4,VLOOKUP(B299,balance!$AF:$AJ,5,FALSE),IF(C299=5,VLOOKUP(B299,balance!$AF:$AK,6,FALSE),0)))))*1000000000000</f>
        <v>317500000000</v>
      </c>
    </row>
    <row r="300" spans="1:9" x14ac:dyDescent="0.3">
      <c r="A300">
        <v>298</v>
      </c>
      <c r="B300">
        <f t="shared" si="9"/>
        <v>60</v>
      </c>
      <c r="C300">
        <f t="shared" si="8"/>
        <v>4</v>
      </c>
      <c r="D300">
        <v>9026</v>
      </c>
      <c r="E300" s="1">
        <f>IF(C300=1,VLOOKUP(B300,balance!$K:$P,2,FALSE),IF(C300=2,VLOOKUP(B300,balance!$K:$P,3,FALSE),IF(C300=3,VLOOKUP(B300,balance!$K:$P,4,FALSE),IF(C300=4,VLOOKUP(B300,balance!$K:$P,5,FALSE),IF(C300=5,VLOOKUP(B300-1,balance!$K:$P,6,FALSE),0)))))</f>
        <v>1725</v>
      </c>
      <c r="F300">
        <v>53</v>
      </c>
      <c r="G300">
        <f>IF(C300=1,VLOOKUP(FoxFire!B300,balance!$U:$Z,2,FALSE),IF(C300=2,VLOOKUP(B300,balance!$U:$Z,3,FALSE),IF(C300=3,VLOOKUP(B300,balance!$U:$Z,4,FALSE),IF(C300=4,VLOOKUP(B300,balance!$U:$Z,5,FALSE),IF(C300=5,VLOOKUP(B300-1,balance!$U:$Z,6,FALSE),0)))))/100</f>
        <v>1.5900000000000001E-3</v>
      </c>
      <c r="H300">
        <v>2</v>
      </c>
      <c r="I300" s="1">
        <f>IF(C300=1,VLOOKUP(FoxFire!B300,balance!$AF:$AJ,2,FALSE),IF(C300=2,VLOOKUP(B300,balance!$AF:$AJ,3,FALSE),IF(C300=3,VLOOKUP(B300,balance!$AF:$AJ,4,FALSE),IF(C300=4,VLOOKUP(B300,balance!$AF:$AJ,5,FALSE),IF(C300=5,VLOOKUP(B300,balance!$AF:$AK,6,FALSE),0)))))*1000000000000</f>
        <v>317500000000</v>
      </c>
    </row>
    <row r="301" spans="1:9" x14ac:dyDescent="0.3">
      <c r="A301">
        <v>299</v>
      </c>
      <c r="B301">
        <f t="shared" si="9"/>
        <v>61</v>
      </c>
      <c r="C301">
        <f t="shared" si="8"/>
        <v>5</v>
      </c>
      <c r="D301">
        <v>9026</v>
      </c>
      <c r="E301" s="1">
        <f>IF(C301=1,VLOOKUP(B301,balance!$K:$P,2,FALSE),IF(C301=2,VLOOKUP(B301,balance!$K:$P,3,FALSE),IF(C301=3,VLOOKUP(B301,balance!$K:$P,4,FALSE),IF(C301=4,VLOOKUP(B301,balance!$K:$P,5,FALSE),IF(C301=5,VLOOKUP(B301-1,balance!$K:$P,6,FALSE),0)))))</f>
        <v>22080</v>
      </c>
      <c r="F301">
        <v>53</v>
      </c>
      <c r="G301">
        <f>IF(C301=1,VLOOKUP(FoxFire!B301,balance!$U:$Z,2,FALSE),IF(C301=2,VLOOKUP(B301,balance!$U:$Z,3,FALSE),IF(C301=3,VLOOKUP(B301,balance!$U:$Z,4,FALSE),IF(C301=4,VLOOKUP(B301,balance!$U:$Z,5,FALSE),IF(C301=5,VLOOKUP(B301-1,balance!$U:$Z,6,FALSE),0)))))/100</f>
        <v>0.54169999999999996</v>
      </c>
      <c r="H301">
        <v>2</v>
      </c>
      <c r="I301" s="1">
        <f>IF(C301=1,VLOOKUP(FoxFire!B301,balance!$AF:$AJ,2,FALSE),IF(C301=2,VLOOKUP(B301,balance!$AF:$AJ,3,FALSE),IF(C301=3,VLOOKUP(B301,balance!$AF:$AJ,4,FALSE),IF(C301=4,VLOOKUP(B301,balance!$AF:$AJ,5,FALSE),IF(C301=5,VLOOKUP(B301,balance!$AF:$AK,6,FALSE),0)))))*1000000000000</f>
        <v>1300000000000</v>
      </c>
    </row>
    <row r="302" spans="1:9" x14ac:dyDescent="0.3">
      <c r="A302">
        <v>300</v>
      </c>
      <c r="B302">
        <f t="shared" si="9"/>
        <v>61</v>
      </c>
      <c r="C302">
        <f t="shared" si="8"/>
        <v>1</v>
      </c>
      <c r="D302">
        <v>9026</v>
      </c>
      <c r="E302" s="1">
        <f>IF(C302=1,VLOOKUP(B302,balance!$K:$P,2,FALSE),IF(C302=2,VLOOKUP(B302,balance!$K:$P,3,FALSE),IF(C302=3,VLOOKUP(B302,balance!$K:$P,4,FALSE),IF(C302=4,VLOOKUP(B302,balance!$K:$P,5,FALSE),IF(C302=5,VLOOKUP(B302-1,balance!$K:$P,6,FALSE),0)))))</f>
        <v>1750</v>
      </c>
      <c r="F302">
        <v>53</v>
      </c>
      <c r="G302">
        <f>IF(C302=1,VLOOKUP(FoxFire!B302,balance!$U:$Z,2,FALSE),IF(C302=2,VLOOKUP(B302,balance!$U:$Z,3,FALSE),IF(C302=3,VLOOKUP(B302,balance!$U:$Z,4,FALSE),IF(C302=4,VLOOKUP(B302,balance!$U:$Z,5,FALSE),IF(C302=5,VLOOKUP(B302-1,balance!$U:$Z,6,FALSE),0)))))/100</f>
        <v>1.6000000000000001E-3</v>
      </c>
      <c r="H302">
        <v>2</v>
      </c>
      <c r="I302" s="1">
        <f>IF(C302=1,VLOOKUP(FoxFire!B302,balance!$AF:$AJ,2,FALSE),IF(C302=2,VLOOKUP(B302,balance!$AF:$AJ,3,FALSE),IF(C302=3,VLOOKUP(B302,balance!$AF:$AJ,4,FALSE),IF(C302=4,VLOOKUP(B302,balance!$AF:$AJ,5,FALSE),IF(C302=5,VLOOKUP(B302,balance!$AF:$AK,6,FALSE),0)))))*1000000000000</f>
        <v>325000000000</v>
      </c>
    </row>
    <row r="303" spans="1:9" x14ac:dyDescent="0.3">
      <c r="A303">
        <v>301</v>
      </c>
      <c r="B303">
        <f t="shared" si="9"/>
        <v>61</v>
      </c>
      <c r="C303">
        <f t="shared" si="8"/>
        <v>2</v>
      </c>
      <c r="D303">
        <v>9026</v>
      </c>
      <c r="E303" s="1">
        <f>IF(C303=1,VLOOKUP(B303,balance!$K:$P,2,FALSE),IF(C303=2,VLOOKUP(B303,balance!$K:$P,3,FALSE),IF(C303=3,VLOOKUP(B303,balance!$K:$P,4,FALSE),IF(C303=4,VLOOKUP(B303,balance!$K:$P,5,FALSE),IF(C303=5,VLOOKUP(B303-1,balance!$K:$P,6,FALSE),0)))))</f>
        <v>1750</v>
      </c>
      <c r="F303">
        <v>53</v>
      </c>
      <c r="G303">
        <f>IF(C303=1,VLOOKUP(FoxFire!B303,balance!$U:$Z,2,FALSE),IF(C303=2,VLOOKUP(B303,balance!$U:$Z,3,FALSE),IF(C303=3,VLOOKUP(B303,balance!$U:$Z,4,FALSE),IF(C303=4,VLOOKUP(B303,balance!$U:$Z,5,FALSE),IF(C303=5,VLOOKUP(B303-1,balance!$U:$Z,6,FALSE),0)))))/100</f>
        <v>1.6000000000000001E-3</v>
      </c>
      <c r="H303">
        <v>2</v>
      </c>
      <c r="I303" s="1">
        <f>IF(C303=1,VLOOKUP(FoxFire!B303,balance!$AF:$AJ,2,FALSE),IF(C303=2,VLOOKUP(B303,balance!$AF:$AJ,3,FALSE),IF(C303=3,VLOOKUP(B303,balance!$AF:$AJ,4,FALSE),IF(C303=4,VLOOKUP(B303,balance!$AF:$AJ,5,FALSE),IF(C303=5,VLOOKUP(B303,balance!$AF:$AK,6,FALSE),0)))))*1000000000000</f>
        <v>325000000000</v>
      </c>
    </row>
    <row r="304" spans="1:9" x14ac:dyDescent="0.3">
      <c r="A304">
        <v>302</v>
      </c>
      <c r="B304">
        <f t="shared" si="9"/>
        <v>61</v>
      </c>
      <c r="C304">
        <f t="shared" si="8"/>
        <v>3</v>
      </c>
      <c r="D304">
        <v>9026</v>
      </c>
      <c r="E304" s="1">
        <f>IF(C304=1,VLOOKUP(B304,balance!$K:$P,2,FALSE),IF(C304=2,VLOOKUP(B304,balance!$K:$P,3,FALSE),IF(C304=3,VLOOKUP(B304,balance!$K:$P,4,FALSE),IF(C304=4,VLOOKUP(B304,balance!$K:$P,5,FALSE),IF(C304=5,VLOOKUP(B304-1,balance!$K:$P,6,FALSE),0)))))</f>
        <v>1750</v>
      </c>
      <c r="F304">
        <v>53</v>
      </c>
      <c r="G304">
        <f>IF(C304=1,VLOOKUP(FoxFire!B304,balance!$U:$Z,2,FALSE),IF(C304=2,VLOOKUP(B304,balance!$U:$Z,3,FALSE),IF(C304=3,VLOOKUP(B304,balance!$U:$Z,4,FALSE),IF(C304=4,VLOOKUP(B304,balance!$U:$Z,5,FALSE),IF(C304=5,VLOOKUP(B304-1,balance!$U:$Z,6,FALSE),0)))))/100</f>
        <v>1.6000000000000001E-3</v>
      </c>
      <c r="H304">
        <v>2</v>
      </c>
      <c r="I304" s="1">
        <f>IF(C304=1,VLOOKUP(FoxFire!B304,balance!$AF:$AJ,2,FALSE),IF(C304=2,VLOOKUP(B304,balance!$AF:$AJ,3,FALSE),IF(C304=3,VLOOKUP(B304,balance!$AF:$AJ,4,FALSE),IF(C304=4,VLOOKUP(B304,balance!$AF:$AJ,5,FALSE),IF(C304=5,VLOOKUP(B304,balance!$AF:$AK,6,FALSE),0)))))*1000000000000</f>
        <v>325000000000</v>
      </c>
    </row>
    <row r="305" spans="1:9" x14ac:dyDescent="0.3">
      <c r="A305">
        <v>303</v>
      </c>
      <c r="B305">
        <f t="shared" si="9"/>
        <v>61</v>
      </c>
      <c r="C305">
        <f t="shared" si="8"/>
        <v>4</v>
      </c>
      <c r="D305">
        <v>9026</v>
      </c>
      <c r="E305" s="1">
        <f>IF(C305=1,VLOOKUP(B305,balance!$K:$P,2,FALSE),IF(C305=2,VLOOKUP(B305,balance!$K:$P,3,FALSE),IF(C305=3,VLOOKUP(B305,balance!$K:$P,4,FALSE),IF(C305=4,VLOOKUP(B305,balance!$K:$P,5,FALSE),IF(C305=5,VLOOKUP(B305-1,balance!$K:$P,6,FALSE),0)))))</f>
        <v>1750</v>
      </c>
      <c r="F305">
        <v>53</v>
      </c>
      <c r="G305">
        <f>IF(C305=1,VLOOKUP(FoxFire!B305,balance!$U:$Z,2,FALSE),IF(C305=2,VLOOKUP(B305,balance!$U:$Z,3,FALSE),IF(C305=3,VLOOKUP(B305,balance!$U:$Z,4,FALSE),IF(C305=4,VLOOKUP(B305,balance!$U:$Z,5,FALSE),IF(C305=5,VLOOKUP(B305-1,balance!$U:$Z,6,FALSE),0)))))/100</f>
        <v>1.6000000000000001E-3</v>
      </c>
      <c r="H305">
        <v>2</v>
      </c>
      <c r="I305" s="1">
        <f>IF(C305=1,VLOOKUP(FoxFire!B305,balance!$AF:$AJ,2,FALSE),IF(C305=2,VLOOKUP(B305,balance!$AF:$AJ,3,FALSE),IF(C305=3,VLOOKUP(B305,balance!$AF:$AJ,4,FALSE),IF(C305=4,VLOOKUP(B305,balance!$AF:$AJ,5,FALSE),IF(C305=5,VLOOKUP(B305,balance!$AF:$AK,6,FALSE),0)))))*1000000000000</f>
        <v>325000000000</v>
      </c>
    </row>
    <row r="306" spans="1:9" x14ac:dyDescent="0.3">
      <c r="A306">
        <v>304</v>
      </c>
      <c r="B306">
        <f t="shared" si="9"/>
        <v>62</v>
      </c>
      <c r="C306">
        <f t="shared" si="8"/>
        <v>5</v>
      </c>
      <c r="D306">
        <v>9026</v>
      </c>
      <c r="E306" s="1">
        <f>IF(C306=1,VLOOKUP(B306,balance!$K:$P,2,FALSE),IF(C306=2,VLOOKUP(B306,balance!$K:$P,3,FALSE),IF(C306=3,VLOOKUP(B306,balance!$K:$P,4,FALSE),IF(C306=4,VLOOKUP(B306,balance!$K:$P,5,FALSE),IF(C306=5,VLOOKUP(B306-1,balance!$K:$P,6,FALSE),0)))))</f>
        <v>22750</v>
      </c>
      <c r="F306">
        <v>53</v>
      </c>
      <c r="G306">
        <f>IF(C306=1,VLOOKUP(FoxFire!B306,balance!$U:$Z,2,FALSE),IF(C306=2,VLOOKUP(B306,balance!$U:$Z,3,FALSE),IF(C306=3,VLOOKUP(B306,balance!$U:$Z,4,FALSE),IF(C306=4,VLOOKUP(B306,balance!$U:$Z,5,FALSE),IF(C306=5,VLOOKUP(B306-1,balance!$U:$Z,6,FALSE),0)))))/100</f>
        <v>0.60019999999999996</v>
      </c>
      <c r="H306">
        <v>2</v>
      </c>
      <c r="I306" s="1">
        <f>IF(C306=1,VLOOKUP(FoxFire!B306,balance!$AF:$AJ,2,FALSE),IF(C306=2,VLOOKUP(B306,balance!$AF:$AJ,3,FALSE),IF(C306=3,VLOOKUP(B306,balance!$AF:$AJ,4,FALSE),IF(C306=4,VLOOKUP(B306,balance!$AF:$AJ,5,FALSE),IF(C306=5,VLOOKUP(B306,balance!$AF:$AK,6,FALSE),0)))))*1000000000000</f>
        <v>1340000000000</v>
      </c>
    </row>
    <row r="307" spans="1:9" x14ac:dyDescent="0.3">
      <c r="A307">
        <v>305</v>
      </c>
      <c r="B307">
        <f t="shared" si="9"/>
        <v>62</v>
      </c>
      <c r="C307">
        <f t="shared" si="8"/>
        <v>1</v>
      </c>
      <c r="D307">
        <v>9026</v>
      </c>
      <c r="E307" s="1">
        <f>IF(C307=1,VLOOKUP(B307,balance!$K:$P,2,FALSE),IF(C307=2,VLOOKUP(B307,balance!$K:$P,3,FALSE),IF(C307=3,VLOOKUP(B307,balance!$K:$P,4,FALSE),IF(C307=4,VLOOKUP(B307,balance!$K:$P,5,FALSE),IF(C307=5,VLOOKUP(B307-1,balance!$K:$P,6,FALSE),0)))))</f>
        <v>1775</v>
      </c>
      <c r="F307">
        <v>53</v>
      </c>
      <c r="G307">
        <f>IF(C307=1,VLOOKUP(FoxFire!B307,balance!$U:$Z,2,FALSE),IF(C307=2,VLOOKUP(B307,balance!$U:$Z,3,FALSE),IF(C307=3,VLOOKUP(B307,balance!$U:$Z,4,FALSE),IF(C307=4,VLOOKUP(B307,balance!$U:$Z,5,FALSE),IF(C307=5,VLOOKUP(B307-1,balance!$U:$Z,6,FALSE),0)))))/100</f>
        <v>1.6100000000000001E-3</v>
      </c>
      <c r="H307">
        <v>2</v>
      </c>
      <c r="I307" s="1">
        <f>IF(C307=1,VLOOKUP(FoxFire!B307,balance!$AF:$AJ,2,FALSE),IF(C307=2,VLOOKUP(B307,balance!$AF:$AJ,3,FALSE),IF(C307=3,VLOOKUP(B307,balance!$AF:$AJ,4,FALSE),IF(C307=4,VLOOKUP(B307,balance!$AF:$AJ,5,FALSE),IF(C307=5,VLOOKUP(B307,balance!$AF:$AK,6,FALSE),0)))))*1000000000000</f>
        <v>335000000000</v>
      </c>
    </row>
    <row r="308" spans="1:9" x14ac:dyDescent="0.3">
      <c r="A308">
        <v>306</v>
      </c>
      <c r="B308">
        <f t="shared" si="9"/>
        <v>62</v>
      </c>
      <c r="C308">
        <f t="shared" si="8"/>
        <v>2</v>
      </c>
      <c r="D308">
        <v>9026</v>
      </c>
      <c r="E308" s="1">
        <f>IF(C308=1,VLOOKUP(B308,balance!$K:$P,2,FALSE),IF(C308=2,VLOOKUP(B308,balance!$K:$P,3,FALSE),IF(C308=3,VLOOKUP(B308,balance!$K:$P,4,FALSE),IF(C308=4,VLOOKUP(B308,balance!$K:$P,5,FALSE),IF(C308=5,VLOOKUP(B308-1,balance!$K:$P,6,FALSE),0)))))</f>
        <v>1775</v>
      </c>
      <c r="F308">
        <v>53</v>
      </c>
      <c r="G308">
        <f>IF(C308=1,VLOOKUP(FoxFire!B308,balance!$U:$Z,2,FALSE),IF(C308=2,VLOOKUP(B308,balance!$U:$Z,3,FALSE),IF(C308=3,VLOOKUP(B308,balance!$U:$Z,4,FALSE),IF(C308=4,VLOOKUP(B308,balance!$U:$Z,5,FALSE),IF(C308=5,VLOOKUP(B308-1,balance!$U:$Z,6,FALSE),0)))))/100</f>
        <v>1.6100000000000001E-3</v>
      </c>
      <c r="H308">
        <v>2</v>
      </c>
      <c r="I308" s="1">
        <f>IF(C308=1,VLOOKUP(FoxFire!B308,balance!$AF:$AJ,2,FALSE),IF(C308=2,VLOOKUP(B308,balance!$AF:$AJ,3,FALSE),IF(C308=3,VLOOKUP(B308,balance!$AF:$AJ,4,FALSE),IF(C308=4,VLOOKUP(B308,balance!$AF:$AJ,5,FALSE),IF(C308=5,VLOOKUP(B308,balance!$AF:$AK,6,FALSE),0)))))*1000000000000</f>
        <v>335000000000</v>
      </c>
    </row>
    <row r="309" spans="1:9" x14ac:dyDescent="0.3">
      <c r="A309">
        <v>307</v>
      </c>
      <c r="B309">
        <f t="shared" si="9"/>
        <v>62</v>
      </c>
      <c r="C309">
        <f t="shared" si="8"/>
        <v>3</v>
      </c>
      <c r="D309">
        <v>9026</v>
      </c>
      <c r="E309" s="1">
        <f>IF(C309=1,VLOOKUP(B309,balance!$K:$P,2,FALSE),IF(C309=2,VLOOKUP(B309,balance!$K:$P,3,FALSE),IF(C309=3,VLOOKUP(B309,balance!$K:$P,4,FALSE),IF(C309=4,VLOOKUP(B309,balance!$K:$P,5,FALSE),IF(C309=5,VLOOKUP(B309-1,balance!$K:$P,6,FALSE),0)))))</f>
        <v>1775</v>
      </c>
      <c r="F309">
        <v>53</v>
      </c>
      <c r="G309">
        <f>IF(C309=1,VLOOKUP(FoxFire!B309,balance!$U:$Z,2,FALSE),IF(C309=2,VLOOKUP(B309,balance!$U:$Z,3,FALSE),IF(C309=3,VLOOKUP(B309,balance!$U:$Z,4,FALSE),IF(C309=4,VLOOKUP(B309,balance!$U:$Z,5,FALSE),IF(C309=5,VLOOKUP(B309-1,balance!$U:$Z,6,FALSE),0)))))/100</f>
        <v>1.6100000000000001E-3</v>
      </c>
      <c r="H309">
        <v>2</v>
      </c>
      <c r="I309" s="1">
        <f>IF(C309=1,VLOOKUP(FoxFire!B309,balance!$AF:$AJ,2,FALSE),IF(C309=2,VLOOKUP(B309,balance!$AF:$AJ,3,FALSE),IF(C309=3,VLOOKUP(B309,balance!$AF:$AJ,4,FALSE),IF(C309=4,VLOOKUP(B309,balance!$AF:$AJ,5,FALSE),IF(C309=5,VLOOKUP(B309,balance!$AF:$AK,6,FALSE),0)))))*1000000000000</f>
        <v>335000000000</v>
      </c>
    </row>
    <row r="310" spans="1:9" x14ac:dyDescent="0.3">
      <c r="A310">
        <v>308</v>
      </c>
      <c r="B310">
        <f t="shared" si="9"/>
        <v>62</v>
      </c>
      <c r="C310">
        <f t="shared" si="8"/>
        <v>4</v>
      </c>
      <c r="D310">
        <v>9026</v>
      </c>
      <c r="E310" s="1">
        <f>IF(C310=1,VLOOKUP(B310,balance!$K:$P,2,FALSE),IF(C310=2,VLOOKUP(B310,balance!$K:$P,3,FALSE),IF(C310=3,VLOOKUP(B310,balance!$K:$P,4,FALSE),IF(C310=4,VLOOKUP(B310,balance!$K:$P,5,FALSE),IF(C310=5,VLOOKUP(B310-1,balance!$K:$P,6,FALSE),0)))))</f>
        <v>1775</v>
      </c>
      <c r="F310">
        <v>53</v>
      </c>
      <c r="G310">
        <f>IF(C310=1,VLOOKUP(FoxFire!B310,balance!$U:$Z,2,FALSE),IF(C310=2,VLOOKUP(B310,balance!$U:$Z,3,FALSE),IF(C310=3,VLOOKUP(B310,balance!$U:$Z,4,FALSE),IF(C310=4,VLOOKUP(B310,balance!$U:$Z,5,FALSE),IF(C310=5,VLOOKUP(B310-1,balance!$U:$Z,6,FALSE),0)))))/100</f>
        <v>1.6100000000000001E-3</v>
      </c>
      <c r="H310">
        <v>2</v>
      </c>
      <c r="I310" s="1">
        <f>IF(C310=1,VLOOKUP(FoxFire!B310,balance!$AF:$AJ,2,FALSE),IF(C310=2,VLOOKUP(B310,balance!$AF:$AJ,3,FALSE),IF(C310=3,VLOOKUP(B310,balance!$AF:$AJ,4,FALSE),IF(C310=4,VLOOKUP(B310,balance!$AF:$AJ,5,FALSE),IF(C310=5,VLOOKUP(B310,balance!$AF:$AK,6,FALSE),0)))))*1000000000000</f>
        <v>335000000000</v>
      </c>
    </row>
    <row r="311" spans="1:9" x14ac:dyDescent="0.3">
      <c r="A311">
        <v>309</v>
      </c>
      <c r="B311">
        <f t="shared" si="9"/>
        <v>63</v>
      </c>
      <c r="C311">
        <f t="shared" si="8"/>
        <v>5</v>
      </c>
      <c r="D311">
        <v>9026</v>
      </c>
      <c r="E311" s="1">
        <f>IF(C311=1,VLOOKUP(B311,balance!$K:$P,2,FALSE),IF(C311=2,VLOOKUP(B311,balance!$K:$P,3,FALSE),IF(C311=3,VLOOKUP(B311,balance!$K:$P,4,FALSE),IF(C311=4,VLOOKUP(B311,balance!$K:$P,5,FALSE),IF(C311=5,VLOOKUP(B311-1,balance!$K:$P,6,FALSE),0)))))</f>
        <v>23430</v>
      </c>
      <c r="F311">
        <v>53</v>
      </c>
      <c r="G311">
        <f>IF(C311=1,VLOOKUP(FoxFire!B311,balance!$U:$Z,2,FALSE),IF(C311=2,VLOOKUP(B311,balance!$U:$Z,3,FALSE),IF(C311=3,VLOOKUP(B311,balance!$U:$Z,4,FALSE),IF(C311=4,VLOOKUP(B311,balance!$U:$Z,5,FALSE),IF(C311=5,VLOOKUP(B311-1,balance!$U:$Z,6,FALSE),0)))))/100</f>
        <v>0.66500000000000004</v>
      </c>
      <c r="H311">
        <v>2</v>
      </c>
      <c r="I311" s="1">
        <f>IF(C311=1,VLOOKUP(FoxFire!B311,balance!$AF:$AJ,2,FALSE),IF(C311=2,VLOOKUP(B311,balance!$AF:$AJ,3,FALSE),IF(C311=3,VLOOKUP(B311,balance!$AF:$AJ,4,FALSE),IF(C311=4,VLOOKUP(B311,balance!$AF:$AJ,5,FALSE),IF(C311=5,VLOOKUP(B311,balance!$AF:$AK,6,FALSE),0)))))*1000000000000</f>
        <v>1380000000000</v>
      </c>
    </row>
    <row r="312" spans="1:9" x14ac:dyDescent="0.3">
      <c r="A312">
        <v>310</v>
      </c>
      <c r="B312">
        <f t="shared" si="9"/>
        <v>63</v>
      </c>
      <c r="C312">
        <f t="shared" si="8"/>
        <v>1</v>
      </c>
      <c r="D312">
        <v>9026</v>
      </c>
      <c r="E312" s="1">
        <f>IF(C312=1,VLOOKUP(B312,balance!$K:$P,2,FALSE),IF(C312=2,VLOOKUP(B312,balance!$K:$P,3,FALSE),IF(C312=3,VLOOKUP(B312,balance!$K:$P,4,FALSE),IF(C312=4,VLOOKUP(B312,balance!$K:$P,5,FALSE),IF(C312=5,VLOOKUP(B312-1,balance!$K:$P,6,FALSE),0)))))</f>
        <v>1800</v>
      </c>
      <c r="F312">
        <v>53</v>
      </c>
      <c r="G312">
        <f>IF(C312=1,VLOOKUP(FoxFire!B312,balance!$U:$Z,2,FALSE),IF(C312=2,VLOOKUP(B312,balance!$U:$Z,3,FALSE),IF(C312=3,VLOOKUP(B312,balance!$U:$Z,4,FALSE),IF(C312=4,VLOOKUP(B312,balance!$U:$Z,5,FALSE),IF(C312=5,VLOOKUP(B312-1,balance!$U:$Z,6,FALSE),0)))))/100</f>
        <v>1.6200000000000001E-3</v>
      </c>
      <c r="H312">
        <v>2</v>
      </c>
      <c r="I312" s="1">
        <f>IF(C312=1,VLOOKUP(FoxFire!B312,balance!$AF:$AJ,2,FALSE),IF(C312=2,VLOOKUP(B312,balance!$AF:$AJ,3,FALSE),IF(C312=3,VLOOKUP(B312,balance!$AF:$AJ,4,FALSE),IF(C312=4,VLOOKUP(B312,balance!$AF:$AJ,5,FALSE),IF(C312=5,VLOOKUP(B312,balance!$AF:$AK,6,FALSE),0)))))*1000000000000</f>
        <v>345000000000</v>
      </c>
    </row>
    <row r="313" spans="1:9" x14ac:dyDescent="0.3">
      <c r="A313">
        <v>311</v>
      </c>
      <c r="B313">
        <f t="shared" si="9"/>
        <v>63</v>
      </c>
      <c r="C313">
        <f t="shared" si="8"/>
        <v>2</v>
      </c>
      <c r="D313">
        <v>9026</v>
      </c>
      <c r="E313" s="1">
        <f>IF(C313=1,VLOOKUP(B313,balance!$K:$P,2,FALSE),IF(C313=2,VLOOKUP(B313,balance!$K:$P,3,FALSE),IF(C313=3,VLOOKUP(B313,balance!$K:$P,4,FALSE),IF(C313=4,VLOOKUP(B313,balance!$K:$P,5,FALSE),IF(C313=5,VLOOKUP(B313-1,balance!$K:$P,6,FALSE),0)))))</f>
        <v>1800</v>
      </c>
      <c r="F313">
        <v>53</v>
      </c>
      <c r="G313">
        <f>IF(C313=1,VLOOKUP(FoxFire!B313,balance!$U:$Z,2,FALSE),IF(C313=2,VLOOKUP(B313,balance!$U:$Z,3,FALSE),IF(C313=3,VLOOKUP(B313,balance!$U:$Z,4,FALSE),IF(C313=4,VLOOKUP(B313,balance!$U:$Z,5,FALSE),IF(C313=5,VLOOKUP(B313-1,balance!$U:$Z,6,FALSE),0)))))/100</f>
        <v>1.6200000000000001E-3</v>
      </c>
      <c r="H313">
        <v>2</v>
      </c>
      <c r="I313" s="1">
        <f>IF(C313=1,VLOOKUP(FoxFire!B313,balance!$AF:$AJ,2,FALSE),IF(C313=2,VLOOKUP(B313,balance!$AF:$AJ,3,FALSE),IF(C313=3,VLOOKUP(B313,balance!$AF:$AJ,4,FALSE),IF(C313=4,VLOOKUP(B313,balance!$AF:$AJ,5,FALSE),IF(C313=5,VLOOKUP(B313,balance!$AF:$AK,6,FALSE),0)))))*1000000000000</f>
        <v>345000000000</v>
      </c>
    </row>
    <row r="314" spans="1:9" x14ac:dyDescent="0.3">
      <c r="A314">
        <v>312</v>
      </c>
      <c r="B314">
        <f t="shared" si="9"/>
        <v>63</v>
      </c>
      <c r="C314">
        <f t="shared" si="8"/>
        <v>3</v>
      </c>
      <c r="D314">
        <v>9026</v>
      </c>
      <c r="E314" s="1">
        <f>IF(C314=1,VLOOKUP(B314,balance!$K:$P,2,FALSE),IF(C314=2,VLOOKUP(B314,balance!$K:$P,3,FALSE),IF(C314=3,VLOOKUP(B314,balance!$K:$P,4,FALSE),IF(C314=4,VLOOKUP(B314,balance!$K:$P,5,FALSE),IF(C314=5,VLOOKUP(B314-1,balance!$K:$P,6,FALSE),0)))))</f>
        <v>1800</v>
      </c>
      <c r="F314">
        <v>53</v>
      </c>
      <c r="G314">
        <f>IF(C314=1,VLOOKUP(FoxFire!B314,balance!$U:$Z,2,FALSE),IF(C314=2,VLOOKUP(B314,balance!$U:$Z,3,FALSE),IF(C314=3,VLOOKUP(B314,balance!$U:$Z,4,FALSE),IF(C314=4,VLOOKUP(B314,balance!$U:$Z,5,FALSE),IF(C314=5,VLOOKUP(B314-1,balance!$U:$Z,6,FALSE),0)))))/100</f>
        <v>1.6200000000000001E-3</v>
      </c>
      <c r="H314">
        <v>2</v>
      </c>
      <c r="I314" s="1">
        <f>IF(C314=1,VLOOKUP(FoxFire!B314,balance!$AF:$AJ,2,FALSE),IF(C314=2,VLOOKUP(B314,balance!$AF:$AJ,3,FALSE),IF(C314=3,VLOOKUP(B314,balance!$AF:$AJ,4,FALSE),IF(C314=4,VLOOKUP(B314,balance!$AF:$AJ,5,FALSE),IF(C314=5,VLOOKUP(B314,balance!$AF:$AK,6,FALSE),0)))))*1000000000000</f>
        <v>345000000000</v>
      </c>
    </row>
    <row r="315" spans="1:9" x14ac:dyDescent="0.3">
      <c r="A315">
        <v>313</v>
      </c>
      <c r="B315">
        <f t="shared" si="9"/>
        <v>63</v>
      </c>
      <c r="C315">
        <f t="shared" si="8"/>
        <v>4</v>
      </c>
      <c r="D315">
        <v>9026</v>
      </c>
      <c r="E315" s="1">
        <f>IF(C315=1,VLOOKUP(B315,balance!$K:$P,2,FALSE),IF(C315=2,VLOOKUP(B315,balance!$K:$P,3,FALSE),IF(C315=3,VLOOKUP(B315,balance!$K:$P,4,FALSE),IF(C315=4,VLOOKUP(B315,balance!$K:$P,5,FALSE),IF(C315=5,VLOOKUP(B315-1,balance!$K:$P,6,FALSE),0)))))</f>
        <v>1800</v>
      </c>
      <c r="F315">
        <v>53</v>
      </c>
      <c r="G315">
        <f>IF(C315=1,VLOOKUP(FoxFire!B315,balance!$U:$Z,2,FALSE),IF(C315=2,VLOOKUP(B315,balance!$U:$Z,3,FALSE),IF(C315=3,VLOOKUP(B315,balance!$U:$Z,4,FALSE),IF(C315=4,VLOOKUP(B315,balance!$U:$Z,5,FALSE),IF(C315=5,VLOOKUP(B315-1,balance!$U:$Z,6,FALSE),0)))))/100</f>
        <v>1.6200000000000001E-3</v>
      </c>
      <c r="H315">
        <v>2</v>
      </c>
      <c r="I315" s="1">
        <f>IF(C315=1,VLOOKUP(FoxFire!B315,balance!$AF:$AJ,2,FALSE),IF(C315=2,VLOOKUP(B315,balance!$AF:$AJ,3,FALSE),IF(C315=3,VLOOKUP(B315,balance!$AF:$AJ,4,FALSE),IF(C315=4,VLOOKUP(B315,balance!$AF:$AJ,5,FALSE),IF(C315=5,VLOOKUP(B315,balance!$AF:$AK,6,FALSE),0)))))*1000000000000</f>
        <v>345000000000</v>
      </c>
    </row>
    <row r="316" spans="1:9" x14ac:dyDescent="0.3">
      <c r="A316">
        <v>314</v>
      </c>
      <c r="B316">
        <f t="shared" si="9"/>
        <v>64</v>
      </c>
      <c r="C316">
        <f t="shared" si="8"/>
        <v>5</v>
      </c>
      <c r="D316">
        <v>9026</v>
      </c>
      <c r="E316" s="1">
        <f>IF(C316=1,VLOOKUP(B316,balance!$K:$P,2,FALSE),IF(C316=2,VLOOKUP(B316,balance!$K:$P,3,FALSE),IF(C316=3,VLOOKUP(B316,balance!$K:$P,4,FALSE),IF(C316=4,VLOOKUP(B316,balance!$K:$P,5,FALSE),IF(C316=5,VLOOKUP(B316-1,balance!$K:$P,6,FALSE),0)))))</f>
        <v>24120</v>
      </c>
      <c r="F316">
        <v>53</v>
      </c>
      <c r="G316">
        <f>IF(C316=1,VLOOKUP(FoxFire!B316,balance!$U:$Z,2,FALSE),IF(C316=2,VLOOKUP(B316,balance!$U:$Z,3,FALSE),IF(C316=3,VLOOKUP(B316,balance!$U:$Z,4,FALSE),IF(C316=4,VLOOKUP(B316,balance!$U:$Z,5,FALSE),IF(C316=5,VLOOKUP(B316-1,balance!$U:$Z,6,FALSE),0)))))/100</f>
        <v>0.73670000000000002</v>
      </c>
      <c r="H316">
        <v>2</v>
      </c>
      <c r="I316" s="1">
        <f>IF(C316=1,VLOOKUP(FoxFire!B316,balance!$AF:$AJ,2,FALSE),IF(C316=2,VLOOKUP(B316,balance!$AF:$AJ,3,FALSE),IF(C316=3,VLOOKUP(B316,balance!$AF:$AJ,4,FALSE),IF(C316=4,VLOOKUP(B316,balance!$AF:$AJ,5,FALSE),IF(C316=5,VLOOKUP(B316,balance!$AF:$AK,6,FALSE),0)))))*1000000000000</f>
        <v>1420000000000</v>
      </c>
    </row>
    <row r="317" spans="1:9" x14ac:dyDescent="0.3">
      <c r="A317">
        <v>315</v>
      </c>
      <c r="B317">
        <f t="shared" si="9"/>
        <v>64</v>
      </c>
      <c r="C317">
        <f t="shared" si="8"/>
        <v>1</v>
      </c>
      <c r="D317">
        <v>9026</v>
      </c>
      <c r="E317" s="1">
        <f>IF(C317=1,VLOOKUP(B317,balance!$K:$P,2,FALSE),IF(C317=2,VLOOKUP(B317,balance!$K:$P,3,FALSE),IF(C317=3,VLOOKUP(B317,balance!$K:$P,4,FALSE),IF(C317=4,VLOOKUP(B317,balance!$K:$P,5,FALSE),IF(C317=5,VLOOKUP(B317-1,balance!$K:$P,6,FALSE),0)))))</f>
        <v>1825</v>
      </c>
      <c r="F317">
        <v>53</v>
      </c>
      <c r="G317">
        <f>IF(C317=1,VLOOKUP(FoxFire!B317,balance!$U:$Z,2,FALSE),IF(C317=2,VLOOKUP(B317,balance!$U:$Z,3,FALSE),IF(C317=3,VLOOKUP(B317,balance!$U:$Z,4,FALSE),IF(C317=4,VLOOKUP(B317,balance!$U:$Z,5,FALSE),IF(C317=5,VLOOKUP(B317-1,balance!$U:$Z,6,FALSE),0)))))/100</f>
        <v>1.6300000000000002E-3</v>
      </c>
      <c r="H317">
        <v>2</v>
      </c>
      <c r="I317" s="1">
        <f>IF(C317=1,VLOOKUP(FoxFire!B317,balance!$AF:$AJ,2,FALSE),IF(C317=2,VLOOKUP(B317,balance!$AF:$AJ,3,FALSE),IF(C317=3,VLOOKUP(B317,balance!$AF:$AJ,4,FALSE),IF(C317=4,VLOOKUP(B317,balance!$AF:$AJ,5,FALSE),IF(C317=5,VLOOKUP(B317,balance!$AF:$AK,6,FALSE),0)))))*1000000000000</f>
        <v>355000000000</v>
      </c>
    </row>
    <row r="318" spans="1:9" x14ac:dyDescent="0.3">
      <c r="A318">
        <v>316</v>
      </c>
      <c r="B318">
        <f t="shared" si="9"/>
        <v>64</v>
      </c>
      <c r="C318">
        <f t="shared" si="8"/>
        <v>2</v>
      </c>
      <c r="D318">
        <v>9026</v>
      </c>
      <c r="E318" s="1">
        <f>IF(C318=1,VLOOKUP(B318,balance!$K:$P,2,FALSE),IF(C318=2,VLOOKUP(B318,balance!$K:$P,3,FALSE),IF(C318=3,VLOOKUP(B318,balance!$K:$P,4,FALSE),IF(C318=4,VLOOKUP(B318,balance!$K:$P,5,FALSE),IF(C318=5,VLOOKUP(B318-1,balance!$K:$P,6,FALSE),0)))))</f>
        <v>1825</v>
      </c>
      <c r="F318">
        <v>53</v>
      </c>
      <c r="G318">
        <f>IF(C318=1,VLOOKUP(FoxFire!B318,balance!$U:$Z,2,FALSE),IF(C318=2,VLOOKUP(B318,balance!$U:$Z,3,FALSE),IF(C318=3,VLOOKUP(B318,balance!$U:$Z,4,FALSE),IF(C318=4,VLOOKUP(B318,balance!$U:$Z,5,FALSE),IF(C318=5,VLOOKUP(B318-1,balance!$U:$Z,6,FALSE),0)))))/100</f>
        <v>1.6300000000000002E-3</v>
      </c>
      <c r="H318">
        <v>2</v>
      </c>
      <c r="I318" s="1">
        <f>IF(C318=1,VLOOKUP(FoxFire!B318,balance!$AF:$AJ,2,FALSE),IF(C318=2,VLOOKUP(B318,balance!$AF:$AJ,3,FALSE),IF(C318=3,VLOOKUP(B318,balance!$AF:$AJ,4,FALSE),IF(C318=4,VLOOKUP(B318,balance!$AF:$AJ,5,FALSE),IF(C318=5,VLOOKUP(B318,balance!$AF:$AK,6,FALSE),0)))))*1000000000000</f>
        <v>355000000000</v>
      </c>
    </row>
    <row r="319" spans="1:9" x14ac:dyDescent="0.3">
      <c r="A319">
        <v>317</v>
      </c>
      <c r="B319">
        <f t="shared" si="9"/>
        <v>64</v>
      </c>
      <c r="C319">
        <f t="shared" si="8"/>
        <v>3</v>
      </c>
      <c r="D319">
        <v>9026</v>
      </c>
      <c r="E319" s="1">
        <f>IF(C319=1,VLOOKUP(B319,balance!$K:$P,2,FALSE),IF(C319=2,VLOOKUP(B319,balance!$K:$P,3,FALSE),IF(C319=3,VLOOKUP(B319,balance!$K:$P,4,FALSE),IF(C319=4,VLOOKUP(B319,balance!$K:$P,5,FALSE),IF(C319=5,VLOOKUP(B319-1,balance!$K:$P,6,FALSE),0)))))</f>
        <v>1825</v>
      </c>
      <c r="F319">
        <v>53</v>
      </c>
      <c r="G319">
        <f>IF(C319=1,VLOOKUP(FoxFire!B319,balance!$U:$Z,2,FALSE),IF(C319=2,VLOOKUP(B319,balance!$U:$Z,3,FALSE),IF(C319=3,VLOOKUP(B319,balance!$U:$Z,4,FALSE),IF(C319=4,VLOOKUP(B319,balance!$U:$Z,5,FALSE),IF(C319=5,VLOOKUP(B319-1,balance!$U:$Z,6,FALSE),0)))))/100</f>
        <v>1.6300000000000002E-3</v>
      </c>
      <c r="H319">
        <v>2</v>
      </c>
      <c r="I319" s="1">
        <f>IF(C319=1,VLOOKUP(FoxFire!B319,balance!$AF:$AJ,2,FALSE),IF(C319=2,VLOOKUP(B319,balance!$AF:$AJ,3,FALSE),IF(C319=3,VLOOKUP(B319,balance!$AF:$AJ,4,FALSE),IF(C319=4,VLOOKUP(B319,balance!$AF:$AJ,5,FALSE),IF(C319=5,VLOOKUP(B319,balance!$AF:$AK,6,FALSE),0)))))*1000000000000</f>
        <v>355000000000</v>
      </c>
    </row>
    <row r="320" spans="1:9" x14ac:dyDescent="0.3">
      <c r="A320">
        <v>318</v>
      </c>
      <c r="B320">
        <f t="shared" si="9"/>
        <v>64</v>
      </c>
      <c r="C320">
        <f t="shared" si="8"/>
        <v>4</v>
      </c>
      <c r="D320">
        <v>9026</v>
      </c>
      <c r="E320" s="1">
        <f>IF(C320=1,VLOOKUP(B320,balance!$K:$P,2,FALSE),IF(C320=2,VLOOKUP(B320,balance!$K:$P,3,FALSE),IF(C320=3,VLOOKUP(B320,balance!$K:$P,4,FALSE),IF(C320=4,VLOOKUP(B320,balance!$K:$P,5,FALSE),IF(C320=5,VLOOKUP(B320-1,balance!$K:$P,6,FALSE),0)))))</f>
        <v>1825</v>
      </c>
      <c r="F320">
        <v>53</v>
      </c>
      <c r="G320">
        <f>IF(C320=1,VLOOKUP(FoxFire!B320,balance!$U:$Z,2,FALSE),IF(C320=2,VLOOKUP(B320,balance!$U:$Z,3,FALSE),IF(C320=3,VLOOKUP(B320,balance!$U:$Z,4,FALSE),IF(C320=4,VLOOKUP(B320,balance!$U:$Z,5,FALSE),IF(C320=5,VLOOKUP(B320-1,balance!$U:$Z,6,FALSE),0)))))/100</f>
        <v>1.6300000000000002E-3</v>
      </c>
      <c r="H320">
        <v>2</v>
      </c>
      <c r="I320" s="1">
        <f>IF(C320=1,VLOOKUP(FoxFire!B320,balance!$AF:$AJ,2,FALSE),IF(C320=2,VLOOKUP(B320,balance!$AF:$AJ,3,FALSE),IF(C320=3,VLOOKUP(B320,balance!$AF:$AJ,4,FALSE),IF(C320=4,VLOOKUP(B320,balance!$AF:$AJ,5,FALSE),IF(C320=5,VLOOKUP(B320,balance!$AF:$AK,6,FALSE),0)))))*1000000000000</f>
        <v>355000000000</v>
      </c>
    </row>
    <row r="321" spans="1:9" x14ac:dyDescent="0.3">
      <c r="A321">
        <v>319</v>
      </c>
      <c r="B321">
        <f t="shared" si="9"/>
        <v>65</v>
      </c>
      <c r="C321">
        <f t="shared" si="8"/>
        <v>5</v>
      </c>
      <c r="D321">
        <v>9026</v>
      </c>
      <c r="E321" s="1">
        <f>IF(C321=1,VLOOKUP(B321,balance!$K:$P,2,FALSE),IF(C321=2,VLOOKUP(B321,balance!$K:$P,3,FALSE),IF(C321=3,VLOOKUP(B321,balance!$K:$P,4,FALSE),IF(C321=4,VLOOKUP(B321,balance!$K:$P,5,FALSE),IF(C321=5,VLOOKUP(B321-1,balance!$K:$P,6,FALSE),0)))))</f>
        <v>24820</v>
      </c>
      <c r="F321">
        <v>53</v>
      </c>
      <c r="G321">
        <f>IF(C321=1,VLOOKUP(FoxFire!B321,balance!$U:$Z,2,FALSE),IF(C321=2,VLOOKUP(B321,balance!$U:$Z,3,FALSE),IF(C321=3,VLOOKUP(B321,balance!$U:$Z,4,FALSE),IF(C321=4,VLOOKUP(B321,balance!$U:$Z,5,FALSE),IF(C321=5,VLOOKUP(B321-1,balance!$U:$Z,6,FALSE),0)))))/100</f>
        <v>0.81600000000000006</v>
      </c>
      <c r="H321">
        <v>2</v>
      </c>
      <c r="I321" s="1">
        <f>IF(C321=1,VLOOKUP(FoxFire!B321,balance!$AF:$AJ,2,FALSE),IF(C321=2,VLOOKUP(B321,balance!$AF:$AJ,3,FALSE),IF(C321=3,VLOOKUP(B321,balance!$AF:$AJ,4,FALSE),IF(C321=4,VLOOKUP(B321,balance!$AF:$AJ,5,FALSE),IF(C321=5,VLOOKUP(B321,balance!$AF:$AK,6,FALSE),0)))))*1000000000000</f>
        <v>1460000000000</v>
      </c>
    </row>
    <row r="322" spans="1:9" x14ac:dyDescent="0.3">
      <c r="A322">
        <v>320</v>
      </c>
      <c r="B322">
        <f t="shared" si="9"/>
        <v>65</v>
      </c>
      <c r="C322">
        <f t="shared" si="8"/>
        <v>1</v>
      </c>
      <c r="D322">
        <v>9026</v>
      </c>
      <c r="E322" s="1">
        <f>IF(C322=1,VLOOKUP(B322,balance!$K:$P,2,FALSE),IF(C322=2,VLOOKUP(B322,balance!$K:$P,3,FALSE),IF(C322=3,VLOOKUP(B322,balance!$K:$P,4,FALSE),IF(C322=4,VLOOKUP(B322,balance!$K:$P,5,FALSE),IF(C322=5,VLOOKUP(B322-1,balance!$K:$P,6,FALSE),0)))))</f>
        <v>1850</v>
      </c>
      <c r="F322">
        <v>53</v>
      </c>
      <c r="G322">
        <f>IF(C322=1,VLOOKUP(FoxFire!B322,balance!$U:$Z,2,FALSE),IF(C322=2,VLOOKUP(B322,balance!$U:$Z,3,FALSE),IF(C322=3,VLOOKUP(B322,balance!$U:$Z,4,FALSE),IF(C322=4,VLOOKUP(B322,balance!$U:$Z,5,FALSE),IF(C322=5,VLOOKUP(B322-1,balance!$U:$Z,6,FALSE),0)))))/100</f>
        <v>1.64E-3</v>
      </c>
      <c r="H322">
        <v>2</v>
      </c>
      <c r="I322" s="1">
        <f>IF(C322=1,VLOOKUP(FoxFire!B322,balance!$AF:$AJ,2,FALSE),IF(C322=2,VLOOKUP(B322,balance!$AF:$AJ,3,FALSE),IF(C322=3,VLOOKUP(B322,balance!$AF:$AJ,4,FALSE),IF(C322=4,VLOOKUP(B322,balance!$AF:$AJ,5,FALSE),IF(C322=5,VLOOKUP(B322,balance!$AF:$AK,6,FALSE),0)))))*1000000000000</f>
        <v>365000000000</v>
      </c>
    </row>
    <row r="323" spans="1:9" x14ac:dyDescent="0.3">
      <c r="A323">
        <v>321</v>
      </c>
      <c r="B323">
        <f t="shared" si="9"/>
        <v>65</v>
      </c>
      <c r="C323">
        <f t="shared" si="8"/>
        <v>2</v>
      </c>
      <c r="D323">
        <v>9026</v>
      </c>
      <c r="E323" s="1">
        <f>IF(C323=1,VLOOKUP(B323,balance!$K:$P,2,FALSE),IF(C323=2,VLOOKUP(B323,balance!$K:$P,3,FALSE),IF(C323=3,VLOOKUP(B323,balance!$K:$P,4,FALSE),IF(C323=4,VLOOKUP(B323,balance!$K:$P,5,FALSE),IF(C323=5,VLOOKUP(B323-1,balance!$K:$P,6,FALSE),0)))))</f>
        <v>1850</v>
      </c>
      <c r="F323">
        <v>53</v>
      </c>
      <c r="G323">
        <f>IF(C323=1,VLOOKUP(FoxFire!B323,balance!$U:$Z,2,FALSE),IF(C323=2,VLOOKUP(B323,balance!$U:$Z,3,FALSE),IF(C323=3,VLOOKUP(B323,balance!$U:$Z,4,FALSE),IF(C323=4,VLOOKUP(B323,balance!$U:$Z,5,FALSE),IF(C323=5,VLOOKUP(B323-1,balance!$U:$Z,6,FALSE),0)))))/100</f>
        <v>1.64E-3</v>
      </c>
      <c r="H323">
        <v>2</v>
      </c>
      <c r="I323" s="1">
        <f>IF(C323=1,VLOOKUP(FoxFire!B323,balance!$AF:$AJ,2,FALSE),IF(C323=2,VLOOKUP(B323,balance!$AF:$AJ,3,FALSE),IF(C323=3,VLOOKUP(B323,balance!$AF:$AJ,4,FALSE),IF(C323=4,VLOOKUP(B323,balance!$AF:$AJ,5,FALSE),IF(C323=5,VLOOKUP(B323,balance!$AF:$AK,6,FALSE),0)))))*1000000000000</f>
        <v>365000000000</v>
      </c>
    </row>
    <row r="324" spans="1:9" x14ac:dyDescent="0.3">
      <c r="A324">
        <v>322</v>
      </c>
      <c r="B324">
        <f t="shared" si="9"/>
        <v>65</v>
      </c>
      <c r="C324">
        <f t="shared" si="8"/>
        <v>3</v>
      </c>
      <c r="D324">
        <v>9026</v>
      </c>
      <c r="E324" s="1">
        <f>IF(C324=1,VLOOKUP(B324,balance!$K:$P,2,FALSE),IF(C324=2,VLOOKUP(B324,balance!$K:$P,3,FALSE),IF(C324=3,VLOOKUP(B324,balance!$K:$P,4,FALSE),IF(C324=4,VLOOKUP(B324,balance!$K:$P,5,FALSE),IF(C324=5,VLOOKUP(B324-1,balance!$K:$P,6,FALSE),0)))))</f>
        <v>1850</v>
      </c>
      <c r="F324">
        <v>53</v>
      </c>
      <c r="G324">
        <f>IF(C324=1,VLOOKUP(FoxFire!B324,balance!$U:$Z,2,FALSE),IF(C324=2,VLOOKUP(B324,balance!$U:$Z,3,FALSE),IF(C324=3,VLOOKUP(B324,balance!$U:$Z,4,FALSE),IF(C324=4,VLOOKUP(B324,balance!$U:$Z,5,FALSE),IF(C324=5,VLOOKUP(B324-1,balance!$U:$Z,6,FALSE),0)))))/100</f>
        <v>1.64E-3</v>
      </c>
      <c r="H324">
        <v>2</v>
      </c>
      <c r="I324" s="1">
        <f>IF(C324=1,VLOOKUP(FoxFire!B324,balance!$AF:$AJ,2,FALSE),IF(C324=2,VLOOKUP(B324,balance!$AF:$AJ,3,FALSE),IF(C324=3,VLOOKUP(B324,balance!$AF:$AJ,4,FALSE),IF(C324=4,VLOOKUP(B324,balance!$AF:$AJ,5,FALSE),IF(C324=5,VLOOKUP(B324,balance!$AF:$AK,6,FALSE),0)))))*1000000000000</f>
        <v>365000000000</v>
      </c>
    </row>
    <row r="325" spans="1:9" x14ac:dyDescent="0.3">
      <c r="A325">
        <v>323</v>
      </c>
      <c r="B325">
        <f t="shared" si="9"/>
        <v>65</v>
      </c>
      <c r="C325">
        <f t="shared" si="8"/>
        <v>4</v>
      </c>
      <c r="D325">
        <v>9026</v>
      </c>
      <c r="E325" s="1">
        <f>IF(C325=1,VLOOKUP(B325,balance!$K:$P,2,FALSE),IF(C325=2,VLOOKUP(B325,balance!$K:$P,3,FALSE),IF(C325=3,VLOOKUP(B325,balance!$K:$P,4,FALSE),IF(C325=4,VLOOKUP(B325,balance!$K:$P,5,FALSE),IF(C325=5,VLOOKUP(B325-1,balance!$K:$P,6,FALSE),0)))))</f>
        <v>1850</v>
      </c>
      <c r="F325">
        <v>53</v>
      </c>
      <c r="G325">
        <f>IF(C325=1,VLOOKUP(FoxFire!B325,balance!$U:$Z,2,FALSE),IF(C325=2,VLOOKUP(B325,balance!$U:$Z,3,FALSE),IF(C325=3,VLOOKUP(B325,balance!$U:$Z,4,FALSE),IF(C325=4,VLOOKUP(B325,balance!$U:$Z,5,FALSE),IF(C325=5,VLOOKUP(B325-1,balance!$U:$Z,6,FALSE),0)))))/100</f>
        <v>1.64E-3</v>
      </c>
      <c r="H325">
        <v>2</v>
      </c>
      <c r="I325" s="1">
        <f>IF(C325=1,VLOOKUP(FoxFire!B325,balance!$AF:$AJ,2,FALSE),IF(C325=2,VLOOKUP(B325,balance!$AF:$AJ,3,FALSE),IF(C325=3,VLOOKUP(B325,balance!$AF:$AJ,4,FALSE),IF(C325=4,VLOOKUP(B325,balance!$AF:$AJ,5,FALSE),IF(C325=5,VLOOKUP(B325,balance!$AF:$AK,6,FALSE),0)))))*1000000000000</f>
        <v>365000000000</v>
      </c>
    </row>
    <row r="326" spans="1:9" x14ac:dyDescent="0.3">
      <c r="A326">
        <v>324</v>
      </c>
      <c r="B326">
        <f t="shared" si="9"/>
        <v>66</v>
      </c>
      <c r="C326">
        <f t="shared" si="8"/>
        <v>5</v>
      </c>
      <c r="D326">
        <v>9026</v>
      </c>
      <c r="E326" s="1">
        <f>IF(C326=1,VLOOKUP(B326,balance!$K:$P,2,FALSE),IF(C326=2,VLOOKUP(B326,balance!$K:$P,3,FALSE),IF(C326=3,VLOOKUP(B326,balance!$K:$P,4,FALSE),IF(C326=4,VLOOKUP(B326,balance!$K:$P,5,FALSE),IF(C326=5,VLOOKUP(B326-1,balance!$K:$P,6,FALSE),0)))))</f>
        <v>25530</v>
      </c>
      <c r="F326">
        <v>53</v>
      </c>
      <c r="G326">
        <f>IF(C326=1,VLOOKUP(FoxFire!B326,balance!$U:$Z,2,FALSE),IF(C326=2,VLOOKUP(B326,balance!$U:$Z,3,FALSE),IF(C326=3,VLOOKUP(B326,balance!$U:$Z,4,FALSE),IF(C326=4,VLOOKUP(B326,balance!$U:$Z,5,FALSE),IF(C326=5,VLOOKUP(B326-1,balance!$U:$Z,6,FALSE),0)))))/100</f>
        <v>0.90380000000000005</v>
      </c>
      <c r="H326">
        <v>2</v>
      </c>
      <c r="I326" s="1">
        <f>IF(C326=1,VLOOKUP(FoxFire!B326,balance!$AF:$AJ,2,FALSE),IF(C326=2,VLOOKUP(B326,balance!$AF:$AJ,3,FALSE),IF(C326=3,VLOOKUP(B326,balance!$AF:$AJ,4,FALSE),IF(C326=4,VLOOKUP(B326,balance!$AF:$AJ,5,FALSE),IF(C326=5,VLOOKUP(B326,balance!$AF:$AK,6,FALSE),0)))))*1000000000000</f>
        <v>1500000000000</v>
      </c>
    </row>
    <row r="327" spans="1:9" x14ac:dyDescent="0.3">
      <c r="A327">
        <v>325</v>
      </c>
      <c r="B327">
        <f t="shared" si="9"/>
        <v>66</v>
      </c>
      <c r="C327">
        <f t="shared" si="8"/>
        <v>1</v>
      </c>
      <c r="D327">
        <v>9026</v>
      </c>
      <c r="E327" s="1">
        <f>IF(C327=1,VLOOKUP(B327,balance!$K:$P,2,FALSE),IF(C327=2,VLOOKUP(B327,balance!$K:$P,3,FALSE),IF(C327=3,VLOOKUP(B327,balance!$K:$P,4,FALSE),IF(C327=4,VLOOKUP(B327,balance!$K:$P,5,FALSE),IF(C327=5,VLOOKUP(B327-1,balance!$K:$P,6,FALSE),0)))))</f>
        <v>1875</v>
      </c>
      <c r="F327">
        <v>53</v>
      </c>
      <c r="G327">
        <f>IF(C327=1,VLOOKUP(FoxFire!B327,balance!$U:$Z,2,FALSE),IF(C327=2,VLOOKUP(B327,balance!$U:$Z,3,FALSE),IF(C327=3,VLOOKUP(B327,balance!$U:$Z,4,FALSE),IF(C327=4,VLOOKUP(B327,balance!$U:$Z,5,FALSE),IF(C327=5,VLOOKUP(B327-1,balance!$U:$Z,6,FALSE),0)))))/100</f>
        <v>1.65E-3</v>
      </c>
      <c r="H327">
        <v>2</v>
      </c>
      <c r="I327" s="1">
        <f>IF(C327=1,VLOOKUP(FoxFire!B327,balance!$AF:$AJ,2,FALSE),IF(C327=2,VLOOKUP(B327,balance!$AF:$AJ,3,FALSE),IF(C327=3,VLOOKUP(B327,balance!$AF:$AJ,4,FALSE),IF(C327=4,VLOOKUP(B327,balance!$AF:$AJ,5,FALSE),IF(C327=5,VLOOKUP(B327,balance!$AF:$AK,6,FALSE),0)))))*1000000000000</f>
        <v>375000000000</v>
      </c>
    </row>
    <row r="328" spans="1:9" x14ac:dyDescent="0.3">
      <c r="A328">
        <v>326</v>
      </c>
      <c r="B328">
        <f t="shared" si="9"/>
        <v>66</v>
      </c>
      <c r="C328">
        <f t="shared" ref="C328:C391" si="10">C323</f>
        <v>2</v>
      </c>
      <c r="D328">
        <v>9026</v>
      </c>
      <c r="E328" s="1">
        <f>IF(C328=1,VLOOKUP(B328,balance!$K:$P,2,FALSE),IF(C328=2,VLOOKUP(B328,balance!$K:$P,3,FALSE),IF(C328=3,VLOOKUP(B328,balance!$K:$P,4,FALSE),IF(C328=4,VLOOKUP(B328,balance!$K:$P,5,FALSE),IF(C328=5,VLOOKUP(B328-1,balance!$K:$P,6,FALSE),0)))))</f>
        <v>1875</v>
      </c>
      <c r="F328">
        <v>53</v>
      </c>
      <c r="G328">
        <f>IF(C328=1,VLOOKUP(FoxFire!B328,balance!$U:$Z,2,FALSE),IF(C328=2,VLOOKUP(B328,balance!$U:$Z,3,FALSE),IF(C328=3,VLOOKUP(B328,balance!$U:$Z,4,FALSE),IF(C328=4,VLOOKUP(B328,balance!$U:$Z,5,FALSE),IF(C328=5,VLOOKUP(B328-1,balance!$U:$Z,6,FALSE),0)))))/100</f>
        <v>1.65E-3</v>
      </c>
      <c r="H328">
        <v>2</v>
      </c>
      <c r="I328" s="1">
        <f>IF(C328=1,VLOOKUP(FoxFire!B328,balance!$AF:$AJ,2,FALSE),IF(C328=2,VLOOKUP(B328,balance!$AF:$AJ,3,FALSE),IF(C328=3,VLOOKUP(B328,balance!$AF:$AJ,4,FALSE),IF(C328=4,VLOOKUP(B328,balance!$AF:$AJ,5,FALSE),IF(C328=5,VLOOKUP(B328,balance!$AF:$AK,6,FALSE),0)))))*1000000000000</f>
        <v>375000000000</v>
      </c>
    </row>
    <row r="329" spans="1:9" x14ac:dyDescent="0.3">
      <c r="A329">
        <v>327</v>
      </c>
      <c r="B329">
        <f t="shared" si="9"/>
        <v>66</v>
      </c>
      <c r="C329">
        <f t="shared" si="10"/>
        <v>3</v>
      </c>
      <c r="D329">
        <v>9026</v>
      </c>
      <c r="E329" s="1">
        <f>IF(C329=1,VLOOKUP(B329,balance!$K:$P,2,FALSE),IF(C329=2,VLOOKUP(B329,balance!$K:$P,3,FALSE),IF(C329=3,VLOOKUP(B329,balance!$K:$P,4,FALSE),IF(C329=4,VLOOKUP(B329,balance!$K:$P,5,FALSE),IF(C329=5,VLOOKUP(B329-1,balance!$K:$P,6,FALSE),0)))))</f>
        <v>1875</v>
      </c>
      <c r="F329">
        <v>53</v>
      </c>
      <c r="G329">
        <f>IF(C329=1,VLOOKUP(FoxFire!B329,balance!$U:$Z,2,FALSE),IF(C329=2,VLOOKUP(B329,balance!$U:$Z,3,FALSE),IF(C329=3,VLOOKUP(B329,balance!$U:$Z,4,FALSE),IF(C329=4,VLOOKUP(B329,balance!$U:$Z,5,FALSE),IF(C329=5,VLOOKUP(B329-1,balance!$U:$Z,6,FALSE),0)))))/100</f>
        <v>1.65E-3</v>
      </c>
      <c r="H329">
        <v>2</v>
      </c>
      <c r="I329" s="1">
        <f>IF(C329=1,VLOOKUP(FoxFire!B329,balance!$AF:$AJ,2,FALSE),IF(C329=2,VLOOKUP(B329,balance!$AF:$AJ,3,FALSE),IF(C329=3,VLOOKUP(B329,balance!$AF:$AJ,4,FALSE),IF(C329=4,VLOOKUP(B329,balance!$AF:$AJ,5,FALSE),IF(C329=5,VLOOKUP(B329,balance!$AF:$AK,6,FALSE),0)))))*1000000000000</f>
        <v>375000000000</v>
      </c>
    </row>
    <row r="330" spans="1:9" x14ac:dyDescent="0.3">
      <c r="A330">
        <v>328</v>
      </c>
      <c r="B330">
        <f t="shared" si="9"/>
        <v>66</v>
      </c>
      <c r="C330">
        <f t="shared" si="10"/>
        <v>4</v>
      </c>
      <c r="D330">
        <v>9026</v>
      </c>
      <c r="E330" s="1">
        <f>IF(C330=1,VLOOKUP(B330,balance!$K:$P,2,FALSE),IF(C330=2,VLOOKUP(B330,balance!$K:$P,3,FALSE),IF(C330=3,VLOOKUP(B330,balance!$K:$P,4,FALSE),IF(C330=4,VLOOKUP(B330,balance!$K:$P,5,FALSE),IF(C330=5,VLOOKUP(B330-1,balance!$K:$P,6,FALSE),0)))))</f>
        <v>1875</v>
      </c>
      <c r="F330">
        <v>53</v>
      </c>
      <c r="G330">
        <f>IF(C330=1,VLOOKUP(FoxFire!B330,balance!$U:$Z,2,FALSE),IF(C330=2,VLOOKUP(B330,balance!$U:$Z,3,FALSE),IF(C330=3,VLOOKUP(B330,balance!$U:$Z,4,FALSE),IF(C330=4,VLOOKUP(B330,balance!$U:$Z,5,FALSE),IF(C330=5,VLOOKUP(B330-1,balance!$U:$Z,6,FALSE),0)))))/100</f>
        <v>1.65E-3</v>
      </c>
      <c r="H330">
        <v>2</v>
      </c>
      <c r="I330" s="1">
        <f>IF(C330=1,VLOOKUP(FoxFire!B330,balance!$AF:$AJ,2,FALSE),IF(C330=2,VLOOKUP(B330,balance!$AF:$AJ,3,FALSE),IF(C330=3,VLOOKUP(B330,balance!$AF:$AJ,4,FALSE),IF(C330=4,VLOOKUP(B330,balance!$AF:$AJ,5,FALSE),IF(C330=5,VLOOKUP(B330,balance!$AF:$AK,6,FALSE),0)))))*1000000000000</f>
        <v>375000000000</v>
      </c>
    </row>
    <row r="331" spans="1:9" x14ac:dyDescent="0.3">
      <c r="A331">
        <v>329</v>
      </c>
      <c r="B331">
        <f t="shared" si="9"/>
        <v>67</v>
      </c>
      <c r="C331">
        <f t="shared" si="10"/>
        <v>5</v>
      </c>
      <c r="D331">
        <v>9026</v>
      </c>
      <c r="E331" s="1">
        <f>IF(C331=1,VLOOKUP(B331,balance!$K:$P,2,FALSE),IF(C331=2,VLOOKUP(B331,balance!$K:$P,3,FALSE),IF(C331=3,VLOOKUP(B331,balance!$K:$P,4,FALSE),IF(C331=4,VLOOKUP(B331,balance!$K:$P,5,FALSE),IF(C331=5,VLOOKUP(B331-1,balance!$K:$P,6,FALSE),0)))))</f>
        <v>26250</v>
      </c>
      <c r="F331">
        <v>53</v>
      </c>
      <c r="G331">
        <f>IF(C331=1,VLOOKUP(FoxFire!B331,balance!$U:$Z,2,FALSE),IF(C331=2,VLOOKUP(B331,balance!$U:$Z,3,FALSE),IF(C331=3,VLOOKUP(B331,balance!$U:$Z,4,FALSE),IF(C331=4,VLOOKUP(B331,balance!$U:$Z,5,FALSE),IF(C331=5,VLOOKUP(B331-1,balance!$U:$Z,6,FALSE),0)))))/100</f>
        <v>1.0009000000000001</v>
      </c>
      <c r="H331">
        <v>2</v>
      </c>
      <c r="I331" s="1">
        <f>IF(C331=1,VLOOKUP(FoxFire!B331,balance!$AF:$AJ,2,FALSE),IF(C331=2,VLOOKUP(B331,balance!$AF:$AJ,3,FALSE),IF(C331=3,VLOOKUP(B331,balance!$AF:$AJ,4,FALSE),IF(C331=4,VLOOKUP(B331,balance!$AF:$AJ,5,FALSE),IF(C331=5,VLOOKUP(B331,balance!$AF:$AK,6,FALSE),0)))))*1000000000000</f>
        <v>1540000000000</v>
      </c>
    </row>
    <row r="332" spans="1:9" x14ac:dyDescent="0.3">
      <c r="A332">
        <v>330</v>
      </c>
      <c r="B332">
        <f t="shared" ref="B332:B395" si="11">B327+1</f>
        <v>67</v>
      </c>
      <c r="C332">
        <f t="shared" si="10"/>
        <v>1</v>
      </c>
      <c r="D332">
        <v>9026</v>
      </c>
      <c r="E332" s="1">
        <f>IF(C332=1,VLOOKUP(B332,balance!$K:$P,2,FALSE),IF(C332=2,VLOOKUP(B332,balance!$K:$P,3,FALSE),IF(C332=3,VLOOKUP(B332,balance!$K:$P,4,FALSE),IF(C332=4,VLOOKUP(B332,balance!$K:$P,5,FALSE),IF(C332=5,VLOOKUP(B332-1,balance!$K:$P,6,FALSE),0)))))</f>
        <v>1900</v>
      </c>
      <c r="F332">
        <v>53</v>
      </c>
      <c r="G332">
        <f>IF(C332=1,VLOOKUP(FoxFire!B332,balance!$U:$Z,2,FALSE),IF(C332=2,VLOOKUP(B332,balance!$U:$Z,3,FALSE),IF(C332=3,VLOOKUP(B332,balance!$U:$Z,4,FALSE),IF(C332=4,VLOOKUP(B332,balance!$U:$Z,5,FALSE),IF(C332=5,VLOOKUP(B332-1,balance!$U:$Z,6,FALSE),0)))))/100</f>
        <v>1.66E-3</v>
      </c>
      <c r="H332">
        <v>2</v>
      </c>
      <c r="I332" s="1">
        <f>IF(C332=1,VLOOKUP(FoxFire!B332,balance!$AF:$AJ,2,FALSE),IF(C332=2,VLOOKUP(B332,balance!$AF:$AJ,3,FALSE),IF(C332=3,VLOOKUP(B332,balance!$AF:$AJ,4,FALSE),IF(C332=4,VLOOKUP(B332,balance!$AF:$AJ,5,FALSE),IF(C332=5,VLOOKUP(B332,balance!$AF:$AK,6,FALSE),0)))))*1000000000000</f>
        <v>385000000000</v>
      </c>
    </row>
    <row r="333" spans="1:9" x14ac:dyDescent="0.3">
      <c r="A333">
        <v>331</v>
      </c>
      <c r="B333">
        <f t="shared" si="11"/>
        <v>67</v>
      </c>
      <c r="C333">
        <f t="shared" si="10"/>
        <v>2</v>
      </c>
      <c r="D333">
        <v>9026</v>
      </c>
      <c r="E333" s="1">
        <f>IF(C333=1,VLOOKUP(B333,balance!$K:$P,2,FALSE),IF(C333=2,VLOOKUP(B333,balance!$K:$P,3,FALSE),IF(C333=3,VLOOKUP(B333,balance!$K:$P,4,FALSE),IF(C333=4,VLOOKUP(B333,balance!$K:$P,5,FALSE),IF(C333=5,VLOOKUP(B333-1,balance!$K:$P,6,FALSE),0)))))</f>
        <v>1900</v>
      </c>
      <c r="F333">
        <v>53</v>
      </c>
      <c r="G333">
        <f>IF(C333=1,VLOOKUP(FoxFire!B333,balance!$U:$Z,2,FALSE),IF(C333=2,VLOOKUP(B333,balance!$U:$Z,3,FALSE),IF(C333=3,VLOOKUP(B333,balance!$U:$Z,4,FALSE),IF(C333=4,VLOOKUP(B333,balance!$U:$Z,5,FALSE),IF(C333=5,VLOOKUP(B333-1,balance!$U:$Z,6,FALSE),0)))))/100</f>
        <v>1.66E-3</v>
      </c>
      <c r="H333">
        <v>2</v>
      </c>
      <c r="I333" s="1">
        <f>IF(C333=1,VLOOKUP(FoxFire!B333,balance!$AF:$AJ,2,FALSE),IF(C333=2,VLOOKUP(B333,balance!$AF:$AJ,3,FALSE),IF(C333=3,VLOOKUP(B333,balance!$AF:$AJ,4,FALSE),IF(C333=4,VLOOKUP(B333,balance!$AF:$AJ,5,FALSE),IF(C333=5,VLOOKUP(B333,balance!$AF:$AK,6,FALSE),0)))))*1000000000000</f>
        <v>385000000000</v>
      </c>
    </row>
    <row r="334" spans="1:9" x14ac:dyDescent="0.3">
      <c r="A334">
        <v>332</v>
      </c>
      <c r="B334">
        <f t="shared" si="11"/>
        <v>67</v>
      </c>
      <c r="C334">
        <f t="shared" si="10"/>
        <v>3</v>
      </c>
      <c r="D334">
        <v>9026</v>
      </c>
      <c r="E334" s="1">
        <f>IF(C334=1,VLOOKUP(B334,balance!$K:$P,2,FALSE),IF(C334=2,VLOOKUP(B334,balance!$K:$P,3,FALSE),IF(C334=3,VLOOKUP(B334,balance!$K:$P,4,FALSE),IF(C334=4,VLOOKUP(B334,balance!$K:$P,5,FALSE),IF(C334=5,VLOOKUP(B334-1,balance!$K:$P,6,FALSE),0)))))</f>
        <v>1900</v>
      </c>
      <c r="F334">
        <v>53</v>
      </c>
      <c r="G334">
        <f>IF(C334=1,VLOOKUP(FoxFire!B334,balance!$U:$Z,2,FALSE),IF(C334=2,VLOOKUP(B334,balance!$U:$Z,3,FALSE),IF(C334=3,VLOOKUP(B334,balance!$U:$Z,4,FALSE),IF(C334=4,VLOOKUP(B334,balance!$U:$Z,5,FALSE),IF(C334=5,VLOOKUP(B334-1,balance!$U:$Z,6,FALSE),0)))))/100</f>
        <v>1.66E-3</v>
      </c>
      <c r="H334">
        <v>2</v>
      </c>
      <c r="I334" s="1">
        <f>IF(C334=1,VLOOKUP(FoxFire!B334,balance!$AF:$AJ,2,FALSE),IF(C334=2,VLOOKUP(B334,balance!$AF:$AJ,3,FALSE),IF(C334=3,VLOOKUP(B334,balance!$AF:$AJ,4,FALSE),IF(C334=4,VLOOKUP(B334,balance!$AF:$AJ,5,FALSE),IF(C334=5,VLOOKUP(B334,balance!$AF:$AK,6,FALSE),0)))))*1000000000000</f>
        <v>385000000000</v>
      </c>
    </row>
    <row r="335" spans="1:9" x14ac:dyDescent="0.3">
      <c r="A335">
        <v>333</v>
      </c>
      <c r="B335">
        <f t="shared" si="11"/>
        <v>67</v>
      </c>
      <c r="C335">
        <f t="shared" si="10"/>
        <v>4</v>
      </c>
      <c r="D335">
        <v>9026</v>
      </c>
      <c r="E335" s="1">
        <f>IF(C335=1,VLOOKUP(B335,balance!$K:$P,2,FALSE),IF(C335=2,VLOOKUP(B335,balance!$K:$P,3,FALSE),IF(C335=3,VLOOKUP(B335,balance!$K:$P,4,FALSE),IF(C335=4,VLOOKUP(B335,balance!$K:$P,5,FALSE),IF(C335=5,VLOOKUP(B335-1,balance!$K:$P,6,FALSE),0)))))</f>
        <v>1900</v>
      </c>
      <c r="F335">
        <v>53</v>
      </c>
      <c r="G335">
        <f>IF(C335=1,VLOOKUP(FoxFire!B335,balance!$U:$Z,2,FALSE),IF(C335=2,VLOOKUP(B335,balance!$U:$Z,3,FALSE),IF(C335=3,VLOOKUP(B335,balance!$U:$Z,4,FALSE),IF(C335=4,VLOOKUP(B335,balance!$U:$Z,5,FALSE),IF(C335=5,VLOOKUP(B335-1,balance!$U:$Z,6,FALSE),0)))))/100</f>
        <v>1.66E-3</v>
      </c>
      <c r="H335">
        <v>2</v>
      </c>
      <c r="I335" s="1">
        <f>IF(C335=1,VLOOKUP(FoxFire!B335,balance!$AF:$AJ,2,FALSE),IF(C335=2,VLOOKUP(B335,balance!$AF:$AJ,3,FALSE),IF(C335=3,VLOOKUP(B335,balance!$AF:$AJ,4,FALSE),IF(C335=4,VLOOKUP(B335,balance!$AF:$AJ,5,FALSE),IF(C335=5,VLOOKUP(B335,balance!$AF:$AK,6,FALSE),0)))))*1000000000000</f>
        <v>385000000000</v>
      </c>
    </row>
    <row r="336" spans="1:9" x14ac:dyDescent="0.3">
      <c r="A336">
        <v>334</v>
      </c>
      <c r="B336">
        <f t="shared" si="11"/>
        <v>68</v>
      </c>
      <c r="C336">
        <f t="shared" si="10"/>
        <v>5</v>
      </c>
      <c r="D336">
        <v>9026</v>
      </c>
      <c r="E336" s="1">
        <f>IF(C336=1,VLOOKUP(B336,balance!$K:$P,2,FALSE),IF(C336=2,VLOOKUP(B336,balance!$K:$P,3,FALSE),IF(C336=3,VLOOKUP(B336,balance!$K:$P,4,FALSE),IF(C336=4,VLOOKUP(B336,balance!$K:$P,5,FALSE),IF(C336=5,VLOOKUP(B336-1,balance!$K:$P,6,FALSE),0)))))</f>
        <v>26980</v>
      </c>
      <c r="F336">
        <v>53</v>
      </c>
      <c r="G336">
        <f>IF(C336=1,VLOOKUP(FoxFire!B336,balance!$U:$Z,2,FALSE),IF(C336=2,VLOOKUP(B336,balance!$U:$Z,3,FALSE),IF(C336=3,VLOOKUP(B336,balance!$U:$Z,4,FALSE),IF(C336=4,VLOOKUP(B336,balance!$U:$Z,5,FALSE),IF(C336=5,VLOOKUP(B336-1,balance!$U:$Z,6,FALSE),0)))))/100</f>
        <v>1.1083000000000001</v>
      </c>
      <c r="H336">
        <v>2</v>
      </c>
      <c r="I336" s="1">
        <f>IF(C336=1,VLOOKUP(FoxFire!B336,balance!$AF:$AJ,2,FALSE),IF(C336=2,VLOOKUP(B336,balance!$AF:$AJ,3,FALSE),IF(C336=3,VLOOKUP(B336,balance!$AF:$AJ,4,FALSE),IF(C336=4,VLOOKUP(B336,balance!$AF:$AJ,5,FALSE),IF(C336=5,VLOOKUP(B336,balance!$AF:$AK,6,FALSE),0)))))*1000000000000</f>
        <v>1580000000000</v>
      </c>
    </row>
    <row r="337" spans="1:9" x14ac:dyDescent="0.3">
      <c r="A337">
        <v>335</v>
      </c>
      <c r="B337">
        <f t="shared" si="11"/>
        <v>68</v>
      </c>
      <c r="C337">
        <f t="shared" si="10"/>
        <v>1</v>
      </c>
      <c r="D337">
        <v>9026</v>
      </c>
      <c r="E337" s="1">
        <f>IF(C337=1,VLOOKUP(B337,balance!$K:$P,2,FALSE),IF(C337=2,VLOOKUP(B337,balance!$K:$P,3,FALSE),IF(C337=3,VLOOKUP(B337,balance!$K:$P,4,FALSE),IF(C337=4,VLOOKUP(B337,balance!$K:$P,5,FALSE),IF(C337=5,VLOOKUP(B337-1,balance!$K:$P,6,FALSE),0)))))</f>
        <v>1925</v>
      </c>
      <c r="F337">
        <v>53</v>
      </c>
      <c r="G337">
        <f>IF(C337=1,VLOOKUP(FoxFire!B337,balance!$U:$Z,2,FALSE),IF(C337=2,VLOOKUP(B337,balance!$U:$Z,3,FALSE),IF(C337=3,VLOOKUP(B337,balance!$U:$Z,4,FALSE),IF(C337=4,VLOOKUP(B337,balance!$U:$Z,5,FALSE),IF(C337=5,VLOOKUP(B337-1,balance!$U:$Z,6,FALSE),0)))))/100</f>
        <v>1.67E-3</v>
      </c>
      <c r="H337">
        <v>2</v>
      </c>
      <c r="I337" s="1">
        <f>IF(C337=1,VLOOKUP(FoxFire!B337,balance!$AF:$AJ,2,FALSE),IF(C337=2,VLOOKUP(B337,balance!$AF:$AJ,3,FALSE),IF(C337=3,VLOOKUP(B337,balance!$AF:$AJ,4,FALSE),IF(C337=4,VLOOKUP(B337,balance!$AF:$AJ,5,FALSE),IF(C337=5,VLOOKUP(B337,balance!$AF:$AK,6,FALSE),0)))))*1000000000000</f>
        <v>395000000000</v>
      </c>
    </row>
    <row r="338" spans="1:9" x14ac:dyDescent="0.3">
      <c r="A338">
        <v>336</v>
      </c>
      <c r="B338">
        <f t="shared" si="11"/>
        <v>68</v>
      </c>
      <c r="C338">
        <f t="shared" si="10"/>
        <v>2</v>
      </c>
      <c r="D338">
        <v>9026</v>
      </c>
      <c r="E338" s="1">
        <f>IF(C338=1,VLOOKUP(B338,balance!$K:$P,2,FALSE),IF(C338=2,VLOOKUP(B338,balance!$K:$P,3,FALSE),IF(C338=3,VLOOKUP(B338,balance!$K:$P,4,FALSE),IF(C338=4,VLOOKUP(B338,balance!$K:$P,5,FALSE),IF(C338=5,VLOOKUP(B338-1,balance!$K:$P,6,FALSE),0)))))</f>
        <v>1925</v>
      </c>
      <c r="F338">
        <v>53</v>
      </c>
      <c r="G338">
        <f>IF(C338=1,VLOOKUP(FoxFire!B338,balance!$U:$Z,2,FALSE),IF(C338=2,VLOOKUP(B338,balance!$U:$Z,3,FALSE),IF(C338=3,VLOOKUP(B338,balance!$U:$Z,4,FALSE),IF(C338=4,VLOOKUP(B338,balance!$U:$Z,5,FALSE),IF(C338=5,VLOOKUP(B338-1,balance!$U:$Z,6,FALSE),0)))))/100</f>
        <v>1.67E-3</v>
      </c>
      <c r="H338">
        <v>2</v>
      </c>
      <c r="I338" s="1">
        <f>IF(C338=1,VLOOKUP(FoxFire!B338,balance!$AF:$AJ,2,FALSE),IF(C338=2,VLOOKUP(B338,balance!$AF:$AJ,3,FALSE),IF(C338=3,VLOOKUP(B338,balance!$AF:$AJ,4,FALSE),IF(C338=4,VLOOKUP(B338,balance!$AF:$AJ,5,FALSE),IF(C338=5,VLOOKUP(B338,balance!$AF:$AK,6,FALSE),0)))))*1000000000000</f>
        <v>395000000000</v>
      </c>
    </row>
    <row r="339" spans="1:9" x14ac:dyDescent="0.3">
      <c r="A339">
        <v>337</v>
      </c>
      <c r="B339">
        <f t="shared" si="11"/>
        <v>68</v>
      </c>
      <c r="C339">
        <f t="shared" si="10"/>
        <v>3</v>
      </c>
      <c r="D339">
        <v>9026</v>
      </c>
      <c r="E339" s="1">
        <f>IF(C339=1,VLOOKUP(B339,balance!$K:$P,2,FALSE),IF(C339=2,VLOOKUP(B339,balance!$K:$P,3,FALSE),IF(C339=3,VLOOKUP(B339,balance!$K:$P,4,FALSE),IF(C339=4,VLOOKUP(B339,balance!$K:$P,5,FALSE),IF(C339=5,VLOOKUP(B339-1,balance!$K:$P,6,FALSE),0)))))</f>
        <v>1925</v>
      </c>
      <c r="F339">
        <v>53</v>
      </c>
      <c r="G339">
        <f>IF(C339=1,VLOOKUP(FoxFire!B339,balance!$U:$Z,2,FALSE),IF(C339=2,VLOOKUP(B339,balance!$U:$Z,3,FALSE),IF(C339=3,VLOOKUP(B339,balance!$U:$Z,4,FALSE),IF(C339=4,VLOOKUP(B339,balance!$U:$Z,5,FALSE),IF(C339=5,VLOOKUP(B339-1,balance!$U:$Z,6,FALSE),0)))))/100</f>
        <v>1.67E-3</v>
      </c>
      <c r="H339">
        <v>2</v>
      </c>
      <c r="I339" s="1">
        <f>IF(C339=1,VLOOKUP(FoxFire!B339,balance!$AF:$AJ,2,FALSE),IF(C339=2,VLOOKUP(B339,balance!$AF:$AJ,3,FALSE),IF(C339=3,VLOOKUP(B339,balance!$AF:$AJ,4,FALSE),IF(C339=4,VLOOKUP(B339,balance!$AF:$AJ,5,FALSE),IF(C339=5,VLOOKUP(B339,balance!$AF:$AK,6,FALSE),0)))))*1000000000000</f>
        <v>395000000000</v>
      </c>
    </row>
    <row r="340" spans="1:9" x14ac:dyDescent="0.3">
      <c r="A340">
        <v>338</v>
      </c>
      <c r="B340">
        <f t="shared" si="11"/>
        <v>68</v>
      </c>
      <c r="C340">
        <f t="shared" si="10"/>
        <v>4</v>
      </c>
      <c r="D340">
        <v>9026</v>
      </c>
      <c r="E340" s="1">
        <f>IF(C340=1,VLOOKUP(B340,balance!$K:$P,2,FALSE),IF(C340=2,VLOOKUP(B340,balance!$K:$P,3,FALSE),IF(C340=3,VLOOKUP(B340,balance!$K:$P,4,FALSE),IF(C340=4,VLOOKUP(B340,balance!$K:$P,5,FALSE),IF(C340=5,VLOOKUP(B340-1,balance!$K:$P,6,FALSE),0)))))</f>
        <v>1925</v>
      </c>
      <c r="F340">
        <v>53</v>
      </c>
      <c r="G340">
        <f>IF(C340=1,VLOOKUP(FoxFire!B340,balance!$U:$Z,2,FALSE),IF(C340=2,VLOOKUP(B340,balance!$U:$Z,3,FALSE),IF(C340=3,VLOOKUP(B340,balance!$U:$Z,4,FALSE),IF(C340=4,VLOOKUP(B340,balance!$U:$Z,5,FALSE),IF(C340=5,VLOOKUP(B340-1,balance!$U:$Z,6,FALSE),0)))))/100</f>
        <v>1.67E-3</v>
      </c>
      <c r="H340">
        <v>2</v>
      </c>
      <c r="I340" s="1">
        <f>IF(C340=1,VLOOKUP(FoxFire!B340,balance!$AF:$AJ,2,FALSE),IF(C340=2,VLOOKUP(B340,balance!$AF:$AJ,3,FALSE),IF(C340=3,VLOOKUP(B340,balance!$AF:$AJ,4,FALSE),IF(C340=4,VLOOKUP(B340,balance!$AF:$AJ,5,FALSE),IF(C340=5,VLOOKUP(B340,balance!$AF:$AK,6,FALSE),0)))))*1000000000000</f>
        <v>395000000000</v>
      </c>
    </row>
    <row r="341" spans="1:9" x14ac:dyDescent="0.3">
      <c r="A341">
        <v>339</v>
      </c>
      <c r="B341">
        <f t="shared" si="11"/>
        <v>69</v>
      </c>
      <c r="C341">
        <f t="shared" si="10"/>
        <v>5</v>
      </c>
      <c r="D341">
        <v>9026</v>
      </c>
      <c r="E341" s="1">
        <f>IF(C341=1,VLOOKUP(B341,balance!$K:$P,2,FALSE),IF(C341=2,VLOOKUP(B341,balance!$K:$P,3,FALSE),IF(C341=3,VLOOKUP(B341,balance!$K:$P,4,FALSE),IF(C341=4,VLOOKUP(B341,balance!$K:$P,5,FALSE),IF(C341=5,VLOOKUP(B341-1,balance!$K:$P,6,FALSE),0)))))</f>
        <v>27720</v>
      </c>
      <c r="F341">
        <v>53</v>
      </c>
      <c r="G341">
        <f>IF(C341=1,VLOOKUP(FoxFire!B341,balance!$U:$Z,2,FALSE),IF(C341=2,VLOOKUP(B341,balance!$U:$Z,3,FALSE),IF(C341=3,VLOOKUP(B341,balance!$U:$Z,4,FALSE),IF(C341=4,VLOOKUP(B341,balance!$U:$Z,5,FALSE),IF(C341=5,VLOOKUP(B341-1,balance!$U:$Z,6,FALSE),0)))))/100</f>
        <v>1.2271000000000001</v>
      </c>
      <c r="H341">
        <v>2</v>
      </c>
      <c r="I341" s="1">
        <f>IF(C341=1,VLOOKUP(FoxFire!B341,balance!$AF:$AJ,2,FALSE),IF(C341=2,VLOOKUP(B341,balance!$AF:$AJ,3,FALSE),IF(C341=3,VLOOKUP(B341,balance!$AF:$AJ,4,FALSE),IF(C341=4,VLOOKUP(B341,balance!$AF:$AJ,5,FALSE),IF(C341=5,VLOOKUP(B341,balance!$AF:$AK,6,FALSE),0)))))*1000000000000</f>
        <v>1620000000000</v>
      </c>
    </row>
    <row r="342" spans="1:9" x14ac:dyDescent="0.3">
      <c r="A342">
        <v>340</v>
      </c>
      <c r="B342">
        <f t="shared" si="11"/>
        <v>69</v>
      </c>
      <c r="C342">
        <f t="shared" si="10"/>
        <v>1</v>
      </c>
      <c r="D342">
        <v>9026</v>
      </c>
      <c r="E342" s="1">
        <f>IF(C342=1,VLOOKUP(B342,balance!$K:$P,2,FALSE),IF(C342=2,VLOOKUP(B342,balance!$K:$P,3,FALSE),IF(C342=3,VLOOKUP(B342,balance!$K:$P,4,FALSE),IF(C342=4,VLOOKUP(B342,balance!$K:$P,5,FALSE),IF(C342=5,VLOOKUP(B342-1,balance!$K:$P,6,FALSE),0)))))</f>
        <v>1950</v>
      </c>
      <c r="F342">
        <v>53</v>
      </c>
      <c r="G342">
        <f>IF(C342=1,VLOOKUP(FoxFire!B342,balance!$U:$Z,2,FALSE),IF(C342=2,VLOOKUP(B342,balance!$U:$Z,3,FALSE),IF(C342=3,VLOOKUP(B342,balance!$U:$Z,4,FALSE),IF(C342=4,VLOOKUP(B342,balance!$U:$Z,5,FALSE),IF(C342=5,VLOOKUP(B342-1,balance!$U:$Z,6,FALSE),0)))))/100</f>
        <v>1.6800000000000001E-3</v>
      </c>
      <c r="H342">
        <v>2</v>
      </c>
      <c r="I342" s="1">
        <f>IF(C342=1,VLOOKUP(FoxFire!B342,balance!$AF:$AJ,2,FALSE),IF(C342=2,VLOOKUP(B342,balance!$AF:$AJ,3,FALSE),IF(C342=3,VLOOKUP(B342,balance!$AF:$AJ,4,FALSE),IF(C342=4,VLOOKUP(B342,balance!$AF:$AJ,5,FALSE),IF(C342=5,VLOOKUP(B342,balance!$AF:$AK,6,FALSE),0)))))*1000000000000</f>
        <v>405000000000</v>
      </c>
    </row>
    <row r="343" spans="1:9" x14ac:dyDescent="0.3">
      <c r="A343">
        <v>341</v>
      </c>
      <c r="B343">
        <f t="shared" si="11"/>
        <v>69</v>
      </c>
      <c r="C343">
        <f t="shared" si="10"/>
        <v>2</v>
      </c>
      <c r="D343">
        <v>9026</v>
      </c>
      <c r="E343" s="1">
        <f>IF(C343=1,VLOOKUP(B343,balance!$K:$P,2,FALSE),IF(C343=2,VLOOKUP(B343,balance!$K:$P,3,FALSE),IF(C343=3,VLOOKUP(B343,balance!$K:$P,4,FALSE),IF(C343=4,VLOOKUP(B343,balance!$K:$P,5,FALSE),IF(C343=5,VLOOKUP(B343-1,balance!$K:$P,6,FALSE),0)))))</f>
        <v>1950</v>
      </c>
      <c r="F343">
        <v>53</v>
      </c>
      <c r="G343">
        <f>IF(C343=1,VLOOKUP(FoxFire!B343,balance!$U:$Z,2,FALSE),IF(C343=2,VLOOKUP(B343,balance!$U:$Z,3,FALSE),IF(C343=3,VLOOKUP(B343,balance!$U:$Z,4,FALSE),IF(C343=4,VLOOKUP(B343,balance!$U:$Z,5,FALSE),IF(C343=5,VLOOKUP(B343-1,balance!$U:$Z,6,FALSE),0)))))/100</f>
        <v>1.6800000000000001E-3</v>
      </c>
      <c r="H343">
        <v>2</v>
      </c>
      <c r="I343" s="1">
        <f>IF(C343=1,VLOOKUP(FoxFire!B343,balance!$AF:$AJ,2,FALSE),IF(C343=2,VLOOKUP(B343,balance!$AF:$AJ,3,FALSE),IF(C343=3,VLOOKUP(B343,balance!$AF:$AJ,4,FALSE),IF(C343=4,VLOOKUP(B343,balance!$AF:$AJ,5,FALSE),IF(C343=5,VLOOKUP(B343,balance!$AF:$AK,6,FALSE),0)))))*1000000000000</f>
        <v>405000000000</v>
      </c>
    </row>
    <row r="344" spans="1:9" x14ac:dyDescent="0.3">
      <c r="A344">
        <v>342</v>
      </c>
      <c r="B344">
        <f t="shared" si="11"/>
        <v>69</v>
      </c>
      <c r="C344">
        <f t="shared" si="10"/>
        <v>3</v>
      </c>
      <c r="D344">
        <v>9026</v>
      </c>
      <c r="E344" s="1">
        <f>IF(C344=1,VLOOKUP(B344,balance!$K:$P,2,FALSE),IF(C344=2,VLOOKUP(B344,balance!$K:$P,3,FALSE),IF(C344=3,VLOOKUP(B344,balance!$K:$P,4,FALSE),IF(C344=4,VLOOKUP(B344,balance!$K:$P,5,FALSE),IF(C344=5,VLOOKUP(B344-1,balance!$K:$P,6,FALSE),0)))))</f>
        <v>1950</v>
      </c>
      <c r="F344">
        <v>53</v>
      </c>
      <c r="G344">
        <f>IF(C344=1,VLOOKUP(FoxFire!B344,balance!$U:$Z,2,FALSE),IF(C344=2,VLOOKUP(B344,balance!$U:$Z,3,FALSE),IF(C344=3,VLOOKUP(B344,balance!$U:$Z,4,FALSE),IF(C344=4,VLOOKUP(B344,balance!$U:$Z,5,FALSE),IF(C344=5,VLOOKUP(B344-1,balance!$U:$Z,6,FALSE),0)))))/100</f>
        <v>1.6800000000000001E-3</v>
      </c>
      <c r="H344">
        <v>2</v>
      </c>
      <c r="I344" s="1">
        <f>IF(C344=1,VLOOKUP(FoxFire!B344,balance!$AF:$AJ,2,FALSE),IF(C344=2,VLOOKUP(B344,balance!$AF:$AJ,3,FALSE),IF(C344=3,VLOOKUP(B344,balance!$AF:$AJ,4,FALSE),IF(C344=4,VLOOKUP(B344,balance!$AF:$AJ,5,FALSE),IF(C344=5,VLOOKUP(B344,balance!$AF:$AK,6,FALSE),0)))))*1000000000000</f>
        <v>405000000000</v>
      </c>
    </row>
    <row r="345" spans="1:9" x14ac:dyDescent="0.3">
      <c r="A345">
        <v>343</v>
      </c>
      <c r="B345">
        <f t="shared" si="11"/>
        <v>69</v>
      </c>
      <c r="C345">
        <f t="shared" si="10"/>
        <v>4</v>
      </c>
      <c r="D345">
        <v>9026</v>
      </c>
      <c r="E345" s="1">
        <f>IF(C345=1,VLOOKUP(B345,balance!$K:$P,2,FALSE),IF(C345=2,VLOOKUP(B345,balance!$K:$P,3,FALSE),IF(C345=3,VLOOKUP(B345,balance!$K:$P,4,FALSE),IF(C345=4,VLOOKUP(B345,balance!$K:$P,5,FALSE),IF(C345=5,VLOOKUP(B345-1,balance!$K:$P,6,FALSE),0)))))</f>
        <v>1950</v>
      </c>
      <c r="F345">
        <v>53</v>
      </c>
      <c r="G345">
        <f>IF(C345=1,VLOOKUP(FoxFire!B345,balance!$U:$Z,2,FALSE),IF(C345=2,VLOOKUP(B345,balance!$U:$Z,3,FALSE),IF(C345=3,VLOOKUP(B345,balance!$U:$Z,4,FALSE),IF(C345=4,VLOOKUP(B345,balance!$U:$Z,5,FALSE),IF(C345=5,VLOOKUP(B345-1,balance!$U:$Z,6,FALSE),0)))))/100</f>
        <v>1.6800000000000001E-3</v>
      </c>
      <c r="H345">
        <v>2</v>
      </c>
      <c r="I345" s="1">
        <f>IF(C345=1,VLOOKUP(FoxFire!B345,balance!$AF:$AJ,2,FALSE),IF(C345=2,VLOOKUP(B345,balance!$AF:$AJ,3,FALSE),IF(C345=3,VLOOKUP(B345,balance!$AF:$AJ,4,FALSE),IF(C345=4,VLOOKUP(B345,balance!$AF:$AJ,5,FALSE),IF(C345=5,VLOOKUP(B345,balance!$AF:$AK,6,FALSE),0)))))*1000000000000</f>
        <v>405000000000</v>
      </c>
    </row>
    <row r="346" spans="1:9" x14ac:dyDescent="0.3">
      <c r="A346">
        <v>344</v>
      </c>
      <c r="B346">
        <f t="shared" si="11"/>
        <v>70</v>
      </c>
      <c r="C346">
        <f t="shared" si="10"/>
        <v>5</v>
      </c>
      <c r="D346">
        <v>9026</v>
      </c>
      <c r="E346" s="1">
        <f>IF(C346=1,VLOOKUP(B346,balance!$K:$P,2,FALSE),IF(C346=2,VLOOKUP(B346,balance!$K:$P,3,FALSE),IF(C346=3,VLOOKUP(B346,balance!$K:$P,4,FALSE),IF(C346=4,VLOOKUP(B346,balance!$K:$P,5,FALSE),IF(C346=5,VLOOKUP(B346-1,balance!$K:$P,6,FALSE),0)))))</f>
        <v>28470</v>
      </c>
      <c r="F346">
        <v>53</v>
      </c>
      <c r="G346">
        <f>IF(C346=1,VLOOKUP(FoxFire!B346,balance!$U:$Z,2,FALSE),IF(C346=2,VLOOKUP(B346,balance!$U:$Z,3,FALSE),IF(C346=3,VLOOKUP(B346,balance!$U:$Z,4,FALSE),IF(C346=4,VLOOKUP(B346,balance!$U:$Z,5,FALSE),IF(C346=5,VLOOKUP(B346-1,balance!$U:$Z,6,FALSE),0)))))/100</f>
        <v>1.3585999999999998</v>
      </c>
      <c r="H346">
        <v>2</v>
      </c>
      <c r="I346" s="1">
        <f>IF(C346=1,VLOOKUP(FoxFire!B346,balance!$AF:$AJ,2,FALSE),IF(C346=2,VLOOKUP(B346,balance!$AF:$AJ,3,FALSE),IF(C346=3,VLOOKUP(B346,balance!$AF:$AJ,4,FALSE),IF(C346=4,VLOOKUP(B346,balance!$AF:$AJ,5,FALSE),IF(C346=5,VLOOKUP(B346,balance!$AF:$AK,6,FALSE),0)))))*1000000000000</f>
        <v>1660000000000</v>
      </c>
    </row>
    <row r="347" spans="1:9" x14ac:dyDescent="0.3">
      <c r="A347">
        <v>345</v>
      </c>
      <c r="B347">
        <f t="shared" si="11"/>
        <v>70</v>
      </c>
      <c r="C347">
        <f t="shared" si="10"/>
        <v>1</v>
      </c>
      <c r="D347">
        <v>9026</v>
      </c>
      <c r="E347" s="1">
        <f>IF(C347=1,VLOOKUP(B347,balance!$K:$P,2,FALSE),IF(C347=2,VLOOKUP(B347,balance!$K:$P,3,FALSE),IF(C347=3,VLOOKUP(B347,balance!$K:$P,4,FALSE),IF(C347=4,VLOOKUP(B347,balance!$K:$P,5,FALSE),IF(C347=5,VLOOKUP(B347-1,balance!$K:$P,6,FALSE),0)))))</f>
        <v>1975</v>
      </c>
      <c r="F347">
        <v>53</v>
      </c>
      <c r="G347">
        <f>IF(C347=1,VLOOKUP(FoxFire!B347,balance!$U:$Z,2,FALSE),IF(C347=2,VLOOKUP(B347,balance!$U:$Z,3,FALSE),IF(C347=3,VLOOKUP(B347,balance!$U:$Z,4,FALSE),IF(C347=4,VLOOKUP(B347,balance!$U:$Z,5,FALSE),IF(C347=5,VLOOKUP(B347-1,balance!$U:$Z,6,FALSE),0)))))/100</f>
        <v>1.6900000000000001E-3</v>
      </c>
      <c r="H347">
        <v>2</v>
      </c>
      <c r="I347" s="1">
        <f>IF(C347=1,VLOOKUP(FoxFire!B347,balance!$AF:$AJ,2,FALSE),IF(C347=2,VLOOKUP(B347,balance!$AF:$AJ,3,FALSE),IF(C347=3,VLOOKUP(B347,balance!$AF:$AJ,4,FALSE),IF(C347=4,VLOOKUP(B347,balance!$AF:$AJ,5,FALSE),IF(C347=5,VLOOKUP(B347,balance!$AF:$AK,6,FALSE),0)))))*1000000000000</f>
        <v>415000000000</v>
      </c>
    </row>
    <row r="348" spans="1:9" x14ac:dyDescent="0.3">
      <c r="A348">
        <v>346</v>
      </c>
      <c r="B348">
        <f t="shared" si="11"/>
        <v>70</v>
      </c>
      <c r="C348">
        <f t="shared" si="10"/>
        <v>2</v>
      </c>
      <c r="D348">
        <v>9026</v>
      </c>
      <c r="E348" s="1">
        <f>IF(C348=1,VLOOKUP(B348,balance!$K:$P,2,FALSE),IF(C348=2,VLOOKUP(B348,balance!$K:$P,3,FALSE),IF(C348=3,VLOOKUP(B348,balance!$K:$P,4,FALSE),IF(C348=4,VLOOKUP(B348,balance!$K:$P,5,FALSE),IF(C348=5,VLOOKUP(B348-1,balance!$K:$P,6,FALSE),0)))))</f>
        <v>1975</v>
      </c>
      <c r="F348">
        <v>53</v>
      </c>
      <c r="G348">
        <f>IF(C348=1,VLOOKUP(FoxFire!B348,balance!$U:$Z,2,FALSE),IF(C348=2,VLOOKUP(B348,balance!$U:$Z,3,FALSE),IF(C348=3,VLOOKUP(B348,balance!$U:$Z,4,FALSE),IF(C348=4,VLOOKUP(B348,balance!$U:$Z,5,FALSE),IF(C348=5,VLOOKUP(B348-1,balance!$U:$Z,6,FALSE),0)))))/100</f>
        <v>1.6900000000000001E-3</v>
      </c>
      <c r="H348">
        <v>2</v>
      </c>
      <c r="I348" s="1">
        <f>IF(C348=1,VLOOKUP(FoxFire!B348,balance!$AF:$AJ,2,FALSE),IF(C348=2,VLOOKUP(B348,balance!$AF:$AJ,3,FALSE),IF(C348=3,VLOOKUP(B348,balance!$AF:$AJ,4,FALSE),IF(C348=4,VLOOKUP(B348,balance!$AF:$AJ,5,FALSE),IF(C348=5,VLOOKUP(B348,balance!$AF:$AK,6,FALSE),0)))))*1000000000000</f>
        <v>415000000000</v>
      </c>
    </row>
    <row r="349" spans="1:9" x14ac:dyDescent="0.3">
      <c r="A349">
        <v>347</v>
      </c>
      <c r="B349">
        <f t="shared" si="11"/>
        <v>70</v>
      </c>
      <c r="C349">
        <f t="shared" si="10"/>
        <v>3</v>
      </c>
      <c r="D349">
        <v>9026</v>
      </c>
      <c r="E349" s="1">
        <f>IF(C349=1,VLOOKUP(B349,balance!$K:$P,2,FALSE),IF(C349=2,VLOOKUP(B349,balance!$K:$P,3,FALSE),IF(C349=3,VLOOKUP(B349,balance!$K:$P,4,FALSE),IF(C349=4,VLOOKUP(B349,balance!$K:$P,5,FALSE),IF(C349=5,VLOOKUP(B349-1,balance!$K:$P,6,FALSE),0)))))</f>
        <v>1975</v>
      </c>
      <c r="F349">
        <v>53</v>
      </c>
      <c r="G349">
        <f>IF(C349=1,VLOOKUP(FoxFire!B349,balance!$U:$Z,2,FALSE),IF(C349=2,VLOOKUP(B349,balance!$U:$Z,3,FALSE),IF(C349=3,VLOOKUP(B349,balance!$U:$Z,4,FALSE),IF(C349=4,VLOOKUP(B349,balance!$U:$Z,5,FALSE),IF(C349=5,VLOOKUP(B349-1,balance!$U:$Z,6,FALSE),0)))))/100</f>
        <v>1.6900000000000001E-3</v>
      </c>
      <c r="H349">
        <v>2</v>
      </c>
      <c r="I349" s="1">
        <f>IF(C349=1,VLOOKUP(FoxFire!B349,balance!$AF:$AJ,2,FALSE),IF(C349=2,VLOOKUP(B349,balance!$AF:$AJ,3,FALSE),IF(C349=3,VLOOKUP(B349,balance!$AF:$AJ,4,FALSE),IF(C349=4,VLOOKUP(B349,balance!$AF:$AJ,5,FALSE),IF(C349=5,VLOOKUP(B349,balance!$AF:$AK,6,FALSE),0)))))*1000000000000</f>
        <v>415000000000</v>
      </c>
    </row>
    <row r="350" spans="1:9" x14ac:dyDescent="0.3">
      <c r="A350">
        <v>348</v>
      </c>
      <c r="B350">
        <f t="shared" si="11"/>
        <v>70</v>
      </c>
      <c r="C350">
        <f t="shared" si="10"/>
        <v>4</v>
      </c>
      <c r="D350">
        <v>9026</v>
      </c>
      <c r="E350" s="1">
        <f>IF(C350=1,VLOOKUP(B350,balance!$K:$P,2,FALSE),IF(C350=2,VLOOKUP(B350,balance!$K:$P,3,FALSE),IF(C350=3,VLOOKUP(B350,balance!$K:$P,4,FALSE),IF(C350=4,VLOOKUP(B350,balance!$K:$P,5,FALSE),IF(C350=5,VLOOKUP(B350-1,balance!$K:$P,6,FALSE),0)))))</f>
        <v>1975</v>
      </c>
      <c r="F350">
        <v>53</v>
      </c>
      <c r="G350">
        <f>IF(C350=1,VLOOKUP(FoxFire!B350,balance!$U:$Z,2,FALSE),IF(C350=2,VLOOKUP(B350,balance!$U:$Z,3,FALSE),IF(C350=3,VLOOKUP(B350,balance!$U:$Z,4,FALSE),IF(C350=4,VLOOKUP(B350,balance!$U:$Z,5,FALSE),IF(C350=5,VLOOKUP(B350-1,balance!$U:$Z,6,FALSE),0)))))/100</f>
        <v>1.6900000000000001E-3</v>
      </c>
      <c r="H350">
        <v>2</v>
      </c>
      <c r="I350" s="1">
        <f>IF(C350=1,VLOOKUP(FoxFire!B350,balance!$AF:$AJ,2,FALSE),IF(C350=2,VLOOKUP(B350,balance!$AF:$AJ,3,FALSE),IF(C350=3,VLOOKUP(B350,balance!$AF:$AJ,4,FALSE),IF(C350=4,VLOOKUP(B350,balance!$AF:$AJ,5,FALSE),IF(C350=5,VLOOKUP(B350,balance!$AF:$AK,6,FALSE),0)))))*1000000000000</f>
        <v>415000000000</v>
      </c>
    </row>
    <row r="351" spans="1:9" x14ac:dyDescent="0.3">
      <c r="A351">
        <v>349</v>
      </c>
      <c r="B351">
        <f t="shared" si="11"/>
        <v>71</v>
      </c>
      <c r="C351">
        <f t="shared" si="10"/>
        <v>5</v>
      </c>
      <c r="D351">
        <v>9026</v>
      </c>
      <c r="E351" s="1">
        <f>IF(C351=1,VLOOKUP(B351,balance!$K:$P,2,FALSE),IF(C351=2,VLOOKUP(B351,balance!$K:$P,3,FALSE),IF(C351=3,VLOOKUP(B351,balance!$K:$P,4,FALSE),IF(C351=4,VLOOKUP(B351,balance!$K:$P,5,FALSE),IF(C351=5,VLOOKUP(B351-1,balance!$K:$P,6,FALSE),0)))))</f>
        <v>29230</v>
      </c>
      <c r="F351">
        <v>53</v>
      </c>
      <c r="G351">
        <f>IF(C351=1,VLOOKUP(FoxFire!B351,balance!$U:$Z,2,FALSE),IF(C351=2,VLOOKUP(B351,balance!$U:$Z,3,FALSE),IF(C351=3,VLOOKUP(B351,balance!$U:$Z,4,FALSE),IF(C351=4,VLOOKUP(B351,balance!$U:$Z,5,FALSE),IF(C351=5,VLOOKUP(B351-1,balance!$U:$Z,6,FALSE),0)))))/100</f>
        <v>1.5039999999999998</v>
      </c>
      <c r="H351">
        <v>2</v>
      </c>
      <c r="I351" s="1">
        <f>IF(C351=1,VLOOKUP(FoxFire!B351,balance!$AF:$AJ,2,FALSE),IF(C351=2,VLOOKUP(B351,balance!$AF:$AJ,3,FALSE),IF(C351=3,VLOOKUP(B351,balance!$AF:$AJ,4,FALSE),IF(C351=4,VLOOKUP(B351,balance!$AF:$AJ,5,FALSE),IF(C351=5,VLOOKUP(B351,balance!$AF:$AK,6,FALSE),0)))))*1000000000000</f>
        <v>1700000000000</v>
      </c>
    </row>
    <row r="352" spans="1:9" x14ac:dyDescent="0.3">
      <c r="A352">
        <v>350</v>
      </c>
      <c r="B352">
        <f t="shared" si="11"/>
        <v>71</v>
      </c>
      <c r="C352">
        <f t="shared" si="10"/>
        <v>1</v>
      </c>
      <c r="D352">
        <v>9026</v>
      </c>
      <c r="E352" s="1">
        <f>IF(C352=1,VLOOKUP(B352,balance!$K:$P,2,FALSE),IF(C352=2,VLOOKUP(B352,balance!$K:$P,3,FALSE),IF(C352=3,VLOOKUP(B352,balance!$K:$P,4,FALSE),IF(C352=4,VLOOKUP(B352,balance!$K:$P,5,FALSE),IF(C352=5,VLOOKUP(B352-1,balance!$K:$P,6,FALSE),0)))))</f>
        <v>2000</v>
      </c>
      <c r="F352">
        <v>53</v>
      </c>
      <c r="G352">
        <f>IF(C352=1,VLOOKUP(FoxFire!B352,balance!$U:$Z,2,FALSE),IF(C352=2,VLOOKUP(B352,balance!$U:$Z,3,FALSE),IF(C352=3,VLOOKUP(B352,balance!$U:$Z,4,FALSE),IF(C352=4,VLOOKUP(B352,balance!$U:$Z,5,FALSE),IF(C352=5,VLOOKUP(B352-1,balance!$U:$Z,6,FALSE),0)))))/100</f>
        <v>1.7000000000000001E-3</v>
      </c>
      <c r="H352">
        <v>2</v>
      </c>
      <c r="I352" s="1">
        <f>IF(C352=1,VLOOKUP(FoxFire!B352,balance!$AF:$AJ,2,FALSE),IF(C352=2,VLOOKUP(B352,balance!$AF:$AJ,3,FALSE),IF(C352=3,VLOOKUP(B352,balance!$AF:$AJ,4,FALSE),IF(C352=4,VLOOKUP(B352,balance!$AF:$AJ,5,FALSE),IF(C352=5,VLOOKUP(B352,balance!$AF:$AK,6,FALSE),0)))))*1000000000000</f>
        <v>425000000000</v>
      </c>
    </row>
    <row r="353" spans="1:9" x14ac:dyDescent="0.3">
      <c r="A353">
        <v>351</v>
      </c>
      <c r="B353">
        <f t="shared" si="11"/>
        <v>71</v>
      </c>
      <c r="C353">
        <f t="shared" si="10"/>
        <v>2</v>
      </c>
      <c r="D353">
        <v>9026</v>
      </c>
      <c r="E353" s="1">
        <f>IF(C353=1,VLOOKUP(B353,balance!$K:$P,2,FALSE),IF(C353=2,VLOOKUP(B353,balance!$K:$P,3,FALSE),IF(C353=3,VLOOKUP(B353,balance!$K:$P,4,FALSE),IF(C353=4,VLOOKUP(B353,balance!$K:$P,5,FALSE),IF(C353=5,VLOOKUP(B353-1,balance!$K:$P,6,FALSE),0)))))</f>
        <v>2000</v>
      </c>
      <c r="F353">
        <v>53</v>
      </c>
      <c r="G353">
        <f>IF(C353=1,VLOOKUP(FoxFire!B353,balance!$U:$Z,2,FALSE),IF(C353=2,VLOOKUP(B353,balance!$U:$Z,3,FALSE),IF(C353=3,VLOOKUP(B353,balance!$U:$Z,4,FALSE),IF(C353=4,VLOOKUP(B353,balance!$U:$Z,5,FALSE),IF(C353=5,VLOOKUP(B353-1,balance!$U:$Z,6,FALSE),0)))))/100</f>
        <v>1.7000000000000001E-3</v>
      </c>
      <c r="H353">
        <v>2</v>
      </c>
      <c r="I353" s="1">
        <f>IF(C353=1,VLOOKUP(FoxFire!B353,balance!$AF:$AJ,2,FALSE),IF(C353=2,VLOOKUP(B353,balance!$AF:$AJ,3,FALSE),IF(C353=3,VLOOKUP(B353,balance!$AF:$AJ,4,FALSE),IF(C353=4,VLOOKUP(B353,balance!$AF:$AJ,5,FALSE),IF(C353=5,VLOOKUP(B353,balance!$AF:$AK,6,FALSE),0)))))*1000000000000</f>
        <v>425000000000</v>
      </c>
    </row>
    <row r="354" spans="1:9" x14ac:dyDescent="0.3">
      <c r="A354">
        <v>352</v>
      </c>
      <c r="B354">
        <f t="shared" si="11"/>
        <v>71</v>
      </c>
      <c r="C354">
        <f t="shared" si="10"/>
        <v>3</v>
      </c>
      <c r="D354">
        <v>9026</v>
      </c>
      <c r="E354" s="1">
        <f>IF(C354=1,VLOOKUP(B354,balance!$K:$P,2,FALSE),IF(C354=2,VLOOKUP(B354,balance!$K:$P,3,FALSE),IF(C354=3,VLOOKUP(B354,balance!$K:$P,4,FALSE),IF(C354=4,VLOOKUP(B354,balance!$K:$P,5,FALSE),IF(C354=5,VLOOKUP(B354-1,balance!$K:$P,6,FALSE),0)))))</f>
        <v>2000</v>
      </c>
      <c r="F354">
        <v>53</v>
      </c>
      <c r="G354">
        <f>IF(C354=1,VLOOKUP(FoxFire!B354,balance!$U:$Z,2,FALSE),IF(C354=2,VLOOKUP(B354,balance!$U:$Z,3,FALSE),IF(C354=3,VLOOKUP(B354,balance!$U:$Z,4,FALSE),IF(C354=4,VLOOKUP(B354,balance!$U:$Z,5,FALSE),IF(C354=5,VLOOKUP(B354-1,balance!$U:$Z,6,FALSE),0)))))/100</f>
        <v>1.7000000000000001E-3</v>
      </c>
      <c r="H354">
        <v>2</v>
      </c>
      <c r="I354" s="1">
        <f>IF(C354=1,VLOOKUP(FoxFire!B354,balance!$AF:$AJ,2,FALSE),IF(C354=2,VLOOKUP(B354,balance!$AF:$AJ,3,FALSE),IF(C354=3,VLOOKUP(B354,balance!$AF:$AJ,4,FALSE),IF(C354=4,VLOOKUP(B354,balance!$AF:$AJ,5,FALSE),IF(C354=5,VLOOKUP(B354,balance!$AF:$AK,6,FALSE),0)))))*1000000000000</f>
        <v>425000000000</v>
      </c>
    </row>
    <row r="355" spans="1:9" x14ac:dyDescent="0.3">
      <c r="A355">
        <v>353</v>
      </c>
      <c r="B355">
        <f t="shared" si="11"/>
        <v>71</v>
      </c>
      <c r="C355">
        <f t="shared" si="10"/>
        <v>4</v>
      </c>
      <c r="D355">
        <v>9026</v>
      </c>
      <c r="E355" s="1">
        <f>IF(C355=1,VLOOKUP(B355,balance!$K:$P,2,FALSE),IF(C355=2,VLOOKUP(B355,balance!$K:$P,3,FALSE),IF(C355=3,VLOOKUP(B355,balance!$K:$P,4,FALSE),IF(C355=4,VLOOKUP(B355,balance!$K:$P,5,FALSE),IF(C355=5,VLOOKUP(B355-1,balance!$K:$P,6,FALSE),0)))))</f>
        <v>2000</v>
      </c>
      <c r="F355">
        <v>53</v>
      </c>
      <c r="G355">
        <f>IF(C355=1,VLOOKUP(FoxFire!B355,balance!$U:$Z,2,FALSE),IF(C355=2,VLOOKUP(B355,balance!$U:$Z,3,FALSE),IF(C355=3,VLOOKUP(B355,balance!$U:$Z,4,FALSE),IF(C355=4,VLOOKUP(B355,balance!$U:$Z,5,FALSE),IF(C355=5,VLOOKUP(B355-1,balance!$U:$Z,6,FALSE),0)))))/100</f>
        <v>1.7000000000000001E-3</v>
      </c>
      <c r="H355">
        <v>2</v>
      </c>
      <c r="I355" s="1">
        <f>IF(C355=1,VLOOKUP(FoxFire!B355,balance!$AF:$AJ,2,FALSE),IF(C355=2,VLOOKUP(B355,balance!$AF:$AJ,3,FALSE),IF(C355=3,VLOOKUP(B355,balance!$AF:$AJ,4,FALSE),IF(C355=4,VLOOKUP(B355,balance!$AF:$AJ,5,FALSE),IF(C355=5,VLOOKUP(B355,balance!$AF:$AK,6,FALSE),0)))))*1000000000000</f>
        <v>425000000000</v>
      </c>
    </row>
    <row r="356" spans="1:9" x14ac:dyDescent="0.3">
      <c r="A356">
        <v>354</v>
      </c>
      <c r="B356">
        <f t="shared" si="11"/>
        <v>72</v>
      </c>
      <c r="C356">
        <f t="shared" si="10"/>
        <v>5</v>
      </c>
      <c r="D356">
        <v>9026</v>
      </c>
      <c r="E356" s="1">
        <f>IF(C356=1,VLOOKUP(B356,balance!$K:$P,2,FALSE),IF(C356=2,VLOOKUP(B356,balance!$K:$P,3,FALSE),IF(C356=3,VLOOKUP(B356,balance!$K:$P,4,FALSE),IF(C356=4,VLOOKUP(B356,balance!$K:$P,5,FALSE),IF(C356=5,VLOOKUP(B356-1,balance!$K:$P,6,FALSE),0)))))</f>
        <v>30000</v>
      </c>
      <c r="F356">
        <v>53</v>
      </c>
      <c r="G356">
        <f>IF(C356=1,VLOOKUP(FoxFire!B356,balance!$U:$Z,2,FALSE),IF(C356=2,VLOOKUP(B356,balance!$U:$Z,3,FALSE),IF(C356=3,VLOOKUP(B356,balance!$U:$Z,4,FALSE),IF(C356=4,VLOOKUP(B356,balance!$U:$Z,5,FALSE),IF(C356=5,VLOOKUP(B356-1,balance!$U:$Z,6,FALSE),0)))))/100</f>
        <v>1.6648999999999998</v>
      </c>
      <c r="H356">
        <v>2</v>
      </c>
      <c r="I356" s="1">
        <f>IF(C356=1,VLOOKUP(FoxFire!B356,balance!$AF:$AJ,2,FALSE),IF(C356=2,VLOOKUP(B356,balance!$AF:$AJ,3,FALSE),IF(C356=3,VLOOKUP(B356,balance!$AF:$AJ,4,FALSE),IF(C356=4,VLOOKUP(B356,balance!$AF:$AJ,5,FALSE),IF(C356=5,VLOOKUP(B356,balance!$AF:$AK,6,FALSE),0)))))*1000000000000</f>
        <v>1740000000000</v>
      </c>
    </row>
    <row r="357" spans="1:9" x14ac:dyDescent="0.3">
      <c r="A357">
        <v>355</v>
      </c>
      <c r="B357">
        <f t="shared" si="11"/>
        <v>72</v>
      </c>
      <c r="C357">
        <f t="shared" si="10"/>
        <v>1</v>
      </c>
      <c r="D357">
        <v>9026</v>
      </c>
      <c r="E357" s="1">
        <f>IF(C357=1,VLOOKUP(B357,balance!$K:$P,2,FALSE),IF(C357=2,VLOOKUP(B357,balance!$K:$P,3,FALSE),IF(C357=3,VLOOKUP(B357,balance!$K:$P,4,FALSE),IF(C357=4,VLOOKUP(B357,balance!$K:$P,5,FALSE),IF(C357=5,VLOOKUP(B357-1,balance!$K:$P,6,FALSE),0)))))</f>
        <v>2025</v>
      </c>
      <c r="F357">
        <v>53</v>
      </c>
      <c r="G357">
        <f>IF(C357=1,VLOOKUP(FoxFire!B357,balance!$U:$Z,2,FALSE),IF(C357=2,VLOOKUP(B357,balance!$U:$Z,3,FALSE),IF(C357=3,VLOOKUP(B357,balance!$U:$Z,4,FALSE),IF(C357=4,VLOOKUP(B357,balance!$U:$Z,5,FALSE),IF(C357=5,VLOOKUP(B357-1,balance!$U:$Z,6,FALSE),0)))))/100</f>
        <v>1.7100000000000001E-3</v>
      </c>
      <c r="H357">
        <v>2</v>
      </c>
      <c r="I357" s="1">
        <f>IF(C357=1,VLOOKUP(FoxFire!B357,balance!$AF:$AJ,2,FALSE),IF(C357=2,VLOOKUP(B357,balance!$AF:$AJ,3,FALSE),IF(C357=3,VLOOKUP(B357,balance!$AF:$AJ,4,FALSE),IF(C357=4,VLOOKUP(B357,balance!$AF:$AJ,5,FALSE),IF(C357=5,VLOOKUP(B357,balance!$AF:$AK,6,FALSE),0)))))*1000000000000</f>
        <v>435000000000</v>
      </c>
    </row>
    <row r="358" spans="1:9" x14ac:dyDescent="0.3">
      <c r="A358">
        <v>356</v>
      </c>
      <c r="B358">
        <f t="shared" si="11"/>
        <v>72</v>
      </c>
      <c r="C358">
        <f t="shared" si="10"/>
        <v>2</v>
      </c>
      <c r="D358">
        <v>9026</v>
      </c>
      <c r="E358" s="1">
        <f>IF(C358=1,VLOOKUP(B358,balance!$K:$P,2,FALSE),IF(C358=2,VLOOKUP(B358,balance!$K:$P,3,FALSE),IF(C358=3,VLOOKUP(B358,balance!$K:$P,4,FALSE),IF(C358=4,VLOOKUP(B358,balance!$K:$P,5,FALSE),IF(C358=5,VLOOKUP(B358-1,balance!$K:$P,6,FALSE),0)))))</f>
        <v>2025</v>
      </c>
      <c r="F358">
        <v>53</v>
      </c>
      <c r="G358">
        <f>IF(C358=1,VLOOKUP(FoxFire!B358,balance!$U:$Z,2,FALSE),IF(C358=2,VLOOKUP(B358,balance!$U:$Z,3,FALSE),IF(C358=3,VLOOKUP(B358,balance!$U:$Z,4,FALSE),IF(C358=4,VLOOKUP(B358,balance!$U:$Z,5,FALSE),IF(C358=5,VLOOKUP(B358-1,balance!$U:$Z,6,FALSE),0)))))/100</f>
        <v>1.7100000000000001E-3</v>
      </c>
      <c r="H358">
        <v>2</v>
      </c>
      <c r="I358" s="1">
        <f>IF(C358=1,VLOOKUP(FoxFire!B358,balance!$AF:$AJ,2,FALSE),IF(C358=2,VLOOKUP(B358,balance!$AF:$AJ,3,FALSE),IF(C358=3,VLOOKUP(B358,balance!$AF:$AJ,4,FALSE),IF(C358=4,VLOOKUP(B358,balance!$AF:$AJ,5,FALSE),IF(C358=5,VLOOKUP(B358,balance!$AF:$AK,6,FALSE),0)))))*1000000000000</f>
        <v>435000000000</v>
      </c>
    </row>
    <row r="359" spans="1:9" x14ac:dyDescent="0.3">
      <c r="A359">
        <v>357</v>
      </c>
      <c r="B359">
        <f t="shared" si="11"/>
        <v>72</v>
      </c>
      <c r="C359">
        <f t="shared" si="10"/>
        <v>3</v>
      </c>
      <c r="D359">
        <v>9026</v>
      </c>
      <c r="E359" s="1">
        <f>IF(C359=1,VLOOKUP(B359,balance!$K:$P,2,FALSE),IF(C359=2,VLOOKUP(B359,balance!$K:$P,3,FALSE),IF(C359=3,VLOOKUP(B359,balance!$K:$P,4,FALSE),IF(C359=4,VLOOKUP(B359,balance!$K:$P,5,FALSE),IF(C359=5,VLOOKUP(B359-1,balance!$K:$P,6,FALSE),0)))))</f>
        <v>2025</v>
      </c>
      <c r="F359">
        <v>53</v>
      </c>
      <c r="G359">
        <f>IF(C359=1,VLOOKUP(FoxFire!B359,balance!$U:$Z,2,FALSE),IF(C359=2,VLOOKUP(B359,balance!$U:$Z,3,FALSE),IF(C359=3,VLOOKUP(B359,balance!$U:$Z,4,FALSE),IF(C359=4,VLOOKUP(B359,balance!$U:$Z,5,FALSE),IF(C359=5,VLOOKUP(B359-1,balance!$U:$Z,6,FALSE),0)))))/100</f>
        <v>1.7100000000000001E-3</v>
      </c>
      <c r="H359">
        <v>2</v>
      </c>
      <c r="I359" s="1">
        <f>IF(C359=1,VLOOKUP(FoxFire!B359,balance!$AF:$AJ,2,FALSE),IF(C359=2,VLOOKUP(B359,balance!$AF:$AJ,3,FALSE),IF(C359=3,VLOOKUP(B359,balance!$AF:$AJ,4,FALSE),IF(C359=4,VLOOKUP(B359,balance!$AF:$AJ,5,FALSE),IF(C359=5,VLOOKUP(B359,balance!$AF:$AK,6,FALSE),0)))))*1000000000000</f>
        <v>435000000000</v>
      </c>
    </row>
    <row r="360" spans="1:9" x14ac:dyDescent="0.3">
      <c r="A360">
        <v>358</v>
      </c>
      <c r="B360">
        <f t="shared" si="11"/>
        <v>72</v>
      </c>
      <c r="C360">
        <f t="shared" si="10"/>
        <v>4</v>
      </c>
      <c r="D360">
        <v>9026</v>
      </c>
      <c r="E360" s="1">
        <f>IF(C360=1,VLOOKUP(B360,balance!$K:$P,2,FALSE),IF(C360=2,VLOOKUP(B360,balance!$K:$P,3,FALSE),IF(C360=3,VLOOKUP(B360,balance!$K:$P,4,FALSE),IF(C360=4,VLOOKUP(B360,balance!$K:$P,5,FALSE),IF(C360=5,VLOOKUP(B360-1,balance!$K:$P,6,FALSE),0)))))</f>
        <v>2025</v>
      </c>
      <c r="F360">
        <v>53</v>
      </c>
      <c r="G360">
        <f>IF(C360=1,VLOOKUP(FoxFire!B360,balance!$U:$Z,2,FALSE),IF(C360=2,VLOOKUP(B360,balance!$U:$Z,3,FALSE),IF(C360=3,VLOOKUP(B360,balance!$U:$Z,4,FALSE),IF(C360=4,VLOOKUP(B360,balance!$U:$Z,5,FALSE),IF(C360=5,VLOOKUP(B360-1,balance!$U:$Z,6,FALSE),0)))))/100</f>
        <v>1.7100000000000001E-3</v>
      </c>
      <c r="H360">
        <v>2</v>
      </c>
      <c r="I360" s="1">
        <f>IF(C360=1,VLOOKUP(FoxFire!B360,balance!$AF:$AJ,2,FALSE),IF(C360=2,VLOOKUP(B360,balance!$AF:$AJ,3,FALSE),IF(C360=3,VLOOKUP(B360,balance!$AF:$AJ,4,FALSE),IF(C360=4,VLOOKUP(B360,balance!$AF:$AJ,5,FALSE),IF(C360=5,VLOOKUP(B360,balance!$AF:$AK,6,FALSE),0)))))*1000000000000</f>
        <v>435000000000</v>
      </c>
    </row>
    <row r="361" spans="1:9" x14ac:dyDescent="0.3">
      <c r="A361">
        <v>359</v>
      </c>
      <c r="B361">
        <f t="shared" si="11"/>
        <v>73</v>
      </c>
      <c r="C361">
        <f t="shared" si="10"/>
        <v>5</v>
      </c>
      <c r="D361">
        <v>9026</v>
      </c>
      <c r="E361" s="1">
        <f>IF(C361=1,VLOOKUP(B361,balance!$K:$P,2,FALSE),IF(C361=2,VLOOKUP(B361,balance!$K:$P,3,FALSE),IF(C361=3,VLOOKUP(B361,balance!$K:$P,4,FALSE),IF(C361=4,VLOOKUP(B361,balance!$K:$P,5,FALSE),IF(C361=5,VLOOKUP(B361-1,balance!$K:$P,6,FALSE),0)))))</f>
        <v>30780</v>
      </c>
      <c r="F361">
        <v>53</v>
      </c>
      <c r="G361">
        <f>IF(C361=1,VLOOKUP(FoxFire!B361,balance!$U:$Z,2,FALSE),IF(C361=2,VLOOKUP(B361,balance!$U:$Z,3,FALSE),IF(C361=3,VLOOKUP(B361,balance!$U:$Z,4,FALSE),IF(C361=4,VLOOKUP(B361,balance!$U:$Z,5,FALSE),IF(C361=5,VLOOKUP(B361-1,balance!$U:$Z,6,FALSE),0)))))/100</f>
        <v>1.8428</v>
      </c>
      <c r="H361">
        <v>2</v>
      </c>
      <c r="I361" s="1">
        <f>IF(C361=1,VLOOKUP(FoxFire!B361,balance!$AF:$AJ,2,FALSE),IF(C361=2,VLOOKUP(B361,balance!$AF:$AJ,3,FALSE),IF(C361=3,VLOOKUP(B361,balance!$AF:$AJ,4,FALSE),IF(C361=4,VLOOKUP(B361,balance!$AF:$AJ,5,FALSE),IF(C361=5,VLOOKUP(B361,balance!$AF:$AK,6,FALSE),0)))))*1000000000000</f>
        <v>1780000000000</v>
      </c>
    </row>
    <row r="362" spans="1:9" x14ac:dyDescent="0.3">
      <c r="A362">
        <v>360</v>
      </c>
      <c r="B362">
        <f t="shared" si="11"/>
        <v>73</v>
      </c>
      <c r="C362">
        <f t="shared" si="10"/>
        <v>1</v>
      </c>
      <c r="D362">
        <v>9026</v>
      </c>
      <c r="E362" s="1">
        <f>IF(C362=1,VLOOKUP(B362,balance!$K:$P,2,FALSE),IF(C362=2,VLOOKUP(B362,balance!$K:$P,3,FALSE),IF(C362=3,VLOOKUP(B362,balance!$K:$P,4,FALSE),IF(C362=4,VLOOKUP(B362,balance!$K:$P,5,FALSE),IF(C362=5,VLOOKUP(B362-1,balance!$K:$P,6,FALSE),0)))))</f>
        <v>2050</v>
      </c>
      <c r="F362">
        <v>53</v>
      </c>
      <c r="G362">
        <f>IF(C362=1,VLOOKUP(FoxFire!B362,balance!$U:$Z,2,FALSE),IF(C362=2,VLOOKUP(B362,balance!$U:$Z,3,FALSE),IF(C362=3,VLOOKUP(B362,balance!$U:$Z,4,FALSE),IF(C362=4,VLOOKUP(B362,balance!$U:$Z,5,FALSE),IF(C362=5,VLOOKUP(B362-1,balance!$U:$Z,6,FALSE),0)))))/100</f>
        <v>1.72E-3</v>
      </c>
      <c r="H362">
        <v>2</v>
      </c>
      <c r="I362" s="1">
        <f>IF(C362=1,VLOOKUP(FoxFire!B362,balance!$AF:$AJ,2,FALSE),IF(C362=2,VLOOKUP(B362,balance!$AF:$AJ,3,FALSE),IF(C362=3,VLOOKUP(B362,balance!$AF:$AJ,4,FALSE),IF(C362=4,VLOOKUP(B362,balance!$AF:$AJ,5,FALSE),IF(C362=5,VLOOKUP(B362,balance!$AF:$AK,6,FALSE),0)))))*1000000000000</f>
        <v>445000000000</v>
      </c>
    </row>
    <row r="363" spans="1:9" x14ac:dyDescent="0.3">
      <c r="A363">
        <v>361</v>
      </c>
      <c r="B363">
        <f t="shared" si="11"/>
        <v>73</v>
      </c>
      <c r="C363">
        <f t="shared" si="10"/>
        <v>2</v>
      </c>
      <c r="D363">
        <v>9026</v>
      </c>
      <c r="E363" s="1">
        <f>IF(C363=1,VLOOKUP(B363,balance!$K:$P,2,FALSE),IF(C363=2,VLOOKUP(B363,balance!$K:$P,3,FALSE),IF(C363=3,VLOOKUP(B363,balance!$K:$P,4,FALSE),IF(C363=4,VLOOKUP(B363,balance!$K:$P,5,FALSE),IF(C363=5,VLOOKUP(B363-1,balance!$K:$P,6,FALSE),0)))))</f>
        <v>2050</v>
      </c>
      <c r="F363">
        <v>53</v>
      </c>
      <c r="G363">
        <f>IF(C363=1,VLOOKUP(FoxFire!B363,balance!$U:$Z,2,FALSE),IF(C363=2,VLOOKUP(B363,balance!$U:$Z,3,FALSE),IF(C363=3,VLOOKUP(B363,balance!$U:$Z,4,FALSE),IF(C363=4,VLOOKUP(B363,balance!$U:$Z,5,FALSE),IF(C363=5,VLOOKUP(B363-1,balance!$U:$Z,6,FALSE),0)))))/100</f>
        <v>1.72E-3</v>
      </c>
      <c r="H363">
        <v>2</v>
      </c>
      <c r="I363" s="1">
        <f>IF(C363=1,VLOOKUP(FoxFire!B363,balance!$AF:$AJ,2,FALSE),IF(C363=2,VLOOKUP(B363,balance!$AF:$AJ,3,FALSE),IF(C363=3,VLOOKUP(B363,balance!$AF:$AJ,4,FALSE),IF(C363=4,VLOOKUP(B363,balance!$AF:$AJ,5,FALSE),IF(C363=5,VLOOKUP(B363,balance!$AF:$AK,6,FALSE),0)))))*1000000000000</f>
        <v>445000000000</v>
      </c>
    </row>
    <row r="364" spans="1:9" x14ac:dyDescent="0.3">
      <c r="A364">
        <v>362</v>
      </c>
      <c r="B364">
        <f t="shared" si="11"/>
        <v>73</v>
      </c>
      <c r="C364">
        <f t="shared" si="10"/>
        <v>3</v>
      </c>
      <c r="D364">
        <v>9026</v>
      </c>
      <c r="E364" s="1">
        <f>IF(C364=1,VLOOKUP(B364,balance!$K:$P,2,FALSE),IF(C364=2,VLOOKUP(B364,balance!$K:$P,3,FALSE),IF(C364=3,VLOOKUP(B364,balance!$K:$P,4,FALSE),IF(C364=4,VLOOKUP(B364,balance!$K:$P,5,FALSE),IF(C364=5,VLOOKUP(B364-1,balance!$K:$P,6,FALSE),0)))))</f>
        <v>2050</v>
      </c>
      <c r="F364">
        <v>53</v>
      </c>
      <c r="G364">
        <f>IF(C364=1,VLOOKUP(FoxFire!B364,balance!$U:$Z,2,FALSE),IF(C364=2,VLOOKUP(B364,balance!$U:$Z,3,FALSE),IF(C364=3,VLOOKUP(B364,balance!$U:$Z,4,FALSE),IF(C364=4,VLOOKUP(B364,balance!$U:$Z,5,FALSE),IF(C364=5,VLOOKUP(B364-1,balance!$U:$Z,6,FALSE),0)))))/100</f>
        <v>1.72E-3</v>
      </c>
      <c r="H364">
        <v>2</v>
      </c>
      <c r="I364" s="1">
        <f>IF(C364=1,VLOOKUP(FoxFire!B364,balance!$AF:$AJ,2,FALSE),IF(C364=2,VLOOKUP(B364,balance!$AF:$AJ,3,FALSE),IF(C364=3,VLOOKUP(B364,balance!$AF:$AJ,4,FALSE),IF(C364=4,VLOOKUP(B364,balance!$AF:$AJ,5,FALSE),IF(C364=5,VLOOKUP(B364,balance!$AF:$AK,6,FALSE),0)))))*1000000000000</f>
        <v>445000000000</v>
      </c>
    </row>
    <row r="365" spans="1:9" x14ac:dyDescent="0.3">
      <c r="A365">
        <v>363</v>
      </c>
      <c r="B365">
        <f t="shared" si="11"/>
        <v>73</v>
      </c>
      <c r="C365">
        <f t="shared" si="10"/>
        <v>4</v>
      </c>
      <c r="D365">
        <v>9026</v>
      </c>
      <c r="E365" s="1">
        <f>IF(C365=1,VLOOKUP(B365,balance!$K:$P,2,FALSE),IF(C365=2,VLOOKUP(B365,balance!$K:$P,3,FALSE),IF(C365=3,VLOOKUP(B365,balance!$K:$P,4,FALSE),IF(C365=4,VLOOKUP(B365,balance!$K:$P,5,FALSE),IF(C365=5,VLOOKUP(B365-1,balance!$K:$P,6,FALSE),0)))))</f>
        <v>2050</v>
      </c>
      <c r="F365">
        <v>53</v>
      </c>
      <c r="G365">
        <f>IF(C365=1,VLOOKUP(FoxFire!B365,balance!$U:$Z,2,FALSE),IF(C365=2,VLOOKUP(B365,balance!$U:$Z,3,FALSE),IF(C365=3,VLOOKUP(B365,balance!$U:$Z,4,FALSE),IF(C365=4,VLOOKUP(B365,balance!$U:$Z,5,FALSE),IF(C365=5,VLOOKUP(B365-1,balance!$U:$Z,6,FALSE),0)))))/100</f>
        <v>1.72E-3</v>
      </c>
      <c r="H365">
        <v>2</v>
      </c>
      <c r="I365" s="1">
        <f>IF(C365=1,VLOOKUP(FoxFire!B365,balance!$AF:$AJ,2,FALSE),IF(C365=2,VLOOKUP(B365,balance!$AF:$AJ,3,FALSE),IF(C365=3,VLOOKUP(B365,balance!$AF:$AJ,4,FALSE),IF(C365=4,VLOOKUP(B365,balance!$AF:$AJ,5,FALSE),IF(C365=5,VLOOKUP(B365,balance!$AF:$AK,6,FALSE),0)))))*1000000000000</f>
        <v>445000000000</v>
      </c>
    </row>
    <row r="366" spans="1:9" x14ac:dyDescent="0.3">
      <c r="A366">
        <v>364</v>
      </c>
      <c r="B366">
        <f t="shared" si="11"/>
        <v>74</v>
      </c>
      <c r="C366">
        <f t="shared" si="10"/>
        <v>5</v>
      </c>
      <c r="D366">
        <v>9026</v>
      </c>
      <c r="E366" s="1">
        <f>IF(C366=1,VLOOKUP(B366,balance!$K:$P,2,FALSE),IF(C366=2,VLOOKUP(B366,balance!$K:$P,3,FALSE),IF(C366=3,VLOOKUP(B366,balance!$K:$P,4,FALSE),IF(C366=4,VLOOKUP(B366,balance!$K:$P,5,FALSE),IF(C366=5,VLOOKUP(B366-1,balance!$K:$P,6,FALSE),0)))))</f>
        <v>31570</v>
      </c>
      <c r="F366">
        <v>53</v>
      </c>
      <c r="G366">
        <f>IF(C366=1,VLOOKUP(FoxFire!B366,balance!$U:$Z,2,FALSE),IF(C366=2,VLOOKUP(B366,balance!$U:$Z,3,FALSE),IF(C366=3,VLOOKUP(B366,balance!$U:$Z,4,FALSE),IF(C366=4,VLOOKUP(B366,balance!$U:$Z,5,FALSE),IF(C366=5,VLOOKUP(B366-1,balance!$U:$Z,6,FALSE),0)))))/100</f>
        <v>2.0395999999999996</v>
      </c>
      <c r="H366">
        <v>2</v>
      </c>
      <c r="I366" s="1">
        <f>IF(C366=1,VLOOKUP(FoxFire!B366,balance!$AF:$AJ,2,FALSE),IF(C366=2,VLOOKUP(B366,balance!$AF:$AJ,3,FALSE),IF(C366=3,VLOOKUP(B366,balance!$AF:$AJ,4,FALSE),IF(C366=4,VLOOKUP(B366,balance!$AF:$AJ,5,FALSE),IF(C366=5,VLOOKUP(B366,balance!$AF:$AK,6,FALSE),0)))))*1000000000000</f>
        <v>1820000000000</v>
      </c>
    </row>
    <row r="367" spans="1:9" x14ac:dyDescent="0.3">
      <c r="A367">
        <v>365</v>
      </c>
      <c r="B367">
        <f t="shared" si="11"/>
        <v>74</v>
      </c>
      <c r="C367">
        <f t="shared" si="10"/>
        <v>1</v>
      </c>
      <c r="D367">
        <v>9026</v>
      </c>
      <c r="E367" s="1">
        <f>IF(C367=1,VLOOKUP(B367,balance!$K:$P,2,FALSE),IF(C367=2,VLOOKUP(B367,balance!$K:$P,3,FALSE),IF(C367=3,VLOOKUP(B367,balance!$K:$P,4,FALSE),IF(C367=4,VLOOKUP(B367,balance!$K:$P,5,FALSE),IF(C367=5,VLOOKUP(B367-1,balance!$K:$P,6,FALSE),0)))))</f>
        <v>2075</v>
      </c>
      <c r="F367">
        <v>53</v>
      </c>
      <c r="G367">
        <f>IF(C367=1,VLOOKUP(FoxFire!B367,balance!$U:$Z,2,FALSE),IF(C367=2,VLOOKUP(B367,balance!$U:$Z,3,FALSE),IF(C367=3,VLOOKUP(B367,balance!$U:$Z,4,FALSE),IF(C367=4,VLOOKUP(B367,balance!$U:$Z,5,FALSE),IF(C367=5,VLOOKUP(B367-1,balance!$U:$Z,6,FALSE),0)))))/100</f>
        <v>1.7299999999999998E-3</v>
      </c>
      <c r="H367">
        <v>2</v>
      </c>
      <c r="I367" s="1">
        <f>IF(C367=1,VLOOKUP(FoxFire!B367,balance!$AF:$AJ,2,FALSE),IF(C367=2,VLOOKUP(B367,balance!$AF:$AJ,3,FALSE),IF(C367=3,VLOOKUP(B367,balance!$AF:$AJ,4,FALSE),IF(C367=4,VLOOKUP(B367,balance!$AF:$AJ,5,FALSE),IF(C367=5,VLOOKUP(B367,balance!$AF:$AK,6,FALSE),0)))))*1000000000000</f>
        <v>455000000000</v>
      </c>
    </row>
    <row r="368" spans="1:9" x14ac:dyDescent="0.3">
      <c r="A368">
        <v>366</v>
      </c>
      <c r="B368">
        <f t="shared" si="11"/>
        <v>74</v>
      </c>
      <c r="C368">
        <f t="shared" si="10"/>
        <v>2</v>
      </c>
      <c r="D368">
        <v>9026</v>
      </c>
      <c r="E368" s="1">
        <f>IF(C368=1,VLOOKUP(B368,balance!$K:$P,2,FALSE),IF(C368=2,VLOOKUP(B368,balance!$K:$P,3,FALSE),IF(C368=3,VLOOKUP(B368,balance!$K:$P,4,FALSE),IF(C368=4,VLOOKUP(B368,balance!$K:$P,5,FALSE),IF(C368=5,VLOOKUP(B368-1,balance!$K:$P,6,FALSE),0)))))</f>
        <v>2075</v>
      </c>
      <c r="F368">
        <v>53</v>
      </c>
      <c r="G368">
        <f>IF(C368=1,VLOOKUP(FoxFire!B368,balance!$U:$Z,2,FALSE),IF(C368=2,VLOOKUP(B368,balance!$U:$Z,3,FALSE),IF(C368=3,VLOOKUP(B368,balance!$U:$Z,4,FALSE),IF(C368=4,VLOOKUP(B368,balance!$U:$Z,5,FALSE),IF(C368=5,VLOOKUP(B368-1,balance!$U:$Z,6,FALSE),0)))))/100</f>
        <v>1.7299999999999998E-3</v>
      </c>
      <c r="H368">
        <v>2</v>
      </c>
      <c r="I368" s="1">
        <f>IF(C368=1,VLOOKUP(FoxFire!B368,balance!$AF:$AJ,2,FALSE),IF(C368=2,VLOOKUP(B368,balance!$AF:$AJ,3,FALSE),IF(C368=3,VLOOKUP(B368,balance!$AF:$AJ,4,FALSE),IF(C368=4,VLOOKUP(B368,balance!$AF:$AJ,5,FALSE),IF(C368=5,VLOOKUP(B368,balance!$AF:$AK,6,FALSE),0)))))*1000000000000</f>
        <v>455000000000</v>
      </c>
    </row>
    <row r="369" spans="1:9" x14ac:dyDescent="0.3">
      <c r="A369">
        <v>367</v>
      </c>
      <c r="B369">
        <f t="shared" si="11"/>
        <v>74</v>
      </c>
      <c r="C369">
        <f t="shared" si="10"/>
        <v>3</v>
      </c>
      <c r="D369">
        <v>9026</v>
      </c>
      <c r="E369" s="1">
        <f>IF(C369=1,VLOOKUP(B369,balance!$K:$P,2,FALSE),IF(C369=2,VLOOKUP(B369,balance!$K:$P,3,FALSE),IF(C369=3,VLOOKUP(B369,balance!$K:$P,4,FALSE),IF(C369=4,VLOOKUP(B369,balance!$K:$P,5,FALSE),IF(C369=5,VLOOKUP(B369-1,balance!$K:$P,6,FALSE),0)))))</f>
        <v>2075</v>
      </c>
      <c r="F369">
        <v>53</v>
      </c>
      <c r="G369">
        <f>IF(C369=1,VLOOKUP(FoxFire!B369,balance!$U:$Z,2,FALSE),IF(C369=2,VLOOKUP(B369,balance!$U:$Z,3,FALSE),IF(C369=3,VLOOKUP(B369,balance!$U:$Z,4,FALSE),IF(C369=4,VLOOKUP(B369,balance!$U:$Z,5,FALSE),IF(C369=5,VLOOKUP(B369-1,balance!$U:$Z,6,FALSE),0)))))/100</f>
        <v>1.7299999999999998E-3</v>
      </c>
      <c r="H369">
        <v>2</v>
      </c>
      <c r="I369" s="1">
        <f>IF(C369=1,VLOOKUP(FoxFire!B369,balance!$AF:$AJ,2,FALSE),IF(C369=2,VLOOKUP(B369,balance!$AF:$AJ,3,FALSE),IF(C369=3,VLOOKUP(B369,balance!$AF:$AJ,4,FALSE),IF(C369=4,VLOOKUP(B369,balance!$AF:$AJ,5,FALSE),IF(C369=5,VLOOKUP(B369,balance!$AF:$AK,6,FALSE),0)))))*1000000000000</f>
        <v>455000000000</v>
      </c>
    </row>
    <row r="370" spans="1:9" x14ac:dyDescent="0.3">
      <c r="A370">
        <v>368</v>
      </c>
      <c r="B370">
        <f t="shared" si="11"/>
        <v>74</v>
      </c>
      <c r="C370">
        <f t="shared" si="10"/>
        <v>4</v>
      </c>
      <c r="D370">
        <v>9026</v>
      </c>
      <c r="E370" s="1">
        <f>IF(C370=1,VLOOKUP(B370,balance!$K:$P,2,FALSE),IF(C370=2,VLOOKUP(B370,balance!$K:$P,3,FALSE),IF(C370=3,VLOOKUP(B370,balance!$K:$P,4,FALSE),IF(C370=4,VLOOKUP(B370,balance!$K:$P,5,FALSE),IF(C370=5,VLOOKUP(B370-1,balance!$K:$P,6,FALSE),0)))))</f>
        <v>2075</v>
      </c>
      <c r="F370">
        <v>53</v>
      </c>
      <c r="G370">
        <f>IF(C370=1,VLOOKUP(FoxFire!B370,balance!$U:$Z,2,FALSE),IF(C370=2,VLOOKUP(B370,balance!$U:$Z,3,FALSE),IF(C370=3,VLOOKUP(B370,balance!$U:$Z,4,FALSE),IF(C370=4,VLOOKUP(B370,balance!$U:$Z,5,FALSE),IF(C370=5,VLOOKUP(B370-1,balance!$U:$Z,6,FALSE),0)))))/100</f>
        <v>1.7299999999999998E-3</v>
      </c>
      <c r="H370">
        <v>2</v>
      </c>
      <c r="I370" s="1">
        <f>IF(C370=1,VLOOKUP(FoxFire!B370,balance!$AF:$AJ,2,FALSE),IF(C370=2,VLOOKUP(B370,balance!$AF:$AJ,3,FALSE),IF(C370=3,VLOOKUP(B370,balance!$AF:$AJ,4,FALSE),IF(C370=4,VLOOKUP(B370,balance!$AF:$AJ,5,FALSE),IF(C370=5,VLOOKUP(B370,balance!$AF:$AK,6,FALSE),0)))))*1000000000000</f>
        <v>455000000000</v>
      </c>
    </row>
    <row r="371" spans="1:9" x14ac:dyDescent="0.3">
      <c r="A371">
        <v>369</v>
      </c>
      <c r="B371">
        <f t="shared" si="11"/>
        <v>75</v>
      </c>
      <c r="C371">
        <f t="shared" si="10"/>
        <v>5</v>
      </c>
      <c r="D371">
        <v>9026</v>
      </c>
      <c r="E371" s="1">
        <f>IF(C371=1,VLOOKUP(B371,balance!$K:$P,2,FALSE),IF(C371=2,VLOOKUP(B371,balance!$K:$P,3,FALSE),IF(C371=3,VLOOKUP(B371,balance!$K:$P,4,FALSE),IF(C371=4,VLOOKUP(B371,balance!$K:$P,5,FALSE),IF(C371=5,VLOOKUP(B371-1,balance!$K:$P,6,FALSE),0)))))</f>
        <v>32370</v>
      </c>
      <c r="F371">
        <v>53</v>
      </c>
      <c r="G371">
        <f>IF(C371=1,VLOOKUP(FoxFire!B371,balance!$U:$Z,2,FALSE),IF(C371=2,VLOOKUP(B371,balance!$U:$Z,3,FALSE),IF(C371=3,VLOOKUP(B371,balance!$U:$Z,4,FALSE),IF(C371=4,VLOOKUP(B371,balance!$U:$Z,5,FALSE),IF(C371=5,VLOOKUP(B371-1,balance!$U:$Z,6,FALSE),0)))))/100</f>
        <v>2.2572999999999999</v>
      </c>
      <c r="H371">
        <v>2</v>
      </c>
      <c r="I371" s="1">
        <f>IF(C371=1,VLOOKUP(FoxFire!B371,balance!$AF:$AJ,2,FALSE),IF(C371=2,VLOOKUP(B371,balance!$AF:$AJ,3,FALSE),IF(C371=3,VLOOKUP(B371,balance!$AF:$AJ,4,FALSE),IF(C371=4,VLOOKUP(B371,balance!$AF:$AJ,5,FALSE),IF(C371=5,VLOOKUP(B371,balance!$AF:$AK,6,FALSE),0)))))*1000000000000</f>
        <v>1860000000000</v>
      </c>
    </row>
    <row r="372" spans="1:9" x14ac:dyDescent="0.3">
      <c r="A372">
        <v>370</v>
      </c>
      <c r="B372">
        <f t="shared" si="11"/>
        <v>75</v>
      </c>
      <c r="C372">
        <f t="shared" si="10"/>
        <v>1</v>
      </c>
      <c r="D372">
        <v>9026</v>
      </c>
      <c r="E372" s="1">
        <f>IF(C372=1,VLOOKUP(B372,balance!$K:$P,2,FALSE),IF(C372=2,VLOOKUP(B372,balance!$K:$P,3,FALSE),IF(C372=3,VLOOKUP(B372,balance!$K:$P,4,FALSE),IF(C372=4,VLOOKUP(B372,balance!$K:$P,5,FALSE),IF(C372=5,VLOOKUP(B372-1,balance!$K:$P,6,FALSE),0)))))</f>
        <v>2100</v>
      </c>
      <c r="F372">
        <v>53</v>
      </c>
      <c r="G372">
        <f>IF(C372=1,VLOOKUP(FoxFire!B372,balance!$U:$Z,2,FALSE),IF(C372=2,VLOOKUP(B372,balance!$U:$Z,3,FALSE),IF(C372=3,VLOOKUP(B372,balance!$U:$Z,4,FALSE),IF(C372=4,VLOOKUP(B372,balance!$U:$Z,5,FALSE),IF(C372=5,VLOOKUP(B372-1,balance!$U:$Z,6,FALSE),0)))))/100</f>
        <v>1.7399999999999998E-3</v>
      </c>
      <c r="H372">
        <v>2</v>
      </c>
      <c r="I372" s="1">
        <f>IF(C372=1,VLOOKUP(FoxFire!B372,balance!$AF:$AJ,2,FALSE),IF(C372=2,VLOOKUP(B372,balance!$AF:$AJ,3,FALSE),IF(C372=3,VLOOKUP(B372,balance!$AF:$AJ,4,FALSE),IF(C372=4,VLOOKUP(B372,balance!$AF:$AJ,5,FALSE),IF(C372=5,VLOOKUP(B372,balance!$AF:$AK,6,FALSE),0)))))*1000000000000</f>
        <v>465000000000</v>
      </c>
    </row>
    <row r="373" spans="1:9" x14ac:dyDescent="0.3">
      <c r="A373">
        <v>371</v>
      </c>
      <c r="B373">
        <f t="shared" si="11"/>
        <v>75</v>
      </c>
      <c r="C373">
        <f t="shared" si="10"/>
        <v>2</v>
      </c>
      <c r="D373">
        <v>9026</v>
      </c>
      <c r="E373" s="1">
        <f>IF(C373=1,VLOOKUP(B373,balance!$K:$P,2,FALSE),IF(C373=2,VLOOKUP(B373,balance!$K:$P,3,FALSE),IF(C373=3,VLOOKUP(B373,balance!$K:$P,4,FALSE),IF(C373=4,VLOOKUP(B373,balance!$K:$P,5,FALSE),IF(C373=5,VLOOKUP(B373-1,balance!$K:$P,6,FALSE),0)))))</f>
        <v>2100</v>
      </c>
      <c r="F373">
        <v>53</v>
      </c>
      <c r="G373">
        <f>IF(C373=1,VLOOKUP(FoxFire!B373,balance!$U:$Z,2,FALSE),IF(C373=2,VLOOKUP(B373,balance!$U:$Z,3,FALSE),IF(C373=3,VLOOKUP(B373,balance!$U:$Z,4,FALSE),IF(C373=4,VLOOKUP(B373,balance!$U:$Z,5,FALSE),IF(C373=5,VLOOKUP(B373-1,balance!$U:$Z,6,FALSE),0)))))/100</f>
        <v>1.7399999999999998E-3</v>
      </c>
      <c r="H373">
        <v>2</v>
      </c>
      <c r="I373" s="1">
        <f>IF(C373=1,VLOOKUP(FoxFire!B373,balance!$AF:$AJ,2,FALSE),IF(C373=2,VLOOKUP(B373,balance!$AF:$AJ,3,FALSE),IF(C373=3,VLOOKUP(B373,balance!$AF:$AJ,4,FALSE),IF(C373=4,VLOOKUP(B373,balance!$AF:$AJ,5,FALSE),IF(C373=5,VLOOKUP(B373,balance!$AF:$AK,6,FALSE),0)))))*1000000000000</f>
        <v>465000000000</v>
      </c>
    </row>
    <row r="374" spans="1:9" x14ac:dyDescent="0.3">
      <c r="A374">
        <v>372</v>
      </c>
      <c r="B374">
        <f t="shared" si="11"/>
        <v>75</v>
      </c>
      <c r="C374">
        <f t="shared" si="10"/>
        <v>3</v>
      </c>
      <c r="D374">
        <v>9026</v>
      </c>
      <c r="E374" s="1">
        <f>IF(C374=1,VLOOKUP(B374,balance!$K:$P,2,FALSE),IF(C374=2,VLOOKUP(B374,balance!$K:$P,3,FALSE),IF(C374=3,VLOOKUP(B374,balance!$K:$P,4,FALSE),IF(C374=4,VLOOKUP(B374,balance!$K:$P,5,FALSE),IF(C374=5,VLOOKUP(B374-1,balance!$K:$P,6,FALSE),0)))))</f>
        <v>2100</v>
      </c>
      <c r="F374">
        <v>53</v>
      </c>
      <c r="G374">
        <f>IF(C374=1,VLOOKUP(FoxFire!B374,balance!$U:$Z,2,FALSE),IF(C374=2,VLOOKUP(B374,balance!$U:$Z,3,FALSE),IF(C374=3,VLOOKUP(B374,balance!$U:$Z,4,FALSE),IF(C374=4,VLOOKUP(B374,balance!$U:$Z,5,FALSE),IF(C374=5,VLOOKUP(B374-1,balance!$U:$Z,6,FALSE),0)))))/100</f>
        <v>1.7399999999999998E-3</v>
      </c>
      <c r="H374">
        <v>2</v>
      </c>
      <c r="I374" s="1">
        <f>IF(C374=1,VLOOKUP(FoxFire!B374,balance!$AF:$AJ,2,FALSE),IF(C374=2,VLOOKUP(B374,balance!$AF:$AJ,3,FALSE),IF(C374=3,VLOOKUP(B374,balance!$AF:$AJ,4,FALSE),IF(C374=4,VLOOKUP(B374,balance!$AF:$AJ,5,FALSE),IF(C374=5,VLOOKUP(B374,balance!$AF:$AK,6,FALSE),0)))))*1000000000000</f>
        <v>465000000000</v>
      </c>
    </row>
    <row r="375" spans="1:9" x14ac:dyDescent="0.3">
      <c r="A375">
        <v>373</v>
      </c>
      <c r="B375">
        <f t="shared" si="11"/>
        <v>75</v>
      </c>
      <c r="C375">
        <f t="shared" si="10"/>
        <v>4</v>
      </c>
      <c r="D375">
        <v>9026</v>
      </c>
      <c r="E375" s="1">
        <f>IF(C375=1,VLOOKUP(B375,balance!$K:$P,2,FALSE),IF(C375=2,VLOOKUP(B375,balance!$K:$P,3,FALSE),IF(C375=3,VLOOKUP(B375,balance!$K:$P,4,FALSE),IF(C375=4,VLOOKUP(B375,balance!$K:$P,5,FALSE),IF(C375=5,VLOOKUP(B375-1,balance!$K:$P,6,FALSE),0)))))</f>
        <v>2100</v>
      </c>
      <c r="F375">
        <v>53</v>
      </c>
      <c r="G375">
        <f>IF(C375=1,VLOOKUP(FoxFire!B375,balance!$U:$Z,2,FALSE),IF(C375=2,VLOOKUP(B375,balance!$U:$Z,3,FALSE),IF(C375=3,VLOOKUP(B375,balance!$U:$Z,4,FALSE),IF(C375=4,VLOOKUP(B375,balance!$U:$Z,5,FALSE),IF(C375=5,VLOOKUP(B375-1,balance!$U:$Z,6,FALSE),0)))))/100</f>
        <v>1.7399999999999998E-3</v>
      </c>
      <c r="H375">
        <v>2</v>
      </c>
      <c r="I375" s="1">
        <f>IF(C375=1,VLOOKUP(FoxFire!B375,balance!$AF:$AJ,2,FALSE),IF(C375=2,VLOOKUP(B375,balance!$AF:$AJ,3,FALSE),IF(C375=3,VLOOKUP(B375,balance!$AF:$AJ,4,FALSE),IF(C375=4,VLOOKUP(B375,balance!$AF:$AJ,5,FALSE),IF(C375=5,VLOOKUP(B375,balance!$AF:$AK,6,FALSE),0)))))*1000000000000</f>
        <v>465000000000</v>
      </c>
    </row>
    <row r="376" spans="1:9" x14ac:dyDescent="0.3">
      <c r="A376">
        <v>374</v>
      </c>
      <c r="B376">
        <f t="shared" si="11"/>
        <v>76</v>
      </c>
      <c r="C376">
        <f t="shared" si="10"/>
        <v>5</v>
      </c>
      <c r="D376">
        <v>9026</v>
      </c>
      <c r="E376" s="1">
        <f>IF(C376=1,VLOOKUP(B376,balance!$K:$P,2,FALSE),IF(C376=2,VLOOKUP(B376,balance!$K:$P,3,FALSE),IF(C376=3,VLOOKUP(B376,balance!$K:$P,4,FALSE),IF(C376=4,VLOOKUP(B376,balance!$K:$P,5,FALSE),IF(C376=5,VLOOKUP(B376-1,balance!$K:$P,6,FALSE),0)))))</f>
        <v>33180</v>
      </c>
      <c r="F376">
        <v>53</v>
      </c>
      <c r="G376">
        <f>IF(C376=1,VLOOKUP(FoxFire!B376,balance!$U:$Z,2,FALSE),IF(C376=2,VLOOKUP(B376,balance!$U:$Z,3,FALSE),IF(C376=3,VLOOKUP(B376,balance!$U:$Z,4,FALSE),IF(C376=4,VLOOKUP(B376,balance!$U:$Z,5,FALSE),IF(C376=5,VLOOKUP(B376-1,balance!$U:$Z,6,FALSE),0)))))/100</f>
        <v>2.4981</v>
      </c>
      <c r="H376">
        <v>2</v>
      </c>
      <c r="I376" s="1">
        <f>IF(C376=1,VLOOKUP(FoxFire!B376,balance!$AF:$AJ,2,FALSE),IF(C376=2,VLOOKUP(B376,balance!$AF:$AJ,3,FALSE),IF(C376=3,VLOOKUP(B376,balance!$AF:$AJ,4,FALSE),IF(C376=4,VLOOKUP(B376,balance!$AF:$AJ,5,FALSE),IF(C376=5,VLOOKUP(B376,balance!$AF:$AK,6,FALSE),0)))))*1000000000000</f>
        <v>1900000000000</v>
      </c>
    </row>
    <row r="377" spans="1:9" x14ac:dyDescent="0.3">
      <c r="A377">
        <v>375</v>
      </c>
      <c r="B377">
        <f t="shared" si="11"/>
        <v>76</v>
      </c>
      <c r="C377">
        <f t="shared" si="10"/>
        <v>1</v>
      </c>
      <c r="D377">
        <v>9026</v>
      </c>
      <c r="E377" s="1">
        <f>IF(C377=1,VLOOKUP(B377,balance!$K:$P,2,FALSE),IF(C377=2,VLOOKUP(B377,balance!$K:$P,3,FALSE),IF(C377=3,VLOOKUP(B377,balance!$K:$P,4,FALSE),IF(C377=4,VLOOKUP(B377,balance!$K:$P,5,FALSE),IF(C377=5,VLOOKUP(B377-1,balance!$K:$P,6,FALSE),0)))))</f>
        <v>2125</v>
      </c>
      <c r="F377">
        <v>53</v>
      </c>
      <c r="G377">
        <f>IF(C377=1,VLOOKUP(FoxFire!B377,balance!$U:$Z,2,FALSE),IF(C377=2,VLOOKUP(B377,balance!$U:$Z,3,FALSE),IF(C377=3,VLOOKUP(B377,balance!$U:$Z,4,FALSE),IF(C377=4,VLOOKUP(B377,balance!$U:$Z,5,FALSE),IF(C377=5,VLOOKUP(B377-1,balance!$U:$Z,6,FALSE),0)))))/100</f>
        <v>1.7499999999999998E-3</v>
      </c>
      <c r="H377">
        <v>2</v>
      </c>
      <c r="I377" s="1">
        <f>IF(C377=1,VLOOKUP(FoxFire!B377,balance!$AF:$AJ,2,FALSE),IF(C377=2,VLOOKUP(B377,balance!$AF:$AJ,3,FALSE),IF(C377=3,VLOOKUP(B377,balance!$AF:$AJ,4,FALSE),IF(C377=4,VLOOKUP(B377,balance!$AF:$AJ,5,FALSE),IF(C377=5,VLOOKUP(B377,balance!$AF:$AK,6,FALSE),0)))))*1000000000000</f>
        <v>475000000000</v>
      </c>
    </row>
    <row r="378" spans="1:9" x14ac:dyDescent="0.3">
      <c r="A378">
        <v>376</v>
      </c>
      <c r="B378">
        <f t="shared" si="11"/>
        <v>76</v>
      </c>
      <c r="C378">
        <f t="shared" si="10"/>
        <v>2</v>
      </c>
      <c r="D378">
        <v>9026</v>
      </c>
      <c r="E378" s="1">
        <f>IF(C378=1,VLOOKUP(B378,balance!$K:$P,2,FALSE),IF(C378=2,VLOOKUP(B378,balance!$K:$P,3,FALSE),IF(C378=3,VLOOKUP(B378,balance!$K:$P,4,FALSE),IF(C378=4,VLOOKUP(B378,balance!$K:$P,5,FALSE),IF(C378=5,VLOOKUP(B378-1,balance!$K:$P,6,FALSE),0)))))</f>
        <v>2125</v>
      </c>
      <c r="F378">
        <v>53</v>
      </c>
      <c r="G378">
        <f>IF(C378=1,VLOOKUP(FoxFire!B378,balance!$U:$Z,2,FALSE),IF(C378=2,VLOOKUP(B378,balance!$U:$Z,3,FALSE),IF(C378=3,VLOOKUP(B378,balance!$U:$Z,4,FALSE),IF(C378=4,VLOOKUP(B378,balance!$U:$Z,5,FALSE),IF(C378=5,VLOOKUP(B378-1,balance!$U:$Z,6,FALSE),0)))))/100</f>
        <v>1.7499999999999998E-3</v>
      </c>
      <c r="H378">
        <v>2</v>
      </c>
      <c r="I378" s="1">
        <f>IF(C378=1,VLOOKUP(FoxFire!B378,balance!$AF:$AJ,2,FALSE),IF(C378=2,VLOOKUP(B378,balance!$AF:$AJ,3,FALSE),IF(C378=3,VLOOKUP(B378,balance!$AF:$AJ,4,FALSE),IF(C378=4,VLOOKUP(B378,balance!$AF:$AJ,5,FALSE),IF(C378=5,VLOOKUP(B378,balance!$AF:$AK,6,FALSE),0)))))*1000000000000</f>
        <v>475000000000</v>
      </c>
    </row>
    <row r="379" spans="1:9" x14ac:dyDescent="0.3">
      <c r="A379">
        <v>377</v>
      </c>
      <c r="B379">
        <f t="shared" si="11"/>
        <v>76</v>
      </c>
      <c r="C379">
        <f t="shared" si="10"/>
        <v>3</v>
      </c>
      <c r="D379">
        <v>9026</v>
      </c>
      <c r="E379" s="1">
        <f>IF(C379=1,VLOOKUP(B379,balance!$K:$P,2,FALSE),IF(C379=2,VLOOKUP(B379,balance!$K:$P,3,FALSE),IF(C379=3,VLOOKUP(B379,balance!$K:$P,4,FALSE),IF(C379=4,VLOOKUP(B379,balance!$K:$P,5,FALSE),IF(C379=5,VLOOKUP(B379-1,balance!$K:$P,6,FALSE),0)))))</f>
        <v>2125</v>
      </c>
      <c r="F379">
        <v>53</v>
      </c>
      <c r="G379">
        <f>IF(C379=1,VLOOKUP(FoxFire!B379,balance!$U:$Z,2,FALSE),IF(C379=2,VLOOKUP(B379,balance!$U:$Z,3,FALSE),IF(C379=3,VLOOKUP(B379,balance!$U:$Z,4,FALSE),IF(C379=4,VLOOKUP(B379,balance!$U:$Z,5,FALSE),IF(C379=5,VLOOKUP(B379-1,balance!$U:$Z,6,FALSE),0)))))/100</f>
        <v>1.7499999999999998E-3</v>
      </c>
      <c r="H379">
        <v>2</v>
      </c>
      <c r="I379" s="1">
        <f>IF(C379=1,VLOOKUP(FoxFire!B379,balance!$AF:$AJ,2,FALSE),IF(C379=2,VLOOKUP(B379,balance!$AF:$AJ,3,FALSE),IF(C379=3,VLOOKUP(B379,balance!$AF:$AJ,4,FALSE),IF(C379=4,VLOOKUP(B379,balance!$AF:$AJ,5,FALSE),IF(C379=5,VLOOKUP(B379,balance!$AF:$AK,6,FALSE),0)))))*1000000000000</f>
        <v>475000000000</v>
      </c>
    </row>
    <row r="380" spans="1:9" x14ac:dyDescent="0.3">
      <c r="A380">
        <v>378</v>
      </c>
      <c r="B380">
        <f t="shared" si="11"/>
        <v>76</v>
      </c>
      <c r="C380">
        <f t="shared" si="10"/>
        <v>4</v>
      </c>
      <c r="D380">
        <v>9026</v>
      </c>
      <c r="E380" s="1">
        <f>IF(C380=1,VLOOKUP(B380,balance!$K:$P,2,FALSE),IF(C380=2,VLOOKUP(B380,balance!$K:$P,3,FALSE),IF(C380=3,VLOOKUP(B380,balance!$K:$P,4,FALSE),IF(C380=4,VLOOKUP(B380,balance!$K:$P,5,FALSE),IF(C380=5,VLOOKUP(B380-1,balance!$K:$P,6,FALSE),0)))))</f>
        <v>2125</v>
      </c>
      <c r="F380">
        <v>53</v>
      </c>
      <c r="G380">
        <f>IF(C380=1,VLOOKUP(FoxFire!B380,balance!$U:$Z,2,FALSE),IF(C380=2,VLOOKUP(B380,balance!$U:$Z,3,FALSE),IF(C380=3,VLOOKUP(B380,balance!$U:$Z,4,FALSE),IF(C380=4,VLOOKUP(B380,balance!$U:$Z,5,FALSE),IF(C380=5,VLOOKUP(B380-1,balance!$U:$Z,6,FALSE),0)))))/100</f>
        <v>1.7499999999999998E-3</v>
      </c>
      <c r="H380">
        <v>2</v>
      </c>
      <c r="I380" s="1">
        <f>IF(C380=1,VLOOKUP(FoxFire!B380,balance!$AF:$AJ,2,FALSE),IF(C380=2,VLOOKUP(B380,balance!$AF:$AJ,3,FALSE),IF(C380=3,VLOOKUP(B380,balance!$AF:$AJ,4,FALSE),IF(C380=4,VLOOKUP(B380,balance!$AF:$AJ,5,FALSE),IF(C380=5,VLOOKUP(B380,balance!$AF:$AK,6,FALSE),0)))))*1000000000000</f>
        <v>475000000000</v>
      </c>
    </row>
    <row r="381" spans="1:9" x14ac:dyDescent="0.3">
      <c r="A381">
        <v>379</v>
      </c>
      <c r="B381">
        <f t="shared" si="11"/>
        <v>77</v>
      </c>
      <c r="C381">
        <f t="shared" si="10"/>
        <v>5</v>
      </c>
      <c r="D381">
        <v>9026</v>
      </c>
      <c r="E381" s="1">
        <f>IF(C381=1,VLOOKUP(B381,balance!$K:$P,2,FALSE),IF(C381=2,VLOOKUP(B381,balance!$K:$P,3,FALSE),IF(C381=3,VLOOKUP(B381,balance!$K:$P,4,FALSE),IF(C381=4,VLOOKUP(B381,balance!$K:$P,5,FALSE),IF(C381=5,VLOOKUP(B381-1,balance!$K:$P,6,FALSE),0)))))</f>
        <v>34000</v>
      </c>
      <c r="F381">
        <v>53</v>
      </c>
      <c r="G381">
        <f>IF(C381=1,VLOOKUP(FoxFire!B381,balance!$U:$Z,2,FALSE),IF(C381=2,VLOOKUP(B381,balance!$U:$Z,3,FALSE),IF(C381=3,VLOOKUP(B381,balance!$U:$Z,4,FALSE),IF(C381=4,VLOOKUP(B381,balance!$U:$Z,5,FALSE),IF(C381=5,VLOOKUP(B381-1,balance!$U:$Z,6,FALSE),0)))))/100</f>
        <v>2.7644000000000002</v>
      </c>
      <c r="H381">
        <v>2</v>
      </c>
      <c r="I381" s="1">
        <f>IF(C381=1,VLOOKUP(FoxFire!B381,balance!$AF:$AJ,2,FALSE),IF(C381=2,VLOOKUP(B381,balance!$AF:$AJ,3,FALSE),IF(C381=3,VLOOKUP(B381,balance!$AF:$AJ,4,FALSE),IF(C381=4,VLOOKUP(B381,balance!$AF:$AJ,5,FALSE),IF(C381=5,VLOOKUP(B381,balance!$AF:$AK,6,FALSE),0)))))*1000000000000</f>
        <v>1940000000000</v>
      </c>
    </row>
    <row r="382" spans="1:9" x14ac:dyDescent="0.3">
      <c r="A382">
        <v>380</v>
      </c>
      <c r="B382">
        <f t="shared" si="11"/>
        <v>77</v>
      </c>
      <c r="C382">
        <f t="shared" si="10"/>
        <v>1</v>
      </c>
      <c r="D382">
        <v>9026</v>
      </c>
      <c r="E382" s="1">
        <f>IF(C382=1,VLOOKUP(B382,balance!$K:$P,2,FALSE),IF(C382=2,VLOOKUP(B382,balance!$K:$P,3,FALSE),IF(C382=3,VLOOKUP(B382,balance!$K:$P,4,FALSE),IF(C382=4,VLOOKUP(B382,balance!$K:$P,5,FALSE),IF(C382=5,VLOOKUP(B382-1,balance!$K:$P,6,FALSE),0)))))</f>
        <v>2150</v>
      </c>
      <c r="F382">
        <v>53</v>
      </c>
      <c r="G382">
        <f>IF(C382=1,VLOOKUP(FoxFire!B382,balance!$U:$Z,2,FALSE),IF(C382=2,VLOOKUP(B382,balance!$U:$Z,3,FALSE),IF(C382=3,VLOOKUP(B382,balance!$U:$Z,4,FALSE),IF(C382=4,VLOOKUP(B382,balance!$U:$Z,5,FALSE),IF(C382=5,VLOOKUP(B382-1,balance!$U:$Z,6,FALSE),0)))))/100</f>
        <v>1.7599999999999998E-3</v>
      </c>
      <c r="H382">
        <v>2</v>
      </c>
      <c r="I382" s="1">
        <f>IF(C382=1,VLOOKUP(FoxFire!B382,balance!$AF:$AJ,2,FALSE),IF(C382=2,VLOOKUP(B382,balance!$AF:$AJ,3,FALSE),IF(C382=3,VLOOKUP(B382,balance!$AF:$AJ,4,FALSE),IF(C382=4,VLOOKUP(B382,balance!$AF:$AJ,5,FALSE),IF(C382=5,VLOOKUP(B382,balance!$AF:$AK,6,FALSE),0)))))*1000000000000</f>
        <v>485000000000</v>
      </c>
    </row>
    <row r="383" spans="1:9" x14ac:dyDescent="0.3">
      <c r="A383">
        <v>381</v>
      </c>
      <c r="B383">
        <f t="shared" si="11"/>
        <v>77</v>
      </c>
      <c r="C383">
        <f t="shared" si="10"/>
        <v>2</v>
      </c>
      <c r="D383">
        <v>9026</v>
      </c>
      <c r="E383" s="1">
        <f>IF(C383=1,VLOOKUP(B383,balance!$K:$P,2,FALSE),IF(C383=2,VLOOKUP(B383,balance!$K:$P,3,FALSE),IF(C383=3,VLOOKUP(B383,balance!$K:$P,4,FALSE),IF(C383=4,VLOOKUP(B383,balance!$K:$P,5,FALSE),IF(C383=5,VLOOKUP(B383-1,balance!$K:$P,6,FALSE),0)))))</f>
        <v>2150</v>
      </c>
      <c r="F383">
        <v>53</v>
      </c>
      <c r="G383">
        <f>IF(C383=1,VLOOKUP(FoxFire!B383,balance!$U:$Z,2,FALSE),IF(C383=2,VLOOKUP(B383,balance!$U:$Z,3,FALSE),IF(C383=3,VLOOKUP(B383,balance!$U:$Z,4,FALSE),IF(C383=4,VLOOKUP(B383,balance!$U:$Z,5,FALSE),IF(C383=5,VLOOKUP(B383-1,balance!$U:$Z,6,FALSE),0)))))/100</f>
        <v>1.7599999999999998E-3</v>
      </c>
      <c r="H383">
        <v>2</v>
      </c>
      <c r="I383" s="1">
        <f>IF(C383=1,VLOOKUP(FoxFire!B383,balance!$AF:$AJ,2,FALSE),IF(C383=2,VLOOKUP(B383,balance!$AF:$AJ,3,FALSE),IF(C383=3,VLOOKUP(B383,balance!$AF:$AJ,4,FALSE),IF(C383=4,VLOOKUP(B383,balance!$AF:$AJ,5,FALSE),IF(C383=5,VLOOKUP(B383,balance!$AF:$AK,6,FALSE),0)))))*1000000000000</f>
        <v>485000000000</v>
      </c>
    </row>
    <row r="384" spans="1:9" x14ac:dyDescent="0.3">
      <c r="A384">
        <v>382</v>
      </c>
      <c r="B384">
        <f t="shared" si="11"/>
        <v>77</v>
      </c>
      <c r="C384">
        <f t="shared" si="10"/>
        <v>3</v>
      </c>
      <c r="D384">
        <v>9026</v>
      </c>
      <c r="E384" s="1">
        <f>IF(C384=1,VLOOKUP(B384,balance!$K:$P,2,FALSE),IF(C384=2,VLOOKUP(B384,balance!$K:$P,3,FALSE),IF(C384=3,VLOOKUP(B384,balance!$K:$P,4,FALSE),IF(C384=4,VLOOKUP(B384,balance!$K:$P,5,FALSE),IF(C384=5,VLOOKUP(B384-1,balance!$K:$P,6,FALSE),0)))))</f>
        <v>2150</v>
      </c>
      <c r="F384">
        <v>53</v>
      </c>
      <c r="G384">
        <f>IF(C384=1,VLOOKUP(FoxFire!B384,balance!$U:$Z,2,FALSE),IF(C384=2,VLOOKUP(B384,balance!$U:$Z,3,FALSE),IF(C384=3,VLOOKUP(B384,balance!$U:$Z,4,FALSE),IF(C384=4,VLOOKUP(B384,balance!$U:$Z,5,FALSE),IF(C384=5,VLOOKUP(B384-1,balance!$U:$Z,6,FALSE),0)))))/100</f>
        <v>1.7599999999999998E-3</v>
      </c>
      <c r="H384">
        <v>2</v>
      </c>
      <c r="I384" s="1">
        <f>IF(C384=1,VLOOKUP(FoxFire!B384,balance!$AF:$AJ,2,FALSE),IF(C384=2,VLOOKUP(B384,balance!$AF:$AJ,3,FALSE),IF(C384=3,VLOOKUP(B384,balance!$AF:$AJ,4,FALSE),IF(C384=4,VLOOKUP(B384,balance!$AF:$AJ,5,FALSE),IF(C384=5,VLOOKUP(B384,balance!$AF:$AK,6,FALSE),0)))))*1000000000000</f>
        <v>485000000000</v>
      </c>
    </row>
    <row r="385" spans="1:9" x14ac:dyDescent="0.3">
      <c r="A385">
        <v>383</v>
      </c>
      <c r="B385">
        <f t="shared" si="11"/>
        <v>77</v>
      </c>
      <c r="C385">
        <f t="shared" si="10"/>
        <v>4</v>
      </c>
      <c r="D385">
        <v>9026</v>
      </c>
      <c r="E385" s="1">
        <f>IF(C385=1,VLOOKUP(B385,balance!$K:$P,2,FALSE),IF(C385=2,VLOOKUP(B385,balance!$K:$P,3,FALSE),IF(C385=3,VLOOKUP(B385,balance!$K:$P,4,FALSE),IF(C385=4,VLOOKUP(B385,balance!$K:$P,5,FALSE),IF(C385=5,VLOOKUP(B385-1,balance!$K:$P,6,FALSE),0)))))</f>
        <v>2150</v>
      </c>
      <c r="F385">
        <v>53</v>
      </c>
      <c r="G385">
        <f>IF(C385=1,VLOOKUP(FoxFire!B385,balance!$U:$Z,2,FALSE),IF(C385=2,VLOOKUP(B385,balance!$U:$Z,3,FALSE),IF(C385=3,VLOOKUP(B385,balance!$U:$Z,4,FALSE),IF(C385=4,VLOOKUP(B385,balance!$U:$Z,5,FALSE),IF(C385=5,VLOOKUP(B385-1,balance!$U:$Z,6,FALSE),0)))))/100</f>
        <v>1.7599999999999998E-3</v>
      </c>
      <c r="H385">
        <v>2</v>
      </c>
      <c r="I385" s="1">
        <f>IF(C385=1,VLOOKUP(FoxFire!B385,balance!$AF:$AJ,2,FALSE),IF(C385=2,VLOOKUP(B385,balance!$AF:$AJ,3,FALSE),IF(C385=3,VLOOKUP(B385,balance!$AF:$AJ,4,FALSE),IF(C385=4,VLOOKUP(B385,balance!$AF:$AJ,5,FALSE),IF(C385=5,VLOOKUP(B385,balance!$AF:$AK,6,FALSE),0)))))*1000000000000</f>
        <v>485000000000</v>
      </c>
    </row>
    <row r="386" spans="1:9" x14ac:dyDescent="0.3">
      <c r="A386">
        <v>384</v>
      </c>
      <c r="B386">
        <f t="shared" si="11"/>
        <v>78</v>
      </c>
      <c r="C386">
        <f t="shared" si="10"/>
        <v>5</v>
      </c>
      <c r="D386">
        <v>9026</v>
      </c>
      <c r="E386" s="1">
        <f>IF(C386=1,VLOOKUP(B386,balance!$K:$P,2,FALSE),IF(C386=2,VLOOKUP(B386,balance!$K:$P,3,FALSE),IF(C386=3,VLOOKUP(B386,balance!$K:$P,4,FALSE),IF(C386=4,VLOOKUP(B386,balance!$K:$P,5,FALSE),IF(C386=5,VLOOKUP(B386-1,balance!$K:$P,6,FALSE),0)))))</f>
        <v>34830</v>
      </c>
      <c r="F386">
        <v>53</v>
      </c>
      <c r="G386">
        <f>IF(C386=1,VLOOKUP(FoxFire!B386,balance!$U:$Z,2,FALSE),IF(C386=2,VLOOKUP(B386,balance!$U:$Z,3,FALSE),IF(C386=3,VLOOKUP(B386,balance!$U:$Z,4,FALSE),IF(C386=4,VLOOKUP(B386,balance!$U:$Z,5,FALSE),IF(C386=5,VLOOKUP(B386-1,balance!$U:$Z,6,FALSE),0)))))/100</f>
        <v>3.0589</v>
      </c>
      <c r="H386">
        <v>2</v>
      </c>
      <c r="I386" s="1">
        <f>IF(C386=1,VLOOKUP(FoxFire!B386,balance!$AF:$AJ,2,FALSE),IF(C386=2,VLOOKUP(B386,balance!$AF:$AJ,3,FALSE),IF(C386=3,VLOOKUP(B386,balance!$AF:$AJ,4,FALSE),IF(C386=4,VLOOKUP(B386,balance!$AF:$AJ,5,FALSE),IF(C386=5,VLOOKUP(B386,balance!$AF:$AK,6,FALSE),0)))))*1000000000000</f>
        <v>1980000000000</v>
      </c>
    </row>
    <row r="387" spans="1:9" x14ac:dyDescent="0.3">
      <c r="A387">
        <v>385</v>
      </c>
      <c r="B387">
        <f t="shared" si="11"/>
        <v>78</v>
      </c>
      <c r="C387">
        <f t="shared" si="10"/>
        <v>1</v>
      </c>
      <c r="D387">
        <v>9026</v>
      </c>
      <c r="E387" s="1">
        <f>IF(C387=1,VLOOKUP(B387,balance!$K:$P,2,FALSE),IF(C387=2,VLOOKUP(B387,balance!$K:$P,3,FALSE),IF(C387=3,VLOOKUP(B387,balance!$K:$P,4,FALSE),IF(C387=4,VLOOKUP(B387,balance!$K:$P,5,FALSE),IF(C387=5,VLOOKUP(B387-1,balance!$K:$P,6,FALSE),0)))))</f>
        <v>2175</v>
      </c>
      <c r="F387">
        <v>53</v>
      </c>
      <c r="G387">
        <f>IF(C387=1,VLOOKUP(FoxFire!B387,balance!$U:$Z,2,FALSE),IF(C387=2,VLOOKUP(B387,balance!$U:$Z,3,FALSE),IF(C387=3,VLOOKUP(B387,balance!$U:$Z,4,FALSE),IF(C387=4,VLOOKUP(B387,balance!$U:$Z,5,FALSE),IF(C387=5,VLOOKUP(B387-1,balance!$U:$Z,6,FALSE),0)))))/100</f>
        <v>1.7699999999999999E-3</v>
      </c>
      <c r="H387">
        <v>2</v>
      </c>
      <c r="I387" s="1">
        <f>IF(C387=1,VLOOKUP(FoxFire!B387,balance!$AF:$AJ,2,FALSE),IF(C387=2,VLOOKUP(B387,balance!$AF:$AJ,3,FALSE),IF(C387=3,VLOOKUP(B387,balance!$AF:$AJ,4,FALSE),IF(C387=4,VLOOKUP(B387,balance!$AF:$AJ,5,FALSE),IF(C387=5,VLOOKUP(B387,balance!$AF:$AK,6,FALSE),0)))))*1000000000000</f>
        <v>495000000000</v>
      </c>
    </row>
    <row r="388" spans="1:9" x14ac:dyDescent="0.3">
      <c r="A388">
        <v>386</v>
      </c>
      <c r="B388">
        <f t="shared" si="11"/>
        <v>78</v>
      </c>
      <c r="C388">
        <f t="shared" si="10"/>
        <v>2</v>
      </c>
      <c r="D388">
        <v>9026</v>
      </c>
      <c r="E388" s="1">
        <f>IF(C388=1,VLOOKUP(B388,balance!$K:$P,2,FALSE),IF(C388=2,VLOOKUP(B388,balance!$K:$P,3,FALSE),IF(C388=3,VLOOKUP(B388,balance!$K:$P,4,FALSE),IF(C388=4,VLOOKUP(B388,balance!$K:$P,5,FALSE),IF(C388=5,VLOOKUP(B388-1,balance!$K:$P,6,FALSE),0)))))</f>
        <v>2175</v>
      </c>
      <c r="F388">
        <v>53</v>
      </c>
      <c r="G388">
        <f>IF(C388=1,VLOOKUP(FoxFire!B388,balance!$U:$Z,2,FALSE),IF(C388=2,VLOOKUP(B388,balance!$U:$Z,3,FALSE),IF(C388=3,VLOOKUP(B388,balance!$U:$Z,4,FALSE),IF(C388=4,VLOOKUP(B388,balance!$U:$Z,5,FALSE),IF(C388=5,VLOOKUP(B388-1,balance!$U:$Z,6,FALSE),0)))))/100</f>
        <v>1.7699999999999999E-3</v>
      </c>
      <c r="H388">
        <v>2</v>
      </c>
      <c r="I388" s="1">
        <f>IF(C388=1,VLOOKUP(FoxFire!B388,balance!$AF:$AJ,2,FALSE),IF(C388=2,VLOOKUP(B388,balance!$AF:$AJ,3,FALSE),IF(C388=3,VLOOKUP(B388,balance!$AF:$AJ,4,FALSE),IF(C388=4,VLOOKUP(B388,balance!$AF:$AJ,5,FALSE),IF(C388=5,VLOOKUP(B388,balance!$AF:$AK,6,FALSE),0)))))*1000000000000</f>
        <v>495000000000</v>
      </c>
    </row>
    <row r="389" spans="1:9" x14ac:dyDescent="0.3">
      <c r="A389">
        <v>387</v>
      </c>
      <c r="B389">
        <f t="shared" si="11"/>
        <v>78</v>
      </c>
      <c r="C389">
        <f t="shared" si="10"/>
        <v>3</v>
      </c>
      <c r="D389">
        <v>9026</v>
      </c>
      <c r="E389" s="1">
        <f>IF(C389=1,VLOOKUP(B389,balance!$K:$P,2,FALSE),IF(C389=2,VLOOKUP(B389,balance!$K:$P,3,FALSE),IF(C389=3,VLOOKUP(B389,balance!$K:$P,4,FALSE),IF(C389=4,VLOOKUP(B389,balance!$K:$P,5,FALSE),IF(C389=5,VLOOKUP(B389-1,balance!$K:$P,6,FALSE),0)))))</f>
        <v>2175</v>
      </c>
      <c r="F389">
        <v>53</v>
      </c>
      <c r="G389">
        <f>IF(C389=1,VLOOKUP(FoxFire!B389,balance!$U:$Z,2,FALSE),IF(C389=2,VLOOKUP(B389,balance!$U:$Z,3,FALSE),IF(C389=3,VLOOKUP(B389,balance!$U:$Z,4,FALSE),IF(C389=4,VLOOKUP(B389,balance!$U:$Z,5,FALSE),IF(C389=5,VLOOKUP(B389-1,balance!$U:$Z,6,FALSE),0)))))/100</f>
        <v>1.7699999999999999E-3</v>
      </c>
      <c r="H389">
        <v>2</v>
      </c>
      <c r="I389" s="1">
        <f>IF(C389=1,VLOOKUP(FoxFire!B389,balance!$AF:$AJ,2,FALSE),IF(C389=2,VLOOKUP(B389,balance!$AF:$AJ,3,FALSE),IF(C389=3,VLOOKUP(B389,balance!$AF:$AJ,4,FALSE),IF(C389=4,VLOOKUP(B389,balance!$AF:$AJ,5,FALSE),IF(C389=5,VLOOKUP(B389,balance!$AF:$AK,6,FALSE),0)))))*1000000000000</f>
        <v>495000000000</v>
      </c>
    </row>
    <row r="390" spans="1:9" x14ac:dyDescent="0.3">
      <c r="A390">
        <v>388</v>
      </c>
      <c r="B390">
        <f t="shared" si="11"/>
        <v>78</v>
      </c>
      <c r="C390">
        <f t="shared" si="10"/>
        <v>4</v>
      </c>
      <c r="D390">
        <v>9026</v>
      </c>
      <c r="E390" s="1">
        <f>IF(C390=1,VLOOKUP(B390,balance!$K:$P,2,FALSE),IF(C390=2,VLOOKUP(B390,balance!$K:$P,3,FALSE),IF(C390=3,VLOOKUP(B390,balance!$K:$P,4,FALSE),IF(C390=4,VLOOKUP(B390,balance!$K:$P,5,FALSE),IF(C390=5,VLOOKUP(B390-1,balance!$K:$P,6,FALSE),0)))))</f>
        <v>2175</v>
      </c>
      <c r="F390">
        <v>53</v>
      </c>
      <c r="G390">
        <f>IF(C390=1,VLOOKUP(FoxFire!B390,balance!$U:$Z,2,FALSE),IF(C390=2,VLOOKUP(B390,balance!$U:$Z,3,FALSE),IF(C390=3,VLOOKUP(B390,balance!$U:$Z,4,FALSE),IF(C390=4,VLOOKUP(B390,balance!$U:$Z,5,FALSE),IF(C390=5,VLOOKUP(B390-1,balance!$U:$Z,6,FALSE),0)))))/100</f>
        <v>1.7699999999999999E-3</v>
      </c>
      <c r="H390">
        <v>2</v>
      </c>
      <c r="I390" s="1">
        <f>IF(C390=1,VLOOKUP(FoxFire!B390,balance!$AF:$AJ,2,FALSE),IF(C390=2,VLOOKUP(B390,balance!$AF:$AJ,3,FALSE),IF(C390=3,VLOOKUP(B390,balance!$AF:$AJ,4,FALSE),IF(C390=4,VLOOKUP(B390,balance!$AF:$AJ,5,FALSE),IF(C390=5,VLOOKUP(B390,balance!$AF:$AK,6,FALSE),0)))))*1000000000000</f>
        <v>495000000000</v>
      </c>
    </row>
    <row r="391" spans="1:9" x14ac:dyDescent="0.3">
      <c r="A391">
        <v>389</v>
      </c>
      <c r="B391">
        <f t="shared" si="11"/>
        <v>79</v>
      </c>
      <c r="C391">
        <f t="shared" si="10"/>
        <v>5</v>
      </c>
      <c r="D391">
        <v>9026</v>
      </c>
      <c r="E391" s="1">
        <f>IF(C391=1,VLOOKUP(B391,balance!$K:$P,2,FALSE),IF(C391=2,VLOOKUP(B391,balance!$K:$P,3,FALSE),IF(C391=3,VLOOKUP(B391,balance!$K:$P,4,FALSE),IF(C391=4,VLOOKUP(B391,balance!$K:$P,5,FALSE),IF(C391=5,VLOOKUP(B391-1,balance!$K:$P,6,FALSE),0)))))</f>
        <v>35670</v>
      </c>
      <c r="F391">
        <v>53</v>
      </c>
      <c r="G391">
        <f>IF(C391=1,VLOOKUP(FoxFire!B391,balance!$U:$Z,2,FALSE),IF(C391=2,VLOOKUP(B391,balance!$U:$Z,3,FALSE),IF(C391=3,VLOOKUP(B391,balance!$U:$Z,4,FALSE),IF(C391=4,VLOOKUP(B391,balance!$U:$Z,5,FALSE),IF(C391=5,VLOOKUP(B391-1,balance!$U:$Z,6,FALSE),0)))))/100</f>
        <v>3.3845999999999998</v>
      </c>
      <c r="H391">
        <v>2</v>
      </c>
      <c r="I391" s="1">
        <f>IF(C391=1,VLOOKUP(FoxFire!B391,balance!$AF:$AJ,2,FALSE),IF(C391=2,VLOOKUP(B391,balance!$AF:$AJ,3,FALSE),IF(C391=3,VLOOKUP(B391,balance!$AF:$AJ,4,FALSE),IF(C391=4,VLOOKUP(B391,balance!$AF:$AJ,5,FALSE),IF(C391=5,VLOOKUP(B391,balance!$AF:$AK,6,FALSE),0)))))*1000000000000</f>
        <v>2020000000000</v>
      </c>
    </row>
    <row r="392" spans="1:9" x14ac:dyDescent="0.3">
      <c r="A392">
        <v>390</v>
      </c>
      <c r="B392">
        <f t="shared" si="11"/>
        <v>79</v>
      </c>
      <c r="C392">
        <f t="shared" ref="C392:C455" si="12">C387</f>
        <v>1</v>
      </c>
      <c r="D392">
        <v>9026</v>
      </c>
      <c r="E392" s="1">
        <f>IF(C392=1,VLOOKUP(B392,balance!$K:$P,2,FALSE),IF(C392=2,VLOOKUP(B392,balance!$K:$P,3,FALSE),IF(C392=3,VLOOKUP(B392,balance!$K:$P,4,FALSE),IF(C392=4,VLOOKUP(B392,balance!$K:$P,5,FALSE),IF(C392=5,VLOOKUP(B392-1,balance!$K:$P,6,FALSE),0)))))</f>
        <v>2200</v>
      </c>
      <c r="F392">
        <v>53</v>
      </c>
      <c r="G392">
        <f>IF(C392=1,VLOOKUP(FoxFire!B392,balance!$U:$Z,2,FALSE),IF(C392=2,VLOOKUP(B392,balance!$U:$Z,3,FALSE),IF(C392=3,VLOOKUP(B392,balance!$U:$Z,4,FALSE),IF(C392=4,VLOOKUP(B392,balance!$U:$Z,5,FALSE),IF(C392=5,VLOOKUP(B392-1,balance!$U:$Z,6,FALSE),0)))))/100</f>
        <v>1.7799999999999999E-3</v>
      </c>
      <c r="H392">
        <v>2</v>
      </c>
      <c r="I392" s="1">
        <f>IF(C392=1,VLOOKUP(FoxFire!B392,balance!$AF:$AJ,2,FALSE),IF(C392=2,VLOOKUP(B392,balance!$AF:$AJ,3,FALSE),IF(C392=3,VLOOKUP(B392,balance!$AF:$AJ,4,FALSE),IF(C392=4,VLOOKUP(B392,balance!$AF:$AJ,5,FALSE),IF(C392=5,VLOOKUP(B392,balance!$AF:$AK,6,FALSE),0)))))*1000000000000</f>
        <v>505000000000</v>
      </c>
    </row>
    <row r="393" spans="1:9" x14ac:dyDescent="0.3">
      <c r="A393">
        <v>391</v>
      </c>
      <c r="B393">
        <f t="shared" si="11"/>
        <v>79</v>
      </c>
      <c r="C393">
        <f t="shared" si="12"/>
        <v>2</v>
      </c>
      <c r="D393">
        <v>9026</v>
      </c>
      <c r="E393" s="1">
        <f>IF(C393=1,VLOOKUP(B393,balance!$K:$P,2,FALSE),IF(C393=2,VLOOKUP(B393,balance!$K:$P,3,FALSE),IF(C393=3,VLOOKUP(B393,balance!$K:$P,4,FALSE),IF(C393=4,VLOOKUP(B393,balance!$K:$P,5,FALSE),IF(C393=5,VLOOKUP(B393-1,balance!$K:$P,6,FALSE),0)))))</f>
        <v>2200</v>
      </c>
      <c r="F393">
        <v>53</v>
      </c>
      <c r="G393">
        <f>IF(C393=1,VLOOKUP(FoxFire!B393,balance!$U:$Z,2,FALSE),IF(C393=2,VLOOKUP(B393,balance!$U:$Z,3,FALSE),IF(C393=3,VLOOKUP(B393,balance!$U:$Z,4,FALSE),IF(C393=4,VLOOKUP(B393,balance!$U:$Z,5,FALSE),IF(C393=5,VLOOKUP(B393-1,balance!$U:$Z,6,FALSE),0)))))/100</f>
        <v>1.7799999999999999E-3</v>
      </c>
      <c r="H393">
        <v>2</v>
      </c>
      <c r="I393" s="1">
        <f>IF(C393=1,VLOOKUP(FoxFire!B393,balance!$AF:$AJ,2,FALSE),IF(C393=2,VLOOKUP(B393,balance!$AF:$AJ,3,FALSE),IF(C393=3,VLOOKUP(B393,balance!$AF:$AJ,4,FALSE),IF(C393=4,VLOOKUP(B393,balance!$AF:$AJ,5,FALSE),IF(C393=5,VLOOKUP(B393,balance!$AF:$AK,6,FALSE),0)))))*1000000000000</f>
        <v>505000000000</v>
      </c>
    </row>
    <row r="394" spans="1:9" x14ac:dyDescent="0.3">
      <c r="A394">
        <v>392</v>
      </c>
      <c r="B394">
        <f t="shared" si="11"/>
        <v>79</v>
      </c>
      <c r="C394">
        <f t="shared" si="12"/>
        <v>3</v>
      </c>
      <c r="D394">
        <v>9026</v>
      </c>
      <c r="E394" s="1">
        <f>IF(C394=1,VLOOKUP(B394,balance!$K:$P,2,FALSE),IF(C394=2,VLOOKUP(B394,balance!$K:$P,3,FALSE),IF(C394=3,VLOOKUP(B394,balance!$K:$P,4,FALSE),IF(C394=4,VLOOKUP(B394,balance!$K:$P,5,FALSE),IF(C394=5,VLOOKUP(B394-1,balance!$K:$P,6,FALSE),0)))))</f>
        <v>2200</v>
      </c>
      <c r="F394">
        <v>53</v>
      </c>
      <c r="G394">
        <f>IF(C394=1,VLOOKUP(FoxFire!B394,balance!$U:$Z,2,FALSE),IF(C394=2,VLOOKUP(B394,balance!$U:$Z,3,FALSE),IF(C394=3,VLOOKUP(B394,balance!$U:$Z,4,FALSE),IF(C394=4,VLOOKUP(B394,balance!$U:$Z,5,FALSE),IF(C394=5,VLOOKUP(B394-1,balance!$U:$Z,6,FALSE),0)))))/100</f>
        <v>1.7799999999999999E-3</v>
      </c>
      <c r="H394">
        <v>2</v>
      </c>
      <c r="I394" s="1">
        <f>IF(C394=1,VLOOKUP(FoxFire!B394,balance!$AF:$AJ,2,FALSE),IF(C394=2,VLOOKUP(B394,balance!$AF:$AJ,3,FALSE),IF(C394=3,VLOOKUP(B394,balance!$AF:$AJ,4,FALSE),IF(C394=4,VLOOKUP(B394,balance!$AF:$AJ,5,FALSE),IF(C394=5,VLOOKUP(B394,balance!$AF:$AK,6,FALSE),0)))))*1000000000000</f>
        <v>505000000000</v>
      </c>
    </row>
    <row r="395" spans="1:9" x14ac:dyDescent="0.3">
      <c r="A395">
        <v>393</v>
      </c>
      <c r="B395">
        <f t="shared" si="11"/>
        <v>79</v>
      </c>
      <c r="C395">
        <f t="shared" si="12"/>
        <v>4</v>
      </c>
      <c r="D395">
        <v>9026</v>
      </c>
      <c r="E395" s="1">
        <f>IF(C395=1,VLOOKUP(B395,balance!$K:$P,2,FALSE),IF(C395=2,VLOOKUP(B395,balance!$K:$P,3,FALSE),IF(C395=3,VLOOKUP(B395,balance!$K:$P,4,FALSE),IF(C395=4,VLOOKUP(B395,balance!$K:$P,5,FALSE),IF(C395=5,VLOOKUP(B395-1,balance!$K:$P,6,FALSE),0)))))</f>
        <v>2200</v>
      </c>
      <c r="F395">
        <v>53</v>
      </c>
      <c r="G395">
        <f>IF(C395=1,VLOOKUP(FoxFire!B395,balance!$U:$Z,2,FALSE),IF(C395=2,VLOOKUP(B395,balance!$U:$Z,3,FALSE),IF(C395=3,VLOOKUP(B395,balance!$U:$Z,4,FALSE),IF(C395=4,VLOOKUP(B395,balance!$U:$Z,5,FALSE),IF(C395=5,VLOOKUP(B395-1,balance!$U:$Z,6,FALSE),0)))))/100</f>
        <v>1.7799999999999999E-3</v>
      </c>
      <c r="H395">
        <v>2</v>
      </c>
      <c r="I395" s="1">
        <f>IF(C395=1,VLOOKUP(FoxFire!B395,balance!$AF:$AJ,2,FALSE),IF(C395=2,VLOOKUP(B395,balance!$AF:$AJ,3,FALSE),IF(C395=3,VLOOKUP(B395,balance!$AF:$AJ,4,FALSE),IF(C395=4,VLOOKUP(B395,balance!$AF:$AJ,5,FALSE),IF(C395=5,VLOOKUP(B395,balance!$AF:$AK,6,FALSE),0)))))*1000000000000</f>
        <v>505000000000</v>
      </c>
    </row>
    <row r="396" spans="1:9" x14ac:dyDescent="0.3">
      <c r="A396">
        <v>394</v>
      </c>
      <c r="B396">
        <f t="shared" ref="B396:B459" si="13">B391+1</f>
        <v>80</v>
      </c>
      <c r="C396">
        <f t="shared" si="12"/>
        <v>5</v>
      </c>
      <c r="D396">
        <v>9026</v>
      </c>
      <c r="E396" s="1">
        <f>IF(C396=1,VLOOKUP(B396,balance!$K:$P,2,FALSE),IF(C396=2,VLOOKUP(B396,balance!$K:$P,3,FALSE),IF(C396=3,VLOOKUP(B396,balance!$K:$P,4,FALSE),IF(C396=4,VLOOKUP(B396,balance!$K:$P,5,FALSE),IF(C396=5,VLOOKUP(B396-1,balance!$K:$P,6,FALSE),0)))))</f>
        <v>36520</v>
      </c>
      <c r="F396">
        <v>53</v>
      </c>
      <c r="G396">
        <f>IF(C396=1,VLOOKUP(FoxFire!B396,balance!$U:$Z,2,FALSE),IF(C396=2,VLOOKUP(B396,balance!$U:$Z,3,FALSE),IF(C396=3,VLOOKUP(B396,balance!$U:$Z,4,FALSE),IF(C396=4,VLOOKUP(B396,balance!$U:$Z,5,FALSE),IF(C396=5,VLOOKUP(B396-1,balance!$U:$Z,6,FALSE),0)))))/100</f>
        <v>3.7448000000000001</v>
      </c>
      <c r="H396">
        <v>2</v>
      </c>
      <c r="I396" s="1">
        <f>IF(C396=1,VLOOKUP(FoxFire!B396,balance!$AF:$AJ,2,FALSE),IF(C396=2,VLOOKUP(B396,balance!$AF:$AJ,3,FALSE),IF(C396=3,VLOOKUP(B396,balance!$AF:$AJ,4,FALSE),IF(C396=4,VLOOKUP(B396,balance!$AF:$AJ,5,FALSE),IF(C396=5,VLOOKUP(B396,balance!$AF:$AK,6,FALSE),0)))))*1000000000000</f>
        <v>2060000000000</v>
      </c>
    </row>
    <row r="397" spans="1:9" x14ac:dyDescent="0.3">
      <c r="A397">
        <v>395</v>
      </c>
      <c r="B397">
        <f t="shared" si="13"/>
        <v>80</v>
      </c>
      <c r="C397">
        <f t="shared" si="12"/>
        <v>1</v>
      </c>
      <c r="D397">
        <v>9026</v>
      </c>
      <c r="E397" s="1">
        <f>IF(C397=1,VLOOKUP(B397,balance!$K:$P,2,FALSE),IF(C397=2,VLOOKUP(B397,balance!$K:$P,3,FALSE),IF(C397=3,VLOOKUP(B397,balance!$K:$P,4,FALSE),IF(C397=4,VLOOKUP(B397,balance!$K:$P,5,FALSE),IF(C397=5,VLOOKUP(B397-1,balance!$K:$P,6,FALSE),0)))))</f>
        <v>2225</v>
      </c>
      <c r="F397">
        <v>53</v>
      </c>
      <c r="G397">
        <f>IF(C397=1,VLOOKUP(FoxFire!B397,balance!$U:$Z,2,FALSE),IF(C397=2,VLOOKUP(B397,balance!$U:$Z,3,FALSE),IF(C397=3,VLOOKUP(B397,balance!$U:$Z,4,FALSE),IF(C397=4,VLOOKUP(B397,balance!$U:$Z,5,FALSE),IF(C397=5,VLOOKUP(B397-1,balance!$U:$Z,6,FALSE),0)))))/100</f>
        <v>1.7899999999999999E-3</v>
      </c>
      <c r="H397">
        <v>2</v>
      </c>
      <c r="I397" s="1">
        <f>IF(C397=1,VLOOKUP(FoxFire!B397,balance!$AF:$AJ,2,FALSE),IF(C397=2,VLOOKUP(B397,balance!$AF:$AJ,3,FALSE),IF(C397=3,VLOOKUP(B397,balance!$AF:$AJ,4,FALSE),IF(C397=4,VLOOKUP(B397,balance!$AF:$AJ,5,FALSE),IF(C397=5,VLOOKUP(B397,balance!$AF:$AK,6,FALSE),0)))))*1000000000000</f>
        <v>515000000000</v>
      </c>
    </row>
    <row r="398" spans="1:9" x14ac:dyDescent="0.3">
      <c r="A398">
        <v>396</v>
      </c>
      <c r="B398">
        <f t="shared" si="13"/>
        <v>80</v>
      </c>
      <c r="C398">
        <f t="shared" si="12"/>
        <v>2</v>
      </c>
      <c r="D398">
        <v>9026</v>
      </c>
      <c r="E398" s="1">
        <f>IF(C398=1,VLOOKUP(B398,balance!$K:$P,2,FALSE),IF(C398=2,VLOOKUP(B398,balance!$K:$P,3,FALSE),IF(C398=3,VLOOKUP(B398,balance!$K:$P,4,FALSE),IF(C398=4,VLOOKUP(B398,balance!$K:$P,5,FALSE),IF(C398=5,VLOOKUP(B398-1,balance!$K:$P,6,FALSE),0)))))</f>
        <v>2225</v>
      </c>
      <c r="F398">
        <v>53</v>
      </c>
      <c r="G398">
        <f>IF(C398=1,VLOOKUP(FoxFire!B398,balance!$U:$Z,2,FALSE),IF(C398=2,VLOOKUP(B398,balance!$U:$Z,3,FALSE),IF(C398=3,VLOOKUP(B398,balance!$U:$Z,4,FALSE),IF(C398=4,VLOOKUP(B398,balance!$U:$Z,5,FALSE),IF(C398=5,VLOOKUP(B398-1,balance!$U:$Z,6,FALSE),0)))))/100</f>
        <v>1.7899999999999999E-3</v>
      </c>
      <c r="H398">
        <v>2</v>
      </c>
      <c r="I398" s="1">
        <f>IF(C398=1,VLOOKUP(FoxFire!B398,balance!$AF:$AJ,2,FALSE),IF(C398=2,VLOOKUP(B398,balance!$AF:$AJ,3,FALSE),IF(C398=3,VLOOKUP(B398,balance!$AF:$AJ,4,FALSE),IF(C398=4,VLOOKUP(B398,balance!$AF:$AJ,5,FALSE),IF(C398=5,VLOOKUP(B398,balance!$AF:$AK,6,FALSE),0)))))*1000000000000</f>
        <v>515000000000</v>
      </c>
    </row>
    <row r="399" spans="1:9" x14ac:dyDescent="0.3">
      <c r="A399">
        <v>397</v>
      </c>
      <c r="B399">
        <f t="shared" si="13"/>
        <v>80</v>
      </c>
      <c r="C399">
        <f t="shared" si="12"/>
        <v>3</v>
      </c>
      <c r="D399">
        <v>9026</v>
      </c>
      <c r="E399" s="1">
        <f>IF(C399=1,VLOOKUP(B399,balance!$K:$P,2,FALSE),IF(C399=2,VLOOKUP(B399,balance!$K:$P,3,FALSE),IF(C399=3,VLOOKUP(B399,balance!$K:$P,4,FALSE),IF(C399=4,VLOOKUP(B399,balance!$K:$P,5,FALSE),IF(C399=5,VLOOKUP(B399-1,balance!$K:$P,6,FALSE),0)))))</f>
        <v>2225</v>
      </c>
      <c r="F399">
        <v>53</v>
      </c>
      <c r="G399">
        <f>IF(C399=1,VLOOKUP(FoxFire!B399,balance!$U:$Z,2,FALSE),IF(C399=2,VLOOKUP(B399,balance!$U:$Z,3,FALSE),IF(C399=3,VLOOKUP(B399,balance!$U:$Z,4,FALSE),IF(C399=4,VLOOKUP(B399,balance!$U:$Z,5,FALSE),IF(C399=5,VLOOKUP(B399-1,balance!$U:$Z,6,FALSE),0)))))/100</f>
        <v>1.7899999999999999E-3</v>
      </c>
      <c r="H399">
        <v>2</v>
      </c>
      <c r="I399" s="1">
        <f>IF(C399=1,VLOOKUP(FoxFire!B399,balance!$AF:$AJ,2,FALSE),IF(C399=2,VLOOKUP(B399,balance!$AF:$AJ,3,FALSE),IF(C399=3,VLOOKUP(B399,balance!$AF:$AJ,4,FALSE),IF(C399=4,VLOOKUP(B399,balance!$AF:$AJ,5,FALSE),IF(C399=5,VLOOKUP(B399,balance!$AF:$AK,6,FALSE),0)))))*1000000000000</f>
        <v>515000000000</v>
      </c>
    </row>
    <row r="400" spans="1:9" x14ac:dyDescent="0.3">
      <c r="A400">
        <v>398</v>
      </c>
      <c r="B400">
        <f t="shared" si="13"/>
        <v>80</v>
      </c>
      <c r="C400">
        <f t="shared" si="12"/>
        <v>4</v>
      </c>
      <c r="D400">
        <v>9026</v>
      </c>
      <c r="E400" s="1">
        <f>IF(C400=1,VLOOKUP(B400,balance!$K:$P,2,FALSE),IF(C400=2,VLOOKUP(B400,balance!$K:$P,3,FALSE),IF(C400=3,VLOOKUP(B400,balance!$K:$P,4,FALSE),IF(C400=4,VLOOKUP(B400,balance!$K:$P,5,FALSE),IF(C400=5,VLOOKUP(B400-1,balance!$K:$P,6,FALSE),0)))))</f>
        <v>2225</v>
      </c>
      <c r="F400">
        <v>53</v>
      </c>
      <c r="G400">
        <f>IF(C400=1,VLOOKUP(FoxFire!B400,balance!$U:$Z,2,FALSE),IF(C400=2,VLOOKUP(B400,balance!$U:$Z,3,FALSE),IF(C400=3,VLOOKUP(B400,balance!$U:$Z,4,FALSE),IF(C400=4,VLOOKUP(B400,balance!$U:$Z,5,FALSE),IF(C400=5,VLOOKUP(B400-1,balance!$U:$Z,6,FALSE),0)))))/100</f>
        <v>1.7899999999999999E-3</v>
      </c>
      <c r="H400">
        <v>2</v>
      </c>
      <c r="I400" s="1">
        <f>IF(C400=1,VLOOKUP(FoxFire!B400,balance!$AF:$AJ,2,FALSE),IF(C400=2,VLOOKUP(B400,balance!$AF:$AJ,3,FALSE),IF(C400=3,VLOOKUP(B400,balance!$AF:$AJ,4,FALSE),IF(C400=4,VLOOKUP(B400,balance!$AF:$AJ,5,FALSE),IF(C400=5,VLOOKUP(B400,balance!$AF:$AK,6,FALSE),0)))))*1000000000000</f>
        <v>515000000000</v>
      </c>
    </row>
    <row r="401" spans="1:9" x14ac:dyDescent="0.3">
      <c r="A401">
        <v>399</v>
      </c>
      <c r="B401">
        <f t="shared" si="13"/>
        <v>81</v>
      </c>
      <c r="C401">
        <f t="shared" si="12"/>
        <v>5</v>
      </c>
      <c r="D401">
        <v>9026</v>
      </c>
      <c r="E401" s="1">
        <f>IF(C401=1,VLOOKUP(B401,balance!$K:$P,2,FALSE),IF(C401=2,VLOOKUP(B401,balance!$K:$P,3,FALSE),IF(C401=3,VLOOKUP(B401,balance!$K:$P,4,FALSE),IF(C401=4,VLOOKUP(B401,balance!$K:$P,5,FALSE),IF(C401=5,VLOOKUP(B401-1,balance!$K:$P,6,FALSE),0)))))</f>
        <v>37380</v>
      </c>
      <c r="F401">
        <v>53</v>
      </c>
      <c r="G401">
        <f>IF(C401=1,VLOOKUP(FoxFire!B401,balance!$U:$Z,2,FALSE),IF(C401=2,VLOOKUP(B401,balance!$U:$Z,3,FALSE),IF(C401=3,VLOOKUP(B401,balance!$U:$Z,4,FALSE),IF(C401=4,VLOOKUP(B401,balance!$U:$Z,5,FALSE),IF(C401=5,VLOOKUP(B401-1,balance!$U:$Z,6,FALSE),0)))))/100</f>
        <v>4.1431000000000004</v>
      </c>
      <c r="H401">
        <v>2</v>
      </c>
      <c r="I401" s="1">
        <f>IF(C401=1,VLOOKUP(FoxFire!B401,balance!$AF:$AJ,2,FALSE),IF(C401=2,VLOOKUP(B401,balance!$AF:$AJ,3,FALSE),IF(C401=3,VLOOKUP(B401,balance!$AF:$AJ,4,FALSE),IF(C401=4,VLOOKUP(B401,balance!$AF:$AJ,5,FALSE),IF(C401=5,VLOOKUP(B401,balance!$AF:$AK,6,FALSE),0)))))*1000000000000</f>
        <v>2100000000000</v>
      </c>
    </row>
    <row r="402" spans="1:9" x14ac:dyDescent="0.3">
      <c r="A402">
        <v>400</v>
      </c>
      <c r="B402">
        <f t="shared" si="13"/>
        <v>81</v>
      </c>
      <c r="C402">
        <f t="shared" si="12"/>
        <v>1</v>
      </c>
      <c r="D402">
        <v>9026</v>
      </c>
      <c r="E402" s="1">
        <f>IF(C402=1,VLOOKUP(B402,balance!$K:$P,2,FALSE),IF(C402=2,VLOOKUP(B402,balance!$K:$P,3,FALSE),IF(C402=3,VLOOKUP(B402,balance!$K:$P,4,FALSE),IF(C402=4,VLOOKUP(B402,balance!$K:$P,5,FALSE),IF(C402=5,VLOOKUP(B402-1,balance!$K:$P,6,FALSE),0)))))</f>
        <v>2250</v>
      </c>
      <c r="F402">
        <v>53</v>
      </c>
      <c r="G402">
        <f>IF(C402=1,VLOOKUP(FoxFire!B402,balance!$U:$Z,2,FALSE),IF(C402=2,VLOOKUP(B402,balance!$U:$Z,3,FALSE),IF(C402=3,VLOOKUP(B402,balance!$U:$Z,4,FALSE),IF(C402=4,VLOOKUP(B402,balance!$U:$Z,5,FALSE),IF(C402=5,VLOOKUP(B402-1,balance!$U:$Z,6,FALSE),0)))))/100</f>
        <v>1.8E-3</v>
      </c>
      <c r="H402">
        <v>2</v>
      </c>
      <c r="I402" s="1">
        <f>IF(C402=1,VLOOKUP(FoxFire!B402,balance!$AF:$AJ,2,FALSE),IF(C402=2,VLOOKUP(B402,balance!$AF:$AJ,3,FALSE),IF(C402=3,VLOOKUP(B402,balance!$AF:$AJ,4,FALSE),IF(C402=4,VLOOKUP(B402,balance!$AF:$AJ,5,FALSE),IF(C402=5,VLOOKUP(B402,balance!$AF:$AK,6,FALSE),0)))))*1000000000000</f>
        <v>525000000000</v>
      </c>
    </row>
    <row r="403" spans="1:9" x14ac:dyDescent="0.3">
      <c r="A403">
        <v>401</v>
      </c>
      <c r="B403">
        <f t="shared" si="13"/>
        <v>81</v>
      </c>
      <c r="C403">
        <f t="shared" si="12"/>
        <v>2</v>
      </c>
      <c r="D403">
        <v>9026</v>
      </c>
      <c r="E403" s="1">
        <f>IF(C403=1,VLOOKUP(B403,balance!$K:$P,2,FALSE),IF(C403=2,VLOOKUP(B403,balance!$K:$P,3,FALSE),IF(C403=3,VLOOKUP(B403,balance!$K:$P,4,FALSE),IF(C403=4,VLOOKUP(B403,balance!$K:$P,5,FALSE),IF(C403=5,VLOOKUP(B403-1,balance!$K:$P,6,FALSE),0)))))</f>
        <v>2250</v>
      </c>
      <c r="F403">
        <v>53</v>
      </c>
      <c r="G403">
        <f>IF(C403=1,VLOOKUP(FoxFire!B403,balance!$U:$Z,2,FALSE),IF(C403=2,VLOOKUP(B403,balance!$U:$Z,3,FALSE),IF(C403=3,VLOOKUP(B403,balance!$U:$Z,4,FALSE),IF(C403=4,VLOOKUP(B403,balance!$U:$Z,5,FALSE),IF(C403=5,VLOOKUP(B403-1,balance!$U:$Z,6,FALSE),0)))))/100</f>
        <v>1.8E-3</v>
      </c>
      <c r="H403">
        <v>2</v>
      </c>
      <c r="I403" s="1">
        <f>IF(C403=1,VLOOKUP(FoxFire!B403,balance!$AF:$AJ,2,FALSE),IF(C403=2,VLOOKUP(B403,balance!$AF:$AJ,3,FALSE),IF(C403=3,VLOOKUP(B403,balance!$AF:$AJ,4,FALSE),IF(C403=4,VLOOKUP(B403,balance!$AF:$AJ,5,FALSE),IF(C403=5,VLOOKUP(B403,balance!$AF:$AK,6,FALSE),0)))))*1000000000000</f>
        <v>525000000000</v>
      </c>
    </row>
    <row r="404" spans="1:9" x14ac:dyDescent="0.3">
      <c r="A404">
        <v>402</v>
      </c>
      <c r="B404">
        <f t="shared" si="13"/>
        <v>81</v>
      </c>
      <c r="C404">
        <f t="shared" si="12"/>
        <v>3</v>
      </c>
      <c r="D404">
        <v>9026</v>
      </c>
      <c r="E404" s="1">
        <f>IF(C404=1,VLOOKUP(B404,balance!$K:$P,2,FALSE),IF(C404=2,VLOOKUP(B404,balance!$K:$P,3,FALSE),IF(C404=3,VLOOKUP(B404,balance!$K:$P,4,FALSE),IF(C404=4,VLOOKUP(B404,balance!$K:$P,5,FALSE),IF(C404=5,VLOOKUP(B404-1,balance!$K:$P,6,FALSE),0)))))</f>
        <v>2250</v>
      </c>
      <c r="F404">
        <v>53</v>
      </c>
      <c r="G404">
        <f>IF(C404=1,VLOOKUP(FoxFire!B404,balance!$U:$Z,2,FALSE),IF(C404=2,VLOOKUP(B404,balance!$U:$Z,3,FALSE),IF(C404=3,VLOOKUP(B404,balance!$U:$Z,4,FALSE),IF(C404=4,VLOOKUP(B404,balance!$U:$Z,5,FALSE),IF(C404=5,VLOOKUP(B404-1,balance!$U:$Z,6,FALSE),0)))))/100</f>
        <v>1.8E-3</v>
      </c>
      <c r="H404">
        <v>2</v>
      </c>
      <c r="I404" s="1">
        <f>IF(C404=1,VLOOKUP(FoxFire!B404,balance!$AF:$AJ,2,FALSE),IF(C404=2,VLOOKUP(B404,balance!$AF:$AJ,3,FALSE),IF(C404=3,VLOOKUP(B404,balance!$AF:$AJ,4,FALSE),IF(C404=4,VLOOKUP(B404,balance!$AF:$AJ,5,FALSE),IF(C404=5,VLOOKUP(B404,balance!$AF:$AK,6,FALSE),0)))))*1000000000000</f>
        <v>525000000000</v>
      </c>
    </row>
    <row r="405" spans="1:9" x14ac:dyDescent="0.3">
      <c r="A405">
        <v>403</v>
      </c>
      <c r="B405">
        <f t="shared" si="13"/>
        <v>81</v>
      </c>
      <c r="C405">
        <f t="shared" si="12"/>
        <v>4</v>
      </c>
      <c r="D405">
        <v>9026</v>
      </c>
      <c r="E405" s="1">
        <f>IF(C405=1,VLOOKUP(B405,balance!$K:$P,2,FALSE),IF(C405=2,VLOOKUP(B405,balance!$K:$P,3,FALSE),IF(C405=3,VLOOKUP(B405,balance!$K:$P,4,FALSE),IF(C405=4,VLOOKUP(B405,balance!$K:$P,5,FALSE),IF(C405=5,VLOOKUP(B405-1,balance!$K:$P,6,FALSE),0)))))</f>
        <v>2250</v>
      </c>
      <c r="F405">
        <v>53</v>
      </c>
      <c r="G405">
        <f>IF(C405=1,VLOOKUP(FoxFire!B405,balance!$U:$Z,2,FALSE),IF(C405=2,VLOOKUP(B405,balance!$U:$Z,3,FALSE),IF(C405=3,VLOOKUP(B405,balance!$U:$Z,4,FALSE),IF(C405=4,VLOOKUP(B405,balance!$U:$Z,5,FALSE),IF(C405=5,VLOOKUP(B405-1,balance!$U:$Z,6,FALSE),0)))))/100</f>
        <v>1.8E-3</v>
      </c>
      <c r="H405">
        <v>2</v>
      </c>
      <c r="I405" s="1">
        <f>IF(C405=1,VLOOKUP(FoxFire!B405,balance!$AF:$AJ,2,FALSE),IF(C405=2,VLOOKUP(B405,balance!$AF:$AJ,3,FALSE),IF(C405=3,VLOOKUP(B405,balance!$AF:$AJ,4,FALSE),IF(C405=4,VLOOKUP(B405,balance!$AF:$AJ,5,FALSE),IF(C405=5,VLOOKUP(B405,balance!$AF:$AK,6,FALSE),0)))))*1000000000000</f>
        <v>525000000000</v>
      </c>
    </row>
    <row r="406" spans="1:9" x14ac:dyDescent="0.3">
      <c r="A406">
        <v>404</v>
      </c>
      <c r="B406">
        <f t="shared" si="13"/>
        <v>82</v>
      </c>
      <c r="C406">
        <f t="shared" si="12"/>
        <v>5</v>
      </c>
      <c r="D406">
        <v>9026</v>
      </c>
      <c r="E406" s="1">
        <f>IF(C406=1,VLOOKUP(B406,balance!$K:$P,2,FALSE),IF(C406=2,VLOOKUP(B406,balance!$K:$P,3,FALSE),IF(C406=3,VLOOKUP(B406,balance!$K:$P,4,FALSE),IF(C406=4,VLOOKUP(B406,balance!$K:$P,5,FALSE),IF(C406=5,VLOOKUP(B406-1,balance!$K:$P,6,FALSE),0)))))</f>
        <v>38250</v>
      </c>
      <c r="F406">
        <v>53</v>
      </c>
      <c r="G406">
        <f>IF(C406=1,VLOOKUP(FoxFire!B406,balance!$U:$Z,2,FALSE),IF(C406=2,VLOOKUP(B406,balance!$U:$Z,3,FALSE),IF(C406=3,VLOOKUP(B406,balance!$U:$Z,4,FALSE),IF(C406=4,VLOOKUP(B406,balance!$U:$Z,5,FALSE),IF(C406=5,VLOOKUP(B406-1,balance!$U:$Z,6,FALSE),0)))))/100</f>
        <v>4.5836000000000006</v>
      </c>
      <c r="H406">
        <v>2</v>
      </c>
      <c r="I406" s="1">
        <f>IF(C406=1,VLOOKUP(FoxFire!B406,balance!$AF:$AJ,2,FALSE),IF(C406=2,VLOOKUP(B406,balance!$AF:$AJ,3,FALSE),IF(C406=3,VLOOKUP(B406,balance!$AF:$AJ,4,FALSE),IF(C406=4,VLOOKUP(B406,balance!$AF:$AJ,5,FALSE),IF(C406=5,VLOOKUP(B406,balance!$AF:$AK,6,FALSE),0)))))*1000000000000</f>
        <v>2150000000000</v>
      </c>
    </row>
    <row r="407" spans="1:9" x14ac:dyDescent="0.3">
      <c r="A407">
        <v>405</v>
      </c>
      <c r="B407">
        <f t="shared" si="13"/>
        <v>82</v>
      </c>
      <c r="C407">
        <f t="shared" si="12"/>
        <v>1</v>
      </c>
      <c r="D407">
        <v>9026</v>
      </c>
      <c r="E407" s="1">
        <f>IF(C407=1,VLOOKUP(B407,balance!$K:$P,2,FALSE),IF(C407=2,VLOOKUP(B407,balance!$K:$P,3,FALSE),IF(C407=3,VLOOKUP(B407,balance!$K:$P,4,FALSE),IF(C407=4,VLOOKUP(B407,balance!$K:$P,5,FALSE),IF(C407=5,VLOOKUP(B407-1,balance!$K:$P,6,FALSE),0)))))</f>
        <v>2275</v>
      </c>
      <c r="F407">
        <v>53</v>
      </c>
      <c r="G407">
        <f>IF(C407=1,VLOOKUP(FoxFire!B407,balance!$U:$Z,2,FALSE),IF(C407=2,VLOOKUP(B407,balance!$U:$Z,3,FALSE),IF(C407=3,VLOOKUP(B407,balance!$U:$Z,4,FALSE),IF(C407=4,VLOOKUP(B407,balance!$U:$Z,5,FALSE),IF(C407=5,VLOOKUP(B407-1,balance!$U:$Z,6,FALSE),0)))))/100</f>
        <v>1.81E-3</v>
      </c>
      <c r="H407">
        <v>2</v>
      </c>
      <c r="I407" s="1">
        <f>IF(C407=1,VLOOKUP(FoxFire!B407,balance!$AF:$AJ,2,FALSE),IF(C407=2,VLOOKUP(B407,balance!$AF:$AJ,3,FALSE),IF(C407=3,VLOOKUP(B407,balance!$AF:$AJ,4,FALSE),IF(C407=4,VLOOKUP(B407,balance!$AF:$AJ,5,FALSE),IF(C407=5,VLOOKUP(B407,balance!$AF:$AK,6,FALSE),0)))))*1000000000000</f>
        <v>537500000000</v>
      </c>
    </row>
    <row r="408" spans="1:9" x14ac:dyDescent="0.3">
      <c r="A408">
        <v>406</v>
      </c>
      <c r="B408">
        <f t="shared" si="13"/>
        <v>82</v>
      </c>
      <c r="C408">
        <f t="shared" si="12"/>
        <v>2</v>
      </c>
      <c r="D408">
        <v>9026</v>
      </c>
      <c r="E408" s="1">
        <f>IF(C408=1,VLOOKUP(B408,balance!$K:$P,2,FALSE),IF(C408=2,VLOOKUP(B408,balance!$K:$P,3,FALSE),IF(C408=3,VLOOKUP(B408,balance!$K:$P,4,FALSE),IF(C408=4,VLOOKUP(B408,balance!$K:$P,5,FALSE),IF(C408=5,VLOOKUP(B408-1,balance!$K:$P,6,FALSE),0)))))</f>
        <v>2275</v>
      </c>
      <c r="F408">
        <v>53</v>
      </c>
      <c r="G408">
        <f>IF(C408=1,VLOOKUP(FoxFire!B408,balance!$U:$Z,2,FALSE),IF(C408=2,VLOOKUP(B408,balance!$U:$Z,3,FALSE),IF(C408=3,VLOOKUP(B408,balance!$U:$Z,4,FALSE),IF(C408=4,VLOOKUP(B408,balance!$U:$Z,5,FALSE),IF(C408=5,VLOOKUP(B408-1,balance!$U:$Z,6,FALSE),0)))))/100</f>
        <v>1.81E-3</v>
      </c>
      <c r="H408">
        <v>2</v>
      </c>
      <c r="I408" s="1">
        <f>IF(C408=1,VLOOKUP(FoxFire!B408,balance!$AF:$AJ,2,FALSE),IF(C408=2,VLOOKUP(B408,balance!$AF:$AJ,3,FALSE),IF(C408=3,VLOOKUP(B408,balance!$AF:$AJ,4,FALSE),IF(C408=4,VLOOKUP(B408,balance!$AF:$AJ,5,FALSE),IF(C408=5,VLOOKUP(B408,balance!$AF:$AK,6,FALSE),0)))))*1000000000000</f>
        <v>537500000000</v>
      </c>
    </row>
    <row r="409" spans="1:9" x14ac:dyDescent="0.3">
      <c r="A409">
        <v>407</v>
      </c>
      <c r="B409">
        <f t="shared" si="13"/>
        <v>82</v>
      </c>
      <c r="C409">
        <f t="shared" si="12"/>
        <v>3</v>
      </c>
      <c r="D409">
        <v>9026</v>
      </c>
      <c r="E409" s="1">
        <f>IF(C409=1,VLOOKUP(B409,balance!$K:$P,2,FALSE),IF(C409=2,VLOOKUP(B409,balance!$K:$P,3,FALSE),IF(C409=3,VLOOKUP(B409,balance!$K:$P,4,FALSE),IF(C409=4,VLOOKUP(B409,balance!$K:$P,5,FALSE),IF(C409=5,VLOOKUP(B409-1,balance!$K:$P,6,FALSE),0)))))</f>
        <v>2275</v>
      </c>
      <c r="F409">
        <v>53</v>
      </c>
      <c r="G409">
        <f>IF(C409=1,VLOOKUP(FoxFire!B409,balance!$U:$Z,2,FALSE),IF(C409=2,VLOOKUP(B409,balance!$U:$Z,3,FALSE),IF(C409=3,VLOOKUP(B409,balance!$U:$Z,4,FALSE),IF(C409=4,VLOOKUP(B409,balance!$U:$Z,5,FALSE),IF(C409=5,VLOOKUP(B409-1,balance!$U:$Z,6,FALSE),0)))))/100</f>
        <v>1.81E-3</v>
      </c>
      <c r="H409">
        <v>2</v>
      </c>
      <c r="I409" s="1">
        <f>IF(C409=1,VLOOKUP(FoxFire!B409,balance!$AF:$AJ,2,FALSE),IF(C409=2,VLOOKUP(B409,balance!$AF:$AJ,3,FALSE),IF(C409=3,VLOOKUP(B409,balance!$AF:$AJ,4,FALSE),IF(C409=4,VLOOKUP(B409,balance!$AF:$AJ,5,FALSE),IF(C409=5,VLOOKUP(B409,balance!$AF:$AK,6,FALSE),0)))))*1000000000000</f>
        <v>537500000000</v>
      </c>
    </row>
    <row r="410" spans="1:9" x14ac:dyDescent="0.3">
      <c r="A410">
        <v>408</v>
      </c>
      <c r="B410">
        <f t="shared" si="13"/>
        <v>82</v>
      </c>
      <c r="C410">
        <f t="shared" si="12"/>
        <v>4</v>
      </c>
      <c r="D410">
        <v>9026</v>
      </c>
      <c r="E410" s="1">
        <f>IF(C410=1,VLOOKUP(B410,balance!$K:$P,2,FALSE),IF(C410=2,VLOOKUP(B410,balance!$K:$P,3,FALSE),IF(C410=3,VLOOKUP(B410,balance!$K:$P,4,FALSE),IF(C410=4,VLOOKUP(B410,balance!$K:$P,5,FALSE),IF(C410=5,VLOOKUP(B410-1,balance!$K:$P,6,FALSE),0)))))</f>
        <v>2275</v>
      </c>
      <c r="F410">
        <v>53</v>
      </c>
      <c r="G410">
        <f>IF(C410=1,VLOOKUP(FoxFire!B410,balance!$U:$Z,2,FALSE),IF(C410=2,VLOOKUP(B410,balance!$U:$Z,3,FALSE),IF(C410=3,VLOOKUP(B410,balance!$U:$Z,4,FALSE),IF(C410=4,VLOOKUP(B410,balance!$U:$Z,5,FALSE),IF(C410=5,VLOOKUP(B410-1,balance!$U:$Z,6,FALSE),0)))))/100</f>
        <v>1.81E-3</v>
      </c>
      <c r="H410">
        <v>2</v>
      </c>
      <c r="I410" s="1">
        <f>IF(C410=1,VLOOKUP(FoxFire!B410,balance!$AF:$AJ,2,FALSE),IF(C410=2,VLOOKUP(B410,balance!$AF:$AJ,3,FALSE),IF(C410=3,VLOOKUP(B410,balance!$AF:$AJ,4,FALSE),IF(C410=4,VLOOKUP(B410,balance!$AF:$AJ,5,FALSE),IF(C410=5,VLOOKUP(B410,balance!$AF:$AK,6,FALSE),0)))))*1000000000000</f>
        <v>537500000000</v>
      </c>
    </row>
    <row r="411" spans="1:9" x14ac:dyDescent="0.3">
      <c r="A411">
        <v>409</v>
      </c>
      <c r="B411">
        <f t="shared" si="13"/>
        <v>83</v>
      </c>
      <c r="C411">
        <f t="shared" si="12"/>
        <v>5</v>
      </c>
      <c r="D411">
        <v>9026</v>
      </c>
      <c r="E411" s="1">
        <f>IF(C411=1,VLOOKUP(B411,balance!$K:$P,2,FALSE),IF(C411=2,VLOOKUP(B411,balance!$K:$P,3,FALSE),IF(C411=3,VLOOKUP(B411,balance!$K:$P,4,FALSE),IF(C411=4,VLOOKUP(B411,balance!$K:$P,5,FALSE),IF(C411=5,VLOOKUP(B411-1,balance!$K:$P,6,FALSE),0)))))</f>
        <v>39130</v>
      </c>
      <c r="F411">
        <v>53</v>
      </c>
      <c r="G411">
        <f>IF(C411=1,VLOOKUP(FoxFire!B411,balance!$U:$Z,2,FALSE),IF(C411=2,VLOOKUP(B411,balance!$U:$Z,3,FALSE),IF(C411=3,VLOOKUP(B411,balance!$U:$Z,4,FALSE),IF(C411=4,VLOOKUP(B411,balance!$U:$Z,5,FALSE),IF(C411=5,VLOOKUP(B411-1,balance!$U:$Z,6,FALSE),0)))))/100</f>
        <v>5.0706999999999995</v>
      </c>
      <c r="H411">
        <v>2</v>
      </c>
      <c r="I411" s="1">
        <f>IF(C411=1,VLOOKUP(FoxFire!B411,balance!$AF:$AJ,2,FALSE),IF(C411=2,VLOOKUP(B411,balance!$AF:$AJ,3,FALSE),IF(C411=3,VLOOKUP(B411,balance!$AF:$AJ,4,FALSE),IF(C411=4,VLOOKUP(B411,balance!$AF:$AJ,5,FALSE),IF(C411=5,VLOOKUP(B411,balance!$AF:$AK,6,FALSE),0)))))*1000000000000</f>
        <v>2200000000000</v>
      </c>
    </row>
    <row r="412" spans="1:9" x14ac:dyDescent="0.3">
      <c r="A412">
        <v>410</v>
      </c>
      <c r="B412">
        <f t="shared" si="13"/>
        <v>83</v>
      </c>
      <c r="C412">
        <f t="shared" si="12"/>
        <v>1</v>
      </c>
      <c r="D412">
        <v>9026</v>
      </c>
      <c r="E412" s="1">
        <f>IF(C412=1,VLOOKUP(B412,balance!$K:$P,2,FALSE),IF(C412=2,VLOOKUP(B412,balance!$K:$P,3,FALSE),IF(C412=3,VLOOKUP(B412,balance!$K:$P,4,FALSE),IF(C412=4,VLOOKUP(B412,balance!$K:$P,5,FALSE),IF(C412=5,VLOOKUP(B412-1,balance!$K:$P,6,FALSE),0)))))</f>
        <v>2300</v>
      </c>
      <c r="F412">
        <v>53</v>
      </c>
      <c r="G412">
        <f>IF(C412=1,VLOOKUP(FoxFire!B412,balance!$U:$Z,2,FALSE),IF(C412=2,VLOOKUP(B412,balance!$U:$Z,3,FALSE),IF(C412=3,VLOOKUP(B412,balance!$U:$Z,4,FALSE),IF(C412=4,VLOOKUP(B412,balance!$U:$Z,5,FALSE),IF(C412=5,VLOOKUP(B412-1,balance!$U:$Z,6,FALSE),0)))))/100</f>
        <v>1.82E-3</v>
      </c>
      <c r="H412">
        <v>2</v>
      </c>
      <c r="I412" s="1">
        <f>IF(C412=1,VLOOKUP(FoxFire!B412,balance!$AF:$AJ,2,FALSE),IF(C412=2,VLOOKUP(B412,balance!$AF:$AJ,3,FALSE),IF(C412=3,VLOOKUP(B412,balance!$AF:$AJ,4,FALSE),IF(C412=4,VLOOKUP(B412,balance!$AF:$AJ,5,FALSE),IF(C412=5,VLOOKUP(B412,balance!$AF:$AK,6,FALSE),0)))))*1000000000000</f>
        <v>550000000000</v>
      </c>
    </row>
    <row r="413" spans="1:9" x14ac:dyDescent="0.3">
      <c r="A413">
        <v>411</v>
      </c>
      <c r="B413">
        <f t="shared" si="13"/>
        <v>83</v>
      </c>
      <c r="C413">
        <f t="shared" si="12"/>
        <v>2</v>
      </c>
      <c r="D413">
        <v>9026</v>
      </c>
      <c r="E413" s="1">
        <f>IF(C413=1,VLOOKUP(B413,balance!$K:$P,2,FALSE),IF(C413=2,VLOOKUP(B413,balance!$K:$P,3,FALSE),IF(C413=3,VLOOKUP(B413,balance!$K:$P,4,FALSE),IF(C413=4,VLOOKUP(B413,balance!$K:$P,5,FALSE),IF(C413=5,VLOOKUP(B413-1,balance!$K:$P,6,FALSE),0)))))</f>
        <v>2300</v>
      </c>
      <c r="F413">
        <v>53</v>
      </c>
      <c r="G413">
        <f>IF(C413=1,VLOOKUP(FoxFire!B413,balance!$U:$Z,2,FALSE),IF(C413=2,VLOOKUP(B413,balance!$U:$Z,3,FALSE),IF(C413=3,VLOOKUP(B413,balance!$U:$Z,4,FALSE),IF(C413=4,VLOOKUP(B413,balance!$U:$Z,5,FALSE),IF(C413=5,VLOOKUP(B413-1,balance!$U:$Z,6,FALSE),0)))))/100</f>
        <v>1.82E-3</v>
      </c>
      <c r="H413">
        <v>2</v>
      </c>
      <c r="I413" s="1">
        <f>IF(C413=1,VLOOKUP(FoxFire!B413,balance!$AF:$AJ,2,FALSE),IF(C413=2,VLOOKUP(B413,balance!$AF:$AJ,3,FALSE),IF(C413=3,VLOOKUP(B413,balance!$AF:$AJ,4,FALSE),IF(C413=4,VLOOKUP(B413,balance!$AF:$AJ,5,FALSE),IF(C413=5,VLOOKUP(B413,balance!$AF:$AK,6,FALSE),0)))))*1000000000000</f>
        <v>550000000000</v>
      </c>
    </row>
    <row r="414" spans="1:9" x14ac:dyDescent="0.3">
      <c r="A414">
        <v>412</v>
      </c>
      <c r="B414">
        <f t="shared" si="13"/>
        <v>83</v>
      </c>
      <c r="C414">
        <f t="shared" si="12"/>
        <v>3</v>
      </c>
      <c r="D414">
        <v>9026</v>
      </c>
      <c r="E414" s="1">
        <f>IF(C414=1,VLOOKUP(B414,balance!$K:$P,2,FALSE),IF(C414=2,VLOOKUP(B414,balance!$K:$P,3,FALSE),IF(C414=3,VLOOKUP(B414,balance!$K:$P,4,FALSE),IF(C414=4,VLOOKUP(B414,balance!$K:$P,5,FALSE),IF(C414=5,VLOOKUP(B414-1,balance!$K:$P,6,FALSE),0)))))</f>
        <v>2300</v>
      </c>
      <c r="F414">
        <v>53</v>
      </c>
      <c r="G414">
        <f>IF(C414=1,VLOOKUP(FoxFire!B414,balance!$U:$Z,2,FALSE),IF(C414=2,VLOOKUP(B414,balance!$U:$Z,3,FALSE),IF(C414=3,VLOOKUP(B414,balance!$U:$Z,4,FALSE),IF(C414=4,VLOOKUP(B414,balance!$U:$Z,5,FALSE),IF(C414=5,VLOOKUP(B414-1,balance!$U:$Z,6,FALSE),0)))))/100</f>
        <v>1.82E-3</v>
      </c>
      <c r="H414">
        <v>2</v>
      </c>
      <c r="I414" s="1">
        <f>IF(C414=1,VLOOKUP(FoxFire!B414,balance!$AF:$AJ,2,FALSE),IF(C414=2,VLOOKUP(B414,balance!$AF:$AJ,3,FALSE),IF(C414=3,VLOOKUP(B414,balance!$AF:$AJ,4,FALSE),IF(C414=4,VLOOKUP(B414,balance!$AF:$AJ,5,FALSE),IF(C414=5,VLOOKUP(B414,balance!$AF:$AK,6,FALSE),0)))))*1000000000000</f>
        <v>550000000000</v>
      </c>
    </row>
    <row r="415" spans="1:9" x14ac:dyDescent="0.3">
      <c r="A415">
        <v>413</v>
      </c>
      <c r="B415">
        <f t="shared" si="13"/>
        <v>83</v>
      </c>
      <c r="C415">
        <f t="shared" si="12"/>
        <v>4</v>
      </c>
      <c r="D415">
        <v>9026</v>
      </c>
      <c r="E415" s="1">
        <f>IF(C415=1,VLOOKUP(B415,balance!$K:$P,2,FALSE),IF(C415=2,VLOOKUP(B415,balance!$K:$P,3,FALSE),IF(C415=3,VLOOKUP(B415,balance!$K:$P,4,FALSE),IF(C415=4,VLOOKUP(B415,balance!$K:$P,5,FALSE),IF(C415=5,VLOOKUP(B415-1,balance!$K:$P,6,FALSE),0)))))</f>
        <v>2300</v>
      </c>
      <c r="F415">
        <v>53</v>
      </c>
      <c r="G415">
        <f>IF(C415=1,VLOOKUP(FoxFire!B415,balance!$U:$Z,2,FALSE),IF(C415=2,VLOOKUP(B415,balance!$U:$Z,3,FALSE),IF(C415=3,VLOOKUP(B415,balance!$U:$Z,4,FALSE),IF(C415=4,VLOOKUP(B415,balance!$U:$Z,5,FALSE),IF(C415=5,VLOOKUP(B415-1,balance!$U:$Z,6,FALSE),0)))))/100</f>
        <v>1.82E-3</v>
      </c>
      <c r="H415">
        <v>2</v>
      </c>
      <c r="I415" s="1">
        <f>IF(C415=1,VLOOKUP(FoxFire!B415,balance!$AF:$AJ,2,FALSE),IF(C415=2,VLOOKUP(B415,balance!$AF:$AJ,3,FALSE),IF(C415=3,VLOOKUP(B415,balance!$AF:$AJ,4,FALSE),IF(C415=4,VLOOKUP(B415,balance!$AF:$AJ,5,FALSE),IF(C415=5,VLOOKUP(B415,balance!$AF:$AK,6,FALSE),0)))))*1000000000000</f>
        <v>550000000000</v>
      </c>
    </row>
    <row r="416" spans="1:9" x14ac:dyDescent="0.3">
      <c r="A416">
        <v>414</v>
      </c>
      <c r="B416">
        <f t="shared" si="13"/>
        <v>84</v>
      </c>
      <c r="C416">
        <f t="shared" si="12"/>
        <v>5</v>
      </c>
      <c r="D416">
        <v>9026</v>
      </c>
      <c r="E416" s="1">
        <f>IF(C416=1,VLOOKUP(B416,balance!$K:$P,2,FALSE),IF(C416=2,VLOOKUP(B416,balance!$K:$P,3,FALSE),IF(C416=3,VLOOKUP(B416,balance!$K:$P,4,FALSE),IF(C416=4,VLOOKUP(B416,balance!$K:$P,5,FALSE),IF(C416=5,VLOOKUP(B416-1,balance!$K:$P,6,FALSE),0)))))</f>
        <v>40020</v>
      </c>
      <c r="F416">
        <v>53</v>
      </c>
      <c r="G416">
        <f>IF(C416=1,VLOOKUP(FoxFire!B416,balance!$U:$Z,2,FALSE),IF(C416=2,VLOOKUP(B416,balance!$U:$Z,3,FALSE),IF(C416=3,VLOOKUP(B416,balance!$U:$Z,4,FALSE),IF(C416=4,VLOOKUP(B416,balance!$U:$Z,5,FALSE),IF(C416=5,VLOOKUP(B416-1,balance!$U:$Z,6,FALSE),0)))))/100</f>
        <v>5.6092999999999993</v>
      </c>
      <c r="H416">
        <v>2</v>
      </c>
      <c r="I416" s="1">
        <f>IF(C416=1,VLOOKUP(FoxFire!B416,balance!$AF:$AJ,2,FALSE),IF(C416=2,VLOOKUP(B416,balance!$AF:$AJ,3,FALSE),IF(C416=3,VLOOKUP(B416,balance!$AF:$AJ,4,FALSE),IF(C416=4,VLOOKUP(B416,balance!$AF:$AJ,5,FALSE),IF(C416=5,VLOOKUP(B416,balance!$AF:$AK,6,FALSE),0)))))*1000000000000</f>
        <v>2250000000000</v>
      </c>
    </row>
    <row r="417" spans="1:9" x14ac:dyDescent="0.3">
      <c r="A417">
        <v>415</v>
      </c>
      <c r="B417">
        <f t="shared" si="13"/>
        <v>84</v>
      </c>
      <c r="C417">
        <f t="shared" si="12"/>
        <v>1</v>
      </c>
      <c r="D417">
        <v>9026</v>
      </c>
      <c r="E417" s="1">
        <f>IF(C417=1,VLOOKUP(B417,balance!$K:$P,2,FALSE),IF(C417=2,VLOOKUP(B417,balance!$K:$P,3,FALSE),IF(C417=3,VLOOKUP(B417,balance!$K:$P,4,FALSE),IF(C417=4,VLOOKUP(B417,balance!$K:$P,5,FALSE),IF(C417=5,VLOOKUP(B417-1,balance!$K:$P,6,FALSE),0)))))</f>
        <v>2325</v>
      </c>
      <c r="F417">
        <v>53</v>
      </c>
      <c r="G417">
        <f>IF(C417=1,VLOOKUP(FoxFire!B417,balance!$U:$Z,2,FALSE),IF(C417=2,VLOOKUP(B417,balance!$U:$Z,3,FALSE),IF(C417=3,VLOOKUP(B417,balance!$U:$Z,4,FALSE),IF(C417=4,VLOOKUP(B417,balance!$U:$Z,5,FALSE),IF(C417=5,VLOOKUP(B417-1,balance!$U:$Z,6,FALSE),0)))))/100</f>
        <v>1.83E-3</v>
      </c>
      <c r="H417">
        <v>2</v>
      </c>
      <c r="I417" s="1">
        <f>IF(C417=1,VLOOKUP(FoxFire!B417,balance!$AF:$AJ,2,FALSE),IF(C417=2,VLOOKUP(B417,balance!$AF:$AJ,3,FALSE),IF(C417=3,VLOOKUP(B417,balance!$AF:$AJ,4,FALSE),IF(C417=4,VLOOKUP(B417,balance!$AF:$AJ,5,FALSE),IF(C417=5,VLOOKUP(B417,balance!$AF:$AK,6,FALSE),0)))))*1000000000000</f>
        <v>562500000000</v>
      </c>
    </row>
    <row r="418" spans="1:9" x14ac:dyDescent="0.3">
      <c r="A418">
        <v>416</v>
      </c>
      <c r="B418">
        <f t="shared" si="13"/>
        <v>84</v>
      </c>
      <c r="C418">
        <f t="shared" si="12"/>
        <v>2</v>
      </c>
      <c r="D418">
        <v>9026</v>
      </c>
      <c r="E418" s="1">
        <f>IF(C418=1,VLOOKUP(B418,balance!$K:$P,2,FALSE),IF(C418=2,VLOOKUP(B418,balance!$K:$P,3,FALSE),IF(C418=3,VLOOKUP(B418,balance!$K:$P,4,FALSE),IF(C418=4,VLOOKUP(B418,balance!$K:$P,5,FALSE),IF(C418=5,VLOOKUP(B418-1,balance!$K:$P,6,FALSE),0)))))</f>
        <v>2325</v>
      </c>
      <c r="F418">
        <v>53</v>
      </c>
      <c r="G418">
        <f>IF(C418=1,VLOOKUP(FoxFire!B418,balance!$U:$Z,2,FALSE),IF(C418=2,VLOOKUP(B418,balance!$U:$Z,3,FALSE),IF(C418=3,VLOOKUP(B418,balance!$U:$Z,4,FALSE),IF(C418=4,VLOOKUP(B418,balance!$U:$Z,5,FALSE),IF(C418=5,VLOOKUP(B418-1,balance!$U:$Z,6,FALSE),0)))))/100</f>
        <v>1.83E-3</v>
      </c>
      <c r="H418">
        <v>2</v>
      </c>
      <c r="I418" s="1">
        <f>IF(C418=1,VLOOKUP(FoxFire!B418,balance!$AF:$AJ,2,FALSE),IF(C418=2,VLOOKUP(B418,balance!$AF:$AJ,3,FALSE),IF(C418=3,VLOOKUP(B418,balance!$AF:$AJ,4,FALSE),IF(C418=4,VLOOKUP(B418,balance!$AF:$AJ,5,FALSE),IF(C418=5,VLOOKUP(B418,balance!$AF:$AK,6,FALSE),0)))))*1000000000000</f>
        <v>562500000000</v>
      </c>
    </row>
    <row r="419" spans="1:9" x14ac:dyDescent="0.3">
      <c r="A419">
        <v>417</v>
      </c>
      <c r="B419">
        <f t="shared" si="13"/>
        <v>84</v>
      </c>
      <c r="C419">
        <f t="shared" si="12"/>
        <v>3</v>
      </c>
      <c r="D419">
        <v>9026</v>
      </c>
      <c r="E419" s="1">
        <f>IF(C419=1,VLOOKUP(B419,balance!$K:$P,2,FALSE),IF(C419=2,VLOOKUP(B419,balance!$K:$P,3,FALSE),IF(C419=3,VLOOKUP(B419,balance!$K:$P,4,FALSE),IF(C419=4,VLOOKUP(B419,balance!$K:$P,5,FALSE),IF(C419=5,VLOOKUP(B419-1,balance!$K:$P,6,FALSE),0)))))</f>
        <v>2325</v>
      </c>
      <c r="F419">
        <v>53</v>
      </c>
      <c r="G419">
        <f>IF(C419=1,VLOOKUP(FoxFire!B419,balance!$U:$Z,2,FALSE),IF(C419=2,VLOOKUP(B419,balance!$U:$Z,3,FALSE),IF(C419=3,VLOOKUP(B419,balance!$U:$Z,4,FALSE),IF(C419=4,VLOOKUP(B419,balance!$U:$Z,5,FALSE),IF(C419=5,VLOOKUP(B419-1,balance!$U:$Z,6,FALSE),0)))))/100</f>
        <v>1.83E-3</v>
      </c>
      <c r="H419">
        <v>2</v>
      </c>
      <c r="I419" s="1">
        <f>IF(C419=1,VLOOKUP(FoxFire!B419,balance!$AF:$AJ,2,FALSE),IF(C419=2,VLOOKUP(B419,balance!$AF:$AJ,3,FALSE),IF(C419=3,VLOOKUP(B419,balance!$AF:$AJ,4,FALSE),IF(C419=4,VLOOKUP(B419,balance!$AF:$AJ,5,FALSE),IF(C419=5,VLOOKUP(B419,balance!$AF:$AK,6,FALSE),0)))))*1000000000000</f>
        <v>562500000000</v>
      </c>
    </row>
    <row r="420" spans="1:9" x14ac:dyDescent="0.3">
      <c r="A420">
        <v>418</v>
      </c>
      <c r="B420">
        <f t="shared" si="13"/>
        <v>84</v>
      </c>
      <c r="C420">
        <f t="shared" si="12"/>
        <v>4</v>
      </c>
      <c r="D420">
        <v>9026</v>
      </c>
      <c r="E420" s="1">
        <f>IF(C420=1,VLOOKUP(B420,balance!$K:$P,2,FALSE),IF(C420=2,VLOOKUP(B420,balance!$K:$P,3,FALSE),IF(C420=3,VLOOKUP(B420,balance!$K:$P,4,FALSE),IF(C420=4,VLOOKUP(B420,balance!$K:$P,5,FALSE),IF(C420=5,VLOOKUP(B420-1,balance!$K:$P,6,FALSE),0)))))</f>
        <v>2325</v>
      </c>
      <c r="F420">
        <v>53</v>
      </c>
      <c r="G420">
        <f>IF(C420=1,VLOOKUP(FoxFire!B420,balance!$U:$Z,2,FALSE),IF(C420=2,VLOOKUP(B420,balance!$U:$Z,3,FALSE),IF(C420=3,VLOOKUP(B420,balance!$U:$Z,4,FALSE),IF(C420=4,VLOOKUP(B420,balance!$U:$Z,5,FALSE),IF(C420=5,VLOOKUP(B420-1,balance!$U:$Z,6,FALSE),0)))))/100</f>
        <v>1.83E-3</v>
      </c>
      <c r="H420">
        <v>2</v>
      </c>
      <c r="I420" s="1">
        <f>IF(C420=1,VLOOKUP(FoxFire!B420,balance!$AF:$AJ,2,FALSE),IF(C420=2,VLOOKUP(B420,balance!$AF:$AJ,3,FALSE),IF(C420=3,VLOOKUP(B420,balance!$AF:$AJ,4,FALSE),IF(C420=4,VLOOKUP(B420,balance!$AF:$AJ,5,FALSE),IF(C420=5,VLOOKUP(B420,balance!$AF:$AK,6,FALSE),0)))))*1000000000000</f>
        <v>562500000000</v>
      </c>
    </row>
    <row r="421" spans="1:9" x14ac:dyDescent="0.3">
      <c r="A421">
        <v>419</v>
      </c>
      <c r="B421">
        <f t="shared" si="13"/>
        <v>85</v>
      </c>
      <c r="C421">
        <f t="shared" si="12"/>
        <v>5</v>
      </c>
      <c r="D421">
        <v>9026</v>
      </c>
      <c r="E421" s="1">
        <f>IF(C421=1,VLOOKUP(B421,balance!$K:$P,2,FALSE),IF(C421=2,VLOOKUP(B421,balance!$K:$P,3,FALSE),IF(C421=3,VLOOKUP(B421,balance!$K:$P,4,FALSE),IF(C421=4,VLOOKUP(B421,balance!$K:$P,5,FALSE),IF(C421=5,VLOOKUP(B421-1,balance!$K:$P,6,FALSE),0)))))</f>
        <v>40920</v>
      </c>
      <c r="F421">
        <v>53</v>
      </c>
      <c r="G421">
        <f>IF(C421=1,VLOOKUP(FoxFire!B421,balance!$U:$Z,2,FALSE),IF(C421=2,VLOOKUP(B421,balance!$U:$Z,3,FALSE),IF(C421=3,VLOOKUP(B421,balance!$U:$Z,4,FALSE),IF(C421=4,VLOOKUP(B421,balance!$U:$Z,5,FALSE),IF(C421=5,VLOOKUP(B421-1,balance!$U:$Z,6,FALSE),0)))))/100</f>
        <v>6.2048000000000005</v>
      </c>
      <c r="H421">
        <v>2</v>
      </c>
      <c r="I421" s="1">
        <f>IF(C421=1,VLOOKUP(FoxFire!B421,balance!$AF:$AJ,2,FALSE),IF(C421=2,VLOOKUP(B421,balance!$AF:$AJ,3,FALSE),IF(C421=3,VLOOKUP(B421,balance!$AF:$AJ,4,FALSE),IF(C421=4,VLOOKUP(B421,balance!$AF:$AJ,5,FALSE),IF(C421=5,VLOOKUP(B421,balance!$AF:$AK,6,FALSE),0)))))*1000000000000</f>
        <v>2300000000000</v>
      </c>
    </row>
    <row r="422" spans="1:9" x14ac:dyDescent="0.3">
      <c r="A422">
        <v>420</v>
      </c>
      <c r="B422">
        <f t="shared" si="13"/>
        <v>85</v>
      </c>
      <c r="C422">
        <f t="shared" si="12"/>
        <v>1</v>
      </c>
      <c r="D422">
        <v>9026</v>
      </c>
      <c r="E422" s="1">
        <f>IF(C422=1,VLOOKUP(B422,balance!$K:$P,2,FALSE),IF(C422=2,VLOOKUP(B422,balance!$K:$P,3,FALSE),IF(C422=3,VLOOKUP(B422,balance!$K:$P,4,FALSE),IF(C422=4,VLOOKUP(B422,balance!$K:$P,5,FALSE),IF(C422=5,VLOOKUP(B422-1,balance!$K:$P,6,FALSE),0)))))</f>
        <v>2350</v>
      </c>
      <c r="F422">
        <v>53</v>
      </c>
      <c r="G422">
        <f>IF(C422=1,VLOOKUP(FoxFire!B422,balance!$U:$Z,2,FALSE),IF(C422=2,VLOOKUP(B422,balance!$U:$Z,3,FALSE),IF(C422=3,VLOOKUP(B422,balance!$U:$Z,4,FALSE),IF(C422=4,VLOOKUP(B422,balance!$U:$Z,5,FALSE),IF(C422=5,VLOOKUP(B422-1,balance!$U:$Z,6,FALSE),0)))))/100</f>
        <v>1.8400000000000001E-3</v>
      </c>
      <c r="H422">
        <v>2</v>
      </c>
      <c r="I422" s="1">
        <f>IF(C422=1,VLOOKUP(FoxFire!B422,balance!$AF:$AJ,2,FALSE),IF(C422=2,VLOOKUP(B422,balance!$AF:$AJ,3,FALSE),IF(C422=3,VLOOKUP(B422,balance!$AF:$AJ,4,FALSE),IF(C422=4,VLOOKUP(B422,balance!$AF:$AJ,5,FALSE),IF(C422=5,VLOOKUP(B422,balance!$AF:$AK,6,FALSE),0)))))*1000000000000</f>
        <v>575000000000</v>
      </c>
    </row>
    <row r="423" spans="1:9" x14ac:dyDescent="0.3">
      <c r="A423">
        <v>421</v>
      </c>
      <c r="B423">
        <f t="shared" si="13"/>
        <v>85</v>
      </c>
      <c r="C423">
        <f t="shared" si="12"/>
        <v>2</v>
      </c>
      <c r="D423">
        <v>9026</v>
      </c>
      <c r="E423" s="1">
        <f>IF(C423=1,VLOOKUP(B423,balance!$K:$P,2,FALSE),IF(C423=2,VLOOKUP(B423,balance!$K:$P,3,FALSE),IF(C423=3,VLOOKUP(B423,balance!$K:$P,4,FALSE),IF(C423=4,VLOOKUP(B423,balance!$K:$P,5,FALSE),IF(C423=5,VLOOKUP(B423-1,balance!$K:$P,6,FALSE),0)))))</f>
        <v>2350</v>
      </c>
      <c r="F423">
        <v>53</v>
      </c>
      <c r="G423">
        <f>IF(C423=1,VLOOKUP(FoxFire!B423,balance!$U:$Z,2,FALSE),IF(C423=2,VLOOKUP(B423,balance!$U:$Z,3,FALSE),IF(C423=3,VLOOKUP(B423,balance!$U:$Z,4,FALSE),IF(C423=4,VLOOKUP(B423,balance!$U:$Z,5,FALSE),IF(C423=5,VLOOKUP(B423-1,balance!$U:$Z,6,FALSE),0)))))/100</f>
        <v>1.8400000000000001E-3</v>
      </c>
      <c r="H423">
        <v>2</v>
      </c>
      <c r="I423" s="1">
        <f>IF(C423=1,VLOOKUP(FoxFire!B423,balance!$AF:$AJ,2,FALSE),IF(C423=2,VLOOKUP(B423,balance!$AF:$AJ,3,FALSE),IF(C423=3,VLOOKUP(B423,balance!$AF:$AJ,4,FALSE),IF(C423=4,VLOOKUP(B423,balance!$AF:$AJ,5,FALSE),IF(C423=5,VLOOKUP(B423,balance!$AF:$AK,6,FALSE),0)))))*1000000000000</f>
        <v>575000000000</v>
      </c>
    </row>
    <row r="424" spans="1:9" x14ac:dyDescent="0.3">
      <c r="A424">
        <v>422</v>
      </c>
      <c r="B424">
        <f t="shared" si="13"/>
        <v>85</v>
      </c>
      <c r="C424">
        <f t="shared" si="12"/>
        <v>3</v>
      </c>
      <c r="D424">
        <v>9026</v>
      </c>
      <c r="E424" s="1">
        <f>IF(C424=1,VLOOKUP(B424,balance!$K:$P,2,FALSE),IF(C424=2,VLOOKUP(B424,balance!$K:$P,3,FALSE),IF(C424=3,VLOOKUP(B424,balance!$K:$P,4,FALSE),IF(C424=4,VLOOKUP(B424,balance!$K:$P,5,FALSE),IF(C424=5,VLOOKUP(B424-1,balance!$K:$P,6,FALSE),0)))))</f>
        <v>2350</v>
      </c>
      <c r="F424">
        <v>53</v>
      </c>
      <c r="G424">
        <f>IF(C424=1,VLOOKUP(FoxFire!B424,balance!$U:$Z,2,FALSE),IF(C424=2,VLOOKUP(B424,balance!$U:$Z,3,FALSE),IF(C424=3,VLOOKUP(B424,balance!$U:$Z,4,FALSE),IF(C424=4,VLOOKUP(B424,balance!$U:$Z,5,FALSE),IF(C424=5,VLOOKUP(B424-1,balance!$U:$Z,6,FALSE),0)))))/100</f>
        <v>1.8400000000000001E-3</v>
      </c>
      <c r="H424">
        <v>2</v>
      </c>
      <c r="I424" s="1">
        <f>IF(C424=1,VLOOKUP(FoxFire!B424,balance!$AF:$AJ,2,FALSE),IF(C424=2,VLOOKUP(B424,balance!$AF:$AJ,3,FALSE),IF(C424=3,VLOOKUP(B424,balance!$AF:$AJ,4,FALSE),IF(C424=4,VLOOKUP(B424,balance!$AF:$AJ,5,FALSE),IF(C424=5,VLOOKUP(B424,balance!$AF:$AK,6,FALSE),0)))))*1000000000000</f>
        <v>575000000000</v>
      </c>
    </row>
    <row r="425" spans="1:9" x14ac:dyDescent="0.3">
      <c r="A425">
        <v>423</v>
      </c>
      <c r="B425">
        <f t="shared" si="13"/>
        <v>85</v>
      </c>
      <c r="C425">
        <f t="shared" si="12"/>
        <v>4</v>
      </c>
      <c r="D425">
        <v>9026</v>
      </c>
      <c r="E425" s="1">
        <f>IF(C425=1,VLOOKUP(B425,balance!$K:$P,2,FALSE),IF(C425=2,VLOOKUP(B425,balance!$K:$P,3,FALSE),IF(C425=3,VLOOKUP(B425,balance!$K:$P,4,FALSE),IF(C425=4,VLOOKUP(B425,balance!$K:$P,5,FALSE),IF(C425=5,VLOOKUP(B425-1,balance!$K:$P,6,FALSE),0)))))</f>
        <v>2350</v>
      </c>
      <c r="F425">
        <v>53</v>
      </c>
      <c r="G425">
        <f>IF(C425=1,VLOOKUP(FoxFire!B425,balance!$U:$Z,2,FALSE),IF(C425=2,VLOOKUP(B425,balance!$U:$Z,3,FALSE),IF(C425=3,VLOOKUP(B425,balance!$U:$Z,4,FALSE),IF(C425=4,VLOOKUP(B425,balance!$U:$Z,5,FALSE),IF(C425=5,VLOOKUP(B425-1,balance!$U:$Z,6,FALSE),0)))))/100</f>
        <v>1.8400000000000001E-3</v>
      </c>
      <c r="H425">
        <v>2</v>
      </c>
      <c r="I425" s="1">
        <f>IF(C425=1,VLOOKUP(FoxFire!B425,balance!$AF:$AJ,2,FALSE),IF(C425=2,VLOOKUP(B425,balance!$AF:$AJ,3,FALSE),IF(C425=3,VLOOKUP(B425,balance!$AF:$AJ,4,FALSE),IF(C425=4,VLOOKUP(B425,balance!$AF:$AJ,5,FALSE),IF(C425=5,VLOOKUP(B425,balance!$AF:$AK,6,FALSE),0)))))*1000000000000</f>
        <v>575000000000</v>
      </c>
    </row>
    <row r="426" spans="1:9" x14ac:dyDescent="0.3">
      <c r="A426">
        <v>424</v>
      </c>
      <c r="B426">
        <f t="shared" si="13"/>
        <v>86</v>
      </c>
      <c r="C426">
        <f t="shared" si="12"/>
        <v>5</v>
      </c>
      <c r="D426">
        <v>9026</v>
      </c>
      <c r="E426" s="1">
        <f>IF(C426=1,VLOOKUP(B426,balance!$K:$P,2,FALSE),IF(C426=2,VLOOKUP(B426,balance!$K:$P,3,FALSE),IF(C426=3,VLOOKUP(B426,balance!$K:$P,4,FALSE),IF(C426=4,VLOOKUP(B426,balance!$K:$P,5,FALSE),IF(C426=5,VLOOKUP(B426-1,balance!$K:$P,6,FALSE),0)))))</f>
        <v>41830</v>
      </c>
      <c r="F426">
        <v>53</v>
      </c>
      <c r="G426">
        <f>IF(C426=1,VLOOKUP(FoxFire!B426,balance!$U:$Z,2,FALSE),IF(C426=2,VLOOKUP(B426,balance!$U:$Z,3,FALSE),IF(C426=3,VLOOKUP(B426,balance!$U:$Z,4,FALSE),IF(C426=4,VLOOKUP(B426,balance!$U:$Z,5,FALSE),IF(C426=5,VLOOKUP(B426-1,balance!$U:$Z,6,FALSE),0)))))/100</f>
        <v>6.8634000000000004</v>
      </c>
      <c r="H426">
        <v>2</v>
      </c>
      <c r="I426" s="1">
        <f>IF(C426=1,VLOOKUP(FoxFire!B426,balance!$AF:$AJ,2,FALSE),IF(C426=2,VLOOKUP(B426,balance!$AF:$AJ,3,FALSE),IF(C426=3,VLOOKUP(B426,balance!$AF:$AJ,4,FALSE),IF(C426=4,VLOOKUP(B426,balance!$AF:$AJ,5,FALSE),IF(C426=5,VLOOKUP(B426,balance!$AF:$AK,6,FALSE),0)))))*1000000000000</f>
        <v>2350000000000</v>
      </c>
    </row>
    <row r="427" spans="1:9" x14ac:dyDescent="0.3">
      <c r="A427">
        <v>425</v>
      </c>
      <c r="B427">
        <f t="shared" si="13"/>
        <v>86</v>
      </c>
      <c r="C427">
        <f t="shared" si="12"/>
        <v>1</v>
      </c>
      <c r="D427">
        <v>9026</v>
      </c>
      <c r="E427" s="1">
        <f>IF(C427=1,VLOOKUP(B427,balance!$K:$P,2,FALSE),IF(C427=2,VLOOKUP(B427,balance!$K:$P,3,FALSE),IF(C427=3,VLOOKUP(B427,balance!$K:$P,4,FALSE),IF(C427=4,VLOOKUP(B427,balance!$K:$P,5,FALSE),IF(C427=5,VLOOKUP(B427-1,balance!$K:$P,6,FALSE),0)))))</f>
        <v>2375</v>
      </c>
      <c r="F427">
        <v>53</v>
      </c>
      <c r="G427">
        <f>IF(C427=1,VLOOKUP(FoxFire!B427,balance!$U:$Z,2,FALSE),IF(C427=2,VLOOKUP(B427,balance!$U:$Z,3,FALSE),IF(C427=3,VLOOKUP(B427,balance!$U:$Z,4,FALSE),IF(C427=4,VLOOKUP(B427,balance!$U:$Z,5,FALSE),IF(C427=5,VLOOKUP(B427-1,balance!$U:$Z,6,FALSE),0)))))/100</f>
        <v>1.8500000000000001E-3</v>
      </c>
      <c r="H427">
        <v>2</v>
      </c>
      <c r="I427" s="1">
        <f>IF(C427=1,VLOOKUP(FoxFire!B427,balance!$AF:$AJ,2,FALSE),IF(C427=2,VLOOKUP(B427,balance!$AF:$AJ,3,FALSE),IF(C427=3,VLOOKUP(B427,balance!$AF:$AJ,4,FALSE),IF(C427=4,VLOOKUP(B427,balance!$AF:$AJ,5,FALSE),IF(C427=5,VLOOKUP(B427,balance!$AF:$AK,6,FALSE),0)))))*1000000000000</f>
        <v>587500000000</v>
      </c>
    </row>
    <row r="428" spans="1:9" x14ac:dyDescent="0.3">
      <c r="A428">
        <v>426</v>
      </c>
      <c r="B428">
        <f t="shared" si="13"/>
        <v>86</v>
      </c>
      <c r="C428">
        <f t="shared" si="12"/>
        <v>2</v>
      </c>
      <c r="D428">
        <v>9026</v>
      </c>
      <c r="E428" s="1">
        <f>IF(C428=1,VLOOKUP(B428,balance!$K:$P,2,FALSE),IF(C428=2,VLOOKUP(B428,balance!$K:$P,3,FALSE),IF(C428=3,VLOOKUP(B428,balance!$K:$P,4,FALSE),IF(C428=4,VLOOKUP(B428,balance!$K:$P,5,FALSE),IF(C428=5,VLOOKUP(B428-1,balance!$K:$P,6,FALSE),0)))))</f>
        <v>2375</v>
      </c>
      <c r="F428">
        <v>53</v>
      </c>
      <c r="G428">
        <f>IF(C428=1,VLOOKUP(FoxFire!B428,balance!$U:$Z,2,FALSE),IF(C428=2,VLOOKUP(B428,balance!$U:$Z,3,FALSE),IF(C428=3,VLOOKUP(B428,balance!$U:$Z,4,FALSE),IF(C428=4,VLOOKUP(B428,balance!$U:$Z,5,FALSE),IF(C428=5,VLOOKUP(B428-1,balance!$U:$Z,6,FALSE),0)))))/100</f>
        <v>1.8500000000000001E-3</v>
      </c>
      <c r="H428">
        <v>2</v>
      </c>
      <c r="I428" s="1">
        <f>IF(C428=1,VLOOKUP(FoxFire!B428,balance!$AF:$AJ,2,FALSE),IF(C428=2,VLOOKUP(B428,balance!$AF:$AJ,3,FALSE),IF(C428=3,VLOOKUP(B428,balance!$AF:$AJ,4,FALSE),IF(C428=4,VLOOKUP(B428,balance!$AF:$AJ,5,FALSE),IF(C428=5,VLOOKUP(B428,balance!$AF:$AK,6,FALSE),0)))))*1000000000000</f>
        <v>587500000000</v>
      </c>
    </row>
    <row r="429" spans="1:9" x14ac:dyDescent="0.3">
      <c r="A429">
        <v>427</v>
      </c>
      <c r="B429">
        <f t="shared" si="13"/>
        <v>86</v>
      </c>
      <c r="C429">
        <f t="shared" si="12"/>
        <v>3</v>
      </c>
      <c r="D429">
        <v>9026</v>
      </c>
      <c r="E429" s="1">
        <f>IF(C429=1,VLOOKUP(B429,balance!$K:$P,2,FALSE),IF(C429=2,VLOOKUP(B429,balance!$K:$P,3,FALSE),IF(C429=3,VLOOKUP(B429,balance!$K:$P,4,FALSE),IF(C429=4,VLOOKUP(B429,balance!$K:$P,5,FALSE),IF(C429=5,VLOOKUP(B429-1,balance!$K:$P,6,FALSE),0)))))</f>
        <v>2375</v>
      </c>
      <c r="F429">
        <v>53</v>
      </c>
      <c r="G429">
        <f>IF(C429=1,VLOOKUP(FoxFire!B429,balance!$U:$Z,2,FALSE),IF(C429=2,VLOOKUP(B429,balance!$U:$Z,3,FALSE),IF(C429=3,VLOOKUP(B429,balance!$U:$Z,4,FALSE),IF(C429=4,VLOOKUP(B429,balance!$U:$Z,5,FALSE),IF(C429=5,VLOOKUP(B429-1,balance!$U:$Z,6,FALSE),0)))))/100</f>
        <v>1.8500000000000001E-3</v>
      </c>
      <c r="H429">
        <v>2</v>
      </c>
      <c r="I429" s="1">
        <f>IF(C429=1,VLOOKUP(FoxFire!B429,balance!$AF:$AJ,2,FALSE),IF(C429=2,VLOOKUP(B429,balance!$AF:$AJ,3,FALSE),IF(C429=3,VLOOKUP(B429,balance!$AF:$AJ,4,FALSE),IF(C429=4,VLOOKUP(B429,balance!$AF:$AJ,5,FALSE),IF(C429=5,VLOOKUP(B429,balance!$AF:$AK,6,FALSE),0)))))*1000000000000</f>
        <v>587500000000</v>
      </c>
    </row>
    <row r="430" spans="1:9" x14ac:dyDescent="0.3">
      <c r="A430">
        <v>428</v>
      </c>
      <c r="B430">
        <f t="shared" si="13"/>
        <v>86</v>
      </c>
      <c r="C430">
        <f t="shared" si="12"/>
        <v>4</v>
      </c>
      <c r="D430">
        <v>9026</v>
      </c>
      <c r="E430" s="1">
        <f>IF(C430=1,VLOOKUP(B430,balance!$K:$P,2,FALSE),IF(C430=2,VLOOKUP(B430,balance!$K:$P,3,FALSE),IF(C430=3,VLOOKUP(B430,balance!$K:$P,4,FALSE),IF(C430=4,VLOOKUP(B430,balance!$K:$P,5,FALSE),IF(C430=5,VLOOKUP(B430-1,balance!$K:$P,6,FALSE),0)))))</f>
        <v>2375</v>
      </c>
      <c r="F430">
        <v>53</v>
      </c>
      <c r="G430">
        <f>IF(C430=1,VLOOKUP(FoxFire!B430,balance!$U:$Z,2,FALSE),IF(C430=2,VLOOKUP(B430,balance!$U:$Z,3,FALSE),IF(C430=3,VLOOKUP(B430,balance!$U:$Z,4,FALSE),IF(C430=4,VLOOKUP(B430,balance!$U:$Z,5,FALSE),IF(C430=5,VLOOKUP(B430-1,balance!$U:$Z,6,FALSE),0)))))/100</f>
        <v>1.8500000000000001E-3</v>
      </c>
      <c r="H430">
        <v>2</v>
      </c>
      <c r="I430" s="1">
        <f>IF(C430=1,VLOOKUP(FoxFire!B430,balance!$AF:$AJ,2,FALSE),IF(C430=2,VLOOKUP(B430,balance!$AF:$AJ,3,FALSE),IF(C430=3,VLOOKUP(B430,balance!$AF:$AJ,4,FALSE),IF(C430=4,VLOOKUP(B430,balance!$AF:$AJ,5,FALSE),IF(C430=5,VLOOKUP(B430,balance!$AF:$AK,6,FALSE),0)))))*1000000000000</f>
        <v>587500000000</v>
      </c>
    </row>
    <row r="431" spans="1:9" x14ac:dyDescent="0.3">
      <c r="A431">
        <v>429</v>
      </c>
      <c r="B431">
        <f t="shared" si="13"/>
        <v>87</v>
      </c>
      <c r="C431">
        <f t="shared" si="12"/>
        <v>5</v>
      </c>
      <c r="D431">
        <v>9026</v>
      </c>
      <c r="E431" s="1">
        <f>IF(C431=1,VLOOKUP(B431,balance!$K:$P,2,FALSE),IF(C431=2,VLOOKUP(B431,balance!$K:$P,3,FALSE),IF(C431=3,VLOOKUP(B431,balance!$K:$P,4,FALSE),IF(C431=4,VLOOKUP(B431,balance!$K:$P,5,FALSE),IF(C431=5,VLOOKUP(B431-1,balance!$K:$P,6,FALSE),0)))))</f>
        <v>42750</v>
      </c>
      <c r="F431">
        <v>53</v>
      </c>
      <c r="G431">
        <f>IF(C431=1,VLOOKUP(FoxFire!B431,balance!$U:$Z,2,FALSE),IF(C431=2,VLOOKUP(B431,balance!$U:$Z,3,FALSE),IF(C431=3,VLOOKUP(B431,balance!$U:$Z,4,FALSE),IF(C431=4,VLOOKUP(B431,balance!$U:$Z,5,FALSE),IF(C431=5,VLOOKUP(B431-1,balance!$U:$Z,6,FALSE),0)))))/100</f>
        <v>7.5914999999999999</v>
      </c>
      <c r="H431">
        <v>2</v>
      </c>
      <c r="I431" s="1">
        <f>IF(C431=1,VLOOKUP(FoxFire!B431,balance!$AF:$AJ,2,FALSE),IF(C431=2,VLOOKUP(B431,balance!$AF:$AJ,3,FALSE),IF(C431=3,VLOOKUP(B431,balance!$AF:$AJ,4,FALSE),IF(C431=4,VLOOKUP(B431,balance!$AF:$AJ,5,FALSE),IF(C431=5,VLOOKUP(B431,balance!$AF:$AK,6,FALSE),0)))))*1000000000000</f>
        <v>2400000000000</v>
      </c>
    </row>
    <row r="432" spans="1:9" x14ac:dyDescent="0.3">
      <c r="A432">
        <v>430</v>
      </c>
      <c r="B432">
        <f t="shared" si="13"/>
        <v>87</v>
      </c>
      <c r="C432">
        <f t="shared" si="12"/>
        <v>1</v>
      </c>
      <c r="D432">
        <v>9026</v>
      </c>
      <c r="E432" s="1">
        <f>IF(C432=1,VLOOKUP(B432,balance!$K:$P,2,FALSE),IF(C432=2,VLOOKUP(B432,balance!$K:$P,3,FALSE),IF(C432=3,VLOOKUP(B432,balance!$K:$P,4,FALSE),IF(C432=4,VLOOKUP(B432,balance!$K:$P,5,FALSE),IF(C432=5,VLOOKUP(B432-1,balance!$K:$P,6,FALSE),0)))))</f>
        <v>2400</v>
      </c>
      <c r="F432">
        <v>53</v>
      </c>
      <c r="G432">
        <f>IF(C432=1,VLOOKUP(FoxFire!B432,balance!$U:$Z,2,FALSE),IF(C432=2,VLOOKUP(B432,balance!$U:$Z,3,FALSE),IF(C432=3,VLOOKUP(B432,balance!$U:$Z,4,FALSE),IF(C432=4,VLOOKUP(B432,balance!$U:$Z,5,FALSE),IF(C432=5,VLOOKUP(B432-1,balance!$U:$Z,6,FALSE),0)))))/100</f>
        <v>1.8599999999999999E-3</v>
      </c>
      <c r="H432">
        <v>2</v>
      </c>
      <c r="I432" s="1">
        <f>IF(C432=1,VLOOKUP(FoxFire!B432,balance!$AF:$AJ,2,FALSE),IF(C432=2,VLOOKUP(B432,balance!$AF:$AJ,3,FALSE),IF(C432=3,VLOOKUP(B432,balance!$AF:$AJ,4,FALSE),IF(C432=4,VLOOKUP(B432,balance!$AF:$AJ,5,FALSE),IF(C432=5,VLOOKUP(B432,balance!$AF:$AK,6,FALSE),0)))))*1000000000000</f>
        <v>600000000000</v>
      </c>
    </row>
    <row r="433" spans="1:9" x14ac:dyDescent="0.3">
      <c r="A433">
        <v>431</v>
      </c>
      <c r="B433">
        <f t="shared" si="13"/>
        <v>87</v>
      </c>
      <c r="C433">
        <f t="shared" si="12"/>
        <v>2</v>
      </c>
      <c r="D433">
        <v>9026</v>
      </c>
      <c r="E433" s="1">
        <f>IF(C433=1,VLOOKUP(B433,balance!$K:$P,2,FALSE),IF(C433=2,VLOOKUP(B433,balance!$K:$P,3,FALSE),IF(C433=3,VLOOKUP(B433,balance!$K:$P,4,FALSE),IF(C433=4,VLOOKUP(B433,balance!$K:$P,5,FALSE),IF(C433=5,VLOOKUP(B433-1,balance!$K:$P,6,FALSE),0)))))</f>
        <v>2400</v>
      </c>
      <c r="F433">
        <v>53</v>
      </c>
      <c r="G433">
        <f>IF(C433=1,VLOOKUP(FoxFire!B433,balance!$U:$Z,2,FALSE),IF(C433=2,VLOOKUP(B433,balance!$U:$Z,3,FALSE),IF(C433=3,VLOOKUP(B433,balance!$U:$Z,4,FALSE),IF(C433=4,VLOOKUP(B433,balance!$U:$Z,5,FALSE),IF(C433=5,VLOOKUP(B433-1,balance!$U:$Z,6,FALSE),0)))))/100</f>
        <v>1.8599999999999999E-3</v>
      </c>
      <c r="H433">
        <v>2</v>
      </c>
      <c r="I433" s="1">
        <f>IF(C433=1,VLOOKUP(FoxFire!B433,balance!$AF:$AJ,2,FALSE),IF(C433=2,VLOOKUP(B433,balance!$AF:$AJ,3,FALSE),IF(C433=3,VLOOKUP(B433,balance!$AF:$AJ,4,FALSE),IF(C433=4,VLOOKUP(B433,balance!$AF:$AJ,5,FALSE),IF(C433=5,VLOOKUP(B433,balance!$AF:$AK,6,FALSE),0)))))*1000000000000</f>
        <v>600000000000</v>
      </c>
    </row>
    <row r="434" spans="1:9" x14ac:dyDescent="0.3">
      <c r="A434">
        <v>432</v>
      </c>
      <c r="B434">
        <f t="shared" si="13"/>
        <v>87</v>
      </c>
      <c r="C434">
        <f t="shared" si="12"/>
        <v>3</v>
      </c>
      <c r="D434">
        <v>9026</v>
      </c>
      <c r="E434" s="1">
        <f>IF(C434=1,VLOOKUP(B434,balance!$K:$P,2,FALSE),IF(C434=2,VLOOKUP(B434,balance!$K:$P,3,FALSE),IF(C434=3,VLOOKUP(B434,balance!$K:$P,4,FALSE),IF(C434=4,VLOOKUP(B434,balance!$K:$P,5,FALSE),IF(C434=5,VLOOKUP(B434-1,balance!$K:$P,6,FALSE),0)))))</f>
        <v>2400</v>
      </c>
      <c r="F434">
        <v>53</v>
      </c>
      <c r="G434">
        <f>IF(C434=1,VLOOKUP(FoxFire!B434,balance!$U:$Z,2,FALSE),IF(C434=2,VLOOKUP(B434,balance!$U:$Z,3,FALSE),IF(C434=3,VLOOKUP(B434,balance!$U:$Z,4,FALSE),IF(C434=4,VLOOKUP(B434,balance!$U:$Z,5,FALSE),IF(C434=5,VLOOKUP(B434-1,balance!$U:$Z,6,FALSE),0)))))/100</f>
        <v>1.8599999999999999E-3</v>
      </c>
      <c r="H434">
        <v>2</v>
      </c>
      <c r="I434" s="1">
        <f>IF(C434=1,VLOOKUP(FoxFire!B434,balance!$AF:$AJ,2,FALSE),IF(C434=2,VLOOKUP(B434,balance!$AF:$AJ,3,FALSE),IF(C434=3,VLOOKUP(B434,balance!$AF:$AJ,4,FALSE),IF(C434=4,VLOOKUP(B434,balance!$AF:$AJ,5,FALSE),IF(C434=5,VLOOKUP(B434,balance!$AF:$AK,6,FALSE),0)))))*1000000000000</f>
        <v>600000000000</v>
      </c>
    </row>
    <row r="435" spans="1:9" x14ac:dyDescent="0.3">
      <c r="A435">
        <v>433</v>
      </c>
      <c r="B435">
        <f t="shared" si="13"/>
        <v>87</v>
      </c>
      <c r="C435">
        <f t="shared" si="12"/>
        <v>4</v>
      </c>
      <c r="D435">
        <v>9026</v>
      </c>
      <c r="E435" s="1">
        <f>IF(C435=1,VLOOKUP(B435,balance!$K:$P,2,FALSE),IF(C435=2,VLOOKUP(B435,balance!$K:$P,3,FALSE),IF(C435=3,VLOOKUP(B435,balance!$K:$P,4,FALSE),IF(C435=4,VLOOKUP(B435,balance!$K:$P,5,FALSE),IF(C435=5,VLOOKUP(B435-1,balance!$K:$P,6,FALSE),0)))))</f>
        <v>2400</v>
      </c>
      <c r="F435">
        <v>53</v>
      </c>
      <c r="G435">
        <f>IF(C435=1,VLOOKUP(FoxFire!B435,balance!$U:$Z,2,FALSE),IF(C435=2,VLOOKUP(B435,balance!$U:$Z,3,FALSE),IF(C435=3,VLOOKUP(B435,balance!$U:$Z,4,FALSE),IF(C435=4,VLOOKUP(B435,balance!$U:$Z,5,FALSE),IF(C435=5,VLOOKUP(B435-1,balance!$U:$Z,6,FALSE),0)))))/100</f>
        <v>1.8599999999999999E-3</v>
      </c>
      <c r="H435">
        <v>2</v>
      </c>
      <c r="I435" s="1">
        <f>IF(C435=1,VLOOKUP(FoxFire!B435,balance!$AF:$AJ,2,FALSE),IF(C435=2,VLOOKUP(B435,balance!$AF:$AJ,3,FALSE),IF(C435=3,VLOOKUP(B435,balance!$AF:$AJ,4,FALSE),IF(C435=4,VLOOKUP(B435,balance!$AF:$AJ,5,FALSE),IF(C435=5,VLOOKUP(B435,balance!$AF:$AK,6,FALSE),0)))))*1000000000000</f>
        <v>600000000000</v>
      </c>
    </row>
    <row r="436" spans="1:9" x14ac:dyDescent="0.3">
      <c r="A436">
        <v>434</v>
      </c>
      <c r="B436">
        <f t="shared" si="13"/>
        <v>88</v>
      </c>
      <c r="C436">
        <f t="shared" si="12"/>
        <v>5</v>
      </c>
      <c r="D436">
        <v>9026</v>
      </c>
      <c r="E436" s="1">
        <f>IF(C436=1,VLOOKUP(B436,balance!$K:$P,2,FALSE),IF(C436=2,VLOOKUP(B436,balance!$K:$P,3,FALSE),IF(C436=3,VLOOKUP(B436,balance!$K:$P,4,FALSE),IF(C436=4,VLOOKUP(B436,balance!$K:$P,5,FALSE),IF(C436=5,VLOOKUP(B436-1,balance!$K:$P,6,FALSE),0)))))</f>
        <v>43680</v>
      </c>
      <c r="F436">
        <v>53</v>
      </c>
      <c r="G436">
        <f>IF(C436=1,VLOOKUP(FoxFire!B436,balance!$U:$Z,2,FALSE),IF(C436=2,VLOOKUP(B436,balance!$U:$Z,3,FALSE),IF(C436=3,VLOOKUP(B436,balance!$U:$Z,4,FALSE),IF(C436=4,VLOOKUP(B436,balance!$U:$Z,5,FALSE),IF(C436=5,VLOOKUP(B436-1,balance!$U:$Z,6,FALSE),0)))))/100</f>
        <v>8.3964999999999996</v>
      </c>
      <c r="H436">
        <v>2</v>
      </c>
      <c r="I436" s="1">
        <f>IF(C436=1,VLOOKUP(FoxFire!B436,balance!$AF:$AJ,2,FALSE),IF(C436=2,VLOOKUP(B436,balance!$AF:$AJ,3,FALSE),IF(C436=3,VLOOKUP(B436,balance!$AF:$AJ,4,FALSE),IF(C436=4,VLOOKUP(B436,balance!$AF:$AJ,5,FALSE),IF(C436=5,VLOOKUP(B436,balance!$AF:$AK,6,FALSE),0)))))*1000000000000</f>
        <v>2450000000000</v>
      </c>
    </row>
    <row r="437" spans="1:9" x14ac:dyDescent="0.3">
      <c r="A437">
        <v>435</v>
      </c>
      <c r="B437">
        <f t="shared" si="13"/>
        <v>88</v>
      </c>
      <c r="C437">
        <f t="shared" si="12"/>
        <v>1</v>
      </c>
      <c r="D437">
        <v>9026</v>
      </c>
      <c r="E437" s="1">
        <f>IF(C437=1,VLOOKUP(B437,balance!$K:$P,2,FALSE),IF(C437=2,VLOOKUP(B437,balance!$K:$P,3,FALSE),IF(C437=3,VLOOKUP(B437,balance!$K:$P,4,FALSE),IF(C437=4,VLOOKUP(B437,balance!$K:$P,5,FALSE),IF(C437=5,VLOOKUP(B437-1,balance!$K:$P,6,FALSE),0)))))</f>
        <v>2425</v>
      </c>
      <c r="F437">
        <v>53</v>
      </c>
      <c r="G437">
        <f>IF(C437=1,VLOOKUP(FoxFire!B437,balance!$U:$Z,2,FALSE),IF(C437=2,VLOOKUP(B437,balance!$U:$Z,3,FALSE),IF(C437=3,VLOOKUP(B437,balance!$U:$Z,4,FALSE),IF(C437=4,VLOOKUP(B437,balance!$U:$Z,5,FALSE),IF(C437=5,VLOOKUP(B437-1,balance!$U:$Z,6,FALSE),0)))))/100</f>
        <v>1.8699999999999999E-3</v>
      </c>
      <c r="H437">
        <v>2</v>
      </c>
      <c r="I437" s="1">
        <f>IF(C437=1,VLOOKUP(FoxFire!B437,balance!$AF:$AJ,2,FALSE),IF(C437=2,VLOOKUP(B437,balance!$AF:$AJ,3,FALSE),IF(C437=3,VLOOKUP(B437,balance!$AF:$AJ,4,FALSE),IF(C437=4,VLOOKUP(B437,balance!$AF:$AJ,5,FALSE),IF(C437=5,VLOOKUP(B437,balance!$AF:$AK,6,FALSE),0)))))*1000000000000</f>
        <v>612500000000</v>
      </c>
    </row>
    <row r="438" spans="1:9" x14ac:dyDescent="0.3">
      <c r="A438">
        <v>436</v>
      </c>
      <c r="B438">
        <f t="shared" si="13"/>
        <v>88</v>
      </c>
      <c r="C438">
        <f t="shared" si="12"/>
        <v>2</v>
      </c>
      <c r="D438">
        <v>9026</v>
      </c>
      <c r="E438" s="1">
        <f>IF(C438=1,VLOOKUP(B438,balance!$K:$P,2,FALSE),IF(C438=2,VLOOKUP(B438,balance!$K:$P,3,FALSE),IF(C438=3,VLOOKUP(B438,balance!$K:$P,4,FALSE),IF(C438=4,VLOOKUP(B438,balance!$K:$P,5,FALSE),IF(C438=5,VLOOKUP(B438-1,balance!$K:$P,6,FALSE),0)))))</f>
        <v>2425</v>
      </c>
      <c r="F438">
        <v>53</v>
      </c>
      <c r="G438">
        <f>IF(C438=1,VLOOKUP(FoxFire!B438,balance!$U:$Z,2,FALSE),IF(C438=2,VLOOKUP(B438,balance!$U:$Z,3,FALSE),IF(C438=3,VLOOKUP(B438,balance!$U:$Z,4,FALSE),IF(C438=4,VLOOKUP(B438,balance!$U:$Z,5,FALSE),IF(C438=5,VLOOKUP(B438-1,balance!$U:$Z,6,FALSE),0)))))/100</f>
        <v>1.8699999999999999E-3</v>
      </c>
      <c r="H438">
        <v>2</v>
      </c>
      <c r="I438" s="1">
        <f>IF(C438=1,VLOOKUP(FoxFire!B438,balance!$AF:$AJ,2,FALSE),IF(C438=2,VLOOKUP(B438,balance!$AF:$AJ,3,FALSE),IF(C438=3,VLOOKUP(B438,balance!$AF:$AJ,4,FALSE),IF(C438=4,VLOOKUP(B438,balance!$AF:$AJ,5,FALSE),IF(C438=5,VLOOKUP(B438,balance!$AF:$AK,6,FALSE),0)))))*1000000000000</f>
        <v>612500000000</v>
      </c>
    </row>
    <row r="439" spans="1:9" x14ac:dyDescent="0.3">
      <c r="A439">
        <v>437</v>
      </c>
      <c r="B439">
        <f t="shared" si="13"/>
        <v>88</v>
      </c>
      <c r="C439">
        <f t="shared" si="12"/>
        <v>3</v>
      </c>
      <c r="D439">
        <v>9026</v>
      </c>
      <c r="E439" s="1">
        <f>IF(C439=1,VLOOKUP(B439,balance!$K:$P,2,FALSE),IF(C439=2,VLOOKUP(B439,balance!$K:$P,3,FALSE),IF(C439=3,VLOOKUP(B439,balance!$K:$P,4,FALSE),IF(C439=4,VLOOKUP(B439,balance!$K:$P,5,FALSE),IF(C439=5,VLOOKUP(B439-1,balance!$K:$P,6,FALSE),0)))))</f>
        <v>2425</v>
      </c>
      <c r="F439">
        <v>53</v>
      </c>
      <c r="G439">
        <f>IF(C439=1,VLOOKUP(FoxFire!B439,balance!$U:$Z,2,FALSE),IF(C439=2,VLOOKUP(B439,balance!$U:$Z,3,FALSE),IF(C439=3,VLOOKUP(B439,balance!$U:$Z,4,FALSE),IF(C439=4,VLOOKUP(B439,balance!$U:$Z,5,FALSE),IF(C439=5,VLOOKUP(B439-1,balance!$U:$Z,6,FALSE),0)))))/100</f>
        <v>1.8699999999999999E-3</v>
      </c>
      <c r="H439">
        <v>2</v>
      </c>
      <c r="I439" s="1">
        <f>IF(C439=1,VLOOKUP(FoxFire!B439,balance!$AF:$AJ,2,FALSE),IF(C439=2,VLOOKUP(B439,balance!$AF:$AJ,3,FALSE),IF(C439=3,VLOOKUP(B439,balance!$AF:$AJ,4,FALSE),IF(C439=4,VLOOKUP(B439,balance!$AF:$AJ,5,FALSE),IF(C439=5,VLOOKUP(B439,balance!$AF:$AK,6,FALSE),0)))))*1000000000000</f>
        <v>612500000000</v>
      </c>
    </row>
    <row r="440" spans="1:9" x14ac:dyDescent="0.3">
      <c r="A440">
        <v>438</v>
      </c>
      <c r="B440">
        <f t="shared" si="13"/>
        <v>88</v>
      </c>
      <c r="C440">
        <f t="shared" si="12"/>
        <v>4</v>
      </c>
      <c r="D440">
        <v>9026</v>
      </c>
      <c r="E440" s="1">
        <f>IF(C440=1,VLOOKUP(B440,balance!$K:$P,2,FALSE),IF(C440=2,VLOOKUP(B440,balance!$K:$P,3,FALSE),IF(C440=3,VLOOKUP(B440,balance!$K:$P,4,FALSE),IF(C440=4,VLOOKUP(B440,balance!$K:$P,5,FALSE),IF(C440=5,VLOOKUP(B440-1,balance!$K:$P,6,FALSE),0)))))</f>
        <v>2425</v>
      </c>
      <c r="F440">
        <v>53</v>
      </c>
      <c r="G440">
        <f>IF(C440=1,VLOOKUP(FoxFire!B440,balance!$U:$Z,2,FALSE),IF(C440=2,VLOOKUP(B440,balance!$U:$Z,3,FALSE),IF(C440=3,VLOOKUP(B440,balance!$U:$Z,4,FALSE),IF(C440=4,VLOOKUP(B440,balance!$U:$Z,5,FALSE),IF(C440=5,VLOOKUP(B440-1,balance!$U:$Z,6,FALSE),0)))))/100</f>
        <v>1.8699999999999999E-3</v>
      </c>
      <c r="H440">
        <v>2</v>
      </c>
      <c r="I440" s="1">
        <f>IF(C440=1,VLOOKUP(FoxFire!B440,balance!$AF:$AJ,2,FALSE),IF(C440=2,VLOOKUP(B440,balance!$AF:$AJ,3,FALSE),IF(C440=3,VLOOKUP(B440,balance!$AF:$AJ,4,FALSE),IF(C440=4,VLOOKUP(B440,balance!$AF:$AJ,5,FALSE),IF(C440=5,VLOOKUP(B440,balance!$AF:$AK,6,FALSE),0)))))*1000000000000</f>
        <v>612500000000</v>
      </c>
    </row>
    <row r="441" spans="1:9" x14ac:dyDescent="0.3">
      <c r="A441">
        <v>439</v>
      </c>
      <c r="B441">
        <f t="shared" si="13"/>
        <v>89</v>
      </c>
      <c r="C441">
        <f t="shared" si="12"/>
        <v>5</v>
      </c>
      <c r="D441">
        <v>9026</v>
      </c>
      <c r="E441" s="1">
        <f>IF(C441=1,VLOOKUP(B441,balance!$K:$P,2,FALSE),IF(C441=2,VLOOKUP(B441,balance!$K:$P,3,FALSE),IF(C441=3,VLOOKUP(B441,balance!$K:$P,4,FALSE),IF(C441=4,VLOOKUP(B441,balance!$K:$P,5,FALSE),IF(C441=5,VLOOKUP(B441-1,balance!$K:$P,6,FALSE),0)))))</f>
        <v>44620</v>
      </c>
      <c r="F441">
        <v>53</v>
      </c>
      <c r="G441">
        <f>IF(C441=1,VLOOKUP(FoxFire!B441,balance!$U:$Z,2,FALSE),IF(C441=2,VLOOKUP(B441,balance!$U:$Z,3,FALSE),IF(C441=3,VLOOKUP(B441,balance!$U:$Z,4,FALSE),IF(C441=4,VLOOKUP(B441,balance!$U:$Z,5,FALSE),IF(C441=5,VLOOKUP(B441-1,balance!$U:$Z,6,FALSE),0)))))/100</f>
        <v>9.2865000000000002</v>
      </c>
      <c r="H441">
        <v>2</v>
      </c>
      <c r="I441" s="1">
        <f>IF(C441=1,VLOOKUP(FoxFire!B441,balance!$AF:$AJ,2,FALSE),IF(C441=2,VLOOKUP(B441,balance!$AF:$AJ,3,FALSE),IF(C441=3,VLOOKUP(B441,balance!$AF:$AJ,4,FALSE),IF(C441=4,VLOOKUP(B441,balance!$AF:$AJ,5,FALSE),IF(C441=5,VLOOKUP(B441,balance!$AF:$AK,6,FALSE),0)))))*1000000000000</f>
        <v>2500000000000</v>
      </c>
    </row>
    <row r="442" spans="1:9" x14ac:dyDescent="0.3">
      <c r="A442">
        <v>440</v>
      </c>
      <c r="B442">
        <f t="shared" si="13"/>
        <v>89</v>
      </c>
      <c r="C442">
        <f t="shared" si="12"/>
        <v>1</v>
      </c>
      <c r="D442">
        <v>9026</v>
      </c>
      <c r="E442" s="1">
        <f>IF(C442=1,VLOOKUP(B442,balance!$K:$P,2,FALSE),IF(C442=2,VLOOKUP(B442,balance!$K:$P,3,FALSE),IF(C442=3,VLOOKUP(B442,balance!$K:$P,4,FALSE),IF(C442=4,VLOOKUP(B442,balance!$K:$P,5,FALSE),IF(C442=5,VLOOKUP(B442-1,balance!$K:$P,6,FALSE),0)))))</f>
        <v>2450</v>
      </c>
      <c r="F442">
        <v>53</v>
      </c>
      <c r="G442">
        <f>IF(C442=1,VLOOKUP(FoxFire!B442,balance!$U:$Z,2,FALSE),IF(C442=2,VLOOKUP(B442,balance!$U:$Z,3,FALSE),IF(C442=3,VLOOKUP(B442,balance!$U:$Z,4,FALSE),IF(C442=4,VLOOKUP(B442,balance!$U:$Z,5,FALSE),IF(C442=5,VLOOKUP(B442-1,balance!$U:$Z,6,FALSE),0)))))/100</f>
        <v>1.8799999999999999E-3</v>
      </c>
      <c r="H442">
        <v>2</v>
      </c>
      <c r="I442" s="1">
        <f>IF(C442=1,VLOOKUP(FoxFire!B442,balance!$AF:$AJ,2,FALSE),IF(C442=2,VLOOKUP(B442,balance!$AF:$AJ,3,FALSE),IF(C442=3,VLOOKUP(B442,balance!$AF:$AJ,4,FALSE),IF(C442=4,VLOOKUP(B442,balance!$AF:$AJ,5,FALSE),IF(C442=5,VLOOKUP(B442,balance!$AF:$AK,6,FALSE),0)))))*1000000000000</f>
        <v>625000000000</v>
      </c>
    </row>
    <row r="443" spans="1:9" x14ac:dyDescent="0.3">
      <c r="A443">
        <v>441</v>
      </c>
      <c r="B443">
        <f t="shared" si="13"/>
        <v>89</v>
      </c>
      <c r="C443">
        <f t="shared" si="12"/>
        <v>2</v>
      </c>
      <c r="D443">
        <v>9026</v>
      </c>
      <c r="E443" s="1">
        <f>IF(C443=1,VLOOKUP(B443,balance!$K:$P,2,FALSE),IF(C443=2,VLOOKUP(B443,balance!$K:$P,3,FALSE),IF(C443=3,VLOOKUP(B443,balance!$K:$P,4,FALSE),IF(C443=4,VLOOKUP(B443,balance!$K:$P,5,FALSE),IF(C443=5,VLOOKUP(B443-1,balance!$K:$P,6,FALSE),0)))))</f>
        <v>2450</v>
      </c>
      <c r="F443">
        <v>53</v>
      </c>
      <c r="G443">
        <f>IF(C443=1,VLOOKUP(FoxFire!B443,balance!$U:$Z,2,FALSE),IF(C443=2,VLOOKUP(B443,balance!$U:$Z,3,FALSE),IF(C443=3,VLOOKUP(B443,balance!$U:$Z,4,FALSE),IF(C443=4,VLOOKUP(B443,balance!$U:$Z,5,FALSE),IF(C443=5,VLOOKUP(B443-1,balance!$U:$Z,6,FALSE),0)))))/100</f>
        <v>1.8799999999999999E-3</v>
      </c>
      <c r="H443">
        <v>2</v>
      </c>
      <c r="I443" s="1">
        <f>IF(C443=1,VLOOKUP(FoxFire!B443,balance!$AF:$AJ,2,FALSE),IF(C443=2,VLOOKUP(B443,balance!$AF:$AJ,3,FALSE),IF(C443=3,VLOOKUP(B443,balance!$AF:$AJ,4,FALSE),IF(C443=4,VLOOKUP(B443,balance!$AF:$AJ,5,FALSE),IF(C443=5,VLOOKUP(B443,balance!$AF:$AK,6,FALSE),0)))))*1000000000000</f>
        <v>625000000000</v>
      </c>
    </row>
    <row r="444" spans="1:9" x14ac:dyDescent="0.3">
      <c r="A444">
        <v>442</v>
      </c>
      <c r="B444">
        <f t="shared" si="13"/>
        <v>89</v>
      </c>
      <c r="C444">
        <f t="shared" si="12"/>
        <v>3</v>
      </c>
      <c r="D444">
        <v>9026</v>
      </c>
      <c r="E444" s="1">
        <f>IF(C444=1,VLOOKUP(B444,balance!$K:$P,2,FALSE),IF(C444=2,VLOOKUP(B444,balance!$K:$P,3,FALSE),IF(C444=3,VLOOKUP(B444,balance!$K:$P,4,FALSE),IF(C444=4,VLOOKUP(B444,balance!$K:$P,5,FALSE),IF(C444=5,VLOOKUP(B444-1,balance!$K:$P,6,FALSE),0)))))</f>
        <v>2450</v>
      </c>
      <c r="F444">
        <v>53</v>
      </c>
      <c r="G444">
        <f>IF(C444=1,VLOOKUP(FoxFire!B444,balance!$U:$Z,2,FALSE),IF(C444=2,VLOOKUP(B444,balance!$U:$Z,3,FALSE),IF(C444=3,VLOOKUP(B444,balance!$U:$Z,4,FALSE),IF(C444=4,VLOOKUP(B444,balance!$U:$Z,5,FALSE),IF(C444=5,VLOOKUP(B444-1,balance!$U:$Z,6,FALSE),0)))))/100</f>
        <v>1.8799999999999999E-3</v>
      </c>
      <c r="H444">
        <v>2</v>
      </c>
      <c r="I444" s="1">
        <f>IF(C444=1,VLOOKUP(FoxFire!B444,balance!$AF:$AJ,2,FALSE),IF(C444=2,VLOOKUP(B444,balance!$AF:$AJ,3,FALSE),IF(C444=3,VLOOKUP(B444,balance!$AF:$AJ,4,FALSE),IF(C444=4,VLOOKUP(B444,balance!$AF:$AJ,5,FALSE),IF(C444=5,VLOOKUP(B444,balance!$AF:$AK,6,FALSE),0)))))*1000000000000</f>
        <v>625000000000</v>
      </c>
    </row>
    <row r="445" spans="1:9" x14ac:dyDescent="0.3">
      <c r="A445">
        <v>443</v>
      </c>
      <c r="B445">
        <f t="shared" si="13"/>
        <v>89</v>
      </c>
      <c r="C445">
        <f t="shared" si="12"/>
        <v>4</v>
      </c>
      <c r="D445">
        <v>9026</v>
      </c>
      <c r="E445" s="1">
        <f>IF(C445=1,VLOOKUP(B445,balance!$K:$P,2,FALSE),IF(C445=2,VLOOKUP(B445,balance!$K:$P,3,FALSE),IF(C445=3,VLOOKUP(B445,balance!$K:$P,4,FALSE),IF(C445=4,VLOOKUP(B445,balance!$K:$P,5,FALSE),IF(C445=5,VLOOKUP(B445-1,balance!$K:$P,6,FALSE),0)))))</f>
        <v>2450</v>
      </c>
      <c r="F445">
        <v>53</v>
      </c>
      <c r="G445">
        <f>IF(C445=1,VLOOKUP(FoxFire!B445,balance!$U:$Z,2,FALSE),IF(C445=2,VLOOKUP(B445,balance!$U:$Z,3,FALSE),IF(C445=3,VLOOKUP(B445,balance!$U:$Z,4,FALSE),IF(C445=4,VLOOKUP(B445,balance!$U:$Z,5,FALSE),IF(C445=5,VLOOKUP(B445-1,balance!$U:$Z,6,FALSE),0)))))/100</f>
        <v>1.8799999999999999E-3</v>
      </c>
      <c r="H445">
        <v>2</v>
      </c>
      <c r="I445" s="1">
        <f>IF(C445=1,VLOOKUP(FoxFire!B445,balance!$AF:$AJ,2,FALSE),IF(C445=2,VLOOKUP(B445,balance!$AF:$AJ,3,FALSE),IF(C445=3,VLOOKUP(B445,balance!$AF:$AJ,4,FALSE),IF(C445=4,VLOOKUP(B445,balance!$AF:$AJ,5,FALSE),IF(C445=5,VLOOKUP(B445,balance!$AF:$AK,6,FALSE),0)))))*1000000000000</f>
        <v>625000000000</v>
      </c>
    </row>
    <row r="446" spans="1:9" x14ac:dyDescent="0.3">
      <c r="A446">
        <v>444</v>
      </c>
      <c r="B446">
        <f t="shared" si="13"/>
        <v>90</v>
      </c>
      <c r="C446">
        <f t="shared" si="12"/>
        <v>5</v>
      </c>
      <c r="D446">
        <v>9026</v>
      </c>
      <c r="E446" s="1">
        <f>IF(C446=1,VLOOKUP(B446,balance!$K:$P,2,FALSE),IF(C446=2,VLOOKUP(B446,balance!$K:$P,3,FALSE),IF(C446=3,VLOOKUP(B446,balance!$K:$P,4,FALSE),IF(C446=4,VLOOKUP(B446,balance!$K:$P,5,FALSE),IF(C446=5,VLOOKUP(B446-1,balance!$K:$P,6,FALSE),0)))))</f>
        <v>45570</v>
      </c>
      <c r="F446">
        <v>53</v>
      </c>
      <c r="G446">
        <f>IF(C446=1,VLOOKUP(FoxFire!B446,balance!$U:$Z,2,FALSE),IF(C446=2,VLOOKUP(B446,balance!$U:$Z,3,FALSE),IF(C446=3,VLOOKUP(B446,balance!$U:$Z,4,FALSE),IF(C446=4,VLOOKUP(B446,balance!$U:$Z,5,FALSE),IF(C446=5,VLOOKUP(B446-1,balance!$U:$Z,6,FALSE),0)))))/100</f>
        <v>10.2706</v>
      </c>
      <c r="H446">
        <v>2</v>
      </c>
      <c r="I446" s="1">
        <f>IF(C446=1,VLOOKUP(FoxFire!B446,balance!$AF:$AJ,2,FALSE),IF(C446=2,VLOOKUP(B446,balance!$AF:$AJ,3,FALSE),IF(C446=3,VLOOKUP(B446,balance!$AF:$AJ,4,FALSE),IF(C446=4,VLOOKUP(B446,balance!$AF:$AJ,5,FALSE),IF(C446=5,VLOOKUP(B446,balance!$AF:$AK,6,FALSE),0)))))*1000000000000</f>
        <v>2550000000000</v>
      </c>
    </row>
    <row r="447" spans="1:9" x14ac:dyDescent="0.3">
      <c r="A447">
        <v>445</v>
      </c>
      <c r="B447">
        <f t="shared" si="13"/>
        <v>90</v>
      </c>
      <c r="C447">
        <f t="shared" si="12"/>
        <v>1</v>
      </c>
      <c r="D447">
        <v>9026</v>
      </c>
      <c r="E447" s="1">
        <f>IF(C447=1,VLOOKUP(B447,balance!$K:$P,2,FALSE),IF(C447=2,VLOOKUP(B447,balance!$K:$P,3,FALSE),IF(C447=3,VLOOKUP(B447,balance!$K:$P,4,FALSE),IF(C447=4,VLOOKUP(B447,balance!$K:$P,5,FALSE),IF(C447=5,VLOOKUP(B447-1,balance!$K:$P,6,FALSE),0)))))</f>
        <v>2475</v>
      </c>
      <c r="F447">
        <v>53</v>
      </c>
      <c r="G447">
        <f>IF(C447=1,VLOOKUP(FoxFire!B447,balance!$U:$Z,2,FALSE),IF(C447=2,VLOOKUP(B447,balance!$U:$Z,3,FALSE),IF(C447=3,VLOOKUP(B447,balance!$U:$Z,4,FALSE),IF(C447=4,VLOOKUP(B447,balance!$U:$Z,5,FALSE),IF(C447=5,VLOOKUP(B447-1,balance!$U:$Z,6,FALSE),0)))))/100</f>
        <v>1.89E-3</v>
      </c>
      <c r="H447">
        <v>2</v>
      </c>
      <c r="I447" s="1">
        <f>IF(C447=1,VLOOKUP(FoxFire!B447,balance!$AF:$AJ,2,FALSE),IF(C447=2,VLOOKUP(B447,balance!$AF:$AJ,3,FALSE),IF(C447=3,VLOOKUP(B447,balance!$AF:$AJ,4,FALSE),IF(C447=4,VLOOKUP(B447,balance!$AF:$AJ,5,FALSE),IF(C447=5,VLOOKUP(B447,balance!$AF:$AK,6,FALSE),0)))))*1000000000000</f>
        <v>637500000000</v>
      </c>
    </row>
    <row r="448" spans="1:9" x14ac:dyDescent="0.3">
      <c r="A448">
        <v>446</v>
      </c>
      <c r="B448">
        <f t="shared" si="13"/>
        <v>90</v>
      </c>
      <c r="C448">
        <f t="shared" si="12"/>
        <v>2</v>
      </c>
      <c r="D448">
        <v>9026</v>
      </c>
      <c r="E448" s="1">
        <f>IF(C448=1,VLOOKUP(B448,balance!$K:$P,2,FALSE),IF(C448=2,VLOOKUP(B448,balance!$K:$P,3,FALSE),IF(C448=3,VLOOKUP(B448,balance!$K:$P,4,FALSE),IF(C448=4,VLOOKUP(B448,balance!$K:$P,5,FALSE),IF(C448=5,VLOOKUP(B448-1,balance!$K:$P,6,FALSE),0)))))</f>
        <v>2475</v>
      </c>
      <c r="F448">
        <v>53</v>
      </c>
      <c r="G448">
        <f>IF(C448=1,VLOOKUP(FoxFire!B448,balance!$U:$Z,2,FALSE),IF(C448=2,VLOOKUP(B448,balance!$U:$Z,3,FALSE),IF(C448=3,VLOOKUP(B448,balance!$U:$Z,4,FALSE),IF(C448=4,VLOOKUP(B448,balance!$U:$Z,5,FALSE),IF(C448=5,VLOOKUP(B448-1,balance!$U:$Z,6,FALSE),0)))))/100</f>
        <v>1.89E-3</v>
      </c>
      <c r="H448">
        <v>2</v>
      </c>
      <c r="I448" s="1">
        <f>IF(C448=1,VLOOKUP(FoxFire!B448,balance!$AF:$AJ,2,FALSE),IF(C448=2,VLOOKUP(B448,balance!$AF:$AJ,3,FALSE),IF(C448=3,VLOOKUP(B448,balance!$AF:$AJ,4,FALSE),IF(C448=4,VLOOKUP(B448,balance!$AF:$AJ,5,FALSE),IF(C448=5,VLOOKUP(B448,balance!$AF:$AK,6,FALSE),0)))))*1000000000000</f>
        <v>637500000000</v>
      </c>
    </row>
    <row r="449" spans="1:9" x14ac:dyDescent="0.3">
      <c r="A449">
        <v>447</v>
      </c>
      <c r="B449">
        <f t="shared" si="13"/>
        <v>90</v>
      </c>
      <c r="C449">
        <f t="shared" si="12"/>
        <v>3</v>
      </c>
      <c r="D449">
        <v>9026</v>
      </c>
      <c r="E449" s="1">
        <f>IF(C449=1,VLOOKUP(B449,balance!$K:$P,2,FALSE),IF(C449=2,VLOOKUP(B449,balance!$K:$P,3,FALSE),IF(C449=3,VLOOKUP(B449,balance!$K:$P,4,FALSE),IF(C449=4,VLOOKUP(B449,balance!$K:$P,5,FALSE),IF(C449=5,VLOOKUP(B449-1,balance!$K:$P,6,FALSE),0)))))</f>
        <v>2475</v>
      </c>
      <c r="F449">
        <v>53</v>
      </c>
      <c r="G449">
        <f>IF(C449=1,VLOOKUP(FoxFire!B449,balance!$U:$Z,2,FALSE),IF(C449=2,VLOOKUP(B449,balance!$U:$Z,3,FALSE),IF(C449=3,VLOOKUP(B449,balance!$U:$Z,4,FALSE),IF(C449=4,VLOOKUP(B449,balance!$U:$Z,5,FALSE),IF(C449=5,VLOOKUP(B449-1,balance!$U:$Z,6,FALSE),0)))))/100</f>
        <v>1.89E-3</v>
      </c>
      <c r="H449">
        <v>2</v>
      </c>
      <c r="I449" s="1">
        <f>IF(C449=1,VLOOKUP(FoxFire!B449,balance!$AF:$AJ,2,FALSE),IF(C449=2,VLOOKUP(B449,balance!$AF:$AJ,3,FALSE),IF(C449=3,VLOOKUP(B449,balance!$AF:$AJ,4,FALSE),IF(C449=4,VLOOKUP(B449,balance!$AF:$AJ,5,FALSE),IF(C449=5,VLOOKUP(B449,balance!$AF:$AK,6,FALSE),0)))))*1000000000000</f>
        <v>637500000000</v>
      </c>
    </row>
    <row r="450" spans="1:9" x14ac:dyDescent="0.3">
      <c r="A450">
        <v>448</v>
      </c>
      <c r="B450">
        <f t="shared" si="13"/>
        <v>90</v>
      </c>
      <c r="C450">
        <f t="shared" si="12"/>
        <v>4</v>
      </c>
      <c r="D450">
        <v>9026</v>
      </c>
      <c r="E450" s="1">
        <f>IF(C450=1,VLOOKUP(B450,balance!$K:$P,2,FALSE),IF(C450=2,VLOOKUP(B450,balance!$K:$P,3,FALSE),IF(C450=3,VLOOKUP(B450,balance!$K:$P,4,FALSE),IF(C450=4,VLOOKUP(B450,balance!$K:$P,5,FALSE),IF(C450=5,VLOOKUP(B450-1,balance!$K:$P,6,FALSE),0)))))</f>
        <v>2475</v>
      </c>
      <c r="F450">
        <v>53</v>
      </c>
      <c r="G450">
        <f>IF(C450=1,VLOOKUP(FoxFire!B450,balance!$U:$Z,2,FALSE),IF(C450=2,VLOOKUP(B450,balance!$U:$Z,3,FALSE),IF(C450=3,VLOOKUP(B450,balance!$U:$Z,4,FALSE),IF(C450=4,VLOOKUP(B450,balance!$U:$Z,5,FALSE),IF(C450=5,VLOOKUP(B450-1,balance!$U:$Z,6,FALSE),0)))))/100</f>
        <v>1.89E-3</v>
      </c>
      <c r="H450">
        <v>2</v>
      </c>
      <c r="I450" s="1">
        <f>IF(C450=1,VLOOKUP(FoxFire!B450,balance!$AF:$AJ,2,FALSE),IF(C450=2,VLOOKUP(B450,balance!$AF:$AJ,3,FALSE),IF(C450=3,VLOOKUP(B450,balance!$AF:$AJ,4,FALSE),IF(C450=4,VLOOKUP(B450,balance!$AF:$AJ,5,FALSE),IF(C450=5,VLOOKUP(B450,balance!$AF:$AK,6,FALSE),0)))))*1000000000000</f>
        <v>637500000000</v>
      </c>
    </row>
    <row r="451" spans="1:9" x14ac:dyDescent="0.3">
      <c r="A451">
        <v>449</v>
      </c>
      <c r="B451">
        <f t="shared" si="13"/>
        <v>91</v>
      </c>
      <c r="C451">
        <f t="shared" si="12"/>
        <v>5</v>
      </c>
      <c r="D451">
        <v>9026</v>
      </c>
      <c r="E451" s="1">
        <f>IF(C451=1,VLOOKUP(B451,balance!$K:$P,2,FALSE),IF(C451=2,VLOOKUP(B451,balance!$K:$P,3,FALSE),IF(C451=3,VLOOKUP(B451,balance!$K:$P,4,FALSE),IF(C451=4,VLOOKUP(B451,balance!$K:$P,5,FALSE),IF(C451=5,VLOOKUP(B451-1,balance!$K:$P,6,FALSE),0)))))</f>
        <v>46530</v>
      </c>
      <c r="F451">
        <v>53</v>
      </c>
      <c r="G451">
        <f>IF(C451=1,VLOOKUP(FoxFire!B451,balance!$U:$Z,2,FALSE),IF(C451=2,VLOOKUP(B451,balance!$U:$Z,3,FALSE),IF(C451=3,VLOOKUP(B451,balance!$U:$Z,4,FALSE),IF(C451=4,VLOOKUP(B451,balance!$U:$Z,5,FALSE),IF(C451=5,VLOOKUP(B451-1,balance!$U:$Z,6,FALSE),0)))))/100</f>
        <v>11.358499999999999</v>
      </c>
      <c r="H451">
        <v>2</v>
      </c>
      <c r="I451" s="1">
        <f>IF(C451=1,VLOOKUP(FoxFire!B451,balance!$AF:$AJ,2,FALSE),IF(C451=2,VLOOKUP(B451,balance!$AF:$AJ,3,FALSE),IF(C451=3,VLOOKUP(B451,balance!$AF:$AJ,4,FALSE),IF(C451=4,VLOOKUP(B451,balance!$AF:$AJ,5,FALSE),IF(C451=5,VLOOKUP(B451,balance!$AF:$AK,6,FALSE),0)))))*1000000000000</f>
        <v>2600000000000</v>
      </c>
    </row>
    <row r="452" spans="1:9" x14ac:dyDescent="0.3">
      <c r="A452">
        <v>450</v>
      </c>
      <c r="B452">
        <f t="shared" si="13"/>
        <v>91</v>
      </c>
      <c r="C452">
        <f t="shared" si="12"/>
        <v>1</v>
      </c>
      <c r="D452">
        <v>9026</v>
      </c>
      <c r="E452" s="1">
        <f>IF(C452=1,VLOOKUP(B452,balance!$K:$P,2,FALSE),IF(C452=2,VLOOKUP(B452,balance!$K:$P,3,FALSE),IF(C452=3,VLOOKUP(B452,balance!$K:$P,4,FALSE),IF(C452=4,VLOOKUP(B452,balance!$K:$P,5,FALSE),IF(C452=5,VLOOKUP(B452-1,balance!$K:$P,6,FALSE),0)))))</f>
        <v>2500</v>
      </c>
      <c r="F452">
        <v>53</v>
      </c>
      <c r="G452">
        <f>IF(C452=1,VLOOKUP(FoxFire!B452,balance!$U:$Z,2,FALSE),IF(C452=2,VLOOKUP(B452,balance!$U:$Z,3,FALSE),IF(C452=3,VLOOKUP(B452,balance!$U:$Z,4,FALSE),IF(C452=4,VLOOKUP(B452,balance!$U:$Z,5,FALSE),IF(C452=5,VLOOKUP(B452-1,balance!$U:$Z,6,FALSE),0)))))/100</f>
        <v>1.9E-3</v>
      </c>
      <c r="H452">
        <v>2</v>
      </c>
      <c r="I452" s="1">
        <f>IF(C452=1,VLOOKUP(FoxFire!B452,balance!$AF:$AJ,2,FALSE),IF(C452=2,VLOOKUP(B452,balance!$AF:$AJ,3,FALSE),IF(C452=3,VLOOKUP(B452,balance!$AF:$AJ,4,FALSE),IF(C452=4,VLOOKUP(B452,balance!$AF:$AJ,5,FALSE),IF(C452=5,VLOOKUP(B452,balance!$AF:$AK,6,FALSE),0)))))*1000000000000</f>
        <v>650000000000</v>
      </c>
    </row>
    <row r="453" spans="1:9" x14ac:dyDescent="0.3">
      <c r="A453">
        <v>451</v>
      </c>
      <c r="B453">
        <f t="shared" si="13"/>
        <v>91</v>
      </c>
      <c r="C453">
        <f t="shared" si="12"/>
        <v>2</v>
      </c>
      <c r="D453">
        <v>9026</v>
      </c>
      <c r="E453" s="1">
        <f>IF(C453=1,VLOOKUP(B453,balance!$K:$P,2,FALSE),IF(C453=2,VLOOKUP(B453,balance!$K:$P,3,FALSE),IF(C453=3,VLOOKUP(B453,balance!$K:$P,4,FALSE),IF(C453=4,VLOOKUP(B453,balance!$K:$P,5,FALSE),IF(C453=5,VLOOKUP(B453-1,balance!$K:$P,6,FALSE),0)))))</f>
        <v>2500</v>
      </c>
      <c r="F453">
        <v>53</v>
      </c>
      <c r="G453">
        <f>IF(C453=1,VLOOKUP(FoxFire!B453,balance!$U:$Z,2,FALSE),IF(C453=2,VLOOKUP(B453,balance!$U:$Z,3,FALSE),IF(C453=3,VLOOKUP(B453,balance!$U:$Z,4,FALSE),IF(C453=4,VLOOKUP(B453,balance!$U:$Z,5,FALSE),IF(C453=5,VLOOKUP(B453-1,balance!$U:$Z,6,FALSE),0)))))/100</f>
        <v>1.9E-3</v>
      </c>
      <c r="H453">
        <v>2</v>
      </c>
      <c r="I453" s="1">
        <f>IF(C453=1,VLOOKUP(FoxFire!B453,balance!$AF:$AJ,2,FALSE),IF(C453=2,VLOOKUP(B453,balance!$AF:$AJ,3,FALSE),IF(C453=3,VLOOKUP(B453,balance!$AF:$AJ,4,FALSE),IF(C453=4,VLOOKUP(B453,balance!$AF:$AJ,5,FALSE),IF(C453=5,VLOOKUP(B453,balance!$AF:$AK,6,FALSE),0)))))*1000000000000</f>
        <v>650000000000</v>
      </c>
    </row>
    <row r="454" spans="1:9" x14ac:dyDescent="0.3">
      <c r="A454">
        <v>452</v>
      </c>
      <c r="B454">
        <f t="shared" si="13"/>
        <v>91</v>
      </c>
      <c r="C454">
        <f t="shared" si="12"/>
        <v>3</v>
      </c>
      <c r="D454">
        <v>9026</v>
      </c>
      <c r="E454" s="1">
        <f>IF(C454=1,VLOOKUP(B454,balance!$K:$P,2,FALSE),IF(C454=2,VLOOKUP(B454,balance!$K:$P,3,FALSE),IF(C454=3,VLOOKUP(B454,balance!$K:$P,4,FALSE),IF(C454=4,VLOOKUP(B454,balance!$K:$P,5,FALSE),IF(C454=5,VLOOKUP(B454-1,balance!$K:$P,6,FALSE),0)))))</f>
        <v>2500</v>
      </c>
      <c r="F454">
        <v>53</v>
      </c>
      <c r="G454">
        <f>IF(C454=1,VLOOKUP(FoxFire!B454,balance!$U:$Z,2,FALSE),IF(C454=2,VLOOKUP(B454,balance!$U:$Z,3,FALSE),IF(C454=3,VLOOKUP(B454,balance!$U:$Z,4,FALSE),IF(C454=4,VLOOKUP(B454,balance!$U:$Z,5,FALSE),IF(C454=5,VLOOKUP(B454-1,balance!$U:$Z,6,FALSE),0)))))/100</f>
        <v>1.9E-3</v>
      </c>
      <c r="H454">
        <v>2</v>
      </c>
      <c r="I454" s="1">
        <f>IF(C454=1,VLOOKUP(FoxFire!B454,balance!$AF:$AJ,2,FALSE),IF(C454=2,VLOOKUP(B454,balance!$AF:$AJ,3,FALSE),IF(C454=3,VLOOKUP(B454,balance!$AF:$AJ,4,FALSE),IF(C454=4,VLOOKUP(B454,balance!$AF:$AJ,5,FALSE),IF(C454=5,VLOOKUP(B454,balance!$AF:$AK,6,FALSE),0)))))*1000000000000</f>
        <v>650000000000</v>
      </c>
    </row>
    <row r="455" spans="1:9" x14ac:dyDescent="0.3">
      <c r="A455">
        <v>453</v>
      </c>
      <c r="B455">
        <f t="shared" si="13"/>
        <v>91</v>
      </c>
      <c r="C455">
        <f t="shared" si="12"/>
        <v>4</v>
      </c>
      <c r="D455">
        <v>9026</v>
      </c>
      <c r="E455" s="1">
        <f>IF(C455=1,VLOOKUP(B455,balance!$K:$P,2,FALSE),IF(C455=2,VLOOKUP(B455,balance!$K:$P,3,FALSE),IF(C455=3,VLOOKUP(B455,balance!$K:$P,4,FALSE),IF(C455=4,VLOOKUP(B455,balance!$K:$P,5,FALSE),IF(C455=5,VLOOKUP(B455-1,balance!$K:$P,6,FALSE),0)))))</f>
        <v>2500</v>
      </c>
      <c r="F455">
        <v>53</v>
      </c>
      <c r="G455">
        <f>IF(C455=1,VLOOKUP(FoxFire!B455,balance!$U:$Z,2,FALSE),IF(C455=2,VLOOKUP(B455,balance!$U:$Z,3,FALSE),IF(C455=3,VLOOKUP(B455,balance!$U:$Z,4,FALSE),IF(C455=4,VLOOKUP(B455,balance!$U:$Z,5,FALSE),IF(C455=5,VLOOKUP(B455-1,balance!$U:$Z,6,FALSE),0)))))/100</f>
        <v>1.9E-3</v>
      </c>
      <c r="H455">
        <v>2</v>
      </c>
      <c r="I455" s="1">
        <f>IF(C455=1,VLOOKUP(FoxFire!B455,balance!$AF:$AJ,2,FALSE),IF(C455=2,VLOOKUP(B455,balance!$AF:$AJ,3,FALSE),IF(C455=3,VLOOKUP(B455,balance!$AF:$AJ,4,FALSE),IF(C455=4,VLOOKUP(B455,balance!$AF:$AJ,5,FALSE),IF(C455=5,VLOOKUP(B455,balance!$AF:$AK,6,FALSE),0)))))*1000000000000</f>
        <v>650000000000</v>
      </c>
    </row>
    <row r="456" spans="1:9" x14ac:dyDescent="0.3">
      <c r="A456">
        <v>454</v>
      </c>
      <c r="B456">
        <f t="shared" si="13"/>
        <v>92</v>
      </c>
      <c r="C456">
        <f t="shared" ref="C456:C519" si="14">C451</f>
        <v>5</v>
      </c>
      <c r="D456">
        <v>9026</v>
      </c>
      <c r="E456" s="1">
        <f>IF(C456=1,VLOOKUP(B456,balance!$K:$P,2,FALSE),IF(C456=2,VLOOKUP(B456,balance!$K:$P,3,FALSE),IF(C456=3,VLOOKUP(B456,balance!$K:$P,4,FALSE),IF(C456=4,VLOOKUP(B456,balance!$K:$P,5,FALSE),IF(C456=5,VLOOKUP(B456-1,balance!$K:$P,6,FALSE),0)))))</f>
        <v>47500</v>
      </c>
      <c r="F456">
        <v>53</v>
      </c>
      <c r="G456">
        <f>IF(C456=1,VLOOKUP(FoxFire!B456,balance!$U:$Z,2,FALSE),IF(C456=2,VLOOKUP(B456,balance!$U:$Z,3,FALSE),IF(C456=3,VLOOKUP(B456,balance!$U:$Z,4,FALSE),IF(C456=4,VLOOKUP(B456,balance!$U:$Z,5,FALSE),IF(C456=5,VLOOKUP(B456-1,balance!$U:$Z,6,FALSE),0)))))/100</f>
        <v>12.561199999999999</v>
      </c>
      <c r="H456">
        <v>2</v>
      </c>
      <c r="I456" s="1">
        <f>IF(C456=1,VLOOKUP(FoxFire!B456,balance!$AF:$AJ,2,FALSE),IF(C456=2,VLOOKUP(B456,balance!$AF:$AJ,3,FALSE),IF(C456=3,VLOOKUP(B456,balance!$AF:$AJ,4,FALSE),IF(C456=4,VLOOKUP(B456,balance!$AF:$AJ,5,FALSE),IF(C456=5,VLOOKUP(B456,balance!$AF:$AK,6,FALSE),0)))))*1000000000000</f>
        <v>2650000000000</v>
      </c>
    </row>
    <row r="457" spans="1:9" x14ac:dyDescent="0.3">
      <c r="A457">
        <v>455</v>
      </c>
      <c r="B457">
        <f t="shared" si="13"/>
        <v>92</v>
      </c>
      <c r="C457">
        <f t="shared" si="14"/>
        <v>1</v>
      </c>
      <c r="D457">
        <v>9026</v>
      </c>
      <c r="E457" s="1">
        <f>IF(C457=1,VLOOKUP(B457,balance!$K:$P,2,FALSE),IF(C457=2,VLOOKUP(B457,balance!$K:$P,3,FALSE),IF(C457=3,VLOOKUP(B457,balance!$K:$P,4,FALSE),IF(C457=4,VLOOKUP(B457,balance!$K:$P,5,FALSE),IF(C457=5,VLOOKUP(B457-1,balance!$K:$P,6,FALSE),0)))))</f>
        <v>2525</v>
      </c>
      <c r="F457">
        <v>53</v>
      </c>
      <c r="G457">
        <f>IF(C457=1,VLOOKUP(FoxFire!B457,balance!$U:$Z,2,FALSE),IF(C457=2,VLOOKUP(B457,balance!$U:$Z,3,FALSE),IF(C457=3,VLOOKUP(B457,balance!$U:$Z,4,FALSE),IF(C457=4,VLOOKUP(B457,balance!$U:$Z,5,FALSE),IF(C457=5,VLOOKUP(B457-1,balance!$U:$Z,6,FALSE),0)))))/100</f>
        <v>1.91E-3</v>
      </c>
      <c r="H457">
        <v>2</v>
      </c>
      <c r="I457" s="1">
        <f>IF(C457=1,VLOOKUP(FoxFire!B457,balance!$AF:$AJ,2,FALSE),IF(C457=2,VLOOKUP(B457,balance!$AF:$AJ,3,FALSE),IF(C457=3,VLOOKUP(B457,balance!$AF:$AJ,4,FALSE),IF(C457=4,VLOOKUP(B457,balance!$AF:$AJ,5,FALSE),IF(C457=5,VLOOKUP(B457,balance!$AF:$AK,6,FALSE),0)))))*1000000000000</f>
        <v>662500000000</v>
      </c>
    </row>
    <row r="458" spans="1:9" x14ac:dyDescent="0.3">
      <c r="A458">
        <v>456</v>
      </c>
      <c r="B458">
        <f t="shared" si="13"/>
        <v>92</v>
      </c>
      <c r="C458">
        <f t="shared" si="14"/>
        <v>2</v>
      </c>
      <c r="D458">
        <v>9026</v>
      </c>
      <c r="E458" s="1">
        <f>IF(C458=1,VLOOKUP(B458,balance!$K:$P,2,FALSE),IF(C458=2,VLOOKUP(B458,balance!$K:$P,3,FALSE),IF(C458=3,VLOOKUP(B458,balance!$K:$P,4,FALSE),IF(C458=4,VLOOKUP(B458,balance!$K:$P,5,FALSE),IF(C458=5,VLOOKUP(B458-1,balance!$K:$P,6,FALSE),0)))))</f>
        <v>2525</v>
      </c>
      <c r="F458">
        <v>53</v>
      </c>
      <c r="G458">
        <f>IF(C458=1,VLOOKUP(FoxFire!B458,balance!$U:$Z,2,FALSE),IF(C458=2,VLOOKUP(B458,balance!$U:$Z,3,FALSE),IF(C458=3,VLOOKUP(B458,balance!$U:$Z,4,FALSE),IF(C458=4,VLOOKUP(B458,balance!$U:$Z,5,FALSE),IF(C458=5,VLOOKUP(B458-1,balance!$U:$Z,6,FALSE),0)))))/100</f>
        <v>1.91E-3</v>
      </c>
      <c r="H458">
        <v>2</v>
      </c>
      <c r="I458" s="1">
        <f>IF(C458=1,VLOOKUP(FoxFire!B458,balance!$AF:$AJ,2,FALSE),IF(C458=2,VLOOKUP(B458,balance!$AF:$AJ,3,FALSE),IF(C458=3,VLOOKUP(B458,balance!$AF:$AJ,4,FALSE),IF(C458=4,VLOOKUP(B458,balance!$AF:$AJ,5,FALSE),IF(C458=5,VLOOKUP(B458,balance!$AF:$AK,6,FALSE),0)))))*1000000000000</f>
        <v>662500000000</v>
      </c>
    </row>
    <row r="459" spans="1:9" x14ac:dyDescent="0.3">
      <c r="A459">
        <v>457</v>
      </c>
      <c r="B459">
        <f t="shared" si="13"/>
        <v>92</v>
      </c>
      <c r="C459">
        <f t="shared" si="14"/>
        <v>3</v>
      </c>
      <c r="D459">
        <v>9026</v>
      </c>
      <c r="E459" s="1">
        <f>IF(C459=1,VLOOKUP(B459,balance!$K:$P,2,FALSE),IF(C459=2,VLOOKUP(B459,balance!$K:$P,3,FALSE),IF(C459=3,VLOOKUP(B459,balance!$K:$P,4,FALSE),IF(C459=4,VLOOKUP(B459,balance!$K:$P,5,FALSE),IF(C459=5,VLOOKUP(B459-1,balance!$K:$P,6,FALSE),0)))))</f>
        <v>2525</v>
      </c>
      <c r="F459">
        <v>53</v>
      </c>
      <c r="G459">
        <f>IF(C459=1,VLOOKUP(FoxFire!B459,balance!$U:$Z,2,FALSE),IF(C459=2,VLOOKUP(B459,balance!$U:$Z,3,FALSE),IF(C459=3,VLOOKUP(B459,balance!$U:$Z,4,FALSE),IF(C459=4,VLOOKUP(B459,balance!$U:$Z,5,FALSE),IF(C459=5,VLOOKUP(B459-1,balance!$U:$Z,6,FALSE),0)))))/100</f>
        <v>1.91E-3</v>
      </c>
      <c r="H459">
        <v>2</v>
      </c>
      <c r="I459" s="1">
        <f>IF(C459=1,VLOOKUP(FoxFire!B459,balance!$AF:$AJ,2,FALSE),IF(C459=2,VLOOKUP(B459,balance!$AF:$AJ,3,FALSE),IF(C459=3,VLOOKUP(B459,balance!$AF:$AJ,4,FALSE),IF(C459=4,VLOOKUP(B459,balance!$AF:$AJ,5,FALSE),IF(C459=5,VLOOKUP(B459,balance!$AF:$AK,6,FALSE),0)))))*1000000000000</f>
        <v>662500000000</v>
      </c>
    </row>
    <row r="460" spans="1:9" x14ac:dyDescent="0.3">
      <c r="A460">
        <v>458</v>
      </c>
      <c r="B460">
        <f t="shared" ref="B460:B523" si="15">B455+1</f>
        <v>92</v>
      </c>
      <c r="C460">
        <f t="shared" si="14"/>
        <v>4</v>
      </c>
      <c r="D460">
        <v>9026</v>
      </c>
      <c r="E460" s="1">
        <f>IF(C460=1,VLOOKUP(B460,balance!$K:$P,2,FALSE),IF(C460=2,VLOOKUP(B460,balance!$K:$P,3,FALSE),IF(C460=3,VLOOKUP(B460,balance!$K:$P,4,FALSE),IF(C460=4,VLOOKUP(B460,balance!$K:$P,5,FALSE),IF(C460=5,VLOOKUP(B460-1,balance!$K:$P,6,FALSE),0)))))</f>
        <v>2525</v>
      </c>
      <c r="F460">
        <v>53</v>
      </c>
      <c r="G460">
        <f>IF(C460=1,VLOOKUP(FoxFire!B460,balance!$U:$Z,2,FALSE),IF(C460=2,VLOOKUP(B460,balance!$U:$Z,3,FALSE),IF(C460=3,VLOOKUP(B460,balance!$U:$Z,4,FALSE),IF(C460=4,VLOOKUP(B460,balance!$U:$Z,5,FALSE),IF(C460=5,VLOOKUP(B460-1,balance!$U:$Z,6,FALSE),0)))))/100</f>
        <v>1.91E-3</v>
      </c>
      <c r="H460">
        <v>2</v>
      </c>
      <c r="I460" s="1">
        <f>IF(C460=1,VLOOKUP(FoxFire!B460,balance!$AF:$AJ,2,FALSE),IF(C460=2,VLOOKUP(B460,balance!$AF:$AJ,3,FALSE),IF(C460=3,VLOOKUP(B460,balance!$AF:$AJ,4,FALSE),IF(C460=4,VLOOKUP(B460,balance!$AF:$AJ,5,FALSE),IF(C460=5,VLOOKUP(B460,balance!$AF:$AK,6,FALSE),0)))))*1000000000000</f>
        <v>662500000000</v>
      </c>
    </row>
    <row r="461" spans="1:9" x14ac:dyDescent="0.3">
      <c r="A461">
        <v>459</v>
      </c>
      <c r="B461">
        <f t="shared" si="15"/>
        <v>93</v>
      </c>
      <c r="C461">
        <f t="shared" si="14"/>
        <v>5</v>
      </c>
      <c r="D461">
        <v>9026</v>
      </c>
      <c r="E461" s="1">
        <f>IF(C461=1,VLOOKUP(B461,balance!$K:$P,2,FALSE),IF(C461=2,VLOOKUP(B461,balance!$K:$P,3,FALSE),IF(C461=3,VLOOKUP(B461,balance!$K:$P,4,FALSE),IF(C461=4,VLOOKUP(B461,balance!$K:$P,5,FALSE),IF(C461=5,VLOOKUP(B461-1,balance!$K:$P,6,FALSE),0)))))</f>
        <v>48480</v>
      </c>
      <c r="F461">
        <v>53</v>
      </c>
      <c r="G461">
        <f>IF(C461=1,VLOOKUP(FoxFire!B461,balance!$U:$Z,2,FALSE),IF(C461=2,VLOOKUP(B461,balance!$U:$Z,3,FALSE),IF(C461=3,VLOOKUP(B461,balance!$U:$Z,4,FALSE),IF(C461=4,VLOOKUP(B461,balance!$U:$Z,5,FALSE),IF(C461=5,VLOOKUP(B461-1,balance!$U:$Z,6,FALSE),0)))))/100</f>
        <v>13.890799999999999</v>
      </c>
      <c r="H461">
        <v>2</v>
      </c>
      <c r="I461" s="1">
        <f>IF(C461=1,VLOOKUP(FoxFire!B461,balance!$AF:$AJ,2,FALSE),IF(C461=2,VLOOKUP(B461,balance!$AF:$AJ,3,FALSE),IF(C461=3,VLOOKUP(B461,balance!$AF:$AJ,4,FALSE),IF(C461=4,VLOOKUP(B461,balance!$AF:$AJ,5,FALSE),IF(C461=5,VLOOKUP(B461,balance!$AF:$AK,6,FALSE),0)))))*1000000000000</f>
        <v>2700000000000</v>
      </c>
    </row>
    <row r="462" spans="1:9" x14ac:dyDescent="0.3">
      <c r="A462">
        <v>460</v>
      </c>
      <c r="B462">
        <f t="shared" si="15"/>
        <v>93</v>
      </c>
      <c r="C462">
        <f t="shared" si="14"/>
        <v>1</v>
      </c>
      <c r="D462">
        <v>9026</v>
      </c>
      <c r="E462" s="1">
        <f>IF(C462=1,VLOOKUP(B462,balance!$K:$P,2,FALSE),IF(C462=2,VLOOKUP(B462,balance!$K:$P,3,FALSE),IF(C462=3,VLOOKUP(B462,balance!$K:$P,4,FALSE),IF(C462=4,VLOOKUP(B462,balance!$K:$P,5,FALSE),IF(C462=5,VLOOKUP(B462-1,balance!$K:$P,6,FALSE),0)))))</f>
        <v>2550</v>
      </c>
      <c r="F462">
        <v>53</v>
      </c>
      <c r="G462">
        <f>IF(C462=1,VLOOKUP(FoxFire!B462,balance!$U:$Z,2,FALSE),IF(C462=2,VLOOKUP(B462,balance!$U:$Z,3,FALSE),IF(C462=3,VLOOKUP(B462,balance!$U:$Z,4,FALSE),IF(C462=4,VLOOKUP(B462,balance!$U:$Z,5,FALSE),IF(C462=5,VLOOKUP(B462-1,balance!$U:$Z,6,FALSE),0)))))/100</f>
        <v>1.92E-3</v>
      </c>
      <c r="H462">
        <v>2</v>
      </c>
      <c r="I462" s="1">
        <f>IF(C462=1,VLOOKUP(FoxFire!B462,balance!$AF:$AJ,2,FALSE),IF(C462=2,VLOOKUP(B462,balance!$AF:$AJ,3,FALSE),IF(C462=3,VLOOKUP(B462,balance!$AF:$AJ,4,FALSE),IF(C462=4,VLOOKUP(B462,balance!$AF:$AJ,5,FALSE),IF(C462=5,VLOOKUP(B462,balance!$AF:$AK,6,FALSE),0)))))*1000000000000</f>
        <v>675000000000</v>
      </c>
    </row>
    <row r="463" spans="1:9" x14ac:dyDescent="0.3">
      <c r="A463">
        <v>461</v>
      </c>
      <c r="B463">
        <f t="shared" si="15"/>
        <v>93</v>
      </c>
      <c r="C463">
        <f t="shared" si="14"/>
        <v>2</v>
      </c>
      <c r="D463">
        <v>9026</v>
      </c>
      <c r="E463" s="1">
        <f>IF(C463=1,VLOOKUP(B463,balance!$K:$P,2,FALSE),IF(C463=2,VLOOKUP(B463,balance!$K:$P,3,FALSE),IF(C463=3,VLOOKUP(B463,balance!$K:$P,4,FALSE),IF(C463=4,VLOOKUP(B463,balance!$K:$P,5,FALSE),IF(C463=5,VLOOKUP(B463-1,balance!$K:$P,6,FALSE),0)))))</f>
        <v>2550</v>
      </c>
      <c r="F463">
        <v>53</v>
      </c>
      <c r="G463">
        <f>IF(C463=1,VLOOKUP(FoxFire!B463,balance!$U:$Z,2,FALSE),IF(C463=2,VLOOKUP(B463,balance!$U:$Z,3,FALSE),IF(C463=3,VLOOKUP(B463,balance!$U:$Z,4,FALSE),IF(C463=4,VLOOKUP(B463,balance!$U:$Z,5,FALSE),IF(C463=5,VLOOKUP(B463-1,balance!$U:$Z,6,FALSE),0)))))/100</f>
        <v>1.92E-3</v>
      </c>
      <c r="H463">
        <v>2</v>
      </c>
      <c r="I463" s="1">
        <f>IF(C463=1,VLOOKUP(FoxFire!B463,balance!$AF:$AJ,2,FALSE),IF(C463=2,VLOOKUP(B463,balance!$AF:$AJ,3,FALSE),IF(C463=3,VLOOKUP(B463,balance!$AF:$AJ,4,FALSE),IF(C463=4,VLOOKUP(B463,balance!$AF:$AJ,5,FALSE),IF(C463=5,VLOOKUP(B463,balance!$AF:$AK,6,FALSE),0)))))*1000000000000</f>
        <v>675000000000</v>
      </c>
    </row>
    <row r="464" spans="1:9" x14ac:dyDescent="0.3">
      <c r="A464">
        <v>462</v>
      </c>
      <c r="B464">
        <f t="shared" si="15"/>
        <v>93</v>
      </c>
      <c r="C464">
        <f t="shared" si="14"/>
        <v>3</v>
      </c>
      <c r="D464">
        <v>9026</v>
      </c>
      <c r="E464" s="1">
        <f>IF(C464=1,VLOOKUP(B464,balance!$K:$P,2,FALSE),IF(C464=2,VLOOKUP(B464,balance!$K:$P,3,FALSE),IF(C464=3,VLOOKUP(B464,balance!$K:$P,4,FALSE),IF(C464=4,VLOOKUP(B464,balance!$K:$P,5,FALSE),IF(C464=5,VLOOKUP(B464-1,balance!$K:$P,6,FALSE),0)))))</f>
        <v>2550</v>
      </c>
      <c r="F464">
        <v>53</v>
      </c>
      <c r="G464">
        <f>IF(C464=1,VLOOKUP(FoxFire!B464,balance!$U:$Z,2,FALSE),IF(C464=2,VLOOKUP(B464,balance!$U:$Z,3,FALSE),IF(C464=3,VLOOKUP(B464,balance!$U:$Z,4,FALSE),IF(C464=4,VLOOKUP(B464,balance!$U:$Z,5,FALSE),IF(C464=5,VLOOKUP(B464-1,balance!$U:$Z,6,FALSE),0)))))/100</f>
        <v>1.92E-3</v>
      </c>
      <c r="H464">
        <v>2</v>
      </c>
      <c r="I464" s="1">
        <f>IF(C464=1,VLOOKUP(FoxFire!B464,balance!$AF:$AJ,2,FALSE),IF(C464=2,VLOOKUP(B464,balance!$AF:$AJ,3,FALSE),IF(C464=3,VLOOKUP(B464,balance!$AF:$AJ,4,FALSE),IF(C464=4,VLOOKUP(B464,balance!$AF:$AJ,5,FALSE),IF(C464=5,VLOOKUP(B464,balance!$AF:$AK,6,FALSE),0)))))*1000000000000</f>
        <v>675000000000</v>
      </c>
    </row>
    <row r="465" spans="1:9" x14ac:dyDescent="0.3">
      <c r="A465">
        <v>463</v>
      </c>
      <c r="B465">
        <f t="shared" si="15"/>
        <v>93</v>
      </c>
      <c r="C465">
        <f t="shared" si="14"/>
        <v>4</v>
      </c>
      <c r="D465">
        <v>9026</v>
      </c>
      <c r="E465" s="1">
        <f>IF(C465=1,VLOOKUP(B465,balance!$K:$P,2,FALSE),IF(C465=2,VLOOKUP(B465,balance!$K:$P,3,FALSE),IF(C465=3,VLOOKUP(B465,balance!$K:$P,4,FALSE),IF(C465=4,VLOOKUP(B465,balance!$K:$P,5,FALSE),IF(C465=5,VLOOKUP(B465-1,balance!$K:$P,6,FALSE),0)))))</f>
        <v>2550</v>
      </c>
      <c r="F465">
        <v>53</v>
      </c>
      <c r="G465">
        <f>IF(C465=1,VLOOKUP(FoxFire!B465,balance!$U:$Z,2,FALSE),IF(C465=2,VLOOKUP(B465,balance!$U:$Z,3,FALSE),IF(C465=3,VLOOKUP(B465,balance!$U:$Z,4,FALSE),IF(C465=4,VLOOKUP(B465,balance!$U:$Z,5,FALSE),IF(C465=5,VLOOKUP(B465-1,balance!$U:$Z,6,FALSE),0)))))/100</f>
        <v>1.92E-3</v>
      </c>
      <c r="H465">
        <v>2</v>
      </c>
      <c r="I465" s="1">
        <f>IF(C465=1,VLOOKUP(FoxFire!B465,balance!$AF:$AJ,2,FALSE),IF(C465=2,VLOOKUP(B465,balance!$AF:$AJ,3,FALSE),IF(C465=3,VLOOKUP(B465,balance!$AF:$AJ,4,FALSE),IF(C465=4,VLOOKUP(B465,balance!$AF:$AJ,5,FALSE),IF(C465=5,VLOOKUP(B465,balance!$AF:$AK,6,FALSE),0)))))*1000000000000</f>
        <v>675000000000</v>
      </c>
    </row>
    <row r="466" spans="1:9" x14ac:dyDescent="0.3">
      <c r="A466">
        <v>464</v>
      </c>
      <c r="B466">
        <f t="shared" si="15"/>
        <v>94</v>
      </c>
      <c r="C466">
        <f t="shared" si="14"/>
        <v>5</v>
      </c>
      <c r="D466">
        <v>9026</v>
      </c>
      <c r="E466" s="1">
        <f>IF(C466=1,VLOOKUP(B466,balance!$K:$P,2,FALSE),IF(C466=2,VLOOKUP(B466,balance!$K:$P,3,FALSE),IF(C466=3,VLOOKUP(B466,balance!$K:$P,4,FALSE),IF(C466=4,VLOOKUP(B466,balance!$K:$P,5,FALSE),IF(C466=5,VLOOKUP(B466-1,balance!$K:$P,6,FALSE),0)))))</f>
        <v>49470</v>
      </c>
      <c r="F466">
        <v>53</v>
      </c>
      <c r="G466">
        <f>IF(C466=1,VLOOKUP(FoxFire!B466,balance!$U:$Z,2,FALSE),IF(C466=2,VLOOKUP(B466,balance!$U:$Z,3,FALSE),IF(C466=3,VLOOKUP(B466,balance!$U:$Z,4,FALSE),IF(C466=4,VLOOKUP(B466,balance!$U:$Z,5,FALSE),IF(C466=5,VLOOKUP(B466-1,balance!$U:$Z,6,FALSE),0)))))/100</f>
        <v>15.3606</v>
      </c>
      <c r="H466">
        <v>2</v>
      </c>
      <c r="I466" s="1">
        <f>IF(C466=1,VLOOKUP(FoxFire!B466,balance!$AF:$AJ,2,FALSE),IF(C466=2,VLOOKUP(B466,balance!$AF:$AJ,3,FALSE),IF(C466=3,VLOOKUP(B466,balance!$AF:$AJ,4,FALSE),IF(C466=4,VLOOKUP(B466,balance!$AF:$AJ,5,FALSE),IF(C466=5,VLOOKUP(B466,balance!$AF:$AK,6,FALSE),0)))))*1000000000000</f>
        <v>2750000000000</v>
      </c>
    </row>
    <row r="467" spans="1:9" x14ac:dyDescent="0.3">
      <c r="A467">
        <v>465</v>
      </c>
      <c r="B467">
        <f t="shared" si="15"/>
        <v>94</v>
      </c>
      <c r="C467">
        <f t="shared" si="14"/>
        <v>1</v>
      </c>
      <c r="D467">
        <v>9026</v>
      </c>
      <c r="E467" s="1">
        <f>IF(C467=1,VLOOKUP(B467,balance!$K:$P,2,FALSE),IF(C467=2,VLOOKUP(B467,balance!$K:$P,3,FALSE),IF(C467=3,VLOOKUP(B467,balance!$K:$P,4,FALSE),IF(C467=4,VLOOKUP(B467,balance!$K:$P,5,FALSE),IF(C467=5,VLOOKUP(B467-1,balance!$K:$P,6,FALSE),0)))))</f>
        <v>2575</v>
      </c>
      <c r="F467">
        <v>53</v>
      </c>
      <c r="G467">
        <f>IF(C467=1,VLOOKUP(FoxFire!B467,balance!$U:$Z,2,FALSE),IF(C467=2,VLOOKUP(B467,balance!$U:$Z,3,FALSE),IF(C467=3,VLOOKUP(B467,balance!$U:$Z,4,FALSE),IF(C467=4,VLOOKUP(B467,balance!$U:$Z,5,FALSE),IF(C467=5,VLOOKUP(B467-1,balance!$U:$Z,6,FALSE),0)))))/100</f>
        <v>1.9300000000000001E-3</v>
      </c>
      <c r="H467">
        <v>2</v>
      </c>
      <c r="I467" s="1">
        <f>IF(C467=1,VLOOKUP(FoxFire!B467,balance!$AF:$AJ,2,FALSE),IF(C467=2,VLOOKUP(B467,balance!$AF:$AJ,3,FALSE),IF(C467=3,VLOOKUP(B467,balance!$AF:$AJ,4,FALSE),IF(C467=4,VLOOKUP(B467,balance!$AF:$AJ,5,FALSE),IF(C467=5,VLOOKUP(B467,balance!$AF:$AK,6,FALSE),0)))))*1000000000000</f>
        <v>687500000000</v>
      </c>
    </row>
    <row r="468" spans="1:9" x14ac:dyDescent="0.3">
      <c r="A468">
        <v>466</v>
      </c>
      <c r="B468">
        <f t="shared" si="15"/>
        <v>94</v>
      </c>
      <c r="C468">
        <f t="shared" si="14"/>
        <v>2</v>
      </c>
      <c r="D468">
        <v>9026</v>
      </c>
      <c r="E468" s="1">
        <f>IF(C468=1,VLOOKUP(B468,balance!$K:$P,2,FALSE),IF(C468=2,VLOOKUP(B468,balance!$K:$P,3,FALSE),IF(C468=3,VLOOKUP(B468,balance!$K:$P,4,FALSE),IF(C468=4,VLOOKUP(B468,balance!$K:$P,5,FALSE),IF(C468=5,VLOOKUP(B468-1,balance!$K:$P,6,FALSE),0)))))</f>
        <v>2575</v>
      </c>
      <c r="F468">
        <v>53</v>
      </c>
      <c r="G468">
        <f>IF(C468=1,VLOOKUP(FoxFire!B468,balance!$U:$Z,2,FALSE),IF(C468=2,VLOOKUP(B468,balance!$U:$Z,3,FALSE),IF(C468=3,VLOOKUP(B468,balance!$U:$Z,4,FALSE),IF(C468=4,VLOOKUP(B468,balance!$U:$Z,5,FALSE),IF(C468=5,VLOOKUP(B468-1,balance!$U:$Z,6,FALSE),0)))))/100</f>
        <v>1.9300000000000001E-3</v>
      </c>
      <c r="H468">
        <v>2</v>
      </c>
      <c r="I468" s="1">
        <f>IF(C468=1,VLOOKUP(FoxFire!B468,balance!$AF:$AJ,2,FALSE),IF(C468=2,VLOOKUP(B468,balance!$AF:$AJ,3,FALSE),IF(C468=3,VLOOKUP(B468,balance!$AF:$AJ,4,FALSE),IF(C468=4,VLOOKUP(B468,balance!$AF:$AJ,5,FALSE),IF(C468=5,VLOOKUP(B468,balance!$AF:$AK,6,FALSE),0)))))*1000000000000</f>
        <v>687500000000</v>
      </c>
    </row>
    <row r="469" spans="1:9" x14ac:dyDescent="0.3">
      <c r="A469">
        <v>467</v>
      </c>
      <c r="B469">
        <f t="shared" si="15"/>
        <v>94</v>
      </c>
      <c r="C469">
        <f t="shared" si="14"/>
        <v>3</v>
      </c>
      <c r="D469">
        <v>9026</v>
      </c>
      <c r="E469" s="1">
        <f>IF(C469=1,VLOOKUP(B469,balance!$K:$P,2,FALSE),IF(C469=2,VLOOKUP(B469,balance!$K:$P,3,FALSE),IF(C469=3,VLOOKUP(B469,balance!$K:$P,4,FALSE),IF(C469=4,VLOOKUP(B469,balance!$K:$P,5,FALSE),IF(C469=5,VLOOKUP(B469-1,balance!$K:$P,6,FALSE),0)))))</f>
        <v>2575</v>
      </c>
      <c r="F469">
        <v>53</v>
      </c>
      <c r="G469">
        <f>IF(C469=1,VLOOKUP(FoxFire!B469,balance!$U:$Z,2,FALSE),IF(C469=2,VLOOKUP(B469,balance!$U:$Z,3,FALSE),IF(C469=3,VLOOKUP(B469,balance!$U:$Z,4,FALSE),IF(C469=4,VLOOKUP(B469,balance!$U:$Z,5,FALSE),IF(C469=5,VLOOKUP(B469-1,balance!$U:$Z,6,FALSE),0)))))/100</f>
        <v>1.9300000000000001E-3</v>
      </c>
      <c r="H469">
        <v>2</v>
      </c>
      <c r="I469" s="1">
        <f>IF(C469=1,VLOOKUP(FoxFire!B469,balance!$AF:$AJ,2,FALSE),IF(C469=2,VLOOKUP(B469,balance!$AF:$AJ,3,FALSE),IF(C469=3,VLOOKUP(B469,balance!$AF:$AJ,4,FALSE),IF(C469=4,VLOOKUP(B469,balance!$AF:$AJ,5,FALSE),IF(C469=5,VLOOKUP(B469,balance!$AF:$AK,6,FALSE),0)))))*1000000000000</f>
        <v>687500000000</v>
      </c>
    </row>
    <row r="470" spans="1:9" x14ac:dyDescent="0.3">
      <c r="A470">
        <v>468</v>
      </c>
      <c r="B470">
        <f t="shared" si="15"/>
        <v>94</v>
      </c>
      <c r="C470">
        <f t="shared" si="14"/>
        <v>4</v>
      </c>
      <c r="D470">
        <v>9026</v>
      </c>
      <c r="E470" s="1">
        <f>IF(C470=1,VLOOKUP(B470,balance!$K:$P,2,FALSE),IF(C470=2,VLOOKUP(B470,balance!$K:$P,3,FALSE),IF(C470=3,VLOOKUP(B470,balance!$K:$P,4,FALSE),IF(C470=4,VLOOKUP(B470,balance!$K:$P,5,FALSE),IF(C470=5,VLOOKUP(B470-1,balance!$K:$P,6,FALSE),0)))))</f>
        <v>2575</v>
      </c>
      <c r="F470">
        <v>53</v>
      </c>
      <c r="G470">
        <f>IF(C470=1,VLOOKUP(FoxFire!B470,balance!$U:$Z,2,FALSE),IF(C470=2,VLOOKUP(B470,balance!$U:$Z,3,FALSE),IF(C470=3,VLOOKUP(B470,balance!$U:$Z,4,FALSE),IF(C470=4,VLOOKUP(B470,balance!$U:$Z,5,FALSE),IF(C470=5,VLOOKUP(B470-1,balance!$U:$Z,6,FALSE),0)))))/100</f>
        <v>1.9300000000000001E-3</v>
      </c>
      <c r="H470">
        <v>2</v>
      </c>
      <c r="I470" s="1">
        <f>IF(C470=1,VLOOKUP(FoxFire!B470,balance!$AF:$AJ,2,FALSE),IF(C470=2,VLOOKUP(B470,balance!$AF:$AJ,3,FALSE),IF(C470=3,VLOOKUP(B470,balance!$AF:$AJ,4,FALSE),IF(C470=4,VLOOKUP(B470,balance!$AF:$AJ,5,FALSE),IF(C470=5,VLOOKUP(B470,balance!$AF:$AK,6,FALSE),0)))))*1000000000000</f>
        <v>687500000000</v>
      </c>
    </row>
    <row r="471" spans="1:9" x14ac:dyDescent="0.3">
      <c r="A471">
        <v>469</v>
      </c>
      <c r="B471">
        <f t="shared" si="15"/>
        <v>95</v>
      </c>
      <c r="C471">
        <f t="shared" si="14"/>
        <v>5</v>
      </c>
      <c r="D471">
        <v>9026</v>
      </c>
      <c r="E471" s="1">
        <f>IF(C471=1,VLOOKUP(B471,balance!$K:$P,2,FALSE),IF(C471=2,VLOOKUP(B471,balance!$K:$P,3,FALSE),IF(C471=3,VLOOKUP(B471,balance!$K:$P,4,FALSE),IF(C471=4,VLOOKUP(B471,balance!$K:$P,5,FALSE),IF(C471=5,VLOOKUP(B471-1,balance!$K:$P,6,FALSE),0)))))</f>
        <v>50470</v>
      </c>
      <c r="F471">
        <v>53</v>
      </c>
      <c r="G471">
        <f>IF(C471=1,VLOOKUP(FoxFire!B471,balance!$U:$Z,2,FALSE),IF(C471=2,VLOOKUP(B471,balance!$U:$Z,3,FALSE),IF(C471=3,VLOOKUP(B471,balance!$U:$Z,4,FALSE),IF(C471=4,VLOOKUP(B471,balance!$U:$Z,5,FALSE),IF(C471=5,VLOOKUP(B471-1,balance!$U:$Z,6,FALSE),0)))))/100</f>
        <v>16.985399999999998</v>
      </c>
      <c r="H471">
        <v>2</v>
      </c>
      <c r="I471" s="1">
        <f>IF(C471=1,VLOOKUP(FoxFire!B471,balance!$AF:$AJ,2,FALSE),IF(C471=2,VLOOKUP(B471,balance!$AF:$AJ,3,FALSE),IF(C471=3,VLOOKUP(B471,balance!$AF:$AJ,4,FALSE),IF(C471=4,VLOOKUP(B471,balance!$AF:$AJ,5,FALSE),IF(C471=5,VLOOKUP(B471,balance!$AF:$AK,6,FALSE),0)))))*1000000000000</f>
        <v>2800000000000</v>
      </c>
    </row>
    <row r="472" spans="1:9" x14ac:dyDescent="0.3">
      <c r="A472">
        <v>470</v>
      </c>
      <c r="B472">
        <f t="shared" si="15"/>
        <v>95</v>
      </c>
      <c r="C472">
        <f t="shared" si="14"/>
        <v>1</v>
      </c>
      <c r="D472">
        <v>9026</v>
      </c>
      <c r="E472" s="1">
        <f>IF(C472=1,VLOOKUP(B472,balance!$K:$P,2,FALSE),IF(C472=2,VLOOKUP(B472,balance!$K:$P,3,FALSE),IF(C472=3,VLOOKUP(B472,balance!$K:$P,4,FALSE),IF(C472=4,VLOOKUP(B472,balance!$K:$P,5,FALSE),IF(C472=5,VLOOKUP(B472-1,balance!$K:$P,6,FALSE),0)))))</f>
        <v>2600</v>
      </c>
      <c r="F472">
        <v>53</v>
      </c>
      <c r="G472">
        <f>IF(C472=1,VLOOKUP(FoxFire!B472,balance!$U:$Z,2,FALSE),IF(C472=2,VLOOKUP(B472,balance!$U:$Z,3,FALSE),IF(C472=3,VLOOKUP(B472,balance!$U:$Z,4,FALSE),IF(C472=4,VLOOKUP(B472,balance!$U:$Z,5,FALSE),IF(C472=5,VLOOKUP(B472-1,balance!$U:$Z,6,FALSE),0)))))/100</f>
        <v>1.9400000000000001E-3</v>
      </c>
      <c r="H472">
        <v>2</v>
      </c>
      <c r="I472" s="1">
        <f>IF(C472=1,VLOOKUP(FoxFire!B472,balance!$AF:$AJ,2,FALSE),IF(C472=2,VLOOKUP(B472,balance!$AF:$AJ,3,FALSE),IF(C472=3,VLOOKUP(B472,balance!$AF:$AJ,4,FALSE),IF(C472=4,VLOOKUP(B472,balance!$AF:$AJ,5,FALSE),IF(C472=5,VLOOKUP(B472,balance!$AF:$AK,6,FALSE),0)))))*1000000000000</f>
        <v>700000000000</v>
      </c>
    </row>
    <row r="473" spans="1:9" x14ac:dyDescent="0.3">
      <c r="A473">
        <v>471</v>
      </c>
      <c r="B473">
        <f t="shared" si="15"/>
        <v>95</v>
      </c>
      <c r="C473">
        <f t="shared" si="14"/>
        <v>2</v>
      </c>
      <c r="D473">
        <v>9026</v>
      </c>
      <c r="E473" s="1">
        <f>IF(C473=1,VLOOKUP(B473,balance!$K:$P,2,FALSE),IF(C473=2,VLOOKUP(B473,balance!$K:$P,3,FALSE),IF(C473=3,VLOOKUP(B473,balance!$K:$P,4,FALSE),IF(C473=4,VLOOKUP(B473,balance!$K:$P,5,FALSE),IF(C473=5,VLOOKUP(B473-1,balance!$K:$P,6,FALSE),0)))))</f>
        <v>2600</v>
      </c>
      <c r="F473">
        <v>53</v>
      </c>
      <c r="G473">
        <f>IF(C473=1,VLOOKUP(FoxFire!B473,balance!$U:$Z,2,FALSE),IF(C473=2,VLOOKUP(B473,balance!$U:$Z,3,FALSE),IF(C473=3,VLOOKUP(B473,balance!$U:$Z,4,FALSE),IF(C473=4,VLOOKUP(B473,balance!$U:$Z,5,FALSE),IF(C473=5,VLOOKUP(B473-1,balance!$U:$Z,6,FALSE),0)))))/100</f>
        <v>1.9400000000000001E-3</v>
      </c>
      <c r="H473">
        <v>2</v>
      </c>
      <c r="I473" s="1">
        <f>IF(C473=1,VLOOKUP(FoxFire!B473,balance!$AF:$AJ,2,FALSE),IF(C473=2,VLOOKUP(B473,balance!$AF:$AJ,3,FALSE),IF(C473=3,VLOOKUP(B473,balance!$AF:$AJ,4,FALSE),IF(C473=4,VLOOKUP(B473,balance!$AF:$AJ,5,FALSE),IF(C473=5,VLOOKUP(B473,balance!$AF:$AK,6,FALSE),0)))))*1000000000000</f>
        <v>700000000000</v>
      </c>
    </row>
    <row r="474" spans="1:9" x14ac:dyDescent="0.3">
      <c r="A474">
        <v>472</v>
      </c>
      <c r="B474">
        <f t="shared" si="15"/>
        <v>95</v>
      </c>
      <c r="C474">
        <f t="shared" si="14"/>
        <v>3</v>
      </c>
      <c r="D474">
        <v>9026</v>
      </c>
      <c r="E474" s="1">
        <f>IF(C474=1,VLOOKUP(B474,balance!$K:$P,2,FALSE),IF(C474=2,VLOOKUP(B474,balance!$K:$P,3,FALSE),IF(C474=3,VLOOKUP(B474,balance!$K:$P,4,FALSE),IF(C474=4,VLOOKUP(B474,balance!$K:$P,5,FALSE),IF(C474=5,VLOOKUP(B474-1,balance!$K:$P,6,FALSE),0)))))</f>
        <v>2600</v>
      </c>
      <c r="F474">
        <v>53</v>
      </c>
      <c r="G474">
        <f>IF(C474=1,VLOOKUP(FoxFire!B474,balance!$U:$Z,2,FALSE),IF(C474=2,VLOOKUP(B474,balance!$U:$Z,3,FALSE),IF(C474=3,VLOOKUP(B474,balance!$U:$Z,4,FALSE),IF(C474=4,VLOOKUP(B474,balance!$U:$Z,5,FALSE),IF(C474=5,VLOOKUP(B474-1,balance!$U:$Z,6,FALSE),0)))))/100</f>
        <v>1.9400000000000001E-3</v>
      </c>
      <c r="H474">
        <v>2</v>
      </c>
      <c r="I474" s="1">
        <f>IF(C474=1,VLOOKUP(FoxFire!B474,balance!$AF:$AJ,2,FALSE),IF(C474=2,VLOOKUP(B474,balance!$AF:$AJ,3,FALSE),IF(C474=3,VLOOKUP(B474,balance!$AF:$AJ,4,FALSE),IF(C474=4,VLOOKUP(B474,balance!$AF:$AJ,5,FALSE),IF(C474=5,VLOOKUP(B474,balance!$AF:$AK,6,FALSE),0)))))*1000000000000</f>
        <v>700000000000</v>
      </c>
    </row>
    <row r="475" spans="1:9" x14ac:dyDescent="0.3">
      <c r="A475">
        <v>473</v>
      </c>
      <c r="B475">
        <f t="shared" si="15"/>
        <v>95</v>
      </c>
      <c r="C475">
        <f t="shared" si="14"/>
        <v>4</v>
      </c>
      <c r="D475">
        <v>9026</v>
      </c>
      <c r="E475" s="1">
        <f>IF(C475=1,VLOOKUP(B475,balance!$K:$P,2,FALSE),IF(C475=2,VLOOKUP(B475,balance!$K:$P,3,FALSE),IF(C475=3,VLOOKUP(B475,balance!$K:$P,4,FALSE),IF(C475=4,VLOOKUP(B475,balance!$K:$P,5,FALSE),IF(C475=5,VLOOKUP(B475-1,balance!$K:$P,6,FALSE),0)))))</f>
        <v>2600</v>
      </c>
      <c r="F475">
        <v>53</v>
      </c>
      <c r="G475">
        <f>IF(C475=1,VLOOKUP(FoxFire!B475,balance!$U:$Z,2,FALSE),IF(C475=2,VLOOKUP(B475,balance!$U:$Z,3,FALSE),IF(C475=3,VLOOKUP(B475,balance!$U:$Z,4,FALSE),IF(C475=4,VLOOKUP(B475,balance!$U:$Z,5,FALSE),IF(C475=5,VLOOKUP(B475-1,balance!$U:$Z,6,FALSE),0)))))/100</f>
        <v>1.9400000000000001E-3</v>
      </c>
      <c r="H475">
        <v>2</v>
      </c>
      <c r="I475" s="1">
        <f>IF(C475=1,VLOOKUP(FoxFire!B475,balance!$AF:$AJ,2,FALSE),IF(C475=2,VLOOKUP(B475,balance!$AF:$AJ,3,FALSE),IF(C475=3,VLOOKUP(B475,balance!$AF:$AJ,4,FALSE),IF(C475=4,VLOOKUP(B475,balance!$AF:$AJ,5,FALSE),IF(C475=5,VLOOKUP(B475,balance!$AF:$AK,6,FALSE),0)))))*1000000000000</f>
        <v>700000000000</v>
      </c>
    </row>
    <row r="476" spans="1:9" x14ac:dyDescent="0.3">
      <c r="A476">
        <v>474</v>
      </c>
      <c r="B476">
        <f t="shared" si="15"/>
        <v>96</v>
      </c>
      <c r="C476">
        <f t="shared" si="14"/>
        <v>5</v>
      </c>
      <c r="D476">
        <v>9026</v>
      </c>
      <c r="E476" s="1">
        <f>IF(C476=1,VLOOKUP(B476,balance!$K:$P,2,FALSE),IF(C476=2,VLOOKUP(B476,balance!$K:$P,3,FALSE),IF(C476=3,VLOOKUP(B476,balance!$K:$P,4,FALSE),IF(C476=4,VLOOKUP(B476,balance!$K:$P,5,FALSE),IF(C476=5,VLOOKUP(B476-1,balance!$K:$P,6,FALSE),0)))))</f>
        <v>51480</v>
      </c>
      <c r="F476">
        <v>53</v>
      </c>
      <c r="G476">
        <f>IF(C476=1,VLOOKUP(FoxFire!B476,balance!$U:$Z,2,FALSE),IF(C476=2,VLOOKUP(B476,balance!$U:$Z,3,FALSE),IF(C476=3,VLOOKUP(B476,balance!$U:$Z,4,FALSE),IF(C476=4,VLOOKUP(B476,balance!$U:$Z,5,FALSE),IF(C476=5,VLOOKUP(B476-1,balance!$U:$Z,6,FALSE),0)))))/100</f>
        <v>18.781600000000001</v>
      </c>
      <c r="H476">
        <v>2</v>
      </c>
      <c r="I476" s="1">
        <f>IF(C476=1,VLOOKUP(FoxFire!B476,balance!$AF:$AJ,2,FALSE),IF(C476=2,VLOOKUP(B476,balance!$AF:$AJ,3,FALSE),IF(C476=3,VLOOKUP(B476,balance!$AF:$AJ,4,FALSE),IF(C476=4,VLOOKUP(B476,balance!$AF:$AJ,5,FALSE),IF(C476=5,VLOOKUP(B476,balance!$AF:$AK,6,FALSE),0)))))*1000000000000</f>
        <v>2850000000000</v>
      </c>
    </row>
    <row r="477" spans="1:9" x14ac:dyDescent="0.3">
      <c r="A477">
        <v>475</v>
      </c>
      <c r="B477">
        <f t="shared" si="15"/>
        <v>96</v>
      </c>
      <c r="C477">
        <f t="shared" si="14"/>
        <v>1</v>
      </c>
      <c r="D477">
        <v>9026</v>
      </c>
      <c r="E477" s="1">
        <f>IF(C477=1,VLOOKUP(B477,balance!$K:$P,2,FALSE),IF(C477=2,VLOOKUP(B477,balance!$K:$P,3,FALSE),IF(C477=3,VLOOKUP(B477,balance!$K:$P,4,FALSE),IF(C477=4,VLOOKUP(B477,balance!$K:$P,5,FALSE),IF(C477=5,VLOOKUP(B477-1,balance!$K:$P,6,FALSE),0)))))</f>
        <v>2625</v>
      </c>
      <c r="F477">
        <v>53</v>
      </c>
      <c r="G477">
        <f>IF(C477=1,VLOOKUP(FoxFire!B477,balance!$U:$Z,2,FALSE),IF(C477=2,VLOOKUP(B477,balance!$U:$Z,3,FALSE),IF(C477=3,VLOOKUP(B477,balance!$U:$Z,4,FALSE),IF(C477=4,VLOOKUP(B477,balance!$U:$Z,5,FALSE),IF(C477=5,VLOOKUP(B477-1,balance!$U:$Z,6,FALSE),0)))))/100</f>
        <v>1.9500000000000001E-3</v>
      </c>
      <c r="H477">
        <v>2</v>
      </c>
      <c r="I477" s="1">
        <f>IF(C477=1,VLOOKUP(FoxFire!B477,balance!$AF:$AJ,2,FALSE),IF(C477=2,VLOOKUP(B477,balance!$AF:$AJ,3,FALSE),IF(C477=3,VLOOKUP(B477,balance!$AF:$AJ,4,FALSE),IF(C477=4,VLOOKUP(B477,balance!$AF:$AJ,5,FALSE),IF(C477=5,VLOOKUP(B477,balance!$AF:$AK,6,FALSE),0)))))*1000000000000</f>
        <v>712500000000</v>
      </c>
    </row>
    <row r="478" spans="1:9" x14ac:dyDescent="0.3">
      <c r="A478">
        <v>476</v>
      </c>
      <c r="B478">
        <f t="shared" si="15"/>
        <v>96</v>
      </c>
      <c r="C478">
        <f t="shared" si="14"/>
        <v>2</v>
      </c>
      <c r="D478">
        <v>9026</v>
      </c>
      <c r="E478" s="1">
        <f>IF(C478=1,VLOOKUP(B478,balance!$K:$P,2,FALSE),IF(C478=2,VLOOKUP(B478,balance!$K:$P,3,FALSE),IF(C478=3,VLOOKUP(B478,balance!$K:$P,4,FALSE),IF(C478=4,VLOOKUP(B478,balance!$K:$P,5,FALSE),IF(C478=5,VLOOKUP(B478-1,balance!$K:$P,6,FALSE),0)))))</f>
        <v>2625</v>
      </c>
      <c r="F478">
        <v>53</v>
      </c>
      <c r="G478">
        <f>IF(C478=1,VLOOKUP(FoxFire!B478,balance!$U:$Z,2,FALSE),IF(C478=2,VLOOKUP(B478,balance!$U:$Z,3,FALSE),IF(C478=3,VLOOKUP(B478,balance!$U:$Z,4,FALSE),IF(C478=4,VLOOKUP(B478,balance!$U:$Z,5,FALSE),IF(C478=5,VLOOKUP(B478-1,balance!$U:$Z,6,FALSE),0)))))/100</f>
        <v>1.9500000000000001E-3</v>
      </c>
      <c r="H478">
        <v>2</v>
      </c>
      <c r="I478" s="1">
        <f>IF(C478=1,VLOOKUP(FoxFire!B478,balance!$AF:$AJ,2,FALSE),IF(C478=2,VLOOKUP(B478,balance!$AF:$AJ,3,FALSE),IF(C478=3,VLOOKUP(B478,balance!$AF:$AJ,4,FALSE),IF(C478=4,VLOOKUP(B478,balance!$AF:$AJ,5,FALSE),IF(C478=5,VLOOKUP(B478,balance!$AF:$AK,6,FALSE),0)))))*1000000000000</f>
        <v>712500000000</v>
      </c>
    </row>
    <row r="479" spans="1:9" x14ac:dyDescent="0.3">
      <c r="A479">
        <v>477</v>
      </c>
      <c r="B479">
        <f t="shared" si="15"/>
        <v>96</v>
      </c>
      <c r="C479">
        <f t="shared" si="14"/>
        <v>3</v>
      </c>
      <c r="D479">
        <v>9026</v>
      </c>
      <c r="E479" s="1">
        <f>IF(C479=1,VLOOKUP(B479,balance!$K:$P,2,FALSE),IF(C479=2,VLOOKUP(B479,balance!$K:$P,3,FALSE),IF(C479=3,VLOOKUP(B479,balance!$K:$P,4,FALSE),IF(C479=4,VLOOKUP(B479,balance!$K:$P,5,FALSE),IF(C479=5,VLOOKUP(B479-1,balance!$K:$P,6,FALSE),0)))))</f>
        <v>2625</v>
      </c>
      <c r="F479">
        <v>53</v>
      </c>
      <c r="G479">
        <f>IF(C479=1,VLOOKUP(FoxFire!B479,balance!$U:$Z,2,FALSE),IF(C479=2,VLOOKUP(B479,balance!$U:$Z,3,FALSE),IF(C479=3,VLOOKUP(B479,balance!$U:$Z,4,FALSE),IF(C479=4,VLOOKUP(B479,balance!$U:$Z,5,FALSE),IF(C479=5,VLOOKUP(B479-1,balance!$U:$Z,6,FALSE),0)))))/100</f>
        <v>1.9500000000000001E-3</v>
      </c>
      <c r="H479">
        <v>2</v>
      </c>
      <c r="I479" s="1">
        <f>IF(C479=1,VLOOKUP(FoxFire!B479,balance!$AF:$AJ,2,FALSE),IF(C479=2,VLOOKUP(B479,balance!$AF:$AJ,3,FALSE),IF(C479=3,VLOOKUP(B479,balance!$AF:$AJ,4,FALSE),IF(C479=4,VLOOKUP(B479,balance!$AF:$AJ,5,FALSE),IF(C479=5,VLOOKUP(B479,balance!$AF:$AK,6,FALSE),0)))))*1000000000000</f>
        <v>712500000000</v>
      </c>
    </row>
    <row r="480" spans="1:9" x14ac:dyDescent="0.3">
      <c r="A480">
        <v>478</v>
      </c>
      <c r="B480">
        <f t="shared" si="15"/>
        <v>96</v>
      </c>
      <c r="C480">
        <f t="shared" si="14"/>
        <v>4</v>
      </c>
      <c r="D480">
        <v>9026</v>
      </c>
      <c r="E480" s="1">
        <f>IF(C480=1,VLOOKUP(B480,balance!$K:$P,2,FALSE),IF(C480=2,VLOOKUP(B480,balance!$K:$P,3,FALSE),IF(C480=3,VLOOKUP(B480,balance!$K:$P,4,FALSE),IF(C480=4,VLOOKUP(B480,balance!$K:$P,5,FALSE),IF(C480=5,VLOOKUP(B480-1,balance!$K:$P,6,FALSE),0)))))</f>
        <v>2625</v>
      </c>
      <c r="F480">
        <v>53</v>
      </c>
      <c r="G480">
        <f>IF(C480=1,VLOOKUP(FoxFire!B480,balance!$U:$Z,2,FALSE),IF(C480=2,VLOOKUP(B480,balance!$U:$Z,3,FALSE),IF(C480=3,VLOOKUP(B480,balance!$U:$Z,4,FALSE),IF(C480=4,VLOOKUP(B480,balance!$U:$Z,5,FALSE),IF(C480=5,VLOOKUP(B480-1,balance!$U:$Z,6,FALSE),0)))))/100</f>
        <v>1.9500000000000001E-3</v>
      </c>
      <c r="H480">
        <v>2</v>
      </c>
      <c r="I480" s="1">
        <f>IF(C480=1,VLOOKUP(FoxFire!B480,balance!$AF:$AJ,2,FALSE),IF(C480=2,VLOOKUP(B480,balance!$AF:$AJ,3,FALSE),IF(C480=3,VLOOKUP(B480,balance!$AF:$AJ,4,FALSE),IF(C480=4,VLOOKUP(B480,balance!$AF:$AJ,5,FALSE),IF(C480=5,VLOOKUP(B480,balance!$AF:$AK,6,FALSE),0)))))*1000000000000</f>
        <v>712500000000</v>
      </c>
    </row>
    <row r="481" spans="1:9" x14ac:dyDescent="0.3">
      <c r="A481">
        <v>479</v>
      </c>
      <c r="B481">
        <f t="shared" si="15"/>
        <v>97</v>
      </c>
      <c r="C481">
        <f t="shared" si="14"/>
        <v>5</v>
      </c>
      <c r="D481">
        <v>9026</v>
      </c>
      <c r="E481" s="1">
        <f>IF(C481=1,VLOOKUP(B481,balance!$K:$P,2,FALSE),IF(C481=2,VLOOKUP(B481,balance!$K:$P,3,FALSE),IF(C481=3,VLOOKUP(B481,balance!$K:$P,4,FALSE),IF(C481=4,VLOOKUP(B481,balance!$K:$P,5,FALSE),IF(C481=5,VLOOKUP(B481-1,balance!$K:$P,6,FALSE),0)))))</f>
        <v>52500</v>
      </c>
      <c r="F481">
        <v>53</v>
      </c>
      <c r="G481">
        <f>IF(C481=1,VLOOKUP(FoxFire!B481,balance!$U:$Z,2,FALSE),IF(C481=2,VLOOKUP(B481,balance!$U:$Z,3,FALSE),IF(C481=3,VLOOKUP(B481,balance!$U:$Z,4,FALSE),IF(C481=4,VLOOKUP(B481,balance!$U:$Z,5,FALSE),IF(C481=5,VLOOKUP(B481-1,balance!$U:$Z,6,FALSE),0)))))/100</f>
        <v>20.767000000000003</v>
      </c>
      <c r="H481">
        <v>2</v>
      </c>
      <c r="I481" s="1">
        <f>IF(C481=1,VLOOKUP(FoxFire!B481,balance!$AF:$AJ,2,FALSE),IF(C481=2,VLOOKUP(B481,balance!$AF:$AJ,3,FALSE),IF(C481=3,VLOOKUP(B481,balance!$AF:$AJ,4,FALSE),IF(C481=4,VLOOKUP(B481,balance!$AF:$AJ,5,FALSE),IF(C481=5,VLOOKUP(B481,balance!$AF:$AK,6,FALSE),0)))))*1000000000000</f>
        <v>2900000000000</v>
      </c>
    </row>
    <row r="482" spans="1:9" x14ac:dyDescent="0.3">
      <c r="A482">
        <v>480</v>
      </c>
      <c r="B482">
        <f t="shared" si="15"/>
        <v>97</v>
      </c>
      <c r="C482">
        <f t="shared" si="14"/>
        <v>1</v>
      </c>
      <c r="D482">
        <v>9026</v>
      </c>
      <c r="E482" s="1">
        <f>IF(C482=1,VLOOKUP(B482,balance!$K:$P,2,FALSE),IF(C482=2,VLOOKUP(B482,balance!$K:$P,3,FALSE),IF(C482=3,VLOOKUP(B482,balance!$K:$P,4,FALSE),IF(C482=4,VLOOKUP(B482,balance!$K:$P,5,FALSE),IF(C482=5,VLOOKUP(B482-1,balance!$K:$P,6,FALSE),0)))))</f>
        <v>2650</v>
      </c>
      <c r="F482">
        <v>53</v>
      </c>
      <c r="G482">
        <f>IF(C482=1,VLOOKUP(FoxFire!B482,balance!$U:$Z,2,FALSE),IF(C482=2,VLOOKUP(B482,balance!$U:$Z,3,FALSE),IF(C482=3,VLOOKUP(B482,balance!$U:$Z,4,FALSE),IF(C482=4,VLOOKUP(B482,balance!$U:$Z,5,FALSE),IF(C482=5,VLOOKUP(B482-1,balance!$U:$Z,6,FALSE),0)))))/100</f>
        <v>1.9599999999999999E-3</v>
      </c>
      <c r="H482">
        <v>2</v>
      </c>
      <c r="I482" s="1">
        <f>IF(C482=1,VLOOKUP(FoxFire!B482,balance!$AF:$AJ,2,FALSE),IF(C482=2,VLOOKUP(B482,balance!$AF:$AJ,3,FALSE),IF(C482=3,VLOOKUP(B482,balance!$AF:$AJ,4,FALSE),IF(C482=4,VLOOKUP(B482,balance!$AF:$AJ,5,FALSE),IF(C482=5,VLOOKUP(B482,balance!$AF:$AK,6,FALSE),0)))))*1000000000000</f>
        <v>725000000000</v>
      </c>
    </row>
    <row r="483" spans="1:9" x14ac:dyDescent="0.3">
      <c r="A483">
        <v>481</v>
      </c>
      <c r="B483">
        <f t="shared" si="15"/>
        <v>97</v>
      </c>
      <c r="C483">
        <f t="shared" si="14"/>
        <v>2</v>
      </c>
      <c r="D483">
        <v>9026</v>
      </c>
      <c r="E483" s="1">
        <f>IF(C483=1,VLOOKUP(B483,balance!$K:$P,2,FALSE),IF(C483=2,VLOOKUP(B483,balance!$K:$P,3,FALSE),IF(C483=3,VLOOKUP(B483,balance!$K:$P,4,FALSE),IF(C483=4,VLOOKUP(B483,balance!$K:$P,5,FALSE),IF(C483=5,VLOOKUP(B483-1,balance!$K:$P,6,FALSE),0)))))</f>
        <v>2650</v>
      </c>
      <c r="F483">
        <v>53</v>
      </c>
      <c r="G483">
        <f>IF(C483=1,VLOOKUP(FoxFire!B483,balance!$U:$Z,2,FALSE),IF(C483=2,VLOOKUP(B483,balance!$U:$Z,3,FALSE),IF(C483=3,VLOOKUP(B483,balance!$U:$Z,4,FALSE),IF(C483=4,VLOOKUP(B483,balance!$U:$Z,5,FALSE),IF(C483=5,VLOOKUP(B483-1,balance!$U:$Z,6,FALSE),0)))))/100</f>
        <v>1.9599999999999999E-3</v>
      </c>
      <c r="H483">
        <v>2</v>
      </c>
      <c r="I483" s="1">
        <f>IF(C483=1,VLOOKUP(FoxFire!B483,balance!$AF:$AJ,2,FALSE),IF(C483=2,VLOOKUP(B483,balance!$AF:$AJ,3,FALSE),IF(C483=3,VLOOKUP(B483,balance!$AF:$AJ,4,FALSE),IF(C483=4,VLOOKUP(B483,balance!$AF:$AJ,5,FALSE),IF(C483=5,VLOOKUP(B483,balance!$AF:$AK,6,FALSE),0)))))*1000000000000</f>
        <v>725000000000</v>
      </c>
    </row>
    <row r="484" spans="1:9" x14ac:dyDescent="0.3">
      <c r="A484">
        <v>482</v>
      </c>
      <c r="B484">
        <f t="shared" si="15"/>
        <v>97</v>
      </c>
      <c r="C484">
        <f t="shared" si="14"/>
        <v>3</v>
      </c>
      <c r="D484">
        <v>9026</v>
      </c>
      <c r="E484" s="1">
        <f>IF(C484=1,VLOOKUP(B484,balance!$K:$P,2,FALSE),IF(C484=2,VLOOKUP(B484,balance!$K:$P,3,FALSE),IF(C484=3,VLOOKUP(B484,balance!$K:$P,4,FALSE),IF(C484=4,VLOOKUP(B484,balance!$K:$P,5,FALSE),IF(C484=5,VLOOKUP(B484-1,balance!$K:$P,6,FALSE),0)))))</f>
        <v>2650</v>
      </c>
      <c r="F484">
        <v>53</v>
      </c>
      <c r="G484">
        <f>IF(C484=1,VLOOKUP(FoxFire!B484,balance!$U:$Z,2,FALSE),IF(C484=2,VLOOKUP(B484,balance!$U:$Z,3,FALSE),IF(C484=3,VLOOKUP(B484,balance!$U:$Z,4,FALSE),IF(C484=4,VLOOKUP(B484,balance!$U:$Z,5,FALSE),IF(C484=5,VLOOKUP(B484-1,balance!$U:$Z,6,FALSE),0)))))/100</f>
        <v>1.9599999999999999E-3</v>
      </c>
      <c r="H484">
        <v>2</v>
      </c>
      <c r="I484" s="1">
        <f>IF(C484=1,VLOOKUP(FoxFire!B484,balance!$AF:$AJ,2,FALSE),IF(C484=2,VLOOKUP(B484,balance!$AF:$AJ,3,FALSE),IF(C484=3,VLOOKUP(B484,balance!$AF:$AJ,4,FALSE),IF(C484=4,VLOOKUP(B484,balance!$AF:$AJ,5,FALSE),IF(C484=5,VLOOKUP(B484,balance!$AF:$AK,6,FALSE),0)))))*1000000000000</f>
        <v>725000000000</v>
      </c>
    </row>
    <row r="485" spans="1:9" x14ac:dyDescent="0.3">
      <c r="A485">
        <v>483</v>
      </c>
      <c r="B485">
        <f t="shared" si="15"/>
        <v>97</v>
      </c>
      <c r="C485">
        <f t="shared" si="14"/>
        <v>4</v>
      </c>
      <c r="D485">
        <v>9026</v>
      </c>
      <c r="E485" s="1">
        <f>IF(C485=1,VLOOKUP(B485,balance!$K:$P,2,FALSE),IF(C485=2,VLOOKUP(B485,balance!$K:$P,3,FALSE),IF(C485=3,VLOOKUP(B485,balance!$K:$P,4,FALSE),IF(C485=4,VLOOKUP(B485,balance!$K:$P,5,FALSE),IF(C485=5,VLOOKUP(B485-1,balance!$K:$P,6,FALSE),0)))))</f>
        <v>2650</v>
      </c>
      <c r="F485">
        <v>53</v>
      </c>
      <c r="G485">
        <f>IF(C485=1,VLOOKUP(FoxFire!B485,balance!$U:$Z,2,FALSE),IF(C485=2,VLOOKUP(B485,balance!$U:$Z,3,FALSE),IF(C485=3,VLOOKUP(B485,balance!$U:$Z,4,FALSE),IF(C485=4,VLOOKUP(B485,balance!$U:$Z,5,FALSE),IF(C485=5,VLOOKUP(B485-1,balance!$U:$Z,6,FALSE),0)))))/100</f>
        <v>1.9599999999999999E-3</v>
      </c>
      <c r="H485">
        <v>2</v>
      </c>
      <c r="I485" s="1">
        <f>IF(C485=1,VLOOKUP(FoxFire!B485,balance!$AF:$AJ,2,FALSE),IF(C485=2,VLOOKUP(B485,balance!$AF:$AJ,3,FALSE),IF(C485=3,VLOOKUP(B485,balance!$AF:$AJ,4,FALSE),IF(C485=4,VLOOKUP(B485,balance!$AF:$AJ,5,FALSE),IF(C485=5,VLOOKUP(B485,balance!$AF:$AK,6,FALSE),0)))))*1000000000000</f>
        <v>725000000000</v>
      </c>
    </row>
    <row r="486" spans="1:9" x14ac:dyDescent="0.3">
      <c r="A486">
        <v>484</v>
      </c>
      <c r="B486">
        <f t="shared" si="15"/>
        <v>98</v>
      </c>
      <c r="C486">
        <f t="shared" si="14"/>
        <v>5</v>
      </c>
      <c r="D486">
        <v>9026</v>
      </c>
      <c r="E486" s="1">
        <f>IF(C486=1,VLOOKUP(B486,balance!$K:$P,2,FALSE),IF(C486=2,VLOOKUP(B486,balance!$K:$P,3,FALSE),IF(C486=3,VLOOKUP(B486,balance!$K:$P,4,FALSE),IF(C486=4,VLOOKUP(B486,balance!$K:$P,5,FALSE),IF(C486=5,VLOOKUP(B486-1,balance!$K:$P,6,FALSE),0)))))</f>
        <v>53530</v>
      </c>
      <c r="F486">
        <v>53</v>
      </c>
      <c r="G486">
        <f>IF(C486=1,VLOOKUP(FoxFire!B486,balance!$U:$Z,2,FALSE),IF(C486=2,VLOOKUP(B486,balance!$U:$Z,3,FALSE),IF(C486=3,VLOOKUP(B486,balance!$U:$Z,4,FALSE),IF(C486=4,VLOOKUP(B486,balance!$U:$Z,5,FALSE),IF(C486=5,VLOOKUP(B486-1,balance!$U:$Z,6,FALSE),0)))))/100</f>
        <v>22.961600000000004</v>
      </c>
      <c r="H486">
        <v>2</v>
      </c>
      <c r="I486" s="1">
        <f>IF(C486=1,VLOOKUP(FoxFire!B486,balance!$AF:$AJ,2,FALSE),IF(C486=2,VLOOKUP(B486,balance!$AF:$AJ,3,FALSE),IF(C486=3,VLOOKUP(B486,balance!$AF:$AJ,4,FALSE),IF(C486=4,VLOOKUP(B486,balance!$AF:$AJ,5,FALSE),IF(C486=5,VLOOKUP(B486,balance!$AF:$AK,6,FALSE),0)))))*1000000000000</f>
        <v>2950000000000</v>
      </c>
    </row>
    <row r="487" spans="1:9" x14ac:dyDescent="0.3">
      <c r="A487">
        <v>485</v>
      </c>
      <c r="B487">
        <f t="shared" si="15"/>
        <v>98</v>
      </c>
      <c r="C487">
        <f t="shared" si="14"/>
        <v>1</v>
      </c>
      <c r="D487">
        <v>9026</v>
      </c>
      <c r="E487" s="1">
        <f>IF(C487=1,VLOOKUP(B487,balance!$K:$P,2,FALSE),IF(C487=2,VLOOKUP(B487,balance!$K:$P,3,FALSE),IF(C487=3,VLOOKUP(B487,balance!$K:$P,4,FALSE),IF(C487=4,VLOOKUP(B487,balance!$K:$P,5,FALSE),IF(C487=5,VLOOKUP(B487-1,balance!$K:$P,6,FALSE),0)))))</f>
        <v>2675</v>
      </c>
      <c r="F487">
        <v>53</v>
      </c>
      <c r="G487">
        <f>IF(C487=1,VLOOKUP(FoxFire!B487,balance!$U:$Z,2,FALSE),IF(C487=2,VLOOKUP(B487,balance!$U:$Z,3,FALSE),IF(C487=3,VLOOKUP(B487,balance!$U:$Z,4,FALSE),IF(C487=4,VLOOKUP(B487,balance!$U:$Z,5,FALSE),IF(C487=5,VLOOKUP(B487-1,balance!$U:$Z,6,FALSE),0)))))/100</f>
        <v>1.97E-3</v>
      </c>
      <c r="H487">
        <v>2</v>
      </c>
      <c r="I487" s="1">
        <f>IF(C487=1,VLOOKUP(FoxFire!B487,balance!$AF:$AJ,2,FALSE),IF(C487=2,VLOOKUP(B487,balance!$AF:$AJ,3,FALSE),IF(C487=3,VLOOKUP(B487,balance!$AF:$AJ,4,FALSE),IF(C487=4,VLOOKUP(B487,balance!$AF:$AJ,5,FALSE),IF(C487=5,VLOOKUP(B487,balance!$AF:$AK,6,FALSE),0)))))*1000000000000</f>
        <v>737500000000</v>
      </c>
    </row>
    <row r="488" spans="1:9" x14ac:dyDescent="0.3">
      <c r="A488">
        <v>486</v>
      </c>
      <c r="B488">
        <f t="shared" si="15"/>
        <v>98</v>
      </c>
      <c r="C488">
        <f t="shared" si="14"/>
        <v>2</v>
      </c>
      <c r="D488">
        <v>9026</v>
      </c>
      <c r="E488" s="1">
        <f>IF(C488=1,VLOOKUP(B488,balance!$K:$P,2,FALSE),IF(C488=2,VLOOKUP(B488,balance!$K:$P,3,FALSE),IF(C488=3,VLOOKUP(B488,balance!$K:$P,4,FALSE),IF(C488=4,VLOOKUP(B488,balance!$K:$P,5,FALSE),IF(C488=5,VLOOKUP(B488-1,balance!$K:$P,6,FALSE),0)))))</f>
        <v>2675</v>
      </c>
      <c r="F488">
        <v>53</v>
      </c>
      <c r="G488">
        <f>IF(C488=1,VLOOKUP(FoxFire!B488,balance!$U:$Z,2,FALSE),IF(C488=2,VLOOKUP(B488,balance!$U:$Z,3,FALSE),IF(C488=3,VLOOKUP(B488,balance!$U:$Z,4,FALSE),IF(C488=4,VLOOKUP(B488,balance!$U:$Z,5,FALSE),IF(C488=5,VLOOKUP(B488-1,balance!$U:$Z,6,FALSE),0)))))/100</f>
        <v>1.97E-3</v>
      </c>
      <c r="H488">
        <v>2</v>
      </c>
      <c r="I488" s="1">
        <f>IF(C488=1,VLOOKUP(FoxFire!B488,balance!$AF:$AJ,2,FALSE),IF(C488=2,VLOOKUP(B488,balance!$AF:$AJ,3,FALSE),IF(C488=3,VLOOKUP(B488,balance!$AF:$AJ,4,FALSE),IF(C488=4,VLOOKUP(B488,balance!$AF:$AJ,5,FALSE),IF(C488=5,VLOOKUP(B488,balance!$AF:$AK,6,FALSE),0)))))*1000000000000</f>
        <v>737500000000</v>
      </c>
    </row>
    <row r="489" spans="1:9" x14ac:dyDescent="0.3">
      <c r="A489">
        <v>487</v>
      </c>
      <c r="B489">
        <f t="shared" si="15"/>
        <v>98</v>
      </c>
      <c r="C489">
        <f t="shared" si="14"/>
        <v>3</v>
      </c>
      <c r="D489">
        <v>9026</v>
      </c>
      <c r="E489" s="1">
        <f>IF(C489=1,VLOOKUP(B489,balance!$K:$P,2,FALSE),IF(C489=2,VLOOKUP(B489,balance!$K:$P,3,FALSE),IF(C489=3,VLOOKUP(B489,balance!$K:$P,4,FALSE),IF(C489=4,VLOOKUP(B489,balance!$K:$P,5,FALSE),IF(C489=5,VLOOKUP(B489-1,balance!$K:$P,6,FALSE),0)))))</f>
        <v>2675</v>
      </c>
      <c r="F489">
        <v>53</v>
      </c>
      <c r="G489">
        <f>IF(C489=1,VLOOKUP(FoxFire!B489,balance!$U:$Z,2,FALSE),IF(C489=2,VLOOKUP(B489,balance!$U:$Z,3,FALSE),IF(C489=3,VLOOKUP(B489,balance!$U:$Z,4,FALSE),IF(C489=4,VLOOKUP(B489,balance!$U:$Z,5,FALSE),IF(C489=5,VLOOKUP(B489-1,balance!$U:$Z,6,FALSE),0)))))/100</f>
        <v>1.97E-3</v>
      </c>
      <c r="H489">
        <v>2</v>
      </c>
      <c r="I489" s="1">
        <f>IF(C489=1,VLOOKUP(FoxFire!B489,balance!$AF:$AJ,2,FALSE),IF(C489=2,VLOOKUP(B489,balance!$AF:$AJ,3,FALSE),IF(C489=3,VLOOKUP(B489,balance!$AF:$AJ,4,FALSE),IF(C489=4,VLOOKUP(B489,balance!$AF:$AJ,5,FALSE),IF(C489=5,VLOOKUP(B489,balance!$AF:$AK,6,FALSE),0)))))*1000000000000</f>
        <v>737500000000</v>
      </c>
    </row>
    <row r="490" spans="1:9" x14ac:dyDescent="0.3">
      <c r="A490">
        <v>488</v>
      </c>
      <c r="B490">
        <f t="shared" si="15"/>
        <v>98</v>
      </c>
      <c r="C490">
        <f t="shared" si="14"/>
        <v>4</v>
      </c>
      <c r="D490">
        <v>9026</v>
      </c>
      <c r="E490" s="1">
        <f>IF(C490=1,VLOOKUP(B490,balance!$K:$P,2,FALSE),IF(C490=2,VLOOKUP(B490,balance!$K:$P,3,FALSE),IF(C490=3,VLOOKUP(B490,balance!$K:$P,4,FALSE),IF(C490=4,VLOOKUP(B490,balance!$K:$P,5,FALSE),IF(C490=5,VLOOKUP(B490-1,balance!$K:$P,6,FALSE),0)))))</f>
        <v>2675</v>
      </c>
      <c r="F490">
        <v>53</v>
      </c>
      <c r="G490">
        <f>IF(C490=1,VLOOKUP(FoxFire!B490,balance!$U:$Z,2,FALSE),IF(C490=2,VLOOKUP(B490,balance!$U:$Z,3,FALSE),IF(C490=3,VLOOKUP(B490,balance!$U:$Z,4,FALSE),IF(C490=4,VLOOKUP(B490,balance!$U:$Z,5,FALSE),IF(C490=5,VLOOKUP(B490-1,balance!$U:$Z,6,FALSE),0)))))/100</f>
        <v>1.97E-3</v>
      </c>
      <c r="H490">
        <v>2</v>
      </c>
      <c r="I490" s="1">
        <f>IF(C490=1,VLOOKUP(FoxFire!B490,balance!$AF:$AJ,2,FALSE),IF(C490=2,VLOOKUP(B490,balance!$AF:$AJ,3,FALSE),IF(C490=3,VLOOKUP(B490,balance!$AF:$AJ,4,FALSE),IF(C490=4,VLOOKUP(B490,balance!$AF:$AJ,5,FALSE),IF(C490=5,VLOOKUP(B490,balance!$AF:$AK,6,FALSE),0)))))*1000000000000</f>
        <v>737500000000</v>
      </c>
    </row>
    <row r="491" spans="1:9" x14ac:dyDescent="0.3">
      <c r="A491">
        <v>489</v>
      </c>
      <c r="B491">
        <f t="shared" si="15"/>
        <v>99</v>
      </c>
      <c r="C491">
        <f t="shared" si="14"/>
        <v>5</v>
      </c>
      <c r="D491">
        <v>9026</v>
      </c>
      <c r="E491" s="1">
        <f>IF(C491=1,VLOOKUP(B491,balance!$K:$P,2,FALSE),IF(C491=2,VLOOKUP(B491,balance!$K:$P,3,FALSE),IF(C491=3,VLOOKUP(B491,balance!$K:$P,4,FALSE),IF(C491=4,VLOOKUP(B491,balance!$K:$P,5,FALSE),IF(C491=5,VLOOKUP(B491-1,balance!$K:$P,6,FALSE),0)))))</f>
        <v>54570</v>
      </c>
      <c r="F491">
        <v>53</v>
      </c>
      <c r="G491">
        <f>IF(C491=1,VLOOKUP(FoxFire!B491,balance!$U:$Z,2,FALSE),IF(C491=2,VLOOKUP(B491,balance!$U:$Z,3,FALSE),IF(C491=3,VLOOKUP(B491,balance!$U:$Z,4,FALSE),IF(C491=4,VLOOKUP(B491,balance!$U:$Z,5,FALSE),IF(C491=5,VLOOKUP(B491-1,balance!$U:$Z,6,FALSE),0)))))/100</f>
        <v>25.387400000000003</v>
      </c>
      <c r="H491">
        <v>2</v>
      </c>
      <c r="I491" s="1">
        <f>IF(C491=1,VLOOKUP(FoxFire!B491,balance!$AF:$AJ,2,FALSE),IF(C491=2,VLOOKUP(B491,balance!$AF:$AJ,3,FALSE),IF(C491=3,VLOOKUP(B491,balance!$AF:$AJ,4,FALSE),IF(C491=4,VLOOKUP(B491,balance!$AF:$AJ,5,FALSE),IF(C491=5,VLOOKUP(B491,balance!$AF:$AK,6,FALSE),0)))))*1000000000000</f>
        <v>3000000000000</v>
      </c>
    </row>
    <row r="492" spans="1:9" x14ac:dyDescent="0.3">
      <c r="A492">
        <v>490</v>
      </c>
      <c r="B492">
        <f t="shared" si="15"/>
        <v>99</v>
      </c>
      <c r="C492">
        <f t="shared" si="14"/>
        <v>1</v>
      </c>
      <c r="D492">
        <v>9026</v>
      </c>
      <c r="E492" s="1">
        <f>IF(C492=1,VLOOKUP(B492,balance!$K:$P,2,FALSE),IF(C492=2,VLOOKUP(B492,balance!$K:$P,3,FALSE),IF(C492=3,VLOOKUP(B492,balance!$K:$P,4,FALSE),IF(C492=4,VLOOKUP(B492,balance!$K:$P,5,FALSE),IF(C492=5,VLOOKUP(B492-1,balance!$K:$P,6,FALSE),0)))))</f>
        <v>2700</v>
      </c>
      <c r="F492">
        <v>53</v>
      </c>
      <c r="G492">
        <f>IF(C492=1,VLOOKUP(FoxFire!B492,balance!$U:$Z,2,FALSE),IF(C492=2,VLOOKUP(B492,balance!$U:$Z,3,FALSE),IF(C492=3,VLOOKUP(B492,balance!$U:$Z,4,FALSE),IF(C492=4,VLOOKUP(B492,balance!$U:$Z,5,FALSE),IF(C492=5,VLOOKUP(B492-1,balance!$U:$Z,6,FALSE),0)))))/100</f>
        <v>1.98E-3</v>
      </c>
      <c r="H492">
        <v>2</v>
      </c>
      <c r="I492" s="1">
        <f>IF(C492=1,VLOOKUP(FoxFire!B492,balance!$AF:$AJ,2,FALSE),IF(C492=2,VLOOKUP(B492,balance!$AF:$AJ,3,FALSE),IF(C492=3,VLOOKUP(B492,balance!$AF:$AJ,4,FALSE),IF(C492=4,VLOOKUP(B492,balance!$AF:$AJ,5,FALSE),IF(C492=5,VLOOKUP(B492,balance!$AF:$AK,6,FALSE),0)))))*1000000000000</f>
        <v>750000000000</v>
      </c>
    </row>
    <row r="493" spans="1:9" x14ac:dyDescent="0.3">
      <c r="A493">
        <v>491</v>
      </c>
      <c r="B493">
        <f t="shared" si="15"/>
        <v>99</v>
      </c>
      <c r="C493">
        <f t="shared" si="14"/>
        <v>2</v>
      </c>
      <c r="D493">
        <v>9026</v>
      </c>
      <c r="E493" s="1">
        <f>IF(C493=1,VLOOKUP(B493,balance!$K:$P,2,FALSE),IF(C493=2,VLOOKUP(B493,balance!$K:$P,3,FALSE),IF(C493=3,VLOOKUP(B493,balance!$K:$P,4,FALSE),IF(C493=4,VLOOKUP(B493,balance!$K:$P,5,FALSE),IF(C493=5,VLOOKUP(B493-1,balance!$K:$P,6,FALSE),0)))))</f>
        <v>2700</v>
      </c>
      <c r="F493">
        <v>53</v>
      </c>
      <c r="G493">
        <f>IF(C493=1,VLOOKUP(FoxFire!B493,balance!$U:$Z,2,FALSE),IF(C493=2,VLOOKUP(B493,balance!$U:$Z,3,FALSE),IF(C493=3,VLOOKUP(B493,balance!$U:$Z,4,FALSE),IF(C493=4,VLOOKUP(B493,balance!$U:$Z,5,FALSE),IF(C493=5,VLOOKUP(B493-1,balance!$U:$Z,6,FALSE),0)))))/100</f>
        <v>1.98E-3</v>
      </c>
      <c r="H493">
        <v>2</v>
      </c>
      <c r="I493" s="1">
        <f>IF(C493=1,VLOOKUP(FoxFire!B493,balance!$AF:$AJ,2,FALSE),IF(C493=2,VLOOKUP(B493,balance!$AF:$AJ,3,FALSE),IF(C493=3,VLOOKUP(B493,balance!$AF:$AJ,4,FALSE),IF(C493=4,VLOOKUP(B493,balance!$AF:$AJ,5,FALSE),IF(C493=5,VLOOKUP(B493,balance!$AF:$AK,6,FALSE),0)))))*1000000000000</f>
        <v>750000000000</v>
      </c>
    </row>
    <row r="494" spans="1:9" x14ac:dyDescent="0.3">
      <c r="A494">
        <v>492</v>
      </c>
      <c r="B494">
        <f t="shared" si="15"/>
        <v>99</v>
      </c>
      <c r="C494">
        <f t="shared" si="14"/>
        <v>3</v>
      </c>
      <c r="D494">
        <v>9026</v>
      </c>
      <c r="E494" s="1">
        <f>IF(C494=1,VLOOKUP(B494,balance!$K:$P,2,FALSE),IF(C494=2,VLOOKUP(B494,balance!$K:$P,3,FALSE),IF(C494=3,VLOOKUP(B494,balance!$K:$P,4,FALSE),IF(C494=4,VLOOKUP(B494,balance!$K:$P,5,FALSE),IF(C494=5,VLOOKUP(B494-1,balance!$K:$P,6,FALSE),0)))))</f>
        <v>2700</v>
      </c>
      <c r="F494">
        <v>53</v>
      </c>
      <c r="G494">
        <f>IF(C494=1,VLOOKUP(FoxFire!B494,balance!$U:$Z,2,FALSE),IF(C494=2,VLOOKUP(B494,balance!$U:$Z,3,FALSE),IF(C494=3,VLOOKUP(B494,balance!$U:$Z,4,FALSE),IF(C494=4,VLOOKUP(B494,balance!$U:$Z,5,FALSE),IF(C494=5,VLOOKUP(B494-1,balance!$U:$Z,6,FALSE),0)))))/100</f>
        <v>1.98E-3</v>
      </c>
      <c r="H494">
        <v>2</v>
      </c>
      <c r="I494" s="1">
        <f>IF(C494=1,VLOOKUP(FoxFire!B494,balance!$AF:$AJ,2,FALSE),IF(C494=2,VLOOKUP(B494,balance!$AF:$AJ,3,FALSE),IF(C494=3,VLOOKUP(B494,balance!$AF:$AJ,4,FALSE),IF(C494=4,VLOOKUP(B494,balance!$AF:$AJ,5,FALSE),IF(C494=5,VLOOKUP(B494,balance!$AF:$AK,6,FALSE),0)))))*1000000000000</f>
        <v>750000000000</v>
      </c>
    </row>
    <row r="495" spans="1:9" x14ac:dyDescent="0.3">
      <c r="A495">
        <v>493</v>
      </c>
      <c r="B495">
        <f t="shared" si="15"/>
        <v>99</v>
      </c>
      <c r="C495">
        <f t="shared" si="14"/>
        <v>4</v>
      </c>
      <c r="D495">
        <v>9026</v>
      </c>
      <c r="E495" s="1">
        <f>IF(C495=1,VLOOKUP(B495,balance!$K:$P,2,FALSE),IF(C495=2,VLOOKUP(B495,balance!$K:$P,3,FALSE),IF(C495=3,VLOOKUP(B495,balance!$K:$P,4,FALSE),IF(C495=4,VLOOKUP(B495,balance!$K:$P,5,FALSE),IF(C495=5,VLOOKUP(B495-1,balance!$K:$P,6,FALSE),0)))))</f>
        <v>2700</v>
      </c>
      <c r="F495">
        <v>53</v>
      </c>
      <c r="G495">
        <f>IF(C495=1,VLOOKUP(FoxFire!B495,balance!$U:$Z,2,FALSE),IF(C495=2,VLOOKUP(B495,balance!$U:$Z,3,FALSE),IF(C495=3,VLOOKUP(B495,balance!$U:$Z,4,FALSE),IF(C495=4,VLOOKUP(B495,balance!$U:$Z,5,FALSE),IF(C495=5,VLOOKUP(B495-1,balance!$U:$Z,6,FALSE),0)))))/100</f>
        <v>1.98E-3</v>
      </c>
      <c r="H495">
        <v>2</v>
      </c>
      <c r="I495" s="1">
        <f>IF(C495=1,VLOOKUP(FoxFire!B495,balance!$AF:$AJ,2,FALSE),IF(C495=2,VLOOKUP(B495,balance!$AF:$AJ,3,FALSE),IF(C495=3,VLOOKUP(B495,balance!$AF:$AJ,4,FALSE),IF(C495=4,VLOOKUP(B495,balance!$AF:$AJ,5,FALSE),IF(C495=5,VLOOKUP(B495,balance!$AF:$AK,6,FALSE),0)))))*1000000000000</f>
        <v>750000000000</v>
      </c>
    </row>
    <row r="496" spans="1:9" x14ac:dyDescent="0.3">
      <c r="A496">
        <v>494</v>
      </c>
      <c r="B496">
        <f t="shared" si="15"/>
        <v>100</v>
      </c>
      <c r="C496">
        <f t="shared" si="14"/>
        <v>5</v>
      </c>
      <c r="D496">
        <v>9026</v>
      </c>
      <c r="E496" s="1">
        <f>IF(C496=1,VLOOKUP(B496,balance!$K:$P,2,FALSE),IF(C496=2,VLOOKUP(B496,balance!$K:$P,3,FALSE),IF(C496=3,VLOOKUP(B496,balance!$K:$P,4,FALSE),IF(C496=4,VLOOKUP(B496,balance!$K:$P,5,FALSE),IF(C496=5,VLOOKUP(B496-1,balance!$K:$P,6,FALSE),0)))))</f>
        <v>55620</v>
      </c>
      <c r="F496">
        <v>53</v>
      </c>
      <c r="G496">
        <f>IF(C496=1,VLOOKUP(FoxFire!B496,balance!$U:$Z,2,FALSE),IF(C496=2,VLOOKUP(B496,balance!$U:$Z,3,FALSE),IF(C496=3,VLOOKUP(B496,balance!$U:$Z,4,FALSE),IF(C496=4,VLOOKUP(B496,balance!$U:$Z,5,FALSE),IF(C496=5,VLOOKUP(B496-1,balance!$U:$Z,6,FALSE),0)))))/100</f>
        <v>28.068700000000003</v>
      </c>
      <c r="H496">
        <v>2</v>
      </c>
      <c r="I496" s="1">
        <f>IF(C496=1,VLOOKUP(FoxFire!B496,balance!$AF:$AJ,2,FALSE),IF(C496=2,VLOOKUP(B496,balance!$AF:$AJ,3,FALSE),IF(C496=3,VLOOKUP(B496,balance!$AF:$AJ,4,FALSE),IF(C496=4,VLOOKUP(B496,balance!$AF:$AJ,5,FALSE),IF(C496=5,VLOOKUP(B496,balance!$AF:$AK,6,FALSE),0)))))*1000000000000</f>
        <v>3060000000000</v>
      </c>
    </row>
    <row r="497" spans="1:9" x14ac:dyDescent="0.3">
      <c r="A497">
        <v>495</v>
      </c>
      <c r="B497">
        <f t="shared" si="15"/>
        <v>100</v>
      </c>
      <c r="C497">
        <f t="shared" si="14"/>
        <v>1</v>
      </c>
      <c r="D497">
        <v>9026</v>
      </c>
      <c r="E497" s="1">
        <f>IF(C497=1,VLOOKUP(B497,balance!$K:$P,2,FALSE),IF(C497=2,VLOOKUP(B497,balance!$K:$P,3,FALSE),IF(C497=3,VLOOKUP(B497,balance!$K:$P,4,FALSE),IF(C497=4,VLOOKUP(B497,balance!$K:$P,5,FALSE),IF(C497=5,VLOOKUP(B497-1,balance!$K:$P,6,FALSE),0)))))</f>
        <v>2725</v>
      </c>
      <c r="F497">
        <v>53</v>
      </c>
      <c r="G497">
        <f>IF(C497=1,VLOOKUP(FoxFire!B497,balance!$U:$Z,2,FALSE),IF(C497=2,VLOOKUP(B497,balance!$U:$Z,3,FALSE),IF(C497=3,VLOOKUP(B497,balance!$U:$Z,4,FALSE),IF(C497=4,VLOOKUP(B497,balance!$U:$Z,5,FALSE),IF(C497=5,VLOOKUP(B497-1,balance!$U:$Z,6,FALSE),0)))))/100</f>
        <v>1.99E-3</v>
      </c>
      <c r="H497">
        <v>2</v>
      </c>
      <c r="I497" s="1">
        <f>IF(C497=1,VLOOKUP(FoxFire!B497,balance!$AF:$AJ,2,FALSE),IF(C497=2,VLOOKUP(B497,balance!$AF:$AJ,3,FALSE),IF(C497=3,VLOOKUP(B497,balance!$AF:$AJ,4,FALSE),IF(C497=4,VLOOKUP(B497,balance!$AF:$AJ,5,FALSE),IF(C497=5,VLOOKUP(B497,balance!$AF:$AK,6,FALSE),0)))))*1000000000000</f>
        <v>765000000000</v>
      </c>
    </row>
    <row r="498" spans="1:9" x14ac:dyDescent="0.3">
      <c r="A498">
        <v>496</v>
      </c>
      <c r="B498">
        <f t="shared" si="15"/>
        <v>100</v>
      </c>
      <c r="C498">
        <f t="shared" si="14"/>
        <v>2</v>
      </c>
      <c r="D498">
        <v>9026</v>
      </c>
      <c r="E498" s="1">
        <f>IF(C498=1,VLOOKUP(B498,balance!$K:$P,2,FALSE),IF(C498=2,VLOOKUP(B498,balance!$K:$P,3,FALSE),IF(C498=3,VLOOKUP(B498,balance!$K:$P,4,FALSE),IF(C498=4,VLOOKUP(B498,balance!$K:$P,5,FALSE),IF(C498=5,VLOOKUP(B498-1,balance!$K:$P,6,FALSE),0)))))</f>
        <v>2725</v>
      </c>
      <c r="F498">
        <v>53</v>
      </c>
      <c r="G498">
        <f>IF(C498=1,VLOOKUP(FoxFire!B498,balance!$U:$Z,2,FALSE),IF(C498=2,VLOOKUP(B498,balance!$U:$Z,3,FALSE),IF(C498=3,VLOOKUP(B498,balance!$U:$Z,4,FALSE),IF(C498=4,VLOOKUP(B498,balance!$U:$Z,5,FALSE),IF(C498=5,VLOOKUP(B498-1,balance!$U:$Z,6,FALSE),0)))))/100</f>
        <v>1.99E-3</v>
      </c>
      <c r="H498">
        <v>2</v>
      </c>
      <c r="I498" s="1">
        <f>IF(C498=1,VLOOKUP(FoxFire!B498,balance!$AF:$AJ,2,FALSE),IF(C498=2,VLOOKUP(B498,balance!$AF:$AJ,3,FALSE),IF(C498=3,VLOOKUP(B498,balance!$AF:$AJ,4,FALSE),IF(C498=4,VLOOKUP(B498,balance!$AF:$AJ,5,FALSE),IF(C498=5,VLOOKUP(B498,balance!$AF:$AK,6,FALSE),0)))))*1000000000000</f>
        <v>765000000000</v>
      </c>
    </row>
    <row r="499" spans="1:9" x14ac:dyDescent="0.3">
      <c r="A499">
        <v>497</v>
      </c>
      <c r="B499">
        <f t="shared" si="15"/>
        <v>100</v>
      </c>
      <c r="C499">
        <f t="shared" si="14"/>
        <v>3</v>
      </c>
      <c r="D499">
        <v>9026</v>
      </c>
      <c r="E499" s="1">
        <f>IF(C499=1,VLOOKUP(B499,balance!$K:$P,2,FALSE),IF(C499=2,VLOOKUP(B499,balance!$K:$P,3,FALSE),IF(C499=3,VLOOKUP(B499,balance!$K:$P,4,FALSE),IF(C499=4,VLOOKUP(B499,balance!$K:$P,5,FALSE),IF(C499=5,VLOOKUP(B499-1,balance!$K:$P,6,FALSE),0)))))</f>
        <v>2725</v>
      </c>
      <c r="F499">
        <v>53</v>
      </c>
      <c r="G499">
        <f>IF(C499=1,VLOOKUP(FoxFire!B499,balance!$U:$Z,2,FALSE),IF(C499=2,VLOOKUP(B499,balance!$U:$Z,3,FALSE),IF(C499=3,VLOOKUP(B499,balance!$U:$Z,4,FALSE),IF(C499=4,VLOOKUP(B499,balance!$U:$Z,5,FALSE),IF(C499=5,VLOOKUP(B499-1,balance!$U:$Z,6,FALSE),0)))))/100</f>
        <v>1.99E-3</v>
      </c>
      <c r="H499">
        <v>2</v>
      </c>
      <c r="I499" s="1">
        <f>IF(C499=1,VLOOKUP(FoxFire!B499,balance!$AF:$AJ,2,FALSE),IF(C499=2,VLOOKUP(B499,balance!$AF:$AJ,3,FALSE),IF(C499=3,VLOOKUP(B499,balance!$AF:$AJ,4,FALSE),IF(C499=4,VLOOKUP(B499,balance!$AF:$AJ,5,FALSE),IF(C499=5,VLOOKUP(B499,balance!$AF:$AK,6,FALSE),0)))))*1000000000000</f>
        <v>765000000000</v>
      </c>
    </row>
    <row r="500" spans="1:9" x14ac:dyDescent="0.3">
      <c r="A500">
        <v>498</v>
      </c>
      <c r="B500">
        <f t="shared" si="15"/>
        <v>100</v>
      </c>
      <c r="C500">
        <f t="shared" si="14"/>
        <v>4</v>
      </c>
      <c r="D500">
        <v>9026</v>
      </c>
      <c r="E500" s="1">
        <f>IF(C500=1,VLOOKUP(B500,balance!$K:$P,2,FALSE),IF(C500=2,VLOOKUP(B500,balance!$K:$P,3,FALSE),IF(C500=3,VLOOKUP(B500,balance!$K:$P,4,FALSE),IF(C500=4,VLOOKUP(B500,balance!$K:$P,5,FALSE),IF(C500=5,VLOOKUP(B500-1,balance!$K:$P,6,FALSE),0)))))</f>
        <v>2725</v>
      </c>
      <c r="F500">
        <v>53</v>
      </c>
      <c r="G500">
        <f>IF(C500=1,VLOOKUP(FoxFire!B500,balance!$U:$Z,2,FALSE),IF(C500=2,VLOOKUP(B500,balance!$U:$Z,3,FALSE),IF(C500=3,VLOOKUP(B500,balance!$U:$Z,4,FALSE),IF(C500=4,VLOOKUP(B500,balance!$U:$Z,5,FALSE),IF(C500=5,VLOOKUP(B500-1,balance!$U:$Z,6,FALSE),0)))))/100</f>
        <v>1.99E-3</v>
      </c>
      <c r="H500">
        <v>2</v>
      </c>
      <c r="I500" s="1">
        <f>IF(C500=1,VLOOKUP(FoxFire!B500,balance!$AF:$AJ,2,FALSE),IF(C500=2,VLOOKUP(B500,balance!$AF:$AJ,3,FALSE),IF(C500=3,VLOOKUP(B500,balance!$AF:$AJ,4,FALSE),IF(C500=4,VLOOKUP(B500,balance!$AF:$AJ,5,FALSE),IF(C500=5,VLOOKUP(B500,balance!$AF:$AK,6,FALSE),0)))))*1000000000000</f>
        <v>765000000000</v>
      </c>
    </row>
    <row r="501" spans="1:9" x14ac:dyDescent="0.3">
      <c r="A501">
        <v>499</v>
      </c>
      <c r="B501">
        <f t="shared" si="15"/>
        <v>101</v>
      </c>
      <c r="C501">
        <f t="shared" si="14"/>
        <v>5</v>
      </c>
      <c r="D501">
        <v>9026</v>
      </c>
      <c r="E501" s="1">
        <f>IF(C501=1,VLOOKUP(B501,balance!$K:$P,2,FALSE),IF(C501=2,VLOOKUP(B501,balance!$K:$P,3,FALSE),IF(C501=3,VLOOKUP(B501,balance!$K:$P,4,FALSE),IF(C501=4,VLOOKUP(B501,balance!$K:$P,5,FALSE),IF(C501=5,VLOOKUP(B501-1,balance!$K:$P,6,FALSE),0)))))</f>
        <v>56680</v>
      </c>
      <c r="F501">
        <v>53</v>
      </c>
      <c r="G501">
        <f>IF(C501=1,VLOOKUP(FoxFire!B501,balance!$U:$Z,2,FALSE),IF(C501=2,VLOOKUP(B501,balance!$U:$Z,3,FALSE),IF(C501=3,VLOOKUP(B501,balance!$U:$Z,4,FALSE),IF(C501=4,VLOOKUP(B501,balance!$U:$Z,5,FALSE),IF(C501=5,VLOOKUP(B501-1,balance!$U:$Z,6,FALSE),0)))))/100</f>
        <v>31.032299999999999</v>
      </c>
      <c r="H501">
        <v>2</v>
      </c>
      <c r="I501" s="1">
        <f>IF(C501=1,VLOOKUP(FoxFire!B501,balance!$AF:$AJ,2,FALSE),IF(C501=2,VLOOKUP(B501,balance!$AF:$AJ,3,FALSE),IF(C501=3,VLOOKUP(B501,balance!$AF:$AJ,4,FALSE),IF(C501=4,VLOOKUP(B501,balance!$AF:$AJ,5,FALSE),IF(C501=5,VLOOKUP(B501,balance!$AF:$AK,6,FALSE),0)))))*1000000000000</f>
        <v>3120000000000</v>
      </c>
    </row>
    <row r="502" spans="1:9" x14ac:dyDescent="0.3">
      <c r="A502">
        <v>500</v>
      </c>
      <c r="B502">
        <f t="shared" si="15"/>
        <v>101</v>
      </c>
      <c r="C502">
        <f t="shared" si="14"/>
        <v>1</v>
      </c>
      <c r="D502">
        <v>9026</v>
      </c>
      <c r="E502" s="1">
        <f>IF(C502=1,VLOOKUP(B502,balance!$K:$P,2,FALSE),IF(C502=2,VLOOKUP(B502,balance!$K:$P,3,FALSE),IF(C502=3,VLOOKUP(B502,balance!$K:$P,4,FALSE),IF(C502=4,VLOOKUP(B502,balance!$K:$P,5,FALSE),IF(C502=5,VLOOKUP(B502-1,balance!$K:$P,6,FALSE),0)))))</f>
        <v>2750</v>
      </c>
      <c r="F502">
        <v>53</v>
      </c>
      <c r="G502">
        <f>IF(C502=1,VLOOKUP(FoxFire!B502,balance!$U:$Z,2,FALSE),IF(C502=2,VLOOKUP(B502,balance!$U:$Z,3,FALSE),IF(C502=3,VLOOKUP(B502,balance!$U:$Z,4,FALSE),IF(C502=4,VLOOKUP(B502,balance!$U:$Z,5,FALSE),IF(C502=5,VLOOKUP(B502-1,balance!$U:$Z,6,FALSE),0)))))/100</f>
        <v>2E-3</v>
      </c>
      <c r="H502">
        <v>2</v>
      </c>
      <c r="I502" s="1">
        <f>IF(C502=1,VLOOKUP(FoxFire!B502,balance!$AF:$AJ,2,FALSE),IF(C502=2,VLOOKUP(B502,balance!$AF:$AJ,3,FALSE),IF(C502=3,VLOOKUP(B502,balance!$AF:$AJ,4,FALSE),IF(C502=4,VLOOKUP(B502,balance!$AF:$AJ,5,FALSE),IF(C502=5,VLOOKUP(B502,balance!$AF:$AK,6,FALSE),0)))))*1000000000000</f>
        <v>780000000000</v>
      </c>
    </row>
    <row r="503" spans="1:9" x14ac:dyDescent="0.3">
      <c r="A503">
        <v>501</v>
      </c>
      <c r="B503">
        <f t="shared" si="15"/>
        <v>101</v>
      </c>
      <c r="C503">
        <f t="shared" si="14"/>
        <v>2</v>
      </c>
      <c r="D503">
        <v>9026</v>
      </c>
      <c r="E503" s="1">
        <f>IF(C503=1,VLOOKUP(B503,balance!$K:$P,2,FALSE),IF(C503=2,VLOOKUP(B503,balance!$K:$P,3,FALSE),IF(C503=3,VLOOKUP(B503,balance!$K:$P,4,FALSE),IF(C503=4,VLOOKUP(B503,balance!$K:$P,5,FALSE),IF(C503=5,VLOOKUP(B503-1,balance!$K:$P,6,FALSE),0)))))</f>
        <v>2750</v>
      </c>
      <c r="F503">
        <v>53</v>
      </c>
      <c r="G503">
        <f>IF(C503=1,VLOOKUP(FoxFire!B503,balance!$U:$Z,2,FALSE),IF(C503=2,VLOOKUP(B503,balance!$U:$Z,3,FALSE),IF(C503=3,VLOOKUP(B503,balance!$U:$Z,4,FALSE),IF(C503=4,VLOOKUP(B503,balance!$U:$Z,5,FALSE),IF(C503=5,VLOOKUP(B503-1,balance!$U:$Z,6,FALSE),0)))))/100</f>
        <v>2E-3</v>
      </c>
      <c r="H503">
        <v>2</v>
      </c>
      <c r="I503" s="1">
        <f>IF(C503=1,VLOOKUP(FoxFire!B503,balance!$AF:$AJ,2,FALSE),IF(C503=2,VLOOKUP(B503,balance!$AF:$AJ,3,FALSE),IF(C503=3,VLOOKUP(B503,balance!$AF:$AJ,4,FALSE),IF(C503=4,VLOOKUP(B503,balance!$AF:$AJ,5,FALSE),IF(C503=5,VLOOKUP(B503,balance!$AF:$AK,6,FALSE),0)))))*1000000000000</f>
        <v>780000000000</v>
      </c>
    </row>
    <row r="504" spans="1:9" x14ac:dyDescent="0.3">
      <c r="A504">
        <v>502</v>
      </c>
      <c r="B504">
        <f t="shared" si="15"/>
        <v>101</v>
      </c>
      <c r="C504">
        <f t="shared" si="14"/>
        <v>3</v>
      </c>
      <c r="D504">
        <v>9026</v>
      </c>
      <c r="E504" s="1">
        <f>IF(C504=1,VLOOKUP(B504,balance!$K:$P,2,FALSE),IF(C504=2,VLOOKUP(B504,balance!$K:$P,3,FALSE),IF(C504=3,VLOOKUP(B504,balance!$K:$P,4,FALSE),IF(C504=4,VLOOKUP(B504,balance!$K:$P,5,FALSE),IF(C504=5,VLOOKUP(B504-1,balance!$K:$P,6,FALSE),0)))))</f>
        <v>2750</v>
      </c>
      <c r="F504">
        <v>53</v>
      </c>
      <c r="G504">
        <f>IF(C504=1,VLOOKUP(FoxFire!B504,balance!$U:$Z,2,FALSE),IF(C504=2,VLOOKUP(B504,balance!$U:$Z,3,FALSE),IF(C504=3,VLOOKUP(B504,balance!$U:$Z,4,FALSE),IF(C504=4,VLOOKUP(B504,balance!$U:$Z,5,FALSE),IF(C504=5,VLOOKUP(B504-1,balance!$U:$Z,6,FALSE),0)))))/100</f>
        <v>2E-3</v>
      </c>
      <c r="H504">
        <v>2</v>
      </c>
      <c r="I504" s="1">
        <f>IF(C504=1,VLOOKUP(FoxFire!B504,balance!$AF:$AJ,2,FALSE),IF(C504=2,VLOOKUP(B504,balance!$AF:$AJ,3,FALSE),IF(C504=3,VLOOKUP(B504,balance!$AF:$AJ,4,FALSE),IF(C504=4,VLOOKUP(B504,balance!$AF:$AJ,5,FALSE),IF(C504=5,VLOOKUP(B504,balance!$AF:$AK,6,FALSE),0)))))*1000000000000</f>
        <v>780000000000</v>
      </c>
    </row>
    <row r="505" spans="1:9" x14ac:dyDescent="0.3">
      <c r="A505">
        <v>503</v>
      </c>
      <c r="B505">
        <f t="shared" si="15"/>
        <v>101</v>
      </c>
      <c r="C505">
        <f t="shared" si="14"/>
        <v>4</v>
      </c>
      <c r="D505">
        <v>9026</v>
      </c>
      <c r="E505" s="1">
        <f>IF(C505=1,VLOOKUP(B505,balance!$K:$P,2,FALSE),IF(C505=2,VLOOKUP(B505,balance!$K:$P,3,FALSE),IF(C505=3,VLOOKUP(B505,balance!$K:$P,4,FALSE),IF(C505=4,VLOOKUP(B505,balance!$K:$P,5,FALSE),IF(C505=5,VLOOKUP(B505-1,balance!$K:$P,6,FALSE),0)))))</f>
        <v>2750</v>
      </c>
      <c r="F505">
        <v>53</v>
      </c>
      <c r="G505">
        <f>IF(C505=1,VLOOKUP(FoxFire!B505,balance!$U:$Z,2,FALSE),IF(C505=2,VLOOKUP(B505,balance!$U:$Z,3,FALSE),IF(C505=3,VLOOKUP(B505,balance!$U:$Z,4,FALSE),IF(C505=4,VLOOKUP(B505,balance!$U:$Z,5,FALSE),IF(C505=5,VLOOKUP(B505-1,balance!$U:$Z,6,FALSE),0)))))/100</f>
        <v>2E-3</v>
      </c>
      <c r="H505">
        <v>2</v>
      </c>
      <c r="I505" s="1">
        <f>IF(C505=1,VLOOKUP(FoxFire!B505,balance!$AF:$AJ,2,FALSE),IF(C505=2,VLOOKUP(B505,balance!$AF:$AJ,3,FALSE),IF(C505=3,VLOOKUP(B505,balance!$AF:$AJ,4,FALSE),IF(C505=4,VLOOKUP(B505,balance!$AF:$AJ,5,FALSE),IF(C505=5,VLOOKUP(B505,balance!$AF:$AK,6,FALSE),0)))))*1000000000000</f>
        <v>780000000000</v>
      </c>
    </row>
    <row r="506" spans="1:9" x14ac:dyDescent="0.3">
      <c r="A506">
        <v>504</v>
      </c>
      <c r="B506">
        <f t="shared" si="15"/>
        <v>102</v>
      </c>
      <c r="C506">
        <f t="shared" si="14"/>
        <v>5</v>
      </c>
      <c r="D506">
        <v>9026</v>
      </c>
      <c r="E506" s="1">
        <f>IF(C506=1,VLOOKUP(B506,balance!$K:$P,2,FALSE),IF(C506=2,VLOOKUP(B506,balance!$K:$P,3,FALSE),IF(C506=3,VLOOKUP(B506,balance!$K:$P,4,FALSE),IF(C506=4,VLOOKUP(B506,balance!$K:$P,5,FALSE),IF(C506=5,VLOOKUP(B506-1,balance!$K:$P,6,FALSE),0)))))</f>
        <v>57750</v>
      </c>
      <c r="F506">
        <v>53</v>
      </c>
      <c r="G506">
        <f>IF(C506=1,VLOOKUP(FoxFire!B506,balance!$U:$Z,2,FALSE),IF(C506=2,VLOOKUP(B506,balance!$U:$Z,3,FALSE),IF(C506=3,VLOOKUP(B506,balance!$U:$Z,4,FALSE),IF(C506=4,VLOOKUP(B506,balance!$U:$Z,5,FALSE),IF(C506=5,VLOOKUP(B506-1,balance!$U:$Z,6,FALSE),0)))))/100</f>
        <v>34.307900000000004</v>
      </c>
      <c r="H506">
        <v>2</v>
      </c>
      <c r="I506" s="1">
        <f>IF(C506=1,VLOOKUP(FoxFire!B506,balance!$AF:$AJ,2,FALSE),IF(C506=2,VLOOKUP(B506,balance!$AF:$AJ,3,FALSE),IF(C506=3,VLOOKUP(B506,balance!$AF:$AJ,4,FALSE),IF(C506=4,VLOOKUP(B506,balance!$AF:$AJ,5,FALSE),IF(C506=5,VLOOKUP(B506,balance!$AF:$AK,6,FALSE),0)))))*1000000000000</f>
        <v>3180000000000</v>
      </c>
    </row>
    <row r="507" spans="1:9" x14ac:dyDescent="0.3">
      <c r="A507">
        <v>505</v>
      </c>
      <c r="B507">
        <f t="shared" si="15"/>
        <v>102</v>
      </c>
      <c r="C507">
        <f t="shared" si="14"/>
        <v>1</v>
      </c>
      <c r="D507">
        <v>9026</v>
      </c>
      <c r="E507" s="1">
        <f>IF(C507=1,VLOOKUP(B507,balance!$K:$P,2,FALSE),IF(C507=2,VLOOKUP(B507,balance!$K:$P,3,FALSE),IF(C507=3,VLOOKUP(B507,balance!$K:$P,4,FALSE),IF(C507=4,VLOOKUP(B507,balance!$K:$P,5,FALSE),IF(C507=5,VLOOKUP(B507-1,balance!$K:$P,6,FALSE),0)))))</f>
        <v>2775</v>
      </c>
      <c r="F507">
        <v>53</v>
      </c>
      <c r="G507">
        <f>IF(C507=1,VLOOKUP(FoxFire!B507,balance!$U:$Z,2,FALSE),IF(C507=2,VLOOKUP(B507,balance!$U:$Z,3,FALSE),IF(C507=3,VLOOKUP(B507,balance!$U:$Z,4,FALSE),IF(C507=4,VLOOKUP(B507,balance!$U:$Z,5,FALSE),IF(C507=5,VLOOKUP(B507-1,balance!$U:$Z,6,FALSE),0)))))/100</f>
        <v>2.0100000000000001E-3</v>
      </c>
      <c r="H507">
        <v>2</v>
      </c>
      <c r="I507" s="1">
        <f>IF(C507=1,VLOOKUP(FoxFire!B507,balance!$AF:$AJ,2,FALSE),IF(C507=2,VLOOKUP(B507,balance!$AF:$AJ,3,FALSE),IF(C507=3,VLOOKUP(B507,balance!$AF:$AJ,4,FALSE),IF(C507=4,VLOOKUP(B507,balance!$AF:$AJ,5,FALSE),IF(C507=5,VLOOKUP(B507,balance!$AF:$AK,6,FALSE),0)))))*1000000000000</f>
        <v>795000000000</v>
      </c>
    </row>
    <row r="508" spans="1:9" x14ac:dyDescent="0.3">
      <c r="A508">
        <v>506</v>
      </c>
      <c r="B508">
        <f t="shared" si="15"/>
        <v>102</v>
      </c>
      <c r="C508">
        <f t="shared" si="14"/>
        <v>2</v>
      </c>
      <c r="D508">
        <v>9026</v>
      </c>
      <c r="E508" s="1">
        <f>IF(C508=1,VLOOKUP(B508,balance!$K:$P,2,FALSE),IF(C508=2,VLOOKUP(B508,balance!$K:$P,3,FALSE),IF(C508=3,VLOOKUP(B508,balance!$K:$P,4,FALSE),IF(C508=4,VLOOKUP(B508,balance!$K:$P,5,FALSE),IF(C508=5,VLOOKUP(B508-1,balance!$K:$P,6,FALSE),0)))))</f>
        <v>2775</v>
      </c>
      <c r="F508">
        <v>53</v>
      </c>
      <c r="G508">
        <f>IF(C508=1,VLOOKUP(FoxFire!B508,balance!$U:$Z,2,FALSE),IF(C508=2,VLOOKUP(B508,balance!$U:$Z,3,FALSE),IF(C508=3,VLOOKUP(B508,balance!$U:$Z,4,FALSE),IF(C508=4,VLOOKUP(B508,balance!$U:$Z,5,FALSE),IF(C508=5,VLOOKUP(B508-1,balance!$U:$Z,6,FALSE),0)))))/100</f>
        <v>2.0100000000000001E-3</v>
      </c>
      <c r="H508">
        <v>2</v>
      </c>
      <c r="I508" s="1">
        <f>IF(C508=1,VLOOKUP(FoxFire!B508,balance!$AF:$AJ,2,FALSE),IF(C508=2,VLOOKUP(B508,balance!$AF:$AJ,3,FALSE),IF(C508=3,VLOOKUP(B508,balance!$AF:$AJ,4,FALSE),IF(C508=4,VLOOKUP(B508,balance!$AF:$AJ,5,FALSE),IF(C508=5,VLOOKUP(B508,balance!$AF:$AK,6,FALSE),0)))))*1000000000000</f>
        <v>795000000000</v>
      </c>
    </row>
    <row r="509" spans="1:9" x14ac:dyDescent="0.3">
      <c r="A509">
        <v>507</v>
      </c>
      <c r="B509">
        <f t="shared" si="15"/>
        <v>102</v>
      </c>
      <c r="C509">
        <f t="shared" si="14"/>
        <v>3</v>
      </c>
      <c r="D509">
        <v>9026</v>
      </c>
      <c r="E509" s="1">
        <f>IF(C509=1,VLOOKUP(B509,balance!$K:$P,2,FALSE),IF(C509=2,VLOOKUP(B509,balance!$K:$P,3,FALSE),IF(C509=3,VLOOKUP(B509,balance!$K:$P,4,FALSE),IF(C509=4,VLOOKUP(B509,balance!$K:$P,5,FALSE),IF(C509=5,VLOOKUP(B509-1,balance!$K:$P,6,FALSE),0)))))</f>
        <v>2775</v>
      </c>
      <c r="F509">
        <v>53</v>
      </c>
      <c r="G509">
        <f>IF(C509=1,VLOOKUP(FoxFire!B509,balance!$U:$Z,2,FALSE),IF(C509=2,VLOOKUP(B509,balance!$U:$Z,3,FALSE),IF(C509=3,VLOOKUP(B509,balance!$U:$Z,4,FALSE),IF(C509=4,VLOOKUP(B509,balance!$U:$Z,5,FALSE),IF(C509=5,VLOOKUP(B509-1,balance!$U:$Z,6,FALSE),0)))))/100</f>
        <v>2.0100000000000001E-3</v>
      </c>
      <c r="H509">
        <v>2</v>
      </c>
      <c r="I509" s="1">
        <f>IF(C509=1,VLOOKUP(FoxFire!B509,balance!$AF:$AJ,2,FALSE),IF(C509=2,VLOOKUP(B509,balance!$AF:$AJ,3,FALSE),IF(C509=3,VLOOKUP(B509,balance!$AF:$AJ,4,FALSE),IF(C509=4,VLOOKUP(B509,balance!$AF:$AJ,5,FALSE),IF(C509=5,VLOOKUP(B509,balance!$AF:$AK,6,FALSE),0)))))*1000000000000</f>
        <v>795000000000</v>
      </c>
    </row>
    <row r="510" spans="1:9" x14ac:dyDescent="0.3">
      <c r="A510">
        <v>508</v>
      </c>
      <c r="B510">
        <f t="shared" si="15"/>
        <v>102</v>
      </c>
      <c r="C510">
        <f t="shared" si="14"/>
        <v>4</v>
      </c>
      <c r="D510">
        <v>9026</v>
      </c>
      <c r="E510" s="1">
        <f>IF(C510=1,VLOOKUP(B510,balance!$K:$P,2,FALSE),IF(C510=2,VLOOKUP(B510,balance!$K:$P,3,FALSE),IF(C510=3,VLOOKUP(B510,balance!$K:$P,4,FALSE),IF(C510=4,VLOOKUP(B510,balance!$K:$P,5,FALSE),IF(C510=5,VLOOKUP(B510-1,balance!$K:$P,6,FALSE),0)))))</f>
        <v>2775</v>
      </c>
      <c r="F510">
        <v>53</v>
      </c>
      <c r="G510">
        <f>IF(C510=1,VLOOKUP(FoxFire!B510,balance!$U:$Z,2,FALSE),IF(C510=2,VLOOKUP(B510,balance!$U:$Z,3,FALSE),IF(C510=3,VLOOKUP(B510,balance!$U:$Z,4,FALSE),IF(C510=4,VLOOKUP(B510,balance!$U:$Z,5,FALSE),IF(C510=5,VLOOKUP(B510-1,balance!$U:$Z,6,FALSE),0)))))/100</f>
        <v>2.0100000000000001E-3</v>
      </c>
      <c r="H510">
        <v>2</v>
      </c>
      <c r="I510" s="1">
        <f>IF(C510=1,VLOOKUP(FoxFire!B510,balance!$AF:$AJ,2,FALSE),IF(C510=2,VLOOKUP(B510,balance!$AF:$AJ,3,FALSE),IF(C510=3,VLOOKUP(B510,balance!$AF:$AJ,4,FALSE),IF(C510=4,VLOOKUP(B510,balance!$AF:$AJ,5,FALSE),IF(C510=5,VLOOKUP(B510,balance!$AF:$AK,6,FALSE),0)))))*1000000000000</f>
        <v>795000000000</v>
      </c>
    </row>
    <row r="511" spans="1:9" x14ac:dyDescent="0.3">
      <c r="A511">
        <v>509</v>
      </c>
      <c r="B511">
        <f t="shared" si="15"/>
        <v>103</v>
      </c>
      <c r="C511">
        <f t="shared" si="14"/>
        <v>5</v>
      </c>
      <c r="D511">
        <v>9026</v>
      </c>
      <c r="E511" s="1">
        <f>IF(C511=1,VLOOKUP(B511,balance!$K:$P,2,FALSE),IF(C511=2,VLOOKUP(B511,balance!$K:$P,3,FALSE),IF(C511=3,VLOOKUP(B511,balance!$K:$P,4,FALSE),IF(C511=4,VLOOKUP(B511,balance!$K:$P,5,FALSE),IF(C511=5,VLOOKUP(B511-1,balance!$K:$P,6,FALSE),0)))))</f>
        <v>58830</v>
      </c>
      <c r="F511">
        <v>53</v>
      </c>
      <c r="G511">
        <f>IF(C511=1,VLOOKUP(FoxFire!B511,balance!$U:$Z,2,FALSE),IF(C511=2,VLOOKUP(B511,balance!$U:$Z,3,FALSE),IF(C511=3,VLOOKUP(B511,balance!$U:$Z,4,FALSE),IF(C511=4,VLOOKUP(B511,balance!$U:$Z,5,FALSE),IF(C511=5,VLOOKUP(B511-1,balance!$U:$Z,6,FALSE),0)))))/100</f>
        <v>37.928100000000001</v>
      </c>
      <c r="H511">
        <v>2</v>
      </c>
      <c r="I511" s="1">
        <f>IF(C511=1,VLOOKUP(FoxFire!B511,balance!$AF:$AJ,2,FALSE),IF(C511=2,VLOOKUP(B511,balance!$AF:$AJ,3,FALSE),IF(C511=3,VLOOKUP(B511,balance!$AF:$AJ,4,FALSE),IF(C511=4,VLOOKUP(B511,balance!$AF:$AJ,5,FALSE),IF(C511=5,VLOOKUP(B511,balance!$AF:$AK,6,FALSE),0)))))*1000000000000</f>
        <v>3240000000000</v>
      </c>
    </row>
    <row r="512" spans="1:9" x14ac:dyDescent="0.3">
      <c r="A512">
        <v>510</v>
      </c>
      <c r="B512">
        <f t="shared" si="15"/>
        <v>103</v>
      </c>
      <c r="C512">
        <f t="shared" si="14"/>
        <v>1</v>
      </c>
      <c r="D512">
        <v>9026</v>
      </c>
      <c r="E512" s="1">
        <f>IF(C512=1,VLOOKUP(B512,balance!$K:$P,2,FALSE),IF(C512=2,VLOOKUP(B512,balance!$K:$P,3,FALSE),IF(C512=3,VLOOKUP(B512,balance!$K:$P,4,FALSE),IF(C512=4,VLOOKUP(B512,balance!$K:$P,5,FALSE),IF(C512=5,VLOOKUP(B512-1,balance!$K:$P,6,FALSE),0)))))</f>
        <v>2800</v>
      </c>
      <c r="F512">
        <v>53</v>
      </c>
      <c r="G512">
        <f>IF(C512=1,VLOOKUP(FoxFire!B512,balance!$U:$Z,2,FALSE),IF(C512=2,VLOOKUP(B512,balance!$U:$Z,3,FALSE),IF(C512=3,VLOOKUP(B512,balance!$U:$Z,4,FALSE),IF(C512=4,VLOOKUP(B512,balance!$U:$Z,5,FALSE),IF(C512=5,VLOOKUP(B512-1,balance!$U:$Z,6,FALSE),0)))))/100</f>
        <v>2.0200000000000001E-3</v>
      </c>
      <c r="H512">
        <v>2</v>
      </c>
      <c r="I512" s="1">
        <f>IF(C512=1,VLOOKUP(FoxFire!B512,balance!$AF:$AJ,2,FALSE),IF(C512=2,VLOOKUP(B512,balance!$AF:$AJ,3,FALSE),IF(C512=3,VLOOKUP(B512,balance!$AF:$AJ,4,FALSE),IF(C512=4,VLOOKUP(B512,balance!$AF:$AJ,5,FALSE),IF(C512=5,VLOOKUP(B512,balance!$AF:$AK,6,FALSE),0)))))*1000000000000</f>
        <v>810000000000</v>
      </c>
    </row>
    <row r="513" spans="1:9" x14ac:dyDescent="0.3">
      <c r="A513">
        <v>511</v>
      </c>
      <c r="B513">
        <f t="shared" si="15"/>
        <v>103</v>
      </c>
      <c r="C513">
        <f t="shared" si="14"/>
        <v>2</v>
      </c>
      <c r="D513">
        <v>9026</v>
      </c>
      <c r="E513" s="1">
        <f>IF(C513=1,VLOOKUP(B513,balance!$K:$P,2,FALSE),IF(C513=2,VLOOKUP(B513,balance!$K:$P,3,FALSE),IF(C513=3,VLOOKUP(B513,balance!$K:$P,4,FALSE),IF(C513=4,VLOOKUP(B513,balance!$K:$P,5,FALSE),IF(C513=5,VLOOKUP(B513-1,balance!$K:$P,6,FALSE),0)))))</f>
        <v>2800</v>
      </c>
      <c r="F513">
        <v>53</v>
      </c>
      <c r="G513">
        <f>IF(C513=1,VLOOKUP(FoxFire!B513,balance!$U:$Z,2,FALSE),IF(C513=2,VLOOKUP(B513,balance!$U:$Z,3,FALSE),IF(C513=3,VLOOKUP(B513,balance!$U:$Z,4,FALSE),IF(C513=4,VLOOKUP(B513,balance!$U:$Z,5,FALSE),IF(C513=5,VLOOKUP(B513-1,balance!$U:$Z,6,FALSE),0)))))/100</f>
        <v>2.0200000000000001E-3</v>
      </c>
      <c r="H513">
        <v>2</v>
      </c>
      <c r="I513" s="1">
        <f>IF(C513=1,VLOOKUP(FoxFire!B513,balance!$AF:$AJ,2,FALSE),IF(C513=2,VLOOKUP(B513,balance!$AF:$AJ,3,FALSE),IF(C513=3,VLOOKUP(B513,balance!$AF:$AJ,4,FALSE),IF(C513=4,VLOOKUP(B513,balance!$AF:$AJ,5,FALSE),IF(C513=5,VLOOKUP(B513,balance!$AF:$AK,6,FALSE),0)))))*1000000000000</f>
        <v>810000000000</v>
      </c>
    </row>
    <row r="514" spans="1:9" x14ac:dyDescent="0.3">
      <c r="A514">
        <v>512</v>
      </c>
      <c r="B514">
        <f t="shared" si="15"/>
        <v>103</v>
      </c>
      <c r="C514">
        <f t="shared" si="14"/>
        <v>3</v>
      </c>
      <c r="D514">
        <v>9026</v>
      </c>
      <c r="E514" s="1">
        <f>IF(C514=1,VLOOKUP(B514,balance!$K:$P,2,FALSE),IF(C514=2,VLOOKUP(B514,balance!$K:$P,3,FALSE),IF(C514=3,VLOOKUP(B514,balance!$K:$P,4,FALSE),IF(C514=4,VLOOKUP(B514,balance!$K:$P,5,FALSE),IF(C514=5,VLOOKUP(B514-1,balance!$K:$P,6,FALSE),0)))))</f>
        <v>2800</v>
      </c>
      <c r="F514">
        <v>53</v>
      </c>
      <c r="G514">
        <f>IF(C514=1,VLOOKUP(FoxFire!B514,balance!$U:$Z,2,FALSE),IF(C514=2,VLOOKUP(B514,balance!$U:$Z,3,FALSE),IF(C514=3,VLOOKUP(B514,balance!$U:$Z,4,FALSE),IF(C514=4,VLOOKUP(B514,balance!$U:$Z,5,FALSE),IF(C514=5,VLOOKUP(B514-1,balance!$U:$Z,6,FALSE),0)))))/100</f>
        <v>2.0200000000000001E-3</v>
      </c>
      <c r="H514">
        <v>2</v>
      </c>
      <c r="I514" s="1">
        <f>IF(C514=1,VLOOKUP(FoxFire!B514,balance!$AF:$AJ,2,FALSE),IF(C514=2,VLOOKUP(B514,balance!$AF:$AJ,3,FALSE),IF(C514=3,VLOOKUP(B514,balance!$AF:$AJ,4,FALSE),IF(C514=4,VLOOKUP(B514,balance!$AF:$AJ,5,FALSE),IF(C514=5,VLOOKUP(B514,balance!$AF:$AK,6,FALSE),0)))))*1000000000000</f>
        <v>810000000000</v>
      </c>
    </row>
    <row r="515" spans="1:9" x14ac:dyDescent="0.3">
      <c r="A515">
        <v>513</v>
      </c>
      <c r="B515">
        <f t="shared" si="15"/>
        <v>103</v>
      </c>
      <c r="C515">
        <f t="shared" si="14"/>
        <v>4</v>
      </c>
      <c r="D515">
        <v>9026</v>
      </c>
      <c r="E515" s="1">
        <f>IF(C515=1,VLOOKUP(B515,balance!$K:$P,2,FALSE),IF(C515=2,VLOOKUP(B515,balance!$K:$P,3,FALSE),IF(C515=3,VLOOKUP(B515,balance!$K:$P,4,FALSE),IF(C515=4,VLOOKUP(B515,balance!$K:$P,5,FALSE),IF(C515=5,VLOOKUP(B515-1,balance!$K:$P,6,FALSE),0)))))</f>
        <v>2800</v>
      </c>
      <c r="F515">
        <v>53</v>
      </c>
      <c r="G515">
        <f>IF(C515=1,VLOOKUP(FoxFire!B515,balance!$U:$Z,2,FALSE),IF(C515=2,VLOOKUP(B515,balance!$U:$Z,3,FALSE),IF(C515=3,VLOOKUP(B515,balance!$U:$Z,4,FALSE),IF(C515=4,VLOOKUP(B515,balance!$U:$Z,5,FALSE),IF(C515=5,VLOOKUP(B515-1,balance!$U:$Z,6,FALSE),0)))))/100</f>
        <v>2.0200000000000001E-3</v>
      </c>
      <c r="H515">
        <v>2</v>
      </c>
      <c r="I515" s="1">
        <f>IF(C515=1,VLOOKUP(FoxFire!B515,balance!$AF:$AJ,2,FALSE),IF(C515=2,VLOOKUP(B515,balance!$AF:$AJ,3,FALSE),IF(C515=3,VLOOKUP(B515,balance!$AF:$AJ,4,FALSE),IF(C515=4,VLOOKUP(B515,balance!$AF:$AJ,5,FALSE),IF(C515=5,VLOOKUP(B515,balance!$AF:$AK,6,FALSE),0)))))*1000000000000</f>
        <v>810000000000</v>
      </c>
    </row>
    <row r="516" spans="1:9" x14ac:dyDescent="0.3">
      <c r="A516">
        <v>514</v>
      </c>
      <c r="B516">
        <f t="shared" si="15"/>
        <v>104</v>
      </c>
      <c r="C516">
        <f t="shared" si="14"/>
        <v>5</v>
      </c>
      <c r="D516">
        <v>9026</v>
      </c>
      <c r="E516" s="1">
        <f>IF(C516=1,VLOOKUP(B516,balance!$K:$P,2,FALSE),IF(C516=2,VLOOKUP(B516,balance!$K:$P,3,FALSE),IF(C516=3,VLOOKUP(B516,balance!$K:$P,4,FALSE),IF(C516=4,VLOOKUP(B516,balance!$K:$P,5,FALSE),IF(C516=5,VLOOKUP(B516-1,balance!$K:$P,6,FALSE),0)))))</f>
        <v>59920</v>
      </c>
      <c r="F516">
        <v>53</v>
      </c>
      <c r="G516">
        <f>IF(C516=1,VLOOKUP(FoxFire!B516,balance!$U:$Z,2,FALSE),IF(C516=2,VLOOKUP(B516,balance!$U:$Z,3,FALSE),IF(C516=3,VLOOKUP(B516,balance!$U:$Z,4,FALSE),IF(C516=4,VLOOKUP(B516,balance!$U:$Z,5,FALSE),IF(C516=5,VLOOKUP(B516-1,balance!$U:$Z,6,FALSE),0)))))/100</f>
        <v>41.929300000000005</v>
      </c>
      <c r="H516">
        <v>2</v>
      </c>
      <c r="I516" s="1">
        <f>IF(C516=1,VLOOKUP(FoxFire!B516,balance!$AF:$AJ,2,FALSE),IF(C516=2,VLOOKUP(B516,balance!$AF:$AJ,3,FALSE),IF(C516=3,VLOOKUP(B516,balance!$AF:$AJ,4,FALSE),IF(C516=4,VLOOKUP(B516,balance!$AF:$AJ,5,FALSE),IF(C516=5,VLOOKUP(B516,balance!$AF:$AK,6,FALSE),0)))))*1000000000000</f>
        <v>3300000000000</v>
      </c>
    </row>
    <row r="517" spans="1:9" x14ac:dyDescent="0.3">
      <c r="A517">
        <v>515</v>
      </c>
      <c r="B517">
        <f t="shared" si="15"/>
        <v>104</v>
      </c>
      <c r="C517">
        <f t="shared" si="14"/>
        <v>1</v>
      </c>
      <c r="D517">
        <v>9026</v>
      </c>
      <c r="E517" s="1">
        <f>IF(C517=1,VLOOKUP(B517,balance!$K:$P,2,FALSE),IF(C517=2,VLOOKUP(B517,balance!$K:$P,3,FALSE),IF(C517=3,VLOOKUP(B517,balance!$K:$P,4,FALSE),IF(C517=4,VLOOKUP(B517,balance!$K:$P,5,FALSE),IF(C517=5,VLOOKUP(B517-1,balance!$K:$P,6,FALSE),0)))))</f>
        <v>2825</v>
      </c>
      <c r="F517">
        <v>53</v>
      </c>
      <c r="G517">
        <f>IF(C517=1,VLOOKUP(FoxFire!B517,balance!$U:$Z,2,FALSE),IF(C517=2,VLOOKUP(B517,balance!$U:$Z,3,FALSE),IF(C517=3,VLOOKUP(B517,balance!$U:$Z,4,FALSE),IF(C517=4,VLOOKUP(B517,balance!$U:$Z,5,FALSE),IF(C517=5,VLOOKUP(B517-1,balance!$U:$Z,6,FALSE),0)))))/100</f>
        <v>2.0300000000000001E-3</v>
      </c>
      <c r="H517">
        <v>2</v>
      </c>
      <c r="I517" s="1">
        <f>IF(C517=1,VLOOKUP(FoxFire!B517,balance!$AF:$AJ,2,FALSE),IF(C517=2,VLOOKUP(B517,balance!$AF:$AJ,3,FALSE),IF(C517=3,VLOOKUP(B517,balance!$AF:$AJ,4,FALSE),IF(C517=4,VLOOKUP(B517,balance!$AF:$AJ,5,FALSE),IF(C517=5,VLOOKUP(B517,balance!$AF:$AK,6,FALSE),0)))))*1000000000000</f>
        <v>825000000000</v>
      </c>
    </row>
    <row r="518" spans="1:9" x14ac:dyDescent="0.3">
      <c r="A518">
        <v>516</v>
      </c>
      <c r="B518">
        <f t="shared" si="15"/>
        <v>104</v>
      </c>
      <c r="C518">
        <f t="shared" si="14"/>
        <v>2</v>
      </c>
      <c r="D518">
        <v>9026</v>
      </c>
      <c r="E518" s="1">
        <f>IF(C518=1,VLOOKUP(B518,balance!$K:$P,2,FALSE),IF(C518=2,VLOOKUP(B518,balance!$K:$P,3,FALSE),IF(C518=3,VLOOKUP(B518,balance!$K:$P,4,FALSE),IF(C518=4,VLOOKUP(B518,balance!$K:$P,5,FALSE),IF(C518=5,VLOOKUP(B518-1,balance!$K:$P,6,FALSE),0)))))</f>
        <v>2825</v>
      </c>
      <c r="F518">
        <v>53</v>
      </c>
      <c r="G518">
        <f>IF(C518=1,VLOOKUP(FoxFire!B518,balance!$U:$Z,2,FALSE),IF(C518=2,VLOOKUP(B518,balance!$U:$Z,3,FALSE),IF(C518=3,VLOOKUP(B518,balance!$U:$Z,4,FALSE),IF(C518=4,VLOOKUP(B518,balance!$U:$Z,5,FALSE),IF(C518=5,VLOOKUP(B518-1,balance!$U:$Z,6,FALSE),0)))))/100</f>
        <v>2.0300000000000001E-3</v>
      </c>
      <c r="H518">
        <v>2</v>
      </c>
      <c r="I518" s="1">
        <f>IF(C518=1,VLOOKUP(FoxFire!B518,balance!$AF:$AJ,2,FALSE),IF(C518=2,VLOOKUP(B518,balance!$AF:$AJ,3,FALSE),IF(C518=3,VLOOKUP(B518,balance!$AF:$AJ,4,FALSE),IF(C518=4,VLOOKUP(B518,balance!$AF:$AJ,5,FALSE),IF(C518=5,VLOOKUP(B518,balance!$AF:$AK,6,FALSE),0)))))*1000000000000</f>
        <v>825000000000</v>
      </c>
    </row>
    <row r="519" spans="1:9" x14ac:dyDescent="0.3">
      <c r="A519">
        <v>517</v>
      </c>
      <c r="B519">
        <f t="shared" si="15"/>
        <v>104</v>
      </c>
      <c r="C519">
        <f t="shared" si="14"/>
        <v>3</v>
      </c>
      <c r="D519">
        <v>9026</v>
      </c>
      <c r="E519" s="1">
        <f>IF(C519=1,VLOOKUP(B519,balance!$K:$P,2,FALSE),IF(C519=2,VLOOKUP(B519,balance!$K:$P,3,FALSE),IF(C519=3,VLOOKUP(B519,balance!$K:$P,4,FALSE),IF(C519=4,VLOOKUP(B519,balance!$K:$P,5,FALSE),IF(C519=5,VLOOKUP(B519-1,balance!$K:$P,6,FALSE),0)))))</f>
        <v>2825</v>
      </c>
      <c r="F519">
        <v>53</v>
      </c>
      <c r="G519">
        <f>IF(C519=1,VLOOKUP(FoxFire!B519,balance!$U:$Z,2,FALSE),IF(C519=2,VLOOKUP(B519,balance!$U:$Z,3,FALSE),IF(C519=3,VLOOKUP(B519,balance!$U:$Z,4,FALSE),IF(C519=4,VLOOKUP(B519,balance!$U:$Z,5,FALSE),IF(C519=5,VLOOKUP(B519-1,balance!$U:$Z,6,FALSE),0)))))/100</f>
        <v>2.0300000000000001E-3</v>
      </c>
      <c r="H519">
        <v>2</v>
      </c>
      <c r="I519" s="1">
        <f>IF(C519=1,VLOOKUP(FoxFire!B519,balance!$AF:$AJ,2,FALSE),IF(C519=2,VLOOKUP(B519,balance!$AF:$AJ,3,FALSE),IF(C519=3,VLOOKUP(B519,balance!$AF:$AJ,4,FALSE),IF(C519=4,VLOOKUP(B519,balance!$AF:$AJ,5,FALSE),IF(C519=5,VLOOKUP(B519,balance!$AF:$AK,6,FALSE),0)))))*1000000000000</f>
        <v>825000000000</v>
      </c>
    </row>
    <row r="520" spans="1:9" x14ac:dyDescent="0.3">
      <c r="A520">
        <v>518</v>
      </c>
      <c r="B520">
        <f t="shared" si="15"/>
        <v>104</v>
      </c>
      <c r="C520">
        <f t="shared" ref="C520:C583" si="16">C515</f>
        <v>4</v>
      </c>
      <c r="D520">
        <v>9026</v>
      </c>
      <c r="E520" s="1">
        <f>IF(C520=1,VLOOKUP(B520,balance!$K:$P,2,FALSE),IF(C520=2,VLOOKUP(B520,balance!$K:$P,3,FALSE),IF(C520=3,VLOOKUP(B520,balance!$K:$P,4,FALSE),IF(C520=4,VLOOKUP(B520,balance!$K:$P,5,FALSE),IF(C520=5,VLOOKUP(B520-1,balance!$K:$P,6,FALSE),0)))))</f>
        <v>2825</v>
      </c>
      <c r="F520">
        <v>53</v>
      </c>
      <c r="G520">
        <f>IF(C520=1,VLOOKUP(FoxFire!B520,balance!$U:$Z,2,FALSE),IF(C520=2,VLOOKUP(B520,balance!$U:$Z,3,FALSE),IF(C520=3,VLOOKUP(B520,balance!$U:$Z,4,FALSE),IF(C520=4,VLOOKUP(B520,balance!$U:$Z,5,FALSE),IF(C520=5,VLOOKUP(B520-1,balance!$U:$Z,6,FALSE),0)))))/100</f>
        <v>2.0300000000000001E-3</v>
      </c>
      <c r="H520">
        <v>2</v>
      </c>
      <c r="I520" s="1">
        <f>IF(C520=1,VLOOKUP(FoxFire!B520,balance!$AF:$AJ,2,FALSE),IF(C520=2,VLOOKUP(B520,balance!$AF:$AJ,3,FALSE),IF(C520=3,VLOOKUP(B520,balance!$AF:$AJ,4,FALSE),IF(C520=4,VLOOKUP(B520,balance!$AF:$AJ,5,FALSE),IF(C520=5,VLOOKUP(B520,balance!$AF:$AK,6,FALSE),0)))))*1000000000000</f>
        <v>825000000000</v>
      </c>
    </row>
    <row r="521" spans="1:9" x14ac:dyDescent="0.3">
      <c r="A521">
        <v>519</v>
      </c>
      <c r="B521">
        <f t="shared" si="15"/>
        <v>105</v>
      </c>
      <c r="C521">
        <f t="shared" si="16"/>
        <v>5</v>
      </c>
      <c r="D521">
        <v>9026</v>
      </c>
      <c r="E521" s="1">
        <f>IF(C521=1,VLOOKUP(B521,balance!$K:$P,2,FALSE),IF(C521=2,VLOOKUP(B521,balance!$K:$P,3,FALSE),IF(C521=3,VLOOKUP(B521,balance!$K:$P,4,FALSE),IF(C521=4,VLOOKUP(B521,balance!$K:$P,5,FALSE),IF(C521=5,VLOOKUP(B521-1,balance!$K:$P,6,FALSE),0)))))</f>
        <v>61020</v>
      </c>
      <c r="F521">
        <v>53</v>
      </c>
      <c r="G521">
        <f>IF(C521=1,VLOOKUP(FoxFire!B521,balance!$U:$Z,2,FALSE),IF(C521=2,VLOOKUP(B521,balance!$U:$Z,3,FALSE),IF(C521=3,VLOOKUP(B521,balance!$U:$Z,4,FALSE),IF(C521=4,VLOOKUP(B521,balance!$U:$Z,5,FALSE),IF(C521=5,VLOOKUP(B521-1,balance!$U:$Z,6,FALSE),0)))))/100</f>
        <v>46.351400000000005</v>
      </c>
      <c r="H521">
        <v>2</v>
      </c>
      <c r="I521" s="1">
        <f>IF(C521=1,VLOOKUP(FoxFire!B521,balance!$AF:$AJ,2,FALSE),IF(C521=2,VLOOKUP(B521,balance!$AF:$AJ,3,FALSE),IF(C521=3,VLOOKUP(B521,balance!$AF:$AJ,4,FALSE),IF(C521=4,VLOOKUP(B521,balance!$AF:$AJ,5,FALSE),IF(C521=5,VLOOKUP(B521,balance!$AF:$AK,6,FALSE),0)))))*1000000000000</f>
        <v>3360000000000</v>
      </c>
    </row>
    <row r="522" spans="1:9" x14ac:dyDescent="0.3">
      <c r="A522">
        <v>520</v>
      </c>
      <c r="B522">
        <f t="shared" si="15"/>
        <v>105</v>
      </c>
      <c r="C522">
        <f t="shared" si="16"/>
        <v>1</v>
      </c>
      <c r="D522">
        <v>9026</v>
      </c>
      <c r="E522" s="1">
        <f>IF(C522=1,VLOOKUP(B522,balance!$K:$P,2,FALSE),IF(C522=2,VLOOKUP(B522,balance!$K:$P,3,FALSE),IF(C522=3,VLOOKUP(B522,balance!$K:$P,4,FALSE),IF(C522=4,VLOOKUP(B522,balance!$K:$P,5,FALSE),IF(C522=5,VLOOKUP(B522-1,balance!$K:$P,6,FALSE),0)))))</f>
        <v>2850</v>
      </c>
      <c r="F522">
        <v>53</v>
      </c>
      <c r="G522">
        <f>IF(C522=1,VLOOKUP(FoxFire!B522,balance!$U:$Z,2,FALSE),IF(C522=2,VLOOKUP(B522,balance!$U:$Z,3,FALSE),IF(C522=3,VLOOKUP(B522,balance!$U:$Z,4,FALSE),IF(C522=4,VLOOKUP(B522,balance!$U:$Z,5,FALSE),IF(C522=5,VLOOKUP(B522-1,balance!$U:$Z,6,FALSE),0)))))/100</f>
        <v>2.0399999999999997E-3</v>
      </c>
      <c r="H522">
        <v>2</v>
      </c>
      <c r="I522" s="1">
        <f>IF(C522=1,VLOOKUP(FoxFire!B522,balance!$AF:$AJ,2,FALSE),IF(C522=2,VLOOKUP(B522,balance!$AF:$AJ,3,FALSE),IF(C522=3,VLOOKUP(B522,balance!$AF:$AJ,4,FALSE),IF(C522=4,VLOOKUP(B522,balance!$AF:$AJ,5,FALSE),IF(C522=5,VLOOKUP(B522,balance!$AF:$AK,6,FALSE),0)))))*1000000000000</f>
        <v>840000000000</v>
      </c>
    </row>
    <row r="523" spans="1:9" x14ac:dyDescent="0.3">
      <c r="A523">
        <v>521</v>
      </c>
      <c r="B523">
        <f t="shared" si="15"/>
        <v>105</v>
      </c>
      <c r="C523">
        <f t="shared" si="16"/>
        <v>2</v>
      </c>
      <c r="D523">
        <v>9026</v>
      </c>
      <c r="E523" s="1">
        <f>IF(C523=1,VLOOKUP(B523,balance!$K:$P,2,FALSE),IF(C523=2,VLOOKUP(B523,balance!$K:$P,3,FALSE),IF(C523=3,VLOOKUP(B523,balance!$K:$P,4,FALSE),IF(C523=4,VLOOKUP(B523,balance!$K:$P,5,FALSE),IF(C523=5,VLOOKUP(B523-1,balance!$K:$P,6,FALSE),0)))))</f>
        <v>2850</v>
      </c>
      <c r="F523">
        <v>53</v>
      </c>
      <c r="G523">
        <f>IF(C523=1,VLOOKUP(FoxFire!B523,balance!$U:$Z,2,FALSE),IF(C523=2,VLOOKUP(B523,balance!$U:$Z,3,FALSE),IF(C523=3,VLOOKUP(B523,balance!$U:$Z,4,FALSE),IF(C523=4,VLOOKUP(B523,balance!$U:$Z,5,FALSE),IF(C523=5,VLOOKUP(B523-1,balance!$U:$Z,6,FALSE),0)))))/100</f>
        <v>2.0399999999999997E-3</v>
      </c>
      <c r="H523">
        <v>2</v>
      </c>
      <c r="I523" s="1">
        <f>IF(C523=1,VLOOKUP(FoxFire!B523,balance!$AF:$AJ,2,FALSE),IF(C523=2,VLOOKUP(B523,balance!$AF:$AJ,3,FALSE),IF(C523=3,VLOOKUP(B523,balance!$AF:$AJ,4,FALSE),IF(C523=4,VLOOKUP(B523,balance!$AF:$AJ,5,FALSE),IF(C523=5,VLOOKUP(B523,balance!$AF:$AK,6,FALSE),0)))))*1000000000000</f>
        <v>840000000000</v>
      </c>
    </row>
    <row r="524" spans="1:9" x14ac:dyDescent="0.3">
      <c r="A524">
        <v>522</v>
      </c>
      <c r="B524">
        <f t="shared" ref="B524:B587" si="17">B519+1</f>
        <v>105</v>
      </c>
      <c r="C524">
        <f t="shared" si="16"/>
        <v>3</v>
      </c>
      <c r="D524">
        <v>9026</v>
      </c>
      <c r="E524" s="1">
        <f>IF(C524=1,VLOOKUP(B524,balance!$K:$P,2,FALSE),IF(C524=2,VLOOKUP(B524,balance!$K:$P,3,FALSE),IF(C524=3,VLOOKUP(B524,balance!$K:$P,4,FALSE),IF(C524=4,VLOOKUP(B524,balance!$K:$P,5,FALSE),IF(C524=5,VLOOKUP(B524-1,balance!$K:$P,6,FALSE),0)))))</f>
        <v>2850</v>
      </c>
      <c r="F524">
        <v>53</v>
      </c>
      <c r="G524">
        <f>IF(C524=1,VLOOKUP(FoxFire!B524,balance!$U:$Z,2,FALSE),IF(C524=2,VLOOKUP(B524,balance!$U:$Z,3,FALSE),IF(C524=3,VLOOKUP(B524,balance!$U:$Z,4,FALSE),IF(C524=4,VLOOKUP(B524,balance!$U:$Z,5,FALSE),IF(C524=5,VLOOKUP(B524-1,balance!$U:$Z,6,FALSE),0)))))/100</f>
        <v>2.0399999999999997E-3</v>
      </c>
      <c r="H524">
        <v>2</v>
      </c>
      <c r="I524" s="1">
        <f>IF(C524=1,VLOOKUP(FoxFire!B524,balance!$AF:$AJ,2,FALSE),IF(C524=2,VLOOKUP(B524,balance!$AF:$AJ,3,FALSE),IF(C524=3,VLOOKUP(B524,balance!$AF:$AJ,4,FALSE),IF(C524=4,VLOOKUP(B524,balance!$AF:$AJ,5,FALSE),IF(C524=5,VLOOKUP(B524,balance!$AF:$AK,6,FALSE),0)))))*1000000000000</f>
        <v>840000000000</v>
      </c>
    </row>
    <row r="525" spans="1:9" x14ac:dyDescent="0.3">
      <c r="A525">
        <v>523</v>
      </c>
      <c r="B525">
        <f t="shared" si="17"/>
        <v>105</v>
      </c>
      <c r="C525">
        <f t="shared" si="16"/>
        <v>4</v>
      </c>
      <c r="D525">
        <v>9026</v>
      </c>
      <c r="E525" s="1">
        <f>IF(C525=1,VLOOKUP(B525,balance!$K:$P,2,FALSE),IF(C525=2,VLOOKUP(B525,balance!$K:$P,3,FALSE),IF(C525=3,VLOOKUP(B525,balance!$K:$P,4,FALSE),IF(C525=4,VLOOKUP(B525,balance!$K:$P,5,FALSE),IF(C525=5,VLOOKUP(B525-1,balance!$K:$P,6,FALSE),0)))))</f>
        <v>2850</v>
      </c>
      <c r="F525">
        <v>53</v>
      </c>
      <c r="G525">
        <f>IF(C525=1,VLOOKUP(FoxFire!B525,balance!$U:$Z,2,FALSE),IF(C525=2,VLOOKUP(B525,balance!$U:$Z,3,FALSE),IF(C525=3,VLOOKUP(B525,balance!$U:$Z,4,FALSE),IF(C525=4,VLOOKUP(B525,balance!$U:$Z,5,FALSE),IF(C525=5,VLOOKUP(B525-1,balance!$U:$Z,6,FALSE),0)))))/100</f>
        <v>2.0399999999999997E-3</v>
      </c>
      <c r="H525">
        <v>2</v>
      </c>
      <c r="I525" s="1">
        <f>IF(C525=1,VLOOKUP(FoxFire!B525,balance!$AF:$AJ,2,FALSE),IF(C525=2,VLOOKUP(B525,balance!$AF:$AJ,3,FALSE),IF(C525=3,VLOOKUP(B525,balance!$AF:$AJ,4,FALSE),IF(C525=4,VLOOKUP(B525,balance!$AF:$AJ,5,FALSE),IF(C525=5,VLOOKUP(B525,balance!$AF:$AK,6,FALSE),0)))))*1000000000000</f>
        <v>840000000000</v>
      </c>
    </row>
    <row r="526" spans="1:9" x14ac:dyDescent="0.3">
      <c r="A526">
        <v>524</v>
      </c>
      <c r="B526">
        <f t="shared" si="17"/>
        <v>106</v>
      </c>
      <c r="C526">
        <f t="shared" si="16"/>
        <v>5</v>
      </c>
      <c r="D526">
        <v>9026</v>
      </c>
      <c r="E526" s="1">
        <f>IF(C526=1,VLOOKUP(B526,balance!$K:$P,2,FALSE),IF(C526=2,VLOOKUP(B526,balance!$K:$P,3,FALSE),IF(C526=3,VLOOKUP(B526,balance!$K:$P,4,FALSE),IF(C526=4,VLOOKUP(B526,balance!$K:$P,5,FALSE),IF(C526=5,VLOOKUP(B526-1,balance!$K:$P,6,FALSE),0)))))</f>
        <v>62130</v>
      </c>
      <c r="F526">
        <v>53</v>
      </c>
      <c r="G526">
        <f>IF(C526=1,VLOOKUP(FoxFire!B526,balance!$U:$Z,2,FALSE),IF(C526=2,VLOOKUP(B526,balance!$U:$Z,3,FALSE),IF(C526=3,VLOOKUP(B526,balance!$U:$Z,4,FALSE),IF(C526=4,VLOOKUP(B526,balance!$U:$Z,5,FALSE),IF(C526=5,VLOOKUP(B526-1,balance!$U:$Z,6,FALSE),0)))))/100</f>
        <v>51.238500000000002</v>
      </c>
      <c r="H526">
        <v>2</v>
      </c>
      <c r="I526" s="1">
        <f>IF(C526=1,VLOOKUP(FoxFire!B526,balance!$AF:$AJ,2,FALSE),IF(C526=2,VLOOKUP(B526,balance!$AF:$AJ,3,FALSE),IF(C526=3,VLOOKUP(B526,balance!$AF:$AJ,4,FALSE),IF(C526=4,VLOOKUP(B526,balance!$AF:$AJ,5,FALSE),IF(C526=5,VLOOKUP(B526,balance!$AF:$AK,6,FALSE),0)))))*1000000000000</f>
        <v>3420000000000</v>
      </c>
    </row>
    <row r="527" spans="1:9" x14ac:dyDescent="0.3">
      <c r="A527">
        <v>525</v>
      </c>
      <c r="B527">
        <f t="shared" si="17"/>
        <v>106</v>
      </c>
      <c r="C527">
        <f t="shared" si="16"/>
        <v>1</v>
      </c>
      <c r="D527">
        <v>9026</v>
      </c>
      <c r="E527" s="1">
        <f>IF(C527=1,VLOOKUP(B527,balance!$K:$P,2,FALSE),IF(C527=2,VLOOKUP(B527,balance!$K:$P,3,FALSE),IF(C527=3,VLOOKUP(B527,balance!$K:$P,4,FALSE),IF(C527=4,VLOOKUP(B527,balance!$K:$P,5,FALSE),IF(C527=5,VLOOKUP(B527-1,balance!$K:$P,6,FALSE),0)))))</f>
        <v>2875</v>
      </c>
      <c r="F527">
        <v>53</v>
      </c>
      <c r="G527">
        <f>IF(C527=1,VLOOKUP(FoxFire!B527,balance!$U:$Z,2,FALSE),IF(C527=2,VLOOKUP(B527,balance!$U:$Z,3,FALSE),IF(C527=3,VLOOKUP(B527,balance!$U:$Z,4,FALSE),IF(C527=4,VLOOKUP(B527,balance!$U:$Z,5,FALSE),IF(C527=5,VLOOKUP(B527-1,balance!$U:$Z,6,FALSE),0)))))/100</f>
        <v>2.0499999999999997E-3</v>
      </c>
      <c r="H527">
        <v>2</v>
      </c>
      <c r="I527" s="1">
        <f>IF(C527=1,VLOOKUP(FoxFire!B527,balance!$AF:$AJ,2,FALSE),IF(C527=2,VLOOKUP(B527,balance!$AF:$AJ,3,FALSE),IF(C527=3,VLOOKUP(B527,balance!$AF:$AJ,4,FALSE),IF(C527=4,VLOOKUP(B527,balance!$AF:$AJ,5,FALSE),IF(C527=5,VLOOKUP(B527,balance!$AF:$AK,6,FALSE),0)))))*1000000000000</f>
        <v>855000000000</v>
      </c>
    </row>
    <row r="528" spans="1:9" x14ac:dyDescent="0.3">
      <c r="A528">
        <v>526</v>
      </c>
      <c r="B528">
        <f t="shared" si="17"/>
        <v>106</v>
      </c>
      <c r="C528">
        <f t="shared" si="16"/>
        <v>2</v>
      </c>
      <c r="D528">
        <v>9026</v>
      </c>
      <c r="E528" s="1">
        <f>IF(C528=1,VLOOKUP(B528,balance!$K:$P,2,FALSE),IF(C528=2,VLOOKUP(B528,balance!$K:$P,3,FALSE),IF(C528=3,VLOOKUP(B528,balance!$K:$P,4,FALSE),IF(C528=4,VLOOKUP(B528,balance!$K:$P,5,FALSE),IF(C528=5,VLOOKUP(B528-1,balance!$K:$P,6,FALSE),0)))))</f>
        <v>2875</v>
      </c>
      <c r="F528">
        <v>53</v>
      </c>
      <c r="G528">
        <f>IF(C528=1,VLOOKUP(FoxFire!B528,balance!$U:$Z,2,FALSE),IF(C528=2,VLOOKUP(B528,balance!$U:$Z,3,FALSE),IF(C528=3,VLOOKUP(B528,balance!$U:$Z,4,FALSE),IF(C528=4,VLOOKUP(B528,balance!$U:$Z,5,FALSE),IF(C528=5,VLOOKUP(B528-1,balance!$U:$Z,6,FALSE),0)))))/100</f>
        <v>2.0499999999999997E-3</v>
      </c>
      <c r="H528">
        <v>2</v>
      </c>
      <c r="I528" s="1">
        <f>IF(C528=1,VLOOKUP(FoxFire!B528,balance!$AF:$AJ,2,FALSE),IF(C528=2,VLOOKUP(B528,balance!$AF:$AJ,3,FALSE),IF(C528=3,VLOOKUP(B528,balance!$AF:$AJ,4,FALSE),IF(C528=4,VLOOKUP(B528,balance!$AF:$AJ,5,FALSE),IF(C528=5,VLOOKUP(B528,balance!$AF:$AK,6,FALSE),0)))))*1000000000000</f>
        <v>855000000000</v>
      </c>
    </row>
    <row r="529" spans="1:9" x14ac:dyDescent="0.3">
      <c r="A529">
        <v>527</v>
      </c>
      <c r="B529">
        <f t="shared" si="17"/>
        <v>106</v>
      </c>
      <c r="C529">
        <f t="shared" si="16"/>
        <v>3</v>
      </c>
      <c r="D529">
        <v>9026</v>
      </c>
      <c r="E529" s="1">
        <f>IF(C529=1,VLOOKUP(B529,balance!$K:$P,2,FALSE),IF(C529=2,VLOOKUP(B529,balance!$K:$P,3,FALSE),IF(C529=3,VLOOKUP(B529,balance!$K:$P,4,FALSE),IF(C529=4,VLOOKUP(B529,balance!$K:$P,5,FALSE),IF(C529=5,VLOOKUP(B529-1,balance!$K:$P,6,FALSE),0)))))</f>
        <v>2875</v>
      </c>
      <c r="F529">
        <v>53</v>
      </c>
      <c r="G529">
        <f>IF(C529=1,VLOOKUP(FoxFire!B529,balance!$U:$Z,2,FALSE),IF(C529=2,VLOOKUP(B529,balance!$U:$Z,3,FALSE),IF(C529=3,VLOOKUP(B529,balance!$U:$Z,4,FALSE),IF(C529=4,VLOOKUP(B529,balance!$U:$Z,5,FALSE),IF(C529=5,VLOOKUP(B529-1,balance!$U:$Z,6,FALSE),0)))))/100</f>
        <v>2.0499999999999997E-3</v>
      </c>
      <c r="H529">
        <v>2</v>
      </c>
      <c r="I529" s="1">
        <f>IF(C529=1,VLOOKUP(FoxFire!B529,balance!$AF:$AJ,2,FALSE),IF(C529=2,VLOOKUP(B529,balance!$AF:$AJ,3,FALSE),IF(C529=3,VLOOKUP(B529,balance!$AF:$AJ,4,FALSE),IF(C529=4,VLOOKUP(B529,balance!$AF:$AJ,5,FALSE),IF(C529=5,VLOOKUP(B529,balance!$AF:$AK,6,FALSE),0)))))*1000000000000</f>
        <v>855000000000</v>
      </c>
    </row>
    <row r="530" spans="1:9" x14ac:dyDescent="0.3">
      <c r="A530">
        <v>528</v>
      </c>
      <c r="B530">
        <f t="shared" si="17"/>
        <v>106</v>
      </c>
      <c r="C530">
        <f t="shared" si="16"/>
        <v>4</v>
      </c>
      <c r="D530">
        <v>9026</v>
      </c>
      <c r="E530" s="1">
        <f>IF(C530=1,VLOOKUP(B530,balance!$K:$P,2,FALSE),IF(C530=2,VLOOKUP(B530,balance!$K:$P,3,FALSE),IF(C530=3,VLOOKUP(B530,balance!$K:$P,4,FALSE),IF(C530=4,VLOOKUP(B530,balance!$K:$P,5,FALSE),IF(C530=5,VLOOKUP(B530-1,balance!$K:$P,6,FALSE),0)))))</f>
        <v>2875</v>
      </c>
      <c r="F530">
        <v>53</v>
      </c>
      <c r="G530">
        <f>IF(C530=1,VLOOKUP(FoxFire!B530,balance!$U:$Z,2,FALSE),IF(C530=2,VLOOKUP(B530,balance!$U:$Z,3,FALSE),IF(C530=3,VLOOKUP(B530,balance!$U:$Z,4,FALSE),IF(C530=4,VLOOKUP(B530,balance!$U:$Z,5,FALSE),IF(C530=5,VLOOKUP(B530-1,balance!$U:$Z,6,FALSE),0)))))/100</f>
        <v>2.0499999999999997E-3</v>
      </c>
      <c r="H530">
        <v>2</v>
      </c>
      <c r="I530" s="1">
        <f>IF(C530=1,VLOOKUP(FoxFire!B530,balance!$AF:$AJ,2,FALSE),IF(C530=2,VLOOKUP(B530,balance!$AF:$AJ,3,FALSE),IF(C530=3,VLOOKUP(B530,balance!$AF:$AJ,4,FALSE),IF(C530=4,VLOOKUP(B530,balance!$AF:$AJ,5,FALSE),IF(C530=5,VLOOKUP(B530,balance!$AF:$AK,6,FALSE),0)))))*1000000000000</f>
        <v>855000000000</v>
      </c>
    </row>
    <row r="531" spans="1:9" x14ac:dyDescent="0.3">
      <c r="A531">
        <v>529</v>
      </c>
      <c r="B531">
        <f t="shared" si="17"/>
        <v>107</v>
      </c>
      <c r="C531">
        <f t="shared" si="16"/>
        <v>5</v>
      </c>
      <c r="D531">
        <v>9026</v>
      </c>
      <c r="E531" s="1">
        <f>IF(C531=1,VLOOKUP(B531,balance!$K:$P,2,FALSE),IF(C531=2,VLOOKUP(B531,balance!$K:$P,3,FALSE),IF(C531=3,VLOOKUP(B531,balance!$K:$P,4,FALSE),IF(C531=4,VLOOKUP(B531,balance!$K:$P,5,FALSE),IF(C531=5,VLOOKUP(B531-1,balance!$K:$P,6,FALSE),0)))))</f>
        <v>63250</v>
      </c>
      <c r="F531">
        <v>53</v>
      </c>
      <c r="G531">
        <f>IF(C531=1,VLOOKUP(FoxFire!B531,balance!$U:$Z,2,FALSE),IF(C531=2,VLOOKUP(B531,balance!$U:$Z,3,FALSE),IF(C531=3,VLOOKUP(B531,balance!$U:$Z,4,FALSE),IF(C531=4,VLOOKUP(B531,balance!$U:$Z,5,FALSE),IF(C531=5,VLOOKUP(B531-1,balance!$U:$Z,6,FALSE),0)))))/100</f>
        <v>56.639400000000002</v>
      </c>
      <c r="H531">
        <v>2</v>
      </c>
      <c r="I531" s="1">
        <f>IF(C531=1,VLOOKUP(FoxFire!B531,balance!$AF:$AJ,2,FALSE),IF(C531=2,VLOOKUP(B531,balance!$AF:$AJ,3,FALSE),IF(C531=3,VLOOKUP(B531,balance!$AF:$AJ,4,FALSE),IF(C531=4,VLOOKUP(B531,balance!$AF:$AJ,5,FALSE),IF(C531=5,VLOOKUP(B531,balance!$AF:$AK,6,FALSE),0)))))*1000000000000</f>
        <v>3480000000000</v>
      </c>
    </row>
    <row r="532" spans="1:9" x14ac:dyDescent="0.3">
      <c r="A532">
        <v>530</v>
      </c>
      <c r="B532">
        <f t="shared" si="17"/>
        <v>107</v>
      </c>
      <c r="C532">
        <f t="shared" si="16"/>
        <v>1</v>
      </c>
      <c r="D532">
        <v>9026</v>
      </c>
      <c r="E532" s="1">
        <f>IF(C532=1,VLOOKUP(B532,balance!$K:$P,2,FALSE),IF(C532=2,VLOOKUP(B532,balance!$K:$P,3,FALSE),IF(C532=3,VLOOKUP(B532,balance!$K:$P,4,FALSE),IF(C532=4,VLOOKUP(B532,balance!$K:$P,5,FALSE),IF(C532=5,VLOOKUP(B532-1,balance!$K:$P,6,FALSE),0)))))</f>
        <v>2900</v>
      </c>
      <c r="F532">
        <v>53</v>
      </c>
      <c r="G532">
        <f>IF(C532=1,VLOOKUP(FoxFire!B532,balance!$U:$Z,2,FALSE),IF(C532=2,VLOOKUP(B532,balance!$U:$Z,3,FALSE),IF(C532=3,VLOOKUP(B532,balance!$U:$Z,4,FALSE),IF(C532=4,VLOOKUP(B532,balance!$U:$Z,5,FALSE),IF(C532=5,VLOOKUP(B532-1,balance!$U:$Z,6,FALSE),0)))))/100</f>
        <v>2.0599999999999998E-3</v>
      </c>
      <c r="H532">
        <v>2</v>
      </c>
      <c r="I532" s="1">
        <f>IF(C532=1,VLOOKUP(FoxFire!B532,balance!$AF:$AJ,2,FALSE),IF(C532=2,VLOOKUP(B532,balance!$AF:$AJ,3,FALSE),IF(C532=3,VLOOKUP(B532,balance!$AF:$AJ,4,FALSE),IF(C532=4,VLOOKUP(B532,balance!$AF:$AJ,5,FALSE),IF(C532=5,VLOOKUP(B532,balance!$AF:$AK,6,FALSE),0)))))*1000000000000</f>
        <v>870000000000</v>
      </c>
    </row>
    <row r="533" spans="1:9" x14ac:dyDescent="0.3">
      <c r="A533">
        <v>531</v>
      </c>
      <c r="B533">
        <f t="shared" si="17"/>
        <v>107</v>
      </c>
      <c r="C533">
        <f t="shared" si="16"/>
        <v>2</v>
      </c>
      <c r="D533">
        <v>9026</v>
      </c>
      <c r="E533" s="1">
        <f>IF(C533=1,VLOOKUP(B533,balance!$K:$P,2,FALSE),IF(C533=2,VLOOKUP(B533,balance!$K:$P,3,FALSE),IF(C533=3,VLOOKUP(B533,balance!$K:$P,4,FALSE),IF(C533=4,VLOOKUP(B533,balance!$K:$P,5,FALSE),IF(C533=5,VLOOKUP(B533-1,balance!$K:$P,6,FALSE),0)))))</f>
        <v>2900</v>
      </c>
      <c r="F533">
        <v>53</v>
      </c>
      <c r="G533">
        <f>IF(C533=1,VLOOKUP(FoxFire!B533,balance!$U:$Z,2,FALSE),IF(C533=2,VLOOKUP(B533,balance!$U:$Z,3,FALSE),IF(C533=3,VLOOKUP(B533,balance!$U:$Z,4,FALSE),IF(C533=4,VLOOKUP(B533,balance!$U:$Z,5,FALSE),IF(C533=5,VLOOKUP(B533-1,balance!$U:$Z,6,FALSE),0)))))/100</f>
        <v>2.0599999999999998E-3</v>
      </c>
      <c r="H533">
        <v>2</v>
      </c>
      <c r="I533" s="1">
        <f>IF(C533=1,VLOOKUP(FoxFire!B533,balance!$AF:$AJ,2,FALSE),IF(C533=2,VLOOKUP(B533,balance!$AF:$AJ,3,FALSE),IF(C533=3,VLOOKUP(B533,balance!$AF:$AJ,4,FALSE),IF(C533=4,VLOOKUP(B533,balance!$AF:$AJ,5,FALSE),IF(C533=5,VLOOKUP(B533,balance!$AF:$AK,6,FALSE),0)))))*1000000000000</f>
        <v>870000000000</v>
      </c>
    </row>
    <row r="534" spans="1:9" x14ac:dyDescent="0.3">
      <c r="A534">
        <v>532</v>
      </c>
      <c r="B534">
        <f t="shared" si="17"/>
        <v>107</v>
      </c>
      <c r="C534">
        <f t="shared" si="16"/>
        <v>3</v>
      </c>
      <c r="D534">
        <v>9026</v>
      </c>
      <c r="E534" s="1">
        <f>IF(C534=1,VLOOKUP(B534,balance!$K:$P,2,FALSE),IF(C534=2,VLOOKUP(B534,balance!$K:$P,3,FALSE),IF(C534=3,VLOOKUP(B534,balance!$K:$P,4,FALSE),IF(C534=4,VLOOKUP(B534,balance!$K:$P,5,FALSE),IF(C534=5,VLOOKUP(B534-1,balance!$K:$P,6,FALSE),0)))))</f>
        <v>2900</v>
      </c>
      <c r="F534">
        <v>53</v>
      </c>
      <c r="G534">
        <f>IF(C534=1,VLOOKUP(FoxFire!B534,balance!$U:$Z,2,FALSE),IF(C534=2,VLOOKUP(B534,balance!$U:$Z,3,FALSE),IF(C534=3,VLOOKUP(B534,balance!$U:$Z,4,FALSE),IF(C534=4,VLOOKUP(B534,balance!$U:$Z,5,FALSE),IF(C534=5,VLOOKUP(B534-1,balance!$U:$Z,6,FALSE),0)))))/100</f>
        <v>2.0599999999999998E-3</v>
      </c>
      <c r="H534">
        <v>2</v>
      </c>
      <c r="I534" s="1">
        <f>IF(C534=1,VLOOKUP(FoxFire!B534,balance!$AF:$AJ,2,FALSE),IF(C534=2,VLOOKUP(B534,balance!$AF:$AJ,3,FALSE),IF(C534=3,VLOOKUP(B534,balance!$AF:$AJ,4,FALSE),IF(C534=4,VLOOKUP(B534,balance!$AF:$AJ,5,FALSE),IF(C534=5,VLOOKUP(B534,balance!$AF:$AK,6,FALSE),0)))))*1000000000000</f>
        <v>870000000000</v>
      </c>
    </row>
    <row r="535" spans="1:9" x14ac:dyDescent="0.3">
      <c r="A535">
        <v>533</v>
      </c>
      <c r="B535">
        <f t="shared" si="17"/>
        <v>107</v>
      </c>
      <c r="C535">
        <f t="shared" si="16"/>
        <v>4</v>
      </c>
      <c r="D535">
        <v>9026</v>
      </c>
      <c r="E535" s="1">
        <f>IF(C535=1,VLOOKUP(B535,balance!$K:$P,2,FALSE),IF(C535=2,VLOOKUP(B535,balance!$K:$P,3,FALSE),IF(C535=3,VLOOKUP(B535,balance!$K:$P,4,FALSE),IF(C535=4,VLOOKUP(B535,balance!$K:$P,5,FALSE),IF(C535=5,VLOOKUP(B535-1,balance!$K:$P,6,FALSE),0)))))</f>
        <v>2900</v>
      </c>
      <c r="F535">
        <v>53</v>
      </c>
      <c r="G535">
        <f>IF(C535=1,VLOOKUP(FoxFire!B535,balance!$U:$Z,2,FALSE),IF(C535=2,VLOOKUP(B535,balance!$U:$Z,3,FALSE),IF(C535=3,VLOOKUP(B535,balance!$U:$Z,4,FALSE),IF(C535=4,VLOOKUP(B535,balance!$U:$Z,5,FALSE),IF(C535=5,VLOOKUP(B535-1,balance!$U:$Z,6,FALSE),0)))))/100</f>
        <v>2.0599999999999998E-3</v>
      </c>
      <c r="H535">
        <v>2</v>
      </c>
      <c r="I535" s="1">
        <f>IF(C535=1,VLOOKUP(FoxFire!B535,balance!$AF:$AJ,2,FALSE),IF(C535=2,VLOOKUP(B535,balance!$AF:$AJ,3,FALSE),IF(C535=3,VLOOKUP(B535,balance!$AF:$AJ,4,FALSE),IF(C535=4,VLOOKUP(B535,balance!$AF:$AJ,5,FALSE),IF(C535=5,VLOOKUP(B535,balance!$AF:$AK,6,FALSE),0)))))*1000000000000</f>
        <v>870000000000</v>
      </c>
    </row>
    <row r="536" spans="1:9" x14ac:dyDescent="0.3">
      <c r="A536">
        <v>534</v>
      </c>
      <c r="B536">
        <f t="shared" si="17"/>
        <v>108</v>
      </c>
      <c r="C536">
        <f t="shared" si="16"/>
        <v>5</v>
      </c>
      <c r="D536">
        <v>9026</v>
      </c>
      <c r="E536" s="1">
        <f>IF(C536=1,VLOOKUP(B536,balance!$K:$P,2,FALSE),IF(C536=2,VLOOKUP(B536,balance!$K:$P,3,FALSE),IF(C536=3,VLOOKUP(B536,balance!$K:$P,4,FALSE),IF(C536=4,VLOOKUP(B536,balance!$K:$P,5,FALSE),IF(C536=5,VLOOKUP(B536-1,balance!$K:$P,6,FALSE),0)))))</f>
        <v>64380</v>
      </c>
      <c r="F536">
        <v>53</v>
      </c>
      <c r="G536">
        <f>IF(C536=1,VLOOKUP(FoxFire!B536,balance!$U:$Z,2,FALSE),IF(C536=2,VLOOKUP(B536,balance!$U:$Z,3,FALSE),IF(C536=3,VLOOKUP(B536,balance!$U:$Z,4,FALSE),IF(C536=4,VLOOKUP(B536,balance!$U:$Z,5,FALSE),IF(C536=5,VLOOKUP(B536-1,balance!$U:$Z,6,FALSE),0)))))/100</f>
        <v>62.608100000000007</v>
      </c>
      <c r="H536">
        <v>2</v>
      </c>
      <c r="I536" s="1">
        <f>IF(C536=1,VLOOKUP(FoxFire!B536,balance!$AF:$AJ,2,FALSE),IF(C536=2,VLOOKUP(B536,balance!$AF:$AJ,3,FALSE),IF(C536=3,VLOOKUP(B536,balance!$AF:$AJ,4,FALSE),IF(C536=4,VLOOKUP(B536,balance!$AF:$AJ,5,FALSE),IF(C536=5,VLOOKUP(B536,balance!$AF:$AK,6,FALSE),0)))))*1000000000000</f>
        <v>3540000000000</v>
      </c>
    </row>
    <row r="537" spans="1:9" x14ac:dyDescent="0.3">
      <c r="A537">
        <v>535</v>
      </c>
      <c r="B537">
        <f t="shared" si="17"/>
        <v>108</v>
      </c>
      <c r="C537">
        <f t="shared" si="16"/>
        <v>1</v>
      </c>
      <c r="D537">
        <v>9026</v>
      </c>
      <c r="E537" s="1">
        <f>IF(C537=1,VLOOKUP(B537,balance!$K:$P,2,FALSE),IF(C537=2,VLOOKUP(B537,balance!$K:$P,3,FALSE),IF(C537=3,VLOOKUP(B537,balance!$K:$P,4,FALSE),IF(C537=4,VLOOKUP(B537,balance!$K:$P,5,FALSE),IF(C537=5,VLOOKUP(B537-1,balance!$K:$P,6,FALSE),0)))))</f>
        <v>2925</v>
      </c>
      <c r="F537">
        <v>53</v>
      </c>
      <c r="G537">
        <f>IF(C537=1,VLOOKUP(FoxFire!B537,balance!$U:$Z,2,FALSE),IF(C537=2,VLOOKUP(B537,balance!$U:$Z,3,FALSE),IF(C537=3,VLOOKUP(B537,balance!$U:$Z,4,FALSE),IF(C537=4,VLOOKUP(B537,balance!$U:$Z,5,FALSE),IF(C537=5,VLOOKUP(B537-1,balance!$U:$Z,6,FALSE),0)))))/100</f>
        <v>2.0699999999999998E-3</v>
      </c>
      <c r="H537">
        <v>2</v>
      </c>
      <c r="I537" s="1">
        <f>IF(C537=1,VLOOKUP(FoxFire!B537,balance!$AF:$AJ,2,FALSE),IF(C537=2,VLOOKUP(B537,balance!$AF:$AJ,3,FALSE),IF(C537=3,VLOOKUP(B537,balance!$AF:$AJ,4,FALSE),IF(C537=4,VLOOKUP(B537,balance!$AF:$AJ,5,FALSE),IF(C537=5,VLOOKUP(B537,balance!$AF:$AK,6,FALSE),0)))))*1000000000000</f>
        <v>885000000000</v>
      </c>
    </row>
    <row r="538" spans="1:9" x14ac:dyDescent="0.3">
      <c r="A538">
        <v>536</v>
      </c>
      <c r="B538">
        <f t="shared" si="17"/>
        <v>108</v>
      </c>
      <c r="C538">
        <f t="shared" si="16"/>
        <v>2</v>
      </c>
      <c r="D538">
        <v>9026</v>
      </c>
      <c r="E538" s="1">
        <f>IF(C538=1,VLOOKUP(B538,balance!$K:$P,2,FALSE),IF(C538=2,VLOOKUP(B538,balance!$K:$P,3,FALSE),IF(C538=3,VLOOKUP(B538,balance!$K:$P,4,FALSE),IF(C538=4,VLOOKUP(B538,balance!$K:$P,5,FALSE),IF(C538=5,VLOOKUP(B538-1,balance!$K:$P,6,FALSE),0)))))</f>
        <v>2925</v>
      </c>
      <c r="F538">
        <v>53</v>
      </c>
      <c r="G538">
        <f>IF(C538=1,VLOOKUP(FoxFire!B538,balance!$U:$Z,2,FALSE),IF(C538=2,VLOOKUP(B538,balance!$U:$Z,3,FALSE),IF(C538=3,VLOOKUP(B538,balance!$U:$Z,4,FALSE),IF(C538=4,VLOOKUP(B538,balance!$U:$Z,5,FALSE),IF(C538=5,VLOOKUP(B538-1,balance!$U:$Z,6,FALSE),0)))))/100</f>
        <v>2.0699999999999998E-3</v>
      </c>
      <c r="H538">
        <v>2</v>
      </c>
      <c r="I538" s="1">
        <f>IF(C538=1,VLOOKUP(FoxFire!B538,balance!$AF:$AJ,2,FALSE),IF(C538=2,VLOOKUP(B538,balance!$AF:$AJ,3,FALSE),IF(C538=3,VLOOKUP(B538,balance!$AF:$AJ,4,FALSE),IF(C538=4,VLOOKUP(B538,balance!$AF:$AJ,5,FALSE),IF(C538=5,VLOOKUP(B538,balance!$AF:$AK,6,FALSE),0)))))*1000000000000</f>
        <v>885000000000</v>
      </c>
    </row>
    <row r="539" spans="1:9" x14ac:dyDescent="0.3">
      <c r="A539">
        <v>537</v>
      </c>
      <c r="B539">
        <f t="shared" si="17"/>
        <v>108</v>
      </c>
      <c r="C539">
        <f t="shared" si="16"/>
        <v>3</v>
      </c>
      <c r="D539">
        <v>9026</v>
      </c>
      <c r="E539" s="1">
        <f>IF(C539=1,VLOOKUP(B539,balance!$K:$P,2,FALSE),IF(C539=2,VLOOKUP(B539,balance!$K:$P,3,FALSE),IF(C539=3,VLOOKUP(B539,balance!$K:$P,4,FALSE),IF(C539=4,VLOOKUP(B539,balance!$K:$P,5,FALSE),IF(C539=5,VLOOKUP(B539-1,balance!$K:$P,6,FALSE),0)))))</f>
        <v>2925</v>
      </c>
      <c r="F539">
        <v>53</v>
      </c>
      <c r="G539">
        <f>IF(C539=1,VLOOKUP(FoxFire!B539,balance!$U:$Z,2,FALSE),IF(C539=2,VLOOKUP(B539,balance!$U:$Z,3,FALSE),IF(C539=3,VLOOKUP(B539,balance!$U:$Z,4,FALSE),IF(C539=4,VLOOKUP(B539,balance!$U:$Z,5,FALSE),IF(C539=5,VLOOKUP(B539-1,balance!$U:$Z,6,FALSE),0)))))/100</f>
        <v>2.0699999999999998E-3</v>
      </c>
      <c r="H539">
        <v>2</v>
      </c>
      <c r="I539" s="1">
        <f>IF(C539=1,VLOOKUP(FoxFire!B539,balance!$AF:$AJ,2,FALSE),IF(C539=2,VLOOKUP(B539,balance!$AF:$AJ,3,FALSE),IF(C539=3,VLOOKUP(B539,balance!$AF:$AJ,4,FALSE),IF(C539=4,VLOOKUP(B539,balance!$AF:$AJ,5,FALSE),IF(C539=5,VLOOKUP(B539,balance!$AF:$AK,6,FALSE),0)))))*1000000000000</f>
        <v>885000000000</v>
      </c>
    </row>
    <row r="540" spans="1:9" x14ac:dyDescent="0.3">
      <c r="A540">
        <v>538</v>
      </c>
      <c r="B540">
        <f t="shared" si="17"/>
        <v>108</v>
      </c>
      <c r="C540">
        <f t="shared" si="16"/>
        <v>4</v>
      </c>
      <c r="D540">
        <v>9026</v>
      </c>
      <c r="E540" s="1">
        <f>IF(C540=1,VLOOKUP(B540,balance!$K:$P,2,FALSE),IF(C540=2,VLOOKUP(B540,balance!$K:$P,3,FALSE),IF(C540=3,VLOOKUP(B540,balance!$K:$P,4,FALSE),IF(C540=4,VLOOKUP(B540,balance!$K:$P,5,FALSE),IF(C540=5,VLOOKUP(B540-1,balance!$K:$P,6,FALSE),0)))))</f>
        <v>2925</v>
      </c>
      <c r="F540">
        <v>53</v>
      </c>
      <c r="G540">
        <f>IF(C540=1,VLOOKUP(FoxFire!B540,balance!$U:$Z,2,FALSE),IF(C540=2,VLOOKUP(B540,balance!$U:$Z,3,FALSE),IF(C540=3,VLOOKUP(B540,balance!$U:$Z,4,FALSE),IF(C540=4,VLOOKUP(B540,balance!$U:$Z,5,FALSE),IF(C540=5,VLOOKUP(B540-1,balance!$U:$Z,6,FALSE),0)))))/100</f>
        <v>2.0699999999999998E-3</v>
      </c>
      <c r="H540">
        <v>2</v>
      </c>
      <c r="I540" s="1">
        <f>IF(C540=1,VLOOKUP(FoxFire!B540,balance!$AF:$AJ,2,FALSE),IF(C540=2,VLOOKUP(B540,balance!$AF:$AJ,3,FALSE),IF(C540=3,VLOOKUP(B540,balance!$AF:$AJ,4,FALSE),IF(C540=4,VLOOKUP(B540,balance!$AF:$AJ,5,FALSE),IF(C540=5,VLOOKUP(B540,balance!$AF:$AK,6,FALSE),0)))))*1000000000000</f>
        <v>885000000000</v>
      </c>
    </row>
    <row r="541" spans="1:9" x14ac:dyDescent="0.3">
      <c r="A541">
        <v>539</v>
      </c>
      <c r="B541">
        <f t="shared" si="17"/>
        <v>109</v>
      </c>
      <c r="C541">
        <f t="shared" si="16"/>
        <v>5</v>
      </c>
      <c r="D541">
        <v>9026</v>
      </c>
      <c r="E541" s="1">
        <f>IF(C541=1,VLOOKUP(B541,balance!$K:$P,2,FALSE),IF(C541=2,VLOOKUP(B541,balance!$K:$P,3,FALSE),IF(C541=3,VLOOKUP(B541,balance!$K:$P,4,FALSE),IF(C541=4,VLOOKUP(B541,balance!$K:$P,5,FALSE),IF(C541=5,VLOOKUP(B541-1,balance!$K:$P,6,FALSE),0)))))</f>
        <v>65520</v>
      </c>
      <c r="F541">
        <v>53</v>
      </c>
      <c r="G541">
        <f>IF(C541=1,VLOOKUP(FoxFire!B541,balance!$U:$Z,2,FALSE),IF(C541=2,VLOOKUP(B541,balance!$U:$Z,3,FALSE),IF(C541=3,VLOOKUP(B541,balance!$U:$Z,4,FALSE),IF(C541=4,VLOOKUP(B541,balance!$U:$Z,5,FALSE),IF(C541=5,VLOOKUP(B541-1,balance!$U:$Z,6,FALSE),0)))))/100</f>
        <v>69.204099999999997</v>
      </c>
      <c r="H541">
        <v>2</v>
      </c>
      <c r="I541" s="1">
        <f>IF(C541=1,VLOOKUP(FoxFire!B541,balance!$AF:$AJ,2,FALSE),IF(C541=2,VLOOKUP(B541,balance!$AF:$AJ,3,FALSE),IF(C541=3,VLOOKUP(B541,balance!$AF:$AJ,4,FALSE),IF(C541=4,VLOOKUP(B541,balance!$AF:$AJ,5,FALSE),IF(C541=5,VLOOKUP(B541,balance!$AF:$AK,6,FALSE),0)))))*1000000000000</f>
        <v>3600000000000</v>
      </c>
    </row>
    <row r="542" spans="1:9" x14ac:dyDescent="0.3">
      <c r="A542">
        <v>540</v>
      </c>
      <c r="B542">
        <f t="shared" si="17"/>
        <v>109</v>
      </c>
      <c r="C542">
        <f t="shared" si="16"/>
        <v>1</v>
      </c>
      <c r="D542">
        <v>9026</v>
      </c>
      <c r="E542" s="1">
        <f>IF(C542=1,VLOOKUP(B542,balance!$K:$P,2,FALSE),IF(C542=2,VLOOKUP(B542,balance!$K:$P,3,FALSE),IF(C542=3,VLOOKUP(B542,balance!$K:$P,4,FALSE),IF(C542=4,VLOOKUP(B542,balance!$K:$P,5,FALSE),IF(C542=5,VLOOKUP(B542-1,balance!$K:$P,6,FALSE),0)))))</f>
        <v>2950</v>
      </c>
      <c r="F542">
        <v>53</v>
      </c>
      <c r="G542">
        <f>IF(C542=1,VLOOKUP(FoxFire!B542,balance!$U:$Z,2,FALSE),IF(C542=2,VLOOKUP(B542,balance!$U:$Z,3,FALSE),IF(C542=3,VLOOKUP(B542,balance!$U:$Z,4,FALSE),IF(C542=4,VLOOKUP(B542,balance!$U:$Z,5,FALSE),IF(C542=5,VLOOKUP(B542-1,balance!$U:$Z,6,FALSE),0)))))/100</f>
        <v>2.0799999999999998E-3</v>
      </c>
      <c r="H542">
        <v>2</v>
      </c>
      <c r="I542" s="1">
        <f>IF(C542=1,VLOOKUP(FoxFire!B542,balance!$AF:$AJ,2,FALSE),IF(C542=2,VLOOKUP(B542,balance!$AF:$AJ,3,FALSE),IF(C542=3,VLOOKUP(B542,balance!$AF:$AJ,4,FALSE),IF(C542=4,VLOOKUP(B542,balance!$AF:$AJ,5,FALSE),IF(C542=5,VLOOKUP(B542,balance!$AF:$AK,6,FALSE),0)))))*1000000000000</f>
        <v>900000000000</v>
      </c>
    </row>
    <row r="543" spans="1:9" x14ac:dyDescent="0.3">
      <c r="A543">
        <v>541</v>
      </c>
      <c r="B543">
        <f t="shared" si="17"/>
        <v>109</v>
      </c>
      <c r="C543">
        <f t="shared" si="16"/>
        <v>2</v>
      </c>
      <c r="D543">
        <v>9026</v>
      </c>
      <c r="E543" s="1">
        <f>IF(C543=1,VLOOKUP(B543,balance!$K:$P,2,FALSE),IF(C543=2,VLOOKUP(B543,balance!$K:$P,3,FALSE),IF(C543=3,VLOOKUP(B543,balance!$K:$P,4,FALSE),IF(C543=4,VLOOKUP(B543,balance!$K:$P,5,FALSE),IF(C543=5,VLOOKUP(B543-1,balance!$K:$P,6,FALSE),0)))))</f>
        <v>2950</v>
      </c>
      <c r="F543">
        <v>53</v>
      </c>
      <c r="G543">
        <f>IF(C543=1,VLOOKUP(FoxFire!B543,balance!$U:$Z,2,FALSE),IF(C543=2,VLOOKUP(B543,balance!$U:$Z,3,FALSE),IF(C543=3,VLOOKUP(B543,balance!$U:$Z,4,FALSE),IF(C543=4,VLOOKUP(B543,balance!$U:$Z,5,FALSE),IF(C543=5,VLOOKUP(B543-1,balance!$U:$Z,6,FALSE),0)))))/100</f>
        <v>2.0799999999999998E-3</v>
      </c>
      <c r="H543">
        <v>2</v>
      </c>
      <c r="I543" s="1">
        <f>IF(C543=1,VLOOKUP(FoxFire!B543,balance!$AF:$AJ,2,FALSE),IF(C543=2,VLOOKUP(B543,balance!$AF:$AJ,3,FALSE),IF(C543=3,VLOOKUP(B543,balance!$AF:$AJ,4,FALSE),IF(C543=4,VLOOKUP(B543,balance!$AF:$AJ,5,FALSE),IF(C543=5,VLOOKUP(B543,balance!$AF:$AK,6,FALSE),0)))))*1000000000000</f>
        <v>900000000000</v>
      </c>
    </row>
    <row r="544" spans="1:9" x14ac:dyDescent="0.3">
      <c r="A544">
        <v>542</v>
      </c>
      <c r="B544">
        <f t="shared" si="17"/>
        <v>109</v>
      </c>
      <c r="C544">
        <f t="shared" si="16"/>
        <v>3</v>
      </c>
      <c r="D544">
        <v>9026</v>
      </c>
      <c r="E544" s="1">
        <f>IF(C544=1,VLOOKUP(B544,balance!$K:$P,2,FALSE),IF(C544=2,VLOOKUP(B544,balance!$K:$P,3,FALSE),IF(C544=3,VLOOKUP(B544,balance!$K:$P,4,FALSE),IF(C544=4,VLOOKUP(B544,balance!$K:$P,5,FALSE),IF(C544=5,VLOOKUP(B544-1,balance!$K:$P,6,FALSE),0)))))</f>
        <v>2950</v>
      </c>
      <c r="F544">
        <v>53</v>
      </c>
      <c r="G544">
        <f>IF(C544=1,VLOOKUP(FoxFire!B544,balance!$U:$Z,2,FALSE),IF(C544=2,VLOOKUP(B544,balance!$U:$Z,3,FALSE),IF(C544=3,VLOOKUP(B544,balance!$U:$Z,4,FALSE),IF(C544=4,VLOOKUP(B544,balance!$U:$Z,5,FALSE),IF(C544=5,VLOOKUP(B544-1,balance!$U:$Z,6,FALSE),0)))))/100</f>
        <v>2.0799999999999998E-3</v>
      </c>
      <c r="H544">
        <v>2</v>
      </c>
      <c r="I544" s="1">
        <f>IF(C544=1,VLOOKUP(FoxFire!B544,balance!$AF:$AJ,2,FALSE),IF(C544=2,VLOOKUP(B544,balance!$AF:$AJ,3,FALSE),IF(C544=3,VLOOKUP(B544,balance!$AF:$AJ,4,FALSE),IF(C544=4,VLOOKUP(B544,balance!$AF:$AJ,5,FALSE),IF(C544=5,VLOOKUP(B544,balance!$AF:$AK,6,FALSE),0)))))*1000000000000</f>
        <v>900000000000</v>
      </c>
    </row>
    <row r="545" spans="1:9" x14ac:dyDescent="0.3">
      <c r="A545">
        <v>543</v>
      </c>
      <c r="B545">
        <f t="shared" si="17"/>
        <v>109</v>
      </c>
      <c r="C545">
        <f t="shared" si="16"/>
        <v>4</v>
      </c>
      <c r="D545">
        <v>9026</v>
      </c>
      <c r="E545" s="1">
        <f>IF(C545=1,VLOOKUP(B545,balance!$K:$P,2,FALSE),IF(C545=2,VLOOKUP(B545,balance!$K:$P,3,FALSE),IF(C545=3,VLOOKUP(B545,balance!$K:$P,4,FALSE),IF(C545=4,VLOOKUP(B545,balance!$K:$P,5,FALSE),IF(C545=5,VLOOKUP(B545-1,balance!$K:$P,6,FALSE),0)))))</f>
        <v>2950</v>
      </c>
      <c r="F545">
        <v>53</v>
      </c>
      <c r="G545">
        <f>IF(C545=1,VLOOKUP(FoxFire!B545,balance!$U:$Z,2,FALSE),IF(C545=2,VLOOKUP(B545,balance!$U:$Z,3,FALSE),IF(C545=3,VLOOKUP(B545,balance!$U:$Z,4,FALSE),IF(C545=4,VLOOKUP(B545,balance!$U:$Z,5,FALSE),IF(C545=5,VLOOKUP(B545-1,balance!$U:$Z,6,FALSE),0)))))/100</f>
        <v>2.0799999999999998E-3</v>
      </c>
      <c r="H545">
        <v>2</v>
      </c>
      <c r="I545" s="1">
        <f>IF(C545=1,VLOOKUP(FoxFire!B545,balance!$AF:$AJ,2,FALSE),IF(C545=2,VLOOKUP(B545,balance!$AF:$AJ,3,FALSE),IF(C545=3,VLOOKUP(B545,balance!$AF:$AJ,4,FALSE),IF(C545=4,VLOOKUP(B545,balance!$AF:$AJ,5,FALSE),IF(C545=5,VLOOKUP(B545,balance!$AF:$AK,6,FALSE),0)))))*1000000000000</f>
        <v>900000000000</v>
      </c>
    </row>
    <row r="546" spans="1:9" x14ac:dyDescent="0.3">
      <c r="A546">
        <v>544</v>
      </c>
      <c r="B546">
        <f t="shared" si="17"/>
        <v>110</v>
      </c>
      <c r="C546">
        <f t="shared" si="16"/>
        <v>5</v>
      </c>
      <c r="D546">
        <v>9026</v>
      </c>
      <c r="E546" s="1">
        <f>IF(C546=1,VLOOKUP(B546,balance!$K:$P,2,FALSE),IF(C546=2,VLOOKUP(B546,balance!$K:$P,3,FALSE),IF(C546=3,VLOOKUP(B546,balance!$K:$P,4,FALSE),IF(C546=4,VLOOKUP(B546,balance!$K:$P,5,FALSE),IF(C546=5,VLOOKUP(B546-1,balance!$K:$P,6,FALSE),0)))))</f>
        <v>66670</v>
      </c>
      <c r="F546">
        <v>53</v>
      </c>
      <c r="G546">
        <f>IF(C546=1,VLOOKUP(FoxFire!B546,balance!$U:$Z,2,FALSE),IF(C546=2,VLOOKUP(B546,balance!$U:$Z,3,FALSE),IF(C546=3,VLOOKUP(B546,balance!$U:$Z,4,FALSE),IF(C546=4,VLOOKUP(B546,balance!$U:$Z,5,FALSE),IF(C546=5,VLOOKUP(B546-1,balance!$U:$Z,6,FALSE),0)))))/100</f>
        <v>76.493099999999998</v>
      </c>
      <c r="H546">
        <v>2</v>
      </c>
      <c r="I546" s="1">
        <f>IF(C546=1,VLOOKUP(FoxFire!B546,balance!$AF:$AJ,2,FALSE),IF(C546=2,VLOOKUP(B546,balance!$AF:$AJ,3,FALSE),IF(C546=3,VLOOKUP(B546,balance!$AF:$AJ,4,FALSE),IF(C546=4,VLOOKUP(B546,balance!$AF:$AJ,5,FALSE),IF(C546=5,VLOOKUP(B546,balance!$AF:$AK,6,FALSE),0)))))*1000000000000</f>
        <v>3660000000000</v>
      </c>
    </row>
    <row r="547" spans="1:9" x14ac:dyDescent="0.3">
      <c r="A547">
        <v>545</v>
      </c>
      <c r="B547">
        <f t="shared" si="17"/>
        <v>110</v>
      </c>
      <c r="C547">
        <f t="shared" si="16"/>
        <v>1</v>
      </c>
      <c r="D547">
        <v>9026</v>
      </c>
      <c r="E547" s="1">
        <f>IF(C547=1,VLOOKUP(B547,balance!$K:$P,2,FALSE),IF(C547=2,VLOOKUP(B547,balance!$K:$P,3,FALSE),IF(C547=3,VLOOKUP(B547,balance!$K:$P,4,FALSE),IF(C547=4,VLOOKUP(B547,balance!$K:$P,5,FALSE),IF(C547=5,VLOOKUP(B547-1,balance!$K:$P,6,FALSE),0)))))</f>
        <v>2975</v>
      </c>
      <c r="F547">
        <v>53</v>
      </c>
      <c r="G547">
        <f>IF(C547=1,VLOOKUP(FoxFire!B547,balance!$U:$Z,2,FALSE),IF(C547=2,VLOOKUP(B547,balance!$U:$Z,3,FALSE),IF(C547=3,VLOOKUP(B547,balance!$U:$Z,4,FALSE),IF(C547=4,VLOOKUP(B547,balance!$U:$Z,5,FALSE),IF(C547=5,VLOOKUP(B547-1,balance!$U:$Z,6,FALSE),0)))))/100</f>
        <v>2.0899999999999998E-3</v>
      </c>
      <c r="H547">
        <v>2</v>
      </c>
      <c r="I547" s="1">
        <f>IF(C547=1,VLOOKUP(FoxFire!B547,balance!$AF:$AJ,2,FALSE),IF(C547=2,VLOOKUP(B547,balance!$AF:$AJ,3,FALSE),IF(C547=3,VLOOKUP(B547,balance!$AF:$AJ,4,FALSE),IF(C547=4,VLOOKUP(B547,balance!$AF:$AJ,5,FALSE),IF(C547=5,VLOOKUP(B547,balance!$AF:$AK,6,FALSE),0)))))*1000000000000</f>
        <v>915000000000</v>
      </c>
    </row>
    <row r="548" spans="1:9" x14ac:dyDescent="0.3">
      <c r="A548">
        <v>546</v>
      </c>
      <c r="B548">
        <f t="shared" si="17"/>
        <v>110</v>
      </c>
      <c r="C548">
        <f t="shared" si="16"/>
        <v>2</v>
      </c>
      <c r="D548">
        <v>9026</v>
      </c>
      <c r="E548" s="1">
        <f>IF(C548=1,VLOOKUP(B548,balance!$K:$P,2,FALSE),IF(C548=2,VLOOKUP(B548,balance!$K:$P,3,FALSE),IF(C548=3,VLOOKUP(B548,balance!$K:$P,4,FALSE),IF(C548=4,VLOOKUP(B548,balance!$K:$P,5,FALSE),IF(C548=5,VLOOKUP(B548-1,balance!$K:$P,6,FALSE),0)))))</f>
        <v>2975</v>
      </c>
      <c r="F548">
        <v>53</v>
      </c>
      <c r="G548">
        <f>IF(C548=1,VLOOKUP(FoxFire!B548,balance!$U:$Z,2,FALSE),IF(C548=2,VLOOKUP(B548,balance!$U:$Z,3,FALSE),IF(C548=3,VLOOKUP(B548,balance!$U:$Z,4,FALSE),IF(C548=4,VLOOKUP(B548,balance!$U:$Z,5,FALSE),IF(C548=5,VLOOKUP(B548-1,balance!$U:$Z,6,FALSE),0)))))/100</f>
        <v>2.0899999999999998E-3</v>
      </c>
      <c r="H548">
        <v>2</v>
      </c>
      <c r="I548" s="1">
        <f>IF(C548=1,VLOOKUP(FoxFire!B548,balance!$AF:$AJ,2,FALSE),IF(C548=2,VLOOKUP(B548,balance!$AF:$AJ,3,FALSE),IF(C548=3,VLOOKUP(B548,balance!$AF:$AJ,4,FALSE),IF(C548=4,VLOOKUP(B548,balance!$AF:$AJ,5,FALSE),IF(C548=5,VLOOKUP(B548,balance!$AF:$AK,6,FALSE),0)))))*1000000000000</f>
        <v>915000000000</v>
      </c>
    </row>
    <row r="549" spans="1:9" x14ac:dyDescent="0.3">
      <c r="A549">
        <v>547</v>
      </c>
      <c r="B549">
        <f t="shared" si="17"/>
        <v>110</v>
      </c>
      <c r="C549">
        <f t="shared" si="16"/>
        <v>3</v>
      </c>
      <c r="D549">
        <v>9026</v>
      </c>
      <c r="E549" s="1">
        <f>IF(C549=1,VLOOKUP(B549,balance!$K:$P,2,FALSE),IF(C549=2,VLOOKUP(B549,balance!$K:$P,3,FALSE),IF(C549=3,VLOOKUP(B549,balance!$K:$P,4,FALSE),IF(C549=4,VLOOKUP(B549,balance!$K:$P,5,FALSE),IF(C549=5,VLOOKUP(B549-1,balance!$K:$P,6,FALSE),0)))))</f>
        <v>2975</v>
      </c>
      <c r="F549">
        <v>53</v>
      </c>
      <c r="G549">
        <f>IF(C549=1,VLOOKUP(FoxFire!B549,balance!$U:$Z,2,FALSE),IF(C549=2,VLOOKUP(B549,balance!$U:$Z,3,FALSE),IF(C549=3,VLOOKUP(B549,balance!$U:$Z,4,FALSE),IF(C549=4,VLOOKUP(B549,balance!$U:$Z,5,FALSE),IF(C549=5,VLOOKUP(B549-1,balance!$U:$Z,6,FALSE),0)))))/100</f>
        <v>2.0899999999999998E-3</v>
      </c>
      <c r="H549">
        <v>2</v>
      </c>
      <c r="I549" s="1">
        <f>IF(C549=1,VLOOKUP(FoxFire!B549,balance!$AF:$AJ,2,FALSE),IF(C549=2,VLOOKUP(B549,balance!$AF:$AJ,3,FALSE),IF(C549=3,VLOOKUP(B549,balance!$AF:$AJ,4,FALSE),IF(C549=4,VLOOKUP(B549,balance!$AF:$AJ,5,FALSE),IF(C549=5,VLOOKUP(B549,balance!$AF:$AK,6,FALSE),0)))))*1000000000000</f>
        <v>915000000000</v>
      </c>
    </row>
    <row r="550" spans="1:9" x14ac:dyDescent="0.3">
      <c r="A550">
        <v>548</v>
      </c>
      <c r="B550">
        <f t="shared" si="17"/>
        <v>110</v>
      </c>
      <c r="C550">
        <f t="shared" si="16"/>
        <v>4</v>
      </c>
      <c r="D550">
        <v>9026</v>
      </c>
      <c r="E550" s="1">
        <f>IF(C550=1,VLOOKUP(B550,balance!$K:$P,2,FALSE),IF(C550=2,VLOOKUP(B550,balance!$K:$P,3,FALSE),IF(C550=3,VLOOKUP(B550,balance!$K:$P,4,FALSE),IF(C550=4,VLOOKUP(B550,balance!$K:$P,5,FALSE),IF(C550=5,VLOOKUP(B550-1,balance!$K:$P,6,FALSE),0)))))</f>
        <v>2975</v>
      </c>
      <c r="F550">
        <v>53</v>
      </c>
      <c r="G550">
        <f>IF(C550=1,VLOOKUP(FoxFire!B550,balance!$U:$Z,2,FALSE),IF(C550=2,VLOOKUP(B550,balance!$U:$Z,3,FALSE),IF(C550=3,VLOOKUP(B550,balance!$U:$Z,4,FALSE),IF(C550=4,VLOOKUP(B550,balance!$U:$Z,5,FALSE),IF(C550=5,VLOOKUP(B550-1,balance!$U:$Z,6,FALSE),0)))))/100</f>
        <v>2.0899999999999998E-3</v>
      </c>
      <c r="H550">
        <v>2</v>
      </c>
      <c r="I550" s="1">
        <f>IF(C550=1,VLOOKUP(FoxFire!B550,balance!$AF:$AJ,2,FALSE),IF(C550=2,VLOOKUP(B550,balance!$AF:$AJ,3,FALSE),IF(C550=3,VLOOKUP(B550,balance!$AF:$AJ,4,FALSE),IF(C550=4,VLOOKUP(B550,balance!$AF:$AJ,5,FALSE),IF(C550=5,VLOOKUP(B550,balance!$AF:$AK,6,FALSE),0)))))*1000000000000</f>
        <v>915000000000</v>
      </c>
    </row>
    <row r="551" spans="1:9" x14ac:dyDescent="0.3">
      <c r="A551">
        <v>549</v>
      </c>
      <c r="B551">
        <f t="shared" si="17"/>
        <v>111</v>
      </c>
      <c r="C551">
        <f t="shared" si="16"/>
        <v>5</v>
      </c>
      <c r="D551">
        <v>9026</v>
      </c>
      <c r="E551" s="1">
        <f>IF(C551=1,VLOOKUP(B551,balance!$K:$P,2,FALSE),IF(C551=2,VLOOKUP(B551,balance!$K:$P,3,FALSE),IF(C551=3,VLOOKUP(B551,balance!$K:$P,4,FALSE),IF(C551=4,VLOOKUP(B551,balance!$K:$P,5,FALSE),IF(C551=5,VLOOKUP(B551-1,balance!$K:$P,6,FALSE),0)))))</f>
        <v>67830</v>
      </c>
      <c r="F551">
        <v>53</v>
      </c>
      <c r="G551">
        <f>IF(C551=1,VLOOKUP(FoxFire!B551,balance!$U:$Z,2,FALSE),IF(C551=2,VLOOKUP(B551,balance!$U:$Z,3,FALSE),IF(C551=3,VLOOKUP(B551,balance!$U:$Z,4,FALSE),IF(C551=4,VLOOKUP(B551,balance!$U:$Z,5,FALSE),IF(C551=5,VLOOKUP(B551-1,balance!$U:$Z,6,FALSE),0)))))/100</f>
        <v>78.397999999999996</v>
      </c>
      <c r="H551">
        <v>2</v>
      </c>
      <c r="I551" s="1">
        <f>IF(C551=1,VLOOKUP(FoxFire!B551,balance!$AF:$AJ,2,FALSE),IF(C551=2,VLOOKUP(B551,balance!$AF:$AJ,3,FALSE),IF(C551=3,VLOOKUP(B551,balance!$AF:$AJ,4,FALSE),IF(C551=4,VLOOKUP(B551,balance!$AF:$AJ,5,FALSE),IF(C551=5,VLOOKUP(B551,balance!$AF:$AK,6,FALSE),0)))))*1000000000000</f>
        <v>3720000000000</v>
      </c>
    </row>
    <row r="552" spans="1:9" x14ac:dyDescent="0.3">
      <c r="A552">
        <v>550</v>
      </c>
      <c r="B552">
        <f t="shared" si="17"/>
        <v>111</v>
      </c>
      <c r="C552">
        <f t="shared" si="16"/>
        <v>1</v>
      </c>
      <c r="D552">
        <v>9026</v>
      </c>
      <c r="E552" s="1">
        <f>IF(C552=1,VLOOKUP(B552,balance!$K:$P,2,FALSE),IF(C552=2,VLOOKUP(B552,balance!$K:$P,3,FALSE),IF(C552=3,VLOOKUP(B552,balance!$K:$P,4,FALSE),IF(C552=4,VLOOKUP(B552,balance!$K:$P,5,FALSE),IF(C552=5,VLOOKUP(B552-1,balance!$K:$P,6,FALSE),0)))))</f>
        <v>3000</v>
      </c>
      <c r="F552">
        <v>53</v>
      </c>
      <c r="G552">
        <f>IF(C552=1,VLOOKUP(FoxFire!B552,balance!$U:$Z,2,FALSE),IF(C552=2,VLOOKUP(B552,balance!$U:$Z,3,FALSE),IF(C552=3,VLOOKUP(B552,balance!$U:$Z,4,FALSE),IF(C552=4,VLOOKUP(B552,balance!$U:$Z,5,FALSE),IF(C552=5,VLOOKUP(B552-1,balance!$U:$Z,6,FALSE),0)))))/100</f>
        <v>2.0999999999999999E-3</v>
      </c>
      <c r="H552">
        <v>2</v>
      </c>
      <c r="I552" s="1">
        <f>IF(C552=1,VLOOKUP(FoxFire!B552,balance!$AF:$AJ,2,FALSE),IF(C552=2,VLOOKUP(B552,balance!$AF:$AJ,3,FALSE),IF(C552=3,VLOOKUP(B552,balance!$AF:$AJ,4,FALSE),IF(C552=4,VLOOKUP(B552,balance!$AF:$AJ,5,FALSE),IF(C552=5,VLOOKUP(B552,balance!$AF:$AK,6,FALSE),0)))))*1000000000000</f>
        <v>930000000000</v>
      </c>
    </row>
    <row r="553" spans="1:9" x14ac:dyDescent="0.3">
      <c r="A553">
        <v>551</v>
      </c>
      <c r="B553">
        <f t="shared" si="17"/>
        <v>111</v>
      </c>
      <c r="C553">
        <f t="shared" si="16"/>
        <v>2</v>
      </c>
      <c r="D553">
        <v>9026</v>
      </c>
      <c r="E553" s="1">
        <f>IF(C553=1,VLOOKUP(B553,balance!$K:$P,2,FALSE),IF(C553=2,VLOOKUP(B553,balance!$K:$P,3,FALSE),IF(C553=3,VLOOKUP(B553,balance!$K:$P,4,FALSE),IF(C553=4,VLOOKUP(B553,balance!$K:$P,5,FALSE),IF(C553=5,VLOOKUP(B553-1,balance!$K:$P,6,FALSE),0)))))</f>
        <v>3000</v>
      </c>
      <c r="F553">
        <v>53</v>
      </c>
      <c r="G553">
        <f>IF(C553=1,VLOOKUP(FoxFire!B553,balance!$U:$Z,2,FALSE),IF(C553=2,VLOOKUP(B553,balance!$U:$Z,3,FALSE),IF(C553=3,VLOOKUP(B553,balance!$U:$Z,4,FALSE),IF(C553=4,VLOOKUP(B553,balance!$U:$Z,5,FALSE),IF(C553=5,VLOOKUP(B553-1,balance!$U:$Z,6,FALSE),0)))))/100</f>
        <v>2.0999999999999999E-3</v>
      </c>
      <c r="H553">
        <v>2</v>
      </c>
      <c r="I553" s="1">
        <f>IF(C553=1,VLOOKUP(FoxFire!B553,balance!$AF:$AJ,2,FALSE),IF(C553=2,VLOOKUP(B553,balance!$AF:$AJ,3,FALSE),IF(C553=3,VLOOKUP(B553,balance!$AF:$AJ,4,FALSE),IF(C553=4,VLOOKUP(B553,balance!$AF:$AJ,5,FALSE),IF(C553=5,VLOOKUP(B553,balance!$AF:$AK,6,FALSE),0)))))*1000000000000</f>
        <v>930000000000</v>
      </c>
    </row>
    <row r="554" spans="1:9" x14ac:dyDescent="0.3">
      <c r="A554">
        <v>552</v>
      </c>
      <c r="B554">
        <f t="shared" si="17"/>
        <v>111</v>
      </c>
      <c r="C554">
        <f t="shared" si="16"/>
        <v>3</v>
      </c>
      <c r="D554">
        <v>9026</v>
      </c>
      <c r="E554" s="1">
        <f>IF(C554=1,VLOOKUP(B554,balance!$K:$P,2,FALSE),IF(C554=2,VLOOKUP(B554,balance!$K:$P,3,FALSE),IF(C554=3,VLOOKUP(B554,balance!$K:$P,4,FALSE),IF(C554=4,VLOOKUP(B554,balance!$K:$P,5,FALSE),IF(C554=5,VLOOKUP(B554-1,balance!$K:$P,6,FALSE),0)))))</f>
        <v>3000</v>
      </c>
      <c r="F554">
        <v>53</v>
      </c>
      <c r="G554">
        <f>IF(C554=1,VLOOKUP(FoxFire!B554,balance!$U:$Z,2,FALSE),IF(C554=2,VLOOKUP(B554,balance!$U:$Z,3,FALSE),IF(C554=3,VLOOKUP(B554,balance!$U:$Z,4,FALSE),IF(C554=4,VLOOKUP(B554,balance!$U:$Z,5,FALSE),IF(C554=5,VLOOKUP(B554-1,balance!$U:$Z,6,FALSE),0)))))/100</f>
        <v>2.0999999999999999E-3</v>
      </c>
      <c r="H554">
        <v>2</v>
      </c>
      <c r="I554" s="1">
        <f>IF(C554=1,VLOOKUP(FoxFire!B554,balance!$AF:$AJ,2,FALSE),IF(C554=2,VLOOKUP(B554,balance!$AF:$AJ,3,FALSE),IF(C554=3,VLOOKUP(B554,balance!$AF:$AJ,4,FALSE),IF(C554=4,VLOOKUP(B554,balance!$AF:$AJ,5,FALSE),IF(C554=5,VLOOKUP(B554,balance!$AF:$AK,6,FALSE),0)))))*1000000000000</f>
        <v>930000000000</v>
      </c>
    </row>
    <row r="555" spans="1:9" x14ac:dyDescent="0.3">
      <c r="A555">
        <v>553</v>
      </c>
      <c r="B555">
        <f t="shared" si="17"/>
        <v>111</v>
      </c>
      <c r="C555">
        <f t="shared" si="16"/>
        <v>4</v>
      </c>
      <c r="D555">
        <v>9026</v>
      </c>
      <c r="E555" s="1">
        <f>IF(C555=1,VLOOKUP(B555,balance!$K:$P,2,FALSE),IF(C555=2,VLOOKUP(B555,balance!$K:$P,3,FALSE),IF(C555=3,VLOOKUP(B555,balance!$K:$P,4,FALSE),IF(C555=4,VLOOKUP(B555,balance!$K:$P,5,FALSE),IF(C555=5,VLOOKUP(B555-1,balance!$K:$P,6,FALSE),0)))))</f>
        <v>3000</v>
      </c>
      <c r="F555">
        <v>53</v>
      </c>
      <c r="G555">
        <f>IF(C555=1,VLOOKUP(FoxFire!B555,balance!$U:$Z,2,FALSE),IF(C555=2,VLOOKUP(B555,balance!$U:$Z,3,FALSE),IF(C555=3,VLOOKUP(B555,balance!$U:$Z,4,FALSE),IF(C555=4,VLOOKUP(B555,balance!$U:$Z,5,FALSE),IF(C555=5,VLOOKUP(B555-1,balance!$U:$Z,6,FALSE),0)))))/100</f>
        <v>2.0999999999999999E-3</v>
      </c>
      <c r="H555">
        <v>2</v>
      </c>
      <c r="I555" s="1">
        <f>IF(C555=1,VLOOKUP(FoxFire!B555,balance!$AF:$AJ,2,FALSE),IF(C555=2,VLOOKUP(B555,balance!$AF:$AJ,3,FALSE),IF(C555=3,VLOOKUP(B555,balance!$AF:$AJ,4,FALSE),IF(C555=4,VLOOKUP(B555,balance!$AF:$AJ,5,FALSE),IF(C555=5,VLOOKUP(B555,balance!$AF:$AK,6,FALSE),0)))))*1000000000000</f>
        <v>930000000000</v>
      </c>
    </row>
    <row r="556" spans="1:9" x14ac:dyDescent="0.3">
      <c r="A556">
        <v>554</v>
      </c>
      <c r="B556">
        <f t="shared" si="17"/>
        <v>112</v>
      </c>
      <c r="C556">
        <f t="shared" si="16"/>
        <v>5</v>
      </c>
      <c r="D556">
        <v>9026</v>
      </c>
      <c r="E556" s="1">
        <f>IF(C556=1,VLOOKUP(B556,balance!$K:$P,2,FALSE),IF(C556=2,VLOOKUP(B556,balance!$K:$P,3,FALSE),IF(C556=3,VLOOKUP(B556,balance!$K:$P,4,FALSE),IF(C556=4,VLOOKUP(B556,balance!$K:$P,5,FALSE),IF(C556=5,VLOOKUP(B556-1,balance!$K:$P,6,FALSE),0)))))</f>
        <v>69000</v>
      </c>
      <c r="F556">
        <v>53</v>
      </c>
      <c r="G556">
        <f>IF(C556=1,VLOOKUP(FoxFire!B556,balance!$U:$Z,2,FALSE),IF(C556=2,VLOOKUP(B556,balance!$U:$Z,3,FALSE),IF(C556=3,VLOOKUP(B556,balance!$U:$Z,4,FALSE),IF(C556=4,VLOOKUP(B556,balance!$U:$Z,5,FALSE),IF(C556=5,VLOOKUP(B556-1,balance!$U:$Z,6,FALSE),0)))))/100</f>
        <v>80.348600000000005</v>
      </c>
      <c r="H556">
        <v>2</v>
      </c>
      <c r="I556" s="1">
        <f>IF(C556=1,VLOOKUP(FoxFire!B556,balance!$AF:$AJ,2,FALSE),IF(C556=2,VLOOKUP(B556,balance!$AF:$AJ,3,FALSE),IF(C556=3,VLOOKUP(B556,balance!$AF:$AJ,4,FALSE),IF(C556=4,VLOOKUP(B556,balance!$AF:$AJ,5,FALSE),IF(C556=5,VLOOKUP(B556,balance!$AF:$AK,6,FALSE),0)))))*1000000000000</f>
        <v>3780000000000</v>
      </c>
    </row>
    <row r="557" spans="1:9" x14ac:dyDescent="0.3">
      <c r="A557">
        <v>555</v>
      </c>
      <c r="B557">
        <f t="shared" si="17"/>
        <v>112</v>
      </c>
      <c r="C557">
        <f t="shared" si="16"/>
        <v>1</v>
      </c>
      <c r="D557">
        <v>9026</v>
      </c>
      <c r="E557" s="1">
        <f>IF(C557=1,VLOOKUP(B557,balance!$K:$P,2,FALSE),IF(C557=2,VLOOKUP(B557,balance!$K:$P,3,FALSE),IF(C557=3,VLOOKUP(B557,balance!$K:$P,4,FALSE),IF(C557=4,VLOOKUP(B557,balance!$K:$P,5,FALSE),IF(C557=5,VLOOKUP(B557-1,balance!$K:$P,6,FALSE),0)))))</f>
        <v>3025</v>
      </c>
      <c r="F557">
        <v>53</v>
      </c>
      <c r="G557">
        <f>IF(C557=1,VLOOKUP(FoxFire!B557,balance!$U:$Z,2,FALSE),IF(C557=2,VLOOKUP(B557,balance!$U:$Z,3,FALSE),IF(C557=3,VLOOKUP(B557,balance!$U:$Z,4,FALSE),IF(C557=4,VLOOKUP(B557,balance!$U:$Z,5,FALSE),IF(C557=5,VLOOKUP(B557-1,balance!$U:$Z,6,FALSE),0)))))/100</f>
        <v>2.1099999999999999E-3</v>
      </c>
      <c r="H557">
        <v>2</v>
      </c>
      <c r="I557" s="1">
        <f>IF(C557=1,VLOOKUP(FoxFire!B557,balance!$AF:$AJ,2,FALSE),IF(C557=2,VLOOKUP(B557,balance!$AF:$AJ,3,FALSE),IF(C557=3,VLOOKUP(B557,balance!$AF:$AJ,4,FALSE),IF(C557=4,VLOOKUP(B557,balance!$AF:$AJ,5,FALSE),IF(C557=5,VLOOKUP(B557,balance!$AF:$AK,6,FALSE),0)))))*1000000000000</f>
        <v>945000000000</v>
      </c>
    </row>
    <row r="558" spans="1:9" x14ac:dyDescent="0.3">
      <c r="A558">
        <v>556</v>
      </c>
      <c r="B558">
        <f t="shared" si="17"/>
        <v>112</v>
      </c>
      <c r="C558">
        <f t="shared" si="16"/>
        <v>2</v>
      </c>
      <c r="D558">
        <v>9026</v>
      </c>
      <c r="E558" s="1">
        <f>IF(C558=1,VLOOKUP(B558,balance!$K:$P,2,FALSE),IF(C558=2,VLOOKUP(B558,balance!$K:$P,3,FALSE),IF(C558=3,VLOOKUP(B558,balance!$K:$P,4,FALSE),IF(C558=4,VLOOKUP(B558,balance!$K:$P,5,FALSE),IF(C558=5,VLOOKUP(B558-1,balance!$K:$P,6,FALSE),0)))))</f>
        <v>3025</v>
      </c>
      <c r="F558">
        <v>53</v>
      </c>
      <c r="G558">
        <f>IF(C558=1,VLOOKUP(FoxFire!B558,balance!$U:$Z,2,FALSE),IF(C558=2,VLOOKUP(B558,balance!$U:$Z,3,FALSE),IF(C558=3,VLOOKUP(B558,balance!$U:$Z,4,FALSE),IF(C558=4,VLOOKUP(B558,balance!$U:$Z,5,FALSE),IF(C558=5,VLOOKUP(B558-1,balance!$U:$Z,6,FALSE),0)))))/100</f>
        <v>2.1099999999999999E-3</v>
      </c>
      <c r="H558">
        <v>2</v>
      </c>
      <c r="I558" s="1">
        <f>IF(C558=1,VLOOKUP(FoxFire!B558,balance!$AF:$AJ,2,FALSE),IF(C558=2,VLOOKUP(B558,balance!$AF:$AJ,3,FALSE),IF(C558=3,VLOOKUP(B558,balance!$AF:$AJ,4,FALSE),IF(C558=4,VLOOKUP(B558,balance!$AF:$AJ,5,FALSE),IF(C558=5,VLOOKUP(B558,balance!$AF:$AK,6,FALSE),0)))))*1000000000000</f>
        <v>945000000000</v>
      </c>
    </row>
    <row r="559" spans="1:9" x14ac:dyDescent="0.3">
      <c r="A559">
        <v>557</v>
      </c>
      <c r="B559">
        <f t="shared" si="17"/>
        <v>112</v>
      </c>
      <c r="C559">
        <f t="shared" si="16"/>
        <v>3</v>
      </c>
      <c r="D559">
        <v>9026</v>
      </c>
      <c r="E559" s="1">
        <f>IF(C559=1,VLOOKUP(B559,balance!$K:$P,2,FALSE),IF(C559=2,VLOOKUP(B559,balance!$K:$P,3,FALSE),IF(C559=3,VLOOKUP(B559,balance!$K:$P,4,FALSE),IF(C559=4,VLOOKUP(B559,balance!$K:$P,5,FALSE),IF(C559=5,VLOOKUP(B559-1,balance!$K:$P,6,FALSE),0)))))</f>
        <v>3025</v>
      </c>
      <c r="F559">
        <v>53</v>
      </c>
      <c r="G559">
        <f>IF(C559=1,VLOOKUP(FoxFire!B559,balance!$U:$Z,2,FALSE),IF(C559=2,VLOOKUP(B559,balance!$U:$Z,3,FALSE),IF(C559=3,VLOOKUP(B559,balance!$U:$Z,4,FALSE),IF(C559=4,VLOOKUP(B559,balance!$U:$Z,5,FALSE),IF(C559=5,VLOOKUP(B559-1,balance!$U:$Z,6,FALSE),0)))))/100</f>
        <v>2.1099999999999999E-3</v>
      </c>
      <c r="H559">
        <v>2</v>
      </c>
      <c r="I559" s="1">
        <f>IF(C559=1,VLOOKUP(FoxFire!B559,balance!$AF:$AJ,2,FALSE),IF(C559=2,VLOOKUP(B559,balance!$AF:$AJ,3,FALSE),IF(C559=3,VLOOKUP(B559,balance!$AF:$AJ,4,FALSE),IF(C559=4,VLOOKUP(B559,balance!$AF:$AJ,5,FALSE),IF(C559=5,VLOOKUP(B559,balance!$AF:$AK,6,FALSE),0)))))*1000000000000</f>
        <v>945000000000</v>
      </c>
    </row>
    <row r="560" spans="1:9" x14ac:dyDescent="0.3">
      <c r="A560">
        <v>558</v>
      </c>
      <c r="B560">
        <f t="shared" si="17"/>
        <v>112</v>
      </c>
      <c r="C560">
        <f t="shared" si="16"/>
        <v>4</v>
      </c>
      <c r="D560">
        <v>9026</v>
      </c>
      <c r="E560" s="1">
        <f>IF(C560=1,VLOOKUP(B560,balance!$K:$P,2,FALSE),IF(C560=2,VLOOKUP(B560,balance!$K:$P,3,FALSE),IF(C560=3,VLOOKUP(B560,balance!$K:$P,4,FALSE),IF(C560=4,VLOOKUP(B560,balance!$K:$P,5,FALSE),IF(C560=5,VLOOKUP(B560-1,balance!$K:$P,6,FALSE),0)))))</f>
        <v>3025</v>
      </c>
      <c r="F560">
        <v>53</v>
      </c>
      <c r="G560">
        <f>IF(C560=1,VLOOKUP(FoxFire!B560,balance!$U:$Z,2,FALSE),IF(C560=2,VLOOKUP(B560,balance!$U:$Z,3,FALSE),IF(C560=3,VLOOKUP(B560,balance!$U:$Z,4,FALSE),IF(C560=4,VLOOKUP(B560,balance!$U:$Z,5,FALSE),IF(C560=5,VLOOKUP(B560-1,balance!$U:$Z,6,FALSE),0)))))/100</f>
        <v>2.1099999999999999E-3</v>
      </c>
      <c r="H560">
        <v>2</v>
      </c>
      <c r="I560" s="1">
        <f>IF(C560=1,VLOOKUP(FoxFire!B560,balance!$AF:$AJ,2,FALSE),IF(C560=2,VLOOKUP(B560,balance!$AF:$AJ,3,FALSE),IF(C560=3,VLOOKUP(B560,balance!$AF:$AJ,4,FALSE),IF(C560=4,VLOOKUP(B560,balance!$AF:$AJ,5,FALSE),IF(C560=5,VLOOKUP(B560,balance!$AF:$AK,6,FALSE),0)))))*1000000000000</f>
        <v>945000000000</v>
      </c>
    </row>
    <row r="561" spans="1:9" x14ac:dyDescent="0.3">
      <c r="A561">
        <v>559</v>
      </c>
      <c r="B561">
        <f t="shared" si="17"/>
        <v>113</v>
      </c>
      <c r="C561">
        <f t="shared" si="16"/>
        <v>5</v>
      </c>
      <c r="D561">
        <v>9026</v>
      </c>
      <c r="E561" s="1">
        <f>IF(C561=1,VLOOKUP(B561,balance!$K:$P,2,FALSE),IF(C561=2,VLOOKUP(B561,balance!$K:$P,3,FALSE),IF(C561=3,VLOOKUP(B561,balance!$K:$P,4,FALSE),IF(C561=4,VLOOKUP(B561,balance!$K:$P,5,FALSE),IF(C561=5,VLOOKUP(B561-1,balance!$K:$P,6,FALSE),0)))))</f>
        <v>70180</v>
      </c>
      <c r="F561">
        <v>53</v>
      </c>
      <c r="G561">
        <f>IF(C561=1,VLOOKUP(FoxFire!B561,balance!$U:$Z,2,FALSE),IF(C561=2,VLOOKUP(B561,balance!$U:$Z,3,FALSE),IF(C561=3,VLOOKUP(B561,balance!$U:$Z,4,FALSE),IF(C561=4,VLOOKUP(B561,balance!$U:$Z,5,FALSE),IF(C561=5,VLOOKUP(B561-1,balance!$U:$Z,6,FALSE),0)))))/100</f>
        <v>82.345799999999997</v>
      </c>
      <c r="H561">
        <v>2</v>
      </c>
      <c r="I561" s="1">
        <f>IF(C561=1,VLOOKUP(FoxFire!B561,balance!$AF:$AJ,2,FALSE),IF(C561=2,VLOOKUP(B561,balance!$AF:$AJ,3,FALSE),IF(C561=3,VLOOKUP(B561,balance!$AF:$AJ,4,FALSE),IF(C561=4,VLOOKUP(B561,balance!$AF:$AJ,5,FALSE),IF(C561=5,VLOOKUP(B561,balance!$AF:$AK,6,FALSE),0)))))*1000000000000</f>
        <v>3840000000000</v>
      </c>
    </row>
    <row r="562" spans="1:9" x14ac:dyDescent="0.3">
      <c r="A562">
        <v>560</v>
      </c>
      <c r="B562">
        <f t="shared" si="17"/>
        <v>113</v>
      </c>
      <c r="C562">
        <f t="shared" si="16"/>
        <v>1</v>
      </c>
      <c r="D562">
        <v>9026</v>
      </c>
      <c r="E562" s="1">
        <f>IF(C562=1,VLOOKUP(B562,balance!$K:$P,2,FALSE),IF(C562=2,VLOOKUP(B562,balance!$K:$P,3,FALSE),IF(C562=3,VLOOKUP(B562,balance!$K:$P,4,FALSE),IF(C562=4,VLOOKUP(B562,balance!$K:$P,5,FALSE),IF(C562=5,VLOOKUP(B562-1,balance!$K:$P,6,FALSE),0)))))</f>
        <v>3050</v>
      </c>
      <c r="F562">
        <v>53</v>
      </c>
      <c r="G562">
        <f>IF(C562=1,VLOOKUP(FoxFire!B562,balance!$U:$Z,2,FALSE),IF(C562=2,VLOOKUP(B562,balance!$U:$Z,3,FALSE),IF(C562=3,VLOOKUP(B562,balance!$U:$Z,4,FALSE),IF(C562=4,VLOOKUP(B562,balance!$U:$Z,5,FALSE),IF(C562=5,VLOOKUP(B562-1,balance!$U:$Z,6,FALSE),0)))))/100</f>
        <v>2.1199999999999999E-3</v>
      </c>
      <c r="H562">
        <v>2</v>
      </c>
      <c r="I562" s="1">
        <f>IF(C562=1,VLOOKUP(FoxFire!B562,balance!$AF:$AJ,2,FALSE),IF(C562=2,VLOOKUP(B562,balance!$AF:$AJ,3,FALSE),IF(C562=3,VLOOKUP(B562,balance!$AF:$AJ,4,FALSE),IF(C562=4,VLOOKUP(B562,balance!$AF:$AJ,5,FALSE),IF(C562=5,VLOOKUP(B562,balance!$AF:$AK,6,FALSE),0)))))*1000000000000</f>
        <v>960000000000</v>
      </c>
    </row>
    <row r="563" spans="1:9" x14ac:dyDescent="0.3">
      <c r="A563">
        <v>561</v>
      </c>
      <c r="B563">
        <f t="shared" si="17"/>
        <v>113</v>
      </c>
      <c r="C563">
        <f t="shared" si="16"/>
        <v>2</v>
      </c>
      <c r="D563">
        <v>9026</v>
      </c>
      <c r="E563" s="1">
        <f>IF(C563=1,VLOOKUP(B563,balance!$K:$P,2,FALSE),IF(C563=2,VLOOKUP(B563,balance!$K:$P,3,FALSE),IF(C563=3,VLOOKUP(B563,balance!$K:$P,4,FALSE),IF(C563=4,VLOOKUP(B563,balance!$K:$P,5,FALSE),IF(C563=5,VLOOKUP(B563-1,balance!$K:$P,6,FALSE),0)))))</f>
        <v>3050</v>
      </c>
      <c r="F563">
        <v>53</v>
      </c>
      <c r="G563">
        <f>IF(C563=1,VLOOKUP(FoxFire!B563,balance!$U:$Z,2,FALSE),IF(C563=2,VLOOKUP(B563,balance!$U:$Z,3,FALSE),IF(C563=3,VLOOKUP(B563,balance!$U:$Z,4,FALSE),IF(C563=4,VLOOKUP(B563,balance!$U:$Z,5,FALSE),IF(C563=5,VLOOKUP(B563-1,balance!$U:$Z,6,FALSE),0)))))/100</f>
        <v>2.1199999999999999E-3</v>
      </c>
      <c r="H563">
        <v>2</v>
      </c>
      <c r="I563" s="1">
        <f>IF(C563=1,VLOOKUP(FoxFire!B563,balance!$AF:$AJ,2,FALSE),IF(C563=2,VLOOKUP(B563,balance!$AF:$AJ,3,FALSE),IF(C563=3,VLOOKUP(B563,balance!$AF:$AJ,4,FALSE),IF(C563=4,VLOOKUP(B563,balance!$AF:$AJ,5,FALSE),IF(C563=5,VLOOKUP(B563,balance!$AF:$AK,6,FALSE),0)))))*1000000000000</f>
        <v>960000000000</v>
      </c>
    </row>
    <row r="564" spans="1:9" x14ac:dyDescent="0.3">
      <c r="A564">
        <v>562</v>
      </c>
      <c r="B564">
        <f t="shared" si="17"/>
        <v>113</v>
      </c>
      <c r="C564">
        <f t="shared" si="16"/>
        <v>3</v>
      </c>
      <c r="D564">
        <v>9026</v>
      </c>
      <c r="E564" s="1">
        <f>IF(C564=1,VLOOKUP(B564,balance!$K:$P,2,FALSE),IF(C564=2,VLOOKUP(B564,balance!$K:$P,3,FALSE),IF(C564=3,VLOOKUP(B564,balance!$K:$P,4,FALSE),IF(C564=4,VLOOKUP(B564,balance!$K:$P,5,FALSE),IF(C564=5,VLOOKUP(B564-1,balance!$K:$P,6,FALSE),0)))))</f>
        <v>3050</v>
      </c>
      <c r="F564">
        <v>53</v>
      </c>
      <c r="G564">
        <f>IF(C564=1,VLOOKUP(FoxFire!B564,balance!$U:$Z,2,FALSE),IF(C564=2,VLOOKUP(B564,balance!$U:$Z,3,FALSE),IF(C564=3,VLOOKUP(B564,balance!$U:$Z,4,FALSE),IF(C564=4,VLOOKUP(B564,balance!$U:$Z,5,FALSE),IF(C564=5,VLOOKUP(B564-1,balance!$U:$Z,6,FALSE),0)))))/100</f>
        <v>2.1199999999999999E-3</v>
      </c>
      <c r="H564">
        <v>2</v>
      </c>
      <c r="I564" s="1">
        <f>IF(C564=1,VLOOKUP(FoxFire!B564,balance!$AF:$AJ,2,FALSE),IF(C564=2,VLOOKUP(B564,balance!$AF:$AJ,3,FALSE),IF(C564=3,VLOOKUP(B564,balance!$AF:$AJ,4,FALSE),IF(C564=4,VLOOKUP(B564,balance!$AF:$AJ,5,FALSE),IF(C564=5,VLOOKUP(B564,balance!$AF:$AK,6,FALSE),0)))))*1000000000000</f>
        <v>960000000000</v>
      </c>
    </row>
    <row r="565" spans="1:9" x14ac:dyDescent="0.3">
      <c r="A565">
        <v>563</v>
      </c>
      <c r="B565">
        <f t="shared" si="17"/>
        <v>113</v>
      </c>
      <c r="C565">
        <f t="shared" si="16"/>
        <v>4</v>
      </c>
      <c r="D565">
        <v>9026</v>
      </c>
      <c r="E565" s="1">
        <f>IF(C565=1,VLOOKUP(B565,balance!$K:$P,2,FALSE),IF(C565=2,VLOOKUP(B565,balance!$K:$P,3,FALSE),IF(C565=3,VLOOKUP(B565,balance!$K:$P,4,FALSE),IF(C565=4,VLOOKUP(B565,balance!$K:$P,5,FALSE),IF(C565=5,VLOOKUP(B565-1,balance!$K:$P,6,FALSE),0)))))</f>
        <v>3050</v>
      </c>
      <c r="F565">
        <v>53</v>
      </c>
      <c r="G565">
        <f>IF(C565=1,VLOOKUP(FoxFire!B565,balance!$U:$Z,2,FALSE),IF(C565=2,VLOOKUP(B565,balance!$U:$Z,3,FALSE),IF(C565=3,VLOOKUP(B565,balance!$U:$Z,4,FALSE),IF(C565=4,VLOOKUP(B565,balance!$U:$Z,5,FALSE),IF(C565=5,VLOOKUP(B565-1,balance!$U:$Z,6,FALSE),0)))))/100</f>
        <v>2.1199999999999999E-3</v>
      </c>
      <c r="H565">
        <v>2</v>
      </c>
      <c r="I565" s="1">
        <f>IF(C565=1,VLOOKUP(FoxFire!B565,balance!$AF:$AJ,2,FALSE),IF(C565=2,VLOOKUP(B565,balance!$AF:$AJ,3,FALSE),IF(C565=3,VLOOKUP(B565,balance!$AF:$AJ,4,FALSE),IF(C565=4,VLOOKUP(B565,balance!$AF:$AJ,5,FALSE),IF(C565=5,VLOOKUP(B565,balance!$AF:$AK,6,FALSE),0)))))*1000000000000</f>
        <v>960000000000</v>
      </c>
    </row>
    <row r="566" spans="1:9" x14ac:dyDescent="0.3">
      <c r="A566">
        <v>564</v>
      </c>
      <c r="B566">
        <f t="shared" si="17"/>
        <v>114</v>
      </c>
      <c r="C566">
        <f t="shared" si="16"/>
        <v>5</v>
      </c>
      <c r="D566">
        <v>9026</v>
      </c>
      <c r="E566" s="1">
        <f>IF(C566=1,VLOOKUP(B566,balance!$K:$P,2,FALSE),IF(C566=2,VLOOKUP(B566,balance!$K:$P,3,FALSE),IF(C566=3,VLOOKUP(B566,balance!$K:$P,4,FALSE),IF(C566=4,VLOOKUP(B566,balance!$K:$P,5,FALSE),IF(C566=5,VLOOKUP(B566-1,balance!$K:$P,6,FALSE),0)))))</f>
        <v>71370</v>
      </c>
      <c r="F566">
        <v>53</v>
      </c>
      <c r="G566">
        <f>IF(C566=1,VLOOKUP(FoxFire!B566,balance!$U:$Z,2,FALSE),IF(C566=2,VLOOKUP(B566,balance!$U:$Z,3,FALSE),IF(C566=3,VLOOKUP(B566,balance!$U:$Z,4,FALSE),IF(C566=4,VLOOKUP(B566,balance!$U:$Z,5,FALSE),IF(C566=5,VLOOKUP(B566-1,balance!$U:$Z,6,FALSE),0)))))/100</f>
        <v>84.390799999999999</v>
      </c>
      <c r="H566">
        <v>2</v>
      </c>
      <c r="I566" s="1">
        <f>IF(C566=1,VLOOKUP(FoxFire!B566,balance!$AF:$AJ,2,FALSE),IF(C566=2,VLOOKUP(B566,balance!$AF:$AJ,3,FALSE),IF(C566=3,VLOOKUP(B566,balance!$AF:$AJ,4,FALSE),IF(C566=4,VLOOKUP(B566,balance!$AF:$AJ,5,FALSE),IF(C566=5,VLOOKUP(B566,balance!$AF:$AK,6,FALSE),0)))))*1000000000000</f>
        <v>3900000000000</v>
      </c>
    </row>
    <row r="567" spans="1:9" x14ac:dyDescent="0.3">
      <c r="A567">
        <v>565</v>
      </c>
      <c r="B567">
        <f t="shared" si="17"/>
        <v>114</v>
      </c>
      <c r="C567">
        <f t="shared" si="16"/>
        <v>1</v>
      </c>
      <c r="D567">
        <v>9026</v>
      </c>
      <c r="E567" s="1">
        <f>IF(C567=1,VLOOKUP(B567,balance!$K:$P,2,FALSE),IF(C567=2,VLOOKUP(B567,balance!$K:$P,3,FALSE),IF(C567=3,VLOOKUP(B567,balance!$K:$P,4,FALSE),IF(C567=4,VLOOKUP(B567,balance!$K:$P,5,FALSE),IF(C567=5,VLOOKUP(B567-1,balance!$K:$P,6,FALSE),0)))))</f>
        <v>3075</v>
      </c>
      <c r="F567">
        <v>53</v>
      </c>
      <c r="G567">
        <f>IF(C567=1,VLOOKUP(FoxFire!B567,balance!$U:$Z,2,FALSE),IF(C567=2,VLOOKUP(B567,balance!$U:$Z,3,FALSE),IF(C567=3,VLOOKUP(B567,balance!$U:$Z,4,FALSE),IF(C567=4,VLOOKUP(B567,balance!$U:$Z,5,FALSE),IF(C567=5,VLOOKUP(B567-1,balance!$U:$Z,6,FALSE),0)))))/100</f>
        <v>2.1299999999999999E-3</v>
      </c>
      <c r="H567">
        <v>2</v>
      </c>
      <c r="I567" s="1">
        <f>IF(C567=1,VLOOKUP(FoxFire!B567,balance!$AF:$AJ,2,FALSE),IF(C567=2,VLOOKUP(B567,balance!$AF:$AJ,3,FALSE),IF(C567=3,VLOOKUP(B567,balance!$AF:$AJ,4,FALSE),IF(C567=4,VLOOKUP(B567,balance!$AF:$AJ,5,FALSE),IF(C567=5,VLOOKUP(B567,balance!$AF:$AK,6,FALSE),0)))))*1000000000000</f>
        <v>975000000000</v>
      </c>
    </row>
    <row r="568" spans="1:9" x14ac:dyDescent="0.3">
      <c r="A568">
        <v>566</v>
      </c>
      <c r="B568">
        <f t="shared" si="17"/>
        <v>114</v>
      </c>
      <c r="C568">
        <f t="shared" si="16"/>
        <v>2</v>
      </c>
      <c r="D568">
        <v>9026</v>
      </c>
      <c r="E568" s="1">
        <f>IF(C568=1,VLOOKUP(B568,balance!$K:$P,2,FALSE),IF(C568=2,VLOOKUP(B568,balance!$K:$P,3,FALSE),IF(C568=3,VLOOKUP(B568,balance!$K:$P,4,FALSE),IF(C568=4,VLOOKUP(B568,balance!$K:$P,5,FALSE),IF(C568=5,VLOOKUP(B568-1,balance!$K:$P,6,FALSE),0)))))</f>
        <v>3075</v>
      </c>
      <c r="F568">
        <v>53</v>
      </c>
      <c r="G568">
        <f>IF(C568=1,VLOOKUP(FoxFire!B568,balance!$U:$Z,2,FALSE),IF(C568=2,VLOOKUP(B568,balance!$U:$Z,3,FALSE),IF(C568=3,VLOOKUP(B568,balance!$U:$Z,4,FALSE),IF(C568=4,VLOOKUP(B568,balance!$U:$Z,5,FALSE),IF(C568=5,VLOOKUP(B568-1,balance!$U:$Z,6,FALSE),0)))))/100</f>
        <v>2.1299999999999999E-3</v>
      </c>
      <c r="H568">
        <v>2</v>
      </c>
      <c r="I568" s="1">
        <f>IF(C568=1,VLOOKUP(FoxFire!B568,balance!$AF:$AJ,2,FALSE),IF(C568=2,VLOOKUP(B568,balance!$AF:$AJ,3,FALSE),IF(C568=3,VLOOKUP(B568,balance!$AF:$AJ,4,FALSE),IF(C568=4,VLOOKUP(B568,balance!$AF:$AJ,5,FALSE),IF(C568=5,VLOOKUP(B568,balance!$AF:$AK,6,FALSE),0)))))*1000000000000</f>
        <v>975000000000</v>
      </c>
    </row>
    <row r="569" spans="1:9" x14ac:dyDescent="0.3">
      <c r="A569">
        <v>567</v>
      </c>
      <c r="B569">
        <f t="shared" si="17"/>
        <v>114</v>
      </c>
      <c r="C569">
        <f t="shared" si="16"/>
        <v>3</v>
      </c>
      <c r="D569">
        <v>9026</v>
      </c>
      <c r="E569" s="1">
        <f>IF(C569=1,VLOOKUP(B569,balance!$K:$P,2,FALSE),IF(C569=2,VLOOKUP(B569,balance!$K:$P,3,FALSE),IF(C569=3,VLOOKUP(B569,balance!$K:$P,4,FALSE),IF(C569=4,VLOOKUP(B569,balance!$K:$P,5,FALSE),IF(C569=5,VLOOKUP(B569-1,balance!$K:$P,6,FALSE),0)))))</f>
        <v>3075</v>
      </c>
      <c r="F569">
        <v>53</v>
      </c>
      <c r="G569">
        <f>IF(C569=1,VLOOKUP(FoxFire!B569,balance!$U:$Z,2,FALSE),IF(C569=2,VLOOKUP(B569,balance!$U:$Z,3,FALSE),IF(C569=3,VLOOKUP(B569,balance!$U:$Z,4,FALSE),IF(C569=4,VLOOKUP(B569,balance!$U:$Z,5,FALSE),IF(C569=5,VLOOKUP(B569-1,balance!$U:$Z,6,FALSE),0)))))/100</f>
        <v>2.1299999999999999E-3</v>
      </c>
      <c r="H569">
        <v>2</v>
      </c>
      <c r="I569" s="1">
        <f>IF(C569=1,VLOOKUP(FoxFire!B569,balance!$AF:$AJ,2,FALSE),IF(C569=2,VLOOKUP(B569,balance!$AF:$AJ,3,FALSE),IF(C569=3,VLOOKUP(B569,balance!$AF:$AJ,4,FALSE),IF(C569=4,VLOOKUP(B569,balance!$AF:$AJ,5,FALSE),IF(C569=5,VLOOKUP(B569,balance!$AF:$AK,6,FALSE),0)))))*1000000000000</f>
        <v>975000000000</v>
      </c>
    </row>
    <row r="570" spans="1:9" x14ac:dyDescent="0.3">
      <c r="A570">
        <v>568</v>
      </c>
      <c r="B570">
        <f t="shared" si="17"/>
        <v>114</v>
      </c>
      <c r="C570">
        <f t="shared" si="16"/>
        <v>4</v>
      </c>
      <c r="D570">
        <v>9026</v>
      </c>
      <c r="E570" s="1">
        <f>IF(C570=1,VLOOKUP(B570,balance!$K:$P,2,FALSE),IF(C570=2,VLOOKUP(B570,balance!$K:$P,3,FALSE),IF(C570=3,VLOOKUP(B570,balance!$K:$P,4,FALSE),IF(C570=4,VLOOKUP(B570,balance!$K:$P,5,FALSE),IF(C570=5,VLOOKUP(B570-1,balance!$K:$P,6,FALSE),0)))))</f>
        <v>3075</v>
      </c>
      <c r="F570">
        <v>53</v>
      </c>
      <c r="G570">
        <f>IF(C570=1,VLOOKUP(FoxFire!B570,balance!$U:$Z,2,FALSE),IF(C570=2,VLOOKUP(B570,balance!$U:$Z,3,FALSE),IF(C570=3,VLOOKUP(B570,balance!$U:$Z,4,FALSE),IF(C570=4,VLOOKUP(B570,balance!$U:$Z,5,FALSE),IF(C570=5,VLOOKUP(B570-1,balance!$U:$Z,6,FALSE),0)))))/100</f>
        <v>2.1299999999999999E-3</v>
      </c>
      <c r="H570">
        <v>2</v>
      </c>
      <c r="I570" s="1">
        <f>IF(C570=1,VLOOKUP(FoxFire!B570,balance!$AF:$AJ,2,FALSE),IF(C570=2,VLOOKUP(B570,balance!$AF:$AJ,3,FALSE),IF(C570=3,VLOOKUP(B570,balance!$AF:$AJ,4,FALSE),IF(C570=4,VLOOKUP(B570,balance!$AF:$AJ,5,FALSE),IF(C570=5,VLOOKUP(B570,balance!$AF:$AK,6,FALSE),0)))))*1000000000000</f>
        <v>975000000000</v>
      </c>
    </row>
    <row r="571" spans="1:9" x14ac:dyDescent="0.3">
      <c r="A571">
        <v>569</v>
      </c>
      <c r="B571">
        <f t="shared" si="17"/>
        <v>115</v>
      </c>
      <c r="C571">
        <f t="shared" si="16"/>
        <v>5</v>
      </c>
      <c r="D571">
        <v>9026</v>
      </c>
      <c r="E571" s="1">
        <f>IF(C571=1,VLOOKUP(B571,balance!$K:$P,2,FALSE),IF(C571=2,VLOOKUP(B571,balance!$K:$P,3,FALSE),IF(C571=3,VLOOKUP(B571,balance!$K:$P,4,FALSE),IF(C571=4,VLOOKUP(B571,balance!$K:$P,5,FALSE),IF(C571=5,VLOOKUP(B571-1,balance!$K:$P,6,FALSE),0)))))</f>
        <v>72570</v>
      </c>
      <c r="F571">
        <v>53</v>
      </c>
      <c r="G571">
        <f>IF(C571=1,VLOOKUP(FoxFire!B571,balance!$U:$Z,2,FALSE),IF(C571=2,VLOOKUP(B571,balance!$U:$Z,3,FALSE),IF(C571=3,VLOOKUP(B571,balance!$U:$Z,4,FALSE),IF(C571=4,VLOOKUP(B571,balance!$U:$Z,5,FALSE),IF(C571=5,VLOOKUP(B571-1,balance!$U:$Z,6,FALSE),0)))))/100</f>
        <v>86.484699999999989</v>
      </c>
      <c r="H571">
        <v>2</v>
      </c>
      <c r="I571" s="1">
        <f>IF(C571=1,VLOOKUP(FoxFire!B571,balance!$AF:$AJ,2,FALSE),IF(C571=2,VLOOKUP(B571,balance!$AF:$AJ,3,FALSE),IF(C571=3,VLOOKUP(B571,balance!$AF:$AJ,4,FALSE),IF(C571=4,VLOOKUP(B571,balance!$AF:$AJ,5,FALSE),IF(C571=5,VLOOKUP(B571,balance!$AF:$AK,6,FALSE),0)))))*1000000000000</f>
        <v>3960000000000</v>
      </c>
    </row>
    <row r="572" spans="1:9" x14ac:dyDescent="0.3">
      <c r="A572">
        <v>570</v>
      </c>
      <c r="B572">
        <f t="shared" si="17"/>
        <v>115</v>
      </c>
      <c r="C572">
        <f t="shared" si="16"/>
        <v>1</v>
      </c>
      <c r="D572">
        <v>9026</v>
      </c>
      <c r="E572" s="1">
        <f>IF(C572=1,VLOOKUP(B572,balance!$K:$P,2,FALSE),IF(C572=2,VLOOKUP(B572,balance!$K:$P,3,FALSE),IF(C572=3,VLOOKUP(B572,balance!$K:$P,4,FALSE),IF(C572=4,VLOOKUP(B572,balance!$K:$P,5,FALSE),IF(C572=5,VLOOKUP(B572-1,balance!$K:$P,6,FALSE),0)))))</f>
        <v>3100</v>
      </c>
      <c r="F572">
        <v>53</v>
      </c>
      <c r="G572">
        <f>IF(C572=1,VLOOKUP(FoxFire!B572,balance!$U:$Z,2,FALSE),IF(C572=2,VLOOKUP(B572,balance!$U:$Z,3,FALSE),IF(C572=3,VLOOKUP(B572,balance!$U:$Z,4,FALSE),IF(C572=4,VLOOKUP(B572,balance!$U:$Z,5,FALSE),IF(C572=5,VLOOKUP(B572-1,balance!$U:$Z,6,FALSE),0)))))/100</f>
        <v>2.14E-3</v>
      </c>
      <c r="H572">
        <v>2</v>
      </c>
      <c r="I572" s="1">
        <f>IF(C572=1,VLOOKUP(FoxFire!B572,balance!$AF:$AJ,2,FALSE),IF(C572=2,VLOOKUP(B572,balance!$AF:$AJ,3,FALSE),IF(C572=3,VLOOKUP(B572,balance!$AF:$AJ,4,FALSE),IF(C572=4,VLOOKUP(B572,balance!$AF:$AJ,5,FALSE),IF(C572=5,VLOOKUP(B572,balance!$AF:$AK,6,FALSE),0)))))*1000000000000</f>
        <v>990000000000</v>
      </c>
    </row>
    <row r="573" spans="1:9" x14ac:dyDescent="0.3">
      <c r="A573">
        <v>571</v>
      </c>
      <c r="B573">
        <f t="shared" si="17"/>
        <v>115</v>
      </c>
      <c r="C573">
        <f t="shared" si="16"/>
        <v>2</v>
      </c>
      <c r="D573">
        <v>9026</v>
      </c>
      <c r="E573" s="1">
        <f>IF(C573=1,VLOOKUP(B573,balance!$K:$P,2,FALSE),IF(C573=2,VLOOKUP(B573,balance!$K:$P,3,FALSE),IF(C573=3,VLOOKUP(B573,balance!$K:$P,4,FALSE),IF(C573=4,VLOOKUP(B573,balance!$K:$P,5,FALSE),IF(C573=5,VLOOKUP(B573-1,balance!$K:$P,6,FALSE),0)))))</f>
        <v>3100</v>
      </c>
      <c r="F573">
        <v>53</v>
      </c>
      <c r="G573">
        <f>IF(C573=1,VLOOKUP(FoxFire!B573,balance!$U:$Z,2,FALSE),IF(C573=2,VLOOKUP(B573,balance!$U:$Z,3,FALSE),IF(C573=3,VLOOKUP(B573,balance!$U:$Z,4,FALSE),IF(C573=4,VLOOKUP(B573,balance!$U:$Z,5,FALSE),IF(C573=5,VLOOKUP(B573-1,balance!$U:$Z,6,FALSE),0)))))/100</f>
        <v>2.14E-3</v>
      </c>
      <c r="H573">
        <v>2</v>
      </c>
      <c r="I573" s="1">
        <f>IF(C573=1,VLOOKUP(FoxFire!B573,balance!$AF:$AJ,2,FALSE),IF(C573=2,VLOOKUP(B573,balance!$AF:$AJ,3,FALSE),IF(C573=3,VLOOKUP(B573,balance!$AF:$AJ,4,FALSE),IF(C573=4,VLOOKUP(B573,balance!$AF:$AJ,5,FALSE),IF(C573=5,VLOOKUP(B573,balance!$AF:$AK,6,FALSE),0)))))*1000000000000</f>
        <v>990000000000</v>
      </c>
    </row>
    <row r="574" spans="1:9" x14ac:dyDescent="0.3">
      <c r="A574">
        <v>572</v>
      </c>
      <c r="B574">
        <f t="shared" si="17"/>
        <v>115</v>
      </c>
      <c r="C574">
        <f t="shared" si="16"/>
        <v>3</v>
      </c>
      <c r="D574">
        <v>9026</v>
      </c>
      <c r="E574" s="1">
        <f>IF(C574=1,VLOOKUP(B574,balance!$K:$P,2,FALSE),IF(C574=2,VLOOKUP(B574,balance!$K:$P,3,FALSE),IF(C574=3,VLOOKUP(B574,balance!$K:$P,4,FALSE),IF(C574=4,VLOOKUP(B574,balance!$K:$P,5,FALSE),IF(C574=5,VLOOKUP(B574-1,balance!$K:$P,6,FALSE),0)))))</f>
        <v>3100</v>
      </c>
      <c r="F574">
        <v>53</v>
      </c>
      <c r="G574">
        <f>IF(C574=1,VLOOKUP(FoxFire!B574,balance!$U:$Z,2,FALSE),IF(C574=2,VLOOKUP(B574,balance!$U:$Z,3,FALSE),IF(C574=3,VLOOKUP(B574,balance!$U:$Z,4,FALSE),IF(C574=4,VLOOKUP(B574,balance!$U:$Z,5,FALSE),IF(C574=5,VLOOKUP(B574-1,balance!$U:$Z,6,FALSE),0)))))/100</f>
        <v>2.14E-3</v>
      </c>
      <c r="H574">
        <v>2</v>
      </c>
      <c r="I574" s="1">
        <f>IF(C574=1,VLOOKUP(FoxFire!B574,balance!$AF:$AJ,2,FALSE),IF(C574=2,VLOOKUP(B574,balance!$AF:$AJ,3,FALSE),IF(C574=3,VLOOKUP(B574,balance!$AF:$AJ,4,FALSE),IF(C574=4,VLOOKUP(B574,balance!$AF:$AJ,5,FALSE),IF(C574=5,VLOOKUP(B574,balance!$AF:$AK,6,FALSE),0)))))*1000000000000</f>
        <v>990000000000</v>
      </c>
    </row>
    <row r="575" spans="1:9" x14ac:dyDescent="0.3">
      <c r="A575">
        <v>573</v>
      </c>
      <c r="B575">
        <f t="shared" si="17"/>
        <v>115</v>
      </c>
      <c r="C575">
        <f t="shared" si="16"/>
        <v>4</v>
      </c>
      <c r="D575">
        <v>9026</v>
      </c>
      <c r="E575" s="1">
        <f>IF(C575=1,VLOOKUP(B575,balance!$K:$P,2,FALSE),IF(C575=2,VLOOKUP(B575,balance!$K:$P,3,FALSE),IF(C575=3,VLOOKUP(B575,balance!$K:$P,4,FALSE),IF(C575=4,VLOOKUP(B575,balance!$K:$P,5,FALSE),IF(C575=5,VLOOKUP(B575-1,balance!$K:$P,6,FALSE),0)))))</f>
        <v>3100</v>
      </c>
      <c r="F575">
        <v>53</v>
      </c>
      <c r="G575">
        <f>IF(C575=1,VLOOKUP(FoxFire!B575,balance!$U:$Z,2,FALSE),IF(C575=2,VLOOKUP(B575,balance!$U:$Z,3,FALSE),IF(C575=3,VLOOKUP(B575,balance!$U:$Z,4,FALSE),IF(C575=4,VLOOKUP(B575,balance!$U:$Z,5,FALSE),IF(C575=5,VLOOKUP(B575-1,balance!$U:$Z,6,FALSE),0)))))/100</f>
        <v>2.14E-3</v>
      </c>
      <c r="H575">
        <v>2</v>
      </c>
      <c r="I575" s="1">
        <f>IF(C575=1,VLOOKUP(FoxFire!B575,balance!$AF:$AJ,2,FALSE),IF(C575=2,VLOOKUP(B575,balance!$AF:$AJ,3,FALSE),IF(C575=3,VLOOKUP(B575,balance!$AF:$AJ,4,FALSE),IF(C575=4,VLOOKUP(B575,balance!$AF:$AJ,5,FALSE),IF(C575=5,VLOOKUP(B575,balance!$AF:$AK,6,FALSE),0)))))*1000000000000</f>
        <v>990000000000</v>
      </c>
    </row>
    <row r="576" spans="1:9" x14ac:dyDescent="0.3">
      <c r="A576">
        <v>574</v>
      </c>
      <c r="B576">
        <f t="shared" si="17"/>
        <v>116</v>
      </c>
      <c r="C576">
        <f t="shared" si="16"/>
        <v>5</v>
      </c>
      <c r="D576">
        <v>9026</v>
      </c>
      <c r="E576" s="1">
        <f>IF(C576=1,VLOOKUP(B576,balance!$K:$P,2,FALSE),IF(C576=2,VLOOKUP(B576,balance!$K:$P,3,FALSE),IF(C576=3,VLOOKUP(B576,balance!$K:$P,4,FALSE),IF(C576=4,VLOOKUP(B576,balance!$K:$P,5,FALSE),IF(C576=5,VLOOKUP(B576-1,balance!$K:$P,6,FALSE),0)))))</f>
        <v>73780</v>
      </c>
      <c r="F576">
        <v>53</v>
      </c>
      <c r="G576">
        <f>IF(C576=1,VLOOKUP(FoxFire!B576,balance!$U:$Z,2,FALSE),IF(C576=2,VLOOKUP(B576,balance!$U:$Z,3,FALSE),IF(C576=3,VLOOKUP(B576,balance!$U:$Z,4,FALSE),IF(C576=4,VLOOKUP(B576,balance!$U:$Z,5,FALSE),IF(C576=5,VLOOKUP(B576-1,balance!$U:$Z,6,FALSE),0)))))/100</f>
        <v>88.628500000000003</v>
      </c>
      <c r="H576">
        <v>2</v>
      </c>
      <c r="I576" s="1">
        <f>IF(C576=1,VLOOKUP(FoxFire!B576,balance!$AF:$AJ,2,FALSE),IF(C576=2,VLOOKUP(B576,balance!$AF:$AJ,3,FALSE),IF(C576=3,VLOOKUP(B576,balance!$AF:$AJ,4,FALSE),IF(C576=4,VLOOKUP(B576,balance!$AF:$AJ,5,FALSE),IF(C576=5,VLOOKUP(B576,balance!$AF:$AK,6,FALSE),0)))))*1000000000000</f>
        <v>4019999999999.9995</v>
      </c>
    </row>
    <row r="577" spans="1:9" x14ac:dyDescent="0.3">
      <c r="A577">
        <v>575</v>
      </c>
      <c r="B577">
        <f t="shared" si="17"/>
        <v>116</v>
      </c>
      <c r="C577">
        <f t="shared" si="16"/>
        <v>1</v>
      </c>
      <c r="D577">
        <v>9026</v>
      </c>
      <c r="E577" s="1">
        <f>IF(C577=1,VLOOKUP(B577,balance!$K:$P,2,FALSE),IF(C577=2,VLOOKUP(B577,balance!$K:$P,3,FALSE),IF(C577=3,VLOOKUP(B577,balance!$K:$P,4,FALSE),IF(C577=4,VLOOKUP(B577,balance!$K:$P,5,FALSE),IF(C577=5,VLOOKUP(B577-1,balance!$K:$P,6,FALSE),0)))))</f>
        <v>3125</v>
      </c>
      <c r="F577">
        <v>53</v>
      </c>
      <c r="G577">
        <f>IF(C577=1,VLOOKUP(FoxFire!B577,balance!$U:$Z,2,FALSE),IF(C577=2,VLOOKUP(B577,balance!$U:$Z,3,FALSE),IF(C577=3,VLOOKUP(B577,balance!$U:$Z,4,FALSE),IF(C577=4,VLOOKUP(B577,balance!$U:$Z,5,FALSE),IF(C577=5,VLOOKUP(B577-1,balance!$U:$Z,6,FALSE),0)))))/100</f>
        <v>2.15E-3</v>
      </c>
      <c r="H577">
        <v>2</v>
      </c>
      <c r="I577" s="1">
        <f>IF(C577=1,VLOOKUP(FoxFire!B577,balance!$AF:$AJ,2,FALSE),IF(C577=2,VLOOKUP(B577,balance!$AF:$AJ,3,FALSE),IF(C577=3,VLOOKUP(B577,balance!$AF:$AJ,4,FALSE),IF(C577=4,VLOOKUP(B577,balance!$AF:$AJ,5,FALSE),IF(C577=5,VLOOKUP(B577,balance!$AF:$AK,6,FALSE),0)))))*1000000000000</f>
        <v>1004999999999.9999</v>
      </c>
    </row>
    <row r="578" spans="1:9" x14ac:dyDescent="0.3">
      <c r="A578">
        <v>576</v>
      </c>
      <c r="B578">
        <f t="shared" si="17"/>
        <v>116</v>
      </c>
      <c r="C578">
        <f t="shared" si="16"/>
        <v>2</v>
      </c>
      <c r="D578">
        <v>9026</v>
      </c>
      <c r="E578" s="1">
        <f>IF(C578=1,VLOOKUP(B578,balance!$K:$P,2,FALSE),IF(C578=2,VLOOKUP(B578,balance!$K:$P,3,FALSE),IF(C578=3,VLOOKUP(B578,balance!$K:$P,4,FALSE),IF(C578=4,VLOOKUP(B578,balance!$K:$P,5,FALSE),IF(C578=5,VLOOKUP(B578-1,balance!$K:$P,6,FALSE),0)))))</f>
        <v>3125</v>
      </c>
      <c r="F578">
        <v>53</v>
      </c>
      <c r="G578">
        <f>IF(C578=1,VLOOKUP(FoxFire!B578,balance!$U:$Z,2,FALSE),IF(C578=2,VLOOKUP(B578,balance!$U:$Z,3,FALSE),IF(C578=3,VLOOKUP(B578,balance!$U:$Z,4,FALSE),IF(C578=4,VLOOKUP(B578,balance!$U:$Z,5,FALSE),IF(C578=5,VLOOKUP(B578-1,balance!$U:$Z,6,FALSE),0)))))/100</f>
        <v>2.15E-3</v>
      </c>
      <c r="H578">
        <v>2</v>
      </c>
      <c r="I578" s="1">
        <f>IF(C578=1,VLOOKUP(FoxFire!B578,balance!$AF:$AJ,2,FALSE),IF(C578=2,VLOOKUP(B578,balance!$AF:$AJ,3,FALSE),IF(C578=3,VLOOKUP(B578,balance!$AF:$AJ,4,FALSE),IF(C578=4,VLOOKUP(B578,balance!$AF:$AJ,5,FALSE),IF(C578=5,VLOOKUP(B578,balance!$AF:$AK,6,FALSE),0)))))*1000000000000</f>
        <v>1004999999999.9999</v>
      </c>
    </row>
    <row r="579" spans="1:9" x14ac:dyDescent="0.3">
      <c r="A579">
        <v>577</v>
      </c>
      <c r="B579">
        <f t="shared" si="17"/>
        <v>116</v>
      </c>
      <c r="C579">
        <f t="shared" si="16"/>
        <v>3</v>
      </c>
      <c r="D579">
        <v>9026</v>
      </c>
      <c r="E579" s="1">
        <f>IF(C579=1,VLOOKUP(B579,balance!$K:$P,2,FALSE),IF(C579=2,VLOOKUP(B579,balance!$K:$P,3,FALSE),IF(C579=3,VLOOKUP(B579,balance!$K:$P,4,FALSE),IF(C579=4,VLOOKUP(B579,balance!$K:$P,5,FALSE),IF(C579=5,VLOOKUP(B579-1,balance!$K:$P,6,FALSE),0)))))</f>
        <v>3125</v>
      </c>
      <c r="F579">
        <v>53</v>
      </c>
      <c r="G579">
        <f>IF(C579=1,VLOOKUP(FoxFire!B579,balance!$U:$Z,2,FALSE),IF(C579=2,VLOOKUP(B579,balance!$U:$Z,3,FALSE),IF(C579=3,VLOOKUP(B579,balance!$U:$Z,4,FALSE),IF(C579=4,VLOOKUP(B579,balance!$U:$Z,5,FALSE),IF(C579=5,VLOOKUP(B579-1,balance!$U:$Z,6,FALSE),0)))))/100</f>
        <v>2.15E-3</v>
      </c>
      <c r="H579">
        <v>2</v>
      </c>
      <c r="I579" s="1">
        <f>IF(C579=1,VLOOKUP(FoxFire!B579,balance!$AF:$AJ,2,FALSE),IF(C579=2,VLOOKUP(B579,balance!$AF:$AJ,3,FALSE),IF(C579=3,VLOOKUP(B579,balance!$AF:$AJ,4,FALSE),IF(C579=4,VLOOKUP(B579,balance!$AF:$AJ,5,FALSE),IF(C579=5,VLOOKUP(B579,balance!$AF:$AK,6,FALSE),0)))))*1000000000000</f>
        <v>1004999999999.9999</v>
      </c>
    </row>
    <row r="580" spans="1:9" x14ac:dyDescent="0.3">
      <c r="A580">
        <v>578</v>
      </c>
      <c r="B580">
        <f t="shared" si="17"/>
        <v>116</v>
      </c>
      <c r="C580">
        <f t="shared" si="16"/>
        <v>4</v>
      </c>
      <c r="D580">
        <v>9026</v>
      </c>
      <c r="E580" s="1">
        <f>IF(C580=1,VLOOKUP(B580,balance!$K:$P,2,FALSE),IF(C580=2,VLOOKUP(B580,balance!$K:$P,3,FALSE),IF(C580=3,VLOOKUP(B580,balance!$K:$P,4,FALSE),IF(C580=4,VLOOKUP(B580,balance!$K:$P,5,FALSE),IF(C580=5,VLOOKUP(B580-1,balance!$K:$P,6,FALSE),0)))))</f>
        <v>3125</v>
      </c>
      <c r="F580">
        <v>53</v>
      </c>
      <c r="G580">
        <f>IF(C580=1,VLOOKUP(FoxFire!B580,balance!$U:$Z,2,FALSE),IF(C580=2,VLOOKUP(B580,balance!$U:$Z,3,FALSE),IF(C580=3,VLOOKUP(B580,balance!$U:$Z,4,FALSE),IF(C580=4,VLOOKUP(B580,balance!$U:$Z,5,FALSE),IF(C580=5,VLOOKUP(B580-1,balance!$U:$Z,6,FALSE),0)))))/100</f>
        <v>2.15E-3</v>
      </c>
      <c r="H580">
        <v>2</v>
      </c>
      <c r="I580" s="1">
        <f>IF(C580=1,VLOOKUP(FoxFire!B580,balance!$AF:$AJ,2,FALSE),IF(C580=2,VLOOKUP(B580,balance!$AF:$AJ,3,FALSE),IF(C580=3,VLOOKUP(B580,balance!$AF:$AJ,4,FALSE),IF(C580=4,VLOOKUP(B580,balance!$AF:$AJ,5,FALSE),IF(C580=5,VLOOKUP(B580,balance!$AF:$AK,6,FALSE),0)))))*1000000000000</f>
        <v>1004999999999.9999</v>
      </c>
    </row>
    <row r="581" spans="1:9" x14ac:dyDescent="0.3">
      <c r="A581">
        <v>579</v>
      </c>
      <c r="B581">
        <f t="shared" si="17"/>
        <v>117</v>
      </c>
      <c r="C581">
        <f t="shared" si="16"/>
        <v>5</v>
      </c>
      <c r="D581">
        <v>9026</v>
      </c>
      <c r="E581" s="1">
        <f>IF(C581=1,VLOOKUP(B581,balance!$K:$P,2,FALSE),IF(C581=2,VLOOKUP(B581,balance!$K:$P,3,FALSE),IF(C581=3,VLOOKUP(B581,balance!$K:$P,4,FALSE),IF(C581=4,VLOOKUP(B581,balance!$K:$P,5,FALSE),IF(C581=5,VLOOKUP(B581-1,balance!$K:$P,6,FALSE),0)))))</f>
        <v>75000</v>
      </c>
      <c r="F581">
        <v>53</v>
      </c>
      <c r="G581">
        <f>IF(C581=1,VLOOKUP(FoxFire!B581,balance!$U:$Z,2,FALSE),IF(C581=2,VLOOKUP(B581,balance!$U:$Z,3,FALSE),IF(C581=3,VLOOKUP(B581,balance!$U:$Z,4,FALSE),IF(C581=4,VLOOKUP(B581,balance!$U:$Z,5,FALSE),IF(C581=5,VLOOKUP(B581-1,balance!$U:$Z,6,FALSE),0)))))/100</f>
        <v>90.82350000000001</v>
      </c>
      <c r="H581">
        <v>2</v>
      </c>
      <c r="I581" s="1">
        <f>IF(C581=1,VLOOKUP(FoxFire!B581,balance!$AF:$AJ,2,FALSE),IF(C581=2,VLOOKUP(B581,balance!$AF:$AJ,3,FALSE),IF(C581=3,VLOOKUP(B581,balance!$AF:$AJ,4,FALSE),IF(C581=4,VLOOKUP(B581,balance!$AF:$AJ,5,FALSE),IF(C581=5,VLOOKUP(B581,balance!$AF:$AK,6,FALSE),0)))))*1000000000000</f>
        <v>4080000000000</v>
      </c>
    </row>
    <row r="582" spans="1:9" x14ac:dyDescent="0.3">
      <c r="A582">
        <v>580</v>
      </c>
      <c r="B582">
        <f t="shared" si="17"/>
        <v>117</v>
      </c>
      <c r="C582">
        <f t="shared" si="16"/>
        <v>1</v>
      </c>
      <c r="D582">
        <v>9026</v>
      </c>
      <c r="E582" s="1">
        <f>IF(C582=1,VLOOKUP(B582,balance!$K:$P,2,FALSE),IF(C582=2,VLOOKUP(B582,balance!$K:$P,3,FALSE),IF(C582=3,VLOOKUP(B582,balance!$K:$P,4,FALSE),IF(C582=4,VLOOKUP(B582,balance!$K:$P,5,FALSE),IF(C582=5,VLOOKUP(B582-1,balance!$K:$P,6,FALSE),0)))))</f>
        <v>3150</v>
      </c>
      <c r="F582">
        <v>53</v>
      </c>
      <c r="G582">
        <f>IF(C582=1,VLOOKUP(FoxFire!B582,balance!$U:$Z,2,FALSE),IF(C582=2,VLOOKUP(B582,balance!$U:$Z,3,FALSE),IF(C582=3,VLOOKUP(B582,balance!$U:$Z,4,FALSE),IF(C582=4,VLOOKUP(B582,balance!$U:$Z,5,FALSE),IF(C582=5,VLOOKUP(B582-1,balance!$U:$Z,6,FALSE),0)))))/100</f>
        <v>2.16E-3</v>
      </c>
      <c r="H582">
        <v>2</v>
      </c>
      <c r="I582" s="1">
        <f>IF(C582=1,VLOOKUP(FoxFire!B582,balance!$AF:$AJ,2,FALSE),IF(C582=2,VLOOKUP(B582,balance!$AF:$AJ,3,FALSE),IF(C582=3,VLOOKUP(B582,balance!$AF:$AJ,4,FALSE),IF(C582=4,VLOOKUP(B582,balance!$AF:$AJ,5,FALSE),IF(C582=5,VLOOKUP(B582,balance!$AF:$AK,6,FALSE),0)))))*1000000000000</f>
        <v>1020000000000</v>
      </c>
    </row>
    <row r="583" spans="1:9" x14ac:dyDescent="0.3">
      <c r="A583">
        <v>581</v>
      </c>
      <c r="B583">
        <f t="shared" si="17"/>
        <v>117</v>
      </c>
      <c r="C583">
        <f t="shared" si="16"/>
        <v>2</v>
      </c>
      <c r="D583">
        <v>9026</v>
      </c>
      <c r="E583" s="1">
        <f>IF(C583=1,VLOOKUP(B583,balance!$K:$P,2,FALSE),IF(C583=2,VLOOKUP(B583,balance!$K:$P,3,FALSE),IF(C583=3,VLOOKUP(B583,balance!$K:$P,4,FALSE),IF(C583=4,VLOOKUP(B583,balance!$K:$P,5,FALSE),IF(C583=5,VLOOKUP(B583-1,balance!$K:$P,6,FALSE),0)))))</f>
        <v>3150</v>
      </c>
      <c r="F583">
        <v>53</v>
      </c>
      <c r="G583">
        <f>IF(C583=1,VLOOKUP(FoxFire!B583,balance!$U:$Z,2,FALSE),IF(C583=2,VLOOKUP(B583,balance!$U:$Z,3,FALSE),IF(C583=3,VLOOKUP(B583,balance!$U:$Z,4,FALSE),IF(C583=4,VLOOKUP(B583,balance!$U:$Z,5,FALSE),IF(C583=5,VLOOKUP(B583-1,balance!$U:$Z,6,FALSE),0)))))/100</f>
        <v>2.16E-3</v>
      </c>
      <c r="H583">
        <v>2</v>
      </c>
      <c r="I583" s="1">
        <f>IF(C583=1,VLOOKUP(FoxFire!B583,balance!$AF:$AJ,2,FALSE),IF(C583=2,VLOOKUP(B583,balance!$AF:$AJ,3,FALSE),IF(C583=3,VLOOKUP(B583,balance!$AF:$AJ,4,FALSE),IF(C583=4,VLOOKUP(B583,balance!$AF:$AJ,5,FALSE),IF(C583=5,VLOOKUP(B583,balance!$AF:$AK,6,FALSE),0)))))*1000000000000</f>
        <v>1020000000000</v>
      </c>
    </row>
    <row r="584" spans="1:9" x14ac:dyDescent="0.3">
      <c r="A584">
        <v>582</v>
      </c>
      <c r="B584">
        <f t="shared" si="17"/>
        <v>117</v>
      </c>
      <c r="C584">
        <f t="shared" ref="C584:C647" si="18">C579</f>
        <v>3</v>
      </c>
      <c r="D584">
        <v>9026</v>
      </c>
      <c r="E584" s="1">
        <f>IF(C584=1,VLOOKUP(B584,balance!$K:$P,2,FALSE),IF(C584=2,VLOOKUP(B584,balance!$K:$P,3,FALSE),IF(C584=3,VLOOKUP(B584,balance!$K:$P,4,FALSE),IF(C584=4,VLOOKUP(B584,balance!$K:$P,5,FALSE),IF(C584=5,VLOOKUP(B584-1,balance!$K:$P,6,FALSE),0)))))</f>
        <v>3150</v>
      </c>
      <c r="F584">
        <v>53</v>
      </c>
      <c r="G584">
        <f>IF(C584=1,VLOOKUP(FoxFire!B584,balance!$U:$Z,2,FALSE),IF(C584=2,VLOOKUP(B584,balance!$U:$Z,3,FALSE),IF(C584=3,VLOOKUP(B584,balance!$U:$Z,4,FALSE),IF(C584=4,VLOOKUP(B584,balance!$U:$Z,5,FALSE),IF(C584=5,VLOOKUP(B584-1,balance!$U:$Z,6,FALSE),0)))))/100</f>
        <v>2.16E-3</v>
      </c>
      <c r="H584">
        <v>2</v>
      </c>
      <c r="I584" s="1">
        <f>IF(C584=1,VLOOKUP(FoxFire!B584,balance!$AF:$AJ,2,FALSE),IF(C584=2,VLOOKUP(B584,balance!$AF:$AJ,3,FALSE),IF(C584=3,VLOOKUP(B584,balance!$AF:$AJ,4,FALSE),IF(C584=4,VLOOKUP(B584,balance!$AF:$AJ,5,FALSE),IF(C584=5,VLOOKUP(B584,balance!$AF:$AK,6,FALSE),0)))))*1000000000000</f>
        <v>1020000000000</v>
      </c>
    </row>
    <row r="585" spans="1:9" x14ac:dyDescent="0.3">
      <c r="A585">
        <v>583</v>
      </c>
      <c r="B585">
        <f t="shared" si="17"/>
        <v>117</v>
      </c>
      <c r="C585">
        <f t="shared" si="18"/>
        <v>4</v>
      </c>
      <c r="D585">
        <v>9026</v>
      </c>
      <c r="E585" s="1">
        <f>IF(C585=1,VLOOKUP(B585,balance!$K:$P,2,FALSE),IF(C585=2,VLOOKUP(B585,balance!$K:$P,3,FALSE),IF(C585=3,VLOOKUP(B585,balance!$K:$P,4,FALSE),IF(C585=4,VLOOKUP(B585,balance!$K:$P,5,FALSE),IF(C585=5,VLOOKUP(B585-1,balance!$K:$P,6,FALSE),0)))))</f>
        <v>3150</v>
      </c>
      <c r="F585">
        <v>53</v>
      </c>
      <c r="G585">
        <f>IF(C585=1,VLOOKUP(FoxFire!B585,balance!$U:$Z,2,FALSE),IF(C585=2,VLOOKUP(B585,balance!$U:$Z,3,FALSE),IF(C585=3,VLOOKUP(B585,balance!$U:$Z,4,FALSE),IF(C585=4,VLOOKUP(B585,balance!$U:$Z,5,FALSE),IF(C585=5,VLOOKUP(B585-1,balance!$U:$Z,6,FALSE),0)))))/100</f>
        <v>2.16E-3</v>
      </c>
      <c r="H585">
        <v>2</v>
      </c>
      <c r="I585" s="1">
        <f>IF(C585=1,VLOOKUP(FoxFire!B585,balance!$AF:$AJ,2,FALSE),IF(C585=2,VLOOKUP(B585,balance!$AF:$AJ,3,FALSE),IF(C585=3,VLOOKUP(B585,balance!$AF:$AJ,4,FALSE),IF(C585=4,VLOOKUP(B585,balance!$AF:$AJ,5,FALSE),IF(C585=5,VLOOKUP(B585,balance!$AF:$AK,6,FALSE),0)))))*1000000000000</f>
        <v>1020000000000</v>
      </c>
    </row>
    <row r="586" spans="1:9" x14ac:dyDescent="0.3">
      <c r="A586">
        <v>584</v>
      </c>
      <c r="B586">
        <f t="shared" si="17"/>
        <v>118</v>
      </c>
      <c r="C586">
        <f t="shared" si="18"/>
        <v>5</v>
      </c>
      <c r="D586">
        <v>9026</v>
      </c>
      <c r="E586" s="1">
        <f>IF(C586=1,VLOOKUP(B586,balance!$K:$P,2,FALSE),IF(C586=2,VLOOKUP(B586,balance!$K:$P,3,FALSE),IF(C586=3,VLOOKUP(B586,balance!$K:$P,4,FALSE),IF(C586=4,VLOOKUP(B586,balance!$K:$P,5,FALSE),IF(C586=5,VLOOKUP(B586-1,balance!$K:$P,6,FALSE),0)))))</f>
        <v>76230</v>
      </c>
      <c r="F586">
        <v>53</v>
      </c>
      <c r="G586">
        <f>IF(C586=1,VLOOKUP(FoxFire!B586,balance!$U:$Z,2,FALSE),IF(C586=2,VLOOKUP(B586,balance!$U:$Z,3,FALSE),IF(C586=3,VLOOKUP(B586,balance!$U:$Z,4,FALSE),IF(C586=4,VLOOKUP(B586,balance!$U:$Z,5,FALSE),IF(C586=5,VLOOKUP(B586-1,balance!$U:$Z,6,FALSE),0)))))/100</f>
        <v>93.070899999999995</v>
      </c>
      <c r="H586">
        <v>2</v>
      </c>
      <c r="I586" s="1">
        <f>IF(C586=1,VLOOKUP(FoxFire!B586,balance!$AF:$AJ,2,FALSE),IF(C586=2,VLOOKUP(B586,balance!$AF:$AJ,3,FALSE),IF(C586=3,VLOOKUP(B586,balance!$AF:$AJ,4,FALSE),IF(C586=4,VLOOKUP(B586,balance!$AF:$AJ,5,FALSE),IF(C586=5,VLOOKUP(B586,balance!$AF:$AK,6,FALSE),0)))))*1000000000000</f>
        <v>4139999999999.9995</v>
      </c>
    </row>
    <row r="587" spans="1:9" x14ac:dyDescent="0.3">
      <c r="A587">
        <v>585</v>
      </c>
      <c r="B587">
        <f t="shared" si="17"/>
        <v>118</v>
      </c>
      <c r="C587">
        <f t="shared" si="18"/>
        <v>1</v>
      </c>
      <c r="D587">
        <v>9026</v>
      </c>
      <c r="E587" s="1">
        <f>IF(C587=1,VLOOKUP(B587,balance!$K:$P,2,FALSE),IF(C587=2,VLOOKUP(B587,balance!$K:$P,3,FALSE),IF(C587=3,VLOOKUP(B587,balance!$K:$P,4,FALSE),IF(C587=4,VLOOKUP(B587,balance!$K:$P,5,FALSE),IF(C587=5,VLOOKUP(B587-1,balance!$K:$P,6,FALSE),0)))))</f>
        <v>3175</v>
      </c>
      <c r="F587">
        <v>53</v>
      </c>
      <c r="G587">
        <f>IF(C587=1,VLOOKUP(FoxFire!B587,balance!$U:$Z,2,FALSE),IF(C587=2,VLOOKUP(B587,balance!$U:$Z,3,FALSE),IF(C587=3,VLOOKUP(B587,balance!$U:$Z,4,FALSE),IF(C587=4,VLOOKUP(B587,balance!$U:$Z,5,FALSE),IF(C587=5,VLOOKUP(B587-1,balance!$U:$Z,6,FALSE),0)))))/100</f>
        <v>2.1700000000000001E-3</v>
      </c>
      <c r="H587">
        <v>2</v>
      </c>
      <c r="I587" s="1">
        <f>IF(C587=1,VLOOKUP(FoxFire!B587,balance!$AF:$AJ,2,FALSE),IF(C587=2,VLOOKUP(B587,balance!$AF:$AJ,3,FALSE),IF(C587=3,VLOOKUP(B587,balance!$AF:$AJ,4,FALSE),IF(C587=4,VLOOKUP(B587,balance!$AF:$AJ,5,FALSE),IF(C587=5,VLOOKUP(B587,balance!$AF:$AK,6,FALSE),0)))))*1000000000000</f>
        <v>1034999999999.9999</v>
      </c>
    </row>
    <row r="588" spans="1:9" x14ac:dyDescent="0.3">
      <c r="A588">
        <v>586</v>
      </c>
      <c r="B588">
        <f t="shared" ref="B588:B651" si="19">B583+1</f>
        <v>118</v>
      </c>
      <c r="C588">
        <f t="shared" si="18"/>
        <v>2</v>
      </c>
      <c r="D588">
        <v>9026</v>
      </c>
      <c r="E588" s="1">
        <f>IF(C588=1,VLOOKUP(B588,balance!$K:$P,2,FALSE),IF(C588=2,VLOOKUP(B588,balance!$K:$P,3,FALSE),IF(C588=3,VLOOKUP(B588,balance!$K:$P,4,FALSE),IF(C588=4,VLOOKUP(B588,balance!$K:$P,5,FALSE),IF(C588=5,VLOOKUP(B588-1,balance!$K:$P,6,FALSE),0)))))</f>
        <v>3175</v>
      </c>
      <c r="F588">
        <v>53</v>
      </c>
      <c r="G588">
        <f>IF(C588=1,VLOOKUP(FoxFire!B588,balance!$U:$Z,2,FALSE),IF(C588=2,VLOOKUP(B588,balance!$U:$Z,3,FALSE),IF(C588=3,VLOOKUP(B588,balance!$U:$Z,4,FALSE),IF(C588=4,VLOOKUP(B588,balance!$U:$Z,5,FALSE),IF(C588=5,VLOOKUP(B588-1,balance!$U:$Z,6,FALSE),0)))))/100</f>
        <v>2.1700000000000001E-3</v>
      </c>
      <c r="H588">
        <v>2</v>
      </c>
      <c r="I588" s="1">
        <f>IF(C588=1,VLOOKUP(FoxFire!B588,balance!$AF:$AJ,2,FALSE),IF(C588=2,VLOOKUP(B588,balance!$AF:$AJ,3,FALSE),IF(C588=3,VLOOKUP(B588,balance!$AF:$AJ,4,FALSE),IF(C588=4,VLOOKUP(B588,balance!$AF:$AJ,5,FALSE),IF(C588=5,VLOOKUP(B588,balance!$AF:$AK,6,FALSE),0)))))*1000000000000</f>
        <v>1034999999999.9999</v>
      </c>
    </row>
    <row r="589" spans="1:9" x14ac:dyDescent="0.3">
      <c r="A589">
        <v>587</v>
      </c>
      <c r="B589">
        <f t="shared" si="19"/>
        <v>118</v>
      </c>
      <c r="C589">
        <f t="shared" si="18"/>
        <v>3</v>
      </c>
      <c r="D589">
        <v>9026</v>
      </c>
      <c r="E589" s="1">
        <f>IF(C589=1,VLOOKUP(B589,balance!$K:$P,2,FALSE),IF(C589=2,VLOOKUP(B589,balance!$K:$P,3,FALSE),IF(C589=3,VLOOKUP(B589,balance!$K:$P,4,FALSE),IF(C589=4,VLOOKUP(B589,balance!$K:$P,5,FALSE),IF(C589=5,VLOOKUP(B589-1,balance!$K:$P,6,FALSE),0)))))</f>
        <v>3175</v>
      </c>
      <c r="F589">
        <v>53</v>
      </c>
      <c r="G589">
        <f>IF(C589=1,VLOOKUP(FoxFire!B589,balance!$U:$Z,2,FALSE),IF(C589=2,VLOOKUP(B589,balance!$U:$Z,3,FALSE),IF(C589=3,VLOOKUP(B589,balance!$U:$Z,4,FALSE),IF(C589=4,VLOOKUP(B589,balance!$U:$Z,5,FALSE),IF(C589=5,VLOOKUP(B589-1,balance!$U:$Z,6,FALSE),0)))))/100</f>
        <v>2.1700000000000001E-3</v>
      </c>
      <c r="H589">
        <v>2</v>
      </c>
      <c r="I589" s="1">
        <f>IF(C589=1,VLOOKUP(FoxFire!B589,balance!$AF:$AJ,2,FALSE),IF(C589=2,VLOOKUP(B589,balance!$AF:$AJ,3,FALSE),IF(C589=3,VLOOKUP(B589,balance!$AF:$AJ,4,FALSE),IF(C589=4,VLOOKUP(B589,balance!$AF:$AJ,5,FALSE),IF(C589=5,VLOOKUP(B589,balance!$AF:$AK,6,FALSE),0)))))*1000000000000</f>
        <v>1034999999999.9999</v>
      </c>
    </row>
    <row r="590" spans="1:9" x14ac:dyDescent="0.3">
      <c r="A590">
        <v>588</v>
      </c>
      <c r="B590">
        <f t="shared" si="19"/>
        <v>118</v>
      </c>
      <c r="C590">
        <f t="shared" si="18"/>
        <v>4</v>
      </c>
      <c r="D590">
        <v>9026</v>
      </c>
      <c r="E590" s="1">
        <f>IF(C590=1,VLOOKUP(B590,balance!$K:$P,2,FALSE),IF(C590=2,VLOOKUP(B590,balance!$K:$P,3,FALSE),IF(C590=3,VLOOKUP(B590,balance!$K:$P,4,FALSE),IF(C590=4,VLOOKUP(B590,balance!$K:$P,5,FALSE),IF(C590=5,VLOOKUP(B590-1,balance!$K:$P,6,FALSE),0)))))</f>
        <v>3175</v>
      </c>
      <c r="F590">
        <v>53</v>
      </c>
      <c r="G590">
        <f>IF(C590=1,VLOOKUP(FoxFire!B590,balance!$U:$Z,2,FALSE),IF(C590=2,VLOOKUP(B590,balance!$U:$Z,3,FALSE),IF(C590=3,VLOOKUP(B590,balance!$U:$Z,4,FALSE),IF(C590=4,VLOOKUP(B590,balance!$U:$Z,5,FALSE),IF(C590=5,VLOOKUP(B590-1,balance!$U:$Z,6,FALSE),0)))))/100</f>
        <v>2.1700000000000001E-3</v>
      </c>
      <c r="H590">
        <v>2</v>
      </c>
      <c r="I590" s="1">
        <f>IF(C590=1,VLOOKUP(FoxFire!B590,balance!$AF:$AJ,2,FALSE),IF(C590=2,VLOOKUP(B590,balance!$AF:$AJ,3,FALSE),IF(C590=3,VLOOKUP(B590,balance!$AF:$AJ,4,FALSE),IF(C590=4,VLOOKUP(B590,balance!$AF:$AJ,5,FALSE),IF(C590=5,VLOOKUP(B590,balance!$AF:$AK,6,FALSE),0)))))*1000000000000</f>
        <v>1034999999999.9999</v>
      </c>
    </row>
    <row r="591" spans="1:9" x14ac:dyDescent="0.3">
      <c r="A591">
        <v>589</v>
      </c>
      <c r="B591">
        <f t="shared" si="19"/>
        <v>119</v>
      </c>
      <c r="C591">
        <f t="shared" si="18"/>
        <v>5</v>
      </c>
      <c r="D591">
        <v>9026</v>
      </c>
      <c r="E591" s="1">
        <f>IF(C591=1,VLOOKUP(B591,balance!$K:$P,2,FALSE),IF(C591=2,VLOOKUP(B591,balance!$K:$P,3,FALSE),IF(C591=3,VLOOKUP(B591,balance!$K:$P,4,FALSE),IF(C591=4,VLOOKUP(B591,balance!$K:$P,5,FALSE),IF(C591=5,VLOOKUP(B591-1,balance!$K:$P,6,FALSE),0)))))</f>
        <v>77470</v>
      </c>
      <c r="F591">
        <v>53</v>
      </c>
      <c r="G591">
        <f>IF(C591=1,VLOOKUP(FoxFire!B591,balance!$U:$Z,2,FALSE),IF(C591=2,VLOOKUP(B591,balance!$U:$Z,3,FALSE),IF(C591=3,VLOOKUP(B591,balance!$U:$Z,4,FALSE),IF(C591=4,VLOOKUP(B591,balance!$U:$Z,5,FALSE),IF(C591=5,VLOOKUP(B591-1,balance!$U:$Z,6,FALSE),0)))))/100</f>
        <v>95.371800000000007</v>
      </c>
      <c r="H591">
        <v>2</v>
      </c>
      <c r="I591" s="1">
        <f>IF(C591=1,VLOOKUP(FoxFire!B591,balance!$AF:$AJ,2,FALSE),IF(C591=2,VLOOKUP(B591,balance!$AF:$AJ,3,FALSE),IF(C591=3,VLOOKUP(B591,balance!$AF:$AJ,4,FALSE),IF(C591=4,VLOOKUP(B591,balance!$AF:$AJ,5,FALSE),IF(C591=5,VLOOKUP(B591,balance!$AF:$AK,6,FALSE),0)))))*1000000000000</f>
        <v>4200000000000</v>
      </c>
    </row>
    <row r="592" spans="1:9" x14ac:dyDescent="0.3">
      <c r="A592">
        <v>590</v>
      </c>
      <c r="B592">
        <f t="shared" si="19"/>
        <v>119</v>
      </c>
      <c r="C592">
        <f t="shared" si="18"/>
        <v>1</v>
      </c>
      <c r="D592">
        <v>9026</v>
      </c>
      <c r="E592" s="1">
        <f>IF(C592=1,VLOOKUP(B592,balance!$K:$P,2,FALSE),IF(C592=2,VLOOKUP(B592,balance!$K:$P,3,FALSE),IF(C592=3,VLOOKUP(B592,balance!$K:$P,4,FALSE),IF(C592=4,VLOOKUP(B592,balance!$K:$P,5,FALSE),IF(C592=5,VLOOKUP(B592-1,balance!$K:$P,6,FALSE),0)))))</f>
        <v>3200</v>
      </c>
      <c r="F592">
        <v>53</v>
      </c>
      <c r="G592">
        <f>IF(C592=1,VLOOKUP(FoxFire!B592,balance!$U:$Z,2,FALSE),IF(C592=2,VLOOKUP(B592,balance!$U:$Z,3,FALSE),IF(C592=3,VLOOKUP(B592,balance!$U:$Z,4,FALSE),IF(C592=4,VLOOKUP(B592,balance!$U:$Z,5,FALSE),IF(C592=5,VLOOKUP(B592-1,balance!$U:$Z,6,FALSE),0)))))/100</f>
        <v>2.1800000000000001E-3</v>
      </c>
      <c r="H592">
        <v>2</v>
      </c>
      <c r="I592" s="1">
        <f>IF(C592=1,VLOOKUP(FoxFire!B592,balance!$AF:$AJ,2,FALSE),IF(C592=2,VLOOKUP(B592,balance!$AF:$AJ,3,FALSE),IF(C592=3,VLOOKUP(B592,balance!$AF:$AJ,4,FALSE),IF(C592=4,VLOOKUP(B592,balance!$AF:$AJ,5,FALSE),IF(C592=5,VLOOKUP(B592,balance!$AF:$AK,6,FALSE),0)))))*1000000000000</f>
        <v>1050000000000</v>
      </c>
    </row>
    <row r="593" spans="1:9" x14ac:dyDescent="0.3">
      <c r="A593">
        <v>591</v>
      </c>
      <c r="B593">
        <f t="shared" si="19"/>
        <v>119</v>
      </c>
      <c r="C593">
        <f t="shared" si="18"/>
        <v>2</v>
      </c>
      <c r="D593">
        <v>9026</v>
      </c>
      <c r="E593" s="1">
        <f>IF(C593=1,VLOOKUP(B593,balance!$K:$P,2,FALSE),IF(C593=2,VLOOKUP(B593,balance!$K:$P,3,FALSE),IF(C593=3,VLOOKUP(B593,balance!$K:$P,4,FALSE),IF(C593=4,VLOOKUP(B593,balance!$K:$P,5,FALSE),IF(C593=5,VLOOKUP(B593-1,balance!$K:$P,6,FALSE),0)))))</f>
        <v>3200</v>
      </c>
      <c r="F593">
        <v>53</v>
      </c>
      <c r="G593">
        <f>IF(C593=1,VLOOKUP(FoxFire!B593,balance!$U:$Z,2,FALSE),IF(C593=2,VLOOKUP(B593,balance!$U:$Z,3,FALSE),IF(C593=3,VLOOKUP(B593,balance!$U:$Z,4,FALSE),IF(C593=4,VLOOKUP(B593,balance!$U:$Z,5,FALSE),IF(C593=5,VLOOKUP(B593-1,balance!$U:$Z,6,FALSE),0)))))/100</f>
        <v>2.1800000000000001E-3</v>
      </c>
      <c r="H593">
        <v>2</v>
      </c>
      <c r="I593" s="1">
        <f>IF(C593=1,VLOOKUP(FoxFire!B593,balance!$AF:$AJ,2,FALSE),IF(C593=2,VLOOKUP(B593,balance!$AF:$AJ,3,FALSE),IF(C593=3,VLOOKUP(B593,balance!$AF:$AJ,4,FALSE),IF(C593=4,VLOOKUP(B593,balance!$AF:$AJ,5,FALSE),IF(C593=5,VLOOKUP(B593,balance!$AF:$AK,6,FALSE),0)))))*1000000000000</f>
        <v>1050000000000</v>
      </c>
    </row>
    <row r="594" spans="1:9" x14ac:dyDescent="0.3">
      <c r="A594">
        <v>592</v>
      </c>
      <c r="B594">
        <f t="shared" si="19"/>
        <v>119</v>
      </c>
      <c r="C594">
        <f t="shared" si="18"/>
        <v>3</v>
      </c>
      <c r="D594">
        <v>9026</v>
      </c>
      <c r="E594" s="1">
        <f>IF(C594=1,VLOOKUP(B594,balance!$K:$P,2,FALSE),IF(C594=2,VLOOKUP(B594,balance!$K:$P,3,FALSE),IF(C594=3,VLOOKUP(B594,balance!$K:$P,4,FALSE),IF(C594=4,VLOOKUP(B594,balance!$K:$P,5,FALSE),IF(C594=5,VLOOKUP(B594-1,balance!$K:$P,6,FALSE),0)))))</f>
        <v>3200</v>
      </c>
      <c r="F594">
        <v>53</v>
      </c>
      <c r="G594">
        <f>IF(C594=1,VLOOKUP(FoxFire!B594,balance!$U:$Z,2,FALSE),IF(C594=2,VLOOKUP(B594,balance!$U:$Z,3,FALSE),IF(C594=3,VLOOKUP(B594,balance!$U:$Z,4,FALSE),IF(C594=4,VLOOKUP(B594,balance!$U:$Z,5,FALSE),IF(C594=5,VLOOKUP(B594-1,balance!$U:$Z,6,FALSE),0)))))/100</f>
        <v>2.1800000000000001E-3</v>
      </c>
      <c r="H594">
        <v>2</v>
      </c>
      <c r="I594" s="1">
        <f>IF(C594=1,VLOOKUP(FoxFire!B594,balance!$AF:$AJ,2,FALSE),IF(C594=2,VLOOKUP(B594,balance!$AF:$AJ,3,FALSE),IF(C594=3,VLOOKUP(B594,balance!$AF:$AJ,4,FALSE),IF(C594=4,VLOOKUP(B594,balance!$AF:$AJ,5,FALSE),IF(C594=5,VLOOKUP(B594,balance!$AF:$AK,6,FALSE),0)))))*1000000000000</f>
        <v>1050000000000</v>
      </c>
    </row>
    <row r="595" spans="1:9" x14ac:dyDescent="0.3">
      <c r="A595">
        <v>593</v>
      </c>
      <c r="B595">
        <f t="shared" si="19"/>
        <v>119</v>
      </c>
      <c r="C595">
        <f t="shared" si="18"/>
        <v>4</v>
      </c>
      <c r="D595">
        <v>9026</v>
      </c>
      <c r="E595" s="1">
        <f>IF(C595=1,VLOOKUP(B595,balance!$K:$P,2,FALSE),IF(C595=2,VLOOKUP(B595,balance!$K:$P,3,FALSE),IF(C595=3,VLOOKUP(B595,balance!$K:$P,4,FALSE),IF(C595=4,VLOOKUP(B595,balance!$K:$P,5,FALSE),IF(C595=5,VLOOKUP(B595-1,balance!$K:$P,6,FALSE),0)))))</f>
        <v>3200</v>
      </c>
      <c r="F595">
        <v>53</v>
      </c>
      <c r="G595">
        <f>IF(C595=1,VLOOKUP(FoxFire!B595,balance!$U:$Z,2,FALSE),IF(C595=2,VLOOKUP(B595,balance!$U:$Z,3,FALSE),IF(C595=3,VLOOKUP(B595,balance!$U:$Z,4,FALSE),IF(C595=4,VLOOKUP(B595,balance!$U:$Z,5,FALSE),IF(C595=5,VLOOKUP(B595-1,balance!$U:$Z,6,FALSE),0)))))/100</f>
        <v>2.1800000000000001E-3</v>
      </c>
      <c r="H595">
        <v>2</v>
      </c>
      <c r="I595" s="1">
        <f>IF(C595=1,VLOOKUP(FoxFire!B595,balance!$AF:$AJ,2,FALSE),IF(C595=2,VLOOKUP(B595,balance!$AF:$AJ,3,FALSE),IF(C595=3,VLOOKUP(B595,balance!$AF:$AJ,4,FALSE),IF(C595=4,VLOOKUP(B595,balance!$AF:$AJ,5,FALSE),IF(C595=5,VLOOKUP(B595,balance!$AF:$AK,6,FALSE),0)))))*1000000000000</f>
        <v>1050000000000</v>
      </c>
    </row>
    <row r="596" spans="1:9" x14ac:dyDescent="0.3">
      <c r="A596">
        <v>594</v>
      </c>
      <c r="B596">
        <f t="shared" si="19"/>
        <v>120</v>
      </c>
      <c r="C596">
        <f t="shared" si="18"/>
        <v>5</v>
      </c>
      <c r="D596">
        <v>9026</v>
      </c>
      <c r="E596" s="1">
        <f>IF(C596=1,VLOOKUP(B596,balance!$K:$P,2,FALSE),IF(C596=2,VLOOKUP(B596,balance!$K:$P,3,FALSE),IF(C596=3,VLOOKUP(B596,balance!$K:$P,4,FALSE),IF(C596=4,VLOOKUP(B596,balance!$K:$P,5,FALSE),IF(C596=5,VLOOKUP(B596-1,balance!$K:$P,6,FALSE),0)))))</f>
        <v>78720</v>
      </c>
      <c r="F596">
        <v>53</v>
      </c>
      <c r="G596">
        <f>IF(C596=1,VLOOKUP(FoxFire!B596,balance!$U:$Z,2,FALSE),IF(C596=2,VLOOKUP(B596,balance!$U:$Z,3,FALSE),IF(C596=3,VLOOKUP(B596,balance!$U:$Z,4,FALSE),IF(C596=4,VLOOKUP(B596,balance!$U:$Z,5,FALSE),IF(C596=5,VLOOKUP(B596-1,balance!$U:$Z,6,FALSE),0)))))/100</f>
        <v>97.727500000000006</v>
      </c>
      <c r="H596">
        <v>2</v>
      </c>
      <c r="I596" s="1">
        <f>IF(C596=1,VLOOKUP(FoxFire!B596,balance!$AF:$AJ,2,FALSE),IF(C596=2,VLOOKUP(B596,balance!$AF:$AJ,3,FALSE),IF(C596=3,VLOOKUP(B596,balance!$AF:$AJ,4,FALSE),IF(C596=4,VLOOKUP(B596,balance!$AF:$AJ,5,FALSE),IF(C596=5,VLOOKUP(B596,balance!$AF:$AK,6,FALSE),0)))))*1000000000000</f>
        <v>4260000000000</v>
      </c>
    </row>
    <row r="597" spans="1:9" x14ac:dyDescent="0.3">
      <c r="A597">
        <v>595</v>
      </c>
      <c r="B597">
        <f t="shared" si="19"/>
        <v>120</v>
      </c>
      <c r="C597">
        <f t="shared" si="18"/>
        <v>1</v>
      </c>
      <c r="D597">
        <v>9026</v>
      </c>
      <c r="E597" s="1">
        <f>IF(C597=1,VLOOKUP(B597,balance!$K:$P,2,FALSE),IF(C597=2,VLOOKUP(B597,balance!$K:$P,3,FALSE),IF(C597=3,VLOOKUP(B597,balance!$K:$P,4,FALSE),IF(C597=4,VLOOKUP(B597,balance!$K:$P,5,FALSE),IF(C597=5,VLOOKUP(B597-1,balance!$K:$P,6,FALSE),0)))))</f>
        <v>3225</v>
      </c>
      <c r="F597">
        <v>53</v>
      </c>
      <c r="G597">
        <f>IF(C597=1,VLOOKUP(FoxFire!B597,balance!$U:$Z,2,FALSE),IF(C597=2,VLOOKUP(B597,balance!$U:$Z,3,FALSE),IF(C597=3,VLOOKUP(B597,balance!$U:$Z,4,FALSE),IF(C597=4,VLOOKUP(B597,balance!$U:$Z,5,FALSE),IF(C597=5,VLOOKUP(B597-1,balance!$U:$Z,6,FALSE),0)))))/100</f>
        <v>2.1900000000000001E-3</v>
      </c>
      <c r="H597">
        <v>2</v>
      </c>
      <c r="I597" s="1">
        <f>IF(C597=1,VLOOKUP(FoxFire!B597,balance!$AF:$AJ,2,FALSE),IF(C597=2,VLOOKUP(B597,balance!$AF:$AJ,3,FALSE),IF(C597=3,VLOOKUP(B597,balance!$AF:$AJ,4,FALSE),IF(C597=4,VLOOKUP(B597,balance!$AF:$AJ,5,FALSE),IF(C597=5,VLOOKUP(B597,balance!$AF:$AK,6,FALSE),0)))))*1000000000000</f>
        <v>1065000000000</v>
      </c>
    </row>
    <row r="598" spans="1:9" x14ac:dyDescent="0.3">
      <c r="A598">
        <v>596</v>
      </c>
      <c r="B598">
        <f t="shared" si="19"/>
        <v>120</v>
      </c>
      <c r="C598">
        <f t="shared" si="18"/>
        <v>2</v>
      </c>
      <c r="D598">
        <v>9026</v>
      </c>
      <c r="E598" s="1">
        <f>IF(C598=1,VLOOKUP(B598,balance!$K:$P,2,FALSE),IF(C598=2,VLOOKUP(B598,balance!$K:$P,3,FALSE),IF(C598=3,VLOOKUP(B598,balance!$K:$P,4,FALSE),IF(C598=4,VLOOKUP(B598,balance!$K:$P,5,FALSE),IF(C598=5,VLOOKUP(B598-1,balance!$K:$P,6,FALSE),0)))))</f>
        <v>3225</v>
      </c>
      <c r="F598">
        <v>53</v>
      </c>
      <c r="G598">
        <f>IF(C598=1,VLOOKUP(FoxFire!B598,balance!$U:$Z,2,FALSE),IF(C598=2,VLOOKUP(B598,balance!$U:$Z,3,FALSE),IF(C598=3,VLOOKUP(B598,balance!$U:$Z,4,FALSE),IF(C598=4,VLOOKUP(B598,balance!$U:$Z,5,FALSE),IF(C598=5,VLOOKUP(B598-1,balance!$U:$Z,6,FALSE),0)))))/100</f>
        <v>2.1900000000000001E-3</v>
      </c>
      <c r="H598">
        <v>2</v>
      </c>
      <c r="I598" s="1">
        <f>IF(C598=1,VLOOKUP(FoxFire!B598,balance!$AF:$AJ,2,FALSE),IF(C598=2,VLOOKUP(B598,balance!$AF:$AJ,3,FALSE),IF(C598=3,VLOOKUP(B598,balance!$AF:$AJ,4,FALSE),IF(C598=4,VLOOKUP(B598,balance!$AF:$AJ,5,FALSE),IF(C598=5,VLOOKUP(B598,balance!$AF:$AK,6,FALSE),0)))))*1000000000000</f>
        <v>1065000000000</v>
      </c>
    </row>
    <row r="599" spans="1:9" x14ac:dyDescent="0.3">
      <c r="A599">
        <v>597</v>
      </c>
      <c r="B599">
        <f t="shared" si="19"/>
        <v>120</v>
      </c>
      <c r="C599">
        <f t="shared" si="18"/>
        <v>3</v>
      </c>
      <c r="D599">
        <v>9026</v>
      </c>
      <c r="E599" s="1">
        <f>IF(C599=1,VLOOKUP(B599,balance!$K:$P,2,FALSE),IF(C599=2,VLOOKUP(B599,balance!$K:$P,3,FALSE),IF(C599=3,VLOOKUP(B599,balance!$K:$P,4,FALSE),IF(C599=4,VLOOKUP(B599,balance!$K:$P,5,FALSE),IF(C599=5,VLOOKUP(B599-1,balance!$K:$P,6,FALSE),0)))))</f>
        <v>3225</v>
      </c>
      <c r="F599">
        <v>53</v>
      </c>
      <c r="G599">
        <f>IF(C599=1,VLOOKUP(FoxFire!B599,balance!$U:$Z,2,FALSE),IF(C599=2,VLOOKUP(B599,balance!$U:$Z,3,FALSE),IF(C599=3,VLOOKUP(B599,balance!$U:$Z,4,FALSE),IF(C599=4,VLOOKUP(B599,balance!$U:$Z,5,FALSE),IF(C599=5,VLOOKUP(B599-1,balance!$U:$Z,6,FALSE),0)))))/100</f>
        <v>2.1900000000000001E-3</v>
      </c>
      <c r="H599">
        <v>2</v>
      </c>
      <c r="I599" s="1">
        <f>IF(C599=1,VLOOKUP(FoxFire!B599,balance!$AF:$AJ,2,FALSE),IF(C599=2,VLOOKUP(B599,balance!$AF:$AJ,3,FALSE),IF(C599=3,VLOOKUP(B599,balance!$AF:$AJ,4,FALSE),IF(C599=4,VLOOKUP(B599,balance!$AF:$AJ,5,FALSE),IF(C599=5,VLOOKUP(B599,balance!$AF:$AK,6,FALSE),0)))))*1000000000000</f>
        <v>1065000000000</v>
      </c>
    </row>
    <row r="600" spans="1:9" x14ac:dyDescent="0.3">
      <c r="A600">
        <v>598</v>
      </c>
      <c r="B600">
        <f t="shared" si="19"/>
        <v>120</v>
      </c>
      <c r="C600">
        <f t="shared" si="18"/>
        <v>4</v>
      </c>
      <c r="D600">
        <v>9026</v>
      </c>
      <c r="E600" s="1">
        <f>IF(C600=1,VLOOKUP(B600,balance!$K:$P,2,FALSE),IF(C600=2,VLOOKUP(B600,balance!$K:$P,3,FALSE),IF(C600=3,VLOOKUP(B600,balance!$K:$P,4,FALSE),IF(C600=4,VLOOKUP(B600,balance!$K:$P,5,FALSE),IF(C600=5,VLOOKUP(B600-1,balance!$K:$P,6,FALSE),0)))))</f>
        <v>3225</v>
      </c>
      <c r="F600">
        <v>53</v>
      </c>
      <c r="G600">
        <f>IF(C600=1,VLOOKUP(FoxFire!B600,balance!$U:$Z,2,FALSE),IF(C600=2,VLOOKUP(B600,balance!$U:$Z,3,FALSE),IF(C600=3,VLOOKUP(B600,balance!$U:$Z,4,FALSE),IF(C600=4,VLOOKUP(B600,balance!$U:$Z,5,FALSE),IF(C600=5,VLOOKUP(B600-1,balance!$U:$Z,6,FALSE),0)))))/100</f>
        <v>2.1900000000000001E-3</v>
      </c>
      <c r="H600">
        <v>2</v>
      </c>
      <c r="I600" s="1">
        <f>IF(C600=1,VLOOKUP(FoxFire!B600,balance!$AF:$AJ,2,FALSE),IF(C600=2,VLOOKUP(B600,balance!$AF:$AJ,3,FALSE),IF(C600=3,VLOOKUP(B600,balance!$AF:$AJ,4,FALSE),IF(C600=4,VLOOKUP(B600,balance!$AF:$AJ,5,FALSE),IF(C600=5,VLOOKUP(B600,balance!$AF:$AK,6,FALSE),0)))))*1000000000000</f>
        <v>1065000000000</v>
      </c>
    </row>
    <row r="601" spans="1:9" x14ac:dyDescent="0.3">
      <c r="A601">
        <v>599</v>
      </c>
      <c r="B601">
        <f t="shared" si="19"/>
        <v>121</v>
      </c>
      <c r="C601">
        <f t="shared" si="18"/>
        <v>5</v>
      </c>
      <c r="D601">
        <v>9026</v>
      </c>
      <c r="E601" s="1">
        <f>IF(C601=1,VLOOKUP(B601,balance!$K:$P,2,FALSE),IF(C601=2,VLOOKUP(B601,balance!$K:$P,3,FALSE),IF(C601=3,VLOOKUP(B601,balance!$K:$P,4,FALSE),IF(C601=4,VLOOKUP(B601,balance!$K:$P,5,FALSE),IF(C601=5,VLOOKUP(B601-1,balance!$K:$P,6,FALSE),0)))))</f>
        <v>79980</v>
      </c>
      <c r="F601">
        <v>53</v>
      </c>
      <c r="G601">
        <f>IF(C601=1,VLOOKUP(FoxFire!B601,balance!$U:$Z,2,FALSE),IF(C601=2,VLOOKUP(B601,balance!$U:$Z,3,FALSE),IF(C601=3,VLOOKUP(B601,balance!$U:$Z,4,FALSE),IF(C601=4,VLOOKUP(B601,balance!$U:$Z,5,FALSE),IF(C601=5,VLOOKUP(B601-1,balance!$U:$Z,6,FALSE),0)))))/100</f>
        <v>100.13930000000001</v>
      </c>
      <c r="H601">
        <v>2</v>
      </c>
      <c r="I601" s="1">
        <f>IF(C601=1,VLOOKUP(FoxFire!B601,balance!$AF:$AJ,2,FALSE),IF(C601=2,VLOOKUP(B601,balance!$AF:$AJ,3,FALSE),IF(C601=3,VLOOKUP(B601,balance!$AF:$AJ,4,FALSE),IF(C601=4,VLOOKUP(B601,balance!$AF:$AJ,5,FALSE),IF(C601=5,VLOOKUP(B601,balance!$AF:$AK,6,FALSE),0)))))*1000000000000</f>
        <v>4320000000000.0005</v>
      </c>
    </row>
    <row r="602" spans="1:9" x14ac:dyDescent="0.3">
      <c r="A602">
        <v>600</v>
      </c>
      <c r="B602">
        <f t="shared" si="19"/>
        <v>121</v>
      </c>
      <c r="C602">
        <f t="shared" si="18"/>
        <v>1</v>
      </c>
      <c r="D602">
        <v>9026</v>
      </c>
      <c r="E602" s="1">
        <f>IF(C602=1,VLOOKUP(B602,balance!$K:$P,2,FALSE),IF(C602=2,VLOOKUP(B602,balance!$K:$P,3,FALSE),IF(C602=3,VLOOKUP(B602,balance!$K:$P,4,FALSE),IF(C602=4,VLOOKUP(B602,balance!$K:$P,5,FALSE),IF(C602=5,VLOOKUP(B602-1,balance!$K:$P,6,FALSE),0)))))</f>
        <v>3250</v>
      </c>
      <c r="F602">
        <v>53</v>
      </c>
      <c r="G602">
        <f>IF(C602=1,VLOOKUP(FoxFire!B602,balance!$U:$Z,2,FALSE),IF(C602=2,VLOOKUP(B602,balance!$U:$Z,3,FALSE),IF(C602=3,VLOOKUP(B602,balance!$U:$Z,4,FALSE),IF(C602=4,VLOOKUP(B602,balance!$U:$Z,5,FALSE),IF(C602=5,VLOOKUP(B602-1,balance!$U:$Z,6,FALSE),0)))))/100</f>
        <v>2.2000000000000001E-3</v>
      </c>
      <c r="H602">
        <v>2</v>
      </c>
      <c r="I602" s="1">
        <f>IF(C602=1,VLOOKUP(FoxFire!B602,balance!$AF:$AJ,2,FALSE),IF(C602=2,VLOOKUP(B602,balance!$AF:$AJ,3,FALSE),IF(C602=3,VLOOKUP(B602,balance!$AF:$AJ,4,FALSE),IF(C602=4,VLOOKUP(B602,balance!$AF:$AJ,5,FALSE),IF(C602=5,VLOOKUP(B602,balance!$AF:$AK,6,FALSE),0)))))*1000000000000</f>
        <v>1080000000000.0001</v>
      </c>
    </row>
    <row r="603" spans="1:9" x14ac:dyDescent="0.3">
      <c r="A603">
        <v>601</v>
      </c>
      <c r="B603">
        <f t="shared" si="19"/>
        <v>121</v>
      </c>
      <c r="C603">
        <f t="shared" si="18"/>
        <v>2</v>
      </c>
      <c r="D603">
        <v>9026</v>
      </c>
      <c r="E603" s="1">
        <f>IF(C603=1,VLOOKUP(B603,balance!$K:$P,2,FALSE),IF(C603=2,VLOOKUP(B603,balance!$K:$P,3,FALSE),IF(C603=3,VLOOKUP(B603,balance!$K:$P,4,FALSE),IF(C603=4,VLOOKUP(B603,balance!$K:$P,5,FALSE),IF(C603=5,VLOOKUP(B603-1,balance!$K:$P,6,FALSE),0)))))</f>
        <v>3250</v>
      </c>
      <c r="F603">
        <v>53</v>
      </c>
      <c r="G603">
        <f>IF(C603=1,VLOOKUP(FoxFire!B603,balance!$U:$Z,2,FALSE),IF(C603=2,VLOOKUP(B603,balance!$U:$Z,3,FALSE),IF(C603=3,VLOOKUP(B603,balance!$U:$Z,4,FALSE),IF(C603=4,VLOOKUP(B603,balance!$U:$Z,5,FALSE),IF(C603=5,VLOOKUP(B603-1,balance!$U:$Z,6,FALSE),0)))))/100</f>
        <v>2.2000000000000001E-3</v>
      </c>
      <c r="H603">
        <v>2</v>
      </c>
      <c r="I603" s="1">
        <f>IF(C603=1,VLOOKUP(FoxFire!B603,balance!$AF:$AJ,2,FALSE),IF(C603=2,VLOOKUP(B603,balance!$AF:$AJ,3,FALSE),IF(C603=3,VLOOKUP(B603,balance!$AF:$AJ,4,FALSE),IF(C603=4,VLOOKUP(B603,balance!$AF:$AJ,5,FALSE),IF(C603=5,VLOOKUP(B603,balance!$AF:$AK,6,FALSE),0)))))*1000000000000</f>
        <v>1080000000000.0001</v>
      </c>
    </row>
    <row r="604" spans="1:9" x14ac:dyDescent="0.3">
      <c r="A604">
        <v>602</v>
      </c>
      <c r="B604">
        <f t="shared" si="19"/>
        <v>121</v>
      </c>
      <c r="C604">
        <f t="shared" si="18"/>
        <v>3</v>
      </c>
      <c r="D604">
        <v>9026</v>
      </c>
      <c r="E604" s="1">
        <f>IF(C604=1,VLOOKUP(B604,balance!$K:$P,2,FALSE),IF(C604=2,VLOOKUP(B604,balance!$K:$P,3,FALSE),IF(C604=3,VLOOKUP(B604,balance!$K:$P,4,FALSE),IF(C604=4,VLOOKUP(B604,balance!$K:$P,5,FALSE),IF(C604=5,VLOOKUP(B604-1,balance!$K:$P,6,FALSE),0)))))</f>
        <v>3250</v>
      </c>
      <c r="F604">
        <v>53</v>
      </c>
      <c r="G604">
        <f>IF(C604=1,VLOOKUP(FoxFire!B604,balance!$U:$Z,2,FALSE),IF(C604=2,VLOOKUP(B604,balance!$U:$Z,3,FALSE),IF(C604=3,VLOOKUP(B604,balance!$U:$Z,4,FALSE),IF(C604=4,VLOOKUP(B604,balance!$U:$Z,5,FALSE),IF(C604=5,VLOOKUP(B604-1,balance!$U:$Z,6,FALSE),0)))))/100</f>
        <v>2.2000000000000001E-3</v>
      </c>
      <c r="H604">
        <v>2</v>
      </c>
      <c r="I604" s="1">
        <f>IF(C604=1,VLOOKUP(FoxFire!B604,balance!$AF:$AJ,2,FALSE),IF(C604=2,VLOOKUP(B604,balance!$AF:$AJ,3,FALSE),IF(C604=3,VLOOKUP(B604,balance!$AF:$AJ,4,FALSE),IF(C604=4,VLOOKUP(B604,balance!$AF:$AJ,5,FALSE),IF(C604=5,VLOOKUP(B604,balance!$AF:$AK,6,FALSE),0)))))*1000000000000</f>
        <v>1080000000000.0001</v>
      </c>
    </row>
    <row r="605" spans="1:9" x14ac:dyDescent="0.3">
      <c r="A605">
        <v>603</v>
      </c>
      <c r="B605">
        <f t="shared" si="19"/>
        <v>121</v>
      </c>
      <c r="C605">
        <f t="shared" si="18"/>
        <v>4</v>
      </c>
      <c r="D605">
        <v>9026</v>
      </c>
      <c r="E605" s="1">
        <f>IF(C605=1,VLOOKUP(B605,balance!$K:$P,2,FALSE),IF(C605=2,VLOOKUP(B605,balance!$K:$P,3,FALSE),IF(C605=3,VLOOKUP(B605,balance!$K:$P,4,FALSE),IF(C605=4,VLOOKUP(B605,balance!$K:$P,5,FALSE),IF(C605=5,VLOOKUP(B605-1,balance!$K:$P,6,FALSE),0)))))</f>
        <v>3250</v>
      </c>
      <c r="F605">
        <v>53</v>
      </c>
      <c r="G605">
        <f>IF(C605=1,VLOOKUP(FoxFire!B605,balance!$U:$Z,2,FALSE),IF(C605=2,VLOOKUP(B605,balance!$U:$Z,3,FALSE),IF(C605=3,VLOOKUP(B605,balance!$U:$Z,4,FALSE),IF(C605=4,VLOOKUP(B605,balance!$U:$Z,5,FALSE),IF(C605=5,VLOOKUP(B605-1,balance!$U:$Z,6,FALSE),0)))))/100</f>
        <v>2.2000000000000001E-3</v>
      </c>
      <c r="H605">
        <v>2</v>
      </c>
      <c r="I605" s="1">
        <f>IF(C605=1,VLOOKUP(FoxFire!B605,balance!$AF:$AJ,2,FALSE),IF(C605=2,VLOOKUP(B605,balance!$AF:$AJ,3,FALSE),IF(C605=3,VLOOKUP(B605,balance!$AF:$AJ,4,FALSE),IF(C605=4,VLOOKUP(B605,balance!$AF:$AJ,5,FALSE),IF(C605=5,VLOOKUP(B605,balance!$AF:$AK,6,FALSE),0)))))*1000000000000</f>
        <v>1080000000000.0001</v>
      </c>
    </row>
    <row r="606" spans="1:9" x14ac:dyDescent="0.3">
      <c r="A606">
        <v>604</v>
      </c>
      <c r="B606">
        <f t="shared" si="19"/>
        <v>122</v>
      </c>
      <c r="C606">
        <f t="shared" si="18"/>
        <v>5</v>
      </c>
      <c r="D606">
        <v>9026</v>
      </c>
      <c r="E606" s="1">
        <f>IF(C606=1,VLOOKUP(B606,balance!$K:$P,2,FALSE),IF(C606=2,VLOOKUP(B606,balance!$K:$P,3,FALSE),IF(C606=3,VLOOKUP(B606,balance!$K:$P,4,FALSE),IF(C606=4,VLOOKUP(B606,balance!$K:$P,5,FALSE),IF(C606=5,VLOOKUP(B606-1,balance!$K:$P,6,FALSE),0)))))</f>
        <v>81250</v>
      </c>
      <c r="F606">
        <v>53</v>
      </c>
      <c r="G606">
        <f>IF(C606=1,VLOOKUP(FoxFire!B606,balance!$U:$Z,2,FALSE),IF(C606=2,VLOOKUP(B606,balance!$U:$Z,3,FALSE),IF(C606=3,VLOOKUP(B606,balance!$U:$Z,4,FALSE),IF(C606=4,VLOOKUP(B606,balance!$U:$Z,5,FALSE),IF(C606=5,VLOOKUP(B606-1,balance!$U:$Z,6,FALSE),0)))))/100</f>
        <v>102.60850000000001</v>
      </c>
      <c r="H606">
        <v>2</v>
      </c>
      <c r="I606" s="1">
        <f>IF(C606=1,VLOOKUP(FoxFire!B606,balance!$AF:$AJ,2,FALSE),IF(C606=2,VLOOKUP(B606,balance!$AF:$AJ,3,FALSE),IF(C606=3,VLOOKUP(B606,balance!$AF:$AJ,4,FALSE),IF(C606=4,VLOOKUP(B606,balance!$AF:$AJ,5,FALSE),IF(C606=5,VLOOKUP(B606,balance!$AF:$AK,6,FALSE),0)))))*1000000000000</f>
        <v>4380000000000</v>
      </c>
    </row>
    <row r="607" spans="1:9" x14ac:dyDescent="0.3">
      <c r="A607">
        <v>605</v>
      </c>
      <c r="B607">
        <f t="shared" si="19"/>
        <v>122</v>
      </c>
      <c r="C607">
        <f t="shared" si="18"/>
        <v>1</v>
      </c>
      <c r="D607">
        <v>9026</v>
      </c>
      <c r="E607" s="1">
        <f>IF(C607=1,VLOOKUP(B607,balance!$K:$P,2,FALSE),IF(C607=2,VLOOKUP(B607,balance!$K:$P,3,FALSE),IF(C607=3,VLOOKUP(B607,balance!$K:$P,4,FALSE),IF(C607=4,VLOOKUP(B607,balance!$K:$P,5,FALSE),IF(C607=5,VLOOKUP(B607-1,balance!$K:$P,6,FALSE),0)))))</f>
        <v>3275</v>
      </c>
      <c r="F607">
        <v>53</v>
      </c>
      <c r="G607">
        <f>IF(C607=1,VLOOKUP(FoxFire!B607,balance!$U:$Z,2,FALSE),IF(C607=2,VLOOKUP(B607,balance!$U:$Z,3,FALSE),IF(C607=3,VLOOKUP(B607,balance!$U:$Z,4,FALSE),IF(C607=4,VLOOKUP(B607,balance!$U:$Z,5,FALSE),IF(C607=5,VLOOKUP(B607-1,balance!$U:$Z,6,FALSE),0)))))/100</f>
        <v>2.2100000000000002E-3</v>
      </c>
      <c r="H607">
        <v>2</v>
      </c>
      <c r="I607" s="1">
        <f>IF(C607=1,VLOOKUP(FoxFire!B607,balance!$AF:$AJ,2,FALSE),IF(C607=2,VLOOKUP(B607,balance!$AF:$AJ,3,FALSE),IF(C607=3,VLOOKUP(B607,balance!$AF:$AJ,4,FALSE),IF(C607=4,VLOOKUP(B607,balance!$AF:$AJ,5,FALSE),IF(C607=5,VLOOKUP(B607,balance!$AF:$AK,6,FALSE),0)))))*1000000000000</f>
        <v>1095000000000</v>
      </c>
    </row>
    <row r="608" spans="1:9" x14ac:dyDescent="0.3">
      <c r="A608">
        <v>606</v>
      </c>
      <c r="B608">
        <f t="shared" si="19"/>
        <v>122</v>
      </c>
      <c r="C608">
        <f t="shared" si="18"/>
        <v>2</v>
      </c>
      <c r="D608">
        <v>9026</v>
      </c>
      <c r="E608" s="1">
        <f>IF(C608=1,VLOOKUP(B608,balance!$K:$P,2,FALSE),IF(C608=2,VLOOKUP(B608,balance!$K:$P,3,FALSE),IF(C608=3,VLOOKUP(B608,balance!$K:$P,4,FALSE),IF(C608=4,VLOOKUP(B608,balance!$K:$P,5,FALSE),IF(C608=5,VLOOKUP(B608-1,balance!$K:$P,6,FALSE),0)))))</f>
        <v>3275</v>
      </c>
      <c r="F608">
        <v>53</v>
      </c>
      <c r="G608">
        <f>IF(C608=1,VLOOKUP(FoxFire!B608,balance!$U:$Z,2,FALSE),IF(C608=2,VLOOKUP(B608,balance!$U:$Z,3,FALSE),IF(C608=3,VLOOKUP(B608,balance!$U:$Z,4,FALSE),IF(C608=4,VLOOKUP(B608,balance!$U:$Z,5,FALSE),IF(C608=5,VLOOKUP(B608-1,balance!$U:$Z,6,FALSE),0)))))/100</f>
        <v>2.2100000000000002E-3</v>
      </c>
      <c r="H608">
        <v>2</v>
      </c>
      <c r="I608" s="1">
        <f>IF(C608=1,VLOOKUP(FoxFire!B608,balance!$AF:$AJ,2,FALSE),IF(C608=2,VLOOKUP(B608,balance!$AF:$AJ,3,FALSE),IF(C608=3,VLOOKUP(B608,balance!$AF:$AJ,4,FALSE),IF(C608=4,VLOOKUP(B608,balance!$AF:$AJ,5,FALSE),IF(C608=5,VLOOKUP(B608,balance!$AF:$AK,6,FALSE),0)))))*1000000000000</f>
        <v>1095000000000</v>
      </c>
    </row>
    <row r="609" spans="1:9" x14ac:dyDescent="0.3">
      <c r="A609">
        <v>607</v>
      </c>
      <c r="B609">
        <f t="shared" si="19"/>
        <v>122</v>
      </c>
      <c r="C609">
        <f t="shared" si="18"/>
        <v>3</v>
      </c>
      <c r="D609">
        <v>9026</v>
      </c>
      <c r="E609" s="1">
        <f>IF(C609=1,VLOOKUP(B609,balance!$K:$P,2,FALSE),IF(C609=2,VLOOKUP(B609,balance!$K:$P,3,FALSE),IF(C609=3,VLOOKUP(B609,balance!$K:$P,4,FALSE),IF(C609=4,VLOOKUP(B609,balance!$K:$P,5,FALSE),IF(C609=5,VLOOKUP(B609-1,balance!$K:$P,6,FALSE),0)))))</f>
        <v>3275</v>
      </c>
      <c r="F609">
        <v>53</v>
      </c>
      <c r="G609">
        <f>IF(C609=1,VLOOKUP(FoxFire!B609,balance!$U:$Z,2,FALSE),IF(C609=2,VLOOKUP(B609,balance!$U:$Z,3,FALSE),IF(C609=3,VLOOKUP(B609,balance!$U:$Z,4,FALSE),IF(C609=4,VLOOKUP(B609,balance!$U:$Z,5,FALSE),IF(C609=5,VLOOKUP(B609-1,balance!$U:$Z,6,FALSE),0)))))/100</f>
        <v>2.2100000000000002E-3</v>
      </c>
      <c r="H609">
        <v>2</v>
      </c>
      <c r="I609" s="1">
        <f>IF(C609=1,VLOOKUP(FoxFire!B609,balance!$AF:$AJ,2,FALSE),IF(C609=2,VLOOKUP(B609,balance!$AF:$AJ,3,FALSE),IF(C609=3,VLOOKUP(B609,balance!$AF:$AJ,4,FALSE),IF(C609=4,VLOOKUP(B609,balance!$AF:$AJ,5,FALSE),IF(C609=5,VLOOKUP(B609,balance!$AF:$AK,6,FALSE),0)))))*1000000000000</f>
        <v>1095000000000</v>
      </c>
    </row>
    <row r="610" spans="1:9" x14ac:dyDescent="0.3">
      <c r="A610">
        <v>608</v>
      </c>
      <c r="B610">
        <f t="shared" si="19"/>
        <v>122</v>
      </c>
      <c r="C610">
        <f t="shared" si="18"/>
        <v>4</v>
      </c>
      <c r="D610">
        <v>9026</v>
      </c>
      <c r="E610" s="1">
        <f>IF(C610=1,VLOOKUP(B610,balance!$K:$P,2,FALSE),IF(C610=2,VLOOKUP(B610,balance!$K:$P,3,FALSE),IF(C610=3,VLOOKUP(B610,balance!$K:$P,4,FALSE),IF(C610=4,VLOOKUP(B610,balance!$K:$P,5,FALSE),IF(C610=5,VLOOKUP(B610-1,balance!$K:$P,6,FALSE),0)))))</f>
        <v>3275</v>
      </c>
      <c r="F610">
        <v>53</v>
      </c>
      <c r="G610">
        <f>IF(C610=1,VLOOKUP(FoxFire!B610,balance!$U:$Z,2,FALSE),IF(C610=2,VLOOKUP(B610,balance!$U:$Z,3,FALSE),IF(C610=3,VLOOKUP(B610,balance!$U:$Z,4,FALSE),IF(C610=4,VLOOKUP(B610,balance!$U:$Z,5,FALSE),IF(C610=5,VLOOKUP(B610-1,balance!$U:$Z,6,FALSE),0)))))/100</f>
        <v>2.2100000000000002E-3</v>
      </c>
      <c r="H610">
        <v>2</v>
      </c>
      <c r="I610" s="1">
        <f>IF(C610=1,VLOOKUP(FoxFire!B610,balance!$AF:$AJ,2,FALSE),IF(C610=2,VLOOKUP(B610,balance!$AF:$AJ,3,FALSE),IF(C610=3,VLOOKUP(B610,balance!$AF:$AJ,4,FALSE),IF(C610=4,VLOOKUP(B610,balance!$AF:$AJ,5,FALSE),IF(C610=5,VLOOKUP(B610,balance!$AF:$AK,6,FALSE),0)))))*1000000000000</f>
        <v>1095000000000</v>
      </c>
    </row>
    <row r="611" spans="1:9" x14ac:dyDescent="0.3">
      <c r="A611">
        <v>609</v>
      </c>
      <c r="B611">
        <f t="shared" si="19"/>
        <v>123</v>
      </c>
      <c r="C611">
        <f t="shared" si="18"/>
        <v>5</v>
      </c>
      <c r="D611">
        <v>9026</v>
      </c>
      <c r="E611" s="1">
        <f>IF(C611=1,VLOOKUP(B611,balance!$K:$P,2,FALSE),IF(C611=2,VLOOKUP(B611,balance!$K:$P,3,FALSE),IF(C611=3,VLOOKUP(B611,balance!$K:$P,4,FALSE),IF(C611=4,VLOOKUP(B611,balance!$K:$P,5,FALSE),IF(C611=5,VLOOKUP(B611-1,balance!$K:$P,6,FALSE),0)))))</f>
        <v>82530</v>
      </c>
      <c r="F611">
        <v>53</v>
      </c>
      <c r="G611">
        <f>IF(C611=1,VLOOKUP(FoxFire!B611,balance!$U:$Z,2,FALSE),IF(C611=2,VLOOKUP(B611,balance!$U:$Z,3,FALSE),IF(C611=3,VLOOKUP(B611,balance!$U:$Z,4,FALSE),IF(C611=4,VLOOKUP(B611,balance!$U:$Z,5,FALSE),IF(C611=5,VLOOKUP(B611-1,balance!$U:$Z,6,FALSE),0)))))/100</f>
        <v>105.13639999999999</v>
      </c>
      <c r="H611">
        <v>2</v>
      </c>
      <c r="I611" s="1">
        <f>IF(C611=1,VLOOKUP(FoxFire!B611,balance!$AF:$AJ,2,FALSE),IF(C611=2,VLOOKUP(B611,balance!$AF:$AJ,3,FALSE),IF(C611=3,VLOOKUP(B611,balance!$AF:$AJ,4,FALSE),IF(C611=4,VLOOKUP(B611,balance!$AF:$AJ,5,FALSE),IF(C611=5,VLOOKUP(B611,balance!$AF:$AK,6,FALSE),0)))))*1000000000000</f>
        <v>4440000000000</v>
      </c>
    </row>
    <row r="612" spans="1:9" x14ac:dyDescent="0.3">
      <c r="A612">
        <v>610</v>
      </c>
      <c r="B612">
        <f t="shared" si="19"/>
        <v>123</v>
      </c>
      <c r="C612">
        <f t="shared" si="18"/>
        <v>1</v>
      </c>
      <c r="D612">
        <v>9026</v>
      </c>
      <c r="E612" s="1">
        <f>IF(C612=1,VLOOKUP(B612,balance!$K:$P,2,FALSE),IF(C612=2,VLOOKUP(B612,balance!$K:$P,3,FALSE),IF(C612=3,VLOOKUP(B612,balance!$K:$P,4,FALSE),IF(C612=4,VLOOKUP(B612,balance!$K:$P,5,FALSE),IF(C612=5,VLOOKUP(B612-1,balance!$K:$P,6,FALSE),0)))))</f>
        <v>3300</v>
      </c>
      <c r="F612">
        <v>53</v>
      </c>
      <c r="G612">
        <f>IF(C612=1,VLOOKUP(FoxFire!B612,balance!$U:$Z,2,FALSE),IF(C612=2,VLOOKUP(B612,balance!$U:$Z,3,FALSE),IF(C612=3,VLOOKUP(B612,balance!$U:$Z,4,FALSE),IF(C612=4,VLOOKUP(B612,balance!$U:$Z,5,FALSE),IF(C612=5,VLOOKUP(B612-1,balance!$U:$Z,6,FALSE),0)))))/100</f>
        <v>2.2200000000000002E-3</v>
      </c>
      <c r="H612">
        <v>2</v>
      </c>
      <c r="I612" s="1">
        <f>IF(C612=1,VLOOKUP(FoxFire!B612,balance!$AF:$AJ,2,FALSE),IF(C612=2,VLOOKUP(B612,balance!$AF:$AJ,3,FALSE),IF(C612=3,VLOOKUP(B612,balance!$AF:$AJ,4,FALSE),IF(C612=4,VLOOKUP(B612,balance!$AF:$AJ,5,FALSE),IF(C612=5,VLOOKUP(B612,balance!$AF:$AK,6,FALSE),0)))))*1000000000000</f>
        <v>1110000000000</v>
      </c>
    </row>
    <row r="613" spans="1:9" x14ac:dyDescent="0.3">
      <c r="A613">
        <v>611</v>
      </c>
      <c r="B613">
        <f t="shared" si="19"/>
        <v>123</v>
      </c>
      <c r="C613">
        <f t="shared" si="18"/>
        <v>2</v>
      </c>
      <c r="D613">
        <v>9026</v>
      </c>
      <c r="E613" s="1">
        <f>IF(C613=1,VLOOKUP(B613,balance!$K:$P,2,FALSE),IF(C613=2,VLOOKUP(B613,balance!$K:$P,3,FALSE),IF(C613=3,VLOOKUP(B613,balance!$K:$P,4,FALSE),IF(C613=4,VLOOKUP(B613,balance!$K:$P,5,FALSE),IF(C613=5,VLOOKUP(B613-1,balance!$K:$P,6,FALSE),0)))))</f>
        <v>3300</v>
      </c>
      <c r="F613">
        <v>53</v>
      </c>
      <c r="G613">
        <f>IF(C613=1,VLOOKUP(FoxFire!B613,balance!$U:$Z,2,FALSE),IF(C613=2,VLOOKUP(B613,balance!$U:$Z,3,FALSE),IF(C613=3,VLOOKUP(B613,balance!$U:$Z,4,FALSE),IF(C613=4,VLOOKUP(B613,balance!$U:$Z,5,FALSE),IF(C613=5,VLOOKUP(B613-1,balance!$U:$Z,6,FALSE),0)))))/100</f>
        <v>2.2200000000000002E-3</v>
      </c>
      <c r="H613">
        <v>2</v>
      </c>
      <c r="I613" s="1">
        <f>IF(C613=1,VLOOKUP(FoxFire!B613,balance!$AF:$AJ,2,FALSE),IF(C613=2,VLOOKUP(B613,balance!$AF:$AJ,3,FALSE),IF(C613=3,VLOOKUP(B613,balance!$AF:$AJ,4,FALSE),IF(C613=4,VLOOKUP(B613,balance!$AF:$AJ,5,FALSE),IF(C613=5,VLOOKUP(B613,balance!$AF:$AK,6,FALSE),0)))))*1000000000000</f>
        <v>1110000000000</v>
      </c>
    </row>
    <row r="614" spans="1:9" x14ac:dyDescent="0.3">
      <c r="A614">
        <v>612</v>
      </c>
      <c r="B614">
        <f t="shared" si="19"/>
        <v>123</v>
      </c>
      <c r="C614">
        <f t="shared" si="18"/>
        <v>3</v>
      </c>
      <c r="D614">
        <v>9026</v>
      </c>
      <c r="E614" s="1">
        <f>IF(C614=1,VLOOKUP(B614,balance!$K:$P,2,FALSE),IF(C614=2,VLOOKUP(B614,balance!$K:$P,3,FALSE),IF(C614=3,VLOOKUP(B614,balance!$K:$P,4,FALSE),IF(C614=4,VLOOKUP(B614,balance!$K:$P,5,FALSE),IF(C614=5,VLOOKUP(B614-1,balance!$K:$P,6,FALSE),0)))))</f>
        <v>3300</v>
      </c>
      <c r="F614">
        <v>53</v>
      </c>
      <c r="G614">
        <f>IF(C614=1,VLOOKUP(FoxFire!B614,balance!$U:$Z,2,FALSE),IF(C614=2,VLOOKUP(B614,balance!$U:$Z,3,FALSE),IF(C614=3,VLOOKUP(B614,balance!$U:$Z,4,FALSE),IF(C614=4,VLOOKUP(B614,balance!$U:$Z,5,FALSE),IF(C614=5,VLOOKUP(B614-1,balance!$U:$Z,6,FALSE),0)))))/100</f>
        <v>2.2200000000000002E-3</v>
      </c>
      <c r="H614">
        <v>2</v>
      </c>
      <c r="I614" s="1">
        <f>IF(C614=1,VLOOKUP(FoxFire!B614,balance!$AF:$AJ,2,FALSE),IF(C614=2,VLOOKUP(B614,balance!$AF:$AJ,3,FALSE),IF(C614=3,VLOOKUP(B614,balance!$AF:$AJ,4,FALSE),IF(C614=4,VLOOKUP(B614,balance!$AF:$AJ,5,FALSE),IF(C614=5,VLOOKUP(B614,balance!$AF:$AK,6,FALSE),0)))))*1000000000000</f>
        <v>1110000000000</v>
      </c>
    </row>
    <row r="615" spans="1:9" x14ac:dyDescent="0.3">
      <c r="A615">
        <v>613</v>
      </c>
      <c r="B615">
        <f t="shared" si="19"/>
        <v>123</v>
      </c>
      <c r="C615">
        <f t="shared" si="18"/>
        <v>4</v>
      </c>
      <c r="D615">
        <v>9026</v>
      </c>
      <c r="E615" s="1">
        <f>IF(C615=1,VLOOKUP(B615,balance!$K:$P,2,FALSE),IF(C615=2,VLOOKUP(B615,balance!$K:$P,3,FALSE),IF(C615=3,VLOOKUP(B615,balance!$K:$P,4,FALSE),IF(C615=4,VLOOKUP(B615,balance!$K:$P,5,FALSE),IF(C615=5,VLOOKUP(B615-1,balance!$K:$P,6,FALSE),0)))))</f>
        <v>3300</v>
      </c>
      <c r="F615">
        <v>53</v>
      </c>
      <c r="G615">
        <f>IF(C615=1,VLOOKUP(FoxFire!B615,balance!$U:$Z,2,FALSE),IF(C615=2,VLOOKUP(B615,balance!$U:$Z,3,FALSE),IF(C615=3,VLOOKUP(B615,balance!$U:$Z,4,FALSE),IF(C615=4,VLOOKUP(B615,balance!$U:$Z,5,FALSE),IF(C615=5,VLOOKUP(B615-1,balance!$U:$Z,6,FALSE),0)))))/100</f>
        <v>2.2200000000000002E-3</v>
      </c>
      <c r="H615">
        <v>2</v>
      </c>
      <c r="I615" s="1">
        <f>IF(C615=1,VLOOKUP(FoxFire!B615,balance!$AF:$AJ,2,FALSE),IF(C615=2,VLOOKUP(B615,balance!$AF:$AJ,3,FALSE),IF(C615=3,VLOOKUP(B615,balance!$AF:$AJ,4,FALSE),IF(C615=4,VLOOKUP(B615,balance!$AF:$AJ,5,FALSE),IF(C615=5,VLOOKUP(B615,balance!$AF:$AK,6,FALSE),0)))))*1000000000000</f>
        <v>1110000000000</v>
      </c>
    </row>
    <row r="616" spans="1:9" x14ac:dyDescent="0.3">
      <c r="A616">
        <v>614</v>
      </c>
      <c r="B616">
        <f t="shared" si="19"/>
        <v>124</v>
      </c>
      <c r="C616">
        <f t="shared" si="18"/>
        <v>5</v>
      </c>
      <c r="D616">
        <v>9026</v>
      </c>
      <c r="E616" s="1">
        <f>IF(C616=1,VLOOKUP(B616,balance!$K:$P,2,FALSE),IF(C616=2,VLOOKUP(B616,balance!$K:$P,3,FALSE),IF(C616=3,VLOOKUP(B616,balance!$K:$P,4,FALSE),IF(C616=4,VLOOKUP(B616,balance!$K:$P,5,FALSE),IF(C616=5,VLOOKUP(B616-1,balance!$K:$P,6,FALSE),0)))))</f>
        <v>83820</v>
      </c>
      <c r="F616">
        <v>53</v>
      </c>
      <c r="G616">
        <f>IF(C616=1,VLOOKUP(FoxFire!B616,balance!$U:$Z,2,FALSE),IF(C616=2,VLOOKUP(B616,balance!$U:$Z,3,FALSE),IF(C616=3,VLOOKUP(B616,balance!$U:$Z,4,FALSE),IF(C616=4,VLOOKUP(B616,balance!$U:$Z,5,FALSE),IF(C616=5,VLOOKUP(B616-1,balance!$U:$Z,6,FALSE),0)))))/100</f>
        <v>107.7244</v>
      </c>
      <c r="H616">
        <v>2</v>
      </c>
      <c r="I616" s="1">
        <f>IF(C616=1,VLOOKUP(FoxFire!B616,balance!$AF:$AJ,2,FALSE),IF(C616=2,VLOOKUP(B616,balance!$AF:$AJ,3,FALSE),IF(C616=3,VLOOKUP(B616,balance!$AF:$AJ,4,FALSE),IF(C616=4,VLOOKUP(B616,balance!$AF:$AJ,5,FALSE),IF(C616=5,VLOOKUP(B616,balance!$AF:$AK,6,FALSE),0)))))*1000000000000</f>
        <v>4500000000000</v>
      </c>
    </row>
    <row r="617" spans="1:9" x14ac:dyDescent="0.3">
      <c r="A617">
        <v>615</v>
      </c>
      <c r="B617">
        <f t="shared" si="19"/>
        <v>124</v>
      </c>
      <c r="C617">
        <f t="shared" si="18"/>
        <v>1</v>
      </c>
      <c r="D617">
        <v>9026</v>
      </c>
      <c r="E617" s="1">
        <f>IF(C617=1,VLOOKUP(B617,balance!$K:$P,2,FALSE),IF(C617=2,VLOOKUP(B617,balance!$K:$P,3,FALSE),IF(C617=3,VLOOKUP(B617,balance!$K:$P,4,FALSE),IF(C617=4,VLOOKUP(B617,balance!$K:$P,5,FALSE),IF(C617=5,VLOOKUP(B617-1,balance!$K:$P,6,FALSE),0)))))</f>
        <v>3325</v>
      </c>
      <c r="F617">
        <v>53</v>
      </c>
      <c r="G617">
        <f>IF(C617=1,VLOOKUP(FoxFire!B617,balance!$U:$Z,2,FALSE),IF(C617=2,VLOOKUP(B617,balance!$U:$Z,3,FALSE),IF(C617=3,VLOOKUP(B617,balance!$U:$Z,4,FALSE),IF(C617=4,VLOOKUP(B617,balance!$U:$Z,5,FALSE),IF(C617=5,VLOOKUP(B617-1,balance!$U:$Z,6,FALSE),0)))))/100</f>
        <v>2.2300000000000002E-3</v>
      </c>
      <c r="H617">
        <v>2</v>
      </c>
      <c r="I617" s="1">
        <f>IF(C617=1,VLOOKUP(FoxFire!B617,balance!$AF:$AJ,2,FALSE),IF(C617=2,VLOOKUP(B617,balance!$AF:$AJ,3,FALSE),IF(C617=3,VLOOKUP(B617,balance!$AF:$AJ,4,FALSE),IF(C617=4,VLOOKUP(B617,balance!$AF:$AJ,5,FALSE),IF(C617=5,VLOOKUP(B617,balance!$AF:$AK,6,FALSE),0)))))*1000000000000</f>
        <v>1125000000000</v>
      </c>
    </row>
    <row r="618" spans="1:9" x14ac:dyDescent="0.3">
      <c r="A618">
        <v>616</v>
      </c>
      <c r="B618">
        <f t="shared" si="19"/>
        <v>124</v>
      </c>
      <c r="C618">
        <f t="shared" si="18"/>
        <v>2</v>
      </c>
      <c r="D618">
        <v>9026</v>
      </c>
      <c r="E618" s="1">
        <f>IF(C618=1,VLOOKUP(B618,balance!$K:$P,2,FALSE),IF(C618=2,VLOOKUP(B618,balance!$K:$P,3,FALSE),IF(C618=3,VLOOKUP(B618,balance!$K:$P,4,FALSE),IF(C618=4,VLOOKUP(B618,balance!$K:$P,5,FALSE),IF(C618=5,VLOOKUP(B618-1,balance!$K:$P,6,FALSE),0)))))</f>
        <v>3325</v>
      </c>
      <c r="F618">
        <v>53</v>
      </c>
      <c r="G618">
        <f>IF(C618=1,VLOOKUP(FoxFire!B618,balance!$U:$Z,2,FALSE),IF(C618=2,VLOOKUP(B618,balance!$U:$Z,3,FALSE),IF(C618=3,VLOOKUP(B618,balance!$U:$Z,4,FALSE),IF(C618=4,VLOOKUP(B618,balance!$U:$Z,5,FALSE),IF(C618=5,VLOOKUP(B618-1,balance!$U:$Z,6,FALSE),0)))))/100</f>
        <v>2.2300000000000002E-3</v>
      </c>
      <c r="H618">
        <v>2</v>
      </c>
      <c r="I618" s="1">
        <f>IF(C618=1,VLOOKUP(FoxFire!B618,balance!$AF:$AJ,2,FALSE),IF(C618=2,VLOOKUP(B618,balance!$AF:$AJ,3,FALSE),IF(C618=3,VLOOKUP(B618,balance!$AF:$AJ,4,FALSE),IF(C618=4,VLOOKUP(B618,balance!$AF:$AJ,5,FALSE),IF(C618=5,VLOOKUP(B618,balance!$AF:$AK,6,FALSE),0)))))*1000000000000</f>
        <v>1125000000000</v>
      </c>
    </row>
    <row r="619" spans="1:9" x14ac:dyDescent="0.3">
      <c r="A619">
        <v>617</v>
      </c>
      <c r="B619">
        <f t="shared" si="19"/>
        <v>124</v>
      </c>
      <c r="C619">
        <f t="shared" si="18"/>
        <v>3</v>
      </c>
      <c r="D619">
        <v>9026</v>
      </c>
      <c r="E619" s="1">
        <f>IF(C619=1,VLOOKUP(B619,balance!$K:$P,2,FALSE),IF(C619=2,VLOOKUP(B619,balance!$K:$P,3,FALSE),IF(C619=3,VLOOKUP(B619,balance!$K:$P,4,FALSE),IF(C619=4,VLOOKUP(B619,balance!$K:$P,5,FALSE),IF(C619=5,VLOOKUP(B619-1,balance!$K:$P,6,FALSE),0)))))</f>
        <v>3325</v>
      </c>
      <c r="F619">
        <v>53</v>
      </c>
      <c r="G619">
        <f>IF(C619=1,VLOOKUP(FoxFire!B619,balance!$U:$Z,2,FALSE),IF(C619=2,VLOOKUP(B619,balance!$U:$Z,3,FALSE),IF(C619=3,VLOOKUP(B619,balance!$U:$Z,4,FALSE),IF(C619=4,VLOOKUP(B619,balance!$U:$Z,5,FALSE),IF(C619=5,VLOOKUP(B619-1,balance!$U:$Z,6,FALSE),0)))))/100</f>
        <v>2.2300000000000002E-3</v>
      </c>
      <c r="H619">
        <v>2</v>
      </c>
      <c r="I619" s="1">
        <f>IF(C619=1,VLOOKUP(FoxFire!B619,balance!$AF:$AJ,2,FALSE),IF(C619=2,VLOOKUP(B619,balance!$AF:$AJ,3,FALSE),IF(C619=3,VLOOKUP(B619,balance!$AF:$AJ,4,FALSE),IF(C619=4,VLOOKUP(B619,balance!$AF:$AJ,5,FALSE),IF(C619=5,VLOOKUP(B619,balance!$AF:$AK,6,FALSE),0)))))*1000000000000</f>
        <v>1125000000000</v>
      </c>
    </row>
    <row r="620" spans="1:9" x14ac:dyDescent="0.3">
      <c r="A620">
        <v>618</v>
      </c>
      <c r="B620">
        <f t="shared" si="19"/>
        <v>124</v>
      </c>
      <c r="C620">
        <f t="shared" si="18"/>
        <v>4</v>
      </c>
      <c r="D620">
        <v>9026</v>
      </c>
      <c r="E620" s="1">
        <f>IF(C620=1,VLOOKUP(B620,balance!$K:$P,2,FALSE),IF(C620=2,VLOOKUP(B620,balance!$K:$P,3,FALSE),IF(C620=3,VLOOKUP(B620,balance!$K:$P,4,FALSE),IF(C620=4,VLOOKUP(B620,balance!$K:$P,5,FALSE),IF(C620=5,VLOOKUP(B620-1,balance!$K:$P,6,FALSE),0)))))</f>
        <v>3325</v>
      </c>
      <c r="F620">
        <v>53</v>
      </c>
      <c r="G620">
        <f>IF(C620=1,VLOOKUP(FoxFire!B620,balance!$U:$Z,2,FALSE),IF(C620=2,VLOOKUP(B620,balance!$U:$Z,3,FALSE),IF(C620=3,VLOOKUP(B620,balance!$U:$Z,4,FALSE),IF(C620=4,VLOOKUP(B620,balance!$U:$Z,5,FALSE),IF(C620=5,VLOOKUP(B620-1,balance!$U:$Z,6,FALSE),0)))))/100</f>
        <v>2.2300000000000002E-3</v>
      </c>
      <c r="H620">
        <v>2</v>
      </c>
      <c r="I620" s="1">
        <f>IF(C620=1,VLOOKUP(FoxFire!B620,balance!$AF:$AJ,2,FALSE),IF(C620=2,VLOOKUP(B620,balance!$AF:$AJ,3,FALSE),IF(C620=3,VLOOKUP(B620,balance!$AF:$AJ,4,FALSE),IF(C620=4,VLOOKUP(B620,balance!$AF:$AJ,5,FALSE),IF(C620=5,VLOOKUP(B620,balance!$AF:$AK,6,FALSE),0)))))*1000000000000</f>
        <v>1125000000000</v>
      </c>
    </row>
    <row r="621" spans="1:9" x14ac:dyDescent="0.3">
      <c r="A621">
        <v>619</v>
      </c>
      <c r="B621">
        <f t="shared" si="19"/>
        <v>125</v>
      </c>
      <c r="C621">
        <f t="shared" si="18"/>
        <v>5</v>
      </c>
      <c r="D621">
        <v>9026</v>
      </c>
      <c r="E621" s="1">
        <f>IF(C621=1,VLOOKUP(B621,balance!$K:$P,2,FALSE),IF(C621=2,VLOOKUP(B621,balance!$K:$P,3,FALSE),IF(C621=3,VLOOKUP(B621,balance!$K:$P,4,FALSE),IF(C621=4,VLOOKUP(B621,balance!$K:$P,5,FALSE),IF(C621=5,VLOOKUP(B621-1,balance!$K:$P,6,FALSE),0)))))</f>
        <v>85120</v>
      </c>
      <c r="F621">
        <v>53</v>
      </c>
      <c r="G621">
        <f>IF(C621=1,VLOOKUP(FoxFire!B621,balance!$U:$Z,2,FALSE),IF(C621=2,VLOOKUP(B621,balance!$U:$Z,3,FALSE),IF(C621=3,VLOOKUP(B621,balance!$U:$Z,4,FALSE),IF(C621=4,VLOOKUP(B621,balance!$U:$Z,5,FALSE),IF(C621=5,VLOOKUP(B621-1,balance!$U:$Z,6,FALSE),0)))))/100</f>
        <v>110.37380000000002</v>
      </c>
      <c r="H621">
        <v>2</v>
      </c>
      <c r="I621" s="1">
        <f>IF(C621=1,VLOOKUP(FoxFire!B621,balance!$AF:$AJ,2,FALSE),IF(C621=2,VLOOKUP(B621,balance!$AF:$AJ,3,FALSE),IF(C621=3,VLOOKUP(B621,balance!$AF:$AJ,4,FALSE),IF(C621=4,VLOOKUP(B621,balance!$AF:$AJ,5,FALSE),IF(C621=5,VLOOKUP(B621,balance!$AF:$AK,6,FALSE),0)))))*1000000000000</f>
        <v>4560000000000</v>
      </c>
    </row>
    <row r="622" spans="1:9" x14ac:dyDescent="0.3">
      <c r="A622">
        <v>620</v>
      </c>
      <c r="B622">
        <f t="shared" si="19"/>
        <v>125</v>
      </c>
      <c r="C622">
        <f t="shared" si="18"/>
        <v>1</v>
      </c>
      <c r="D622">
        <v>9026</v>
      </c>
      <c r="E622" s="1">
        <f>IF(C622=1,VLOOKUP(B622,balance!$K:$P,2,FALSE),IF(C622=2,VLOOKUP(B622,balance!$K:$P,3,FALSE),IF(C622=3,VLOOKUP(B622,balance!$K:$P,4,FALSE),IF(C622=4,VLOOKUP(B622,balance!$K:$P,5,FALSE),IF(C622=5,VLOOKUP(B622-1,balance!$K:$P,6,FALSE),0)))))</f>
        <v>3350</v>
      </c>
      <c r="F622">
        <v>53</v>
      </c>
      <c r="G622">
        <f>IF(C622=1,VLOOKUP(FoxFire!B622,balance!$U:$Z,2,FALSE),IF(C622=2,VLOOKUP(B622,balance!$U:$Z,3,FALSE),IF(C622=3,VLOOKUP(B622,balance!$U:$Z,4,FALSE),IF(C622=4,VLOOKUP(B622,balance!$U:$Z,5,FALSE),IF(C622=5,VLOOKUP(B622-1,balance!$U:$Z,6,FALSE),0)))))/100</f>
        <v>2.2400000000000002E-3</v>
      </c>
      <c r="H622">
        <v>2</v>
      </c>
      <c r="I622" s="1">
        <f>IF(C622=1,VLOOKUP(FoxFire!B622,balance!$AF:$AJ,2,FALSE),IF(C622=2,VLOOKUP(B622,balance!$AF:$AJ,3,FALSE),IF(C622=3,VLOOKUP(B622,balance!$AF:$AJ,4,FALSE),IF(C622=4,VLOOKUP(B622,balance!$AF:$AJ,5,FALSE),IF(C622=5,VLOOKUP(B622,balance!$AF:$AK,6,FALSE),0)))))*1000000000000</f>
        <v>1140000000000</v>
      </c>
    </row>
    <row r="623" spans="1:9" x14ac:dyDescent="0.3">
      <c r="A623">
        <v>621</v>
      </c>
      <c r="B623">
        <f t="shared" si="19"/>
        <v>125</v>
      </c>
      <c r="C623">
        <f t="shared" si="18"/>
        <v>2</v>
      </c>
      <c r="D623">
        <v>9026</v>
      </c>
      <c r="E623" s="1">
        <f>IF(C623=1,VLOOKUP(B623,balance!$K:$P,2,FALSE),IF(C623=2,VLOOKUP(B623,balance!$K:$P,3,FALSE),IF(C623=3,VLOOKUP(B623,balance!$K:$P,4,FALSE),IF(C623=4,VLOOKUP(B623,balance!$K:$P,5,FALSE),IF(C623=5,VLOOKUP(B623-1,balance!$K:$P,6,FALSE),0)))))</f>
        <v>3350</v>
      </c>
      <c r="F623">
        <v>53</v>
      </c>
      <c r="G623">
        <f>IF(C623=1,VLOOKUP(FoxFire!B623,balance!$U:$Z,2,FALSE),IF(C623=2,VLOOKUP(B623,balance!$U:$Z,3,FALSE),IF(C623=3,VLOOKUP(B623,balance!$U:$Z,4,FALSE),IF(C623=4,VLOOKUP(B623,balance!$U:$Z,5,FALSE),IF(C623=5,VLOOKUP(B623-1,balance!$U:$Z,6,FALSE),0)))))/100</f>
        <v>2.2400000000000002E-3</v>
      </c>
      <c r="H623">
        <v>2</v>
      </c>
      <c r="I623" s="1">
        <f>IF(C623=1,VLOOKUP(FoxFire!B623,balance!$AF:$AJ,2,FALSE),IF(C623=2,VLOOKUP(B623,balance!$AF:$AJ,3,FALSE),IF(C623=3,VLOOKUP(B623,balance!$AF:$AJ,4,FALSE),IF(C623=4,VLOOKUP(B623,balance!$AF:$AJ,5,FALSE),IF(C623=5,VLOOKUP(B623,balance!$AF:$AK,6,FALSE),0)))))*1000000000000</f>
        <v>1140000000000</v>
      </c>
    </row>
    <row r="624" spans="1:9" x14ac:dyDescent="0.3">
      <c r="A624">
        <v>622</v>
      </c>
      <c r="B624">
        <f t="shared" si="19"/>
        <v>125</v>
      </c>
      <c r="C624">
        <f t="shared" si="18"/>
        <v>3</v>
      </c>
      <c r="D624">
        <v>9026</v>
      </c>
      <c r="E624" s="1">
        <f>IF(C624=1,VLOOKUP(B624,balance!$K:$P,2,FALSE),IF(C624=2,VLOOKUP(B624,balance!$K:$P,3,FALSE),IF(C624=3,VLOOKUP(B624,balance!$K:$P,4,FALSE),IF(C624=4,VLOOKUP(B624,balance!$K:$P,5,FALSE),IF(C624=5,VLOOKUP(B624-1,balance!$K:$P,6,FALSE),0)))))</f>
        <v>3350</v>
      </c>
      <c r="F624">
        <v>53</v>
      </c>
      <c r="G624">
        <f>IF(C624=1,VLOOKUP(FoxFire!B624,balance!$U:$Z,2,FALSE),IF(C624=2,VLOOKUP(B624,balance!$U:$Z,3,FALSE),IF(C624=3,VLOOKUP(B624,balance!$U:$Z,4,FALSE),IF(C624=4,VLOOKUP(B624,balance!$U:$Z,5,FALSE),IF(C624=5,VLOOKUP(B624-1,balance!$U:$Z,6,FALSE),0)))))/100</f>
        <v>2.2400000000000002E-3</v>
      </c>
      <c r="H624">
        <v>2</v>
      </c>
      <c r="I624" s="1">
        <f>IF(C624=1,VLOOKUP(FoxFire!B624,balance!$AF:$AJ,2,FALSE),IF(C624=2,VLOOKUP(B624,balance!$AF:$AJ,3,FALSE),IF(C624=3,VLOOKUP(B624,balance!$AF:$AJ,4,FALSE),IF(C624=4,VLOOKUP(B624,balance!$AF:$AJ,5,FALSE),IF(C624=5,VLOOKUP(B624,balance!$AF:$AK,6,FALSE),0)))))*1000000000000</f>
        <v>1140000000000</v>
      </c>
    </row>
    <row r="625" spans="1:9" x14ac:dyDescent="0.3">
      <c r="A625">
        <v>623</v>
      </c>
      <c r="B625">
        <f t="shared" si="19"/>
        <v>125</v>
      </c>
      <c r="C625">
        <f t="shared" si="18"/>
        <v>4</v>
      </c>
      <c r="D625">
        <v>9026</v>
      </c>
      <c r="E625" s="1">
        <f>IF(C625=1,VLOOKUP(B625,balance!$K:$P,2,FALSE),IF(C625=2,VLOOKUP(B625,balance!$K:$P,3,FALSE),IF(C625=3,VLOOKUP(B625,balance!$K:$P,4,FALSE),IF(C625=4,VLOOKUP(B625,balance!$K:$P,5,FALSE),IF(C625=5,VLOOKUP(B625-1,balance!$K:$P,6,FALSE),0)))))</f>
        <v>3350</v>
      </c>
      <c r="F625">
        <v>53</v>
      </c>
      <c r="G625">
        <f>IF(C625=1,VLOOKUP(FoxFire!B625,balance!$U:$Z,2,FALSE),IF(C625=2,VLOOKUP(B625,balance!$U:$Z,3,FALSE),IF(C625=3,VLOOKUP(B625,balance!$U:$Z,4,FALSE),IF(C625=4,VLOOKUP(B625,balance!$U:$Z,5,FALSE),IF(C625=5,VLOOKUP(B625-1,balance!$U:$Z,6,FALSE),0)))))/100</f>
        <v>2.2400000000000002E-3</v>
      </c>
      <c r="H625">
        <v>2</v>
      </c>
      <c r="I625" s="1">
        <f>IF(C625=1,VLOOKUP(FoxFire!B625,balance!$AF:$AJ,2,FALSE),IF(C625=2,VLOOKUP(B625,balance!$AF:$AJ,3,FALSE),IF(C625=3,VLOOKUP(B625,balance!$AF:$AJ,4,FALSE),IF(C625=4,VLOOKUP(B625,balance!$AF:$AJ,5,FALSE),IF(C625=5,VLOOKUP(B625,balance!$AF:$AK,6,FALSE),0)))))*1000000000000</f>
        <v>1140000000000</v>
      </c>
    </row>
    <row r="626" spans="1:9" x14ac:dyDescent="0.3">
      <c r="A626">
        <v>624</v>
      </c>
      <c r="B626">
        <f t="shared" si="19"/>
        <v>126</v>
      </c>
      <c r="C626">
        <f t="shared" si="18"/>
        <v>5</v>
      </c>
      <c r="D626">
        <v>9026</v>
      </c>
      <c r="E626" s="1">
        <f>IF(C626=1,VLOOKUP(B626,balance!$K:$P,2,FALSE),IF(C626=2,VLOOKUP(B626,balance!$K:$P,3,FALSE),IF(C626=3,VLOOKUP(B626,balance!$K:$P,4,FALSE),IF(C626=4,VLOOKUP(B626,balance!$K:$P,5,FALSE),IF(C626=5,VLOOKUP(B626-1,balance!$K:$P,6,FALSE),0)))))</f>
        <v>86430</v>
      </c>
      <c r="F626">
        <v>53</v>
      </c>
      <c r="G626">
        <f>IF(C626=1,VLOOKUP(FoxFire!B626,balance!$U:$Z,2,FALSE),IF(C626=2,VLOOKUP(B626,balance!$U:$Z,3,FALSE),IF(C626=3,VLOOKUP(B626,balance!$U:$Z,4,FALSE),IF(C626=4,VLOOKUP(B626,balance!$U:$Z,5,FALSE),IF(C626=5,VLOOKUP(B626-1,balance!$U:$Z,6,FALSE),0)))))/100</f>
        <v>113.0861</v>
      </c>
      <c r="H626">
        <v>2</v>
      </c>
      <c r="I626" s="1">
        <f>IF(C626=1,VLOOKUP(FoxFire!B626,balance!$AF:$AJ,2,FALSE),IF(C626=2,VLOOKUP(B626,balance!$AF:$AJ,3,FALSE),IF(C626=3,VLOOKUP(B626,balance!$AF:$AJ,4,FALSE),IF(C626=4,VLOOKUP(B626,balance!$AF:$AJ,5,FALSE),IF(C626=5,VLOOKUP(B626,balance!$AF:$AK,6,FALSE),0)))))*1000000000000</f>
        <v>4620000000000</v>
      </c>
    </row>
    <row r="627" spans="1:9" x14ac:dyDescent="0.3">
      <c r="A627">
        <v>625</v>
      </c>
      <c r="B627">
        <f t="shared" si="19"/>
        <v>126</v>
      </c>
      <c r="C627">
        <f t="shared" si="18"/>
        <v>1</v>
      </c>
      <c r="D627">
        <v>9026</v>
      </c>
      <c r="E627" s="1">
        <f>IF(C627=1,VLOOKUP(B627,balance!$K:$P,2,FALSE),IF(C627=2,VLOOKUP(B627,balance!$K:$P,3,FALSE),IF(C627=3,VLOOKUP(B627,balance!$K:$P,4,FALSE),IF(C627=4,VLOOKUP(B627,balance!$K:$P,5,FALSE),IF(C627=5,VLOOKUP(B627-1,balance!$K:$P,6,FALSE),0)))))</f>
        <v>3375</v>
      </c>
      <c r="F627">
        <v>53</v>
      </c>
      <c r="G627">
        <f>IF(C627=1,VLOOKUP(FoxFire!B627,balance!$U:$Z,2,FALSE),IF(C627=2,VLOOKUP(B627,balance!$U:$Z,3,FALSE),IF(C627=3,VLOOKUP(B627,balance!$U:$Z,4,FALSE),IF(C627=4,VLOOKUP(B627,balance!$U:$Z,5,FALSE),IF(C627=5,VLOOKUP(B627-1,balance!$U:$Z,6,FALSE),0)))))/100</f>
        <v>2.2500000000000003E-3</v>
      </c>
      <c r="H627">
        <v>2</v>
      </c>
      <c r="I627" s="1">
        <f>IF(C627=1,VLOOKUP(FoxFire!B627,balance!$AF:$AJ,2,FALSE),IF(C627=2,VLOOKUP(B627,balance!$AF:$AJ,3,FALSE),IF(C627=3,VLOOKUP(B627,balance!$AF:$AJ,4,FALSE),IF(C627=4,VLOOKUP(B627,balance!$AF:$AJ,5,FALSE),IF(C627=5,VLOOKUP(B627,balance!$AF:$AK,6,FALSE),0)))))*1000000000000</f>
        <v>1155000000000</v>
      </c>
    </row>
    <row r="628" spans="1:9" x14ac:dyDescent="0.3">
      <c r="A628">
        <v>626</v>
      </c>
      <c r="B628">
        <f t="shared" si="19"/>
        <v>126</v>
      </c>
      <c r="C628">
        <f t="shared" si="18"/>
        <v>2</v>
      </c>
      <c r="D628">
        <v>9026</v>
      </c>
      <c r="E628" s="1">
        <f>IF(C628=1,VLOOKUP(B628,balance!$K:$P,2,FALSE),IF(C628=2,VLOOKUP(B628,balance!$K:$P,3,FALSE),IF(C628=3,VLOOKUP(B628,balance!$K:$P,4,FALSE),IF(C628=4,VLOOKUP(B628,balance!$K:$P,5,FALSE),IF(C628=5,VLOOKUP(B628-1,balance!$K:$P,6,FALSE),0)))))</f>
        <v>3375</v>
      </c>
      <c r="F628">
        <v>53</v>
      </c>
      <c r="G628">
        <f>IF(C628=1,VLOOKUP(FoxFire!B628,balance!$U:$Z,2,FALSE),IF(C628=2,VLOOKUP(B628,balance!$U:$Z,3,FALSE),IF(C628=3,VLOOKUP(B628,balance!$U:$Z,4,FALSE),IF(C628=4,VLOOKUP(B628,balance!$U:$Z,5,FALSE),IF(C628=5,VLOOKUP(B628-1,balance!$U:$Z,6,FALSE),0)))))/100</f>
        <v>2.2500000000000003E-3</v>
      </c>
      <c r="H628">
        <v>2</v>
      </c>
      <c r="I628" s="1">
        <f>IF(C628=1,VLOOKUP(FoxFire!B628,balance!$AF:$AJ,2,FALSE),IF(C628=2,VLOOKUP(B628,balance!$AF:$AJ,3,FALSE),IF(C628=3,VLOOKUP(B628,balance!$AF:$AJ,4,FALSE),IF(C628=4,VLOOKUP(B628,balance!$AF:$AJ,5,FALSE),IF(C628=5,VLOOKUP(B628,balance!$AF:$AK,6,FALSE),0)))))*1000000000000</f>
        <v>1155000000000</v>
      </c>
    </row>
    <row r="629" spans="1:9" x14ac:dyDescent="0.3">
      <c r="A629">
        <v>627</v>
      </c>
      <c r="B629">
        <f t="shared" si="19"/>
        <v>126</v>
      </c>
      <c r="C629">
        <f t="shared" si="18"/>
        <v>3</v>
      </c>
      <c r="D629">
        <v>9026</v>
      </c>
      <c r="E629" s="1">
        <f>IF(C629=1,VLOOKUP(B629,balance!$K:$P,2,FALSE),IF(C629=2,VLOOKUP(B629,balance!$K:$P,3,FALSE),IF(C629=3,VLOOKUP(B629,balance!$K:$P,4,FALSE),IF(C629=4,VLOOKUP(B629,balance!$K:$P,5,FALSE),IF(C629=5,VLOOKUP(B629-1,balance!$K:$P,6,FALSE),0)))))</f>
        <v>3375</v>
      </c>
      <c r="F629">
        <v>53</v>
      </c>
      <c r="G629">
        <f>IF(C629=1,VLOOKUP(FoxFire!B629,balance!$U:$Z,2,FALSE),IF(C629=2,VLOOKUP(B629,balance!$U:$Z,3,FALSE),IF(C629=3,VLOOKUP(B629,balance!$U:$Z,4,FALSE),IF(C629=4,VLOOKUP(B629,balance!$U:$Z,5,FALSE),IF(C629=5,VLOOKUP(B629-1,balance!$U:$Z,6,FALSE),0)))))/100</f>
        <v>2.2500000000000003E-3</v>
      </c>
      <c r="H629">
        <v>2</v>
      </c>
      <c r="I629" s="1">
        <f>IF(C629=1,VLOOKUP(FoxFire!B629,balance!$AF:$AJ,2,FALSE),IF(C629=2,VLOOKUP(B629,balance!$AF:$AJ,3,FALSE),IF(C629=3,VLOOKUP(B629,balance!$AF:$AJ,4,FALSE),IF(C629=4,VLOOKUP(B629,balance!$AF:$AJ,5,FALSE),IF(C629=5,VLOOKUP(B629,balance!$AF:$AK,6,FALSE),0)))))*1000000000000</f>
        <v>1155000000000</v>
      </c>
    </row>
    <row r="630" spans="1:9" x14ac:dyDescent="0.3">
      <c r="A630">
        <v>628</v>
      </c>
      <c r="B630">
        <f t="shared" si="19"/>
        <v>126</v>
      </c>
      <c r="C630">
        <f t="shared" si="18"/>
        <v>4</v>
      </c>
      <c r="D630">
        <v>9026</v>
      </c>
      <c r="E630" s="1">
        <f>IF(C630=1,VLOOKUP(B630,balance!$K:$P,2,FALSE),IF(C630=2,VLOOKUP(B630,balance!$K:$P,3,FALSE),IF(C630=3,VLOOKUP(B630,balance!$K:$P,4,FALSE),IF(C630=4,VLOOKUP(B630,balance!$K:$P,5,FALSE),IF(C630=5,VLOOKUP(B630-1,balance!$K:$P,6,FALSE),0)))))</f>
        <v>3375</v>
      </c>
      <c r="F630">
        <v>53</v>
      </c>
      <c r="G630">
        <f>IF(C630=1,VLOOKUP(FoxFire!B630,balance!$U:$Z,2,FALSE),IF(C630=2,VLOOKUP(B630,balance!$U:$Z,3,FALSE),IF(C630=3,VLOOKUP(B630,balance!$U:$Z,4,FALSE),IF(C630=4,VLOOKUP(B630,balance!$U:$Z,5,FALSE),IF(C630=5,VLOOKUP(B630-1,balance!$U:$Z,6,FALSE),0)))))/100</f>
        <v>2.2500000000000003E-3</v>
      </c>
      <c r="H630">
        <v>2</v>
      </c>
      <c r="I630" s="1">
        <f>IF(C630=1,VLOOKUP(FoxFire!B630,balance!$AF:$AJ,2,FALSE),IF(C630=2,VLOOKUP(B630,balance!$AF:$AJ,3,FALSE),IF(C630=3,VLOOKUP(B630,balance!$AF:$AJ,4,FALSE),IF(C630=4,VLOOKUP(B630,balance!$AF:$AJ,5,FALSE),IF(C630=5,VLOOKUP(B630,balance!$AF:$AK,6,FALSE),0)))))*1000000000000</f>
        <v>1155000000000</v>
      </c>
    </row>
    <row r="631" spans="1:9" x14ac:dyDescent="0.3">
      <c r="A631">
        <v>629</v>
      </c>
      <c r="B631">
        <f t="shared" si="19"/>
        <v>127</v>
      </c>
      <c r="C631">
        <f t="shared" si="18"/>
        <v>5</v>
      </c>
      <c r="D631">
        <v>9026</v>
      </c>
      <c r="E631" s="1">
        <f>IF(C631=1,VLOOKUP(B631,balance!$K:$P,2,FALSE),IF(C631=2,VLOOKUP(B631,balance!$K:$P,3,FALSE),IF(C631=3,VLOOKUP(B631,balance!$K:$P,4,FALSE),IF(C631=4,VLOOKUP(B631,balance!$K:$P,5,FALSE),IF(C631=5,VLOOKUP(B631-1,balance!$K:$P,6,FALSE),0)))))</f>
        <v>87750</v>
      </c>
      <c r="F631">
        <v>53</v>
      </c>
      <c r="G631">
        <f>IF(C631=1,VLOOKUP(FoxFire!B631,balance!$U:$Z,2,FALSE),IF(C631=2,VLOOKUP(B631,balance!$U:$Z,3,FALSE),IF(C631=3,VLOOKUP(B631,balance!$U:$Z,4,FALSE),IF(C631=4,VLOOKUP(B631,balance!$U:$Z,5,FALSE),IF(C631=5,VLOOKUP(B631-1,balance!$U:$Z,6,FALSE),0)))))/100</f>
        <v>115.86280000000001</v>
      </c>
      <c r="H631">
        <v>2</v>
      </c>
      <c r="I631" s="1">
        <f>IF(C631=1,VLOOKUP(FoxFire!B631,balance!$AF:$AJ,2,FALSE),IF(C631=2,VLOOKUP(B631,balance!$AF:$AJ,3,FALSE),IF(C631=3,VLOOKUP(B631,balance!$AF:$AJ,4,FALSE),IF(C631=4,VLOOKUP(B631,balance!$AF:$AJ,5,FALSE),IF(C631=5,VLOOKUP(B631,balance!$AF:$AK,6,FALSE),0)))))*1000000000000</f>
        <v>4680000000000</v>
      </c>
    </row>
    <row r="632" spans="1:9" x14ac:dyDescent="0.3">
      <c r="A632">
        <v>630</v>
      </c>
      <c r="B632">
        <f t="shared" si="19"/>
        <v>127</v>
      </c>
      <c r="C632">
        <f t="shared" si="18"/>
        <v>1</v>
      </c>
      <c r="D632">
        <v>9026</v>
      </c>
      <c r="E632" s="1">
        <f>IF(C632=1,VLOOKUP(B632,balance!$K:$P,2,FALSE),IF(C632=2,VLOOKUP(B632,balance!$K:$P,3,FALSE),IF(C632=3,VLOOKUP(B632,balance!$K:$P,4,FALSE),IF(C632=4,VLOOKUP(B632,balance!$K:$P,5,FALSE),IF(C632=5,VLOOKUP(B632-1,balance!$K:$P,6,FALSE),0)))))</f>
        <v>3400</v>
      </c>
      <c r="F632">
        <v>53</v>
      </c>
      <c r="G632">
        <f>IF(C632=1,VLOOKUP(FoxFire!B632,balance!$U:$Z,2,FALSE),IF(C632=2,VLOOKUP(B632,balance!$U:$Z,3,FALSE),IF(C632=3,VLOOKUP(B632,balance!$U:$Z,4,FALSE),IF(C632=4,VLOOKUP(B632,balance!$U:$Z,5,FALSE),IF(C632=5,VLOOKUP(B632-1,balance!$U:$Z,6,FALSE),0)))))/100</f>
        <v>2.2599999999999999E-3</v>
      </c>
      <c r="H632">
        <v>2</v>
      </c>
      <c r="I632" s="1">
        <f>IF(C632=1,VLOOKUP(FoxFire!B632,balance!$AF:$AJ,2,FALSE),IF(C632=2,VLOOKUP(B632,balance!$AF:$AJ,3,FALSE),IF(C632=3,VLOOKUP(B632,balance!$AF:$AJ,4,FALSE),IF(C632=4,VLOOKUP(B632,balance!$AF:$AJ,5,FALSE),IF(C632=5,VLOOKUP(B632,balance!$AF:$AK,6,FALSE),0)))))*1000000000000</f>
        <v>1170000000000</v>
      </c>
    </row>
    <row r="633" spans="1:9" x14ac:dyDescent="0.3">
      <c r="A633">
        <v>631</v>
      </c>
      <c r="B633">
        <f t="shared" si="19"/>
        <v>127</v>
      </c>
      <c r="C633">
        <f t="shared" si="18"/>
        <v>2</v>
      </c>
      <c r="D633">
        <v>9026</v>
      </c>
      <c r="E633" s="1">
        <f>IF(C633=1,VLOOKUP(B633,balance!$K:$P,2,FALSE),IF(C633=2,VLOOKUP(B633,balance!$K:$P,3,FALSE),IF(C633=3,VLOOKUP(B633,balance!$K:$P,4,FALSE),IF(C633=4,VLOOKUP(B633,balance!$K:$P,5,FALSE),IF(C633=5,VLOOKUP(B633-1,balance!$K:$P,6,FALSE),0)))))</f>
        <v>3400</v>
      </c>
      <c r="F633">
        <v>53</v>
      </c>
      <c r="G633">
        <f>IF(C633=1,VLOOKUP(FoxFire!B633,balance!$U:$Z,2,FALSE),IF(C633=2,VLOOKUP(B633,balance!$U:$Z,3,FALSE),IF(C633=3,VLOOKUP(B633,balance!$U:$Z,4,FALSE),IF(C633=4,VLOOKUP(B633,balance!$U:$Z,5,FALSE),IF(C633=5,VLOOKUP(B633-1,balance!$U:$Z,6,FALSE),0)))))/100</f>
        <v>2.2599999999999999E-3</v>
      </c>
      <c r="H633">
        <v>2</v>
      </c>
      <c r="I633" s="1">
        <f>IF(C633=1,VLOOKUP(FoxFire!B633,balance!$AF:$AJ,2,FALSE),IF(C633=2,VLOOKUP(B633,balance!$AF:$AJ,3,FALSE),IF(C633=3,VLOOKUP(B633,balance!$AF:$AJ,4,FALSE),IF(C633=4,VLOOKUP(B633,balance!$AF:$AJ,5,FALSE),IF(C633=5,VLOOKUP(B633,balance!$AF:$AK,6,FALSE),0)))))*1000000000000</f>
        <v>1170000000000</v>
      </c>
    </row>
    <row r="634" spans="1:9" x14ac:dyDescent="0.3">
      <c r="A634">
        <v>632</v>
      </c>
      <c r="B634">
        <f t="shared" si="19"/>
        <v>127</v>
      </c>
      <c r="C634">
        <f t="shared" si="18"/>
        <v>3</v>
      </c>
      <c r="D634">
        <v>9026</v>
      </c>
      <c r="E634" s="1">
        <f>IF(C634=1,VLOOKUP(B634,balance!$K:$P,2,FALSE),IF(C634=2,VLOOKUP(B634,balance!$K:$P,3,FALSE),IF(C634=3,VLOOKUP(B634,balance!$K:$P,4,FALSE),IF(C634=4,VLOOKUP(B634,balance!$K:$P,5,FALSE),IF(C634=5,VLOOKUP(B634-1,balance!$K:$P,6,FALSE),0)))))</f>
        <v>3400</v>
      </c>
      <c r="F634">
        <v>53</v>
      </c>
      <c r="G634">
        <f>IF(C634=1,VLOOKUP(FoxFire!B634,balance!$U:$Z,2,FALSE),IF(C634=2,VLOOKUP(B634,balance!$U:$Z,3,FALSE),IF(C634=3,VLOOKUP(B634,balance!$U:$Z,4,FALSE),IF(C634=4,VLOOKUP(B634,balance!$U:$Z,5,FALSE),IF(C634=5,VLOOKUP(B634-1,balance!$U:$Z,6,FALSE),0)))))/100</f>
        <v>2.2599999999999999E-3</v>
      </c>
      <c r="H634">
        <v>2</v>
      </c>
      <c r="I634" s="1">
        <f>IF(C634=1,VLOOKUP(FoxFire!B634,balance!$AF:$AJ,2,FALSE),IF(C634=2,VLOOKUP(B634,balance!$AF:$AJ,3,FALSE),IF(C634=3,VLOOKUP(B634,balance!$AF:$AJ,4,FALSE),IF(C634=4,VLOOKUP(B634,balance!$AF:$AJ,5,FALSE),IF(C634=5,VLOOKUP(B634,balance!$AF:$AK,6,FALSE),0)))))*1000000000000</f>
        <v>1170000000000</v>
      </c>
    </row>
    <row r="635" spans="1:9" x14ac:dyDescent="0.3">
      <c r="A635">
        <v>633</v>
      </c>
      <c r="B635">
        <f t="shared" si="19"/>
        <v>127</v>
      </c>
      <c r="C635">
        <f t="shared" si="18"/>
        <v>4</v>
      </c>
      <c r="D635">
        <v>9026</v>
      </c>
      <c r="E635" s="1">
        <f>IF(C635=1,VLOOKUP(B635,balance!$K:$P,2,FALSE),IF(C635=2,VLOOKUP(B635,balance!$K:$P,3,FALSE),IF(C635=3,VLOOKUP(B635,balance!$K:$P,4,FALSE),IF(C635=4,VLOOKUP(B635,balance!$K:$P,5,FALSE),IF(C635=5,VLOOKUP(B635-1,balance!$K:$P,6,FALSE),0)))))</f>
        <v>3400</v>
      </c>
      <c r="F635">
        <v>53</v>
      </c>
      <c r="G635">
        <f>IF(C635=1,VLOOKUP(FoxFire!B635,balance!$U:$Z,2,FALSE),IF(C635=2,VLOOKUP(B635,balance!$U:$Z,3,FALSE),IF(C635=3,VLOOKUP(B635,balance!$U:$Z,4,FALSE),IF(C635=4,VLOOKUP(B635,balance!$U:$Z,5,FALSE),IF(C635=5,VLOOKUP(B635-1,balance!$U:$Z,6,FALSE),0)))))/100</f>
        <v>2.2599999999999999E-3</v>
      </c>
      <c r="H635">
        <v>2</v>
      </c>
      <c r="I635" s="1">
        <f>IF(C635=1,VLOOKUP(FoxFire!B635,balance!$AF:$AJ,2,FALSE),IF(C635=2,VLOOKUP(B635,balance!$AF:$AJ,3,FALSE),IF(C635=3,VLOOKUP(B635,balance!$AF:$AJ,4,FALSE),IF(C635=4,VLOOKUP(B635,balance!$AF:$AJ,5,FALSE),IF(C635=5,VLOOKUP(B635,balance!$AF:$AK,6,FALSE),0)))))*1000000000000</f>
        <v>1170000000000</v>
      </c>
    </row>
    <row r="636" spans="1:9" x14ac:dyDescent="0.3">
      <c r="A636">
        <v>634</v>
      </c>
      <c r="B636">
        <f t="shared" si="19"/>
        <v>128</v>
      </c>
      <c r="C636">
        <f t="shared" si="18"/>
        <v>5</v>
      </c>
      <c r="D636">
        <v>9026</v>
      </c>
      <c r="E636" s="1">
        <f>IF(C636=1,VLOOKUP(B636,balance!$K:$P,2,FALSE),IF(C636=2,VLOOKUP(B636,balance!$K:$P,3,FALSE),IF(C636=3,VLOOKUP(B636,balance!$K:$P,4,FALSE),IF(C636=4,VLOOKUP(B636,balance!$K:$P,5,FALSE),IF(C636=5,VLOOKUP(B636-1,balance!$K:$P,6,FALSE),0)))))</f>
        <v>89080</v>
      </c>
      <c r="F636">
        <v>53</v>
      </c>
      <c r="G636">
        <f>IF(C636=1,VLOOKUP(FoxFire!B636,balance!$U:$Z,2,FALSE),IF(C636=2,VLOOKUP(B636,balance!$U:$Z,3,FALSE),IF(C636=3,VLOOKUP(B636,balance!$U:$Z,4,FALSE),IF(C636=4,VLOOKUP(B636,balance!$U:$Z,5,FALSE),IF(C636=5,VLOOKUP(B636-1,balance!$U:$Z,6,FALSE),0)))))/100</f>
        <v>118.70530000000001</v>
      </c>
      <c r="H636">
        <v>2</v>
      </c>
      <c r="I636" s="1">
        <f>IF(C636=1,VLOOKUP(FoxFire!B636,balance!$AF:$AJ,2,FALSE),IF(C636=2,VLOOKUP(B636,balance!$AF:$AJ,3,FALSE),IF(C636=3,VLOOKUP(B636,balance!$AF:$AJ,4,FALSE),IF(C636=4,VLOOKUP(B636,balance!$AF:$AJ,5,FALSE),IF(C636=5,VLOOKUP(B636,balance!$AF:$AK,6,FALSE),0)))))*1000000000000</f>
        <v>4740000000000</v>
      </c>
    </row>
    <row r="637" spans="1:9" x14ac:dyDescent="0.3">
      <c r="A637">
        <v>635</v>
      </c>
      <c r="B637">
        <f t="shared" si="19"/>
        <v>128</v>
      </c>
      <c r="C637">
        <f t="shared" si="18"/>
        <v>1</v>
      </c>
      <c r="D637">
        <v>9026</v>
      </c>
      <c r="E637" s="1">
        <f>IF(C637=1,VLOOKUP(B637,balance!$K:$P,2,FALSE),IF(C637=2,VLOOKUP(B637,balance!$K:$P,3,FALSE),IF(C637=3,VLOOKUP(B637,balance!$K:$P,4,FALSE),IF(C637=4,VLOOKUP(B637,balance!$K:$P,5,FALSE),IF(C637=5,VLOOKUP(B637-1,balance!$K:$P,6,FALSE),0)))))</f>
        <v>3425</v>
      </c>
      <c r="F637">
        <v>53</v>
      </c>
      <c r="G637">
        <f>IF(C637=1,VLOOKUP(FoxFire!B637,balance!$U:$Z,2,FALSE),IF(C637=2,VLOOKUP(B637,balance!$U:$Z,3,FALSE),IF(C637=3,VLOOKUP(B637,balance!$U:$Z,4,FALSE),IF(C637=4,VLOOKUP(B637,balance!$U:$Z,5,FALSE),IF(C637=5,VLOOKUP(B637-1,balance!$U:$Z,6,FALSE),0)))))/100</f>
        <v>2.2699999999999999E-3</v>
      </c>
      <c r="H637">
        <v>2</v>
      </c>
      <c r="I637" s="1">
        <f>IF(C637=1,VLOOKUP(FoxFire!B637,balance!$AF:$AJ,2,FALSE),IF(C637=2,VLOOKUP(B637,balance!$AF:$AJ,3,FALSE),IF(C637=3,VLOOKUP(B637,balance!$AF:$AJ,4,FALSE),IF(C637=4,VLOOKUP(B637,balance!$AF:$AJ,5,FALSE),IF(C637=5,VLOOKUP(B637,balance!$AF:$AK,6,FALSE),0)))))*1000000000000</f>
        <v>1185000000000</v>
      </c>
    </row>
    <row r="638" spans="1:9" x14ac:dyDescent="0.3">
      <c r="A638">
        <v>636</v>
      </c>
      <c r="B638">
        <f t="shared" si="19"/>
        <v>128</v>
      </c>
      <c r="C638">
        <f t="shared" si="18"/>
        <v>2</v>
      </c>
      <c r="D638">
        <v>9026</v>
      </c>
      <c r="E638" s="1">
        <f>IF(C638=1,VLOOKUP(B638,balance!$K:$P,2,FALSE),IF(C638=2,VLOOKUP(B638,balance!$K:$P,3,FALSE),IF(C638=3,VLOOKUP(B638,balance!$K:$P,4,FALSE),IF(C638=4,VLOOKUP(B638,balance!$K:$P,5,FALSE),IF(C638=5,VLOOKUP(B638-1,balance!$K:$P,6,FALSE),0)))))</f>
        <v>3425</v>
      </c>
      <c r="F638">
        <v>53</v>
      </c>
      <c r="G638">
        <f>IF(C638=1,VLOOKUP(FoxFire!B638,balance!$U:$Z,2,FALSE),IF(C638=2,VLOOKUP(B638,balance!$U:$Z,3,FALSE),IF(C638=3,VLOOKUP(B638,balance!$U:$Z,4,FALSE),IF(C638=4,VLOOKUP(B638,balance!$U:$Z,5,FALSE),IF(C638=5,VLOOKUP(B638-1,balance!$U:$Z,6,FALSE),0)))))/100</f>
        <v>2.2699999999999999E-3</v>
      </c>
      <c r="H638">
        <v>2</v>
      </c>
      <c r="I638" s="1">
        <f>IF(C638=1,VLOOKUP(FoxFire!B638,balance!$AF:$AJ,2,FALSE),IF(C638=2,VLOOKUP(B638,balance!$AF:$AJ,3,FALSE),IF(C638=3,VLOOKUP(B638,balance!$AF:$AJ,4,FALSE),IF(C638=4,VLOOKUP(B638,balance!$AF:$AJ,5,FALSE),IF(C638=5,VLOOKUP(B638,balance!$AF:$AK,6,FALSE),0)))))*1000000000000</f>
        <v>1185000000000</v>
      </c>
    </row>
    <row r="639" spans="1:9" x14ac:dyDescent="0.3">
      <c r="A639">
        <v>637</v>
      </c>
      <c r="B639">
        <f t="shared" si="19"/>
        <v>128</v>
      </c>
      <c r="C639">
        <f t="shared" si="18"/>
        <v>3</v>
      </c>
      <c r="D639">
        <v>9026</v>
      </c>
      <c r="E639" s="1">
        <f>IF(C639=1,VLOOKUP(B639,balance!$K:$P,2,FALSE),IF(C639=2,VLOOKUP(B639,balance!$K:$P,3,FALSE),IF(C639=3,VLOOKUP(B639,balance!$K:$P,4,FALSE),IF(C639=4,VLOOKUP(B639,balance!$K:$P,5,FALSE),IF(C639=5,VLOOKUP(B639-1,balance!$K:$P,6,FALSE),0)))))</f>
        <v>3425</v>
      </c>
      <c r="F639">
        <v>53</v>
      </c>
      <c r="G639">
        <f>IF(C639=1,VLOOKUP(FoxFire!B639,balance!$U:$Z,2,FALSE),IF(C639=2,VLOOKUP(B639,balance!$U:$Z,3,FALSE),IF(C639=3,VLOOKUP(B639,balance!$U:$Z,4,FALSE),IF(C639=4,VLOOKUP(B639,balance!$U:$Z,5,FALSE),IF(C639=5,VLOOKUP(B639-1,balance!$U:$Z,6,FALSE),0)))))/100</f>
        <v>2.2699999999999999E-3</v>
      </c>
      <c r="H639">
        <v>2</v>
      </c>
      <c r="I639" s="1">
        <f>IF(C639=1,VLOOKUP(FoxFire!B639,balance!$AF:$AJ,2,FALSE),IF(C639=2,VLOOKUP(B639,balance!$AF:$AJ,3,FALSE),IF(C639=3,VLOOKUP(B639,balance!$AF:$AJ,4,FALSE),IF(C639=4,VLOOKUP(B639,balance!$AF:$AJ,5,FALSE),IF(C639=5,VLOOKUP(B639,balance!$AF:$AK,6,FALSE),0)))))*1000000000000</f>
        <v>1185000000000</v>
      </c>
    </row>
    <row r="640" spans="1:9" x14ac:dyDescent="0.3">
      <c r="A640">
        <v>638</v>
      </c>
      <c r="B640">
        <f t="shared" si="19"/>
        <v>128</v>
      </c>
      <c r="C640">
        <f t="shared" si="18"/>
        <v>4</v>
      </c>
      <c r="D640">
        <v>9026</v>
      </c>
      <c r="E640" s="1">
        <f>IF(C640=1,VLOOKUP(B640,balance!$K:$P,2,FALSE),IF(C640=2,VLOOKUP(B640,balance!$K:$P,3,FALSE),IF(C640=3,VLOOKUP(B640,balance!$K:$P,4,FALSE),IF(C640=4,VLOOKUP(B640,balance!$K:$P,5,FALSE),IF(C640=5,VLOOKUP(B640-1,balance!$K:$P,6,FALSE),0)))))</f>
        <v>3425</v>
      </c>
      <c r="F640">
        <v>53</v>
      </c>
      <c r="G640">
        <f>IF(C640=1,VLOOKUP(FoxFire!B640,balance!$U:$Z,2,FALSE),IF(C640=2,VLOOKUP(B640,balance!$U:$Z,3,FALSE),IF(C640=3,VLOOKUP(B640,balance!$U:$Z,4,FALSE),IF(C640=4,VLOOKUP(B640,balance!$U:$Z,5,FALSE),IF(C640=5,VLOOKUP(B640-1,balance!$U:$Z,6,FALSE),0)))))/100</f>
        <v>2.2699999999999999E-3</v>
      </c>
      <c r="H640">
        <v>2</v>
      </c>
      <c r="I640" s="1">
        <f>IF(C640=1,VLOOKUP(FoxFire!B640,balance!$AF:$AJ,2,FALSE),IF(C640=2,VLOOKUP(B640,balance!$AF:$AJ,3,FALSE),IF(C640=3,VLOOKUP(B640,balance!$AF:$AJ,4,FALSE),IF(C640=4,VLOOKUP(B640,balance!$AF:$AJ,5,FALSE),IF(C640=5,VLOOKUP(B640,balance!$AF:$AK,6,FALSE),0)))))*1000000000000</f>
        <v>1185000000000</v>
      </c>
    </row>
    <row r="641" spans="1:9" x14ac:dyDescent="0.3">
      <c r="A641">
        <v>639</v>
      </c>
      <c r="B641">
        <f t="shared" si="19"/>
        <v>129</v>
      </c>
      <c r="C641">
        <f t="shared" si="18"/>
        <v>5</v>
      </c>
      <c r="D641">
        <v>9026</v>
      </c>
      <c r="E641" s="1">
        <f>IF(C641=1,VLOOKUP(B641,balance!$K:$P,2,FALSE),IF(C641=2,VLOOKUP(B641,balance!$K:$P,3,FALSE),IF(C641=3,VLOOKUP(B641,balance!$K:$P,4,FALSE),IF(C641=4,VLOOKUP(B641,balance!$K:$P,5,FALSE),IF(C641=5,VLOOKUP(B641-1,balance!$K:$P,6,FALSE),0)))))</f>
        <v>90420</v>
      </c>
      <c r="F641">
        <v>53</v>
      </c>
      <c r="G641">
        <f>IF(C641=1,VLOOKUP(FoxFire!B641,balance!$U:$Z,2,FALSE),IF(C641=2,VLOOKUP(B641,balance!$U:$Z,3,FALSE),IF(C641=3,VLOOKUP(B641,balance!$U:$Z,4,FALSE),IF(C641=4,VLOOKUP(B641,balance!$U:$Z,5,FALSE),IF(C641=5,VLOOKUP(B641-1,balance!$U:$Z,6,FALSE),0)))))/100</f>
        <v>121.6152</v>
      </c>
      <c r="H641">
        <v>2</v>
      </c>
      <c r="I641" s="1">
        <f>IF(C641=1,VLOOKUP(FoxFire!B641,balance!$AF:$AJ,2,FALSE),IF(C641=2,VLOOKUP(B641,balance!$AF:$AJ,3,FALSE),IF(C641=3,VLOOKUP(B641,balance!$AF:$AJ,4,FALSE),IF(C641=4,VLOOKUP(B641,balance!$AF:$AJ,5,FALSE),IF(C641=5,VLOOKUP(B641,balance!$AF:$AK,6,FALSE),0)))))*1000000000000</f>
        <v>4800000000000</v>
      </c>
    </row>
    <row r="642" spans="1:9" x14ac:dyDescent="0.3">
      <c r="A642">
        <v>640</v>
      </c>
      <c r="B642">
        <f t="shared" si="19"/>
        <v>129</v>
      </c>
      <c r="C642">
        <f t="shared" si="18"/>
        <v>1</v>
      </c>
      <c r="D642">
        <v>9026</v>
      </c>
      <c r="E642" s="1">
        <f>IF(C642=1,VLOOKUP(B642,balance!$K:$P,2,FALSE),IF(C642=2,VLOOKUP(B642,balance!$K:$P,3,FALSE),IF(C642=3,VLOOKUP(B642,balance!$K:$P,4,FALSE),IF(C642=4,VLOOKUP(B642,balance!$K:$P,5,FALSE),IF(C642=5,VLOOKUP(B642-1,balance!$K:$P,6,FALSE),0)))))</f>
        <v>3450</v>
      </c>
      <c r="F642">
        <v>53</v>
      </c>
      <c r="G642">
        <f>IF(C642=1,VLOOKUP(FoxFire!B642,balance!$U:$Z,2,FALSE),IF(C642=2,VLOOKUP(B642,balance!$U:$Z,3,FALSE),IF(C642=3,VLOOKUP(B642,balance!$U:$Z,4,FALSE),IF(C642=4,VLOOKUP(B642,balance!$U:$Z,5,FALSE),IF(C642=5,VLOOKUP(B642-1,balance!$U:$Z,6,FALSE),0)))))/100</f>
        <v>2.2799999999999999E-3</v>
      </c>
      <c r="H642">
        <v>2</v>
      </c>
      <c r="I642" s="1">
        <f>IF(C642=1,VLOOKUP(FoxFire!B642,balance!$AF:$AJ,2,FALSE),IF(C642=2,VLOOKUP(B642,balance!$AF:$AJ,3,FALSE),IF(C642=3,VLOOKUP(B642,balance!$AF:$AJ,4,FALSE),IF(C642=4,VLOOKUP(B642,balance!$AF:$AJ,5,FALSE),IF(C642=5,VLOOKUP(B642,balance!$AF:$AK,6,FALSE),0)))))*1000000000000</f>
        <v>1200000000000</v>
      </c>
    </row>
    <row r="643" spans="1:9" x14ac:dyDescent="0.3">
      <c r="A643">
        <v>641</v>
      </c>
      <c r="B643">
        <f t="shared" si="19"/>
        <v>129</v>
      </c>
      <c r="C643">
        <f t="shared" si="18"/>
        <v>2</v>
      </c>
      <c r="D643">
        <v>9026</v>
      </c>
      <c r="E643" s="1">
        <f>IF(C643=1,VLOOKUP(B643,balance!$K:$P,2,FALSE),IF(C643=2,VLOOKUP(B643,balance!$K:$P,3,FALSE),IF(C643=3,VLOOKUP(B643,balance!$K:$P,4,FALSE),IF(C643=4,VLOOKUP(B643,balance!$K:$P,5,FALSE),IF(C643=5,VLOOKUP(B643-1,balance!$K:$P,6,FALSE),0)))))</f>
        <v>3450</v>
      </c>
      <c r="F643">
        <v>53</v>
      </c>
      <c r="G643">
        <f>IF(C643=1,VLOOKUP(FoxFire!B643,balance!$U:$Z,2,FALSE),IF(C643=2,VLOOKUP(B643,balance!$U:$Z,3,FALSE),IF(C643=3,VLOOKUP(B643,balance!$U:$Z,4,FALSE),IF(C643=4,VLOOKUP(B643,balance!$U:$Z,5,FALSE),IF(C643=5,VLOOKUP(B643-1,balance!$U:$Z,6,FALSE),0)))))/100</f>
        <v>2.2799999999999999E-3</v>
      </c>
      <c r="H643">
        <v>2</v>
      </c>
      <c r="I643" s="1">
        <f>IF(C643=1,VLOOKUP(FoxFire!B643,balance!$AF:$AJ,2,FALSE),IF(C643=2,VLOOKUP(B643,balance!$AF:$AJ,3,FALSE),IF(C643=3,VLOOKUP(B643,balance!$AF:$AJ,4,FALSE),IF(C643=4,VLOOKUP(B643,balance!$AF:$AJ,5,FALSE),IF(C643=5,VLOOKUP(B643,balance!$AF:$AK,6,FALSE),0)))))*1000000000000</f>
        <v>1200000000000</v>
      </c>
    </row>
    <row r="644" spans="1:9" x14ac:dyDescent="0.3">
      <c r="A644">
        <v>642</v>
      </c>
      <c r="B644">
        <f t="shared" si="19"/>
        <v>129</v>
      </c>
      <c r="C644">
        <f t="shared" si="18"/>
        <v>3</v>
      </c>
      <c r="D644">
        <v>9026</v>
      </c>
      <c r="E644" s="1">
        <f>IF(C644=1,VLOOKUP(B644,balance!$K:$P,2,FALSE),IF(C644=2,VLOOKUP(B644,balance!$K:$P,3,FALSE),IF(C644=3,VLOOKUP(B644,balance!$K:$P,4,FALSE),IF(C644=4,VLOOKUP(B644,balance!$K:$P,5,FALSE),IF(C644=5,VLOOKUP(B644-1,balance!$K:$P,6,FALSE),0)))))</f>
        <v>3450</v>
      </c>
      <c r="F644">
        <v>53</v>
      </c>
      <c r="G644">
        <f>IF(C644=1,VLOOKUP(FoxFire!B644,balance!$U:$Z,2,FALSE),IF(C644=2,VLOOKUP(B644,balance!$U:$Z,3,FALSE),IF(C644=3,VLOOKUP(B644,balance!$U:$Z,4,FALSE),IF(C644=4,VLOOKUP(B644,balance!$U:$Z,5,FALSE),IF(C644=5,VLOOKUP(B644-1,balance!$U:$Z,6,FALSE),0)))))/100</f>
        <v>2.2799999999999999E-3</v>
      </c>
      <c r="H644">
        <v>2</v>
      </c>
      <c r="I644" s="1">
        <f>IF(C644=1,VLOOKUP(FoxFire!B644,balance!$AF:$AJ,2,FALSE),IF(C644=2,VLOOKUP(B644,balance!$AF:$AJ,3,FALSE),IF(C644=3,VLOOKUP(B644,balance!$AF:$AJ,4,FALSE),IF(C644=4,VLOOKUP(B644,balance!$AF:$AJ,5,FALSE),IF(C644=5,VLOOKUP(B644,balance!$AF:$AK,6,FALSE),0)))))*1000000000000</f>
        <v>1200000000000</v>
      </c>
    </row>
    <row r="645" spans="1:9" x14ac:dyDescent="0.3">
      <c r="A645">
        <v>643</v>
      </c>
      <c r="B645">
        <f t="shared" si="19"/>
        <v>129</v>
      </c>
      <c r="C645">
        <f t="shared" si="18"/>
        <v>4</v>
      </c>
      <c r="D645">
        <v>9026</v>
      </c>
      <c r="E645" s="1">
        <f>IF(C645=1,VLOOKUP(B645,balance!$K:$P,2,FALSE),IF(C645=2,VLOOKUP(B645,balance!$K:$P,3,FALSE),IF(C645=3,VLOOKUP(B645,balance!$K:$P,4,FALSE),IF(C645=4,VLOOKUP(B645,balance!$K:$P,5,FALSE),IF(C645=5,VLOOKUP(B645-1,balance!$K:$P,6,FALSE),0)))))</f>
        <v>3450</v>
      </c>
      <c r="F645">
        <v>53</v>
      </c>
      <c r="G645">
        <f>IF(C645=1,VLOOKUP(FoxFire!B645,balance!$U:$Z,2,FALSE),IF(C645=2,VLOOKUP(B645,balance!$U:$Z,3,FALSE),IF(C645=3,VLOOKUP(B645,balance!$U:$Z,4,FALSE),IF(C645=4,VLOOKUP(B645,balance!$U:$Z,5,FALSE),IF(C645=5,VLOOKUP(B645-1,balance!$U:$Z,6,FALSE),0)))))/100</f>
        <v>2.2799999999999999E-3</v>
      </c>
      <c r="H645">
        <v>2</v>
      </c>
      <c r="I645" s="1">
        <f>IF(C645=1,VLOOKUP(FoxFire!B645,balance!$AF:$AJ,2,FALSE),IF(C645=2,VLOOKUP(B645,balance!$AF:$AJ,3,FALSE),IF(C645=3,VLOOKUP(B645,balance!$AF:$AJ,4,FALSE),IF(C645=4,VLOOKUP(B645,balance!$AF:$AJ,5,FALSE),IF(C645=5,VLOOKUP(B645,balance!$AF:$AK,6,FALSE),0)))))*1000000000000</f>
        <v>1200000000000</v>
      </c>
    </row>
    <row r="646" spans="1:9" x14ac:dyDescent="0.3">
      <c r="A646">
        <v>644</v>
      </c>
      <c r="B646">
        <f t="shared" si="19"/>
        <v>130</v>
      </c>
      <c r="C646">
        <f t="shared" si="18"/>
        <v>5</v>
      </c>
      <c r="D646">
        <v>9026</v>
      </c>
      <c r="E646" s="1">
        <f>IF(C646=1,VLOOKUP(B646,balance!$K:$P,2,FALSE),IF(C646=2,VLOOKUP(B646,balance!$K:$P,3,FALSE),IF(C646=3,VLOOKUP(B646,balance!$K:$P,4,FALSE),IF(C646=4,VLOOKUP(B646,balance!$K:$P,5,FALSE),IF(C646=5,VLOOKUP(B646-1,balance!$K:$P,6,FALSE),0)))))</f>
        <v>91770</v>
      </c>
      <c r="F646">
        <v>53</v>
      </c>
      <c r="G646">
        <f>IF(C646=1,VLOOKUP(FoxFire!B646,balance!$U:$Z,2,FALSE),IF(C646=2,VLOOKUP(B646,balance!$U:$Z,3,FALSE),IF(C646=3,VLOOKUP(B646,balance!$U:$Z,4,FALSE),IF(C646=4,VLOOKUP(B646,balance!$U:$Z,5,FALSE),IF(C646=5,VLOOKUP(B646-1,balance!$U:$Z,6,FALSE),0)))))/100</f>
        <v>124.59389999999999</v>
      </c>
      <c r="H646">
        <v>2</v>
      </c>
      <c r="I646" s="1">
        <f>IF(C646=1,VLOOKUP(FoxFire!B646,balance!$AF:$AJ,2,FALSE),IF(C646=2,VLOOKUP(B646,balance!$AF:$AJ,3,FALSE),IF(C646=3,VLOOKUP(B646,balance!$AF:$AJ,4,FALSE),IF(C646=4,VLOOKUP(B646,balance!$AF:$AJ,5,FALSE),IF(C646=5,VLOOKUP(B646,balance!$AF:$AK,6,FALSE),0)))))*1000000000000</f>
        <v>4860000000000</v>
      </c>
    </row>
    <row r="647" spans="1:9" x14ac:dyDescent="0.3">
      <c r="A647">
        <v>645</v>
      </c>
      <c r="B647">
        <f t="shared" si="19"/>
        <v>130</v>
      </c>
      <c r="C647">
        <f t="shared" si="18"/>
        <v>1</v>
      </c>
      <c r="D647">
        <v>9026</v>
      </c>
      <c r="E647" s="1">
        <f>IF(C647=1,VLOOKUP(B647,balance!$K:$P,2,FALSE),IF(C647=2,VLOOKUP(B647,balance!$K:$P,3,FALSE),IF(C647=3,VLOOKUP(B647,balance!$K:$P,4,FALSE),IF(C647=4,VLOOKUP(B647,balance!$K:$P,5,FALSE),IF(C647=5,VLOOKUP(B647-1,balance!$K:$P,6,FALSE),0)))))</f>
        <v>3475</v>
      </c>
      <c r="F647">
        <v>53</v>
      </c>
      <c r="G647">
        <f>IF(C647=1,VLOOKUP(FoxFire!B647,balance!$U:$Z,2,FALSE),IF(C647=2,VLOOKUP(B647,balance!$U:$Z,3,FALSE),IF(C647=3,VLOOKUP(B647,balance!$U:$Z,4,FALSE),IF(C647=4,VLOOKUP(B647,balance!$U:$Z,5,FALSE),IF(C647=5,VLOOKUP(B647-1,balance!$U:$Z,6,FALSE),0)))))/100</f>
        <v>2.2899999999999999E-3</v>
      </c>
      <c r="H647">
        <v>2</v>
      </c>
      <c r="I647" s="1">
        <f>IF(C647=1,VLOOKUP(FoxFire!B647,balance!$AF:$AJ,2,FALSE),IF(C647=2,VLOOKUP(B647,balance!$AF:$AJ,3,FALSE),IF(C647=3,VLOOKUP(B647,balance!$AF:$AJ,4,FALSE),IF(C647=4,VLOOKUP(B647,balance!$AF:$AJ,5,FALSE),IF(C647=5,VLOOKUP(B647,balance!$AF:$AK,6,FALSE),0)))))*1000000000000</f>
        <v>1215000000000</v>
      </c>
    </row>
    <row r="648" spans="1:9" x14ac:dyDescent="0.3">
      <c r="A648">
        <v>646</v>
      </c>
      <c r="B648">
        <f t="shared" si="19"/>
        <v>130</v>
      </c>
      <c r="C648">
        <f t="shared" ref="C648:C711" si="20">C643</f>
        <v>2</v>
      </c>
      <c r="D648">
        <v>9026</v>
      </c>
      <c r="E648" s="1">
        <f>IF(C648=1,VLOOKUP(B648,balance!$K:$P,2,FALSE),IF(C648=2,VLOOKUP(B648,balance!$K:$P,3,FALSE),IF(C648=3,VLOOKUP(B648,balance!$K:$P,4,FALSE),IF(C648=4,VLOOKUP(B648,balance!$K:$P,5,FALSE),IF(C648=5,VLOOKUP(B648-1,balance!$K:$P,6,FALSE),0)))))</f>
        <v>3475</v>
      </c>
      <c r="F648">
        <v>53</v>
      </c>
      <c r="G648">
        <f>IF(C648=1,VLOOKUP(FoxFire!B648,balance!$U:$Z,2,FALSE),IF(C648=2,VLOOKUP(B648,balance!$U:$Z,3,FALSE),IF(C648=3,VLOOKUP(B648,balance!$U:$Z,4,FALSE),IF(C648=4,VLOOKUP(B648,balance!$U:$Z,5,FALSE),IF(C648=5,VLOOKUP(B648-1,balance!$U:$Z,6,FALSE),0)))))/100</f>
        <v>2.2899999999999999E-3</v>
      </c>
      <c r="H648">
        <v>2</v>
      </c>
      <c r="I648" s="1">
        <f>IF(C648=1,VLOOKUP(FoxFire!B648,balance!$AF:$AJ,2,FALSE),IF(C648=2,VLOOKUP(B648,balance!$AF:$AJ,3,FALSE),IF(C648=3,VLOOKUP(B648,balance!$AF:$AJ,4,FALSE),IF(C648=4,VLOOKUP(B648,balance!$AF:$AJ,5,FALSE),IF(C648=5,VLOOKUP(B648,balance!$AF:$AK,6,FALSE),0)))))*1000000000000</f>
        <v>1215000000000</v>
      </c>
    </row>
    <row r="649" spans="1:9" x14ac:dyDescent="0.3">
      <c r="A649">
        <v>647</v>
      </c>
      <c r="B649">
        <f t="shared" si="19"/>
        <v>130</v>
      </c>
      <c r="C649">
        <f t="shared" si="20"/>
        <v>3</v>
      </c>
      <c r="D649">
        <v>9026</v>
      </c>
      <c r="E649" s="1">
        <f>IF(C649=1,VLOOKUP(B649,balance!$K:$P,2,FALSE),IF(C649=2,VLOOKUP(B649,balance!$K:$P,3,FALSE),IF(C649=3,VLOOKUP(B649,balance!$K:$P,4,FALSE),IF(C649=4,VLOOKUP(B649,balance!$K:$P,5,FALSE),IF(C649=5,VLOOKUP(B649-1,balance!$K:$P,6,FALSE),0)))))</f>
        <v>3475</v>
      </c>
      <c r="F649">
        <v>53</v>
      </c>
      <c r="G649">
        <f>IF(C649=1,VLOOKUP(FoxFire!B649,balance!$U:$Z,2,FALSE),IF(C649=2,VLOOKUP(B649,balance!$U:$Z,3,FALSE),IF(C649=3,VLOOKUP(B649,balance!$U:$Z,4,FALSE),IF(C649=4,VLOOKUP(B649,balance!$U:$Z,5,FALSE),IF(C649=5,VLOOKUP(B649-1,balance!$U:$Z,6,FALSE),0)))))/100</f>
        <v>2.2899999999999999E-3</v>
      </c>
      <c r="H649">
        <v>2</v>
      </c>
      <c r="I649" s="1">
        <f>IF(C649=1,VLOOKUP(FoxFire!B649,balance!$AF:$AJ,2,FALSE),IF(C649=2,VLOOKUP(B649,balance!$AF:$AJ,3,FALSE),IF(C649=3,VLOOKUP(B649,balance!$AF:$AJ,4,FALSE),IF(C649=4,VLOOKUP(B649,balance!$AF:$AJ,5,FALSE),IF(C649=5,VLOOKUP(B649,balance!$AF:$AK,6,FALSE),0)))))*1000000000000</f>
        <v>1215000000000</v>
      </c>
    </row>
    <row r="650" spans="1:9" x14ac:dyDescent="0.3">
      <c r="A650">
        <v>648</v>
      </c>
      <c r="B650">
        <f t="shared" si="19"/>
        <v>130</v>
      </c>
      <c r="C650">
        <f t="shared" si="20"/>
        <v>4</v>
      </c>
      <c r="D650">
        <v>9026</v>
      </c>
      <c r="E650" s="1">
        <f>IF(C650=1,VLOOKUP(B650,balance!$K:$P,2,FALSE),IF(C650=2,VLOOKUP(B650,balance!$K:$P,3,FALSE),IF(C650=3,VLOOKUP(B650,balance!$K:$P,4,FALSE),IF(C650=4,VLOOKUP(B650,balance!$K:$P,5,FALSE),IF(C650=5,VLOOKUP(B650-1,balance!$K:$P,6,FALSE),0)))))</f>
        <v>3475</v>
      </c>
      <c r="F650">
        <v>53</v>
      </c>
      <c r="G650">
        <f>IF(C650=1,VLOOKUP(FoxFire!B650,balance!$U:$Z,2,FALSE),IF(C650=2,VLOOKUP(B650,balance!$U:$Z,3,FALSE),IF(C650=3,VLOOKUP(B650,balance!$U:$Z,4,FALSE),IF(C650=4,VLOOKUP(B650,balance!$U:$Z,5,FALSE),IF(C650=5,VLOOKUP(B650-1,balance!$U:$Z,6,FALSE),0)))))/100</f>
        <v>2.2899999999999999E-3</v>
      </c>
      <c r="H650">
        <v>2</v>
      </c>
      <c r="I650" s="1">
        <f>IF(C650=1,VLOOKUP(FoxFire!B650,balance!$AF:$AJ,2,FALSE),IF(C650=2,VLOOKUP(B650,balance!$AF:$AJ,3,FALSE),IF(C650=3,VLOOKUP(B650,balance!$AF:$AJ,4,FALSE),IF(C650=4,VLOOKUP(B650,balance!$AF:$AJ,5,FALSE),IF(C650=5,VLOOKUP(B650,balance!$AF:$AK,6,FALSE),0)))))*1000000000000</f>
        <v>1215000000000</v>
      </c>
    </row>
    <row r="651" spans="1:9" x14ac:dyDescent="0.3">
      <c r="A651">
        <v>649</v>
      </c>
      <c r="B651">
        <f t="shared" si="19"/>
        <v>131</v>
      </c>
      <c r="C651">
        <f t="shared" si="20"/>
        <v>5</v>
      </c>
      <c r="D651">
        <v>9026</v>
      </c>
      <c r="E651" s="1">
        <f>IF(C651=1,VLOOKUP(B651,balance!$K:$P,2,FALSE),IF(C651=2,VLOOKUP(B651,balance!$K:$P,3,FALSE),IF(C651=3,VLOOKUP(B651,balance!$K:$P,4,FALSE),IF(C651=4,VLOOKUP(B651,balance!$K:$P,5,FALSE),IF(C651=5,VLOOKUP(B651-1,balance!$K:$P,6,FALSE),0)))))</f>
        <v>93130</v>
      </c>
      <c r="F651">
        <v>53</v>
      </c>
      <c r="G651">
        <f>IF(C651=1,VLOOKUP(FoxFire!B651,balance!$U:$Z,2,FALSE),IF(C651=2,VLOOKUP(B651,balance!$U:$Z,3,FALSE),IF(C651=3,VLOOKUP(B651,balance!$U:$Z,4,FALSE),IF(C651=4,VLOOKUP(B651,balance!$U:$Z,5,FALSE),IF(C651=5,VLOOKUP(B651-1,balance!$U:$Z,6,FALSE),0)))))/100</f>
        <v>127.64319999999999</v>
      </c>
      <c r="H651">
        <v>2</v>
      </c>
      <c r="I651" s="1">
        <f>IF(C651=1,VLOOKUP(FoxFire!B651,balance!$AF:$AJ,2,FALSE),IF(C651=2,VLOOKUP(B651,balance!$AF:$AJ,3,FALSE),IF(C651=3,VLOOKUP(B651,balance!$AF:$AJ,4,FALSE),IF(C651=4,VLOOKUP(B651,balance!$AF:$AJ,5,FALSE),IF(C651=5,VLOOKUP(B651,balance!$AF:$AK,6,FALSE),0)))))*1000000000000</f>
        <v>4920000000000</v>
      </c>
    </row>
    <row r="652" spans="1:9" x14ac:dyDescent="0.3">
      <c r="A652">
        <v>650</v>
      </c>
      <c r="B652">
        <f t="shared" ref="B652:B715" si="21">B647+1</f>
        <v>131</v>
      </c>
      <c r="C652">
        <f t="shared" si="20"/>
        <v>1</v>
      </c>
      <c r="D652">
        <v>9026</v>
      </c>
      <c r="E652" s="1">
        <f>IF(C652=1,VLOOKUP(B652,balance!$K:$P,2,FALSE),IF(C652=2,VLOOKUP(B652,balance!$K:$P,3,FALSE),IF(C652=3,VLOOKUP(B652,balance!$K:$P,4,FALSE),IF(C652=4,VLOOKUP(B652,balance!$K:$P,5,FALSE),IF(C652=5,VLOOKUP(B652-1,balance!$K:$P,6,FALSE),0)))))</f>
        <v>3500</v>
      </c>
      <c r="F652">
        <v>53</v>
      </c>
      <c r="G652">
        <f>IF(C652=1,VLOOKUP(FoxFire!B652,balance!$U:$Z,2,FALSE),IF(C652=2,VLOOKUP(B652,balance!$U:$Z,3,FALSE),IF(C652=3,VLOOKUP(B652,balance!$U:$Z,4,FALSE),IF(C652=4,VLOOKUP(B652,balance!$U:$Z,5,FALSE),IF(C652=5,VLOOKUP(B652-1,balance!$U:$Z,6,FALSE),0)))))/100</f>
        <v>2.3E-3</v>
      </c>
      <c r="H652">
        <v>2</v>
      </c>
      <c r="I652" s="1">
        <f>IF(C652=1,VLOOKUP(FoxFire!B652,balance!$AF:$AJ,2,FALSE),IF(C652=2,VLOOKUP(B652,balance!$AF:$AJ,3,FALSE),IF(C652=3,VLOOKUP(B652,balance!$AF:$AJ,4,FALSE),IF(C652=4,VLOOKUP(B652,balance!$AF:$AJ,5,FALSE),IF(C652=5,VLOOKUP(B652,balance!$AF:$AK,6,FALSE),0)))))*1000000000000</f>
        <v>1230000000000</v>
      </c>
    </row>
    <row r="653" spans="1:9" x14ac:dyDescent="0.3">
      <c r="A653">
        <v>651</v>
      </c>
      <c r="B653">
        <f t="shared" si="21"/>
        <v>131</v>
      </c>
      <c r="C653">
        <f t="shared" si="20"/>
        <v>2</v>
      </c>
      <c r="D653">
        <v>9026</v>
      </c>
      <c r="E653" s="1">
        <f>IF(C653=1,VLOOKUP(B653,balance!$K:$P,2,FALSE),IF(C653=2,VLOOKUP(B653,balance!$K:$P,3,FALSE),IF(C653=3,VLOOKUP(B653,balance!$K:$P,4,FALSE),IF(C653=4,VLOOKUP(B653,balance!$K:$P,5,FALSE),IF(C653=5,VLOOKUP(B653-1,balance!$K:$P,6,FALSE),0)))))</f>
        <v>3500</v>
      </c>
      <c r="F653">
        <v>53</v>
      </c>
      <c r="G653">
        <f>IF(C653=1,VLOOKUP(FoxFire!B653,balance!$U:$Z,2,FALSE),IF(C653=2,VLOOKUP(B653,balance!$U:$Z,3,FALSE),IF(C653=3,VLOOKUP(B653,balance!$U:$Z,4,FALSE),IF(C653=4,VLOOKUP(B653,balance!$U:$Z,5,FALSE),IF(C653=5,VLOOKUP(B653-1,balance!$U:$Z,6,FALSE),0)))))/100</f>
        <v>2.3E-3</v>
      </c>
      <c r="H653">
        <v>2</v>
      </c>
      <c r="I653" s="1">
        <f>IF(C653=1,VLOOKUP(FoxFire!B653,balance!$AF:$AJ,2,FALSE),IF(C653=2,VLOOKUP(B653,balance!$AF:$AJ,3,FALSE),IF(C653=3,VLOOKUP(B653,balance!$AF:$AJ,4,FALSE),IF(C653=4,VLOOKUP(B653,balance!$AF:$AJ,5,FALSE),IF(C653=5,VLOOKUP(B653,balance!$AF:$AK,6,FALSE),0)))))*1000000000000</f>
        <v>1230000000000</v>
      </c>
    </row>
    <row r="654" spans="1:9" x14ac:dyDescent="0.3">
      <c r="A654">
        <v>652</v>
      </c>
      <c r="B654">
        <f t="shared" si="21"/>
        <v>131</v>
      </c>
      <c r="C654">
        <f t="shared" si="20"/>
        <v>3</v>
      </c>
      <c r="D654">
        <v>9026</v>
      </c>
      <c r="E654" s="1">
        <f>IF(C654=1,VLOOKUP(B654,balance!$K:$P,2,FALSE),IF(C654=2,VLOOKUP(B654,balance!$K:$P,3,FALSE),IF(C654=3,VLOOKUP(B654,balance!$K:$P,4,FALSE),IF(C654=4,VLOOKUP(B654,balance!$K:$P,5,FALSE),IF(C654=5,VLOOKUP(B654-1,balance!$K:$P,6,FALSE),0)))))</f>
        <v>3500</v>
      </c>
      <c r="F654">
        <v>53</v>
      </c>
      <c r="G654">
        <f>IF(C654=1,VLOOKUP(FoxFire!B654,balance!$U:$Z,2,FALSE),IF(C654=2,VLOOKUP(B654,balance!$U:$Z,3,FALSE),IF(C654=3,VLOOKUP(B654,balance!$U:$Z,4,FALSE),IF(C654=4,VLOOKUP(B654,balance!$U:$Z,5,FALSE),IF(C654=5,VLOOKUP(B654-1,balance!$U:$Z,6,FALSE),0)))))/100</f>
        <v>2.3E-3</v>
      </c>
      <c r="H654">
        <v>2</v>
      </c>
      <c r="I654" s="1">
        <f>IF(C654=1,VLOOKUP(FoxFire!B654,balance!$AF:$AJ,2,FALSE),IF(C654=2,VLOOKUP(B654,balance!$AF:$AJ,3,FALSE),IF(C654=3,VLOOKUP(B654,balance!$AF:$AJ,4,FALSE),IF(C654=4,VLOOKUP(B654,balance!$AF:$AJ,5,FALSE),IF(C654=5,VLOOKUP(B654,balance!$AF:$AK,6,FALSE),0)))))*1000000000000</f>
        <v>1230000000000</v>
      </c>
    </row>
    <row r="655" spans="1:9" x14ac:dyDescent="0.3">
      <c r="A655">
        <v>653</v>
      </c>
      <c r="B655">
        <f t="shared" si="21"/>
        <v>131</v>
      </c>
      <c r="C655">
        <f t="shared" si="20"/>
        <v>4</v>
      </c>
      <c r="D655">
        <v>9026</v>
      </c>
      <c r="E655" s="1">
        <f>IF(C655=1,VLOOKUP(B655,balance!$K:$P,2,FALSE),IF(C655=2,VLOOKUP(B655,balance!$K:$P,3,FALSE),IF(C655=3,VLOOKUP(B655,balance!$K:$P,4,FALSE),IF(C655=4,VLOOKUP(B655,balance!$K:$P,5,FALSE),IF(C655=5,VLOOKUP(B655-1,balance!$K:$P,6,FALSE),0)))))</f>
        <v>3500</v>
      </c>
      <c r="F655">
        <v>53</v>
      </c>
      <c r="G655">
        <f>IF(C655=1,VLOOKUP(FoxFire!B655,balance!$U:$Z,2,FALSE),IF(C655=2,VLOOKUP(B655,balance!$U:$Z,3,FALSE),IF(C655=3,VLOOKUP(B655,balance!$U:$Z,4,FALSE),IF(C655=4,VLOOKUP(B655,balance!$U:$Z,5,FALSE),IF(C655=5,VLOOKUP(B655-1,balance!$U:$Z,6,FALSE),0)))))/100</f>
        <v>2.3E-3</v>
      </c>
      <c r="H655">
        <v>2</v>
      </c>
      <c r="I655" s="1">
        <f>IF(C655=1,VLOOKUP(FoxFire!B655,balance!$AF:$AJ,2,FALSE),IF(C655=2,VLOOKUP(B655,balance!$AF:$AJ,3,FALSE),IF(C655=3,VLOOKUP(B655,balance!$AF:$AJ,4,FALSE),IF(C655=4,VLOOKUP(B655,balance!$AF:$AJ,5,FALSE),IF(C655=5,VLOOKUP(B655,balance!$AF:$AK,6,FALSE),0)))))*1000000000000</f>
        <v>1230000000000</v>
      </c>
    </row>
    <row r="656" spans="1:9" x14ac:dyDescent="0.3">
      <c r="A656">
        <v>654</v>
      </c>
      <c r="B656">
        <f t="shared" si="21"/>
        <v>132</v>
      </c>
      <c r="C656">
        <f t="shared" si="20"/>
        <v>5</v>
      </c>
      <c r="D656">
        <v>9026</v>
      </c>
      <c r="E656" s="1">
        <f>IF(C656=1,VLOOKUP(B656,balance!$K:$P,2,FALSE),IF(C656=2,VLOOKUP(B656,balance!$K:$P,3,FALSE),IF(C656=3,VLOOKUP(B656,balance!$K:$P,4,FALSE),IF(C656=4,VLOOKUP(B656,balance!$K:$P,5,FALSE),IF(C656=5,VLOOKUP(B656-1,balance!$K:$P,6,FALSE),0)))))</f>
        <v>94500</v>
      </c>
      <c r="F656">
        <v>53</v>
      </c>
      <c r="G656">
        <f>IF(C656=1,VLOOKUP(FoxFire!B656,balance!$U:$Z,2,FALSE),IF(C656=2,VLOOKUP(B656,balance!$U:$Z,3,FALSE),IF(C656=3,VLOOKUP(B656,balance!$U:$Z,4,FALSE),IF(C656=4,VLOOKUP(B656,balance!$U:$Z,5,FALSE),IF(C656=5,VLOOKUP(B656-1,balance!$U:$Z,6,FALSE),0)))))/100</f>
        <v>130.7646</v>
      </c>
      <c r="H656">
        <v>2</v>
      </c>
      <c r="I656" s="1">
        <f>IF(C656=1,VLOOKUP(FoxFire!B656,balance!$AF:$AJ,2,FALSE),IF(C656=2,VLOOKUP(B656,balance!$AF:$AJ,3,FALSE),IF(C656=3,VLOOKUP(B656,balance!$AF:$AJ,4,FALSE),IF(C656=4,VLOOKUP(B656,balance!$AF:$AJ,5,FALSE),IF(C656=5,VLOOKUP(B656,balance!$AF:$AK,6,FALSE),0)))))*1000000000000</f>
        <v>4980000000000</v>
      </c>
    </row>
    <row r="657" spans="1:9" x14ac:dyDescent="0.3">
      <c r="A657">
        <v>655</v>
      </c>
      <c r="B657">
        <f t="shared" si="21"/>
        <v>132</v>
      </c>
      <c r="C657">
        <f t="shared" si="20"/>
        <v>1</v>
      </c>
      <c r="D657">
        <v>9026</v>
      </c>
      <c r="E657" s="1">
        <f>IF(C657=1,VLOOKUP(B657,balance!$K:$P,2,FALSE),IF(C657=2,VLOOKUP(B657,balance!$K:$P,3,FALSE),IF(C657=3,VLOOKUP(B657,balance!$K:$P,4,FALSE),IF(C657=4,VLOOKUP(B657,balance!$K:$P,5,FALSE),IF(C657=5,VLOOKUP(B657-1,balance!$K:$P,6,FALSE),0)))))</f>
        <v>3525</v>
      </c>
      <c r="F657">
        <v>53</v>
      </c>
      <c r="G657">
        <f>IF(C657=1,VLOOKUP(FoxFire!B657,balance!$U:$Z,2,FALSE),IF(C657=2,VLOOKUP(B657,balance!$U:$Z,3,FALSE),IF(C657=3,VLOOKUP(B657,balance!$U:$Z,4,FALSE),IF(C657=4,VLOOKUP(B657,balance!$U:$Z,5,FALSE),IF(C657=5,VLOOKUP(B657-1,balance!$U:$Z,6,FALSE),0)))))/100</f>
        <v>2.31E-3</v>
      </c>
      <c r="H657">
        <v>2</v>
      </c>
      <c r="I657" s="1">
        <f>IF(C657=1,VLOOKUP(FoxFire!B657,balance!$AF:$AJ,2,FALSE),IF(C657=2,VLOOKUP(B657,balance!$AF:$AJ,3,FALSE),IF(C657=3,VLOOKUP(B657,balance!$AF:$AJ,4,FALSE),IF(C657=4,VLOOKUP(B657,balance!$AF:$AJ,5,FALSE),IF(C657=5,VLOOKUP(B657,balance!$AF:$AK,6,FALSE),0)))))*1000000000000</f>
        <v>1245000000000</v>
      </c>
    </row>
    <row r="658" spans="1:9" x14ac:dyDescent="0.3">
      <c r="A658">
        <v>656</v>
      </c>
      <c r="B658">
        <f t="shared" si="21"/>
        <v>132</v>
      </c>
      <c r="C658">
        <f t="shared" si="20"/>
        <v>2</v>
      </c>
      <c r="D658">
        <v>9026</v>
      </c>
      <c r="E658" s="1">
        <f>IF(C658=1,VLOOKUP(B658,balance!$K:$P,2,FALSE),IF(C658=2,VLOOKUP(B658,balance!$K:$P,3,FALSE),IF(C658=3,VLOOKUP(B658,balance!$K:$P,4,FALSE),IF(C658=4,VLOOKUP(B658,balance!$K:$P,5,FALSE),IF(C658=5,VLOOKUP(B658-1,balance!$K:$P,6,FALSE),0)))))</f>
        <v>3525</v>
      </c>
      <c r="F658">
        <v>53</v>
      </c>
      <c r="G658">
        <f>IF(C658=1,VLOOKUP(FoxFire!B658,balance!$U:$Z,2,FALSE),IF(C658=2,VLOOKUP(B658,balance!$U:$Z,3,FALSE),IF(C658=3,VLOOKUP(B658,balance!$U:$Z,4,FALSE),IF(C658=4,VLOOKUP(B658,balance!$U:$Z,5,FALSE),IF(C658=5,VLOOKUP(B658-1,balance!$U:$Z,6,FALSE),0)))))/100</f>
        <v>2.31E-3</v>
      </c>
      <c r="H658">
        <v>2</v>
      </c>
      <c r="I658" s="1">
        <f>IF(C658=1,VLOOKUP(FoxFire!B658,balance!$AF:$AJ,2,FALSE),IF(C658=2,VLOOKUP(B658,balance!$AF:$AJ,3,FALSE),IF(C658=3,VLOOKUP(B658,balance!$AF:$AJ,4,FALSE),IF(C658=4,VLOOKUP(B658,balance!$AF:$AJ,5,FALSE),IF(C658=5,VLOOKUP(B658,balance!$AF:$AK,6,FALSE),0)))))*1000000000000</f>
        <v>1245000000000</v>
      </c>
    </row>
    <row r="659" spans="1:9" x14ac:dyDescent="0.3">
      <c r="A659">
        <v>657</v>
      </c>
      <c r="B659">
        <f t="shared" si="21"/>
        <v>132</v>
      </c>
      <c r="C659">
        <f t="shared" si="20"/>
        <v>3</v>
      </c>
      <c r="D659">
        <v>9026</v>
      </c>
      <c r="E659" s="1">
        <f>IF(C659=1,VLOOKUP(B659,balance!$K:$P,2,FALSE),IF(C659=2,VLOOKUP(B659,balance!$K:$P,3,FALSE),IF(C659=3,VLOOKUP(B659,balance!$K:$P,4,FALSE),IF(C659=4,VLOOKUP(B659,balance!$K:$P,5,FALSE),IF(C659=5,VLOOKUP(B659-1,balance!$K:$P,6,FALSE),0)))))</f>
        <v>3525</v>
      </c>
      <c r="F659">
        <v>53</v>
      </c>
      <c r="G659">
        <f>IF(C659=1,VLOOKUP(FoxFire!B659,balance!$U:$Z,2,FALSE),IF(C659=2,VLOOKUP(B659,balance!$U:$Z,3,FALSE),IF(C659=3,VLOOKUP(B659,balance!$U:$Z,4,FALSE),IF(C659=4,VLOOKUP(B659,balance!$U:$Z,5,FALSE),IF(C659=5,VLOOKUP(B659-1,balance!$U:$Z,6,FALSE),0)))))/100</f>
        <v>2.31E-3</v>
      </c>
      <c r="H659">
        <v>2</v>
      </c>
      <c r="I659" s="1">
        <f>IF(C659=1,VLOOKUP(FoxFire!B659,balance!$AF:$AJ,2,FALSE),IF(C659=2,VLOOKUP(B659,balance!$AF:$AJ,3,FALSE),IF(C659=3,VLOOKUP(B659,balance!$AF:$AJ,4,FALSE),IF(C659=4,VLOOKUP(B659,balance!$AF:$AJ,5,FALSE),IF(C659=5,VLOOKUP(B659,balance!$AF:$AK,6,FALSE),0)))))*1000000000000</f>
        <v>1245000000000</v>
      </c>
    </row>
    <row r="660" spans="1:9" x14ac:dyDescent="0.3">
      <c r="A660">
        <v>658</v>
      </c>
      <c r="B660">
        <f t="shared" si="21"/>
        <v>132</v>
      </c>
      <c r="C660">
        <f t="shared" si="20"/>
        <v>4</v>
      </c>
      <c r="D660">
        <v>9026</v>
      </c>
      <c r="E660" s="1">
        <f>IF(C660=1,VLOOKUP(B660,balance!$K:$P,2,FALSE),IF(C660=2,VLOOKUP(B660,balance!$K:$P,3,FALSE),IF(C660=3,VLOOKUP(B660,balance!$K:$P,4,FALSE),IF(C660=4,VLOOKUP(B660,balance!$K:$P,5,FALSE),IF(C660=5,VLOOKUP(B660-1,balance!$K:$P,6,FALSE),0)))))</f>
        <v>3525</v>
      </c>
      <c r="F660">
        <v>53</v>
      </c>
      <c r="G660">
        <f>IF(C660=1,VLOOKUP(FoxFire!B660,balance!$U:$Z,2,FALSE),IF(C660=2,VLOOKUP(B660,balance!$U:$Z,3,FALSE),IF(C660=3,VLOOKUP(B660,balance!$U:$Z,4,FALSE),IF(C660=4,VLOOKUP(B660,balance!$U:$Z,5,FALSE),IF(C660=5,VLOOKUP(B660-1,balance!$U:$Z,6,FALSE),0)))))/100</f>
        <v>2.31E-3</v>
      </c>
      <c r="H660">
        <v>2</v>
      </c>
      <c r="I660" s="1">
        <f>IF(C660=1,VLOOKUP(FoxFire!B660,balance!$AF:$AJ,2,FALSE),IF(C660=2,VLOOKUP(B660,balance!$AF:$AJ,3,FALSE),IF(C660=3,VLOOKUP(B660,balance!$AF:$AJ,4,FALSE),IF(C660=4,VLOOKUP(B660,balance!$AF:$AJ,5,FALSE),IF(C660=5,VLOOKUP(B660,balance!$AF:$AK,6,FALSE),0)))))*1000000000000</f>
        <v>1245000000000</v>
      </c>
    </row>
    <row r="661" spans="1:9" x14ac:dyDescent="0.3">
      <c r="A661">
        <v>659</v>
      </c>
      <c r="B661">
        <f t="shared" si="21"/>
        <v>133</v>
      </c>
      <c r="C661">
        <f t="shared" si="20"/>
        <v>5</v>
      </c>
      <c r="D661">
        <v>9026</v>
      </c>
      <c r="E661" s="1">
        <f>IF(C661=1,VLOOKUP(B661,balance!$K:$P,2,FALSE),IF(C661=2,VLOOKUP(B661,balance!$K:$P,3,FALSE),IF(C661=3,VLOOKUP(B661,balance!$K:$P,4,FALSE),IF(C661=4,VLOOKUP(B661,balance!$K:$P,5,FALSE),IF(C661=5,VLOOKUP(B661-1,balance!$K:$P,6,FALSE),0)))))</f>
        <v>95880</v>
      </c>
      <c r="F661">
        <v>53</v>
      </c>
      <c r="G661">
        <f>IF(C661=1,VLOOKUP(FoxFire!B661,balance!$U:$Z,2,FALSE),IF(C661=2,VLOOKUP(B661,balance!$U:$Z,3,FALSE),IF(C661=3,VLOOKUP(B661,balance!$U:$Z,4,FALSE),IF(C661=4,VLOOKUP(B661,balance!$U:$Z,5,FALSE),IF(C661=5,VLOOKUP(B661-1,balance!$U:$Z,6,FALSE),0)))))/100</f>
        <v>133.9598</v>
      </c>
      <c r="H661">
        <v>2</v>
      </c>
      <c r="I661" s="1">
        <f>IF(C661=1,VLOOKUP(FoxFire!B661,balance!$AF:$AJ,2,FALSE),IF(C661=2,VLOOKUP(B661,balance!$AF:$AJ,3,FALSE),IF(C661=3,VLOOKUP(B661,balance!$AF:$AJ,4,FALSE),IF(C661=4,VLOOKUP(B661,balance!$AF:$AJ,5,FALSE),IF(C661=5,VLOOKUP(B661,balance!$AF:$AK,6,FALSE),0)))))*1000000000000</f>
        <v>5040000000000</v>
      </c>
    </row>
    <row r="662" spans="1:9" x14ac:dyDescent="0.3">
      <c r="A662">
        <v>660</v>
      </c>
      <c r="B662">
        <f t="shared" si="21"/>
        <v>133</v>
      </c>
      <c r="C662">
        <f t="shared" si="20"/>
        <v>1</v>
      </c>
      <c r="D662">
        <v>9026</v>
      </c>
      <c r="E662" s="1">
        <f>IF(C662=1,VLOOKUP(B662,balance!$K:$P,2,FALSE),IF(C662=2,VLOOKUP(B662,balance!$K:$P,3,FALSE),IF(C662=3,VLOOKUP(B662,balance!$K:$P,4,FALSE),IF(C662=4,VLOOKUP(B662,balance!$K:$P,5,FALSE),IF(C662=5,VLOOKUP(B662-1,balance!$K:$P,6,FALSE),0)))))</f>
        <v>3550</v>
      </c>
      <c r="F662">
        <v>53</v>
      </c>
      <c r="G662">
        <f>IF(C662=1,VLOOKUP(FoxFire!B662,balance!$U:$Z,2,FALSE),IF(C662=2,VLOOKUP(B662,balance!$U:$Z,3,FALSE),IF(C662=3,VLOOKUP(B662,balance!$U:$Z,4,FALSE),IF(C662=4,VLOOKUP(B662,balance!$U:$Z,5,FALSE),IF(C662=5,VLOOKUP(B662-1,balance!$U:$Z,6,FALSE),0)))))/100</f>
        <v>2.32E-3</v>
      </c>
      <c r="H662">
        <v>2</v>
      </c>
      <c r="I662" s="1">
        <f>IF(C662=1,VLOOKUP(FoxFire!B662,balance!$AF:$AJ,2,FALSE),IF(C662=2,VLOOKUP(B662,balance!$AF:$AJ,3,FALSE),IF(C662=3,VLOOKUP(B662,balance!$AF:$AJ,4,FALSE),IF(C662=4,VLOOKUP(B662,balance!$AF:$AJ,5,FALSE),IF(C662=5,VLOOKUP(B662,balance!$AF:$AK,6,FALSE),0)))))*1000000000000</f>
        <v>1260000000000</v>
      </c>
    </row>
    <row r="663" spans="1:9" x14ac:dyDescent="0.3">
      <c r="A663">
        <v>661</v>
      </c>
      <c r="B663">
        <f t="shared" si="21"/>
        <v>133</v>
      </c>
      <c r="C663">
        <f t="shared" si="20"/>
        <v>2</v>
      </c>
      <c r="D663">
        <v>9026</v>
      </c>
      <c r="E663" s="1">
        <f>IF(C663=1,VLOOKUP(B663,balance!$K:$P,2,FALSE),IF(C663=2,VLOOKUP(B663,balance!$K:$P,3,FALSE),IF(C663=3,VLOOKUP(B663,balance!$K:$P,4,FALSE),IF(C663=4,VLOOKUP(B663,balance!$K:$P,5,FALSE),IF(C663=5,VLOOKUP(B663-1,balance!$K:$P,6,FALSE),0)))))</f>
        <v>3550</v>
      </c>
      <c r="F663">
        <v>53</v>
      </c>
      <c r="G663">
        <f>IF(C663=1,VLOOKUP(FoxFire!B663,balance!$U:$Z,2,FALSE),IF(C663=2,VLOOKUP(B663,balance!$U:$Z,3,FALSE),IF(C663=3,VLOOKUP(B663,balance!$U:$Z,4,FALSE),IF(C663=4,VLOOKUP(B663,balance!$U:$Z,5,FALSE),IF(C663=5,VLOOKUP(B663-1,balance!$U:$Z,6,FALSE),0)))))/100</f>
        <v>2.32E-3</v>
      </c>
      <c r="H663">
        <v>2</v>
      </c>
      <c r="I663" s="1">
        <f>IF(C663=1,VLOOKUP(FoxFire!B663,balance!$AF:$AJ,2,FALSE),IF(C663=2,VLOOKUP(B663,balance!$AF:$AJ,3,FALSE),IF(C663=3,VLOOKUP(B663,balance!$AF:$AJ,4,FALSE),IF(C663=4,VLOOKUP(B663,balance!$AF:$AJ,5,FALSE),IF(C663=5,VLOOKUP(B663,balance!$AF:$AK,6,FALSE),0)))))*1000000000000</f>
        <v>1260000000000</v>
      </c>
    </row>
    <row r="664" spans="1:9" x14ac:dyDescent="0.3">
      <c r="A664">
        <v>662</v>
      </c>
      <c r="B664">
        <f t="shared" si="21"/>
        <v>133</v>
      </c>
      <c r="C664">
        <f t="shared" si="20"/>
        <v>3</v>
      </c>
      <c r="D664">
        <v>9026</v>
      </c>
      <c r="E664" s="1">
        <f>IF(C664=1,VLOOKUP(B664,balance!$K:$P,2,FALSE),IF(C664=2,VLOOKUP(B664,balance!$K:$P,3,FALSE),IF(C664=3,VLOOKUP(B664,balance!$K:$P,4,FALSE),IF(C664=4,VLOOKUP(B664,balance!$K:$P,5,FALSE),IF(C664=5,VLOOKUP(B664-1,balance!$K:$P,6,FALSE),0)))))</f>
        <v>3550</v>
      </c>
      <c r="F664">
        <v>53</v>
      </c>
      <c r="G664">
        <f>IF(C664=1,VLOOKUP(FoxFire!B664,balance!$U:$Z,2,FALSE),IF(C664=2,VLOOKUP(B664,balance!$U:$Z,3,FALSE),IF(C664=3,VLOOKUP(B664,balance!$U:$Z,4,FALSE),IF(C664=4,VLOOKUP(B664,balance!$U:$Z,5,FALSE),IF(C664=5,VLOOKUP(B664-1,balance!$U:$Z,6,FALSE),0)))))/100</f>
        <v>2.32E-3</v>
      </c>
      <c r="H664">
        <v>2</v>
      </c>
      <c r="I664" s="1">
        <f>IF(C664=1,VLOOKUP(FoxFire!B664,balance!$AF:$AJ,2,FALSE),IF(C664=2,VLOOKUP(B664,balance!$AF:$AJ,3,FALSE),IF(C664=3,VLOOKUP(B664,balance!$AF:$AJ,4,FALSE),IF(C664=4,VLOOKUP(B664,balance!$AF:$AJ,5,FALSE),IF(C664=5,VLOOKUP(B664,balance!$AF:$AK,6,FALSE),0)))))*1000000000000</f>
        <v>1260000000000</v>
      </c>
    </row>
    <row r="665" spans="1:9" x14ac:dyDescent="0.3">
      <c r="A665">
        <v>663</v>
      </c>
      <c r="B665">
        <f t="shared" si="21"/>
        <v>133</v>
      </c>
      <c r="C665">
        <f t="shared" si="20"/>
        <v>4</v>
      </c>
      <c r="D665">
        <v>9026</v>
      </c>
      <c r="E665" s="1">
        <f>IF(C665=1,VLOOKUP(B665,balance!$K:$P,2,FALSE),IF(C665=2,VLOOKUP(B665,balance!$K:$P,3,FALSE),IF(C665=3,VLOOKUP(B665,balance!$K:$P,4,FALSE),IF(C665=4,VLOOKUP(B665,balance!$K:$P,5,FALSE),IF(C665=5,VLOOKUP(B665-1,balance!$K:$P,6,FALSE),0)))))</f>
        <v>3550</v>
      </c>
      <c r="F665">
        <v>53</v>
      </c>
      <c r="G665">
        <f>IF(C665=1,VLOOKUP(FoxFire!B665,balance!$U:$Z,2,FALSE),IF(C665=2,VLOOKUP(B665,balance!$U:$Z,3,FALSE),IF(C665=3,VLOOKUP(B665,balance!$U:$Z,4,FALSE),IF(C665=4,VLOOKUP(B665,balance!$U:$Z,5,FALSE),IF(C665=5,VLOOKUP(B665-1,balance!$U:$Z,6,FALSE),0)))))/100</f>
        <v>2.32E-3</v>
      </c>
      <c r="H665">
        <v>2</v>
      </c>
      <c r="I665" s="1">
        <f>IF(C665=1,VLOOKUP(FoxFire!B665,balance!$AF:$AJ,2,FALSE),IF(C665=2,VLOOKUP(B665,balance!$AF:$AJ,3,FALSE),IF(C665=3,VLOOKUP(B665,balance!$AF:$AJ,4,FALSE),IF(C665=4,VLOOKUP(B665,balance!$AF:$AJ,5,FALSE),IF(C665=5,VLOOKUP(B665,balance!$AF:$AK,6,FALSE),0)))))*1000000000000</f>
        <v>1260000000000</v>
      </c>
    </row>
    <row r="666" spans="1:9" x14ac:dyDescent="0.3">
      <c r="A666">
        <v>664</v>
      </c>
      <c r="B666">
        <f t="shared" si="21"/>
        <v>134</v>
      </c>
      <c r="C666">
        <f t="shared" si="20"/>
        <v>5</v>
      </c>
      <c r="D666">
        <v>9026</v>
      </c>
      <c r="E666" s="1">
        <f>IF(C666=1,VLOOKUP(B666,balance!$K:$P,2,FALSE),IF(C666=2,VLOOKUP(B666,balance!$K:$P,3,FALSE),IF(C666=3,VLOOKUP(B666,balance!$K:$P,4,FALSE),IF(C666=4,VLOOKUP(B666,balance!$K:$P,5,FALSE),IF(C666=5,VLOOKUP(B666-1,balance!$K:$P,6,FALSE),0)))))</f>
        <v>97270</v>
      </c>
      <c r="F666">
        <v>53</v>
      </c>
      <c r="G666">
        <f>IF(C666=1,VLOOKUP(FoxFire!B666,balance!$U:$Z,2,FALSE),IF(C666=2,VLOOKUP(B666,balance!$U:$Z,3,FALSE),IF(C666=3,VLOOKUP(B666,balance!$U:$Z,4,FALSE),IF(C666=4,VLOOKUP(B666,balance!$U:$Z,5,FALSE),IF(C666=5,VLOOKUP(B666-1,balance!$U:$Z,6,FALSE),0)))))/100</f>
        <v>137.23050000000001</v>
      </c>
      <c r="H666">
        <v>2</v>
      </c>
      <c r="I666" s="1">
        <f>IF(C666=1,VLOOKUP(FoxFire!B666,balance!$AF:$AJ,2,FALSE),IF(C666=2,VLOOKUP(B666,balance!$AF:$AJ,3,FALSE),IF(C666=3,VLOOKUP(B666,balance!$AF:$AJ,4,FALSE),IF(C666=4,VLOOKUP(B666,balance!$AF:$AJ,5,FALSE),IF(C666=5,VLOOKUP(B666,balance!$AF:$AK,6,FALSE),0)))))*1000000000000</f>
        <v>5100000000000</v>
      </c>
    </row>
    <row r="667" spans="1:9" x14ac:dyDescent="0.3">
      <c r="A667">
        <v>665</v>
      </c>
      <c r="B667">
        <f t="shared" si="21"/>
        <v>134</v>
      </c>
      <c r="C667">
        <f t="shared" si="20"/>
        <v>1</v>
      </c>
      <c r="D667">
        <v>9026</v>
      </c>
      <c r="E667" s="1">
        <f>IF(C667=1,VLOOKUP(B667,balance!$K:$P,2,FALSE),IF(C667=2,VLOOKUP(B667,balance!$K:$P,3,FALSE),IF(C667=3,VLOOKUP(B667,balance!$K:$P,4,FALSE),IF(C667=4,VLOOKUP(B667,balance!$K:$P,5,FALSE),IF(C667=5,VLOOKUP(B667-1,balance!$K:$P,6,FALSE),0)))))</f>
        <v>3575</v>
      </c>
      <c r="F667">
        <v>53</v>
      </c>
      <c r="G667">
        <f>IF(C667=1,VLOOKUP(FoxFire!B667,balance!$U:$Z,2,FALSE),IF(C667=2,VLOOKUP(B667,balance!$U:$Z,3,FALSE),IF(C667=3,VLOOKUP(B667,balance!$U:$Z,4,FALSE),IF(C667=4,VLOOKUP(B667,balance!$U:$Z,5,FALSE),IF(C667=5,VLOOKUP(B667-1,balance!$U:$Z,6,FALSE),0)))))/100</f>
        <v>2.33E-3</v>
      </c>
      <c r="H667">
        <v>2</v>
      </c>
      <c r="I667" s="1">
        <f>IF(C667=1,VLOOKUP(FoxFire!B667,balance!$AF:$AJ,2,FALSE),IF(C667=2,VLOOKUP(B667,balance!$AF:$AJ,3,FALSE),IF(C667=3,VLOOKUP(B667,balance!$AF:$AJ,4,FALSE),IF(C667=4,VLOOKUP(B667,balance!$AF:$AJ,5,FALSE),IF(C667=5,VLOOKUP(B667,balance!$AF:$AK,6,FALSE),0)))))*1000000000000</f>
        <v>1275000000000</v>
      </c>
    </row>
    <row r="668" spans="1:9" x14ac:dyDescent="0.3">
      <c r="A668">
        <v>666</v>
      </c>
      <c r="B668">
        <f t="shared" si="21"/>
        <v>134</v>
      </c>
      <c r="C668">
        <f t="shared" si="20"/>
        <v>2</v>
      </c>
      <c r="D668">
        <v>9026</v>
      </c>
      <c r="E668" s="1">
        <f>IF(C668=1,VLOOKUP(B668,balance!$K:$P,2,FALSE),IF(C668=2,VLOOKUP(B668,balance!$K:$P,3,FALSE),IF(C668=3,VLOOKUP(B668,balance!$K:$P,4,FALSE),IF(C668=4,VLOOKUP(B668,balance!$K:$P,5,FALSE),IF(C668=5,VLOOKUP(B668-1,balance!$K:$P,6,FALSE),0)))))</f>
        <v>3575</v>
      </c>
      <c r="F668">
        <v>53</v>
      </c>
      <c r="G668">
        <f>IF(C668=1,VLOOKUP(FoxFire!B668,balance!$U:$Z,2,FALSE),IF(C668=2,VLOOKUP(B668,balance!$U:$Z,3,FALSE),IF(C668=3,VLOOKUP(B668,balance!$U:$Z,4,FALSE),IF(C668=4,VLOOKUP(B668,balance!$U:$Z,5,FALSE),IF(C668=5,VLOOKUP(B668-1,balance!$U:$Z,6,FALSE),0)))))/100</f>
        <v>2.33E-3</v>
      </c>
      <c r="H668">
        <v>2</v>
      </c>
      <c r="I668" s="1">
        <f>IF(C668=1,VLOOKUP(FoxFire!B668,balance!$AF:$AJ,2,FALSE),IF(C668=2,VLOOKUP(B668,balance!$AF:$AJ,3,FALSE),IF(C668=3,VLOOKUP(B668,balance!$AF:$AJ,4,FALSE),IF(C668=4,VLOOKUP(B668,balance!$AF:$AJ,5,FALSE),IF(C668=5,VLOOKUP(B668,balance!$AF:$AK,6,FALSE),0)))))*1000000000000</f>
        <v>1275000000000</v>
      </c>
    </row>
    <row r="669" spans="1:9" x14ac:dyDescent="0.3">
      <c r="A669">
        <v>667</v>
      </c>
      <c r="B669">
        <f t="shared" si="21"/>
        <v>134</v>
      </c>
      <c r="C669">
        <f t="shared" si="20"/>
        <v>3</v>
      </c>
      <c r="D669">
        <v>9026</v>
      </c>
      <c r="E669" s="1">
        <f>IF(C669=1,VLOOKUP(B669,balance!$K:$P,2,FALSE),IF(C669=2,VLOOKUP(B669,balance!$K:$P,3,FALSE),IF(C669=3,VLOOKUP(B669,balance!$K:$P,4,FALSE),IF(C669=4,VLOOKUP(B669,balance!$K:$P,5,FALSE),IF(C669=5,VLOOKUP(B669-1,balance!$K:$P,6,FALSE),0)))))</f>
        <v>3575</v>
      </c>
      <c r="F669">
        <v>53</v>
      </c>
      <c r="G669">
        <f>IF(C669=1,VLOOKUP(FoxFire!B669,balance!$U:$Z,2,FALSE),IF(C669=2,VLOOKUP(B669,balance!$U:$Z,3,FALSE),IF(C669=3,VLOOKUP(B669,balance!$U:$Z,4,FALSE),IF(C669=4,VLOOKUP(B669,balance!$U:$Z,5,FALSE),IF(C669=5,VLOOKUP(B669-1,balance!$U:$Z,6,FALSE),0)))))/100</f>
        <v>2.33E-3</v>
      </c>
      <c r="H669">
        <v>2</v>
      </c>
      <c r="I669" s="1">
        <f>IF(C669=1,VLOOKUP(FoxFire!B669,balance!$AF:$AJ,2,FALSE),IF(C669=2,VLOOKUP(B669,balance!$AF:$AJ,3,FALSE),IF(C669=3,VLOOKUP(B669,balance!$AF:$AJ,4,FALSE),IF(C669=4,VLOOKUP(B669,balance!$AF:$AJ,5,FALSE),IF(C669=5,VLOOKUP(B669,balance!$AF:$AK,6,FALSE),0)))))*1000000000000</f>
        <v>1275000000000</v>
      </c>
    </row>
    <row r="670" spans="1:9" x14ac:dyDescent="0.3">
      <c r="A670">
        <v>668</v>
      </c>
      <c r="B670">
        <f t="shared" si="21"/>
        <v>134</v>
      </c>
      <c r="C670">
        <f t="shared" si="20"/>
        <v>4</v>
      </c>
      <c r="D670">
        <v>9026</v>
      </c>
      <c r="E670" s="1">
        <f>IF(C670=1,VLOOKUP(B670,balance!$K:$P,2,FALSE),IF(C670=2,VLOOKUP(B670,balance!$K:$P,3,FALSE),IF(C670=3,VLOOKUP(B670,balance!$K:$P,4,FALSE),IF(C670=4,VLOOKUP(B670,balance!$K:$P,5,FALSE),IF(C670=5,VLOOKUP(B670-1,balance!$K:$P,6,FALSE),0)))))</f>
        <v>3575</v>
      </c>
      <c r="F670">
        <v>53</v>
      </c>
      <c r="G670">
        <f>IF(C670=1,VLOOKUP(FoxFire!B670,balance!$U:$Z,2,FALSE),IF(C670=2,VLOOKUP(B670,balance!$U:$Z,3,FALSE),IF(C670=3,VLOOKUP(B670,balance!$U:$Z,4,FALSE),IF(C670=4,VLOOKUP(B670,balance!$U:$Z,5,FALSE),IF(C670=5,VLOOKUP(B670-1,balance!$U:$Z,6,FALSE),0)))))/100</f>
        <v>2.33E-3</v>
      </c>
      <c r="H670">
        <v>2</v>
      </c>
      <c r="I670" s="1">
        <f>IF(C670=1,VLOOKUP(FoxFire!B670,balance!$AF:$AJ,2,FALSE),IF(C670=2,VLOOKUP(B670,balance!$AF:$AJ,3,FALSE),IF(C670=3,VLOOKUP(B670,balance!$AF:$AJ,4,FALSE),IF(C670=4,VLOOKUP(B670,balance!$AF:$AJ,5,FALSE),IF(C670=5,VLOOKUP(B670,balance!$AF:$AK,6,FALSE),0)))))*1000000000000</f>
        <v>1275000000000</v>
      </c>
    </row>
    <row r="671" spans="1:9" x14ac:dyDescent="0.3">
      <c r="A671">
        <v>669</v>
      </c>
      <c r="B671">
        <f t="shared" si="21"/>
        <v>135</v>
      </c>
      <c r="C671">
        <f t="shared" si="20"/>
        <v>5</v>
      </c>
      <c r="D671">
        <v>9026</v>
      </c>
      <c r="E671" s="1">
        <f>IF(C671=1,VLOOKUP(B671,balance!$K:$P,2,FALSE),IF(C671=2,VLOOKUP(B671,balance!$K:$P,3,FALSE),IF(C671=3,VLOOKUP(B671,balance!$K:$P,4,FALSE),IF(C671=4,VLOOKUP(B671,balance!$K:$P,5,FALSE),IF(C671=5,VLOOKUP(B671-1,balance!$K:$P,6,FALSE),0)))))</f>
        <v>98670</v>
      </c>
      <c r="F671">
        <v>53</v>
      </c>
      <c r="G671">
        <f>IF(C671=1,VLOOKUP(FoxFire!B671,balance!$U:$Z,2,FALSE),IF(C671=2,VLOOKUP(B671,balance!$U:$Z,3,FALSE),IF(C671=3,VLOOKUP(B671,balance!$U:$Z,4,FALSE),IF(C671=4,VLOOKUP(B671,balance!$U:$Z,5,FALSE),IF(C671=5,VLOOKUP(B671-1,balance!$U:$Z,6,FALSE),0)))))/100</f>
        <v>140.57849999999999</v>
      </c>
      <c r="H671">
        <v>2</v>
      </c>
      <c r="I671" s="1">
        <f>IF(C671=1,VLOOKUP(FoxFire!B671,balance!$AF:$AJ,2,FALSE),IF(C671=2,VLOOKUP(B671,balance!$AF:$AJ,3,FALSE),IF(C671=3,VLOOKUP(B671,balance!$AF:$AJ,4,FALSE),IF(C671=4,VLOOKUP(B671,balance!$AF:$AJ,5,FALSE),IF(C671=5,VLOOKUP(B671,balance!$AF:$AK,6,FALSE),0)))))*1000000000000</f>
        <v>5160000000000</v>
      </c>
    </row>
    <row r="672" spans="1:9" x14ac:dyDescent="0.3">
      <c r="A672">
        <v>670</v>
      </c>
      <c r="B672">
        <f t="shared" si="21"/>
        <v>135</v>
      </c>
      <c r="C672">
        <f t="shared" si="20"/>
        <v>1</v>
      </c>
      <c r="D672">
        <v>9026</v>
      </c>
      <c r="E672" s="1">
        <f>IF(C672=1,VLOOKUP(B672,balance!$K:$P,2,FALSE),IF(C672=2,VLOOKUP(B672,balance!$K:$P,3,FALSE),IF(C672=3,VLOOKUP(B672,balance!$K:$P,4,FALSE),IF(C672=4,VLOOKUP(B672,balance!$K:$P,5,FALSE),IF(C672=5,VLOOKUP(B672-1,balance!$K:$P,6,FALSE),0)))))</f>
        <v>3600</v>
      </c>
      <c r="F672">
        <v>53</v>
      </c>
      <c r="G672">
        <f>IF(C672=1,VLOOKUP(FoxFire!B672,balance!$U:$Z,2,FALSE),IF(C672=2,VLOOKUP(B672,balance!$U:$Z,3,FALSE),IF(C672=3,VLOOKUP(B672,balance!$U:$Z,4,FALSE),IF(C672=4,VLOOKUP(B672,balance!$U:$Z,5,FALSE),IF(C672=5,VLOOKUP(B672-1,balance!$U:$Z,6,FALSE),0)))))/100</f>
        <v>2.3400000000000001E-3</v>
      </c>
      <c r="H672">
        <v>2</v>
      </c>
      <c r="I672" s="1">
        <f>IF(C672=1,VLOOKUP(FoxFire!B672,balance!$AF:$AJ,2,FALSE),IF(C672=2,VLOOKUP(B672,balance!$AF:$AJ,3,FALSE),IF(C672=3,VLOOKUP(B672,balance!$AF:$AJ,4,FALSE),IF(C672=4,VLOOKUP(B672,balance!$AF:$AJ,5,FALSE),IF(C672=5,VLOOKUP(B672,balance!$AF:$AK,6,FALSE),0)))))*1000000000000</f>
        <v>1290000000000</v>
      </c>
    </row>
    <row r="673" spans="1:9" x14ac:dyDescent="0.3">
      <c r="A673">
        <v>671</v>
      </c>
      <c r="B673">
        <f t="shared" si="21"/>
        <v>135</v>
      </c>
      <c r="C673">
        <f t="shared" si="20"/>
        <v>2</v>
      </c>
      <c r="D673">
        <v>9026</v>
      </c>
      <c r="E673" s="1">
        <f>IF(C673=1,VLOOKUP(B673,balance!$K:$P,2,FALSE),IF(C673=2,VLOOKUP(B673,balance!$K:$P,3,FALSE),IF(C673=3,VLOOKUP(B673,balance!$K:$P,4,FALSE),IF(C673=4,VLOOKUP(B673,balance!$K:$P,5,FALSE),IF(C673=5,VLOOKUP(B673-1,balance!$K:$P,6,FALSE),0)))))</f>
        <v>3600</v>
      </c>
      <c r="F673">
        <v>53</v>
      </c>
      <c r="G673">
        <f>IF(C673=1,VLOOKUP(FoxFire!B673,balance!$U:$Z,2,FALSE),IF(C673=2,VLOOKUP(B673,balance!$U:$Z,3,FALSE),IF(C673=3,VLOOKUP(B673,balance!$U:$Z,4,FALSE),IF(C673=4,VLOOKUP(B673,balance!$U:$Z,5,FALSE),IF(C673=5,VLOOKUP(B673-1,balance!$U:$Z,6,FALSE),0)))))/100</f>
        <v>2.3400000000000001E-3</v>
      </c>
      <c r="H673">
        <v>2</v>
      </c>
      <c r="I673" s="1">
        <f>IF(C673=1,VLOOKUP(FoxFire!B673,balance!$AF:$AJ,2,FALSE),IF(C673=2,VLOOKUP(B673,balance!$AF:$AJ,3,FALSE),IF(C673=3,VLOOKUP(B673,balance!$AF:$AJ,4,FALSE),IF(C673=4,VLOOKUP(B673,balance!$AF:$AJ,5,FALSE),IF(C673=5,VLOOKUP(B673,balance!$AF:$AK,6,FALSE),0)))))*1000000000000</f>
        <v>1290000000000</v>
      </c>
    </row>
    <row r="674" spans="1:9" x14ac:dyDescent="0.3">
      <c r="A674">
        <v>672</v>
      </c>
      <c r="B674">
        <f t="shared" si="21"/>
        <v>135</v>
      </c>
      <c r="C674">
        <f t="shared" si="20"/>
        <v>3</v>
      </c>
      <c r="D674">
        <v>9026</v>
      </c>
      <c r="E674" s="1">
        <f>IF(C674=1,VLOOKUP(B674,balance!$K:$P,2,FALSE),IF(C674=2,VLOOKUP(B674,balance!$K:$P,3,FALSE),IF(C674=3,VLOOKUP(B674,balance!$K:$P,4,FALSE),IF(C674=4,VLOOKUP(B674,balance!$K:$P,5,FALSE),IF(C674=5,VLOOKUP(B674-1,balance!$K:$P,6,FALSE),0)))))</f>
        <v>3600</v>
      </c>
      <c r="F674">
        <v>53</v>
      </c>
      <c r="G674">
        <f>IF(C674=1,VLOOKUP(FoxFire!B674,balance!$U:$Z,2,FALSE),IF(C674=2,VLOOKUP(B674,balance!$U:$Z,3,FALSE),IF(C674=3,VLOOKUP(B674,balance!$U:$Z,4,FALSE),IF(C674=4,VLOOKUP(B674,balance!$U:$Z,5,FALSE),IF(C674=5,VLOOKUP(B674-1,balance!$U:$Z,6,FALSE),0)))))/100</f>
        <v>2.3400000000000001E-3</v>
      </c>
      <c r="H674">
        <v>2</v>
      </c>
      <c r="I674" s="1">
        <f>IF(C674=1,VLOOKUP(FoxFire!B674,balance!$AF:$AJ,2,FALSE),IF(C674=2,VLOOKUP(B674,balance!$AF:$AJ,3,FALSE),IF(C674=3,VLOOKUP(B674,balance!$AF:$AJ,4,FALSE),IF(C674=4,VLOOKUP(B674,balance!$AF:$AJ,5,FALSE),IF(C674=5,VLOOKUP(B674,balance!$AF:$AK,6,FALSE),0)))))*1000000000000</f>
        <v>1290000000000</v>
      </c>
    </row>
    <row r="675" spans="1:9" x14ac:dyDescent="0.3">
      <c r="A675">
        <v>673</v>
      </c>
      <c r="B675">
        <f t="shared" si="21"/>
        <v>135</v>
      </c>
      <c r="C675">
        <f t="shared" si="20"/>
        <v>4</v>
      </c>
      <c r="D675">
        <v>9026</v>
      </c>
      <c r="E675" s="1">
        <f>IF(C675=1,VLOOKUP(B675,balance!$K:$P,2,FALSE),IF(C675=2,VLOOKUP(B675,balance!$K:$P,3,FALSE),IF(C675=3,VLOOKUP(B675,balance!$K:$P,4,FALSE),IF(C675=4,VLOOKUP(B675,balance!$K:$P,5,FALSE),IF(C675=5,VLOOKUP(B675-1,balance!$K:$P,6,FALSE),0)))))</f>
        <v>3600</v>
      </c>
      <c r="F675">
        <v>53</v>
      </c>
      <c r="G675">
        <f>IF(C675=1,VLOOKUP(FoxFire!B675,balance!$U:$Z,2,FALSE),IF(C675=2,VLOOKUP(B675,balance!$U:$Z,3,FALSE),IF(C675=3,VLOOKUP(B675,balance!$U:$Z,4,FALSE),IF(C675=4,VLOOKUP(B675,balance!$U:$Z,5,FALSE),IF(C675=5,VLOOKUP(B675-1,balance!$U:$Z,6,FALSE),0)))))/100</f>
        <v>2.3400000000000001E-3</v>
      </c>
      <c r="H675">
        <v>2</v>
      </c>
      <c r="I675" s="1">
        <f>IF(C675=1,VLOOKUP(FoxFire!B675,balance!$AF:$AJ,2,FALSE),IF(C675=2,VLOOKUP(B675,balance!$AF:$AJ,3,FALSE),IF(C675=3,VLOOKUP(B675,balance!$AF:$AJ,4,FALSE),IF(C675=4,VLOOKUP(B675,balance!$AF:$AJ,5,FALSE),IF(C675=5,VLOOKUP(B675,balance!$AF:$AK,6,FALSE),0)))))*1000000000000</f>
        <v>1290000000000</v>
      </c>
    </row>
    <row r="676" spans="1:9" x14ac:dyDescent="0.3">
      <c r="A676">
        <v>674</v>
      </c>
      <c r="B676">
        <f t="shared" si="21"/>
        <v>136</v>
      </c>
      <c r="C676">
        <f t="shared" si="20"/>
        <v>5</v>
      </c>
      <c r="D676">
        <v>9026</v>
      </c>
      <c r="E676" s="1">
        <f>IF(C676=1,VLOOKUP(B676,balance!$K:$P,2,FALSE),IF(C676=2,VLOOKUP(B676,balance!$K:$P,3,FALSE),IF(C676=3,VLOOKUP(B676,balance!$K:$P,4,FALSE),IF(C676=4,VLOOKUP(B676,balance!$K:$P,5,FALSE),IF(C676=5,VLOOKUP(B676-1,balance!$K:$P,6,FALSE),0)))))</f>
        <v>100080</v>
      </c>
      <c r="F676">
        <v>53</v>
      </c>
      <c r="G676">
        <f>IF(C676=1,VLOOKUP(FoxFire!B676,balance!$U:$Z,2,FALSE),IF(C676=2,VLOOKUP(B676,balance!$U:$Z,3,FALSE),IF(C676=3,VLOOKUP(B676,balance!$U:$Z,4,FALSE),IF(C676=4,VLOOKUP(B676,balance!$U:$Z,5,FALSE),IF(C676=5,VLOOKUP(B676-1,balance!$U:$Z,6,FALSE),0)))))/100</f>
        <v>144.00540000000001</v>
      </c>
      <c r="H676">
        <v>2</v>
      </c>
      <c r="I676" s="1">
        <f>IF(C676=1,VLOOKUP(FoxFire!B676,balance!$AF:$AJ,2,FALSE),IF(C676=2,VLOOKUP(B676,balance!$AF:$AJ,3,FALSE),IF(C676=3,VLOOKUP(B676,balance!$AF:$AJ,4,FALSE),IF(C676=4,VLOOKUP(B676,balance!$AF:$AJ,5,FALSE),IF(C676=5,VLOOKUP(B676,balance!$AF:$AK,6,FALSE),0)))))*1000000000000</f>
        <v>5220000000000</v>
      </c>
    </row>
    <row r="677" spans="1:9" x14ac:dyDescent="0.3">
      <c r="A677">
        <v>675</v>
      </c>
      <c r="B677">
        <f t="shared" si="21"/>
        <v>136</v>
      </c>
      <c r="C677">
        <f t="shared" si="20"/>
        <v>1</v>
      </c>
      <c r="D677">
        <v>9026</v>
      </c>
      <c r="E677" s="1">
        <f>IF(C677=1,VLOOKUP(B677,balance!$K:$P,2,FALSE),IF(C677=2,VLOOKUP(B677,balance!$K:$P,3,FALSE),IF(C677=3,VLOOKUP(B677,balance!$K:$P,4,FALSE),IF(C677=4,VLOOKUP(B677,balance!$K:$P,5,FALSE),IF(C677=5,VLOOKUP(B677-1,balance!$K:$P,6,FALSE),0)))))</f>
        <v>3625</v>
      </c>
      <c r="F677">
        <v>53</v>
      </c>
      <c r="G677">
        <f>IF(C677=1,VLOOKUP(FoxFire!B677,balance!$U:$Z,2,FALSE),IF(C677=2,VLOOKUP(B677,balance!$U:$Z,3,FALSE),IF(C677=3,VLOOKUP(B677,balance!$U:$Z,4,FALSE),IF(C677=4,VLOOKUP(B677,balance!$U:$Z,5,FALSE),IF(C677=5,VLOOKUP(B677-1,balance!$U:$Z,6,FALSE),0)))))/100</f>
        <v>2.3499999999999997E-3</v>
      </c>
      <c r="H677">
        <v>2</v>
      </c>
      <c r="I677" s="1">
        <f>IF(C677=1,VLOOKUP(FoxFire!B677,balance!$AF:$AJ,2,FALSE),IF(C677=2,VLOOKUP(B677,balance!$AF:$AJ,3,FALSE),IF(C677=3,VLOOKUP(B677,balance!$AF:$AJ,4,FALSE),IF(C677=4,VLOOKUP(B677,balance!$AF:$AJ,5,FALSE),IF(C677=5,VLOOKUP(B677,balance!$AF:$AK,6,FALSE),0)))))*1000000000000</f>
        <v>1305000000000</v>
      </c>
    </row>
    <row r="678" spans="1:9" x14ac:dyDescent="0.3">
      <c r="A678">
        <v>676</v>
      </c>
      <c r="B678">
        <f t="shared" si="21"/>
        <v>136</v>
      </c>
      <c r="C678">
        <f t="shared" si="20"/>
        <v>2</v>
      </c>
      <c r="D678">
        <v>9026</v>
      </c>
      <c r="E678" s="1">
        <f>IF(C678=1,VLOOKUP(B678,balance!$K:$P,2,FALSE),IF(C678=2,VLOOKUP(B678,balance!$K:$P,3,FALSE),IF(C678=3,VLOOKUP(B678,balance!$K:$P,4,FALSE),IF(C678=4,VLOOKUP(B678,balance!$K:$P,5,FALSE),IF(C678=5,VLOOKUP(B678-1,balance!$K:$P,6,FALSE),0)))))</f>
        <v>3625</v>
      </c>
      <c r="F678">
        <v>53</v>
      </c>
      <c r="G678">
        <f>IF(C678=1,VLOOKUP(FoxFire!B678,balance!$U:$Z,2,FALSE),IF(C678=2,VLOOKUP(B678,balance!$U:$Z,3,FALSE),IF(C678=3,VLOOKUP(B678,balance!$U:$Z,4,FALSE),IF(C678=4,VLOOKUP(B678,balance!$U:$Z,5,FALSE),IF(C678=5,VLOOKUP(B678-1,balance!$U:$Z,6,FALSE),0)))))/100</f>
        <v>2.3499999999999997E-3</v>
      </c>
      <c r="H678">
        <v>2</v>
      </c>
      <c r="I678" s="1">
        <f>IF(C678=1,VLOOKUP(FoxFire!B678,balance!$AF:$AJ,2,FALSE),IF(C678=2,VLOOKUP(B678,balance!$AF:$AJ,3,FALSE),IF(C678=3,VLOOKUP(B678,balance!$AF:$AJ,4,FALSE),IF(C678=4,VLOOKUP(B678,balance!$AF:$AJ,5,FALSE),IF(C678=5,VLOOKUP(B678,balance!$AF:$AK,6,FALSE),0)))))*1000000000000</f>
        <v>1305000000000</v>
      </c>
    </row>
    <row r="679" spans="1:9" x14ac:dyDescent="0.3">
      <c r="A679">
        <v>677</v>
      </c>
      <c r="B679">
        <f t="shared" si="21"/>
        <v>136</v>
      </c>
      <c r="C679">
        <f t="shared" si="20"/>
        <v>3</v>
      </c>
      <c r="D679">
        <v>9026</v>
      </c>
      <c r="E679" s="1">
        <f>IF(C679=1,VLOOKUP(B679,balance!$K:$P,2,FALSE),IF(C679=2,VLOOKUP(B679,balance!$K:$P,3,FALSE),IF(C679=3,VLOOKUP(B679,balance!$K:$P,4,FALSE),IF(C679=4,VLOOKUP(B679,balance!$K:$P,5,FALSE),IF(C679=5,VLOOKUP(B679-1,balance!$K:$P,6,FALSE),0)))))</f>
        <v>3625</v>
      </c>
      <c r="F679">
        <v>53</v>
      </c>
      <c r="G679">
        <f>IF(C679=1,VLOOKUP(FoxFire!B679,balance!$U:$Z,2,FALSE),IF(C679=2,VLOOKUP(B679,balance!$U:$Z,3,FALSE),IF(C679=3,VLOOKUP(B679,balance!$U:$Z,4,FALSE),IF(C679=4,VLOOKUP(B679,balance!$U:$Z,5,FALSE),IF(C679=5,VLOOKUP(B679-1,balance!$U:$Z,6,FALSE),0)))))/100</f>
        <v>2.3499999999999997E-3</v>
      </c>
      <c r="H679">
        <v>2</v>
      </c>
      <c r="I679" s="1">
        <f>IF(C679=1,VLOOKUP(FoxFire!B679,balance!$AF:$AJ,2,FALSE),IF(C679=2,VLOOKUP(B679,balance!$AF:$AJ,3,FALSE),IF(C679=3,VLOOKUP(B679,balance!$AF:$AJ,4,FALSE),IF(C679=4,VLOOKUP(B679,balance!$AF:$AJ,5,FALSE),IF(C679=5,VLOOKUP(B679,balance!$AF:$AK,6,FALSE),0)))))*1000000000000</f>
        <v>1305000000000</v>
      </c>
    </row>
    <row r="680" spans="1:9" x14ac:dyDescent="0.3">
      <c r="A680">
        <v>678</v>
      </c>
      <c r="B680">
        <f t="shared" si="21"/>
        <v>136</v>
      </c>
      <c r="C680">
        <f t="shared" si="20"/>
        <v>4</v>
      </c>
      <c r="D680">
        <v>9026</v>
      </c>
      <c r="E680" s="1">
        <f>IF(C680=1,VLOOKUP(B680,balance!$K:$P,2,FALSE),IF(C680=2,VLOOKUP(B680,balance!$K:$P,3,FALSE),IF(C680=3,VLOOKUP(B680,balance!$K:$P,4,FALSE),IF(C680=4,VLOOKUP(B680,balance!$K:$P,5,FALSE),IF(C680=5,VLOOKUP(B680-1,balance!$K:$P,6,FALSE),0)))))</f>
        <v>3625</v>
      </c>
      <c r="F680">
        <v>53</v>
      </c>
      <c r="G680">
        <f>IF(C680=1,VLOOKUP(FoxFire!B680,balance!$U:$Z,2,FALSE),IF(C680=2,VLOOKUP(B680,balance!$U:$Z,3,FALSE),IF(C680=3,VLOOKUP(B680,balance!$U:$Z,4,FALSE),IF(C680=4,VLOOKUP(B680,balance!$U:$Z,5,FALSE),IF(C680=5,VLOOKUP(B680-1,balance!$U:$Z,6,FALSE),0)))))/100</f>
        <v>2.3499999999999997E-3</v>
      </c>
      <c r="H680">
        <v>2</v>
      </c>
      <c r="I680" s="1">
        <f>IF(C680=1,VLOOKUP(FoxFire!B680,balance!$AF:$AJ,2,FALSE),IF(C680=2,VLOOKUP(B680,balance!$AF:$AJ,3,FALSE),IF(C680=3,VLOOKUP(B680,balance!$AF:$AJ,4,FALSE),IF(C680=4,VLOOKUP(B680,balance!$AF:$AJ,5,FALSE),IF(C680=5,VLOOKUP(B680,balance!$AF:$AK,6,FALSE),0)))))*1000000000000</f>
        <v>1305000000000</v>
      </c>
    </row>
    <row r="681" spans="1:9" x14ac:dyDescent="0.3">
      <c r="A681">
        <v>679</v>
      </c>
      <c r="B681">
        <f t="shared" si="21"/>
        <v>137</v>
      </c>
      <c r="C681">
        <f t="shared" si="20"/>
        <v>5</v>
      </c>
      <c r="D681">
        <v>9026</v>
      </c>
      <c r="E681" s="1">
        <f>IF(C681=1,VLOOKUP(B681,balance!$K:$P,2,FALSE),IF(C681=2,VLOOKUP(B681,balance!$K:$P,3,FALSE),IF(C681=3,VLOOKUP(B681,balance!$K:$P,4,FALSE),IF(C681=4,VLOOKUP(B681,balance!$K:$P,5,FALSE),IF(C681=5,VLOOKUP(B681-1,balance!$K:$P,6,FALSE),0)))))</f>
        <v>101500</v>
      </c>
      <c r="F681">
        <v>53</v>
      </c>
      <c r="G681">
        <f>IF(C681=1,VLOOKUP(FoxFire!B681,balance!$U:$Z,2,FALSE),IF(C681=2,VLOOKUP(B681,balance!$U:$Z,3,FALSE),IF(C681=3,VLOOKUP(B681,balance!$U:$Z,4,FALSE),IF(C681=4,VLOOKUP(B681,balance!$U:$Z,5,FALSE),IF(C681=5,VLOOKUP(B681-1,balance!$U:$Z,6,FALSE),0)))))/100</f>
        <v>147.51329999999999</v>
      </c>
      <c r="H681">
        <v>2</v>
      </c>
      <c r="I681" s="1">
        <f>IF(C681=1,VLOOKUP(FoxFire!B681,balance!$AF:$AJ,2,FALSE),IF(C681=2,VLOOKUP(B681,balance!$AF:$AJ,3,FALSE),IF(C681=3,VLOOKUP(B681,balance!$AF:$AJ,4,FALSE),IF(C681=4,VLOOKUP(B681,balance!$AF:$AJ,5,FALSE),IF(C681=5,VLOOKUP(B681,balance!$AF:$AK,6,FALSE),0)))))*1000000000000</f>
        <v>5280000000000</v>
      </c>
    </row>
    <row r="682" spans="1:9" x14ac:dyDescent="0.3">
      <c r="A682">
        <v>680</v>
      </c>
      <c r="B682">
        <f t="shared" si="21"/>
        <v>137</v>
      </c>
      <c r="C682">
        <f t="shared" si="20"/>
        <v>1</v>
      </c>
      <c r="D682">
        <v>9026</v>
      </c>
      <c r="E682" s="1">
        <f>IF(C682=1,VLOOKUP(B682,balance!$K:$P,2,FALSE),IF(C682=2,VLOOKUP(B682,balance!$K:$P,3,FALSE),IF(C682=3,VLOOKUP(B682,balance!$K:$P,4,FALSE),IF(C682=4,VLOOKUP(B682,balance!$K:$P,5,FALSE),IF(C682=5,VLOOKUP(B682-1,balance!$K:$P,6,FALSE),0)))))</f>
        <v>3650</v>
      </c>
      <c r="F682">
        <v>53</v>
      </c>
      <c r="G682">
        <f>IF(C682=1,VLOOKUP(FoxFire!B682,balance!$U:$Z,2,FALSE),IF(C682=2,VLOOKUP(B682,balance!$U:$Z,3,FALSE),IF(C682=3,VLOOKUP(B682,balance!$U:$Z,4,FALSE),IF(C682=4,VLOOKUP(B682,balance!$U:$Z,5,FALSE),IF(C682=5,VLOOKUP(B682-1,balance!$U:$Z,6,FALSE),0)))))/100</f>
        <v>2.3599999999999997E-3</v>
      </c>
      <c r="H682">
        <v>2</v>
      </c>
      <c r="I682" s="1">
        <f>IF(C682=1,VLOOKUP(FoxFire!B682,balance!$AF:$AJ,2,FALSE),IF(C682=2,VLOOKUP(B682,balance!$AF:$AJ,3,FALSE),IF(C682=3,VLOOKUP(B682,balance!$AF:$AJ,4,FALSE),IF(C682=4,VLOOKUP(B682,balance!$AF:$AJ,5,FALSE),IF(C682=5,VLOOKUP(B682,balance!$AF:$AK,6,FALSE),0)))))*1000000000000</f>
        <v>1320000000000</v>
      </c>
    </row>
    <row r="683" spans="1:9" x14ac:dyDescent="0.3">
      <c r="A683">
        <v>681</v>
      </c>
      <c r="B683">
        <f t="shared" si="21"/>
        <v>137</v>
      </c>
      <c r="C683">
        <f t="shared" si="20"/>
        <v>2</v>
      </c>
      <c r="D683">
        <v>9026</v>
      </c>
      <c r="E683" s="1">
        <f>IF(C683=1,VLOOKUP(B683,balance!$K:$P,2,FALSE),IF(C683=2,VLOOKUP(B683,balance!$K:$P,3,FALSE),IF(C683=3,VLOOKUP(B683,balance!$K:$P,4,FALSE),IF(C683=4,VLOOKUP(B683,balance!$K:$P,5,FALSE),IF(C683=5,VLOOKUP(B683-1,balance!$K:$P,6,FALSE),0)))))</f>
        <v>3650</v>
      </c>
      <c r="F683">
        <v>53</v>
      </c>
      <c r="G683">
        <f>IF(C683=1,VLOOKUP(FoxFire!B683,balance!$U:$Z,2,FALSE),IF(C683=2,VLOOKUP(B683,balance!$U:$Z,3,FALSE),IF(C683=3,VLOOKUP(B683,balance!$U:$Z,4,FALSE),IF(C683=4,VLOOKUP(B683,balance!$U:$Z,5,FALSE),IF(C683=5,VLOOKUP(B683-1,balance!$U:$Z,6,FALSE),0)))))/100</f>
        <v>2.3599999999999997E-3</v>
      </c>
      <c r="H683">
        <v>2</v>
      </c>
      <c r="I683" s="1">
        <f>IF(C683=1,VLOOKUP(FoxFire!B683,balance!$AF:$AJ,2,FALSE),IF(C683=2,VLOOKUP(B683,balance!$AF:$AJ,3,FALSE),IF(C683=3,VLOOKUP(B683,balance!$AF:$AJ,4,FALSE),IF(C683=4,VLOOKUP(B683,balance!$AF:$AJ,5,FALSE),IF(C683=5,VLOOKUP(B683,balance!$AF:$AK,6,FALSE),0)))))*1000000000000</f>
        <v>1320000000000</v>
      </c>
    </row>
    <row r="684" spans="1:9" x14ac:dyDescent="0.3">
      <c r="A684">
        <v>682</v>
      </c>
      <c r="B684">
        <f t="shared" si="21"/>
        <v>137</v>
      </c>
      <c r="C684">
        <f t="shared" si="20"/>
        <v>3</v>
      </c>
      <c r="D684">
        <v>9026</v>
      </c>
      <c r="E684" s="1">
        <f>IF(C684=1,VLOOKUP(B684,balance!$K:$P,2,FALSE),IF(C684=2,VLOOKUP(B684,balance!$K:$P,3,FALSE),IF(C684=3,VLOOKUP(B684,balance!$K:$P,4,FALSE),IF(C684=4,VLOOKUP(B684,balance!$K:$P,5,FALSE),IF(C684=5,VLOOKUP(B684-1,balance!$K:$P,6,FALSE),0)))))</f>
        <v>3650</v>
      </c>
      <c r="F684">
        <v>53</v>
      </c>
      <c r="G684">
        <f>IF(C684=1,VLOOKUP(FoxFire!B684,balance!$U:$Z,2,FALSE),IF(C684=2,VLOOKUP(B684,balance!$U:$Z,3,FALSE),IF(C684=3,VLOOKUP(B684,balance!$U:$Z,4,FALSE),IF(C684=4,VLOOKUP(B684,balance!$U:$Z,5,FALSE),IF(C684=5,VLOOKUP(B684-1,balance!$U:$Z,6,FALSE),0)))))/100</f>
        <v>2.3599999999999997E-3</v>
      </c>
      <c r="H684">
        <v>2</v>
      </c>
      <c r="I684" s="1">
        <f>IF(C684=1,VLOOKUP(FoxFire!B684,balance!$AF:$AJ,2,FALSE),IF(C684=2,VLOOKUP(B684,balance!$AF:$AJ,3,FALSE),IF(C684=3,VLOOKUP(B684,balance!$AF:$AJ,4,FALSE),IF(C684=4,VLOOKUP(B684,balance!$AF:$AJ,5,FALSE),IF(C684=5,VLOOKUP(B684,balance!$AF:$AK,6,FALSE),0)))))*1000000000000</f>
        <v>1320000000000</v>
      </c>
    </row>
    <row r="685" spans="1:9" x14ac:dyDescent="0.3">
      <c r="A685">
        <v>683</v>
      </c>
      <c r="B685">
        <f t="shared" si="21"/>
        <v>137</v>
      </c>
      <c r="C685">
        <f t="shared" si="20"/>
        <v>4</v>
      </c>
      <c r="D685">
        <v>9026</v>
      </c>
      <c r="E685" s="1">
        <f>IF(C685=1,VLOOKUP(B685,balance!$K:$P,2,FALSE),IF(C685=2,VLOOKUP(B685,balance!$K:$P,3,FALSE),IF(C685=3,VLOOKUP(B685,balance!$K:$P,4,FALSE),IF(C685=4,VLOOKUP(B685,balance!$K:$P,5,FALSE),IF(C685=5,VLOOKUP(B685-1,balance!$K:$P,6,FALSE),0)))))</f>
        <v>3650</v>
      </c>
      <c r="F685">
        <v>53</v>
      </c>
      <c r="G685">
        <f>IF(C685=1,VLOOKUP(FoxFire!B685,balance!$U:$Z,2,FALSE),IF(C685=2,VLOOKUP(B685,balance!$U:$Z,3,FALSE),IF(C685=3,VLOOKUP(B685,balance!$U:$Z,4,FALSE),IF(C685=4,VLOOKUP(B685,balance!$U:$Z,5,FALSE),IF(C685=5,VLOOKUP(B685-1,balance!$U:$Z,6,FALSE),0)))))/100</f>
        <v>2.3599999999999997E-3</v>
      </c>
      <c r="H685">
        <v>2</v>
      </c>
      <c r="I685" s="1">
        <f>IF(C685=1,VLOOKUP(FoxFire!B685,balance!$AF:$AJ,2,FALSE),IF(C685=2,VLOOKUP(B685,balance!$AF:$AJ,3,FALSE),IF(C685=3,VLOOKUP(B685,balance!$AF:$AJ,4,FALSE),IF(C685=4,VLOOKUP(B685,balance!$AF:$AJ,5,FALSE),IF(C685=5,VLOOKUP(B685,balance!$AF:$AK,6,FALSE),0)))))*1000000000000</f>
        <v>1320000000000</v>
      </c>
    </row>
    <row r="686" spans="1:9" x14ac:dyDescent="0.3">
      <c r="A686">
        <v>684</v>
      </c>
      <c r="B686">
        <f t="shared" si="21"/>
        <v>138</v>
      </c>
      <c r="C686">
        <f t="shared" si="20"/>
        <v>5</v>
      </c>
      <c r="D686">
        <v>9026</v>
      </c>
      <c r="E686" s="1">
        <f>IF(C686=1,VLOOKUP(B686,balance!$K:$P,2,FALSE),IF(C686=2,VLOOKUP(B686,balance!$K:$P,3,FALSE),IF(C686=3,VLOOKUP(B686,balance!$K:$P,4,FALSE),IF(C686=4,VLOOKUP(B686,balance!$K:$P,5,FALSE),IF(C686=5,VLOOKUP(B686-1,balance!$K:$P,6,FALSE),0)))))</f>
        <v>102930</v>
      </c>
      <c r="F686">
        <v>53</v>
      </c>
      <c r="G686">
        <f>IF(C686=1,VLOOKUP(FoxFire!B686,balance!$U:$Z,2,FALSE),IF(C686=2,VLOOKUP(B686,balance!$U:$Z,3,FALSE),IF(C686=3,VLOOKUP(B686,balance!$U:$Z,4,FALSE),IF(C686=4,VLOOKUP(B686,balance!$U:$Z,5,FALSE),IF(C686=5,VLOOKUP(B686-1,balance!$U:$Z,6,FALSE),0)))))/100</f>
        <v>151.10380000000001</v>
      </c>
      <c r="H686">
        <v>2</v>
      </c>
      <c r="I686" s="1">
        <f>IF(C686=1,VLOOKUP(FoxFire!B686,balance!$AF:$AJ,2,FALSE),IF(C686=2,VLOOKUP(B686,balance!$AF:$AJ,3,FALSE),IF(C686=3,VLOOKUP(B686,balance!$AF:$AJ,4,FALSE),IF(C686=4,VLOOKUP(B686,balance!$AF:$AJ,5,FALSE),IF(C686=5,VLOOKUP(B686,balance!$AF:$AK,6,FALSE),0)))))*1000000000000</f>
        <v>5340000000000</v>
      </c>
    </row>
    <row r="687" spans="1:9" x14ac:dyDescent="0.3">
      <c r="A687">
        <v>685</v>
      </c>
      <c r="B687">
        <f t="shared" si="21"/>
        <v>138</v>
      </c>
      <c r="C687">
        <f t="shared" si="20"/>
        <v>1</v>
      </c>
      <c r="D687">
        <v>9026</v>
      </c>
      <c r="E687" s="1">
        <f>IF(C687=1,VLOOKUP(B687,balance!$K:$P,2,FALSE),IF(C687=2,VLOOKUP(B687,balance!$K:$P,3,FALSE),IF(C687=3,VLOOKUP(B687,balance!$K:$P,4,FALSE),IF(C687=4,VLOOKUP(B687,balance!$K:$P,5,FALSE),IF(C687=5,VLOOKUP(B687-1,balance!$K:$P,6,FALSE),0)))))</f>
        <v>3675</v>
      </c>
      <c r="F687">
        <v>53</v>
      </c>
      <c r="G687">
        <f>IF(C687=1,VLOOKUP(FoxFire!B687,balance!$U:$Z,2,FALSE),IF(C687=2,VLOOKUP(B687,balance!$U:$Z,3,FALSE),IF(C687=3,VLOOKUP(B687,balance!$U:$Z,4,FALSE),IF(C687=4,VLOOKUP(B687,balance!$U:$Z,5,FALSE),IF(C687=5,VLOOKUP(B687-1,balance!$U:$Z,6,FALSE),0)))))/100</f>
        <v>2.3699999999999997E-3</v>
      </c>
      <c r="H687">
        <v>2</v>
      </c>
      <c r="I687" s="1">
        <f>IF(C687=1,VLOOKUP(FoxFire!B687,balance!$AF:$AJ,2,FALSE),IF(C687=2,VLOOKUP(B687,balance!$AF:$AJ,3,FALSE),IF(C687=3,VLOOKUP(B687,balance!$AF:$AJ,4,FALSE),IF(C687=4,VLOOKUP(B687,balance!$AF:$AJ,5,FALSE),IF(C687=5,VLOOKUP(B687,balance!$AF:$AK,6,FALSE),0)))))*1000000000000</f>
        <v>1335000000000</v>
      </c>
    </row>
    <row r="688" spans="1:9" x14ac:dyDescent="0.3">
      <c r="A688">
        <v>686</v>
      </c>
      <c r="B688">
        <f t="shared" si="21"/>
        <v>138</v>
      </c>
      <c r="C688">
        <f t="shared" si="20"/>
        <v>2</v>
      </c>
      <c r="D688">
        <v>9026</v>
      </c>
      <c r="E688" s="1">
        <f>IF(C688=1,VLOOKUP(B688,balance!$K:$P,2,FALSE),IF(C688=2,VLOOKUP(B688,balance!$K:$P,3,FALSE),IF(C688=3,VLOOKUP(B688,balance!$K:$P,4,FALSE),IF(C688=4,VLOOKUP(B688,balance!$K:$P,5,FALSE),IF(C688=5,VLOOKUP(B688-1,balance!$K:$P,6,FALSE),0)))))</f>
        <v>3675</v>
      </c>
      <c r="F688">
        <v>53</v>
      </c>
      <c r="G688">
        <f>IF(C688=1,VLOOKUP(FoxFire!B688,balance!$U:$Z,2,FALSE),IF(C688=2,VLOOKUP(B688,balance!$U:$Z,3,FALSE),IF(C688=3,VLOOKUP(B688,balance!$U:$Z,4,FALSE),IF(C688=4,VLOOKUP(B688,balance!$U:$Z,5,FALSE),IF(C688=5,VLOOKUP(B688-1,balance!$U:$Z,6,FALSE),0)))))/100</f>
        <v>2.3699999999999997E-3</v>
      </c>
      <c r="H688">
        <v>2</v>
      </c>
      <c r="I688" s="1">
        <f>IF(C688=1,VLOOKUP(FoxFire!B688,balance!$AF:$AJ,2,FALSE),IF(C688=2,VLOOKUP(B688,balance!$AF:$AJ,3,FALSE),IF(C688=3,VLOOKUP(B688,balance!$AF:$AJ,4,FALSE),IF(C688=4,VLOOKUP(B688,balance!$AF:$AJ,5,FALSE),IF(C688=5,VLOOKUP(B688,balance!$AF:$AK,6,FALSE),0)))))*1000000000000</f>
        <v>1335000000000</v>
      </c>
    </row>
    <row r="689" spans="1:9" x14ac:dyDescent="0.3">
      <c r="A689">
        <v>687</v>
      </c>
      <c r="B689">
        <f t="shared" si="21"/>
        <v>138</v>
      </c>
      <c r="C689">
        <f t="shared" si="20"/>
        <v>3</v>
      </c>
      <c r="D689">
        <v>9026</v>
      </c>
      <c r="E689" s="1">
        <f>IF(C689=1,VLOOKUP(B689,balance!$K:$P,2,FALSE),IF(C689=2,VLOOKUP(B689,balance!$K:$P,3,FALSE),IF(C689=3,VLOOKUP(B689,balance!$K:$P,4,FALSE),IF(C689=4,VLOOKUP(B689,balance!$K:$P,5,FALSE),IF(C689=5,VLOOKUP(B689-1,balance!$K:$P,6,FALSE),0)))))</f>
        <v>3675</v>
      </c>
      <c r="F689">
        <v>53</v>
      </c>
      <c r="G689">
        <f>IF(C689=1,VLOOKUP(FoxFire!B689,balance!$U:$Z,2,FALSE),IF(C689=2,VLOOKUP(B689,balance!$U:$Z,3,FALSE),IF(C689=3,VLOOKUP(B689,balance!$U:$Z,4,FALSE),IF(C689=4,VLOOKUP(B689,balance!$U:$Z,5,FALSE),IF(C689=5,VLOOKUP(B689-1,balance!$U:$Z,6,FALSE),0)))))/100</f>
        <v>2.3699999999999997E-3</v>
      </c>
      <c r="H689">
        <v>2</v>
      </c>
      <c r="I689" s="1">
        <f>IF(C689=1,VLOOKUP(FoxFire!B689,balance!$AF:$AJ,2,FALSE),IF(C689=2,VLOOKUP(B689,balance!$AF:$AJ,3,FALSE),IF(C689=3,VLOOKUP(B689,balance!$AF:$AJ,4,FALSE),IF(C689=4,VLOOKUP(B689,balance!$AF:$AJ,5,FALSE),IF(C689=5,VLOOKUP(B689,balance!$AF:$AK,6,FALSE),0)))))*1000000000000</f>
        <v>1335000000000</v>
      </c>
    </row>
    <row r="690" spans="1:9" x14ac:dyDescent="0.3">
      <c r="A690">
        <v>688</v>
      </c>
      <c r="B690">
        <f t="shared" si="21"/>
        <v>138</v>
      </c>
      <c r="C690">
        <f t="shared" si="20"/>
        <v>4</v>
      </c>
      <c r="D690">
        <v>9026</v>
      </c>
      <c r="E690" s="1">
        <f>IF(C690=1,VLOOKUP(B690,balance!$K:$P,2,FALSE),IF(C690=2,VLOOKUP(B690,balance!$K:$P,3,FALSE),IF(C690=3,VLOOKUP(B690,balance!$K:$P,4,FALSE),IF(C690=4,VLOOKUP(B690,balance!$K:$P,5,FALSE),IF(C690=5,VLOOKUP(B690-1,balance!$K:$P,6,FALSE),0)))))</f>
        <v>3675</v>
      </c>
      <c r="F690">
        <v>53</v>
      </c>
      <c r="G690">
        <f>IF(C690=1,VLOOKUP(FoxFire!B690,balance!$U:$Z,2,FALSE),IF(C690=2,VLOOKUP(B690,balance!$U:$Z,3,FALSE),IF(C690=3,VLOOKUP(B690,balance!$U:$Z,4,FALSE),IF(C690=4,VLOOKUP(B690,balance!$U:$Z,5,FALSE),IF(C690=5,VLOOKUP(B690-1,balance!$U:$Z,6,FALSE),0)))))/100</f>
        <v>2.3699999999999997E-3</v>
      </c>
      <c r="H690">
        <v>2</v>
      </c>
      <c r="I690" s="1">
        <f>IF(C690=1,VLOOKUP(FoxFire!B690,balance!$AF:$AJ,2,FALSE),IF(C690=2,VLOOKUP(B690,balance!$AF:$AJ,3,FALSE),IF(C690=3,VLOOKUP(B690,balance!$AF:$AJ,4,FALSE),IF(C690=4,VLOOKUP(B690,balance!$AF:$AJ,5,FALSE),IF(C690=5,VLOOKUP(B690,balance!$AF:$AK,6,FALSE),0)))))*1000000000000</f>
        <v>1335000000000</v>
      </c>
    </row>
    <row r="691" spans="1:9" x14ac:dyDescent="0.3">
      <c r="A691">
        <v>689</v>
      </c>
      <c r="B691">
        <f t="shared" si="21"/>
        <v>139</v>
      </c>
      <c r="C691">
        <f t="shared" si="20"/>
        <v>5</v>
      </c>
      <c r="D691">
        <v>9026</v>
      </c>
      <c r="E691" s="1">
        <f>IF(C691=1,VLOOKUP(B691,balance!$K:$P,2,FALSE),IF(C691=2,VLOOKUP(B691,balance!$K:$P,3,FALSE),IF(C691=3,VLOOKUP(B691,balance!$K:$P,4,FALSE),IF(C691=4,VLOOKUP(B691,balance!$K:$P,5,FALSE),IF(C691=5,VLOOKUP(B691-1,balance!$K:$P,6,FALSE),0)))))</f>
        <v>104370</v>
      </c>
      <c r="F691">
        <v>53</v>
      </c>
      <c r="G691">
        <f>IF(C691=1,VLOOKUP(FoxFire!B691,balance!$U:$Z,2,FALSE),IF(C691=2,VLOOKUP(B691,balance!$U:$Z,3,FALSE),IF(C691=3,VLOOKUP(B691,balance!$U:$Z,4,FALSE),IF(C691=4,VLOOKUP(B691,balance!$U:$Z,5,FALSE),IF(C691=5,VLOOKUP(B691-1,balance!$U:$Z,6,FALSE),0)))))/100</f>
        <v>154.779</v>
      </c>
      <c r="H691">
        <v>2</v>
      </c>
      <c r="I691" s="1">
        <f>IF(C691=1,VLOOKUP(FoxFire!B691,balance!$AF:$AJ,2,FALSE),IF(C691=2,VLOOKUP(B691,balance!$AF:$AJ,3,FALSE),IF(C691=3,VLOOKUP(B691,balance!$AF:$AJ,4,FALSE),IF(C691=4,VLOOKUP(B691,balance!$AF:$AJ,5,FALSE),IF(C691=5,VLOOKUP(B691,balance!$AF:$AK,6,FALSE),0)))))*1000000000000</f>
        <v>5400000000000</v>
      </c>
    </row>
    <row r="692" spans="1:9" x14ac:dyDescent="0.3">
      <c r="A692">
        <v>690</v>
      </c>
      <c r="B692">
        <f t="shared" si="21"/>
        <v>139</v>
      </c>
      <c r="C692">
        <f t="shared" si="20"/>
        <v>1</v>
      </c>
      <c r="D692">
        <v>9026</v>
      </c>
      <c r="E692" s="1">
        <f>IF(C692=1,VLOOKUP(B692,balance!$K:$P,2,FALSE),IF(C692=2,VLOOKUP(B692,balance!$K:$P,3,FALSE),IF(C692=3,VLOOKUP(B692,balance!$K:$P,4,FALSE),IF(C692=4,VLOOKUP(B692,balance!$K:$P,5,FALSE),IF(C692=5,VLOOKUP(B692-1,balance!$K:$P,6,FALSE),0)))))</f>
        <v>3700</v>
      </c>
      <c r="F692">
        <v>53</v>
      </c>
      <c r="G692">
        <f>IF(C692=1,VLOOKUP(FoxFire!B692,balance!$U:$Z,2,FALSE),IF(C692=2,VLOOKUP(B692,balance!$U:$Z,3,FALSE),IF(C692=3,VLOOKUP(B692,balance!$U:$Z,4,FALSE),IF(C692=4,VLOOKUP(B692,balance!$U:$Z,5,FALSE),IF(C692=5,VLOOKUP(B692-1,balance!$U:$Z,6,FALSE),0)))))/100</f>
        <v>2.3799999999999997E-3</v>
      </c>
      <c r="H692">
        <v>2</v>
      </c>
      <c r="I692" s="1">
        <f>IF(C692=1,VLOOKUP(FoxFire!B692,balance!$AF:$AJ,2,FALSE),IF(C692=2,VLOOKUP(B692,balance!$AF:$AJ,3,FALSE),IF(C692=3,VLOOKUP(B692,balance!$AF:$AJ,4,FALSE),IF(C692=4,VLOOKUP(B692,balance!$AF:$AJ,5,FALSE),IF(C692=5,VLOOKUP(B692,balance!$AF:$AK,6,FALSE),0)))))*1000000000000</f>
        <v>1350000000000</v>
      </c>
    </row>
    <row r="693" spans="1:9" x14ac:dyDescent="0.3">
      <c r="A693">
        <v>691</v>
      </c>
      <c r="B693">
        <f t="shared" si="21"/>
        <v>139</v>
      </c>
      <c r="C693">
        <f t="shared" si="20"/>
        <v>2</v>
      </c>
      <c r="D693">
        <v>9026</v>
      </c>
      <c r="E693" s="1">
        <f>IF(C693=1,VLOOKUP(B693,balance!$K:$P,2,FALSE),IF(C693=2,VLOOKUP(B693,balance!$K:$P,3,FALSE),IF(C693=3,VLOOKUP(B693,balance!$K:$P,4,FALSE),IF(C693=4,VLOOKUP(B693,balance!$K:$P,5,FALSE),IF(C693=5,VLOOKUP(B693-1,balance!$K:$P,6,FALSE),0)))))</f>
        <v>3700</v>
      </c>
      <c r="F693">
        <v>53</v>
      </c>
      <c r="G693">
        <f>IF(C693=1,VLOOKUP(FoxFire!B693,balance!$U:$Z,2,FALSE),IF(C693=2,VLOOKUP(B693,balance!$U:$Z,3,FALSE),IF(C693=3,VLOOKUP(B693,balance!$U:$Z,4,FALSE),IF(C693=4,VLOOKUP(B693,balance!$U:$Z,5,FALSE),IF(C693=5,VLOOKUP(B693-1,balance!$U:$Z,6,FALSE),0)))))/100</f>
        <v>2.3799999999999997E-3</v>
      </c>
      <c r="H693">
        <v>2</v>
      </c>
      <c r="I693" s="1">
        <f>IF(C693=1,VLOOKUP(FoxFire!B693,balance!$AF:$AJ,2,FALSE),IF(C693=2,VLOOKUP(B693,balance!$AF:$AJ,3,FALSE),IF(C693=3,VLOOKUP(B693,balance!$AF:$AJ,4,FALSE),IF(C693=4,VLOOKUP(B693,balance!$AF:$AJ,5,FALSE),IF(C693=5,VLOOKUP(B693,balance!$AF:$AK,6,FALSE),0)))))*1000000000000</f>
        <v>1350000000000</v>
      </c>
    </row>
    <row r="694" spans="1:9" x14ac:dyDescent="0.3">
      <c r="A694">
        <v>692</v>
      </c>
      <c r="B694">
        <f t="shared" si="21"/>
        <v>139</v>
      </c>
      <c r="C694">
        <f t="shared" si="20"/>
        <v>3</v>
      </c>
      <c r="D694">
        <v>9026</v>
      </c>
      <c r="E694" s="1">
        <f>IF(C694=1,VLOOKUP(B694,balance!$K:$P,2,FALSE),IF(C694=2,VLOOKUP(B694,balance!$K:$P,3,FALSE),IF(C694=3,VLOOKUP(B694,balance!$K:$P,4,FALSE),IF(C694=4,VLOOKUP(B694,balance!$K:$P,5,FALSE),IF(C694=5,VLOOKUP(B694-1,balance!$K:$P,6,FALSE),0)))))</f>
        <v>3700</v>
      </c>
      <c r="F694">
        <v>53</v>
      </c>
      <c r="G694">
        <f>IF(C694=1,VLOOKUP(FoxFire!B694,balance!$U:$Z,2,FALSE),IF(C694=2,VLOOKUP(B694,balance!$U:$Z,3,FALSE),IF(C694=3,VLOOKUP(B694,balance!$U:$Z,4,FALSE),IF(C694=4,VLOOKUP(B694,balance!$U:$Z,5,FALSE),IF(C694=5,VLOOKUP(B694-1,balance!$U:$Z,6,FALSE),0)))))/100</f>
        <v>2.3799999999999997E-3</v>
      </c>
      <c r="H694">
        <v>2</v>
      </c>
      <c r="I694" s="1">
        <f>IF(C694=1,VLOOKUP(FoxFire!B694,balance!$AF:$AJ,2,FALSE),IF(C694=2,VLOOKUP(B694,balance!$AF:$AJ,3,FALSE),IF(C694=3,VLOOKUP(B694,balance!$AF:$AJ,4,FALSE),IF(C694=4,VLOOKUP(B694,balance!$AF:$AJ,5,FALSE),IF(C694=5,VLOOKUP(B694,balance!$AF:$AK,6,FALSE),0)))))*1000000000000</f>
        <v>1350000000000</v>
      </c>
    </row>
    <row r="695" spans="1:9" x14ac:dyDescent="0.3">
      <c r="A695">
        <v>693</v>
      </c>
      <c r="B695">
        <f t="shared" si="21"/>
        <v>139</v>
      </c>
      <c r="C695">
        <f t="shared" si="20"/>
        <v>4</v>
      </c>
      <c r="D695">
        <v>9026</v>
      </c>
      <c r="E695" s="1">
        <f>IF(C695=1,VLOOKUP(B695,balance!$K:$P,2,FALSE),IF(C695=2,VLOOKUP(B695,balance!$K:$P,3,FALSE),IF(C695=3,VLOOKUP(B695,balance!$K:$P,4,FALSE),IF(C695=4,VLOOKUP(B695,balance!$K:$P,5,FALSE),IF(C695=5,VLOOKUP(B695-1,balance!$K:$P,6,FALSE),0)))))</f>
        <v>3700</v>
      </c>
      <c r="F695">
        <v>53</v>
      </c>
      <c r="G695">
        <f>IF(C695=1,VLOOKUP(FoxFire!B695,balance!$U:$Z,2,FALSE),IF(C695=2,VLOOKUP(B695,balance!$U:$Z,3,FALSE),IF(C695=3,VLOOKUP(B695,balance!$U:$Z,4,FALSE),IF(C695=4,VLOOKUP(B695,balance!$U:$Z,5,FALSE),IF(C695=5,VLOOKUP(B695-1,balance!$U:$Z,6,FALSE),0)))))/100</f>
        <v>2.3799999999999997E-3</v>
      </c>
      <c r="H695">
        <v>2</v>
      </c>
      <c r="I695" s="1">
        <f>IF(C695=1,VLOOKUP(FoxFire!B695,balance!$AF:$AJ,2,FALSE),IF(C695=2,VLOOKUP(B695,balance!$AF:$AJ,3,FALSE),IF(C695=3,VLOOKUP(B695,balance!$AF:$AJ,4,FALSE),IF(C695=4,VLOOKUP(B695,balance!$AF:$AJ,5,FALSE),IF(C695=5,VLOOKUP(B695,balance!$AF:$AK,6,FALSE),0)))))*1000000000000</f>
        <v>1350000000000</v>
      </c>
    </row>
    <row r="696" spans="1:9" x14ac:dyDescent="0.3">
      <c r="A696">
        <v>694</v>
      </c>
      <c r="B696">
        <f t="shared" si="21"/>
        <v>140</v>
      </c>
      <c r="C696">
        <f t="shared" si="20"/>
        <v>5</v>
      </c>
      <c r="D696">
        <v>9026</v>
      </c>
      <c r="E696" s="1">
        <f>IF(C696=1,VLOOKUP(B696,balance!$K:$P,2,FALSE),IF(C696=2,VLOOKUP(B696,balance!$K:$P,3,FALSE),IF(C696=3,VLOOKUP(B696,balance!$K:$P,4,FALSE),IF(C696=4,VLOOKUP(B696,balance!$K:$P,5,FALSE),IF(C696=5,VLOOKUP(B696-1,balance!$K:$P,6,FALSE),0)))))</f>
        <v>105820</v>
      </c>
      <c r="F696">
        <v>53</v>
      </c>
      <c r="G696">
        <f>IF(C696=1,VLOOKUP(FoxFire!B696,balance!$U:$Z,2,FALSE),IF(C696=2,VLOOKUP(B696,balance!$U:$Z,3,FALSE),IF(C696=3,VLOOKUP(B696,balance!$U:$Z,4,FALSE),IF(C696=4,VLOOKUP(B696,balance!$U:$Z,5,FALSE),IF(C696=5,VLOOKUP(B696-1,balance!$U:$Z,6,FALSE),0)))))/100</f>
        <v>158.54069999999999</v>
      </c>
      <c r="H696">
        <v>2</v>
      </c>
      <c r="I696" s="1">
        <f>IF(C696=1,VLOOKUP(FoxFire!B696,balance!$AF:$AJ,2,FALSE),IF(C696=2,VLOOKUP(B696,balance!$AF:$AJ,3,FALSE),IF(C696=3,VLOOKUP(B696,balance!$AF:$AJ,4,FALSE),IF(C696=4,VLOOKUP(B696,balance!$AF:$AJ,5,FALSE),IF(C696=5,VLOOKUP(B696,balance!$AF:$AK,6,FALSE),0)))))*1000000000000</f>
        <v>5460000000000</v>
      </c>
    </row>
    <row r="697" spans="1:9" x14ac:dyDescent="0.3">
      <c r="A697">
        <v>695</v>
      </c>
      <c r="B697">
        <f t="shared" si="21"/>
        <v>140</v>
      </c>
      <c r="C697">
        <f t="shared" si="20"/>
        <v>1</v>
      </c>
      <c r="D697">
        <v>9026</v>
      </c>
      <c r="E697" s="1">
        <f>IF(C697=1,VLOOKUP(B697,balance!$K:$P,2,FALSE),IF(C697=2,VLOOKUP(B697,balance!$K:$P,3,FALSE),IF(C697=3,VLOOKUP(B697,balance!$K:$P,4,FALSE),IF(C697=4,VLOOKUP(B697,balance!$K:$P,5,FALSE),IF(C697=5,VLOOKUP(B697-1,balance!$K:$P,6,FALSE),0)))))</f>
        <v>3725</v>
      </c>
      <c r="F697">
        <v>53</v>
      </c>
      <c r="G697">
        <f>IF(C697=1,VLOOKUP(FoxFire!B697,balance!$U:$Z,2,FALSE),IF(C697=2,VLOOKUP(B697,balance!$U:$Z,3,FALSE),IF(C697=3,VLOOKUP(B697,balance!$U:$Z,4,FALSE),IF(C697=4,VLOOKUP(B697,balance!$U:$Z,5,FALSE),IF(C697=5,VLOOKUP(B697-1,balance!$U:$Z,6,FALSE),0)))))/100</f>
        <v>2.3899999999999998E-3</v>
      </c>
      <c r="H697">
        <v>2</v>
      </c>
      <c r="I697" s="1">
        <f>IF(C697=1,VLOOKUP(FoxFire!B697,balance!$AF:$AJ,2,FALSE),IF(C697=2,VLOOKUP(B697,balance!$AF:$AJ,3,FALSE),IF(C697=3,VLOOKUP(B697,balance!$AF:$AJ,4,FALSE),IF(C697=4,VLOOKUP(B697,balance!$AF:$AJ,5,FALSE),IF(C697=5,VLOOKUP(B697,balance!$AF:$AK,6,FALSE),0)))))*1000000000000</f>
        <v>1365000000000</v>
      </c>
    </row>
    <row r="698" spans="1:9" x14ac:dyDescent="0.3">
      <c r="A698">
        <v>696</v>
      </c>
      <c r="B698">
        <f t="shared" si="21"/>
        <v>140</v>
      </c>
      <c r="C698">
        <f t="shared" si="20"/>
        <v>2</v>
      </c>
      <c r="D698">
        <v>9026</v>
      </c>
      <c r="E698" s="1">
        <f>IF(C698=1,VLOOKUP(B698,balance!$K:$P,2,FALSE),IF(C698=2,VLOOKUP(B698,balance!$K:$P,3,FALSE),IF(C698=3,VLOOKUP(B698,balance!$K:$P,4,FALSE),IF(C698=4,VLOOKUP(B698,balance!$K:$P,5,FALSE),IF(C698=5,VLOOKUP(B698-1,balance!$K:$P,6,FALSE),0)))))</f>
        <v>3725</v>
      </c>
      <c r="F698">
        <v>53</v>
      </c>
      <c r="G698">
        <f>IF(C698=1,VLOOKUP(FoxFire!B698,balance!$U:$Z,2,FALSE),IF(C698=2,VLOOKUP(B698,balance!$U:$Z,3,FALSE),IF(C698=3,VLOOKUP(B698,balance!$U:$Z,4,FALSE),IF(C698=4,VLOOKUP(B698,balance!$U:$Z,5,FALSE),IF(C698=5,VLOOKUP(B698-1,balance!$U:$Z,6,FALSE),0)))))/100</f>
        <v>2.3899999999999998E-3</v>
      </c>
      <c r="H698">
        <v>2</v>
      </c>
      <c r="I698" s="1">
        <f>IF(C698=1,VLOOKUP(FoxFire!B698,balance!$AF:$AJ,2,FALSE),IF(C698=2,VLOOKUP(B698,balance!$AF:$AJ,3,FALSE),IF(C698=3,VLOOKUP(B698,balance!$AF:$AJ,4,FALSE),IF(C698=4,VLOOKUP(B698,balance!$AF:$AJ,5,FALSE),IF(C698=5,VLOOKUP(B698,balance!$AF:$AK,6,FALSE),0)))))*1000000000000</f>
        <v>1365000000000</v>
      </c>
    </row>
    <row r="699" spans="1:9" x14ac:dyDescent="0.3">
      <c r="A699">
        <v>697</v>
      </c>
      <c r="B699">
        <f t="shared" si="21"/>
        <v>140</v>
      </c>
      <c r="C699">
        <f t="shared" si="20"/>
        <v>3</v>
      </c>
      <c r="D699">
        <v>9026</v>
      </c>
      <c r="E699" s="1">
        <f>IF(C699=1,VLOOKUP(B699,balance!$K:$P,2,FALSE),IF(C699=2,VLOOKUP(B699,balance!$K:$P,3,FALSE),IF(C699=3,VLOOKUP(B699,balance!$K:$P,4,FALSE),IF(C699=4,VLOOKUP(B699,balance!$K:$P,5,FALSE),IF(C699=5,VLOOKUP(B699-1,balance!$K:$P,6,FALSE),0)))))</f>
        <v>3725</v>
      </c>
      <c r="F699">
        <v>53</v>
      </c>
      <c r="G699">
        <f>IF(C699=1,VLOOKUP(FoxFire!B699,balance!$U:$Z,2,FALSE),IF(C699=2,VLOOKUP(B699,balance!$U:$Z,3,FALSE),IF(C699=3,VLOOKUP(B699,balance!$U:$Z,4,FALSE),IF(C699=4,VLOOKUP(B699,balance!$U:$Z,5,FALSE),IF(C699=5,VLOOKUP(B699-1,balance!$U:$Z,6,FALSE),0)))))/100</f>
        <v>2.3899999999999998E-3</v>
      </c>
      <c r="H699">
        <v>2</v>
      </c>
      <c r="I699" s="1">
        <f>IF(C699=1,VLOOKUP(FoxFire!B699,balance!$AF:$AJ,2,FALSE),IF(C699=2,VLOOKUP(B699,balance!$AF:$AJ,3,FALSE),IF(C699=3,VLOOKUP(B699,balance!$AF:$AJ,4,FALSE),IF(C699=4,VLOOKUP(B699,balance!$AF:$AJ,5,FALSE),IF(C699=5,VLOOKUP(B699,balance!$AF:$AK,6,FALSE),0)))))*1000000000000</f>
        <v>1365000000000</v>
      </c>
    </row>
    <row r="700" spans="1:9" x14ac:dyDescent="0.3">
      <c r="A700">
        <v>698</v>
      </c>
      <c r="B700">
        <f t="shared" si="21"/>
        <v>140</v>
      </c>
      <c r="C700">
        <f t="shared" si="20"/>
        <v>4</v>
      </c>
      <c r="D700">
        <v>9026</v>
      </c>
      <c r="E700" s="1">
        <f>IF(C700=1,VLOOKUP(B700,balance!$K:$P,2,FALSE),IF(C700=2,VLOOKUP(B700,balance!$K:$P,3,FALSE),IF(C700=3,VLOOKUP(B700,balance!$K:$P,4,FALSE),IF(C700=4,VLOOKUP(B700,balance!$K:$P,5,FALSE),IF(C700=5,VLOOKUP(B700-1,balance!$K:$P,6,FALSE),0)))))</f>
        <v>3725</v>
      </c>
      <c r="F700">
        <v>53</v>
      </c>
      <c r="G700">
        <f>IF(C700=1,VLOOKUP(FoxFire!B700,balance!$U:$Z,2,FALSE),IF(C700=2,VLOOKUP(B700,balance!$U:$Z,3,FALSE),IF(C700=3,VLOOKUP(B700,balance!$U:$Z,4,FALSE),IF(C700=4,VLOOKUP(B700,balance!$U:$Z,5,FALSE),IF(C700=5,VLOOKUP(B700-1,balance!$U:$Z,6,FALSE),0)))))/100</f>
        <v>2.3899999999999998E-3</v>
      </c>
      <c r="H700">
        <v>2</v>
      </c>
      <c r="I700" s="1">
        <f>IF(C700=1,VLOOKUP(FoxFire!B700,balance!$AF:$AJ,2,FALSE),IF(C700=2,VLOOKUP(B700,balance!$AF:$AJ,3,FALSE),IF(C700=3,VLOOKUP(B700,balance!$AF:$AJ,4,FALSE),IF(C700=4,VLOOKUP(B700,balance!$AF:$AJ,5,FALSE),IF(C700=5,VLOOKUP(B700,balance!$AF:$AK,6,FALSE),0)))))*1000000000000</f>
        <v>1365000000000</v>
      </c>
    </row>
    <row r="701" spans="1:9" x14ac:dyDescent="0.3">
      <c r="A701">
        <v>699</v>
      </c>
      <c r="B701">
        <f t="shared" si="21"/>
        <v>141</v>
      </c>
      <c r="C701">
        <f t="shared" si="20"/>
        <v>5</v>
      </c>
      <c r="D701">
        <v>9026</v>
      </c>
      <c r="E701" s="1">
        <f>IF(C701=1,VLOOKUP(B701,balance!$K:$P,2,FALSE),IF(C701=2,VLOOKUP(B701,balance!$K:$P,3,FALSE),IF(C701=3,VLOOKUP(B701,balance!$K:$P,4,FALSE),IF(C701=4,VLOOKUP(B701,balance!$K:$P,5,FALSE),IF(C701=5,VLOOKUP(B701-1,balance!$K:$P,6,FALSE),0)))))</f>
        <v>107280</v>
      </c>
      <c r="F701">
        <v>53</v>
      </c>
      <c r="G701">
        <f>IF(C701=1,VLOOKUP(FoxFire!B701,balance!$U:$Z,2,FALSE),IF(C701=2,VLOOKUP(B701,balance!$U:$Z,3,FALSE),IF(C701=3,VLOOKUP(B701,balance!$U:$Z,4,FALSE),IF(C701=4,VLOOKUP(B701,balance!$U:$Z,5,FALSE),IF(C701=5,VLOOKUP(B701-1,balance!$U:$Z,6,FALSE),0)))))/100</f>
        <v>162.39089999999999</v>
      </c>
      <c r="H701">
        <v>2</v>
      </c>
      <c r="I701" s="1">
        <f>IF(C701=1,VLOOKUP(FoxFire!B701,balance!$AF:$AJ,2,FALSE),IF(C701=2,VLOOKUP(B701,balance!$AF:$AJ,3,FALSE),IF(C701=3,VLOOKUP(B701,balance!$AF:$AJ,4,FALSE),IF(C701=4,VLOOKUP(B701,balance!$AF:$AJ,5,FALSE),IF(C701=5,VLOOKUP(B701,balance!$AF:$AK,6,FALSE),0)))))*1000000000000</f>
        <v>5520000000000</v>
      </c>
    </row>
    <row r="702" spans="1:9" x14ac:dyDescent="0.3">
      <c r="A702">
        <v>700</v>
      </c>
      <c r="B702">
        <f t="shared" si="21"/>
        <v>141</v>
      </c>
      <c r="C702">
        <f t="shared" si="20"/>
        <v>1</v>
      </c>
      <c r="D702">
        <v>9026</v>
      </c>
      <c r="E702" s="1">
        <f>IF(C702=1,VLOOKUP(B702,balance!$K:$P,2,FALSE),IF(C702=2,VLOOKUP(B702,balance!$K:$P,3,FALSE),IF(C702=3,VLOOKUP(B702,balance!$K:$P,4,FALSE),IF(C702=4,VLOOKUP(B702,balance!$K:$P,5,FALSE),IF(C702=5,VLOOKUP(B702-1,balance!$K:$P,6,FALSE),0)))))</f>
        <v>3750</v>
      </c>
      <c r="F702">
        <v>53</v>
      </c>
      <c r="G702">
        <f>IF(C702=1,VLOOKUP(FoxFire!B702,balance!$U:$Z,2,FALSE),IF(C702=2,VLOOKUP(B702,balance!$U:$Z,3,FALSE),IF(C702=3,VLOOKUP(B702,balance!$U:$Z,4,FALSE),IF(C702=4,VLOOKUP(B702,balance!$U:$Z,5,FALSE),IF(C702=5,VLOOKUP(B702-1,balance!$U:$Z,6,FALSE),0)))))/100</f>
        <v>2.3999999999999998E-3</v>
      </c>
      <c r="H702">
        <v>2</v>
      </c>
      <c r="I702" s="1">
        <f>IF(C702=1,VLOOKUP(FoxFire!B702,balance!$AF:$AJ,2,FALSE),IF(C702=2,VLOOKUP(B702,balance!$AF:$AJ,3,FALSE),IF(C702=3,VLOOKUP(B702,balance!$AF:$AJ,4,FALSE),IF(C702=4,VLOOKUP(B702,balance!$AF:$AJ,5,FALSE),IF(C702=5,VLOOKUP(B702,balance!$AF:$AK,6,FALSE),0)))))*1000000000000</f>
        <v>1380000000000</v>
      </c>
    </row>
    <row r="703" spans="1:9" x14ac:dyDescent="0.3">
      <c r="A703">
        <v>701</v>
      </c>
      <c r="B703">
        <f t="shared" si="21"/>
        <v>141</v>
      </c>
      <c r="C703">
        <f t="shared" si="20"/>
        <v>2</v>
      </c>
      <c r="D703">
        <v>9026</v>
      </c>
      <c r="E703" s="1">
        <f>IF(C703=1,VLOOKUP(B703,balance!$K:$P,2,FALSE),IF(C703=2,VLOOKUP(B703,balance!$K:$P,3,FALSE),IF(C703=3,VLOOKUP(B703,balance!$K:$P,4,FALSE),IF(C703=4,VLOOKUP(B703,balance!$K:$P,5,FALSE),IF(C703=5,VLOOKUP(B703-1,balance!$K:$P,6,FALSE),0)))))</f>
        <v>3750</v>
      </c>
      <c r="F703">
        <v>53</v>
      </c>
      <c r="G703">
        <f>IF(C703=1,VLOOKUP(FoxFire!B703,balance!$U:$Z,2,FALSE),IF(C703=2,VLOOKUP(B703,balance!$U:$Z,3,FALSE),IF(C703=3,VLOOKUP(B703,balance!$U:$Z,4,FALSE),IF(C703=4,VLOOKUP(B703,balance!$U:$Z,5,FALSE),IF(C703=5,VLOOKUP(B703-1,balance!$U:$Z,6,FALSE),0)))))/100</f>
        <v>2.3999999999999998E-3</v>
      </c>
      <c r="H703">
        <v>2</v>
      </c>
      <c r="I703" s="1">
        <f>IF(C703=1,VLOOKUP(FoxFire!B703,balance!$AF:$AJ,2,FALSE),IF(C703=2,VLOOKUP(B703,balance!$AF:$AJ,3,FALSE),IF(C703=3,VLOOKUP(B703,balance!$AF:$AJ,4,FALSE),IF(C703=4,VLOOKUP(B703,balance!$AF:$AJ,5,FALSE),IF(C703=5,VLOOKUP(B703,balance!$AF:$AK,6,FALSE),0)))))*1000000000000</f>
        <v>1380000000000</v>
      </c>
    </row>
    <row r="704" spans="1:9" x14ac:dyDescent="0.3">
      <c r="A704">
        <v>702</v>
      </c>
      <c r="B704">
        <f t="shared" si="21"/>
        <v>141</v>
      </c>
      <c r="C704">
        <f t="shared" si="20"/>
        <v>3</v>
      </c>
      <c r="D704">
        <v>9026</v>
      </c>
      <c r="E704" s="1">
        <f>IF(C704=1,VLOOKUP(B704,balance!$K:$P,2,FALSE),IF(C704=2,VLOOKUP(B704,balance!$K:$P,3,FALSE),IF(C704=3,VLOOKUP(B704,balance!$K:$P,4,FALSE),IF(C704=4,VLOOKUP(B704,balance!$K:$P,5,FALSE),IF(C704=5,VLOOKUP(B704-1,balance!$K:$P,6,FALSE),0)))))</f>
        <v>3750</v>
      </c>
      <c r="F704">
        <v>53</v>
      </c>
      <c r="G704">
        <f>IF(C704=1,VLOOKUP(FoxFire!B704,balance!$U:$Z,2,FALSE),IF(C704=2,VLOOKUP(B704,balance!$U:$Z,3,FALSE),IF(C704=3,VLOOKUP(B704,balance!$U:$Z,4,FALSE),IF(C704=4,VLOOKUP(B704,balance!$U:$Z,5,FALSE),IF(C704=5,VLOOKUP(B704-1,balance!$U:$Z,6,FALSE),0)))))/100</f>
        <v>2.3999999999999998E-3</v>
      </c>
      <c r="H704">
        <v>2</v>
      </c>
      <c r="I704" s="1">
        <f>IF(C704=1,VLOOKUP(FoxFire!B704,balance!$AF:$AJ,2,FALSE),IF(C704=2,VLOOKUP(B704,balance!$AF:$AJ,3,FALSE),IF(C704=3,VLOOKUP(B704,balance!$AF:$AJ,4,FALSE),IF(C704=4,VLOOKUP(B704,balance!$AF:$AJ,5,FALSE),IF(C704=5,VLOOKUP(B704,balance!$AF:$AK,6,FALSE),0)))))*1000000000000</f>
        <v>1380000000000</v>
      </c>
    </row>
    <row r="705" spans="1:9" x14ac:dyDescent="0.3">
      <c r="A705">
        <v>703</v>
      </c>
      <c r="B705">
        <f t="shared" si="21"/>
        <v>141</v>
      </c>
      <c r="C705">
        <f t="shared" si="20"/>
        <v>4</v>
      </c>
      <c r="D705">
        <v>9026</v>
      </c>
      <c r="E705" s="1">
        <f>IF(C705=1,VLOOKUP(B705,balance!$K:$P,2,FALSE),IF(C705=2,VLOOKUP(B705,balance!$K:$P,3,FALSE),IF(C705=3,VLOOKUP(B705,balance!$K:$P,4,FALSE),IF(C705=4,VLOOKUP(B705,balance!$K:$P,5,FALSE),IF(C705=5,VLOOKUP(B705-1,balance!$K:$P,6,FALSE),0)))))</f>
        <v>3750</v>
      </c>
      <c r="F705">
        <v>53</v>
      </c>
      <c r="G705">
        <f>IF(C705=1,VLOOKUP(FoxFire!B705,balance!$U:$Z,2,FALSE),IF(C705=2,VLOOKUP(B705,balance!$U:$Z,3,FALSE),IF(C705=3,VLOOKUP(B705,balance!$U:$Z,4,FALSE),IF(C705=4,VLOOKUP(B705,balance!$U:$Z,5,FALSE),IF(C705=5,VLOOKUP(B705-1,balance!$U:$Z,6,FALSE),0)))))/100</f>
        <v>2.3999999999999998E-3</v>
      </c>
      <c r="H705">
        <v>2</v>
      </c>
      <c r="I705" s="1">
        <f>IF(C705=1,VLOOKUP(FoxFire!B705,balance!$AF:$AJ,2,FALSE),IF(C705=2,VLOOKUP(B705,balance!$AF:$AJ,3,FALSE),IF(C705=3,VLOOKUP(B705,balance!$AF:$AJ,4,FALSE),IF(C705=4,VLOOKUP(B705,balance!$AF:$AJ,5,FALSE),IF(C705=5,VLOOKUP(B705,balance!$AF:$AK,6,FALSE),0)))))*1000000000000</f>
        <v>1380000000000</v>
      </c>
    </row>
    <row r="706" spans="1:9" x14ac:dyDescent="0.3">
      <c r="A706">
        <v>704</v>
      </c>
      <c r="B706">
        <f t="shared" si="21"/>
        <v>142</v>
      </c>
      <c r="C706">
        <f t="shared" si="20"/>
        <v>5</v>
      </c>
      <c r="D706">
        <v>9026</v>
      </c>
      <c r="E706" s="1">
        <f>IF(C706=1,VLOOKUP(B706,balance!$K:$P,2,FALSE),IF(C706=2,VLOOKUP(B706,balance!$K:$P,3,FALSE),IF(C706=3,VLOOKUP(B706,balance!$K:$P,4,FALSE),IF(C706=4,VLOOKUP(B706,balance!$K:$P,5,FALSE),IF(C706=5,VLOOKUP(B706-1,balance!$K:$P,6,FALSE),0)))))</f>
        <v>108750</v>
      </c>
      <c r="F706">
        <v>53</v>
      </c>
      <c r="G706">
        <f>IF(C706=1,VLOOKUP(FoxFire!B706,balance!$U:$Z,2,FALSE),IF(C706=2,VLOOKUP(B706,balance!$U:$Z,3,FALSE),IF(C706=3,VLOOKUP(B706,balance!$U:$Z,4,FALSE),IF(C706=4,VLOOKUP(B706,balance!$U:$Z,5,FALSE),IF(C706=5,VLOOKUP(B706-1,balance!$U:$Z,6,FALSE),0)))))/100</f>
        <v>166.33179999999996</v>
      </c>
      <c r="H706">
        <v>2</v>
      </c>
      <c r="I706" s="1">
        <f>IF(C706=1,VLOOKUP(FoxFire!B706,balance!$AF:$AJ,2,FALSE),IF(C706=2,VLOOKUP(B706,balance!$AF:$AJ,3,FALSE),IF(C706=3,VLOOKUP(B706,balance!$AF:$AJ,4,FALSE),IF(C706=4,VLOOKUP(B706,balance!$AF:$AJ,5,FALSE),IF(C706=5,VLOOKUP(B706,balance!$AF:$AK,6,FALSE),0)))))*1000000000000</f>
        <v>5580000000000</v>
      </c>
    </row>
    <row r="707" spans="1:9" x14ac:dyDescent="0.3">
      <c r="A707">
        <v>705</v>
      </c>
      <c r="B707">
        <f t="shared" si="21"/>
        <v>142</v>
      </c>
      <c r="C707">
        <f t="shared" si="20"/>
        <v>1</v>
      </c>
      <c r="D707">
        <v>9026</v>
      </c>
      <c r="E707" s="1">
        <f>IF(C707=1,VLOOKUP(B707,balance!$K:$P,2,FALSE),IF(C707=2,VLOOKUP(B707,balance!$K:$P,3,FALSE),IF(C707=3,VLOOKUP(B707,balance!$K:$P,4,FALSE),IF(C707=4,VLOOKUP(B707,balance!$K:$P,5,FALSE),IF(C707=5,VLOOKUP(B707-1,balance!$K:$P,6,FALSE),0)))))</f>
        <v>3775</v>
      </c>
      <c r="F707">
        <v>53</v>
      </c>
      <c r="G707">
        <f>IF(C707=1,VLOOKUP(FoxFire!B707,balance!$U:$Z,2,FALSE),IF(C707=2,VLOOKUP(B707,balance!$U:$Z,3,FALSE),IF(C707=3,VLOOKUP(B707,balance!$U:$Z,4,FALSE),IF(C707=4,VLOOKUP(B707,balance!$U:$Z,5,FALSE),IF(C707=5,VLOOKUP(B707-1,balance!$U:$Z,6,FALSE),0)))))/100</f>
        <v>2.4099999999999998E-3</v>
      </c>
      <c r="H707">
        <v>2</v>
      </c>
      <c r="I707" s="1">
        <f>IF(C707=1,VLOOKUP(FoxFire!B707,balance!$AF:$AJ,2,FALSE),IF(C707=2,VLOOKUP(B707,balance!$AF:$AJ,3,FALSE),IF(C707=3,VLOOKUP(B707,balance!$AF:$AJ,4,FALSE),IF(C707=4,VLOOKUP(B707,balance!$AF:$AJ,5,FALSE),IF(C707=5,VLOOKUP(B707,balance!$AF:$AK,6,FALSE),0)))))*1000000000000</f>
        <v>1395000000000</v>
      </c>
    </row>
    <row r="708" spans="1:9" x14ac:dyDescent="0.3">
      <c r="A708">
        <v>706</v>
      </c>
      <c r="B708">
        <f t="shared" si="21"/>
        <v>142</v>
      </c>
      <c r="C708">
        <f t="shared" si="20"/>
        <v>2</v>
      </c>
      <c r="D708">
        <v>9026</v>
      </c>
      <c r="E708" s="1">
        <f>IF(C708=1,VLOOKUP(B708,balance!$K:$P,2,FALSE),IF(C708=2,VLOOKUP(B708,balance!$K:$P,3,FALSE),IF(C708=3,VLOOKUP(B708,balance!$K:$P,4,FALSE),IF(C708=4,VLOOKUP(B708,balance!$K:$P,5,FALSE),IF(C708=5,VLOOKUP(B708-1,balance!$K:$P,6,FALSE),0)))))</f>
        <v>3775</v>
      </c>
      <c r="F708">
        <v>53</v>
      </c>
      <c r="G708">
        <f>IF(C708=1,VLOOKUP(FoxFire!B708,balance!$U:$Z,2,FALSE),IF(C708=2,VLOOKUP(B708,balance!$U:$Z,3,FALSE),IF(C708=3,VLOOKUP(B708,balance!$U:$Z,4,FALSE),IF(C708=4,VLOOKUP(B708,balance!$U:$Z,5,FALSE),IF(C708=5,VLOOKUP(B708-1,balance!$U:$Z,6,FALSE),0)))))/100</f>
        <v>2.4099999999999998E-3</v>
      </c>
      <c r="H708">
        <v>2</v>
      </c>
      <c r="I708" s="1">
        <f>IF(C708=1,VLOOKUP(FoxFire!B708,balance!$AF:$AJ,2,FALSE),IF(C708=2,VLOOKUP(B708,balance!$AF:$AJ,3,FALSE),IF(C708=3,VLOOKUP(B708,balance!$AF:$AJ,4,FALSE),IF(C708=4,VLOOKUP(B708,balance!$AF:$AJ,5,FALSE),IF(C708=5,VLOOKUP(B708,balance!$AF:$AK,6,FALSE),0)))))*1000000000000</f>
        <v>1395000000000</v>
      </c>
    </row>
    <row r="709" spans="1:9" x14ac:dyDescent="0.3">
      <c r="A709">
        <v>707</v>
      </c>
      <c r="B709">
        <f t="shared" si="21"/>
        <v>142</v>
      </c>
      <c r="C709">
        <f t="shared" si="20"/>
        <v>3</v>
      </c>
      <c r="D709">
        <v>9026</v>
      </c>
      <c r="E709" s="1">
        <f>IF(C709=1,VLOOKUP(B709,balance!$K:$P,2,FALSE),IF(C709=2,VLOOKUP(B709,balance!$K:$P,3,FALSE),IF(C709=3,VLOOKUP(B709,balance!$K:$P,4,FALSE),IF(C709=4,VLOOKUP(B709,balance!$K:$P,5,FALSE),IF(C709=5,VLOOKUP(B709-1,balance!$K:$P,6,FALSE),0)))))</f>
        <v>3775</v>
      </c>
      <c r="F709">
        <v>53</v>
      </c>
      <c r="G709">
        <f>IF(C709=1,VLOOKUP(FoxFire!B709,balance!$U:$Z,2,FALSE),IF(C709=2,VLOOKUP(B709,balance!$U:$Z,3,FALSE),IF(C709=3,VLOOKUP(B709,balance!$U:$Z,4,FALSE),IF(C709=4,VLOOKUP(B709,balance!$U:$Z,5,FALSE),IF(C709=5,VLOOKUP(B709-1,balance!$U:$Z,6,FALSE),0)))))/100</f>
        <v>2.4099999999999998E-3</v>
      </c>
      <c r="H709">
        <v>2</v>
      </c>
      <c r="I709" s="1">
        <f>IF(C709=1,VLOOKUP(FoxFire!B709,balance!$AF:$AJ,2,FALSE),IF(C709=2,VLOOKUP(B709,balance!$AF:$AJ,3,FALSE),IF(C709=3,VLOOKUP(B709,balance!$AF:$AJ,4,FALSE),IF(C709=4,VLOOKUP(B709,balance!$AF:$AJ,5,FALSE),IF(C709=5,VLOOKUP(B709,balance!$AF:$AK,6,FALSE),0)))))*1000000000000</f>
        <v>1395000000000</v>
      </c>
    </row>
    <row r="710" spans="1:9" x14ac:dyDescent="0.3">
      <c r="A710">
        <v>708</v>
      </c>
      <c r="B710">
        <f t="shared" si="21"/>
        <v>142</v>
      </c>
      <c r="C710">
        <f t="shared" si="20"/>
        <v>4</v>
      </c>
      <c r="D710">
        <v>9026</v>
      </c>
      <c r="E710" s="1">
        <f>IF(C710=1,VLOOKUP(B710,balance!$K:$P,2,FALSE),IF(C710=2,VLOOKUP(B710,balance!$K:$P,3,FALSE),IF(C710=3,VLOOKUP(B710,balance!$K:$P,4,FALSE),IF(C710=4,VLOOKUP(B710,balance!$K:$P,5,FALSE),IF(C710=5,VLOOKUP(B710-1,balance!$K:$P,6,FALSE),0)))))</f>
        <v>3775</v>
      </c>
      <c r="F710">
        <v>53</v>
      </c>
      <c r="G710">
        <f>IF(C710=1,VLOOKUP(FoxFire!B710,balance!$U:$Z,2,FALSE),IF(C710=2,VLOOKUP(B710,balance!$U:$Z,3,FALSE),IF(C710=3,VLOOKUP(B710,balance!$U:$Z,4,FALSE),IF(C710=4,VLOOKUP(B710,balance!$U:$Z,5,FALSE),IF(C710=5,VLOOKUP(B710-1,balance!$U:$Z,6,FALSE),0)))))/100</f>
        <v>2.4099999999999998E-3</v>
      </c>
      <c r="H710">
        <v>2</v>
      </c>
      <c r="I710" s="1">
        <f>IF(C710=1,VLOOKUP(FoxFire!B710,balance!$AF:$AJ,2,FALSE),IF(C710=2,VLOOKUP(B710,balance!$AF:$AJ,3,FALSE),IF(C710=3,VLOOKUP(B710,balance!$AF:$AJ,4,FALSE),IF(C710=4,VLOOKUP(B710,balance!$AF:$AJ,5,FALSE),IF(C710=5,VLOOKUP(B710,balance!$AF:$AK,6,FALSE),0)))))*1000000000000</f>
        <v>1395000000000</v>
      </c>
    </row>
    <row r="711" spans="1:9" x14ac:dyDescent="0.3">
      <c r="A711">
        <v>709</v>
      </c>
      <c r="B711">
        <f t="shared" si="21"/>
        <v>143</v>
      </c>
      <c r="C711">
        <f t="shared" si="20"/>
        <v>5</v>
      </c>
      <c r="D711">
        <v>9026</v>
      </c>
      <c r="E711" s="1">
        <f>IF(C711=1,VLOOKUP(B711,balance!$K:$P,2,FALSE),IF(C711=2,VLOOKUP(B711,balance!$K:$P,3,FALSE),IF(C711=3,VLOOKUP(B711,balance!$K:$P,4,FALSE),IF(C711=4,VLOOKUP(B711,balance!$K:$P,5,FALSE),IF(C711=5,VLOOKUP(B711-1,balance!$K:$P,6,FALSE),0)))))</f>
        <v>110230</v>
      </c>
      <c r="F711">
        <v>53</v>
      </c>
      <c r="G711">
        <f>IF(C711=1,VLOOKUP(FoxFire!B711,balance!$U:$Z,2,FALSE),IF(C711=2,VLOOKUP(B711,balance!$U:$Z,3,FALSE),IF(C711=3,VLOOKUP(B711,balance!$U:$Z,4,FALSE),IF(C711=4,VLOOKUP(B711,balance!$U:$Z,5,FALSE),IF(C711=5,VLOOKUP(B711-1,balance!$U:$Z,6,FALSE),0)))))/100</f>
        <v>170.36539999999997</v>
      </c>
      <c r="H711">
        <v>2</v>
      </c>
      <c r="I711" s="1">
        <f>IF(C711=1,VLOOKUP(FoxFire!B711,balance!$AF:$AJ,2,FALSE),IF(C711=2,VLOOKUP(B711,balance!$AF:$AJ,3,FALSE),IF(C711=3,VLOOKUP(B711,balance!$AF:$AJ,4,FALSE),IF(C711=4,VLOOKUP(B711,balance!$AF:$AJ,5,FALSE),IF(C711=5,VLOOKUP(B711,balance!$AF:$AK,6,FALSE),0)))))*1000000000000</f>
        <v>5640000000000</v>
      </c>
    </row>
    <row r="712" spans="1:9" x14ac:dyDescent="0.3">
      <c r="A712">
        <v>710</v>
      </c>
      <c r="B712">
        <f t="shared" si="21"/>
        <v>143</v>
      </c>
      <c r="C712">
        <f t="shared" ref="C712:C775" si="22">C707</f>
        <v>1</v>
      </c>
      <c r="D712">
        <v>9026</v>
      </c>
      <c r="E712" s="1">
        <f>IF(C712=1,VLOOKUP(B712,balance!$K:$P,2,FALSE),IF(C712=2,VLOOKUP(B712,balance!$K:$P,3,FALSE),IF(C712=3,VLOOKUP(B712,balance!$K:$P,4,FALSE),IF(C712=4,VLOOKUP(B712,balance!$K:$P,5,FALSE),IF(C712=5,VLOOKUP(B712-1,balance!$K:$P,6,FALSE),0)))))</f>
        <v>3800</v>
      </c>
      <c r="F712">
        <v>53</v>
      </c>
      <c r="G712">
        <f>IF(C712=1,VLOOKUP(FoxFire!B712,balance!$U:$Z,2,FALSE),IF(C712=2,VLOOKUP(B712,balance!$U:$Z,3,FALSE),IF(C712=3,VLOOKUP(B712,balance!$U:$Z,4,FALSE),IF(C712=4,VLOOKUP(B712,balance!$U:$Z,5,FALSE),IF(C712=5,VLOOKUP(B712-1,balance!$U:$Z,6,FALSE),0)))))/100</f>
        <v>2.4199999999999998E-3</v>
      </c>
      <c r="H712">
        <v>2</v>
      </c>
      <c r="I712" s="1">
        <f>IF(C712=1,VLOOKUP(FoxFire!B712,balance!$AF:$AJ,2,FALSE),IF(C712=2,VLOOKUP(B712,balance!$AF:$AJ,3,FALSE),IF(C712=3,VLOOKUP(B712,balance!$AF:$AJ,4,FALSE),IF(C712=4,VLOOKUP(B712,balance!$AF:$AJ,5,FALSE),IF(C712=5,VLOOKUP(B712,balance!$AF:$AK,6,FALSE),0)))))*1000000000000</f>
        <v>1410000000000</v>
      </c>
    </row>
    <row r="713" spans="1:9" x14ac:dyDescent="0.3">
      <c r="A713">
        <v>711</v>
      </c>
      <c r="B713">
        <f t="shared" si="21"/>
        <v>143</v>
      </c>
      <c r="C713">
        <f t="shared" si="22"/>
        <v>2</v>
      </c>
      <c r="D713">
        <v>9026</v>
      </c>
      <c r="E713" s="1">
        <f>IF(C713=1,VLOOKUP(B713,balance!$K:$P,2,FALSE),IF(C713=2,VLOOKUP(B713,balance!$K:$P,3,FALSE),IF(C713=3,VLOOKUP(B713,balance!$K:$P,4,FALSE),IF(C713=4,VLOOKUP(B713,balance!$K:$P,5,FALSE),IF(C713=5,VLOOKUP(B713-1,balance!$K:$P,6,FALSE),0)))))</f>
        <v>3800</v>
      </c>
      <c r="F713">
        <v>53</v>
      </c>
      <c r="G713">
        <f>IF(C713=1,VLOOKUP(FoxFire!B713,balance!$U:$Z,2,FALSE),IF(C713=2,VLOOKUP(B713,balance!$U:$Z,3,FALSE),IF(C713=3,VLOOKUP(B713,balance!$U:$Z,4,FALSE),IF(C713=4,VLOOKUP(B713,balance!$U:$Z,5,FALSE),IF(C713=5,VLOOKUP(B713-1,balance!$U:$Z,6,FALSE),0)))))/100</f>
        <v>2.4199999999999998E-3</v>
      </c>
      <c r="H713">
        <v>2</v>
      </c>
      <c r="I713" s="1">
        <f>IF(C713=1,VLOOKUP(FoxFire!B713,balance!$AF:$AJ,2,FALSE),IF(C713=2,VLOOKUP(B713,balance!$AF:$AJ,3,FALSE),IF(C713=3,VLOOKUP(B713,balance!$AF:$AJ,4,FALSE),IF(C713=4,VLOOKUP(B713,balance!$AF:$AJ,5,FALSE),IF(C713=5,VLOOKUP(B713,balance!$AF:$AK,6,FALSE),0)))))*1000000000000</f>
        <v>1410000000000</v>
      </c>
    </row>
    <row r="714" spans="1:9" x14ac:dyDescent="0.3">
      <c r="A714">
        <v>712</v>
      </c>
      <c r="B714">
        <f t="shared" si="21"/>
        <v>143</v>
      </c>
      <c r="C714">
        <f t="shared" si="22"/>
        <v>3</v>
      </c>
      <c r="D714">
        <v>9026</v>
      </c>
      <c r="E714" s="1">
        <f>IF(C714=1,VLOOKUP(B714,balance!$K:$P,2,FALSE),IF(C714=2,VLOOKUP(B714,balance!$K:$P,3,FALSE),IF(C714=3,VLOOKUP(B714,balance!$K:$P,4,FALSE),IF(C714=4,VLOOKUP(B714,balance!$K:$P,5,FALSE),IF(C714=5,VLOOKUP(B714-1,balance!$K:$P,6,FALSE),0)))))</f>
        <v>3800</v>
      </c>
      <c r="F714">
        <v>53</v>
      </c>
      <c r="G714">
        <f>IF(C714=1,VLOOKUP(FoxFire!B714,balance!$U:$Z,2,FALSE),IF(C714=2,VLOOKUP(B714,balance!$U:$Z,3,FALSE),IF(C714=3,VLOOKUP(B714,balance!$U:$Z,4,FALSE),IF(C714=4,VLOOKUP(B714,balance!$U:$Z,5,FALSE),IF(C714=5,VLOOKUP(B714-1,balance!$U:$Z,6,FALSE),0)))))/100</f>
        <v>2.4199999999999998E-3</v>
      </c>
      <c r="H714">
        <v>2</v>
      </c>
      <c r="I714" s="1">
        <f>IF(C714=1,VLOOKUP(FoxFire!B714,balance!$AF:$AJ,2,FALSE),IF(C714=2,VLOOKUP(B714,balance!$AF:$AJ,3,FALSE),IF(C714=3,VLOOKUP(B714,balance!$AF:$AJ,4,FALSE),IF(C714=4,VLOOKUP(B714,balance!$AF:$AJ,5,FALSE),IF(C714=5,VLOOKUP(B714,balance!$AF:$AK,6,FALSE),0)))))*1000000000000</f>
        <v>1410000000000</v>
      </c>
    </row>
    <row r="715" spans="1:9" x14ac:dyDescent="0.3">
      <c r="A715">
        <v>713</v>
      </c>
      <c r="B715">
        <f t="shared" si="21"/>
        <v>143</v>
      </c>
      <c r="C715">
        <f t="shared" si="22"/>
        <v>4</v>
      </c>
      <c r="D715">
        <v>9026</v>
      </c>
      <c r="E715" s="1">
        <f>IF(C715=1,VLOOKUP(B715,balance!$K:$P,2,FALSE),IF(C715=2,VLOOKUP(B715,balance!$K:$P,3,FALSE),IF(C715=3,VLOOKUP(B715,balance!$K:$P,4,FALSE),IF(C715=4,VLOOKUP(B715,balance!$K:$P,5,FALSE),IF(C715=5,VLOOKUP(B715-1,balance!$K:$P,6,FALSE),0)))))</f>
        <v>3800</v>
      </c>
      <c r="F715">
        <v>53</v>
      </c>
      <c r="G715">
        <f>IF(C715=1,VLOOKUP(FoxFire!B715,balance!$U:$Z,2,FALSE),IF(C715=2,VLOOKUP(B715,balance!$U:$Z,3,FALSE),IF(C715=3,VLOOKUP(B715,balance!$U:$Z,4,FALSE),IF(C715=4,VLOOKUP(B715,balance!$U:$Z,5,FALSE),IF(C715=5,VLOOKUP(B715-1,balance!$U:$Z,6,FALSE),0)))))/100</f>
        <v>2.4199999999999998E-3</v>
      </c>
      <c r="H715">
        <v>2</v>
      </c>
      <c r="I715" s="1">
        <f>IF(C715=1,VLOOKUP(FoxFire!B715,balance!$AF:$AJ,2,FALSE),IF(C715=2,VLOOKUP(B715,balance!$AF:$AJ,3,FALSE),IF(C715=3,VLOOKUP(B715,balance!$AF:$AJ,4,FALSE),IF(C715=4,VLOOKUP(B715,balance!$AF:$AJ,5,FALSE),IF(C715=5,VLOOKUP(B715,balance!$AF:$AK,6,FALSE),0)))))*1000000000000</f>
        <v>1410000000000</v>
      </c>
    </row>
    <row r="716" spans="1:9" x14ac:dyDescent="0.3">
      <c r="A716">
        <v>714</v>
      </c>
      <c r="B716">
        <f t="shared" ref="B716:B779" si="23">B711+1</f>
        <v>144</v>
      </c>
      <c r="C716">
        <f t="shared" si="22"/>
        <v>5</v>
      </c>
      <c r="D716">
        <v>9026</v>
      </c>
      <c r="E716" s="1">
        <f>IF(C716=1,VLOOKUP(B716,balance!$K:$P,2,FALSE),IF(C716=2,VLOOKUP(B716,balance!$K:$P,3,FALSE),IF(C716=3,VLOOKUP(B716,balance!$K:$P,4,FALSE),IF(C716=4,VLOOKUP(B716,balance!$K:$P,5,FALSE),IF(C716=5,VLOOKUP(B716-1,balance!$K:$P,6,FALSE),0)))))</f>
        <v>111720</v>
      </c>
      <c r="F716">
        <v>53</v>
      </c>
      <c r="G716">
        <f>IF(C716=1,VLOOKUP(FoxFire!B716,balance!$U:$Z,2,FALSE),IF(C716=2,VLOOKUP(B716,balance!$U:$Z,3,FALSE),IF(C716=3,VLOOKUP(B716,balance!$U:$Z,4,FALSE),IF(C716=4,VLOOKUP(B716,balance!$U:$Z,5,FALSE),IF(C716=5,VLOOKUP(B716-1,balance!$U:$Z,6,FALSE),0)))))/100</f>
        <v>174.49369999999999</v>
      </c>
      <c r="H716">
        <v>2</v>
      </c>
      <c r="I716" s="1">
        <f>IF(C716=1,VLOOKUP(FoxFire!B716,balance!$AF:$AJ,2,FALSE),IF(C716=2,VLOOKUP(B716,balance!$AF:$AJ,3,FALSE),IF(C716=3,VLOOKUP(B716,balance!$AF:$AJ,4,FALSE),IF(C716=4,VLOOKUP(B716,balance!$AF:$AJ,5,FALSE),IF(C716=5,VLOOKUP(B716,balance!$AF:$AK,6,FALSE),0)))))*1000000000000</f>
        <v>5700000000000</v>
      </c>
    </row>
    <row r="717" spans="1:9" x14ac:dyDescent="0.3">
      <c r="A717">
        <v>715</v>
      </c>
      <c r="B717">
        <f t="shared" si="23"/>
        <v>144</v>
      </c>
      <c r="C717">
        <f t="shared" si="22"/>
        <v>1</v>
      </c>
      <c r="D717">
        <v>9026</v>
      </c>
      <c r="E717" s="1">
        <f>IF(C717=1,VLOOKUP(B717,balance!$K:$P,2,FALSE),IF(C717=2,VLOOKUP(B717,balance!$K:$P,3,FALSE),IF(C717=3,VLOOKUP(B717,balance!$K:$P,4,FALSE),IF(C717=4,VLOOKUP(B717,balance!$K:$P,5,FALSE),IF(C717=5,VLOOKUP(B717-1,balance!$K:$P,6,FALSE),0)))))</f>
        <v>3825</v>
      </c>
      <c r="F717">
        <v>53</v>
      </c>
      <c r="G717">
        <f>IF(C717=1,VLOOKUP(FoxFire!B717,balance!$U:$Z,2,FALSE),IF(C717=2,VLOOKUP(B717,balance!$U:$Z,3,FALSE),IF(C717=3,VLOOKUP(B717,balance!$U:$Z,4,FALSE),IF(C717=4,VLOOKUP(B717,balance!$U:$Z,5,FALSE),IF(C717=5,VLOOKUP(B717-1,balance!$U:$Z,6,FALSE),0)))))/100</f>
        <v>2.4299999999999999E-3</v>
      </c>
      <c r="H717">
        <v>2</v>
      </c>
      <c r="I717" s="1">
        <f>IF(C717=1,VLOOKUP(FoxFire!B717,balance!$AF:$AJ,2,FALSE),IF(C717=2,VLOOKUP(B717,balance!$AF:$AJ,3,FALSE),IF(C717=3,VLOOKUP(B717,balance!$AF:$AJ,4,FALSE),IF(C717=4,VLOOKUP(B717,balance!$AF:$AJ,5,FALSE),IF(C717=5,VLOOKUP(B717,balance!$AF:$AK,6,FALSE),0)))))*1000000000000</f>
        <v>1425000000000</v>
      </c>
    </row>
    <row r="718" spans="1:9" x14ac:dyDescent="0.3">
      <c r="A718">
        <v>716</v>
      </c>
      <c r="B718">
        <f t="shared" si="23"/>
        <v>144</v>
      </c>
      <c r="C718">
        <f t="shared" si="22"/>
        <v>2</v>
      </c>
      <c r="D718">
        <v>9026</v>
      </c>
      <c r="E718" s="1">
        <f>IF(C718=1,VLOOKUP(B718,balance!$K:$P,2,FALSE),IF(C718=2,VLOOKUP(B718,balance!$K:$P,3,FALSE),IF(C718=3,VLOOKUP(B718,balance!$K:$P,4,FALSE),IF(C718=4,VLOOKUP(B718,balance!$K:$P,5,FALSE),IF(C718=5,VLOOKUP(B718-1,balance!$K:$P,6,FALSE),0)))))</f>
        <v>3825</v>
      </c>
      <c r="F718">
        <v>53</v>
      </c>
      <c r="G718">
        <f>IF(C718=1,VLOOKUP(FoxFire!B718,balance!$U:$Z,2,FALSE),IF(C718=2,VLOOKUP(B718,balance!$U:$Z,3,FALSE),IF(C718=3,VLOOKUP(B718,balance!$U:$Z,4,FALSE),IF(C718=4,VLOOKUP(B718,balance!$U:$Z,5,FALSE),IF(C718=5,VLOOKUP(B718-1,balance!$U:$Z,6,FALSE),0)))))/100</f>
        <v>2.4299999999999999E-3</v>
      </c>
      <c r="H718">
        <v>2</v>
      </c>
      <c r="I718" s="1">
        <f>IF(C718=1,VLOOKUP(FoxFire!B718,balance!$AF:$AJ,2,FALSE),IF(C718=2,VLOOKUP(B718,balance!$AF:$AJ,3,FALSE),IF(C718=3,VLOOKUP(B718,balance!$AF:$AJ,4,FALSE),IF(C718=4,VLOOKUP(B718,balance!$AF:$AJ,5,FALSE),IF(C718=5,VLOOKUP(B718,balance!$AF:$AK,6,FALSE),0)))))*1000000000000</f>
        <v>1425000000000</v>
      </c>
    </row>
    <row r="719" spans="1:9" x14ac:dyDescent="0.3">
      <c r="A719">
        <v>717</v>
      </c>
      <c r="B719">
        <f t="shared" si="23"/>
        <v>144</v>
      </c>
      <c r="C719">
        <f t="shared" si="22"/>
        <v>3</v>
      </c>
      <c r="D719">
        <v>9026</v>
      </c>
      <c r="E719" s="1">
        <f>IF(C719=1,VLOOKUP(B719,balance!$K:$P,2,FALSE),IF(C719=2,VLOOKUP(B719,balance!$K:$P,3,FALSE),IF(C719=3,VLOOKUP(B719,balance!$K:$P,4,FALSE),IF(C719=4,VLOOKUP(B719,balance!$K:$P,5,FALSE),IF(C719=5,VLOOKUP(B719-1,balance!$K:$P,6,FALSE),0)))))</f>
        <v>3825</v>
      </c>
      <c r="F719">
        <v>53</v>
      </c>
      <c r="G719">
        <f>IF(C719=1,VLOOKUP(FoxFire!B719,balance!$U:$Z,2,FALSE),IF(C719=2,VLOOKUP(B719,balance!$U:$Z,3,FALSE),IF(C719=3,VLOOKUP(B719,balance!$U:$Z,4,FALSE),IF(C719=4,VLOOKUP(B719,balance!$U:$Z,5,FALSE),IF(C719=5,VLOOKUP(B719-1,balance!$U:$Z,6,FALSE),0)))))/100</f>
        <v>2.4299999999999999E-3</v>
      </c>
      <c r="H719">
        <v>2</v>
      </c>
      <c r="I719" s="1">
        <f>IF(C719=1,VLOOKUP(FoxFire!B719,balance!$AF:$AJ,2,FALSE),IF(C719=2,VLOOKUP(B719,balance!$AF:$AJ,3,FALSE),IF(C719=3,VLOOKUP(B719,balance!$AF:$AJ,4,FALSE),IF(C719=4,VLOOKUP(B719,balance!$AF:$AJ,5,FALSE),IF(C719=5,VLOOKUP(B719,balance!$AF:$AK,6,FALSE),0)))))*1000000000000</f>
        <v>1425000000000</v>
      </c>
    </row>
    <row r="720" spans="1:9" x14ac:dyDescent="0.3">
      <c r="A720">
        <v>718</v>
      </c>
      <c r="B720">
        <f t="shared" si="23"/>
        <v>144</v>
      </c>
      <c r="C720">
        <f t="shared" si="22"/>
        <v>4</v>
      </c>
      <c r="D720">
        <v>9026</v>
      </c>
      <c r="E720" s="1">
        <f>IF(C720=1,VLOOKUP(B720,balance!$K:$P,2,FALSE),IF(C720=2,VLOOKUP(B720,balance!$K:$P,3,FALSE),IF(C720=3,VLOOKUP(B720,balance!$K:$P,4,FALSE),IF(C720=4,VLOOKUP(B720,balance!$K:$P,5,FALSE),IF(C720=5,VLOOKUP(B720-1,balance!$K:$P,6,FALSE),0)))))</f>
        <v>3825</v>
      </c>
      <c r="F720">
        <v>53</v>
      </c>
      <c r="G720">
        <f>IF(C720=1,VLOOKUP(FoxFire!B720,balance!$U:$Z,2,FALSE),IF(C720=2,VLOOKUP(B720,balance!$U:$Z,3,FALSE),IF(C720=3,VLOOKUP(B720,balance!$U:$Z,4,FALSE),IF(C720=4,VLOOKUP(B720,balance!$U:$Z,5,FALSE),IF(C720=5,VLOOKUP(B720-1,balance!$U:$Z,6,FALSE),0)))))/100</f>
        <v>2.4299999999999999E-3</v>
      </c>
      <c r="H720">
        <v>2</v>
      </c>
      <c r="I720" s="1">
        <f>IF(C720=1,VLOOKUP(FoxFire!B720,balance!$AF:$AJ,2,FALSE),IF(C720=2,VLOOKUP(B720,balance!$AF:$AJ,3,FALSE),IF(C720=3,VLOOKUP(B720,balance!$AF:$AJ,4,FALSE),IF(C720=4,VLOOKUP(B720,balance!$AF:$AJ,5,FALSE),IF(C720=5,VLOOKUP(B720,balance!$AF:$AK,6,FALSE),0)))))*1000000000000</f>
        <v>1425000000000</v>
      </c>
    </row>
    <row r="721" spans="1:9" x14ac:dyDescent="0.3">
      <c r="A721">
        <v>719</v>
      </c>
      <c r="B721">
        <f t="shared" si="23"/>
        <v>145</v>
      </c>
      <c r="C721">
        <f t="shared" si="22"/>
        <v>5</v>
      </c>
      <c r="D721">
        <v>9026</v>
      </c>
      <c r="E721" s="1">
        <f>IF(C721=1,VLOOKUP(B721,balance!$K:$P,2,FALSE),IF(C721=2,VLOOKUP(B721,balance!$K:$P,3,FALSE),IF(C721=3,VLOOKUP(B721,balance!$K:$P,4,FALSE),IF(C721=4,VLOOKUP(B721,balance!$K:$P,5,FALSE),IF(C721=5,VLOOKUP(B721-1,balance!$K:$P,6,FALSE),0)))))</f>
        <v>113220</v>
      </c>
      <c r="F721">
        <v>53</v>
      </c>
      <c r="G721">
        <f>IF(C721=1,VLOOKUP(FoxFire!B721,balance!$U:$Z,2,FALSE),IF(C721=2,VLOOKUP(B721,balance!$U:$Z,3,FALSE),IF(C721=3,VLOOKUP(B721,balance!$U:$Z,4,FALSE),IF(C721=4,VLOOKUP(B721,balance!$U:$Z,5,FALSE),IF(C721=5,VLOOKUP(B721-1,balance!$U:$Z,6,FALSE),0)))))/100</f>
        <v>178.7191</v>
      </c>
      <c r="H721">
        <v>2</v>
      </c>
      <c r="I721" s="1">
        <f>IF(C721=1,VLOOKUP(FoxFire!B721,balance!$AF:$AJ,2,FALSE),IF(C721=2,VLOOKUP(B721,balance!$AF:$AJ,3,FALSE),IF(C721=3,VLOOKUP(B721,balance!$AF:$AJ,4,FALSE),IF(C721=4,VLOOKUP(B721,balance!$AF:$AJ,5,FALSE),IF(C721=5,VLOOKUP(B721,balance!$AF:$AK,6,FALSE),0)))))*1000000000000</f>
        <v>5760000000000</v>
      </c>
    </row>
    <row r="722" spans="1:9" x14ac:dyDescent="0.3">
      <c r="A722">
        <v>720</v>
      </c>
      <c r="B722">
        <f t="shared" si="23"/>
        <v>145</v>
      </c>
      <c r="C722">
        <f t="shared" si="22"/>
        <v>1</v>
      </c>
      <c r="D722">
        <v>9026</v>
      </c>
      <c r="E722" s="1">
        <f>IF(C722=1,VLOOKUP(B722,balance!$K:$P,2,FALSE),IF(C722=2,VLOOKUP(B722,balance!$K:$P,3,FALSE),IF(C722=3,VLOOKUP(B722,balance!$K:$P,4,FALSE),IF(C722=4,VLOOKUP(B722,balance!$K:$P,5,FALSE),IF(C722=5,VLOOKUP(B722-1,balance!$K:$P,6,FALSE),0)))))</f>
        <v>3850</v>
      </c>
      <c r="F722">
        <v>53</v>
      </c>
      <c r="G722">
        <f>IF(C722=1,VLOOKUP(FoxFire!B722,balance!$U:$Z,2,FALSE),IF(C722=2,VLOOKUP(B722,balance!$U:$Z,3,FALSE),IF(C722=3,VLOOKUP(B722,balance!$U:$Z,4,FALSE),IF(C722=4,VLOOKUP(B722,balance!$U:$Z,5,FALSE),IF(C722=5,VLOOKUP(B722-1,balance!$U:$Z,6,FALSE),0)))))/100</f>
        <v>2.4399999999999999E-3</v>
      </c>
      <c r="H722">
        <v>2</v>
      </c>
      <c r="I722" s="1">
        <f>IF(C722=1,VLOOKUP(FoxFire!B722,balance!$AF:$AJ,2,FALSE),IF(C722=2,VLOOKUP(B722,balance!$AF:$AJ,3,FALSE),IF(C722=3,VLOOKUP(B722,balance!$AF:$AJ,4,FALSE),IF(C722=4,VLOOKUP(B722,balance!$AF:$AJ,5,FALSE),IF(C722=5,VLOOKUP(B722,balance!$AF:$AK,6,FALSE),0)))))*1000000000000</f>
        <v>1440000000000</v>
      </c>
    </row>
    <row r="723" spans="1:9" x14ac:dyDescent="0.3">
      <c r="A723">
        <v>721</v>
      </c>
      <c r="B723">
        <f t="shared" si="23"/>
        <v>145</v>
      </c>
      <c r="C723">
        <f t="shared" si="22"/>
        <v>2</v>
      </c>
      <c r="D723">
        <v>9026</v>
      </c>
      <c r="E723" s="1">
        <f>IF(C723=1,VLOOKUP(B723,balance!$K:$P,2,FALSE),IF(C723=2,VLOOKUP(B723,balance!$K:$P,3,FALSE),IF(C723=3,VLOOKUP(B723,balance!$K:$P,4,FALSE),IF(C723=4,VLOOKUP(B723,balance!$K:$P,5,FALSE),IF(C723=5,VLOOKUP(B723-1,balance!$K:$P,6,FALSE),0)))))</f>
        <v>3850</v>
      </c>
      <c r="F723">
        <v>53</v>
      </c>
      <c r="G723">
        <f>IF(C723=1,VLOOKUP(FoxFire!B723,balance!$U:$Z,2,FALSE),IF(C723=2,VLOOKUP(B723,balance!$U:$Z,3,FALSE),IF(C723=3,VLOOKUP(B723,balance!$U:$Z,4,FALSE),IF(C723=4,VLOOKUP(B723,balance!$U:$Z,5,FALSE),IF(C723=5,VLOOKUP(B723-1,balance!$U:$Z,6,FALSE),0)))))/100</f>
        <v>2.4399999999999999E-3</v>
      </c>
      <c r="H723">
        <v>2</v>
      </c>
      <c r="I723" s="1">
        <f>IF(C723=1,VLOOKUP(FoxFire!B723,balance!$AF:$AJ,2,FALSE),IF(C723=2,VLOOKUP(B723,balance!$AF:$AJ,3,FALSE),IF(C723=3,VLOOKUP(B723,balance!$AF:$AJ,4,FALSE),IF(C723=4,VLOOKUP(B723,balance!$AF:$AJ,5,FALSE),IF(C723=5,VLOOKUP(B723,balance!$AF:$AK,6,FALSE),0)))))*1000000000000</f>
        <v>1440000000000</v>
      </c>
    </row>
    <row r="724" spans="1:9" x14ac:dyDescent="0.3">
      <c r="A724">
        <v>722</v>
      </c>
      <c r="B724">
        <f t="shared" si="23"/>
        <v>145</v>
      </c>
      <c r="C724">
        <f t="shared" si="22"/>
        <v>3</v>
      </c>
      <c r="D724">
        <v>9026</v>
      </c>
      <c r="E724" s="1">
        <f>IF(C724=1,VLOOKUP(B724,balance!$K:$P,2,FALSE),IF(C724=2,VLOOKUP(B724,balance!$K:$P,3,FALSE),IF(C724=3,VLOOKUP(B724,balance!$K:$P,4,FALSE),IF(C724=4,VLOOKUP(B724,balance!$K:$P,5,FALSE),IF(C724=5,VLOOKUP(B724-1,balance!$K:$P,6,FALSE),0)))))</f>
        <v>3850</v>
      </c>
      <c r="F724">
        <v>53</v>
      </c>
      <c r="G724">
        <f>IF(C724=1,VLOOKUP(FoxFire!B724,balance!$U:$Z,2,FALSE),IF(C724=2,VLOOKUP(B724,balance!$U:$Z,3,FALSE),IF(C724=3,VLOOKUP(B724,balance!$U:$Z,4,FALSE),IF(C724=4,VLOOKUP(B724,balance!$U:$Z,5,FALSE),IF(C724=5,VLOOKUP(B724-1,balance!$U:$Z,6,FALSE),0)))))/100</f>
        <v>2.4399999999999999E-3</v>
      </c>
      <c r="H724">
        <v>2</v>
      </c>
      <c r="I724" s="1">
        <f>IF(C724=1,VLOOKUP(FoxFire!B724,balance!$AF:$AJ,2,FALSE),IF(C724=2,VLOOKUP(B724,balance!$AF:$AJ,3,FALSE),IF(C724=3,VLOOKUP(B724,balance!$AF:$AJ,4,FALSE),IF(C724=4,VLOOKUP(B724,balance!$AF:$AJ,5,FALSE),IF(C724=5,VLOOKUP(B724,balance!$AF:$AK,6,FALSE),0)))))*1000000000000</f>
        <v>1440000000000</v>
      </c>
    </row>
    <row r="725" spans="1:9" x14ac:dyDescent="0.3">
      <c r="A725">
        <v>723</v>
      </c>
      <c r="B725">
        <f t="shared" si="23"/>
        <v>145</v>
      </c>
      <c r="C725">
        <f t="shared" si="22"/>
        <v>4</v>
      </c>
      <c r="D725">
        <v>9026</v>
      </c>
      <c r="E725" s="1">
        <f>IF(C725=1,VLOOKUP(B725,balance!$K:$P,2,FALSE),IF(C725=2,VLOOKUP(B725,balance!$K:$P,3,FALSE),IF(C725=3,VLOOKUP(B725,balance!$K:$P,4,FALSE),IF(C725=4,VLOOKUP(B725,balance!$K:$P,5,FALSE),IF(C725=5,VLOOKUP(B725-1,balance!$K:$P,6,FALSE),0)))))</f>
        <v>3850</v>
      </c>
      <c r="F725">
        <v>53</v>
      </c>
      <c r="G725">
        <f>IF(C725=1,VLOOKUP(FoxFire!B725,balance!$U:$Z,2,FALSE),IF(C725=2,VLOOKUP(B725,balance!$U:$Z,3,FALSE),IF(C725=3,VLOOKUP(B725,balance!$U:$Z,4,FALSE),IF(C725=4,VLOOKUP(B725,balance!$U:$Z,5,FALSE),IF(C725=5,VLOOKUP(B725-1,balance!$U:$Z,6,FALSE),0)))))/100</f>
        <v>2.4399999999999999E-3</v>
      </c>
      <c r="H725">
        <v>2</v>
      </c>
      <c r="I725" s="1">
        <f>IF(C725=1,VLOOKUP(FoxFire!B725,balance!$AF:$AJ,2,FALSE),IF(C725=2,VLOOKUP(B725,balance!$AF:$AJ,3,FALSE),IF(C725=3,VLOOKUP(B725,balance!$AF:$AJ,4,FALSE),IF(C725=4,VLOOKUP(B725,balance!$AF:$AJ,5,FALSE),IF(C725=5,VLOOKUP(B725,balance!$AF:$AK,6,FALSE),0)))))*1000000000000</f>
        <v>1440000000000</v>
      </c>
    </row>
    <row r="726" spans="1:9" x14ac:dyDescent="0.3">
      <c r="A726">
        <v>724</v>
      </c>
      <c r="B726">
        <f t="shared" si="23"/>
        <v>146</v>
      </c>
      <c r="C726">
        <f t="shared" si="22"/>
        <v>5</v>
      </c>
      <c r="D726">
        <v>9026</v>
      </c>
      <c r="E726" s="1">
        <f>IF(C726=1,VLOOKUP(B726,balance!$K:$P,2,FALSE),IF(C726=2,VLOOKUP(B726,balance!$K:$P,3,FALSE),IF(C726=3,VLOOKUP(B726,balance!$K:$P,4,FALSE),IF(C726=4,VLOOKUP(B726,balance!$K:$P,5,FALSE),IF(C726=5,VLOOKUP(B726-1,balance!$K:$P,6,FALSE),0)))))</f>
        <v>114730</v>
      </c>
      <c r="F726">
        <v>53</v>
      </c>
      <c r="G726">
        <f>IF(C726=1,VLOOKUP(FoxFire!B726,balance!$U:$Z,2,FALSE),IF(C726=2,VLOOKUP(B726,balance!$U:$Z,3,FALSE),IF(C726=3,VLOOKUP(B726,balance!$U:$Z,4,FALSE),IF(C726=4,VLOOKUP(B726,balance!$U:$Z,5,FALSE),IF(C726=5,VLOOKUP(B726-1,balance!$U:$Z,6,FALSE),0)))))/100</f>
        <v>183.04359999999997</v>
      </c>
      <c r="H726">
        <v>2</v>
      </c>
      <c r="I726" s="1">
        <f>IF(C726=1,VLOOKUP(FoxFire!B726,balance!$AF:$AJ,2,FALSE),IF(C726=2,VLOOKUP(B726,balance!$AF:$AJ,3,FALSE),IF(C726=3,VLOOKUP(B726,balance!$AF:$AJ,4,FALSE),IF(C726=4,VLOOKUP(B726,balance!$AF:$AJ,5,FALSE),IF(C726=5,VLOOKUP(B726,balance!$AF:$AK,6,FALSE),0)))))*1000000000000</f>
        <v>5820000000000</v>
      </c>
    </row>
    <row r="727" spans="1:9" x14ac:dyDescent="0.3">
      <c r="A727">
        <v>725</v>
      </c>
      <c r="B727">
        <f t="shared" si="23"/>
        <v>146</v>
      </c>
      <c r="C727">
        <f t="shared" si="22"/>
        <v>1</v>
      </c>
      <c r="D727">
        <v>9026</v>
      </c>
      <c r="E727" s="1">
        <f>IF(C727=1,VLOOKUP(B727,balance!$K:$P,2,FALSE),IF(C727=2,VLOOKUP(B727,balance!$K:$P,3,FALSE),IF(C727=3,VLOOKUP(B727,balance!$K:$P,4,FALSE),IF(C727=4,VLOOKUP(B727,balance!$K:$P,5,FALSE),IF(C727=5,VLOOKUP(B727-1,balance!$K:$P,6,FALSE),0)))))</f>
        <v>3875</v>
      </c>
      <c r="F727">
        <v>53</v>
      </c>
      <c r="G727">
        <f>IF(C727=1,VLOOKUP(FoxFire!B727,balance!$U:$Z,2,FALSE),IF(C727=2,VLOOKUP(B727,balance!$U:$Z,3,FALSE),IF(C727=3,VLOOKUP(B727,balance!$U:$Z,4,FALSE),IF(C727=4,VLOOKUP(B727,balance!$U:$Z,5,FALSE),IF(C727=5,VLOOKUP(B727-1,balance!$U:$Z,6,FALSE),0)))))/100</f>
        <v>2.4499999999999999E-3</v>
      </c>
      <c r="H727">
        <v>2</v>
      </c>
      <c r="I727" s="1">
        <f>IF(C727=1,VLOOKUP(FoxFire!B727,balance!$AF:$AJ,2,FALSE),IF(C727=2,VLOOKUP(B727,balance!$AF:$AJ,3,FALSE),IF(C727=3,VLOOKUP(B727,balance!$AF:$AJ,4,FALSE),IF(C727=4,VLOOKUP(B727,balance!$AF:$AJ,5,FALSE),IF(C727=5,VLOOKUP(B727,balance!$AF:$AK,6,FALSE),0)))))*1000000000000</f>
        <v>1455000000000</v>
      </c>
    </row>
    <row r="728" spans="1:9" x14ac:dyDescent="0.3">
      <c r="A728">
        <v>726</v>
      </c>
      <c r="B728">
        <f t="shared" si="23"/>
        <v>146</v>
      </c>
      <c r="C728">
        <f t="shared" si="22"/>
        <v>2</v>
      </c>
      <c r="D728">
        <v>9026</v>
      </c>
      <c r="E728" s="1">
        <f>IF(C728=1,VLOOKUP(B728,balance!$K:$P,2,FALSE),IF(C728=2,VLOOKUP(B728,balance!$K:$P,3,FALSE),IF(C728=3,VLOOKUP(B728,balance!$K:$P,4,FALSE),IF(C728=4,VLOOKUP(B728,balance!$K:$P,5,FALSE),IF(C728=5,VLOOKUP(B728-1,balance!$K:$P,6,FALSE),0)))))</f>
        <v>3875</v>
      </c>
      <c r="F728">
        <v>53</v>
      </c>
      <c r="G728">
        <f>IF(C728=1,VLOOKUP(FoxFire!B728,balance!$U:$Z,2,FALSE),IF(C728=2,VLOOKUP(B728,balance!$U:$Z,3,FALSE),IF(C728=3,VLOOKUP(B728,balance!$U:$Z,4,FALSE),IF(C728=4,VLOOKUP(B728,balance!$U:$Z,5,FALSE),IF(C728=5,VLOOKUP(B728-1,balance!$U:$Z,6,FALSE),0)))))/100</f>
        <v>2.4499999999999999E-3</v>
      </c>
      <c r="H728">
        <v>2</v>
      </c>
      <c r="I728" s="1">
        <f>IF(C728=1,VLOOKUP(FoxFire!B728,balance!$AF:$AJ,2,FALSE),IF(C728=2,VLOOKUP(B728,balance!$AF:$AJ,3,FALSE),IF(C728=3,VLOOKUP(B728,balance!$AF:$AJ,4,FALSE),IF(C728=4,VLOOKUP(B728,balance!$AF:$AJ,5,FALSE),IF(C728=5,VLOOKUP(B728,balance!$AF:$AK,6,FALSE),0)))))*1000000000000</f>
        <v>1455000000000</v>
      </c>
    </row>
    <row r="729" spans="1:9" x14ac:dyDescent="0.3">
      <c r="A729">
        <v>727</v>
      </c>
      <c r="B729">
        <f t="shared" si="23"/>
        <v>146</v>
      </c>
      <c r="C729">
        <f t="shared" si="22"/>
        <v>3</v>
      </c>
      <c r="D729">
        <v>9026</v>
      </c>
      <c r="E729" s="1">
        <f>IF(C729=1,VLOOKUP(B729,balance!$K:$P,2,FALSE),IF(C729=2,VLOOKUP(B729,balance!$K:$P,3,FALSE),IF(C729=3,VLOOKUP(B729,balance!$K:$P,4,FALSE),IF(C729=4,VLOOKUP(B729,balance!$K:$P,5,FALSE),IF(C729=5,VLOOKUP(B729-1,balance!$K:$P,6,FALSE),0)))))</f>
        <v>3875</v>
      </c>
      <c r="F729">
        <v>53</v>
      </c>
      <c r="G729">
        <f>IF(C729=1,VLOOKUP(FoxFire!B729,balance!$U:$Z,2,FALSE),IF(C729=2,VLOOKUP(B729,balance!$U:$Z,3,FALSE),IF(C729=3,VLOOKUP(B729,balance!$U:$Z,4,FALSE),IF(C729=4,VLOOKUP(B729,balance!$U:$Z,5,FALSE),IF(C729=5,VLOOKUP(B729-1,balance!$U:$Z,6,FALSE),0)))))/100</f>
        <v>2.4499999999999999E-3</v>
      </c>
      <c r="H729">
        <v>2</v>
      </c>
      <c r="I729" s="1">
        <f>IF(C729=1,VLOOKUP(FoxFire!B729,balance!$AF:$AJ,2,FALSE),IF(C729=2,VLOOKUP(B729,balance!$AF:$AJ,3,FALSE),IF(C729=3,VLOOKUP(B729,balance!$AF:$AJ,4,FALSE),IF(C729=4,VLOOKUP(B729,balance!$AF:$AJ,5,FALSE),IF(C729=5,VLOOKUP(B729,balance!$AF:$AK,6,FALSE),0)))))*1000000000000</f>
        <v>1455000000000</v>
      </c>
    </row>
    <row r="730" spans="1:9" x14ac:dyDescent="0.3">
      <c r="A730">
        <v>728</v>
      </c>
      <c r="B730">
        <f t="shared" si="23"/>
        <v>146</v>
      </c>
      <c r="C730">
        <f t="shared" si="22"/>
        <v>4</v>
      </c>
      <c r="D730">
        <v>9026</v>
      </c>
      <c r="E730" s="1">
        <f>IF(C730=1,VLOOKUP(B730,balance!$K:$P,2,FALSE),IF(C730=2,VLOOKUP(B730,balance!$K:$P,3,FALSE),IF(C730=3,VLOOKUP(B730,balance!$K:$P,4,FALSE),IF(C730=4,VLOOKUP(B730,balance!$K:$P,5,FALSE),IF(C730=5,VLOOKUP(B730-1,balance!$K:$P,6,FALSE),0)))))</f>
        <v>3875</v>
      </c>
      <c r="F730">
        <v>53</v>
      </c>
      <c r="G730">
        <f>IF(C730=1,VLOOKUP(FoxFire!B730,balance!$U:$Z,2,FALSE),IF(C730=2,VLOOKUP(B730,balance!$U:$Z,3,FALSE),IF(C730=3,VLOOKUP(B730,balance!$U:$Z,4,FALSE),IF(C730=4,VLOOKUP(B730,balance!$U:$Z,5,FALSE),IF(C730=5,VLOOKUP(B730-1,balance!$U:$Z,6,FALSE),0)))))/100</f>
        <v>2.4499999999999999E-3</v>
      </c>
      <c r="H730">
        <v>2</v>
      </c>
      <c r="I730" s="1">
        <f>IF(C730=1,VLOOKUP(FoxFire!B730,balance!$AF:$AJ,2,FALSE),IF(C730=2,VLOOKUP(B730,balance!$AF:$AJ,3,FALSE),IF(C730=3,VLOOKUP(B730,balance!$AF:$AJ,4,FALSE),IF(C730=4,VLOOKUP(B730,balance!$AF:$AJ,5,FALSE),IF(C730=5,VLOOKUP(B730,balance!$AF:$AK,6,FALSE),0)))))*1000000000000</f>
        <v>1455000000000</v>
      </c>
    </row>
    <row r="731" spans="1:9" x14ac:dyDescent="0.3">
      <c r="A731">
        <v>729</v>
      </c>
      <c r="B731">
        <f t="shared" si="23"/>
        <v>147</v>
      </c>
      <c r="C731">
        <f t="shared" si="22"/>
        <v>5</v>
      </c>
      <c r="D731">
        <v>9026</v>
      </c>
      <c r="E731" s="1">
        <f>IF(C731=1,VLOOKUP(B731,balance!$K:$P,2,FALSE),IF(C731=2,VLOOKUP(B731,balance!$K:$P,3,FALSE),IF(C731=3,VLOOKUP(B731,balance!$K:$P,4,FALSE),IF(C731=4,VLOOKUP(B731,balance!$K:$P,5,FALSE),IF(C731=5,VLOOKUP(B731-1,balance!$K:$P,6,FALSE),0)))))</f>
        <v>116250</v>
      </c>
      <c r="F731">
        <v>53</v>
      </c>
      <c r="G731">
        <f>IF(C731=1,VLOOKUP(FoxFire!B731,balance!$U:$Z,2,FALSE),IF(C731=2,VLOOKUP(B731,balance!$U:$Z,3,FALSE),IF(C731=3,VLOOKUP(B731,balance!$U:$Z,4,FALSE),IF(C731=4,VLOOKUP(B731,balance!$U:$Z,5,FALSE),IF(C731=5,VLOOKUP(B731-1,balance!$U:$Z,6,FALSE),0)))))/100</f>
        <v>187.46969999999999</v>
      </c>
      <c r="H731">
        <v>2</v>
      </c>
      <c r="I731" s="1">
        <f>IF(C731=1,VLOOKUP(FoxFire!B731,balance!$AF:$AJ,2,FALSE),IF(C731=2,VLOOKUP(B731,balance!$AF:$AJ,3,FALSE),IF(C731=3,VLOOKUP(B731,balance!$AF:$AJ,4,FALSE),IF(C731=4,VLOOKUP(B731,balance!$AF:$AJ,5,FALSE),IF(C731=5,VLOOKUP(B731,balance!$AF:$AK,6,FALSE),0)))))*1000000000000</f>
        <v>5880000000000</v>
      </c>
    </row>
    <row r="732" spans="1:9" x14ac:dyDescent="0.3">
      <c r="A732">
        <v>730</v>
      </c>
      <c r="B732">
        <f t="shared" si="23"/>
        <v>147</v>
      </c>
      <c r="C732">
        <f t="shared" si="22"/>
        <v>1</v>
      </c>
      <c r="D732">
        <v>9026</v>
      </c>
      <c r="E732" s="1">
        <f>IF(C732=1,VLOOKUP(B732,balance!$K:$P,2,FALSE),IF(C732=2,VLOOKUP(B732,balance!$K:$P,3,FALSE),IF(C732=3,VLOOKUP(B732,balance!$K:$P,4,FALSE),IF(C732=4,VLOOKUP(B732,balance!$K:$P,5,FALSE),IF(C732=5,VLOOKUP(B732-1,balance!$K:$P,6,FALSE),0)))))</f>
        <v>3900</v>
      </c>
      <c r="F732">
        <v>53</v>
      </c>
      <c r="G732">
        <f>IF(C732=1,VLOOKUP(FoxFire!B732,balance!$U:$Z,2,FALSE),IF(C732=2,VLOOKUP(B732,balance!$U:$Z,3,FALSE),IF(C732=3,VLOOKUP(B732,balance!$U:$Z,4,FALSE),IF(C732=4,VLOOKUP(B732,balance!$U:$Z,5,FALSE),IF(C732=5,VLOOKUP(B732-1,balance!$U:$Z,6,FALSE),0)))))/100</f>
        <v>2.4599999999999999E-3</v>
      </c>
      <c r="H732">
        <v>2</v>
      </c>
      <c r="I732" s="1">
        <f>IF(C732=1,VLOOKUP(FoxFire!B732,balance!$AF:$AJ,2,FALSE),IF(C732=2,VLOOKUP(B732,balance!$AF:$AJ,3,FALSE),IF(C732=3,VLOOKUP(B732,balance!$AF:$AJ,4,FALSE),IF(C732=4,VLOOKUP(B732,balance!$AF:$AJ,5,FALSE),IF(C732=5,VLOOKUP(B732,balance!$AF:$AK,6,FALSE),0)))))*1000000000000</f>
        <v>1470000000000</v>
      </c>
    </row>
    <row r="733" spans="1:9" x14ac:dyDescent="0.3">
      <c r="A733">
        <v>731</v>
      </c>
      <c r="B733">
        <f t="shared" si="23"/>
        <v>147</v>
      </c>
      <c r="C733">
        <f t="shared" si="22"/>
        <v>2</v>
      </c>
      <c r="D733">
        <v>9026</v>
      </c>
      <c r="E733" s="1">
        <f>IF(C733=1,VLOOKUP(B733,balance!$K:$P,2,FALSE),IF(C733=2,VLOOKUP(B733,balance!$K:$P,3,FALSE),IF(C733=3,VLOOKUP(B733,balance!$K:$P,4,FALSE),IF(C733=4,VLOOKUP(B733,balance!$K:$P,5,FALSE),IF(C733=5,VLOOKUP(B733-1,balance!$K:$P,6,FALSE),0)))))</f>
        <v>3900</v>
      </c>
      <c r="F733">
        <v>53</v>
      </c>
      <c r="G733">
        <f>IF(C733=1,VLOOKUP(FoxFire!B733,balance!$U:$Z,2,FALSE),IF(C733=2,VLOOKUP(B733,balance!$U:$Z,3,FALSE),IF(C733=3,VLOOKUP(B733,balance!$U:$Z,4,FALSE),IF(C733=4,VLOOKUP(B733,balance!$U:$Z,5,FALSE),IF(C733=5,VLOOKUP(B733-1,balance!$U:$Z,6,FALSE),0)))))/100</f>
        <v>2.4599999999999999E-3</v>
      </c>
      <c r="H733">
        <v>2</v>
      </c>
      <c r="I733" s="1">
        <f>IF(C733=1,VLOOKUP(FoxFire!B733,balance!$AF:$AJ,2,FALSE),IF(C733=2,VLOOKUP(B733,balance!$AF:$AJ,3,FALSE),IF(C733=3,VLOOKUP(B733,balance!$AF:$AJ,4,FALSE),IF(C733=4,VLOOKUP(B733,balance!$AF:$AJ,5,FALSE),IF(C733=5,VLOOKUP(B733,balance!$AF:$AK,6,FALSE),0)))))*1000000000000</f>
        <v>1470000000000</v>
      </c>
    </row>
    <row r="734" spans="1:9" x14ac:dyDescent="0.3">
      <c r="A734">
        <v>732</v>
      </c>
      <c r="B734">
        <f t="shared" si="23"/>
        <v>147</v>
      </c>
      <c r="C734">
        <f t="shared" si="22"/>
        <v>3</v>
      </c>
      <c r="D734">
        <v>9026</v>
      </c>
      <c r="E734" s="1">
        <f>IF(C734=1,VLOOKUP(B734,balance!$K:$P,2,FALSE),IF(C734=2,VLOOKUP(B734,balance!$K:$P,3,FALSE),IF(C734=3,VLOOKUP(B734,balance!$K:$P,4,FALSE),IF(C734=4,VLOOKUP(B734,balance!$K:$P,5,FALSE),IF(C734=5,VLOOKUP(B734-1,balance!$K:$P,6,FALSE),0)))))</f>
        <v>3900</v>
      </c>
      <c r="F734">
        <v>53</v>
      </c>
      <c r="G734">
        <f>IF(C734=1,VLOOKUP(FoxFire!B734,balance!$U:$Z,2,FALSE),IF(C734=2,VLOOKUP(B734,balance!$U:$Z,3,FALSE),IF(C734=3,VLOOKUP(B734,balance!$U:$Z,4,FALSE),IF(C734=4,VLOOKUP(B734,balance!$U:$Z,5,FALSE),IF(C734=5,VLOOKUP(B734-1,balance!$U:$Z,6,FALSE),0)))))/100</f>
        <v>2.4599999999999999E-3</v>
      </c>
      <c r="H734">
        <v>2</v>
      </c>
      <c r="I734" s="1">
        <f>IF(C734=1,VLOOKUP(FoxFire!B734,balance!$AF:$AJ,2,FALSE),IF(C734=2,VLOOKUP(B734,balance!$AF:$AJ,3,FALSE),IF(C734=3,VLOOKUP(B734,balance!$AF:$AJ,4,FALSE),IF(C734=4,VLOOKUP(B734,balance!$AF:$AJ,5,FALSE),IF(C734=5,VLOOKUP(B734,balance!$AF:$AK,6,FALSE),0)))))*1000000000000</f>
        <v>1470000000000</v>
      </c>
    </row>
    <row r="735" spans="1:9" x14ac:dyDescent="0.3">
      <c r="A735">
        <v>733</v>
      </c>
      <c r="B735">
        <f t="shared" si="23"/>
        <v>147</v>
      </c>
      <c r="C735">
        <f t="shared" si="22"/>
        <v>4</v>
      </c>
      <c r="D735">
        <v>9026</v>
      </c>
      <c r="E735" s="1">
        <f>IF(C735=1,VLOOKUP(B735,balance!$K:$P,2,FALSE),IF(C735=2,VLOOKUP(B735,balance!$K:$P,3,FALSE),IF(C735=3,VLOOKUP(B735,balance!$K:$P,4,FALSE),IF(C735=4,VLOOKUP(B735,balance!$K:$P,5,FALSE),IF(C735=5,VLOOKUP(B735-1,balance!$K:$P,6,FALSE),0)))))</f>
        <v>3900</v>
      </c>
      <c r="F735">
        <v>53</v>
      </c>
      <c r="G735">
        <f>IF(C735=1,VLOOKUP(FoxFire!B735,balance!$U:$Z,2,FALSE),IF(C735=2,VLOOKUP(B735,balance!$U:$Z,3,FALSE),IF(C735=3,VLOOKUP(B735,balance!$U:$Z,4,FALSE),IF(C735=4,VLOOKUP(B735,balance!$U:$Z,5,FALSE),IF(C735=5,VLOOKUP(B735-1,balance!$U:$Z,6,FALSE),0)))))/100</f>
        <v>2.4599999999999999E-3</v>
      </c>
      <c r="H735">
        <v>2</v>
      </c>
      <c r="I735" s="1">
        <f>IF(C735=1,VLOOKUP(FoxFire!B735,balance!$AF:$AJ,2,FALSE),IF(C735=2,VLOOKUP(B735,balance!$AF:$AJ,3,FALSE),IF(C735=3,VLOOKUP(B735,balance!$AF:$AJ,4,FALSE),IF(C735=4,VLOOKUP(B735,balance!$AF:$AJ,5,FALSE),IF(C735=5,VLOOKUP(B735,balance!$AF:$AK,6,FALSE),0)))))*1000000000000</f>
        <v>1470000000000</v>
      </c>
    </row>
    <row r="736" spans="1:9" x14ac:dyDescent="0.3">
      <c r="A736">
        <v>734</v>
      </c>
      <c r="B736">
        <f t="shared" si="23"/>
        <v>148</v>
      </c>
      <c r="C736">
        <f t="shared" si="22"/>
        <v>5</v>
      </c>
      <c r="D736">
        <v>9026</v>
      </c>
      <c r="E736" s="1">
        <f>IF(C736=1,VLOOKUP(B736,balance!$K:$P,2,FALSE),IF(C736=2,VLOOKUP(B736,balance!$K:$P,3,FALSE),IF(C736=3,VLOOKUP(B736,balance!$K:$P,4,FALSE),IF(C736=4,VLOOKUP(B736,balance!$K:$P,5,FALSE),IF(C736=5,VLOOKUP(B736-1,balance!$K:$P,6,FALSE),0)))))</f>
        <v>117780</v>
      </c>
      <c r="F736">
        <v>53</v>
      </c>
      <c r="G736">
        <f>IF(C736=1,VLOOKUP(FoxFire!B736,balance!$U:$Z,2,FALSE),IF(C736=2,VLOOKUP(B736,balance!$U:$Z,3,FALSE),IF(C736=3,VLOOKUP(B736,balance!$U:$Z,4,FALSE),IF(C736=4,VLOOKUP(B736,balance!$U:$Z,5,FALSE),IF(C736=5,VLOOKUP(B736-1,balance!$U:$Z,6,FALSE),0)))))/100</f>
        <v>191.99949999999998</v>
      </c>
      <c r="H736">
        <v>2</v>
      </c>
      <c r="I736" s="1">
        <f>IF(C736=1,VLOOKUP(FoxFire!B736,balance!$AF:$AJ,2,FALSE),IF(C736=2,VLOOKUP(B736,balance!$AF:$AJ,3,FALSE),IF(C736=3,VLOOKUP(B736,balance!$AF:$AJ,4,FALSE),IF(C736=4,VLOOKUP(B736,balance!$AF:$AJ,5,FALSE),IF(C736=5,VLOOKUP(B736,balance!$AF:$AK,6,FALSE),0)))))*1000000000000</f>
        <v>5940000000000</v>
      </c>
    </row>
    <row r="737" spans="1:9" x14ac:dyDescent="0.3">
      <c r="A737">
        <v>735</v>
      </c>
      <c r="B737">
        <f t="shared" si="23"/>
        <v>148</v>
      </c>
      <c r="C737">
        <f t="shared" si="22"/>
        <v>1</v>
      </c>
      <c r="D737">
        <v>9026</v>
      </c>
      <c r="E737" s="1">
        <f>IF(C737=1,VLOOKUP(B737,balance!$K:$P,2,FALSE),IF(C737=2,VLOOKUP(B737,balance!$K:$P,3,FALSE),IF(C737=3,VLOOKUP(B737,balance!$K:$P,4,FALSE),IF(C737=4,VLOOKUP(B737,balance!$K:$P,5,FALSE),IF(C737=5,VLOOKUP(B737-1,balance!$K:$P,6,FALSE),0)))))</f>
        <v>3925</v>
      </c>
      <c r="F737">
        <v>53</v>
      </c>
      <c r="G737">
        <f>IF(C737=1,VLOOKUP(FoxFire!B737,balance!$U:$Z,2,FALSE),IF(C737=2,VLOOKUP(B737,balance!$U:$Z,3,FALSE),IF(C737=3,VLOOKUP(B737,balance!$U:$Z,4,FALSE),IF(C737=4,VLOOKUP(B737,balance!$U:$Z,5,FALSE),IF(C737=5,VLOOKUP(B737-1,balance!$U:$Z,6,FALSE),0)))))/100</f>
        <v>2.47E-3</v>
      </c>
      <c r="H737">
        <v>2</v>
      </c>
      <c r="I737" s="1">
        <f>IF(C737=1,VLOOKUP(FoxFire!B737,balance!$AF:$AJ,2,FALSE),IF(C737=2,VLOOKUP(B737,balance!$AF:$AJ,3,FALSE),IF(C737=3,VLOOKUP(B737,balance!$AF:$AJ,4,FALSE),IF(C737=4,VLOOKUP(B737,balance!$AF:$AJ,5,FALSE),IF(C737=5,VLOOKUP(B737,balance!$AF:$AK,6,FALSE),0)))))*1000000000000</f>
        <v>1485000000000</v>
      </c>
    </row>
    <row r="738" spans="1:9" x14ac:dyDescent="0.3">
      <c r="A738">
        <v>736</v>
      </c>
      <c r="B738">
        <f t="shared" si="23"/>
        <v>148</v>
      </c>
      <c r="C738">
        <f t="shared" si="22"/>
        <v>2</v>
      </c>
      <c r="D738">
        <v>9026</v>
      </c>
      <c r="E738" s="1">
        <f>IF(C738=1,VLOOKUP(B738,balance!$K:$P,2,FALSE),IF(C738=2,VLOOKUP(B738,balance!$K:$P,3,FALSE),IF(C738=3,VLOOKUP(B738,balance!$K:$P,4,FALSE),IF(C738=4,VLOOKUP(B738,balance!$K:$P,5,FALSE),IF(C738=5,VLOOKUP(B738-1,balance!$K:$P,6,FALSE),0)))))</f>
        <v>3925</v>
      </c>
      <c r="F738">
        <v>53</v>
      </c>
      <c r="G738">
        <f>IF(C738=1,VLOOKUP(FoxFire!B738,balance!$U:$Z,2,FALSE),IF(C738=2,VLOOKUP(B738,balance!$U:$Z,3,FALSE),IF(C738=3,VLOOKUP(B738,balance!$U:$Z,4,FALSE),IF(C738=4,VLOOKUP(B738,balance!$U:$Z,5,FALSE),IF(C738=5,VLOOKUP(B738-1,balance!$U:$Z,6,FALSE),0)))))/100</f>
        <v>2.47E-3</v>
      </c>
      <c r="H738">
        <v>2</v>
      </c>
      <c r="I738" s="1">
        <f>IF(C738=1,VLOOKUP(FoxFire!B738,balance!$AF:$AJ,2,FALSE),IF(C738=2,VLOOKUP(B738,balance!$AF:$AJ,3,FALSE),IF(C738=3,VLOOKUP(B738,balance!$AF:$AJ,4,FALSE),IF(C738=4,VLOOKUP(B738,balance!$AF:$AJ,5,FALSE),IF(C738=5,VLOOKUP(B738,balance!$AF:$AK,6,FALSE),0)))))*1000000000000</f>
        <v>1485000000000</v>
      </c>
    </row>
    <row r="739" spans="1:9" x14ac:dyDescent="0.3">
      <c r="A739">
        <v>737</v>
      </c>
      <c r="B739">
        <f t="shared" si="23"/>
        <v>148</v>
      </c>
      <c r="C739">
        <f t="shared" si="22"/>
        <v>3</v>
      </c>
      <c r="D739">
        <v>9026</v>
      </c>
      <c r="E739" s="1">
        <f>IF(C739=1,VLOOKUP(B739,balance!$K:$P,2,FALSE),IF(C739=2,VLOOKUP(B739,balance!$K:$P,3,FALSE),IF(C739=3,VLOOKUP(B739,balance!$K:$P,4,FALSE),IF(C739=4,VLOOKUP(B739,balance!$K:$P,5,FALSE),IF(C739=5,VLOOKUP(B739-1,balance!$K:$P,6,FALSE),0)))))</f>
        <v>3925</v>
      </c>
      <c r="F739">
        <v>53</v>
      </c>
      <c r="G739">
        <f>IF(C739=1,VLOOKUP(FoxFire!B739,balance!$U:$Z,2,FALSE),IF(C739=2,VLOOKUP(B739,balance!$U:$Z,3,FALSE),IF(C739=3,VLOOKUP(B739,balance!$U:$Z,4,FALSE),IF(C739=4,VLOOKUP(B739,balance!$U:$Z,5,FALSE),IF(C739=5,VLOOKUP(B739-1,balance!$U:$Z,6,FALSE),0)))))/100</f>
        <v>2.47E-3</v>
      </c>
      <c r="H739">
        <v>2</v>
      </c>
      <c r="I739" s="1">
        <f>IF(C739=1,VLOOKUP(FoxFire!B739,balance!$AF:$AJ,2,FALSE),IF(C739=2,VLOOKUP(B739,balance!$AF:$AJ,3,FALSE),IF(C739=3,VLOOKUP(B739,balance!$AF:$AJ,4,FALSE),IF(C739=4,VLOOKUP(B739,balance!$AF:$AJ,5,FALSE),IF(C739=5,VLOOKUP(B739,balance!$AF:$AK,6,FALSE),0)))))*1000000000000</f>
        <v>1485000000000</v>
      </c>
    </row>
    <row r="740" spans="1:9" x14ac:dyDescent="0.3">
      <c r="A740">
        <v>738</v>
      </c>
      <c r="B740">
        <f t="shared" si="23"/>
        <v>148</v>
      </c>
      <c r="C740">
        <f t="shared" si="22"/>
        <v>4</v>
      </c>
      <c r="D740">
        <v>9026</v>
      </c>
      <c r="E740" s="1">
        <f>IF(C740=1,VLOOKUP(B740,balance!$K:$P,2,FALSE),IF(C740=2,VLOOKUP(B740,balance!$K:$P,3,FALSE),IF(C740=3,VLOOKUP(B740,balance!$K:$P,4,FALSE),IF(C740=4,VLOOKUP(B740,balance!$K:$P,5,FALSE),IF(C740=5,VLOOKUP(B740-1,balance!$K:$P,6,FALSE),0)))))</f>
        <v>3925</v>
      </c>
      <c r="F740">
        <v>53</v>
      </c>
      <c r="G740">
        <f>IF(C740=1,VLOOKUP(FoxFire!B740,balance!$U:$Z,2,FALSE),IF(C740=2,VLOOKUP(B740,balance!$U:$Z,3,FALSE),IF(C740=3,VLOOKUP(B740,balance!$U:$Z,4,FALSE),IF(C740=4,VLOOKUP(B740,balance!$U:$Z,5,FALSE),IF(C740=5,VLOOKUP(B740-1,balance!$U:$Z,6,FALSE),0)))))/100</f>
        <v>2.47E-3</v>
      </c>
      <c r="H740">
        <v>2</v>
      </c>
      <c r="I740" s="1">
        <f>IF(C740=1,VLOOKUP(FoxFire!B740,balance!$AF:$AJ,2,FALSE),IF(C740=2,VLOOKUP(B740,balance!$AF:$AJ,3,FALSE),IF(C740=3,VLOOKUP(B740,balance!$AF:$AJ,4,FALSE),IF(C740=4,VLOOKUP(B740,balance!$AF:$AJ,5,FALSE),IF(C740=5,VLOOKUP(B740,balance!$AF:$AK,6,FALSE),0)))))*1000000000000</f>
        <v>1485000000000</v>
      </c>
    </row>
    <row r="741" spans="1:9" x14ac:dyDescent="0.3">
      <c r="A741">
        <v>739</v>
      </c>
      <c r="B741">
        <f t="shared" si="23"/>
        <v>149</v>
      </c>
      <c r="C741">
        <f t="shared" si="22"/>
        <v>5</v>
      </c>
      <c r="D741">
        <v>9026</v>
      </c>
      <c r="E741" s="1">
        <f>IF(C741=1,VLOOKUP(B741,balance!$K:$P,2,FALSE),IF(C741=2,VLOOKUP(B741,balance!$K:$P,3,FALSE),IF(C741=3,VLOOKUP(B741,balance!$K:$P,4,FALSE),IF(C741=4,VLOOKUP(B741,balance!$K:$P,5,FALSE),IF(C741=5,VLOOKUP(B741-1,balance!$K:$P,6,FALSE),0)))))</f>
        <v>119320</v>
      </c>
      <c r="F741">
        <v>53</v>
      </c>
      <c r="G741">
        <f>IF(C741=1,VLOOKUP(FoxFire!B741,balance!$U:$Z,2,FALSE),IF(C741=2,VLOOKUP(B741,balance!$U:$Z,3,FALSE),IF(C741=3,VLOOKUP(B741,balance!$U:$Z,4,FALSE),IF(C741=4,VLOOKUP(B741,balance!$U:$Z,5,FALSE),IF(C741=5,VLOOKUP(B741-1,balance!$U:$Z,6,FALSE),0)))))/100</f>
        <v>196.63559999999998</v>
      </c>
      <c r="H741">
        <v>2</v>
      </c>
      <c r="I741" s="1">
        <f>IF(C741=1,VLOOKUP(FoxFire!B741,balance!$AF:$AJ,2,FALSE),IF(C741=2,VLOOKUP(B741,balance!$AF:$AJ,3,FALSE),IF(C741=3,VLOOKUP(B741,balance!$AF:$AJ,4,FALSE),IF(C741=4,VLOOKUP(B741,balance!$AF:$AJ,5,FALSE),IF(C741=5,VLOOKUP(B741,balance!$AF:$AK,6,FALSE),0)))))*1000000000000</f>
        <v>6000000000000</v>
      </c>
    </row>
    <row r="742" spans="1:9" x14ac:dyDescent="0.3">
      <c r="A742">
        <v>740</v>
      </c>
      <c r="B742">
        <f t="shared" si="23"/>
        <v>149</v>
      </c>
      <c r="C742">
        <f t="shared" si="22"/>
        <v>1</v>
      </c>
      <c r="D742">
        <v>9026</v>
      </c>
      <c r="E742" s="1">
        <f>IF(C742=1,VLOOKUP(B742,balance!$K:$P,2,FALSE),IF(C742=2,VLOOKUP(B742,balance!$K:$P,3,FALSE),IF(C742=3,VLOOKUP(B742,balance!$K:$P,4,FALSE),IF(C742=4,VLOOKUP(B742,balance!$K:$P,5,FALSE),IF(C742=5,VLOOKUP(B742-1,balance!$K:$P,6,FALSE),0)))))</f>
        <v>3950</v>
      </c>
      <c r="F742">
        <v>53</v>
      </c>
      <c r="G742">
        <f>IF(C742=1,VLOOKUP(FoxFire!B742,balance!$U:$Z,2,FALSE),IF(C742=2,VLOOKUP(B742,balance!$U:$Z,3,FALSE),IF(C742=3,VLOOKUP(B742,balance!$U:$Z,4,FALSE),IF(C742=4,VLOOKUP(B742,balance!$U:$Z,5,FALSE),IF(C742=5,VLOOKUP(B742-1,balance!$U:$Z,6,FALSE),0)))))/100</f>
        <v>2.48E-3</v>
      </c>
      <c r="H742">
        <v>2</v>
      </c>
      <c r="I742" s="1">
        <f>IF(C742=1,VLOOKUP(FoxFire!B742,balance!$AF:$AJ,2,FALSE),IF(C742=2,VLOOKUP(B742,balance!$AF:$AJ,3,FALSE),IF(C742=3,VLOOKUP(B742,balance!$AF:$AJ,4,FALSE),IF(C742=4,VLOOKUP(B742,balance!$AF:$AJ,5,FALSE),IF(C742=5,VLOOKUP(B742,balance!$AF:$AK,6,FALSE),0)))))*1000000000000</f>
        <v>1500000000000</v>
      </c>
    </row>
    <row r="743" spans="1:9" x14ac:dyDescent="0.3">
      <c r="A743">
        <v>741</v>
      </c>
      <c r="B743">
        <f t="shared" si="23"/>
        <v>149</v>
      </c>
      <c r="C743">
        <f t="shared" si="22"/>
        <v>2</v>
      </c>
      <c r="D743">
        <v>9026</v>
      </c>
      <c r="E743" s="1">
        <f>IF(C743=1,VLOOKUP(B743,balance!$K:$P,2,FALSE),IF(C743=2,VLOOKUP(B743,balance!$K:$P,3,FALSE),IF(C743=3,VLOOKUP(B743,balance!$K:$P,4,FALSE),IF(C743=4,VLOOKUP(B743,balance!$K:$P,5,FALSE),IF(C743=5,VLOOKUP(B743-1,balance!$K:$P,6,FALSE),0)))))</f>
        <v>3950</v>
      </c>
      <c r="F743">
        <v>53</v>
      </c>
      <c r="G743">
        <f>IF(C743=1,VLOOKUP(FoxFire!B743,balance!$U:$Z,2,FALSE),IF(C743=2,VLOOKUP(B743,balance!$U:$Z,3,FALSE),IF(C743=3,VLOOKUP(B743,balance!$U:$Z,4,FALSE),IF(C743=4,VLOOKUP(B743,balance!$U:$Z,5,FALSE),IF(C743=5,VLOOKUP(B743-1,balance!$U:$Z,6,FALSE),0)))))/100</f>
        <v>2.48E-3</v>
      </c>
      <c r="H743">
        <v>2</v>
      </c>
      <c r="I743" s="1">
        <f>IF(C743=1,VLOOKUP(FoxFire!B743,balance!$AF:$AJ,2,FALSE),IF(C743=2,VLOOKUP(B743,balance!$AF:$AJ,3,FALSE),IF(C743=3,VLOOKUP(B743,balance!$AF:$AJ,4,FALSE),IF(C743=4,VLOOKUP(B743,balance!$AF:$AJ,5,FALSE),IF(C743=5,VLOOKUP(B743,balance!$AF:$AK,6,FALSE),0)))))*1000000000000</f>
        <v>1500000000000</v>
      </c>
    </row>
    <row r="744" spans="1:9" x14ac:dyDescent="0.3">
      <c r="A744">
        <v>742</v>
      </c>
      <c r="B744">
        <f t="shared" si="23"/>
        <v>149</v>
      </c>
      <c r="C744">
        <f t="shared" si="22"/>
        <v>3</v>
      </c>
      <c r="D744">
        <v>9026</v>
      </c>
      <c r="E744" s="1">
        <f>IF(C744=1,VLOOKUP(B744,balance!$K:$P,2,FALSE),IF(C744=2,VLOOKUP(B744,balance!$K:$P,3,FALSE),IF(C744=3,VLOOKUP(B744,balance!$K:$P,4,FALSE),IF(C744=4,VLOOKUP(B744,balance!$K:$P,5,FALSE),IF(C744=5,VLOOKUP(B744-1,balance!$K:$P,6,FALSE),0)))))</f>
        <v>3950</v>
      </c>
      <c r="F744">
        <v>53</v>
      </c>
      <c r="G744">
        <f>IF(C744=1,VLOOKUP(FoxFire!B744,balance!$U:$Z,2,FALSE),IF(C744=2,VLOOKUP(B744,balance!$U:$Z,3,FALSE),IF(C744=3,VLOOKUP(B744,balance!$U:$Z,4,FALSE),IF(C744=4,VLOOKUP(B744,balance!$U:$Z,5,FALSE),IF(C744=5,VLOOKUP(B744-1,balance!$U:$Z,6,FALSE),0)))))/100</f>
        <v>2.48E-3</v>
      </c>
      <c r="H744">
        <v>2</v>
      </c>
      <c r="I744" s="1">
        <f>IF(C744=1,VLOOKUP(FoxFire!B744,balance!$AF:$AJ,2,FALSE),IF(C744=2,VLOOKUP(B744,balance!$AF:$AJ,3,FALSE),IF(C744=3,VLOOKUP(B744,balance!$AF:$AJ,4,FALSE),IF(C744=4,VLOOKUP(B744,balance!$AF:$AJ,5,FALSE),IF(C744=5,VLOOKUP(B744,balance!$AF:$AK,6,FALSE),0)))))*1000000000000</f>
        <v>1500000000000</v>
      </c>
    </row>
    <row r="745" spans="1:9" x14ac:dyDescent="0.3">
      <c r="A745">
        <v>743</v>
      </c>
      <c r="B745">
        <f t="shared" si="23"/>
        <v>149</v>
      </c>
      <c r="C745">
        <f t="shared" si="22"/>
        <v>4</v>
      </c>
      <c r="D745">
        <v>9026</v>
      </c>
      <c r="E745" s="1">
        <f>IF(C745=1,VLOOKUP(B745,balance!$K:$P,2,FALSE),IF(C745=2,VLOOKUP(B745,balance!$K:$P,3,FALSE),IF(C745=3,VLOOKUP(B745,balance!$K:$P,4,FALSE),IF(C745=4,VLOOKUP(B745,balance!$K:$P,5,FALSE),IF(C745=5,VLOOKUP(B745-1,balance!$K:$P,6,FALSE),0)))))</f>
        <v>3950</v>
      </c>
      <c r="F745">
        <v>53</v>
      </c>
      <c r="G745">
        <f>IF(C745=1,VLOOKUP(FoxFire!B745,balance!$U:$Z,2,FALSE),IF(C745=2,VLOOKUP(B745,balance!$U:$Z,3,FALSE),IF(C745=3,VLOOKUP(B745,balance!$U:$Z,4,FALSE),IF(C745=4,VLOOKUP(B745,balance!$U:$Z,5,FALSE),IF(C745=5,VLOOKUP(B745-1,balance!$U:$Z,6,FALSE),0)))))/100</f>
        <v>2.48E-3</v>
      </c>
      <c r="H745">
        <v>2</v>
      </c>
      <c r="I745" s="1">
        <f>IF(C745=1,VLOOKUP(FoxFire!B745,balance!$AF:$AJ,2,FALSE),IF(C745=2,VLOOKUP(B745,balance!$AF:$AJ,3,FALSE),IF(C745=3,VLOOKUP(B745,balance!$AF:$AJ,4,FALSE),IF(C745=4,VLOOKUP(B745,balance!$AF:$AJ,5,FALSE),IF(C745=5,VLOOKUP(B745,balance!$AF:$AK,6,FALSE),0)))))*1000000000000</f>
        <v>1500000000000</v>
      </c>
    </row>
    <row r="746" spans="1:9" x14ac:dyDescent="0.3">
      <c r="A746">
        <v>744</v>
      </c>
      <c r="B746">
        <f t="shared" si="23"/>
        <v>150</v>
      </c>
      <c r="C746">
        <f t="shared" si="22"/>
        <v>5</v>
      </c>
      <c r="D746">
        <v>9026</v>
      </c>
      <c r="E746" s="1">
        <f>IF(C746=1,VLOOKUP(B746,balance!$K:$P,2,FALSE),IF(C746=2,VLOOKUP(B746,balance!$K:$P,3,FALSE),IF(C746=3,VLOOKUP(B746,balance!$K:$P,4,FALSE),IF(C746=4,VLOOKUP(B746,balance!$K:$P,5,FALSE),IF(C746=5,VLOOKUP(B746-1,balance!$K:$P,6,FALSE),0)))))</f>
        <v>120870</v>
      </c>
      <c r="F746">
        <v>53</v>
      </c>
      <c r="G746">
        <f>IF(C746=1,VLOOKUP(FoxFire!B746,balance!$U:$Z,2,FALSE),IF(C746=2,VLOOKUP(B746,balance!$U:$Z,3,FALSE),IF(C746=3,VLOOKUP(B746,balance!$U:$Z,4,FALSE),IF(C746=4,VLOOKUP(B746,balance!$U:$Z,5,FALSE),IF(C746=5,VLOOKUP(B746-1,balance!$U:$Z,6,FALSE),0)))))/100</f>
        <v>201.38039999999998</v>
      </c>
      <c r="H746">
        <v>2</v>
      </c>
      <c r="I746" s="1">
        <f>IF(C746=1,VLOOKUP(FoxFire!B746,balance!$AF:$AJ,2,FALSE),IF(C746=2,VLOOKUP(B746,balance!$AF:$AJ,3,FALSE),IF(C746=3,VLOOKUP(B746,balance!$AF:$AJ,4,FALSE),IF(C746=4,VLOOKUP(B746,balance!$AF:$AJ,5,FALSE),IF(C746=5,VLOOKUP(B746,balance!$AF:$AK,6,FALSE),0)))))*1000000000000</f>
        <v>6060000000000</v>
      </c>
    </row>
    <row r="747" spans="1:9" x14ac:dyDescent="0.3">
      <c r="A747">
        <v>745</v>
      </c>
      <c r="B747">
        <f t="shared" si="23"/>
        <v>150</v>
      </c>
      <c r="C747">
        <f t="shared" si="22"/>
        <v>1</v>
      </c>
      <c r="D747">
        <v>9026</v>
      </c>
      <c r="E747" s="1">
        <f>IF(C747=1,VLOOKUP(B747,balance!$K:$P,2,FALSE),IF(C747=2,VLOOKUP(B747,balance!$K:$P,3,FALSE),IF(C747=3,VLOOKUP(B747,balance!$K:$P,4,FALSE),IF(C747=4,VLOOKUP(B747,balance!$K:$P,5,FALSE),IF(C747=5,VLOOKUP(B747-1,balance!$K:$P,6,FALSE),0)))))</f>
        <v>3975</v>
      </c>
      <c r="F747">
        <v>53</v>
      </c>
      <c r="G747">
        <f>IF(C747=1,VLOOKUP(FoxFire!B747,balance!$U:$Z,2,FALSE),IF(C747=2,VLOOKUP(B747,balance!$U:$Z,3,FALSE),IF(C747=3,VLOOKUP(B747,balance!$U:$Z,4,FALSE),IF(C747=4,VLOOKUP(B747,balance!$U:$Z,5,FALSE),IF(C747=5,VLOOKUP(B747-1,balance!$U:$Z,6,FALSE),0)))))/100</f>
        <v>2.49E-3</v>
      </c>
      <c r="H747">
        <v>2</v>
      </c>
      <c r="I747" s="1">
        <f>IF(C747=1,VLOOKUP(FoxFire!B747,balance!$AF:$AJ,2,FALSE),IF(C747=2,VLOOKUP(B747,balance!$AF:$AJ,3,FALSE),IF(C747=3,VLOOKUP(B747,balance!$AF:$AJ,4,FALSE),IF(C747=4,VLOOKUP(B747,balance!$AF:$AJ,5,FALSE),IF(C747=5,VLOOKUP(B747,balance!$AF:$AK,6,FALSE),0)))))*1000000000000</f>
        <v>1515000000000</v>
      </c>
    </row>
    <row r="748" spans="1:9" x14ac:dyDescent="0.3">
      <c r="A748">
        <v>746</v>
      </c>
      <c r="B748">
        <f t="shared" si="23"/>
        <v>150</v>
      </c>
      <c r="C748">
        <f t="shared" si="22"/>
        <v>2</v>
      </c>
      <c r="D748">
        <v>9026</v>
      </c>
      <c r="E748" s="1">
        <f>IF(C748=1,VLOOKUP(B748,balance!$K:$P,2,FALSE),IF(C748=2,VLOOKUP(B748,balance!$K:$P,3,FALSE),IF(C748=3,VLOOKUP(B748,balance!$K:$P,4,FALSE),IF(C748=4,VLOOKUP(B748,balance!$K:$P,5,FALSE),IF(C748=5,VLOOKUP(B748-1,balance!$K:$P,6,FALSE),0)))))</f>
        <v>3975</v>
      </c>
      <c r="F748">
        <v>53</v>
      </c>
      <c r="G748">
        <f>IF(C748=1,VLOOKUP(FoxFire!B748,balance!$U:$Z,2,FALSE),IF(C748=2,VLOOKUP(B748,balance!$U:$Z,3,FALSE),IF(C748=3,VLOOKUP(B748,balance!$U:$Z,4,FALSE),IF(C748=4,VLOOKUP(B748,balance!$U:$Z,5,FALSE),IF(C748=5,VLOOKUP(B748-1,balance!$U:$Z,6,FALSE),0)))))/100</f>
        <v>2.49E-3</v>
      </c>
      <c r="H748">
        <v>2</v>
      </c>
      <c r="I748" s="1">
        <f>IF(C748=1,VLOOKUP(FoxFire!B748,balance!$AF:$AJ,2,FALSE),IF(C748=2,VLOOKUP(B748,balance!$AF:$AJ,3,FALSE),IF(C748=3,VLOOKUP(B748,balance!$AF:$AJ,4,FALSE),IF(C748=4,VLOOKUP(B748,balance!$AF:$AJ,5,FALSE),IF(C748=5,VLOOKUP(B748,balance!$AF:$AK,6,FALSE),0)))))*1000000000000</f>
        <v>1515000000000</v>
      </c>
    </row>
    <row r="749" spans="1:9" x14ac:dyDescent="0.3">
      <c r="A749">
        <v>747</v>
      </c>
      <c r="B749">
        <f t="shared" si="23"/>
        <v>150</v>
      </c>
      <c r="C749">
        <f t="shared" si="22"/>
        <v>3</v>
      </c>
      <c r="D749">
        <v>9026</v>
      </c>
      <c r="E749" s="1">
        <f>IF(C749=1,VLOOKUP(B749,balance!$K:$P,2,FALSE),IF(C749=2,VLOOKUP(B749,balance!$K:$P,3,FALSE),IF(C749=3,VLOOKUP(B749,balance!$K:$P,4,FALSE),IF(C749=4,VLOOKUP(B749,balance!$K:$P,5,FALSE),IF(C749=5,VLOOKUP(B749-1,balance!$K:$P,6,FALSE),0)))))</f>
        <v>3975</v>
      </c>
      <c r="F749">
        <v>53</v>
      </c>
      <c r="G749">
        <f>IF(C749=1,VLOOKUP(FoxFire!B749,balance!$U:$Z,2,FALSE),IF(C749=2,VLOOKUP(B749,balance!$U:$Z,3,FALSE),IF(C749=3,VLOOKUP(B749,balance!$U:$Z,4,FALSE),IF(C749=4,VLOOKUP(B749,balance!$U:$Z,5,FALSE),IF(C749=5,VLOOKUP(B749-1,balance!$U:$Z,6,FALSE),0)))))/100</f>
        <v>2.49E-3</v>
      </c>
      <c r="H749">
        <v>2</v>
      </c>
      <c r="I749" s="1">
        <f>IF(C749=1,VLOOKUP(FoxFire!B749,balance!$AF:$AJ,2,FALSE),IF(C749=2,VLOOKUP(B749,balance!$AF:$AJ,3,FALSE),IF(C749=3,VLOOKUP(B749,balance!$AF:$AJ,4,FALSE),IF(C749=4,VLOOKUP(B749,balance!$AF:$AJ,5,FALSE),IF(C749=5,VLOOKUP(B749,balance!$AF:$AK,6,FALSE),0)))))*1000000000000</f>
        <v>1515000000000</v>
      </c>
    </row>
    <row r="750" spans="1:9" x14ac:dyDescent="0.3">
      <c r="A750">
        <v>748</v>
      </c>
      <c r="B750">
        <f t="shared" si="23"/>
        <v>150</v>
      </c>
      <c r="C750">
        <f t="shared" si="22"/>
        <v>4</v>
      </c>
      <c r="D750">
        <v>9026</v>
      </c>
      <c r="E750" s="1">
        <f>IF(C750=1,VLOOKUP(B750,balance!$K:$P,2,FALSE),IF(C750=2,VLOOKUP(B750,balance!$K:$P,3,FALSE),IF(C750=3,VLOOKUP(B750,balance!$K:$P,4,FALSE),IF(C750=4,VLOOKUP(B750,balance!$K:$P,5,FALSE),IF(C750=5,VLOOKUP(B750-1,balance!$K:$P,6,FALSE),0)))))</f>
        <v>3975</v>
      </c>
      <c r="F750">
        <v>53</v>
      </c>
      <c r="G750">
        <f>IF(C750=1,VLOOKUP(FoxFire!B750,balance!$U:$Z,2,FALSE),IF(C750=2,VLOOKUP(B750,balance!$U:$Z,3,FALSE),IF(C750=3,VLOOKUP(B750,balance!$U:$Z,4,FALSE),IF(C750=4,VLOOKUP(B750,balance!$U:$Z,5,FALSE),IF(C750=5,VLOOKUP(B750-1,balance!$U:$Z,6,FALSE),0)))))/100</f>
        <v>2.49E-3</v>
      </c>
      <c r="H750">
        <v>2</v>
      </c>
      <c r="I750" s="1">
        <f>IF(C750=1,VLOOKUP(FoxFire!B750,balance!$AF:$AJ,2,FALSE),IF(C750=2,VLOOKUP(B750,balance!$AF:$AJ,3,FALSE),IF(C750=3,VLOOKUP(B750,balance!$AF:$AJ,4,FALSE),IF(C750=4,VLOOKUP(B750,balance!$AF:$AJ,5,FALSE),IF(C750=5,VLOOKUP(B750,balance!$AF:$AK,6,FALSE),0)))))*1000000000000</f>
        <v>1515000000000</v>
      </c>
    </row>
    <row r="751" spans="1:9" x14ac:dyDescent="0.3">
      <c r="A751">
        <v>749</v>
      </c>
      <c r="B751">
        <f t="shared" si="23"/>
        <v>151</v>
      </c>
      <c r="C751">
        <f t="shared" si="22"/>
        <v>5</v>
      </c>
      <c r="D751">
        <v>9026</v>
      </c>
      <c r="E751" s="1">
        <f>IF(C751=1,VLOOKUP(B751,balance!$K:$P,2,FALSE),IF(C751=2,VLOOKUP(B751,balance!$K:$P,3,FALSE),IF(C751=3,VLOOKUP(B751,balance!$K:$P,4,FALSE),IF(C751=4,VLOOKUP(B751,balance!$K:$P,5,FALSE),IF(C751=5,VLOOKUP(B751-1,balance!$K:$P,6,FALSE),0)))))</f>
        <v>122430</v>
      </c>
      <c r="F751">
        <v>53</v>
      </c>
      <c r="G751">
        <f>IF(C751=1,VLOOKUP(FoxFire!B751,balance!$U:$Z,2,FALSE),IF(C751=2,VLOOKUP(B751,balance!$U:$Z,3,FALSE),IF(C751=3,VLOOKUP(B751,balance!$U:$Z,4,FALSE),IF(C751=4,VLOOKUP(B751,balance!$U:$Z,5,FALSE),IF(C751=5,VLOOKUP(B751-1,balance!$U:$Z,6,FALSE),0)))))/100</f>
        <v>206.2362</v>
      </c>
      <c r="H751">
        <v>2</v>
      </c>
      <c r="I751" s="1">
        <f>IF(C751=1,VLOOKUP(FoxFire!B751,balance!$AF:$AJ,2,FALSE),IF(C751=2,VLOOKUP(B751,balance!$AF:$AJ,3,FALSE),IF(C751=3,VLOOKUP(B751,balance!$AF:$AJ,4,FALSE),IF(C751=4,VLOOKUP(B751,balance!$AF:$AJ,5,FALSE),IF(C751=5,VLOOKUP(B751,balance!$AF:$AK,6,FALSE),0)))))*1000000000000</f>
        <v>6120000000000</v>
      </c>
    </row>
    <row r="752" spans="1:9" x14ac:dyDescent="0.3">
      <c r="A752">
        <v>750</v>
      </c>
      <c r="B752">
        <f t="shared" si="23"/>
        <v>151</v>
      </c>
      <c r="C752">
        <f t="shared" si="22"/>
        <v>1</v>
      </c>
      <c r="D752">
        <v>9026</v>
      </c>
      <c r="E752" s="1">
        <f>IF(C752=1,VLOOKUP(B752,balance!$K:$P,2,FALSE),IF(C752=2,VLOOKUP(B752,balance!$K:$P,3,FALSE),IF(C752=3,VLOOKUP(B752,balance!$K:$P,4,FALSE),IF(C752=4,VLOOKUP(B752,balance!$K:$P,5,FALSE),IF(C752=5,VLOOKUP(B752-1,balance!$K:$P,6,FALSE),0)))))</f>
        <v>4000</v>
      </c>
      <c r="F752">
        <v>53</v>
      </c>
      <c r="G752">
        <f>IF(C752=1,VLOOKUP(FoxFire!B752,balance!$U:$Z,2,FALSE),IF(C752=2,VLOOKUP(B752,balance!$U:$Z,3,FALSE),IF(C752=3,VLOOKUP(B752,balance!$U:$Z,4,FALSE),IF(C752=4,VLOOKUP(B752,balance!$U:$Z,5,FALSE),IF(C752=5,VLOOKUP(B752-1,balance!$U:$Z,6,FALSE),0)))))/100</f>
        <v>2.5000000000000001E-3</v>
      </c>
      <c r="H752">
        <v>2</v>
      </c>
      <c r="I752" s="1">
        <f>IF(C752=1,VLOOKUP(FoxFire!B752,balance!$AF:$AJ,2,FALSE),IF(C752=2,VLOOKUP(B752,balance!$AF:$AJ,3,FALSE),IF(C752=3,VLOOKUP(B752,balance!$AF:$AJ,4,FALSE),IF(C752=4,VLOOKUP(B752,balance!$AF:$AJ,5,FALSE),IF(C752=5,VLOOKUP(B752,balance!$AF:$AK,6,FALSE),0)))))*1000000000000</f>
        <v>1530000000000</v>
      </c>
    </row>
    <row r="753" spans="1:9" x14ac:dyDescent="0.3">
      <c r="A753">
        <v>751</v>
      </c>
      <c r="B753">
        <f t="shared" si="23"/>
        <v>151</v>
      </c>
      <c r="C753">
        <f t="shared" si="22"/>
        <v>2</v>
      </c>
      <c r="D753">
        <v>9026</v>
      </c>
      <c r="E753" s="1">
        <f>IF(C753=1,VLOOKUP(B753,balance!$K:$P,2,FALSE),IF(C753=2,VLOOKUP(B753,balance!$K:$P,3,FALSE),IF(C753=3,VLOOKUP(B753,balance!$K:$P,4,FALSE),IF(C753=4,VLOOKUP(B753,balance!$K:$P,5,FALSE),IF(C753=5,VLOOKUP(B753-1,balance!$K:$P,6,FALSE),0)))))</f>
        <v>4000</v>
      </c>
      <c r="F753">
        <v>53</v>
      </c>
      <c r="G753">
        <f>IF(C753=1,VLOOKUP(FoxFire!B753,balance!$U:$Z,2,FALSE),IF(C753=2,VLOOKUP(B753,balance!$U:$Z,3,FALSE),IF(C753=3,VLOOKUP(B753,balance!$U:$Z,4,FALSE),IF(C753=4,VLOOKUP(B753,balance!$U:$Z,5,FALSE),IF(C753=5,VLOOKUP(B753-1,balance!$U:$Z,6,FALSE),0)))))/100</f>
        <v>2.5000000000000001E-3</v>
      </c>
      <c r="H753">
        <v>2</v>
      </c>
      <c r="I753" s="1">
        <f>IF(C753=1,VLOOKUP(FoxFire!B753,balance!$AF:$AJ,2,FALSE),IF(C753=2,VLOOKUP(B753,balance!$AF:$AJ,3,FALSE),IF(C753=3,VLOOKUP(B753,balance!$AF:$AJ,4,FALSE),IF(C753=4,VLOOKUP(B753,balance!$AF:$AJ,5,FALSE),IF(C753=5,VLOOKUP(B753,balance!$AF:$AK,6,FALSE),0)))))*1000000000000</f>
        <v>1530000000000</v>
      </c>
    </row>
    <row r="754" spans="1:9" x14ac:dyDescent="0.3">
      <c r="A754">
        <v>752</v>
      </c>
      <c r="B754">
        <f t="shared" si="23"/>
        <v>151</v>
      </c>
      <c r="C754">
        <f t="shared" si="22"/>
        <v>3</v>
      </c>
      <c r="D754">
        <v>9026</v>
      </c>
      <c r="E754" s="1">
        <f>IF(C754=1,VLOOKUP(B754,balance!$K:$P,2,FALSE),IF(C754=2,VLOOKUP(B754,balance!$K:$P,3,FALSE),IF(C754=3,VLOOKUP(B754,balance!$K:$P,4,FALSE),IF(C754=4,VLOOKUP(B754,balance!$K:$P,5,FALSE),IF(C754=5,VLOOKUP(B754-1,balance!$K:$P,6,FALSE),0)))))</f>
        <v>4000</v>
      </c>
      <c r="F754">
        <v>53</v>
      </c>
      <c r="G754">
        <f>IF(C754=1,VLOOKUP(FoxFire!B754,balance!$U:$Z,2,FALSE),IF(C754=2,VLOOKUP(B754,balance!$U:$Z,3,FALSE),IF(C754=3,VLOOKUP(B754,balance!$U:$Z,4,FALSE),IF(C754=4,VLOOKUP(B754,balance!$U:$Z,5,FALSE),IF(C754=5,VLOOKUP(B754-1,balance!$U:$Z,6,FALSE),0)))))/100</f>
        <v>2.5000000000000001E-3</v>
      </c>
      <c r="H754">
        <v>2</v>
      </c>
      <c r="I754" s="1">
        <f>IF(C754=1,VLOOKUP(FoxFire!B754,balance!$AF:$AJ,2,FALSE),IF(C754=2,VLOOKUP(B754,balance!$AF:$AJ,3,FALSE),IF(C754=3,VLOOKUP(B754,balance!$AF:$AJ,4,FALSE),IF(C754=4,VLOOKUP(B754,balance!$AF:$AJ,5,FALSE),IF(C754=5,VLOOKUP(B754,balance!$AF:$AK,6,FALSE),0)))))*1000000000000</f>
        <v>1530000000000</v>
      </c>
    </row>
    <row r="755" spans="1:9" x14ac:dyDescent="0.3">
      <c r="A755">
        <v>753</v>
      </c>
      <c r="B755">
        <f t="shared" si="23"/>
        <v>151</v>
      </c>
      <c r="C755">
        <f t="shared" si="22"/>
        <v>4</v>
      </c>
      <c r="D755">
        <v>9026</v>
      </c>
      <c r="E755" s="1">
        <f>IF(C755=1,VLOOKUP(B755,balance!$K:$P,2,FALSE),IF(C755=2,VLOOKUP(B755,balance!$K:$P,3,FALSE),IF(C755=3,VLOOKUP(B755,balance!$K:$P,4,FALSE),IF(C755=4,VLOOKUP(B755,balance!$K:$P,5,FALSE),IF(C755=5,VLOOKUP(B755-1,balance!$K:$P,6,FALSE),0)))))</f>
        <v>4000</v>
      </c>
      <c r="F755">
        <v>53</v>
      </c>
      <c r="G755">
        <f>IF(C755=1,VLOOKUP(FoxFire!B755,balance!$U:$Z,2,FALSE),IF(C755=2,VLOOKUP(B755,balance!$U:$Z,3,FALSE),IF(C755=3,VLOOKUP(B755,balance!$U:$Z,4,FALSE),IF(C755=4,VLOOKUP(B755,balance!$U:$Z,5,FALSE),IF(C755=5,VLOOKUP(B755-1,balance!$U:$Z,6,FALSE),0)))))/100</f>
        <v>2.5000000000000001E-3</v>
      </c>
      <c r="H755">
        <v>2</v>
      </c>
      <c r="I755" s="1">
        <f>IF(C755=1,VLOOKUP(FoxFire!B755,balance!$AF:$AJ,2,FALSE),IF(C755=2,VLOOKUP(B755,balance!$AF:$AJ,3,FALSE),IF(C755=3,VLOOKUP(B755,balance!$AF:$AJ,4,FALSE),IF(C755=4,VLOOKUP(B755,balance!$AF:$AJ,5,FALSE),IF(C755=5,VLOOKUP(B755,balance!$AF:$AK,6,FALSE),0)))))*1000000000000</f>
        <v>1530000000000</v>
      </c>
    </row>
    <row r="756" spans="1:9" x14ac:dyDescent="0.3">
      <c r="A756">
        <v>754</v>
      </c>
      <c r="B756">
        <f t="shared" si="23"/>
        <v>152</v>
      </c>
      <c r="C756">
        <f t="shared" si="22"/>
        <v>5</v>
      </c>
      <c r="D756">
        <v>9026</v>
      </c>
      <c r="E756" s="1">
        <f>IF(C756=1,VLOOKUP(B756,balance!$K:$P,2,FALSE),IF(C756=2,VLOOKUP(B756,balance!$K:$P,3,FALSE),IF(C756=3,VLOOKUP(B756,balance!$K:$P,4,FALSE),IF(C756=4,VLOOKUP(B756,balance!$K:$P,5,FALSE),IF(C756=5,VLOOKUP(B756-1,balance!$K:$P,6,FALSE),0)))))</f>
        <v>124000</v>
      </c>
      <c r="F756">
        <v>53</v>
      </c>
      <c r="G756">
        <f>IF(C756=1,VLOOKUP(FoxFire!B756,balance!$U:$Z,2,FALSE),IF(C756=2,VLOOKUP(B756,balance!$U:$Z,3,FALSE),IF(C756=3,VLOOKUP(B756,balance!$U:$Z,4,FALSE),IF(C756=4,VLOOKUP(B756,balance!$U:$Z,5,FALSE),IF(C756=5,VLOOKUP(B756-1,balance!$U:$Z,6,FALSE),0)))))/100</f>
        <v>211.20579999999998</v>
      </c>
      <c r="H756">
        <v>2</v>
      </c>
      <c r="I756" s="1">
        <f>IF(C756=1,VLOOKUP(FoxFire!B756,balance!$AF:$AJ,2,FALSE),IF(C756=2,VLOOKUP(B756,balance!$AF:$AJ,3,FALSE),IF(C756=3,VLOOKUP(B756,balance!$AF:$AJ,4,FALSE),IF(C756=4,VLOOKUP(B756,balance!$AF:$AJ,5,FALSE),IF(C756=5,VLOOKUP(B756,balance!$AF:$AK,6,FALSE),0)))))*1000000000000</f>
        <v>6180000000000</v>
      </c>
    </row>
    <row r="757" spans="1:9" x14ac:dyDescent="0.3">
      <c r="A757">
        <v>755</v>
      </c>
      <c r="B757">
        <f t="shared" si="23"/>
        <v>152</v>
      </c>
      <c r="C757">
        <f t="shared" si="22"/>
        <v>1</v>
      </c>
      <c r="D757">
        <v>9026</v>
      </c>
      <c r="E757" s="1">
        <f>IF(C757=1,VLOOKUP(B757,balance!$K:$P,2,FALSE),IF(C757=2,VLOOKUP(B757,balance!$K:$P,3,FALSE),IF(C757=3,VLOOKUP(B757,balance!$K:$P,4,FALSE),IF(C757=4,VLOOKUP(B757,balance!$K:$P,5,FALSE),IF(C757=5,VLOOKUP(B757-1,balance!$K:$P,6,FALSE),0)))))</f>
        <v>4025</v>
      </c>
      <c r="F757">
        <v>53</v>
      </c>
      <c r="G757">
        <f>IF(C757=1,VLOOKUP(FoxFire!B757,balance!$U:$Z,2,FALSE),IF(C757=2,VLOOKUP(B757,balance!$U:$Z,3,FALSE),IF(C757=3,VLOOKUP(B757,balance!$U:$Z,4,FALSE),IF(C757=4,VLOOKUP(B757,balance!$U:$Z,5,FALSE),IF(C757=5,VLOOKUP(B757-1,balance!$U:$Z,6,FALSE),0)))))/100</f>
        <v>2.5100000000000001E-3</v>
      </c>
      <c r="H757">
        <v>2</v>
      </c>
      <c r="I757" s="1">
        <f>IF(C757=1,VLOOKUP(FoxFire!B757,balance!$AF:$AJ,2,FALSE),IF(C757=2,VLOOKUP(B757,balance!$AF:$AJ,3,FALSE),IF(C757=3,VLOOKUP(B757,balance!$AF:$AJ,4,FALSE),IF(C757=4,VLOOKUP(B757,balance!$AF:$AJ,5,FALSE),IF(C757=5,VLOOKUP(B757,balance!$AF:$AK,6,FALSE),0)))))*1000000000000</f>
        <v>1545000000000</v>
      </c>
    </row>
    <row r="758" spans="1:9" x14ac:dyDescent="0.3">
      <c r="A758">
        <v>756</v>
      </c>
      <c r="B758">
        <f t="shared" si="23"/>
        <v>152</v>
      </c>
      <c r="C758">
        <f t="shared" si="22"/>
        <v>2</v>
      </c>
      <c r="D758">
        <v>9026</v>
      </c>
      <c r="E758" s="1">
        <f>IF(C758=1,VLOOKUP(B758,balance!$K:$P,2,FALSE),IF(C758=2,VLOOKUP(B758,balance!$K:$P,3,FALSE),IF(C758=3,VLOOKUP(B758,balance!$K:$P,4,FALSE),IF(C758=4,VLOOKUP(B758,balance!$K:$P,5,FALSE),IF(C758=5,VLOOKUP(B758-1,balance!$K:$P,6,FALSE),0)))))</f>
        <v>4025</v>
      </c>
      <c r="F758">
        <v>53</v>
      </c>
      <c r="G758">
        <f>IF(C758=1,VLOOKUP(FoxFire!B758,balance!$U:$Z,2,FALSE),IF(C758=2,VLOOKUP(B758,balance!$U:$Z,3,FALSE),IF(C758=3,VLOOKUP(B758,balance!$U:$Z,4,FALSE),IF(C758=4,VLOOKUP(B758,balance!$U:$Z,5,FALSE),IF(C758=5,VLOOKUP(B758-1,balance!$U:$Z,6,FALSE),0)))))/100</f>
        <v>2.5100000000000001E-3</v>
      </c>
      <c r="H758">
        <v>2</v>
      </c>
      <c r="I758" s="1">
        <f>IF(C758=1,VLOOKUP(FoxFire!B758,balance!$AF:$AJ,2,FALSE),IF(C758=2,VLOOKUP(B758,balance!$AF:$AJ,3,FALSE),IF(C758=3,VLOOKUP(B758,balance!$AF:$AJ,4,FALSE),IF(C758=4,VLOOKUP(B758,balance!$AF:$AJ,5,FALSE),IF(C758=5,VLOOKUP(B758,balance!$AF:$AK,6,FALSE),0)))))*1000000000000</f>
        <v>1545000000000</v>
      </c>
    </row>
    <row r="759" spans="1:9" x14ac:dyDescent="0.3">
      <c r="A759">
        <v>757</v>
      </c>
      <c r="B759">
        <f t="shared" si="23"/>
        <v>152</v>
      </c>
      <c r="C759">
        <f t="shared" si="22"/>
        <v>3</v>
      </c>
      <c r="D759">
        <v>9026</v>
      </c>
      <c r="E759" s="1">
        <f>IF(C759=1,VLOOKUP(B759,balance!$K:$P,2,FALSE),IF(C759=2,VLOOKUP(B759,balance!$K:$P,3,FALSE),IF(C759=3,VLOOKUP(B759,balance!$K:$P,4,FALSE),IF(C759=4,VLOOKUP(B759,balance!$K:$P,5,FALSE),IF(C759=5,VLOOKUP(B759-1,balance!$K:$P,6,FALSE),0)))))</f>
        <v>4025</v>
      </c>
      <c r="F759">
        <v>53</v>
      </c>
      <c r="G759">
        <f>IF(C759=1,VLOOKUP(FoxFire!B759,balance!$U:$Z,2,FALSE),IF(C759=2,VLOOKUP(B759,balance!$U:$Z,3,FALSE),IF(C759=3,VLOOKUP(B759,balance!$U:$Z,4,FALSE),IF(C759=4,VLOOKUP(B759,balance!$U:$Z,5,FALSE),IF(C759=5,VLOOKUP(B759-1,balance!$U:$Z,6,FALSE),0)))))/100</f>
        <v>2.5100000000000001E-3</v>
      </c>
      <c r="H759">
        <v>2</v>
      </c>
      <c r="I759" s="1">
        <f>IF(C759=1,VLOOKUP(FoxFire!B759,balance!$AF:$AJ,2,FALSE),IF(C759=2,VLOOKUP(B759,balance!$AF:$AJ,3,FALSE),IF(C759=3,VLOOKUP(B759,balance!$AF:$AJ,4,FALSE),IF(C759=4,VLOOKUP(B759,balance!$AF:$AJ,5,FALSE),IF(C759=5,VLOOKUP(B759,balance!$AF:$AK,6,FALSE),0)))))*1000000000000</f>
        <v>1545000000000</v>
      </c>
    </row>
    <row r="760" spans="1:9" x14ac:dyDescent="0.3">
      <c r="A760">
        <v>758</v>
      </c>
      <c r="B760">
        <f t="shared" si="23"/>
        <v>152</v>
      </c>
      <c r="C760">
        <f t="shared" si="22"/>
        <v>4</v>
      </c>
      <c r="D760">
        <v>9026</v>
      </c>
      <c r="E760" s="1">
        <f>IF(C760=1,VLOOKUP(B760,balance!$K:$P,2,FALSE),IF(C760=2,VLOOKUP(B760,balance!$K:$P,3,FALSE),IF(C760=3,VLOOKUP(B760,balance!$K:$P,4,FALSE),IF(C760=4,VLOOKUP(B760,balance!$K:$P,5,FALSE),IF(C760=5,VLOOKUP(B760-1,balance!$K:$P,6,FALSE),0)))))</f>
        <v>4025</v>
      </c>
      <c r="F760">
        <v>53</v>
      </c>
      <c r="G760">
        <f>IF(C760=1,VLOOKUP(FoxFire!B760,balance!$U:$Z,2,FALSE),IF(C760=2,VLOOKUP(B760,balance!$U:$Z,3,FALSE),IF(C760=3,VLOOKUP(B760,balance!$U:$Z,4,FALSE),IF(C760=4,VLOOKUP(B760,balance!$U:$Z,5,FALSE),IF(C760=5,VLOOKUP(B760-1,balance!$U:$Z,6,FALSE),0)))))/100</f>
        <v>2.5100000000000001E-3</v>
      </c>
      <c r="H760">
        <v>2</v>
      </c>
      <c r="I760" s="1">
        <f>IF(C760=1,VLOOKUP(FoxFire!B760,balance!$AF:$AJ,2,FALSE),IF(C760=2,VLOOKUP(B760,balance!$AF:$AJ,3,FALSE),IF(C760=3,VLOOKUP(B760,balance!$AF:$AJ,4,FALSE),IF(C760=4,VLOOKUP(B760,balance!$AF:$AJ,5,FALSE),IF(C760=5,VLOOKUP(B760,balance!$AF:$AK,6,FALSE),0)))))*1000000000000</f>
        <v>1545000000000</v>
      </c>
    </row>
    <row r="761" spans="1:9" x14ac:dyDescent="0.3">
      <c r="A761">
        <v>759</v>
      </c>
      <c r="B761">
        <f t="shared" si="23"/>
        <v>153</v>
      </c>
      <c r="C761">
        <f t="shared" si="22"/>
        <v>5</v>
      </c>
      <c r="D761">
        <v>9026</v>
      </c>
      <c r="E761" s="1">
        <f>IF(C761=1,VLOOKUP(B761,balance!$K:$P,2,FALSE),IF(C761=2,VLOOKUP(B761,balance!$K:$P,3,FALSE),IF(C761=3,VLOOKUP(B761,balance!$K:$P,4,FALSE),IF(C761=4,VLOOKUP(B761,balance!$K:$P,5,FALSE),IF(C761=5,VLOOKUP(B761-1,balance!$K:$P,6,FALSE),0)))))</f>
        <v>125580</v>
      </c>
      <c r="F761">
        <v>53</v>
      </c>
      <c r="G761">
        <f>IF(C761=1,VLOOKUP(FoxFire!B761,balance!$U:$Z,2,FALSE),IF(C761=2,VLOOKUP(B761,balance!$U:$Z,3,FALSE),IF(C761=3,VLOOKUP(B761,balance!$U:$Z,4,FALSE),IF(C761=4,VLOOKUP(B761,balance!$U:$Z,5,FALSE),IF(C761=5,VLOOKUP(B761-1,balance!$U:$Z,6,FALSE),0)))))/100</f>
        <v>216.29159999999999</v>
      </c>
      <c r="H761">
        <v>2</v>
      </c>
      <c r="I761" s="1">
        <f>IF(C761=1,VLOOKUP(FoxFire!B761,balance!$AF:$AJ,2,FALSE),IF(C761=2,VLOOKUP(B761,balance!$AF:$AJ,3,FALSE),IF(C761=3,VLOOKUP(B761,balance!$AF:$AJ,4,FALSE),IF(C761=4,VLOOKUP(B761,balance!$AF:$AJ,5,FALSE),IF(C761=5,VLOOKUP(B761,balance!$AF:$AK,6,FALSE),0)))))*1000000000000</f>
        <v>6240000000000</v>
      </c>
    </row>
    <row r="762" spans="1:9" x14ac:dyDescent="0.3">
      <c r="A762">
        <v>760</v>
      </c>
      <c r="B762">
        <f t="shared" si="23"/>
        <v>153</v>
      </c>
      <c r="C762">
        <f t="shared" si="22"/>
        <v>1</v>
      </c>
      <c r="D762">
        <v>9026</v>
      </c>
      <c r="E762" s="1">
        <f>IF(C762=1,VLOOKUP(B762,balance!$K:$P,2,FALSE),IF(C762=2,VLOOKUP(B762,balance!$K:$P,3,FALSE),IF(C762=3,VLOOKUP(B762,balance!$K:$P,4,FALSE),IF(C762=4,VLOOKUP(B762,balance!$K:$P,5,FALSE),IF(C762=5,VLOOKUP(B762-1,balance!$K:$P,6,FALSE),0)))))</f>
        <v>4050</v>
      </c>
      <c r="F762">
        <v>53</v>
      </c>
      <c r="G762">
        <f>IF(C762=1,VLOOKUP(FoxFire!B762,balance!$U:$Z,2,FALSE),IF(C762=2,VLOOKUP(B762,balance!$U:$Z,3,FALSE),IF(C762=3,VLOOKUP(B762,balance!$U:$Z,4,FALSE),IF(C762=4,VLOOKUP(B762,balance!$U:$Z,5,FALSE),IF(C762=5,VLOOKUP(B762-1,balance!$U:$Z,6,FALSE),0)))))/100</f>
        <v>2.5200000000000001E-3</v>
      </c>
      <c r="H762">
        <v>2</v>
      </c>
      <c r="I762" s="1">
        <f>IF(C762=1,VLOOKUP(FoxFire!B762,balance!$AF:$AJ,2,FALSE),IF(C762=2,VLOOKUP(B762,balance!$AF:$AJ,3,FALSE),IF(C762=3,VLOOKUP(B762,balance!$AF:$AJ,4,FALSE),IF(C762=4,VLOOKUP(B762,balance!$AF:$AJ,5,FALSE),IF(C762=5,VLOOKUP(B762,balance!$AF:$AK,6,FALSE),0)))))*1000000000000</f>
        <v>1560000000000</v>
      </c>
    </row>
    <row r="763" spans="1:9" x14ac:dyDescent="0.3">
      <c r="A763">
        <v>761</v>
      </c>
      <c r="B763">
        <f t="shared" si="23"/>
        <v>153</v>
      </c>
      <c r="C763">
        <f t="shared" si="22"/>
        <v>2</v>
      </c>
      <c r="D763">
        <v>9026</v>
      </c>
      <c r="E763" s="1">
        <f>IF(C763=1,VLOOKUP(B763,balance!$K:$P,2,FALSE),IF(C763=2,VLOOKUP(B763,balance!$K:$P,3,FALSE),IF(C763=3,VLOOKUP(B763,balance!$K:$P,4,FALSE),IF(C763=4,VLOOKUP(B763,balance!$K:$P,5,FALSE),IF(C763=5,VLOOKUP(B763-1,balance!$K:$P,6,FALSE),0)))))</f>
        <v>4050</v>
      </c>
      <c r="F763">
        <v>53</v>
      </c>
      <c r="G763">
        <f>IF(C763=1,VLOOKUP(FoxFire!B763,balance!$U:$Z,2,FALSE),IF(C763=2,VLOOKUP(B763,balance!$U:$Z,3,FALSE),IF(C763=3,VLOOKUP(B763,balance!$U:$Z,4,FALSE),IF(C763=4,VLOOKUP(B763,balance!$U:$Z,5,FALSE),IF(C763=5,VLOOKUP(B763-1,balance!$U:$Z,6,FALSE),0)))))/100</f>
        <v>2.5200000000000001E-3</v>
      </c>
      <c r="H763">
        <v>2</v>
      </c>
      <c r="I763" s="1">
        <f>IF(C763=1,VLOOKUP(FoxFire!B763,balance!$AF:$AJ,2,FALSE),IF(C763=2,VLOOKUP(B763,balance!$AF:$AJ,3,FALSE),IF(C763=3,VLOOKUP(B763,balance!$AF:$AJ,4,FALSE),IF(C763=4,VLOOKUP(B763,balance!$AF:$AJ,5,FALSE),IF(C763=5,VLOOKUP(B763,balance!$AF:$AK,6,FALSE),0)))))*1000000000000</f>
        <v>1560000000000</v>
      </c>
    </row>
    <row r="764" spans="1:9" x14ac:dyDescent="0.3">
      <c r="A764">
        <v>762</v>
      </c>
      <c r="B764">
        <f t="shared" si="23"/>
        <v>153</v>
      </c>
      <c r="C764">
        <f t="shared" si="22"/>
        <v>3</v>
      </c>
      <c r="D764">
        <v>9026</v>
      </c>
      <c r="E764" s="1">
        <f>IF(C764=1,VLOOKUP(B764,balance!$K:$P,2,FALSE),IF(C764=2,VLOOKUP(B764,balance!$K:$P,3,FALSE),IF(C764=3,VLOOKUP(B764,balance!$K:$P,4,FALSE),IF(C764=4,VLOOKUP(B764,balance!$K:$P,5,FALSE),IF(C764=5,VLOOKUP(B764-1,balance!$K:$P,6,FALSE),0)))))</f>
        <v>4050</v>
      </c>
      <c r="F764">
        <v>53</v>
      </c>
      <c r="G764">
        <f>IF(C764=1,VLOOKUP(FoxFire!B764,balance!$U:$Z,2,FALSE),IF(C764=2,VLOOKUP(B764,balance!$U:$Z,3,FALSE),IF(C764=3,VLOOKUP(B764,balance!$U:$Z,4,FALSE),IF(C764=4,VLOOKUP(B764,balance!$U:$Z,5,FALSE),IF(C764=5,VLOOKUP(B764-1,balance!$U:$Z,6,FALSE),0)))))/100</f>
        <v>2.5200000000000001E-3</v>
      </c>
      <c r="H764">
        <v>2</v>
      </c>
      <c r="I764" s="1">
        <f>IF(C764=1,VLOOKUP(FoxFire!B764,balance!$AF:$AJ,2,FALSE),IF(C764=2,VLOOKUP(B764,balance!$AF:$AJ,3,FALSE),IF(C764=3,VLOOKUP(B764,balance!$AF:$AJ,4,FALSE),IF(C764=4,VLOOKUP(B764,balance!$AF:$AJ,5,FALSE),IF(C764=5,VLOOKUP(B764,balance!$AF:$AK,6,FALSE),0)))))*1000000000000</f>
        <v>1560000000000</v>
      </c>
    </row>
    <row r="765" spans="1:9" x14ac:dyDescent="0.3">
      <c r="A765">
        <v>763</v>
      </c>
      <c r="B765">
        <f t="shared" si="23"/>
        <v>153</v>
      </c>
      <c r="C765">
        <f t="shared" si="22"/>
        <v>4</v>
      </c>
      <c r="D765">
        <v>9026</v>
      </c>
      <c r="E765" s="1">
        <f>IF(C765=1,VLOOKUP(B765,balance!$K:$P,2,FALSE),IF(C765=2,VLOOKUP(B765,balance!$K:$P,3,FALSE),IF(C765=3,VLOOKUP(B765,balance!$K:$P,4,FALSE),IF(C765=4,VLOOKUP(B765,balance!$K:$P,5,FALSE),IF(C765=5,VLOOKUP(B765-1,balance!$K:$P,6,FALSE),0)))))</f>
        <v>4050</v>
      </c>
      <c r="F765">
        <v>53</v>
      </c>
      <c r="G765">
        <f>IF(C765=1,VLOOKUP(FoxFire!B765,balance!$U:$Z,2,FALSE),IF(C765=2,VLOOKUP(B765,balance!$U:$Z,3,FALSE),IF(C765=3,VLOOKUP(B765,balance!$U:$Z,4,FALSE),IF(C765=4,VLOOKUP(B765,balance!$U:$Z,5,FALSE),IF(C765=5,VLOOKUP(B765-1,balance!$U:$Z,6,FALSE),0)))))/100</f>
        <v>2.5200000000000001E-3</v>
      </c>
      <c r="H765">
        <v>2</v>
      </c>
      <c r="I765" s="1">
        <f>IF(C765=1,VLOOKUP(FoxFire!B765,balance!$AF:$AJ,2,FALSE),IF(C765=2,VLOOKUP(B765,balance!$AF:$AJ,3,FALSE),IF(C765=3,VLOOKUP(B765,balance!$AF:$AJ,4,FALSE),IF(C765=4,VLOOKUP(B765,balance!$AF:$AJ,5,FALSE),IF(C765=5,VLOOKUP(B765,balance!$AF:$AK,6,FALSE),0)))))*1000000000000</f>
        <v>1560000000000</v>
      </c>
    </row>
    <row r="766" spans="1:9" x14ac:dyDescent="0.3">
      <c r="A766">
        <v>764</v>
      </c>
      <c r="B766">
        <f t="shared" si="23"/>
        <v>154</v>
      </c>
      <c r="C766">
        <f t="shared" si="22"/>
        <v>5</v>
      </c>
      <c r="D766">
        <v>9026</v>
      </c>
      <c r="E766" s="1">
        <f>IF(C766=1,VLOOKUP(B766,balance!$K:$P,2,FALSE),IF(C766=2,VLOOKUP(B766,balance!$K:$P,3,FALSE),IF(C766=3,VLOOKUP(B766,balance!$K:$P,4,FALSE),IF(C766=4,VLOOKUP(B766,balance!$K:$P,5,FALSE),IF(C766=5,VLOOKUP(B766-1,balance!$K:$P,6,FALSE),0)))))</f>
        <v>127170</v>
      </c>
      <c r="F766">
        <v>53</v>
      </c>
      <c r="G766">
        <f>IF(C766=1,VLOOKUP(FoxFire!B766,balance!$U:$Z,2,FALSE),IF(C766=2,VLOOKUP(B766,balance!$U:$Z,3,FALSE),IF(C766=3,VLOOKUP(B766,balance!$U:$Z,4,FALSE),IF(C766=4,VLOOKUP(B766,balance!$U:$Z,5,FALSE),IF(C766=5,VLOOKUP(B766-1,balance!$U:$Z,6,FALSE),0)))))/100</f>
        <v>221.49639999999999</v>
      </c>
      <c r="H766">
        <v>2</v>
      </c>
      <c r="I766" s="1">
        <f>IF(C766=1,VLOOKUP(FoxFire!B766,balance!$AF:$AJ,2,FALSE),IF(C766=2,VLOOKUP(B766,balance!$AF:$AJ,3,FALSE),IF(C766=3,VLOOKUP(B766,balance!$AF:$AJ,4,FALSE),IF(C766=4,VLOOKUP(B766,balance!$AF:$AJ,5,FALSE),IF(C766=5,VLOOKUP(B766,balance!$AF:$AK,6,FALSE),0)))))*1000000000000</f>
        <v>6300000000000</v>
      </c>
    </row>
    <row r="767" spans="1:9" x14ac:dyDescent="0.3">
      <c r="A767">
        <v>765</v>
      </c>
      <c r="B767">
        <f t="shared" si="23"/>
        <v>154</v>
      </c>
      <c r="C767">
        <f t="shared" si="22"/>
        <v>1</v>
      </c>
      <c r="D767">
        <v>9026</v>
      </c>
      <c r="E767" s="1">
        <f>IF(C767=1,VLOOKUP(B767,balance!$K:$P,2,FALSE),IF(C767=2,VLOOKUP(B767,balance!$K:$P,3,FALSE),IF(C767=3,VLOOKUP(B767,balance!$K:$P,4,FALSE),IF(C767=4,VLOOKUP(B767,balance!$K:$P,5,FALSE),IF(C767=5,VLOOKUP(B767-1,balance!$K:$P,6,FALSE),0)))))</f>
        <v>4075</v>
      </c>
      <c r="F767">
        <v>53</v>
      </c>
      <c r="G767">
        <f>IF(C767=1,VLOOKUP(FoxFire!B767,balance!$U:$Z,2,FALSE),IF(C767=2,VLOOKUP(B767,balance!$U:$Z,3,FALSE),IF(C767=3,VLOOKUP(B767,balance!$U:$Z,4,FALSE),IF(C767=4,VLOOKUP(B767,balance!$U:$Z,5,FALSE),IF(C767=5,VLOOKUP(B767-1,balance!$U:$Z,6,FALSE),0)))))/100</f>
        <v>2.5300000000000001E-3</v>
      </c>
      <c r="H767">
        <v>2</v>
      </c>
      <c r="I767" s="1">
        <f>IF(C767=1,VLOOKUP(FoxFire!B767,balance!$AF:$AJ,2,FALSE),IF(C767=2,VLOOKUP(B767,balance!$AF:$AJ,3,FALSE),IF(C767=3,VLOOKUP(B767,balance!$AF:$AJ,4,FALSE),IF(C767=4,VLOOKUP(B767,balance!$AF:$AJ,5,FALSE),IF(C767=5,VLOOKUP(B767,balance!$AF:$AK,6,FALSE),0)))))*1000000000000</f>
        <v>1575000000000</v>
      </c>
    </row>
    <row r="768" spans="1:9" x14ac:dyDescent="0.3">
      <c r="A768">
        <v>766</v>
      </c>
      <c r="B768">
        <f t="shared" si="23"/>
        <v>154</v>
      </c>
      <c r="C768">
        <f t="shared" si="22"/>
        <v>2</v>
      </c>
      <c r="D768">
        <v>9026</v>
      </c>
      <c r="E768" s="1">
        <f>IF(C768=1,VLOOKUP(B768,balance!$K:$P,2,FALSE),IF(C768=2,VLOOKUP(B768,balance!$K:$P,3,FALSE),IF(C768=3,VLOOKUP(B768,balance!$K:$P,4,FALSE),IF(C768=4,VLOOKUP(B768,balance!$K:$P,5,FALSE),IF(C768=5,VLOOKUP(B768-1,balance!$K:$P,6,FALSE),0)))))</f>
        <v>4075</v>
      </c>
      <c r="F768">
        <v>53</v>
      </c>
      <c r="G768">
        <f>IF(C768=1,VLOOKUP(FoxFire!B768,balance!$U:$Z,2,FALSE),IF(C768=2,VLOOKUP(B768,balance!$U:$Z,3,FALSE),IF(C768=3,VLOOKUP(B768,balance!$U:$Z,4,FALSE),IF(C768=4,VLOOKUP(B768,balance!$U:$Z,5,FALSE),IF(C768=5,VLOOKUP(B768-1,balance!$U:$Z,6,FALSE),0)))))/100</f>
        <v>2.5300000000000001E-3</v>
      </c>
      <c r="H768">
        <v>2</v>
      </c>
      <c r="I768" s="1">
        <f>IF(C768=1,VLOOKUP(FoxFire!B768,balance!$AF:$AJ,2,FALSE),IF(C768=2,VLOOKUP(B768,balance!$AF:$AJ,3,FALSE),IF(C768=3,VLOOKUP(B768,balance!$AF:$AJ,4,FALSE),IF(C768=4,VLOOKUP(B768,balance!$AF:$AJ,5,FALSE),IF(C768=5,VLOOKUP(B768,balance!$AF:$AK,6,FALSE),0)))))*1000000000000</f>
        <v>1575000000000</v>
      </c>
    </row>
    <row r="769" spans="1:9" x14ac:dyDescent="0.3">
      <c r="A769">
        <v>767</v>
      </c>
      <c r="B769">
        <f t="shared" si="23"/>
        <v>154</v>
      </c>
      <c r="C769">
        <f t="shared" si="22"/>
        <v>3</v>
      </c>
      <c r="D769">
        <v>9026</v>
      </c>
      <c r="E769" s="1">
        <f>IF(C769=1,VLOOKUP(B769,balance!$K:$P,2,FALSE),IF(C769=2,VLOOKUP(B769,balance!$K:$P,3,FALSE),IF(C769=3,VLOOKUP(B769,balance!$K:$P,4,FALSE),IF(C769=4,VLOOKUP(B769,balance!$K:$P,5,FALSE),IF(C769=5,VLOOKUP(B769-1,balance!$K:$P,6,FALSE),0)))))</f>
        <v>4075</v>
      </c>
      <c r="F769">
        <v>53</v>
      </c>
      <c r="G769">
        <f>IF(C769=1,VLOOKUP(FoxFire!B769,balance!$U:$Z,2,FALSE),IF(C769=2,VLOOKUP(B769,balance!$U:$Z,3,FALSE),IF(C769=3,VLOOKUP(B769,balance!$U:$Z,4,FALSE),IF(C769=4,VLOOKUP(B769,balance!$U:$Z,5,FALSE),IF(C769=5,VLOOKUP(B769-1,balance!$U:$Z,6,FALSE),0)))))/100</f>
        <v>2.5300000000000001E-3</v>
      </c>
      <c r="H769">
        <v>2</v>
      </c>
      <c r="I769" s="1">
        <f>IF(C769=1,VLOOKUP(FoxFire!B769,balance!$AF:$AJ,2,FALSE),IF(C769=2,VLOOKUP(B769,balance!$AF:$AJ,3,FALSE),IF(C769=3,VLOOKUP(B769,balance!$AF:$AJ,4,FALSE),IF(C769=4,VLOOKUP(B769,balance!$AF:$AJ,5,FALSE),IF(C769=5,VLOOKUP(B769,balance!$AF:$AK,6,FALSE),0)))))*1000000000000</f>
        <v>1575000000000</v>
      </c>
    </row>
    <row r="770" spans="1:9" x14ac:dyDescent="0.3">
      <c r="A770">
        <v>768</v>
      </c>
      <c r="B770">
        <f t="shared" si="23"/>
        <v>154</v>
      </c>
      <c r="C770">
        <f t="shared" si="22"/>
        <v>4</v>
      </c>
      <c r="D770">
        <v>9026</v>
      </c>
      <c r="E770" s="1">
        <f>IF(C770=1,VLOOKUP(B770,balance!$K:$P,2,FALSE),IF(C770=2,VLOOKUP(B770,balance!$K:$P,3,FALSE),IF(C770=3,VLOOKUP(B770,balance!$K:$P,4,FALSE),IF(C770=4,VLOOKUP(B770,balance!$K:$P,5,FALSE),IF(C770=5,VLOOKUP(B770-1,balance!$K:$P,6,FALSE),0)))))</f>
        <v>4075</v>
      </c>
      <c r="F770">
        <v>53</v>
      </c>
      <c r="G770">
        <f>IF(C770=1,VLOOKUP(FoxFire!B770,balance!$U:$Z,2,FALSE),IF(C770=2,VLOOKUP(B770,balance!$U:$Z,3,FALSE),IF(C770=3,VLOOKUP(B770,balance!$U:$Z,4,FALSE),IF(C770=4,VLOOKUP(B770,balance!$U:$Z,5,FALSE),IF(C770=5,VLOOKUP(B770-1,balance!$U:$Z,6,FALSE),0)))))/100</f>
        <v>2.5300000000000001E-3</v>
      </c>
      <c r="H770">
        <v>2</v>
      </c>
      <c r="I770" s="1">
        <f>IF(C770=1,VLOOKUP(FoxFire!B770,balance!$AF:$AJ,2,FALSE),IF(C770=2,VLOOKUP(B770,balance!$AF:$AJ,3,FALSE),IF(C770=3,VLOOKUP(B770,balance!$AF:$AJ,4,FALSE),IF(C770=4,VLOOKUP(B770,balance!$AF:$AJ,5,FALSE),IF(C770=5,VLOOKUP(B770,balance!$AF:$AK,6,FALSE),0)))))*1000000000000</f>
        <v>1575000000000</v>
      </c>
    </row>
    <row r="771" spans="1:9" x14ac:dyDescent="0.3">
      <c r="A771">
        <v>769</v>
      </c>
      <c r="B771">
        <f t="shared" si="23"/>
        <v>155</v>
      </c>
      <c r="C771">
        <f t="shared" si="22"/>
        <v>5</v>
      </c>
      <c r="D771">
        <v>9026</v>
      </c>
      <c r="E771" s="1">
        <f>IF(C771=1,VLOOKUP(B771,balance!$K:$P,2,FALSE),IF(C771=2,VLOOKUP(B771,balance!$K:$P,3,FALSE),IF(C771=3,VLOOKUP(B771,balance!$K:$P,4,FALSE),IF(C771=4,VLOOKUP(B771,balance!$K:$P,5,FALSE),IF(C771=5,VLOOKUP(B771-1,balance!$K:$P,6,FALSE),0)))))</f>
        <v>128770</v>
      </c>
      <c r="F771">
        <v>53</v>
      </c>
      <c r="G771">
        <f>IF(C771=1,VLOOKUP(FoxFire!B771,balance!$U:$Z,2,FALSE),IF(C771=2,VLOOKUP(B771,balance!$U:$Z,3,FALSE),IF(C771=3,VLOOKUP(B771,balance!$U:$Z,4,FALSE),IF(C771=4,VLOOKUP(B771,balance!$U:$Z,5,FALSE),IF(C771=5,VLOOKUP(B771-1,balance!$U:$Z,6,FALSE),0)))))/100</f>
        <v>226.8228</v>
      </c>
      <c r="H771">
        <v>2</v>
      </c>
      <c r="I771" s="1">
        <f>IF(C771=1,VLOOKUP(FoxFire!B771,balance!$AF:$AJ,2,FALSE),IF(C771=2,VLOOKUP(B771,balance!$AF:$AJ,3,FALSE),IF(C771=3,VLOOKUP(B771,balance!$AF:$AJ,4,FALSE),IF(C771=4,VLOOKUP(B771,balance!$AF:$AJ,5,FALSE),IF(C771=5,VLOOKUP(B771,balance!$AF:$AK,6,FALSE),0)))))*1000000000000</f>
        <v>6360000000000</v>
      </c>
    </row>
    <row r="772" spans="1:9" x14ac:dyDescent="0.3">
      <c r="A772">
        <v>770</v>
      </c>
      <c r="B772">
        <f t="shared" si="23"/>
        <v>155</v>
      </c>
      <c r="C772">
        <f t="shared" si="22"/>
        <v>1</v>
      </c>
      <c r="D772">
        <v>9026</v>
      </c>
      <c r="E772" s="1">
        <f>IF(C772=1,VLOOKUP(B772,balance!$K:$P,2,FALSE),IF(C772=2,VLOOKUP(B772,balance!$K:$P,3,FALSE),IF(C772=3,VLOOKUP(B772,balance!$K:$P,4,FALSE),IF(C772=4,VLOOKUP(B772,balance!$K:$P,5,FALSE),IF(C772=5,VLOOKUP(B772-1,balance!$K:$P,6,FALSE),0)))))</f>
        <v>4100</v>
      </c>
      <c r="F772">
        <v>53</v>
      </c>
      <c r="G772">
        <f>IF(C772=1,VLOOKUP(FoxFire!B772,balance!$U:$Z,2,FALSE),IF(C772=2,VLOOKUP(B772,balance!$U:$Z,3,FALSE),IF(C772=3,VLOOKUP(B772,balance!$U:$Z,4,FALSE),IF(C772=4,VLOOKUP(B772,balance!$U:$Z,5,FALSE),IF(C772=5,VLOOKUP(B772-1,balance!$U:$Z,6,FALSE),0)))))/100</f>
        <v>2.5400000000000002E-3</v>
      </c>
      <c r="H772">
        <v>2</v>
      </c>
      <c r="I772" s="1">
        <f>IF(C772=1,VLOOKUP(FoxFire!B772,balance!$AF:$AJ,2,FALSE),IF(C772=2,VLOOKUP(B772,balance!$AF:$AJ,3,FALSE),IF(C772=3,VLOOKUP(B772,balance!$AF:$AJ,4,FALSE),IF(C772=4,VLOOKUP(B772,balance!$AF:$AJ,5,FALSE),IF(C772=5,VLOOKUP(B772,balance!$AF:$AK,6,FALSE),0)))))*1000000000000</f>
        <v>1590000000000</v>
      </c>
    </row>
    <row r="773" spans="1:9" x14ac:dyDescent="0.3">
      <c r="A773">
        <v>771</v>
      </c>
      <c r="B773">
        <f t="shared" si="23"/>
        <v>155</v>
      </c>
      <c r="C773">
        <f t="shared" si="22"/>
        <v>2</v>
      </c>
      <c r="D773">
        <v>9026</v>
      </c>
      <c r="E773" s="1">
        <f>IF(C773=1,VLOOKUP(B773,balance!$K:$P,2,FALSE),IF(C773=2,VLOOKUP(B773,balance!$K:$P,3,FALSE),IF(C773=3,VLOOKUP(B773,balance!$K:$P,4,FALSE),IF(C773=4,VLOOKUP(B773,balance!$K:$P,5,FALSE),IF(C773=5,VLOOKUP(B773-1,balance!$K:$P,6,FALSE),0)))))</f>
        <v>4100</v>
      </c>
      <c r="F773">
        <v>53</v>
      </c>
      <c r="G773">
        <f>IF(C773=1,VLOOKUP(FoxFire!B773,balance!$U:$Z,2,FALSE),IF(C773=2,VLOOKUP(B773,balance!$U:$Z,3,FALSE),IF(C773=3,VLOOKUP(B773,balance!$U:$Z,4,FALSE),IF(C773=4,VLOOKUP(B773,balance!$U:$Z,5,FALSE),IF(C773=5,VLOOKUP(B773-1,balance!$U:$Z,6,FALSE),0)))))/100</f>
        <v>2.5400000000000002E-3</v>
      </c>
      <c r="H773">
        <v>2</v>
      </c>
      <c r="I773" s="1">
        <f>IF(C773=1,VLOOKUP(FoxFire!B773,balance!$AF:$AJ,2,FALSE),IF(C773=2,VLOOKUP(B773,balance!$AF:$AJ,3,FALSE),IF(C773=3,VLOOKUP(B773,balance!$AF:$AJ,4,FALSE),IF(C773=4,VLOOKUP(B773,balance!$AF:$AJ,5,FALSE),IF(C773=5,VLOOKUP(B773,balance!$AF:$AK,6,FALSE),0)))))*1000000000000</f>
        <v>1590000000000</v>
      </c>
    </row>
    <row r="774" spans="1:9" x14ac:dyDescent="0.3">
      <c r="A774">
        <v>772</v>
      </c>
      <c r="B774">
        <f t="shared" si="23"/>
        <v>155</v>
      </c>
      <c r="C774">
        <f t="shared" si="22"/>
        <v>3</v>
      </c>
      <c r="D774">
        <v>9026</v>
      </c>
      <c r="E774" s="1">
        <f>IF(C774=1,VLOOKUP(B774,balance!$K:$P,2,FALSE),IF(C774=2,VLOOKUP(B774,balance!$K:$P,3,FALSE),IF(C774=3,VLOOKUP(B774,balance!$K:$P,4,FALSE),IF(C774=4,VLOOKUP(B774,balance!$K:$P,5,FALSE),IF(C774=5,VLOOKUP(B774-1,balance!$K:$P,6,FALSE),0)))))</f>
        <v>4100</v>
      </c>
      <c r="F774">
        <v>53</v>
      </c>
      <c r="G774">
        <f>IF(C774=1,VLOOKUP(FoxFire!B774,balance!$U:$Z,2,FALSE),IF(C774=2,VLOOKUP(B774,balance!$U:$Z,3,FALSE),IF(C774=3,VLOOKUP(B774,balance!$U:$Z,4,FALSE),IF(C774=4,VLOOKUP(B774,balance!$U:$Z,5,FALSE),IF(C774=5,VLOOKUP(B774-1,balance!$U:$Z,6,FALSE),0)))))/100</f>
        <v>2.5400000000000002E-3</v>
      </c>
      <c r="H774">
        <v>2</v>
      </c>
      <c r="I774" s="1">
        <f>IF(C774=1,VLOOKUP(FoxFire!B774,balance!$AF:$AJ,2,FALSE),IF(C774=2,VLOOKUP(B774,balance!$AF:$AJ,3,FALSE),IF(C774=3,VLOOKUP(B774,balance!$AF:$AJ,4,FALSE),IF(C774=4,VLOOKUP(B774,balance!$AF:$AJ,5,FALSE),IF(C774=5,VLOOKUP(B774,balance!$AF:$AK,6,FALSE),0)))))*1000000000000</f>
        <v>1590000000000</v>
      </c>
    </row>
    <row r="775" spans="1:9" x14ac:dyDescent="0.3">
      <c r="A775">
        <v>773</v>
      </c>
      <c r="B775">
        <f t="shared" si="23"/>
        <v>155</v>
      </c>
      <c r="C775">
        <f t="shared" si="22"/>
        <v>4</v>
      </c>
      <c r="D775">
        <v>9026</v>
      </c>
      <c r="E775" s="1">
        <f>IF(C775=1,VLOOKUP(B775,balance!$K:$P,2,FALSE),IF(C775=2,VLOOKUP(B775,balance!$K:$P,3,FALSE),IF(C775=3,VLOOKUP(B775,balance!$K:$P,4,FALSE),IF(C775=4,VLOOKUP(B775,balance!$K:$P,5,FALSE),IF(C775=5,VLOOKUP(B775-1,balance!$K:$P,6,FALSE),0)))))</f>
        <v>4100</v>
      </c>
      <c r="F775">
        <v>53</v>
      </c>
      <c r="G775">
        <f>IF(C775=1,VLOOKUP(FoxFire!B775,balance!$U:$Z,2,FALSE),IF(C775=2,VLOOKUP(B775,balance!$U:$Z,3,FALSE),IF(C775=3,VLOOKUP(B775,balance!$U:$Z,4,FALSE),IF(C775=4,VLOOKUP(B775,balance!$U:$Z,5,FALSE),IF(C775=5,VLOOKUP(B775-1,balance!$U:$Z,6,FALSE),0)))))/100</f>
        <v>2.5400000000000002E-3</v>
      </c>
      <c r="H775">
        <v>2</v>
      </c>
      <c r="I775" s="1">
        <f>IF(C775=1,VLOOKUP(FoxFire!B775,balance!$AF:$AJ,2,FALSE),IF(C775=2,VLOOKUP(B775,balance!$AF:$AJ,3,FALSE),IF(C775=3,VLOOKUP(B775,balance!$AF:$AJ,4,FALSE),IF(C775=4,VLOOKUP(B775,balance!$AF:$AJ,5,FALSE),IF(C775=5,VLOOKUP(B775,balance!$AF:$AK,6,FALSE),0)))))*1000000000000</f>
        <v>1590000000000</v>
      </c>
    </row>
    <row r="776" spans="1:9" x14ac:dyDescent="0.3">
      <c r="A776">
        <v>774</v>
      </c>
      <c r="B776">
        <f t="shared" si="23"/>
        <v>156</v>
      </c>
      <c r="C776">
        <f t="shared" ref="C776:C839" si="24">C771</f>
        <v>5</v>
      </c>
      <c r="D776">
        <v>9026</v>
      </c>
      <c r="E776" s="1">
        <f>IF(C776=1,VLOOKUP(B776,balance!$K:$P,2,FALSE),IF(C776=2,VLOOKUP(B776,balance!$K:$P,3,FALSE),IF(C776=3,VLOOKUP(B776,balance!$K:$P,4,FALSE),IF(C776=4,VLOOKUP(B776,balance!$K:$P,5,FALSE),IF(C776=5,VLOOKUP(B776-1,balance!$K:$P,6,FALSE),0)))))</f>
        <v>130380</v>
      </c>
      <c r="F776">
        <v>53</v>
      </c>
      <c r="G776">
        <f>IF(C776=1,VLOOKUP(FoxFire!B776,balance!$U:$Z,2,FALSE),IF(C776=2,VLOOKUP(B776,balance!$U:$Z,3,FALSE),IF(C776=3,VLOOKUP(B776,balance!$U:$Z,4,FALSE),IF(C776=4,VLOOKUP(B776,balance!$U:$Z,5,FALSE),IF(C776=5,VLOOKUP(B776-1,balance!$U:$Z,6,FALSE),0)))))/100</f>
        <v>232.27379999999997</v>
      </c>
      <c r="H776">
        <v>2</v>
      </c>
      <c r="I776" s="1">
        <f>IF(C776=1,VLOOKUP(FoxFire!B776,balance!$AF:$AJ,2,FALSE),IF(C776=2,VLOOKUP(B776,balance!$AF:$AJ,3,FALSE),IF(C776=3,VLOOKUP(B776,balance!$AF:$AJ,4,FALSE),IF(C776=4,VLOOKUP(B776,balance!$AF:$AJ,5,FALSE),IF(C776=5,VLOOKUP(B776,balance!$AF:$AK,6,FALSE),0)))))*1000000000000</f>
        <v>6420000000000</v>
      </c>
    </row>
    <row r="777" spans="1:9" x14ac:dyDescent="0.3">
      <c r="A777">
        <v>775</v>
      </c>
      <c r="B777">
        <f t="shared" si="23"/>
        <v>156</v>
      </c>
      <c r="C777">
        <f t="shared" si="24"/>
        <v>1</v>
      </c>
      <c r="D777">
        <v>9026</v>
      </c>
      <c r="E777" s="1">
        <f>IF(C777=1,VLOOKUP(B777,balance!$K:$P,2,FALSE),IF(C777=2,VLOOKUP(B777,balance!$K:$P,3,FALSE),IF(C777=3,VLOOKUP(B777,balance!$K:$P,4,FALSE),IF(C777=4,VLOOKUP(B777,balance!$K:$P,5,FALSE),IF(C777=5,VLOOKUP(B777-1,balance!$K:$P,6,FALSE),0)))))</f>
        <v>4125</v>
      </c>
      <c r="F777">
        <v>53</v>
      </c>
      <c r="G777">
        <f>IF(C777=1,VLOOKUP(FoxFire!B777,balance!$U:$Z,2,FALSE),IF(C777=2,VLOOKUP(B777,balance!$U:$Z,3,FALSE),IF(C777=3,VLOOKUP(B777,balance!$U:$Z,4,FALSE),IF(C777=4,VLOOKUP(B777,balance!$U:$Z,5,FALSE),IF(C777=5,VLOOKUP(B777-1,balance!$U:$Z,6,FALSE),0)))))/100</f>
        <v>2.5500000000000002E-3</v>
      </c>
      <c r="H777">
        <v>2</v>
      </c>
      <c r="I777" s="1">
        <f>IF(C777=1,VLOOKUP(FoxFire!B777,balance!$AF:$AJ,2,FALSE),IF(C777=2,VLOOKUP(B777,balance!$AF:$AJ,3,FALSE),IF(C777=3,VLOOKUP(B777,balance!$AF:$AJ,4,FALSE),IF(C777=4,VLOOKUP(B777,balance!$AF:$AJ,5,FALSE),IF(C777=5,VLOOKUP(B777,balance!$AF:$AK,6,FALSE),0)))))*1000000000000</f>
        <v>1605000000000</v>
      </c>
    </row>
    <row r="778" spans="1:9" x14ac:dyDescent="0.3">
      <c r="A778">
        <v>776</v>
      </c>
      <c r="B778">
        <f t="shared" si="23"/>
        <v>156</v>
      </c>
      <c r="C778">
        <f t="shared" si="24"/>
        <v>2</v>
      </c>
      <c r="D778">
        <v>9026</v>
      </c>
      <c r="E778" s="1">
        <f>IF(C778=1,VLOOKUP(B778,balance!$K:$P,2,FALSE),IF(C778=2,VLOOKUP(B778,balance!$K:$P,3,FALSE),IF(C778=3,VLOOKUP(B778,balance!$K:$P,4,FALSE),IF(C778=4,VLOOKUP(B778,balance!$K:$P,5,FALSE),IF(C778=5,VLOOKUP(B778-1,balance!$K:$P,6,FALSE),0)))))</f>
        <v>4125</v>
      </c>
      <c r="F778">
        <v>53</v>
      </c>
      <c r="G778">
        <f>IF(C778=1,VLOOKUP(FoxFire!B778,balance!$U:$Z,2,FALSE),IF(C778=2,VLOOKUP(B778,balance!$U:$Z,3,FALSE),IF(C778=3,VLOOKUP(B778,balance!$U:$Z,4,FALSE),IF(C778=4,VLOOKUP(B778,balance!$U:$Z,5,FALSE),IF(C778=5,VLOOKUP(B778-1,balance!$U:$Z,6,FALSE),0)))))/100</f>
        <v>2.5500000000000002E-3</v>
      </c>
      <c r="H778">
        <v>2</v>
      </c>
      <c r="I778" s="1">
        <f>IF(C778=1,VLOOKUP(FoxFire!B778,balance!$AF:$AJ,2,FALSE),IF(C778=2,VLOOKUP(B778,balance!$AF:$AJ,3,FALSE),IF(C778=3,VLOOKUP(B778,balance!$AF:$AJ,4,FALSE),IF(C778=4,VLOOKUP(B778,balance!$AF:$AJ,5,FALSE),IF(C778=5,VLOOKUP(B778,balance!$AF:$AK,6,FALSE),0)))))*1000000000000</f>
        <v>1605000000000</v>
      </c>
    </row>
    <row r="779" spans="1:9" x14ac:dyDescent="0.3">
      <c r="A779">
        <v>777</v>
      </c>
      <c r="B779">
        <f t="shared" si="23"/>
        <v>156</v>
      </c>
      <c r="C779">
        <f t="shared" si="24"/>
        <v>3</v>
      </c>
      <c r="D779">
        <v>9026</v>
      </c>
      <c r="E779" s="1">
        <f>IF(C779=1,VLOOKUP(B779,balance!$K:$P,2,FALSE),IF(C779=2,VLOOKUP(B779,balance!$K:$P,3,FALSE),IF(C779=3,VLOOKUP(B779,balance!$K:$P,4,FALSE),IF(C779=4,VLOOKUP(B779,balance!$K:$P,5,FALSE),IF(C779=5,VLOOKUP(B779-1,balance!$K:$P,6,FALSE),0)))))</f>
        <v>4125</v>
      </c>
      <c r="F779">
        <v>53</v>
      </c>
      <c r="G779">
        <f>IF(C779=1,VLOOKUP(FoxFire!B779,balance!$U:$Z,2,FALSE),IF(C779=2,VLOOKUP(B779,balance!$U:$Z,3,FALSE),IF(C779=3,VLOOKUP(B779,balance!$U:$Z,4,FALSE),IF(C779=4,VLOOKUP(B779,balance!$U:$Z,5,FALSE),IF(C779=5,VLOOKUP(B779-1,balance!$U:$Z,6,FALSE),0)))))/100</f>
        <v>2.5500000000000002E-3</v>
      </c>
      <c r="H779">
        <v>2</v>
      </c>
      <c r="I779" s="1">
        <f>IF(C779=1,VLOOKUP(FoxFire!B779,balance!$AF:$AJ,2,FALSE),IF(C779=2,VLOOKUP(B779,balance!$AF:$AJ,3,FALSE),IF(C779=3,VLOOKUP(B779,balance!$AF:$AJ,4,FALSE),IF(C779=4,VLOOKUP(B779,balance!$AF:$AJ,5,FALSE),IF(C779=5,VLOOKUP(B779,balance!$AF:$AK,6,FALSE),0)))))*1000000000000</f>
        <v>1605000000000</v>
      </c>
    </row>
    <row r="780" spans="1:9" x14ac:dyDescent="0.3">
      <c r="A780">
        <v>778</v>
      </c>
      <c r="B780">
        <f t="shared" ref="B780:B843" si="25">B775+1</f>
        <v>156</v>
      </c>
      <c r="C780">
        <f t="shared" si="24"/>
        <v>4</v>
      </c>
      <c r="D780">
        <v>9026</v>
      </c>
      <c r="E780" s="1">
        <f>IF(C780=1,VLOOKUP(B780,balance!$K:$P,2,FALSE),IF(C780=2,VLOOKUP(B780,balance!$K:$P,3,FALSE),IF(C780=3,VLOOKUP(B780,balance!$K:$P,4,FALSE),IF(C780=4,VLOOKUP(B780,balance!$K:$P,5,FALSE),IF(C780=5,VLOOKUP(B780-1,balance!$K:$P,6,FALSE),0)))))</f>
        <v>4125</v>
      </c>
      <c r="F780">
        <v>53</v>
      </c>
      <c r="G780">
        <f>IF(C780=1,VLOOKUP(FoxFire!B780,balance!$U:$Z,2,FALSE),IF(C780=2,VLOOKUP(B780,balance!$U:$Z,3,FALSE),IF(C780=3,VLOOKUP(B780,balance!$U:$Z,4,FALSE),IF(C780=4,VLOOKUP(B780,balance!$U:$Z,5,FALSE),IF(C780=5,VLOOKUP(B780-1,balance!$U:$Z,6,FALSE),0)))))/100</f>
        <v>2.5500000000000002E-3</v>
      </c>
      <c r="H780">
        <v>2</v>
      </c>
      <c r="I780" s="1">
        <f>IF(C780=1,VLOOKUP(FoxFire!B780,balance!$AF:$AJ,2,FALSE),IF(C780=2,VLOOKUP(B780,balance!$AF:$AJ,3,FALSE),IF(C780=3,VLOOKUP(B780,balance!$AF:$AJ,4,FALSE),IF(C780=4,VLOOKUP(B780,balance!$AF:$AJ,5,FALSE),IF(C780=5,VLOOKUP(B780,balance!$AF:$AK,6,FALSE),0)))))*1000000000000</f>
        <v>1605000000000</v>
      </c>
    </row>
    <row r="781" spans="1:9" x14ac:dyDescent="0.3">
      <c r="A781">
        <v>779</v>
      </c>
      <c r="B781">
        <f t="shared" si="25"/>
        <v>157</v>
      </c>
      <c r="C781">
        <f t="shared" si="24"/>
        <v>5</v>
      </c>
      <c r="D781">
        <v>9026</v>
      </c>
      <c r="E781" s="1">
        <f>IF(C781=1,VLOOKUP(B781,balance!$K:$P,2,FALSE),IF(C781=2,VLOOKUP(B781,balance!$K:$P,3,FALSE),IF(C781=3,VLOOKUP(B781,balance!$K:$P,4,FALSE),IF(C781=4,VLOOKUP(B781,balance!$K:$P,5,FALSE),IF(C781=5,VLOOKUP(B781-1,balance!$K:$P,6,FALSE),0)))))</f>
        <v>132000</v>
      </c>
      <c r="F781">
        <v>53</v>
      </c>
      <c r="G781">
        <f>IF(C781=1,VLOOKUP(FoxFire!B781,balance!$U:$Z,2,FALSE),IF(C781=2,VLOOKUP(B781,balance!$U:$Z,3,FALSE),IF(C781=3,VLOOKUP(B781,balance!$U:$Z,4,FALSE),IF(C781=4,VLOOKUP(B781,balance!$U:$Z,5,FALSE),IF(C781=5,VLOOKUP(B781-1,balance!$U:$Z,6,FALSE),0)))))/100</f>
        <v>237.85199999999998</v>
      </c>
      <c r="H781">
        <v>2</v>
      </c>
      <c r="I781" s="1">
        <f>IF(C781=1,VLOOKUP(FoxFire!B781,balance!$AF:$AJ,2,FALSE),IF(C781=2,VLOOKUP(B781,balance!$AF:$AJ,3,FALSE),IF(C781=3,VLOOKUP(B781,balance!$AF:$AJ,4,FALSE),IF(C781=4,VLOOKUP(B781,balance!$AF:$AJ,5,FALSE),IF(C781=5,VLOOKUP(B781,balance!$AF:$AK,6,FALSE),0)))))*1000000000000</f>
        <v>6480000000000</v>
      </c>
    </row>
    <row r="782" spans="1:9" x14ac:dyDescent="0.3">
      <c r="A782">
        <v>780</v>
      </c>
      <c r="B782">
        <f t="shared" si="25"/>
        <v>157</v>
      </c>
      <c r="C782">
        <f t="shared" si="24"/>
        <v>1</v>
      </c>
      <c r="D782">
        <v>9026</v>
      </c>
      <c r="E782" s="1">
        <f>IF(C782=1,VLOOKUP(B782,balance!$K:$P,2,FALSE),IF(C782=2,VLOOKUP(B782,balance!$K:$P,3,FALSE),IF(C782=3,VLOOKUP(B782,balance!$K:$P,4,FALSE),IF(C782=4,VLOOKUP(B782,balance!$K:$P,5,FALSE),IF(C782=5,VLOOKUP(B782-1,balance!$K:$P,6,FALSE),0)))))</f>
        <v>4150</v>
      </c>
      <c r="F782">
        <v>53</v>
      </c>
      <c r="G782">
        <f>IF(C782=1,VLOOKUP(FoxFire!B782,balance!$U:$Z,2,FALSE),IF(C782=2,VLOOKUP(B782,balance!$U:$Z,3,FALSE),IF(C782=3,VLOOKUP(B782,balance!$U:$Z,4,FALSE),IF(C782=4,VLOOKUP(B782,balance!$U:$Z,5,FALSE),IF(C782=5,VLOOKUP(B782-1,balance!$U:$Z,6,FALSE),0)))))/100</f>
        <v>2.5600000000000002E-3</v>
      </c>
      <c r="H782">
        <v>2</v>
      </c>
      <c r="I782" s="1">
        <f>IF(C782=1,VLOOKUP(FoxFire!B782,balance!$AF:$AJ,2,FALSE),IF(C782=2,VLOOKUP(B782,balance!$AF:$AJ,3,FALSE),IF(C782=3,VLOOKUP(B782,balance!$AF:$AJ,4,FALSE),IF(C782=4,VLOOKUP(B782,balance!$AF:$AJ,5,FALSE),IF(C782=5,VLOOKUP(B782,balance!$AF:$AK,6,FALSE),0)))))*1000000000000</f>
        <v>1620000000000</v>
      </c>
    </row>
    <row r="783" spans="1:9" x14ac:dyDescent="0.3">
      <c r="A783">
        <v>781</v>
      </c>
      <c r="B783">
        <f t="shared" si="25"/>
        <v>157</v>
      </c>
      <c r="C783">
        <f t="shared" si="24"/>
        <v>2</v>
      </c>
      <c r="D783">
        <v>9026</v>
      </c>
      <c r="E783" s="1">
        <f>IF(C783=1,VLOOKUP(B783,balance!$K:$P,2,FALSE),IF(C783=2,VLOOKUP(B783,balance!$K:$P,3,FALSE),IF(C783=3,VLOOKUP(B783,balance!$K:$P,4,FALSE),IF(C783=4,VLOOKUP(B783,balance!$K:$P,5,FALSE),IF(C783=5,VLOOKUP(B783-1,balance!$K:$P,6,FALSE),0)))))</f>
        <v>4150</v>
      </c>
      <c r="F783">
        <v>53</v>
      </c>
      <c r="G783">
        <f>IF(C783=1,VLOOKUP(FoxFire!B783,balance!$U:$Z,2,FALSE),IF(C783=2,VLOOKUP(B783,balance!$U:$Z,3,FALSE),IF(C783=3,VLOOKUP(B783,balance!$U:$Z,4,FALSE),IF(C783=4,VLOOKUP(B783,balance!$U:$Z,5,FALSE),IF(C783=5,VLOOKUP(B783-1,balance!$U:$Z,6,FALSE),0)))))/100</f>
        <v>2.5600000000000002E-3</v>
      </c>
      <c r="H783">
        <v>2</v>
      </c>
      <c r="I783" s="1">
        <f>IF(C783=1,VLOOKUP(FoxFire!B783,balance!$AF:$AJ,2,FALSE),IF(C783=2,VLOOKUP(B783,balance!$AF:$AJ,3,FALSE),IF(C783=3,VLOOKUP(B783,balance!$AF:$AJ,4,FALSE),IF(C783=4,VLOOKUP(B783,balance!$AF:$AJ,5,FALSE),IF(C783=5,VLOOKUP(B783,balance!$AF:$AK,6,FALSE),0)))))*1000000000000</f>
        <v>1620000000000</v>
      </c>
    </row>
    <row r="784" spans="1:9" x14ac:dyDescent="0.3">
      <c r="A784">
        <v>782</v>
      </c>
      <c r="B784">
        <f t="shared" si="25"/>
        <v>157</v>
      </c>
      <c r="C784">
        <f t="shared" si="24"/>
        <v>3</v>
      </c>
      <c r="D784">
        <v>9026</v>
      </c>
      <c r="E784" s="1">
        <f>IF(C784=1,VLOOKUP(B784,balance!$K:$P,2,FALSE),IF(C784=2,VLOOKUP(B784,balance!$K:$P,3,FALSE),IF(C784=3,VLOOKUP(B784,balance!$K:$P,4,FALSE),IF(C784=4,VLOOKUP(B784,balance!$K:$P,5,FALSE),IF(C784=5,VLOOKUP(B784-1,balance!$K:$P,6,FALSE),0)))))</f>
        <v>4150</v>
      </c>
      <c r="F784">
        <v>53</v>
      </c>
      <c r="G784">
        <f>IF(C784=1,VLOOKUP(FoxFire!B784,balance!$U:$Z,2,FALSE),IF(C784=2,VLOOKUP(B784,balance!$U:$Z,3,FALSE),IF(C784=3,VLOOKUP(B784,balance!$U:$Z,4,FALSE),IF(C784=4,VLOOKUP(B784,balance!$U:$Z,5,FALSE),IF(C784=5,VLOOKUP(B784-1,balance!$U:$Z,6,FALSE),0)))))/100</f>
        <v>2.5600000000000002E-3</v>
      </c>
      <c r="H784">
        <v>2</v>
      </c>
      <c r="I784" s="1">
        <f>IF(C784=1,VLOOKUP(FoxFire!B784,balance!$AF:$AJ,2,FALSE),IF(C784=2,VLOOKUP(B784,balance!$AF:$AJ,3,FALSE),IF(C784=3,VLOOKUP(B784,balance!$AF:$AJ,4,FALSE),IF(C784=4,VLOOKUP(B784,balance!$AF:$AJ,5,FALSE),IF(C784=5,VLOOKUP(B784,balance!$AF:$AK,6,FALSE),0)))))*1000000000000</f>
        <v>1620000000000</v>
      </c>
    </row>
    <row r="785" spans="1:9" x14ac:dyDescent="0.3">
      <c r="A785">
        <v>783</v>
      </c>
      <c r="B785">
        <f t="shared" si="25"/>
        <v>157</v>
      </c>
      <c r="C785">
        <f t="shared" si="24"/>
        <v>4</v>
      </c>
      <c r="D785">
        <v>9026</v>
      </c>
      <c r="E785" s="1">
        <f>IF(C785=1,VLOOKUP(B785,balance!$K:$P,2,FALSE),IF(C785=2,VLOOKUP(B785,balance!$K:$P,3,FALSE),IF(C785=3,VLOOKUP(B785,balance!$K:$P,4,FALSE),IF(C785=4,VLOOKUP(B785,balance!$K:$P,5,FALSE),IF(C785=5,VLOOKUP(B785-1,balance!$K:$P,6,FALSE),0)))))</f>
        <v>4150</v>
      </c>
      <c r="F785">
        <v>53</v>
      </c>
      <c r="G785">
        <f>IF(C785=1,VLOOKUP(FoxFire!B785,balance!$U:$Z,2,FALSE),IF(C785=2,VLOOKUP(B785,balance!$U:$Z,3,FALSE),IF(C785=3,VLOOKUP(B785,balance!$U:$Z,4,FALSE),IF(C785=4,VLOOKUP(B785,balance!$U:$Z,5,FALSE),IF(C785=5,VLOOKUP(B785-1,balance!$U:$Z,6,FALSE),0)))))/100</f>
        <v>2.5600000000000002E-3</v>
      </c>
      <c r="H785">
        <v>2</v>
      </c>
      <c r="I785" s="1">
        <f>IF(C785=1,VLOOKUP(FoxFire!B785,balance!$AF:$AJ,2,FALSE),IF(C785=2,VLOOKUP(B785,balance!$AF:$AJ,3,FALSE),IF(C785=3,VLOOKUP(B785,balance!$AF:$AJ,4,FALSE),IF(C785=4,VLOOKUP(B785,balance!$AF:$AJ,5,FALSE),IF(C785=5,VLOOKUP(B785,balance!$AF:$AK,6,FALSE),0)))))*1000000000000</f>
        <v>1620000000000</v>
      </c>
    </row>
    <row r="786" spans="1:9" x14ac:dyDescent="0.3">
      <c r="A786">
        <v>784</v>
      </c>
      <c r="B786">
        <f t="shared" si="25"/>
        <v>158</v>
      </c>
      <c r="C786">
        <f t="shared" si="24"/>
        <v>5</v>
      </c>
      <c r="D786">
        <v>9026</v>
      </c>
      <c r="E786" s="1">
        <f>IF(C786=1,VLOOKUP(B786,balance!$K:$P,2,FALSE),IF(C786=2,VLOOKUP(B786,balance!$K:$P,3,FALSE),IF(C786=3,VLOOKUP(B786,balance!$K:$P,4,FALSE),IF(C786=4,VLOOKUP(B786,balance!$K:$P,5,FALSE),IF(C786=5,VLOOKUP(B786-1,balance!$K:$P,6,FALSE),0)))))</f>
        <v>133630</v>
      </c>
      <c r="F786">
        <v>53</v>
      </c>
      <c r="G786">
        <f>IF(C786=1,VLOOKUP(FoxFire!B786,balance!$U:$Z,2,FALSE),IF(C786=2,VLOOKUP(B786,balance!$U:$Z,3,FALSE),IF(C786=3,VLOOKUP(B786,balance!$U:$Z,4,FALSE),IF(C786=4,VLOOKUP(B786,balance!$U:$Z,5,FALSE),IF(C786=5,VLOOKUP(B786-1,balance!$U:$Z,6,FALSE),0)))))/100</f>
        <v>243.56039999999996</v>
      </c>
      <c r="H786">
        <v>2</v>
      </c>
      <c r="I786" s="1">
        <f>IF(C786=1,VLOOKUP(FoxFire!B786,balance!$AF:$AJ,2,FALSE),IF(C786=2,VLOOKUP(B786,balance!$AF:$AJ,3,FALSE),IF(C786=3,VLOOKUP(B786,balance!$AF:$AJ,4,FALSE),IF(C786=4,VLOOKUP(B786,balance!$AF:$AJ,5,FALSE),IF(C786=5,VLOOKUP(B786,balance!$AF:$AK,6,FALSE),0)))))*1000000000000</f>
        <v>6540000000000</v>
      </c>
    </row>
    <row r="787" spans="1:9" x14ac:dyDescent="0.3">
      <c r="A787">
        <v>785</v>
      </c>
      <c r="B787">
        <f t="shared" si="25"/>
        <v>158</v>
      </c>
      <c r="C787">
        <f t="shared" si="24"/>
        <v>1</v>
      </c>
      <c r="D787">
        <v>9026</v>
      </c>
      <c r="E787" s="1">
        <f>IF(C787=1,VLOOKUP(B787,balance!$K:$P,2,FALSE),IF(C787=2,VLOOKUP(B787,balance!$K:$P,3,FALSE),IF(C787=3,VLOOKUP(B787,balance!$K:$P,4,FALSE),IF(C787=4,VLOOKUP(B787,balance!$K:$P,5,FALSE),IF(C787=5,VLOOKUP(B787-1,balance!$K:$P,6,FALSE),0)))))</f>
        <v>4175</v>
      </c>
      <c r="F787">
        <v>53</v>
      </c>
      <c r="G787">
        <f>IF(C787=1,VLOOKUP(FoxFire!B787,balance!$U:$Z,2,FALSE),IF(C787=2,VLOOKUP(B787,balance!$U:$Z,3,FALSE),IF(C787=3,VLOOKUP(B787,balance!$U:$Z,4,FALSE),IF(C787=4,VLOOKUP(B787,balance!$U:$Z,5,FALSE),IF(C787=5,VLOOKUP(B787-1,balance!$U:$Z,6,FALSE),0)))))/100</f>
        <v>2.5700000000000002E-3</v>
      </c>
      <c r="H787">
        <v>2</v>
      </c>
      <c r="I787" s="1">
        <f>IF(C787=1,VLOOKUP(FoxFire!B787,balance!$AF:$AJ,2,FALSE),IF(C787=2,VLOOKUP(B787,balance!$AF:$AJ,3,FALSE),IF(C787=3,VLOOKUP(B787,balance!$AF:$AJ,4,FALSE),IF(C787=4,VLOOKUP(B787,balance!$AF:$AJ,5,FALSE),IF(C787=5,VLOOKUP(B787,balance!$AF:$AK,6,FALSE),0)))))*1000000000000</f>
        <v>1635000000000</v>
      </c>
    </row>
    <row r="788" spans="1:9" x14ac:dyDescent="0.3">
      <c r="A788">
        <v>786</v>
      </c>
      <c r="B788">
        <f t="shared" si="25"/>
        <v>158</v>
      </c>
      <c r="C788">
        <f t="shared" si="24"/>
        <v>2</v>
      </c>
      <c r="D788">
        <v>9026</v>
      </c>
      <c r="E788" s="1">
        <f>IF(C788=1,VLOOKUP(B788,balance!$K:$P,2,FALSE),IF(C788=2,VLOOKUP(B788,balance!$K:$P,3,FALSE),IF(C788=3,VLOOKUP(B788,balance!$K:$P,4,FALSE),IF(C788=4,VLOOKUP(B788,balance!$K:$P,5,FALSE),IF(C788=5,VLOOKUP(B788-1,balance!$K:$P,6,FALSE),0)))))</f>
        <v>4175</v>
      </c>
      <c r="F788">
        <v>53</v>
      </c>
      <c r="G788">
        <f>IF(C788=1,VLOOKUP(FoxFire!B788,balance!$U:$Z,2,FALSE),IF(C788=2,VLOOKUP(B788,balance!$U:$Z,3,FALSE),IF(C788=3,VLOOKUP(B788,balance!$U:$Z,4,FALSE),IF(C788=4,VLOOKUP(B788,balance!$U:$Z,5,FALSE),IF(C788=5,VLOOKUP(B788-1,balance!$U:$Z,6,FALSE),0)))))/100</f>
        <v>2.5700000000000002E-3</v>
      </c>
      <c r="H788">
        <v>2</v>
      </c>
      <c r="I788" s="1">
        <f>IF(C788=1,VLOOKUP(FoxFire!B788,balance!$AF:$AJ,2,FALSE),IF(C788=2,VLOOKUP(B788,balance!$AF:$AJ,3,FALSE),IF(C788=3,VLOOKUP(B788,balance!$AF:$AJ,4,FALSE),IF(C788=4,VLOOKUP(B788,balance!$AF:$AJ,5,FALSE),IF(C788=5,VLOOKUP(B788,balance!$AF:$AK,6,FALSE),0)))))*1000000000000</f>
        <v>1635000000000</v>
      </c>
    </row>
    <row r="789" spans="1:9" x14ac:dyDescent="0.3">
      <c r="A789">
        <v>787</v>
      </c>
      <c r="B789">
        <f t="shared" si="25"/>
        <v>158</v>
      </c>
      <c r="C789">
        <f t="shared" si="24"/>
        <v>3</v>
      </c>
      <c r="D789">
        <v>9026</v>
      </c>
      <c r="E789" s="1">
        <f>IF(C789=1,VLOOKUP(B789,balance!$K:$P,2,FALSE),IF(C789=2,VLOOKUP(B789,balance!$K:$P,3,FALSE),IF(C789=3,VLOOKUP(B789,balance!$K:$P,4,FALSE),IF(C789=4,VLOOKUP(B789,balance!$K:$P,5,FALSE),IF(C789=5,VLOOKUP(B789-1,balance!$K:$P,6,FALSE),0)))))</f>
        <v>4175</v>
      </c>
      <c r="F789">
        <v>53</v>
      </c>
      <c r="G789">
        <f>IF(C789=1,VLOOKUP(FoxFire!B789,balance!$U:$Z,2,FALSE),IF(C789=2,VLOOKUP(B789,balance!$U:$Z,3,FALSE),IF(C789=3,VLOOKUP(B789,balance!$U:$Z,4,FALSE),IF(C789=4,VLOOKUP(B789,balance!$U:$Z,5,FALSE),IF(C789=5,VLOOKUP(B789-1,balance!$U:$Z,6,FALSE),0)))))/100</f>
        <v>2.5700000000000002E-3</v>
      </c>
      <c r="H789">
        <v>2</v>
      </c>
      <c r="I789" s="1">
        <f>IF(C789=1,VLOOKUP(FoxFire!B789,balance!$AF:$AJ,2,FALSE),IF(C789=2,VLOOKUP(B789,balance!$AF:$AJ,3,FALSE),IF(C789=3,VLOOKUP(B789,balance!$AF:$AJ,4,FALSE),IF(C789=4,VLOOKUP(B789,balance!$AF:$AJ,5,FALSE),IF(C789=5,VLOOKUP(B789,balance!$AF:$AK,6,FALSE),0)))))*1000000000000</f>
        <v>1635000000000</v>
      </c>
    </row>
    <row r="790" spans="1:9" x14ac:dyDescent="0.3">
      <c r="A790">
        <v>788</v>
      </c>
      <c r="B790">
        <f t="shared" si="25"/>
        <v>158</v>
      </c>
      <c r="C790">
        <f t="shared" si="24"/>
        <v>4</v>
      </c>
      <c r="D790">
        <v>9026</v>
      </c>
      <c r="E790" s="1">
        <f>IF(C790=1,VLOOKUP(B790,balance!$K:$P,2,FALSE),IF(C790=2,VLOOKUP(B790,balance!$K:$P,3,FALSE),IF(C790=3,VLOOKUP(B790,balance!$K:$P,4,FALSE),IF(C790=4,VLOOKUP(B790,balance!$K:$P,5,FALSE),IF(C790=5,VLOOKUP(B790-1,balance!$K:$P,6,FALSE),0)))))</f>
        <v>4175</v>
      </c>
      <c r="F790">
        <v>53</v>
      </c>
      <c r="G790">
        <f>IF(C790=1,VLOOKUP(FoxFire!B790,balance!$U:$Z,2,FALSE),IF(C790=2,VLOOKUP(B790,balance!$U:$Z,3,FALSE),IF(C790=3,VLOOKUP(B790,balance!$U:$Z,4,FALSE),IF(C790=4,VLOOKUP(B790,balance!$U:$Z,5,FALSE),IF(C790=5,VLOOKUP(B790-1,balance!$U:$Z,6,FALSE),0)))))/100</f>
        <v>2.5700000000000002E-3</v>
      </c>
      <c r="H790">
        <v>2</v>
      </c>
      <c r="I790" s="1">
        <f>IF(C790=1,VLOOKUP(FoxFire!B790,balance!$AF:$AJ,2,FALSE),IF(C790=2,VLOOKUP(B790,balance!$AF:$AJ,3,FALSE),IF(C790=3,VLOOKUP(B790,balance!$AF:$AJ,4,FALSE),IF(C790=4,VLOOKUP(B790,balance!$AF:$AJ,5,FALSE),IF(C790=5,VLOOKUP(B790,balance!$AF:$AK,6,FALSE),0)))))*1000000000000</f>
        <v>1635000000000</v>
      </c>
    </row>
    <row r="791" spans="1:9" x14ac:dyDescent="0.3">
      <c r="A791">
        <v>789</v>
      </c>
      <c r="B791">
        <f t="shared" si="25"/>
        <v>159</v>
      </c>
      <c r="C791">
        <f t="shared" si="24"/>
        <v>5</v>
      </c>
      <c r="D791">
        <v>9026</v>
      </c>
      <c r="E791" s="1">
        <f>IF(C791=1,VLOOKUP(B791,balance!$K:$P,2,FALSE),IF(C791=2,VLOOKUP(B791,balance!$K:$P,3,FALSE),IF(C791=3,VLOOKUP(B791,balance!$K:$P,4,FALSE),IF(C791=4,VLOOKUP(B791,balance!$K:$P,5,FALSE),IF(C791=5,VLOOKUP(B791-1,balance!$K:$P,6,FALSE),0)))))</f>
        <v>135270</v>
      </c>
      <c r="F791">
        <v>53</v>
      </c>
      <c r="G791">
        <f>IF(C791=1,VLOOKUP(FoxFire!B791,balance!$U:$Z,2,FALSE),IF(C791=2,VLOOKUP(B791,balance!$U:$Z,3,FALSE),IF(C791=3,VLOOKUP(B791,balance!$U:$Z,4,FALSE),IF(C791=4,VLOOKUP(B791,balance!$U:$Z,5,FALSE),IF(C791=5,VLOOKUP(B791-1,balance!$U:$Z,6,FALSE),0)))))/100</f>
        <v>249.40209999999999</v>
      </c>
      <c r="H791">
        <v>2</v>
      </c>
      <c r="I791" s="1">
        <f>IF(C791=1,VLOOKUP(FoxFire!B791,balance!$AF:$AJ,2,FALSE),IF(C791=2,VLOOKUP(B791,balance!$AF:$AJ,3,FALSE),IF(C791=3,VLOOKUP(B791,balance!$AF:$AJ,4,FALSE),IF(C791=4,VLOOKUP(B791,balance!$AF:$AJ,5,FALSE),IF(C791=5,VLOOKUP(B791,balance!$AF:$AK,6,FALSE),0)))))*1000000000000</f>
        <v>6600000000000</v>
      </c>
    </row>
    <row r="792" spans="1:9" x14ac:dyDescent="0.3">
      <c r="A792">
        <v>790</v>
      </c>
      <c r="B792">
        <f t="shared" si="25"/>
        <v>159</v>
      </c>
      <c r="C792">
        <f t="shared" si="24"/>
        <v>1</v>
      </c>
      <c r="D792">
        <v>9026</v>
      </c>
      <c r="E792" s="1">
        <f>IF(C792=1,VLOOKUP(B792,balance!$K:$P,2,FALSE),IF(C792=2,VLOOKUP(B792,balance!$K:$P,3,FALSE),IF(C792=3,VLOOKUP(B792,balance!$K:$P,4,FALSE),IF(C792=4,VLOOKUP(B792,balance!$K:$P,5,FALSE),IF(C792=5,VLOOKUP(B792-1,balance!$K:$P,6,FALSE),0)))))</f>
        <v>4200</v>
      </c>
      <c r="F792">
        <v>53</v>
      </c>
      <c r="G792">
        <f>IF(C792=1,VLOOKUP(FoxFire!B792,balance!$U:$Z,2,FALSE),IF(C792=2,VLOOKUP(B792,balance!$U:$Z,3,FALSE),IF(C792=3,VLOOKUP(B792,balance!$U:$Z,4,FALSE),IF(C792=4,VLOOKUP(B792,balance!$U:$Z,5,FALSE),IF(C792=5,VLOOKUP(B792-1,balance!$U:$Z,6,FALSE),0)))))/100</f>
        <v>2.5800000000000003E-3</v>
      </c>
      <c r="H792">
        <v>2</v>
      </c>
      <c r="I792" s="1">
        <f>IF(C792=1,VLOOKUP(FoxFire!B792,balance!$AF:$AJ,2,FALSE),IF(C792=2,VLOOKUP(B792,balance!$AF:$AJ,3,FALSE),IF(C792=3,VLOOKUP(B792,balance!$AF:$AJ,4,FALSE),IF(C792=4,VLOOKUP(B792,balance!$AF:$AJ,5,FALSE),IF(C792=5,VLOOKUP(B792,balance!$AF:$AK,6,FALSE),0)))))*1000000000000</f>
        <v>1650000000000</v>
      </c>
    </row>
    <row r="793" spans="1:9" x14ac:dyDescent="0.3">
      <c r="A793">
        <v>791</v>
      </c>
      <c r="B793">
        <f t="shared" si="25"/>
        <v>159</v>
      </c>
      <c r="C793">
        <f t="shared" si="24"/>
        <v>2</v>
      </c>
      <c r="D793">
        <v>9026</v>
      </c>
      <c r="E793" s="1">
        <f>IF(C793=1,VLOOKUP(B793,balance!$K:$P,2,FALSE),IF(C793=2,VLOOKUP(B793,balance!$K:$P,3,FALSE),IF(C793=3,VLOOKUP(B793,balance!$K:$P,4,FALSE),IF(C793=4,VLOOKUP(B793,balance!$K:$P,5,FALSE),IF(C793=5,VLOOKUP(B793-1,balance!$K:$P,6,FALSE),0)))))</f>
        <v>4200</v>
      </c>
      <c r="F793">
        <v>53</v>
      </c>
      <c r="G793">
        <f>IF(C793=1,VLOOKUP(FoxFire!B793,balance!$U:$Z,2,FALSE),IF(C793=2,VLOOKUP(B793,balance!$U:$Z,3,FALSE),IF(C793=3,VLOOKUP(B793,balance!$U:$Z,4,FALSE),IF(C793=4,VLOOKUP(B793,balance!$U:$Z,5,FALSE),IF(C793=5,VLOOKUP(B793-1,balance!$U:$Z,6,FALSE),0)))))/100</f>
        <v>2.5800000000000003E-3</v>
      </c>
      <c r="H793">
        <v>2</v>
      </c>
      <c r="I793" s="1">
        <f>IF(C793=1,VLOOKUP(FoxFire!B793,balance!$AF:$AJ,2,FALSE),IF(C793=2,VLOOKUP(B793,balance!$AF:$AJ,3,FALSE),IF(C793=3,VLOOKUP(B793,balance!$AF:$AJ,4,FALSE),IF(C793=4,VLOOKUP(B793,balance!$AF:$AJ,5,FALSE),IF(C793=5,VLOOKUP(B793,balance!$AF:$AK,6,FALSE),0)))))*1000000000000</f>
        <v>1650000000000</v>
      </c>
    </row>
    <row r="794" spans="1:9" x14ac:dyDescent="0.3">
      <c r="A794">
        <v>792</v>
      </c>
      <c r="B794">
        <f t="shared" si="25"/>
        <v>159</v>
      </c>
      <c r="C794">
        <f t="shared" si="24"/>
        <v>3</v>
      </c>
      <c r="D794">
        <v>9026</v>
      </c>
      <c r="E794" s="1">
        <f>IF(C794=1,VLOOKUP(B794,balance!$K:$P,2,FALSE),IF(C794=2,VLOOKUP(B794,balance!$K:$P,3,FALSE),IF(C794=3,VLOOKUP(B794,balance!$K:$P,4,FALSE),IF(C794=4,VLOOKUP(B794,balance!$K:$P,5,FALSE),IF(C794=5,VLOOKUP(B794-1,balance!$K:$P,6,FALSE),0)))))</f>
        <v>4200</v>
      </c>
      <c r="F794">
        <v>53</v>
      </c>
      <c r="G794">
        <f>IF(C794=1,VLOOKUP(FoxFire!B794,balance!$U:$Z,2,FALSE),IF(C794=2,VLOOKUP(B794,balance!$U:$Z,3,FALSE),IF(C794=3,VLOOKUP(B794,balance!$U:$Z,4,FALSE),IF(C794=4,VLOOKUP(B794,balance!$U:$Z,5,FALSE),IF(C794=5,VLOOKUP(B794-1,balance!$U:$Z,6,FALSE),0)))))/100</f>
        <v>2.5800000000000003E-3</v>
      </c>
      <c r="H794">
        <v>2</v>
      </c>
      <c r="I794" s="1">
        <f>IF(C794=1,VLOOKUP(FoxFire!B794,balance!$AF:$AJ,2,FALSE),IF(C794=2,VLOOKUP(B794,balance!$AF:$AJ,3,FALSE),IF(C794=3,VLOOKUP(B794,balance!$AF:$AJ,4,FALSE),IF(C794=4,VLOOKUP(B794,balance!$AF:$AJ,5,FALSE),IF(C794=5,VLOOKUP(B794,balance!$AF:$AK,6,FALSE),0)))))*1000000000000</f>
        <v>1650000000000</v>
      </c>
    </row>
    <row r="795" spans="1:9" x14ac:dyDescent="0.3">
      <c r="A795">
        <v>793</v>
      </c>
      <c r="B795">
        <f t="shared" si="25"/>
        <v>159</v>
      </c>
      <c r="C795">
        <f t="shared" si="24"/>
        <v>4</v>
      </c>
      <c r="D795">
        <v>9026</v>
      </c>
      <c r="E795" s="1">
        <f>IF(C795=1,VLOOKUP(B795,balance!$K:$P,2,FALSE),IF(C795=2,VLOOKUP(B795,balance!$K:$P,3,FALSE),IF(C795=3,VLOOKUP(B795,balance!$K:$P,4,FALSE),IF(C795=4,VLOOKUP(B795,balance!$K:$P,5,FALSE),IF(C795=5,VLOOKUP(B795-1,balance!$K:$P,6,FALSE),0)))))</f>
        <v>4200</v>
      </c>
      <c r="F795">
        <v>53</v>
      </c>
      <c r="G795">
        <f>IF(C795=1,VLOOKUP(FoxFire!B795,balance!$U:$Z,2,FALSE),IF(C795=2,VLOOKUP(B795,balance!$U:$Z,3,FALSE),IF(C795=3,VLOOKUP(B795,balance!$U:$Z,4,FALSE),IF(C795=4,VLOOKUP(B795,balance!$U:$Z,5,FALSE),IF(C795=5,VLOOKUP(B795-1,balance!$U:$Z,6,FALSE),0)))))/100</f>
        <v>2.5800000000000003E-3</v>
      </c>
      <c r="H795">
        <v>2</v>
      </c>
      <c r="I795" s="1">
        <f>IF(C795=1,VLOOKUP(FoxFire!B795,balance!$AF:$AJ,2,FALSE),IF(C795=2,VLOOKUP(B795,balance!$AF:$AJ,3,FALSE),IF(C795=3,VLOOKUP(B795,balance!$AF:$AJ,4,FALSE),IF(C795=4,VLOOKUP(B795,balance!$AF:$AJ,5,FALSE),IF(C795=5,VLOOKUP(B795,balance!$AF:$AK,6,FALSE),0)))))*1000000000000</f>
        <v>1650000000000</v>
      </c>
    </row>
    <row r="796" spans="1:9" x14ac:dyDescent="0.3">
      <c r="A796">
        <v>794</v>
      </c>
      <c r="B796">
        <f t="shared" si="25"/>
        <v>160</v>
      </c>
      <c r="C796">
        <f t="shared" si="24"/>
        <v>5</v>
      </c>
      <c r="D796">
        <v>9026</v>
      </c>
      <c r="E796" s="1">
        <f>IF(C796=1,VLOOKUP(B796,balance!$K:$P,2,FALSE),IF(C796=2,VLOOKUP(B796,balance!$K:$P,3,FALSE),IF(C796=3,VLOOKUP(B796,balance!$K:$P,4,FALSE),IF(C796=4,VLOOKUP(B796,balance!$K:$P,5,FALSE),IF(C796=5,VLOOKUP(B796-1,balance!$K:$P,6,FALSE),0)))))</f>
        <v>136920</v>
      </c>
      <c r="F796">
        <v>53</v>
      </c>
      <c r="G796">
        <f>IF(C796=1,VLOOKUP(FoxFire!B796,balance!$U:$Z,2,FALSE),IF(C796=2,VLOOKUP(B796,balance!$U:$Z,3,FALSE),IF(C796=3,VLOOKUP(B796,balance!$U:$Z,4,FALSE),IF(C796=4,VLOOKUP(B796,balance!$U:$Z,5,FALSE),IF(C796=5,VLOOKUP(B796-1,balance!$U:$Z,6,FALSE),0)))))/100</f>
        <v>255.38</v>
      </c>
      <c r="H796">
        <v>2</v>
      </c>
      <c r="I796" s="1">
        <f>IF(C796=1,VLOOKUP(FoxFire!B796,balance!$AF:$AJ,2,FALSE),IF(C796=2,VLOOKUP(B796,balance!$AF:$AJ,3,FALSE),IF(C796=3,VLOOKUP(B796,balance!$AF:$AJ,4,FALSE),IF(C796=4,VLOOKUP(B796,balance!$AF:$AJ,5,FALSE),IF(C796=5,VLOOKUP(B796,balance!$AF:$AK,6,FALSE),0)))))*1000000000000</f>
        <v>6660000000000</v>
      </c>
    </row>
    <row r="797" spans="1:9" x14ac:dyDescent="0.3">
      <c r="A797">
        <v>795</v>
      </c>
      <c r="B797">
        <f t="shared" si="25"/>
        <v>160</v>
      </c>
      <c r="C797">
        <f t="shared" si="24"/>
        <v>1</v>
      </c>
      <c r="D797">
        <v>9026</v>
      </c>
      <c r="E797" s="1">
        <f>IF(C797=1,VLOOKUP(B797,balance!$K:$P,2,FALSE),IF(C797=2,VLOOKUP(B797,balance!$K:$P,3,FALSE),IF(C797=3,VLOOKUP(B797,balance!$K:$P,4,FALSE),IF(C797=4,VLOOKUP(B797,balance!$K:$P,5,FALSE),IF(C797=5,VLOOKUP(B797-1,balance!$K:$P,6,FALSE),0)))))</f>
        <v>4225</v>
      </c>
      <c r="F797">
        <v>53</v>
      </c>
      <c r="G797">
        <f>IF(C797=1,VLOOKUP(FoxFire!B797,balance!$U:$Z,2,FALSE),IF(C797=2,VLOOKUP(B797,balance!$U:$Z,3,FALSE),IF(C797=3,VLOOKUP(B797,balance!$U:$Z,4,FALSE),IF(C797=4,VLOOKUP(B797,balance!$U:$Z,5,FALSE),IF(C797=5,VLOOKUP(B797-1,balance!$U:$Z,6,FALSE),0)))))/100</f>
        <v>2.5900000000000003E-3</v>
      </c>
      <c r="H797">
        <v>2</v>
      </c>
      <c r="I797" s="1">
        <f>IF(C797=1,VLOOKUP(FoxFire!B797,balance!$AF:$AJ,2,FALSE),IF(C797=2,VLOOKUP(B797,balance!$AF:$AJ,3,FALSE),IF(C797=3,VLOOKUP(B797,balance!$AF:$AJ,4,FALSE),IF(C797=4,VLOOKUP(B797,balance!$AF:$AJ,5,FALSE),IF(C797=5,VLOOKUP(B797,balance!$AF:$AK,6,FALSE),0)))))*1000000000000</f>
        <v>1665000000000</v>
      </c>
    </row>
    <row r="798" spans="1:9" x14ac:dyDescent="0.3">
      <c r="A798">
        <v>796</v>
      </c>
      <c r="B798">
        <f t="shared" si="25"/>
        <v>160</v>
      </c>
      <c r="C798">
        <f t="shared" si="24"/>
        <v>2</v>
      </c>
      <c r="D798">
        <v>9026</v>
      </c>
      <c r="E798" s="1">
        <f>IF(C798=1,VLOOKUP(B798,balance!$K:$P,2,FALSE),IF(C798=2,VLOOKUP(B798,balance!$K:$P,3,FALSE),IF(C798=3,VLOOKUP(B798,balance!$K:$P,4,FALSE),IF(C798=4,VLOOKUP(B798,balance!$K:$P,5,FALSE),IF(C798=5,VLOOKUP(B798-1,balance!$K:$P,6,FALSE),0)))))</f>
        <v>4225</v>
      </c>
      <c r="F798">
        <v>53</v>
      </c>
      <c r="G798">
        <f>IF(C798=1,VLOOKUP(FoxFire!B798,balance!$U:$Z,2,FALSE),IF(C798=2,VLOOKUP(B798,balance!$U:$Z,3,FALSE),IF(C798=3,VLOOKUP(B798,balance!$U:$Z,4,FALSE),IF(C798=4,VLOOKUP(B798,balance!$U:$Z,5,FALSE),IF(C798=5,VLOOKUP(B798-1,balance!$U:$Z,6,FALSE),0)))))/100</f>
        <v>2.5900000000000003E-3</v>
      </c>
      <c r="H798">
        <v>2</v>
      </c>
      <c r="I798" s="1">
        <f>IF(C798=1,VLOOKUP(FoxFire!B798,balance!$AF:$AJ,2,FALSE),IF(C798=2,VLOOKUP(B798,balance!$AF:$AJ,3,FALSE),IF(C798=3,VLOOKUP(B798,balance!$AF:$AJ,4,FALSE),IF(C798=4,VLOOKUP(B798,balance!$AF:$AJ,5,FALSE),IF(C798=5,VLOOKUP(B798,balance!$AF:$AK,6,FALSE),0)))))*1000000000000</f>
        <v>1665000000000</v>
      </c>
    </row>
    <row r="799" spans="1:9" x14ac:dyDescent="0.3">
      <c r="A799">
        <v>797</v>
      </c>
      <c r="B799">
        <f t="shared" si="25"/>
        <v>160</v>
      </c>
      <c r="C799">
        <f t="shared" si="24"/>
        <v>3</v>
      </c>
      <c r="D799">
        <v>9026</v>
      </c>
      <c r="E799" s="1">
        <f>IF(C799=1,VLOOKUP(B799,balance!$K:$P,2,FALSE),IF(C799=2,VLOOKUP(B799,balance!$K:$P,3,FALSE),IF(C799=3,VLOOKUP(B799,balance!$K:$P,4,FALSE),IF(C799=4,VLOOKUP(B799,balance!$K:$P,5,FALSE),IF(C799=5,VLOOKUP(B799-1,balance!$K:$P,6,FALSE),0)))))</f>
        <v>4225</v>
      </c>
      <c r="F799">
        <v>53</v>
      </c>
      <c r="G799">
        <f>IF(C799=1,VLOOKUP(FoxFire!B799,balance!$U:$Z,2,FALSE),IF(C799=2,VLOOKUP(B799,balance!$U:$Z,3,FALSE),IF(C799=3,VLOOKUP(B799,balance!$U:$Z,4,FALSE),IF(C799=4,VLOOKUP(B799,balance!$U:$Z,5,FALSE),IF(C799=5,VLOOKUP(B799-1,balance!$U:$Z,6,FALSE),0)))))/100</f>
        <v>2.5900000000000003E-3</v>
      </c>
      <c r="H799">
        <v>2</v>
      </c>
      <c r="I799" s="1">
        <f>IF(C799=1,VLOOKUP(FoxFire!B799,balance!$AF:$AJ,2,FALSE),IF(C799=2,VLOOKUP(B799,balance!$AF:$AJ,3,FALSE),IF(C799=3,VLOOKUP(B799,balance!$AF:$AJ,4,FALSE),IF(C799=4,VLOOKUP(B799,balance!$AF:$AJ,5,FALSE),IF(C799=5,VLOOKUP(B799,balance!$AF:$AK,6,FALSE),0)))))*1000000000000</f>
        <v>1665000000000</v>
      </c>
    </row>
    <row r="800" spans="1:9" x14ac:dyDescent="0.3">
      <c r="A800">
        <v>798</v>
      </c>
      <c r="B800">
        <f t="shared" si="25"/>
        <v>160</v>
      </c>
      <c r="C800">
        <f t="shared" si="24"/>
        <v>4</v>
      </c>
      <c r="D800">
        <v>9026</v>
      </c>
      <c r="E800" s="1">
        <f>IF(C800=1,VLOOKUP(B800,balance!$K:$P,2,FALSE),IF(C800=2,VLOOKUP(B800,balance!$K:$P,3,FALSE),IF(C800=3,VLOOKUP(B800,balance!$K:$P,4,FALSE),IF(C800=4,VLOOKUP(B800,balance!$K:$P,5,FALSE),IF(C800=5,VLOOKUP(B800-1,balance!$K:$P,6,FALSE),0)))))</f>
        <v>4225</v>
      </c>
      <c r="F800">
        <v>53</v>
      </c>
      <c r="G800">
        <f>IF(C800=1,VLOOKUP(FoxFire!B800,balance!$U:$Z,2,FALSE),IF(C800=2,VLOOKUP(B800,balance!$U:$Z,3,FALSE),IF(C800=3,VLOOKUP(B800,balance!$U:$Z,4,FALSE),IF(C800=4,VLOOKUP(B800,balance!$U:$Z,5,FALSE),IF(C800=5,VLOOKUP(B800-1,balance!$U:$Z,6,FALSE),0)))))/100</f>
        <v>2.5900000000000003E-3</v>
      </c>
      <c r="H800">
        <v>2</v>
      </c>
      <c r="I800" s="1">
        <f>IF(C800=1,VLOOKUP(FoxFire!B800,balance!$AF:$AJ,2,FALSE),IF(C800=2,VLOOKUP(B800,balance!$AF:$AJ,3,FALSE),IF(C800=3,VLOOKUP(B800,balance!$AF:$AJ,4,FALSE),IF(C800=4,VLOOKUP(B800,balance!$AF:$AJ,5,FALSE),IF(C800=5,VLOOKUP(B800,balance!$AF:$AK,6,FALSE),0)))))*1000000000000</f>
        <v>1665000000000</v>
      </c>
    </row>
    <row r="801" spans="1:9" x14ac:dyDescent="0.3">
      <c r="A801">
        <v>799</v>
      </c>
      <c r="B801">
        <f t="shared" si="25"/>
        <v>161</v>
      </c>
      <c r="C801">
        <f t="shared" si="24"/>
        <v>5</v>
      </c>
      <c r="D801">
        <v>9026</v>
      </c>
      <c r="E801" s="1">
        <f>IF(C801=1,VLOOKUP(B801,balance!$K:$P,2,FALSE),IF(C801=2,VLOOKUP(B801,balance!$K:$P,3,FALSE),IF(C801=3,VLOOKUP(B801,balance!$K:$P,4,FALSE),IF(C801=4,VLOOKUP(B801,balance!$K:$P,5,FALSE),IF(C801=5,VLOOKUP(B801-1,balance!$K:$P,6,FALSE),0)))))</f>
        <v>138580</v>
      </c>
      <c r="F801">
        <v>53</v>
      </c>
      <c r="G801">
        <f>IF(C801=1,VLOOKUP(FoxFire!B801,balance!$U:$Z,2,FALSE),IF(C801=2,VLOOKUP(B801,balance!$U:$Z,3,FALSE),IF(C801=3,VLOOKUP(B801,balance!$U:$Z,4,FALSE),IF(C801=4,VLOOKUP(B801,balance!$U:$Z,5,FALSE),IF(C801=5,VLOOKUP(B801-1,balance!$U:$Z,6,FALSE),0)))))/100</f>
        <v>261.49719999999996</v>
      </c>
      <c r="H801">
        <v>2</v>
      </c>
      <c r="I801" s="1">
        <f>IF(C801=1,VLOOKUP(FoxFire!B801,balance!$AF:$AJ,2,FALSE),IF(C801=2,VLOOKUP(B801,balance!$AF:$AJ,3,FALSE),IF(C801=3,VLOOKUP(B801,balance!$AF:$AJ,4,FALSE),IF(C801=4,VLOOKUP(B801,balance!$AF:$AJ,5,FALSE),IF(C801=5,VLOOKUP(B801,balance!$AF:$AK,6,FALSE),0)))))*1000000000000</f>
        <v>6720000000000</v>
      </c>
    </row>
    <row r="802" spans="1:9" x14ac:dyDescent="0.3">
      <c r="A802">
        <v>800</v>
      </c>
      <c r="B802">
        <f t="shared" si="25"/>
        <v>161</v>
      </c>
      <c r="C802">
        <f t="shared" si="24"/>
        <v>1</v>
      </c>
      <c r="D802">
        <v>9026</v>
      </c>
      <c r="E802" s="1">
        <f>IF(C802=1,VLOOKUP(B802,balance!$K:$P,2,FALSE),IF(C802=2,VLOOKUP(B802,balance!$K:$P,3,FALSE),IF(C802=3,VLOOKUP(B802,balance!$K:$P,4,FALSE),IF(C802=4,VLOOKUP(B802,balance!$K:$P,5,FALSE),IF(C802=5,VLOOKUP(B802-1,balance!$K:$P,6,FALSE),0)))))</f>
        <v>4250</v>
      </c>
      <c r="F802">
        <v>53</v>
      </c>
      <c r="G802">
        <f>IF(C802=1,VLOOKUP(FoxFire!B802,balance!$U:$Z,2,FALSE),IF(C802=2,VLOOKUP(B802,balance!$U:$Z,3,FALSE),IF(C802=3,VLOOKUP(B802,balance!$U:$Z,4,FALSE),IF(C802=4,VLOOKUP(B802,balance!$U:$Z,5,FALSE),IF(C802=5,VLOOKUP(B802-1,balance!$U:$Z,6,FALSE),0)))))/100</f>
        <v>2.5999999999999999E-3</v>
      </c>
      <c r="H802">
        <v>2</v>
      </c>
      <c r="I802" s="1">
        <f>IF(C802=1,VLOOKUP(FoxFire!B802,balance!$AF:$AJ,2,FALSE),IF(C802=2,VLOOKUP(B802,balance!$AF:$AJ,3,FALSE),IF(C802=3,VLOOKUP(B802,balance!$AF:$AJ,4,FALSE),IF(C802=4,VLOOKUP(B802,balance!$AF:$AJ,5,FALSE),IF(C802=5,VLOOKUP(B802,balance!$AF:$AK,6,FALSE),0)))))*1000000000000</f>
        <v>1680000000000</v>
      </c>
    </row>
    <row r="803" spans="1:9" x14ac:dyDescent="0.3">
      <c r="A803">
        <v>801</v>
      </c>
      <c r="B803">
        <f t="shared" si="25"/>
        <v>161</v>
      </c>
      <c r="C803">
        <f t="shared" si="24"/>
        <v>2</v>
      </c>
      <c r="D803">
        <v>9026</v>
      </c>
      <c r="E803" s="1">
        <f>IF(C803=1,VLOOKUP(B803,balance!$K:$P,2,FALSE),IF(C803=2,VLOOKUP(B803,balance!$K:$P,3,FALSE),IF(C803=3,VLOOKUP(B803,balance!$K:$P,4,FALSE),IF(C803=4,VLOOKUP(B803,balance!$K:$P,5,FALSE),IF(C803=5,VLOOKUP(B803-1,balance!$K:$P,6,FALSE),0)))))</f>
        <v>4250</v>
      </c>
      <c r="F803">
        <v>53</v>
      </c>
      <c r="G803">
        <f>IF(C803=1,VLOOKUP(FoxFire!B803,balance!$U:$Z,2,FALSE),IF(C803=2,VLOOKUP(B803,balance!$U:$Z,3,FALSE),IF(C803=3,VLOOKUP(B803,balance!$U:$Z,4,FALSE),IF(C803=4,VLOOKUP(B803,balance!$U:$Z,5,FALSE),IF(C803=5,VLOOKUP(B803-1,balance!$U:$Z,6,FALSE),0)))))/100</f>
        <v>2.5999999999999999E-3</v>
      </c>
      <c r="H803">
        <v>2</v>
      </c>
      <c r="I803" s="1">
        <f>IF(C803=1,VLOOKUP(FoxFire!B803,balance!$AF:$AJ,2,FALSE),IF(C803=2,VLOOKUP(B803,balance!$AF:$AJ,3,FALSE),IF(C803=3,VLOOKUP(B803,balance!$AF:$AJ,4,FALSE),IF(C803=4,VLOOKUP(B803,balance!$AF:$AJ,5,FALSE),IF(C803=5,VLOOKUP(B803,balance!$AF:$AK,6,FALSE),0)))))*1000000000000</f>
        <v>1680000000000</v>
      </c>
    </row>
    <row r="804" spans="1:9" x14ac:dyDescent="0.3">
      <c r="A804">
        <v>802</v>
      </c>
      <c r="B804">
        <f t="shared" si="25"/>
        <v>161</v>
      </c>
      <c r="C804">
        <f t="shared" si="24"/>
        <v>3</v>
      </c>
      <c r="D804">
        <v>9026</v>
      </c>
      <c r="E804" s="1">
        <f>IF(C804=1,VLOOKUP(B804,balance!$K:$P,2,FALSE),IF(C804=2,VLOOKUP(B804,balance!$K:$P,3,FALSE),IF(C804=3,VLOOKUP(B804,balance!$K:$P,4,FALSE),IF(C804=4,VLOOKUP(B804,balance!$K:$P,5,FALSE),IF(C804=5,VLOOKUP(B804-1,balance!$K:$P,6,FALSE),0)))))</f>
        <v>4250</v>
      </c>
      <c r="F804">
        <v>53</v>
      </c>
      <c r="G804">
        <f>IF(C804=1,VLOOKUP(FoxFire!B804,balance!$U:$Z,2,FALSE),IF(C804=2,VLOOKUP(B804,balance!$U:$Z,3,FALSE),IF(C804=3,VLOOKUP(B804,balance!$U:$Z,4,FALSE),IF(C804=4,VLOOKUP(B804,balance!$U:$Z,5,FALSE),IF(C804=5,VLOOKUP(B804-1,balance!$U:$Z,6,FALSE),0)))))/100</f>
        <v>2.5999999999999999E-3</v>
      </c>
      <c r="H804">
        <v>2</v>
      </c>
      <c r="I804" s="1">
        <f>IF(C804=1,VLOOKUP(FoxFire!B804,balance!$AF:$AJ,2,FALSE),IF(C804=2,VLOOKUP(B804,balance!$AF:$AJ,3,FALSE),IF(C804=3,VLOOKUP(B804,balance!$AF:$AJ,4,FALSE),IF(C804=4,VLOOKUP(B804,balance!$AF:$AJ,5,FALSE),IF(C804=5,VLOOKUP(B804,balance!$AF:$AK,6,FALSE),0)))))*1000000000000</f>
        <v>1680000000000</v>
      </c>
    </row>
    <row r="805" spans="1:9" x14ac:dyDescent="0.3">
      <c r="A805">
        <v>803</v>
      </c>
      <c r="B805">
        <f t="shared" si="25"/>
        <v>161</v>
      </c>
      <c r="C805">
        <f t="shared" si="24"/>
        <v>4</v>
      </c>
      <c r="D805">
        <v>9026</v>
      </c>
      <c r="E805" s="1">
        <f>IF(C805=1,VLOOKUP(B805,balance!$K:$P,2,FALSE),IF(C805=2,VLOOKUP(B805,balance!$K:$P,3,FALSE),IF(C805=3,VLOOKUP(B805,balance!$K:$P,4,FALSE),IF(C805=4,VLOOKUP(B805,balance!$K:$P,5,FALSE),IF(C805=5,VLOOKUP(B805-1,balance!$K:$P,6,FALSE),0)))))</f>
        <v>4250</v>
      </c>
      <c r="F805">
        <v>53</v>
      </c>
      <c r="G805">
        <f>IF(C805=1,VLOOKUP(FoxFire!B805,balance!$U:$Z,2,FALSE),IF(C805=2,VLOOKUP(B805,balance!$U:$Z,3,FALSE),IF(C805=3,VLOOKUP(B805,balance!$U:$Z,4,FALSE),IF(C805=4,VLOOKUP(B805,balance!$U:$Z,5,FALSE),IF(C805=5,VLOOKUP(B805-1,balance!$U:$Z,6,FALSE),0)))))/100</f>
        <v>2.5999999999999999E-3</v>
      </c>
      <c r="H805">
        <v>2</v>
      </c>
      <c r="I805" s="1">
        <f>IF(C805=1,VLOOKUP(FoxFire!B805,balance!$AF:$AJ,2,FALSE),IF(C805=2,VLOOKUP(B805,balance!$AF:$AJ,3,FALSE),IF(C805=3,VLOOKUP(B805,balance!$AF:$AJ,4,FALSE),IF(C805=4,VLOOKUP(B805,balance!$AF:$AJ,5,FALSE),IF(C805=5,VLOOKUP(B805,balance!$AF:$AK,6,FALSE),0)))))*1000000000000</f>
        <v>1680000000000</v>
      </c>
    </row>
    <row r="806" spans="1:9" x14ac:dyDescent="0.3">
      <c r="A806">
        <v>804</v>
      </c>
      <c r="B806">
        <f t="shared" si="25"/>
        <v>162</v>
      </c>
      <c r="C806">
        <f t="shared" si="24"/>
        <v>5</v>
      </c>
      <c r="D806">
        <v>9026</v>
      </c>
      <c r="E806" s="1">
        <f>IF(C806=1,VLOOKUP(B806,balance!$K:$P,2,FALSE),IF(C806=2,VLOOKUP(B806,balance!$K:$P,3,FALSE),IF(C806=3,VLOOKUP(B806,balance!$K:$P,4,FALSE),IF(C806=4,VLOOKUP(B806,balance!$K:$P,5,FALSE),IF(C806=5,VLOOKUP(B806-1,balance!$K:$P,6,FALSE),0)))))</f>
        <v>140250</v>
      </c>
      <c r="F806">
        <v>53</v>
      </c>
      <c r="G806">
        <f>IF(C806=1,VLOOKUP(FoxFire!B806,balance!$U:$Z,2,FALSE),IF(C806=2,VLOOKUP(B806,balance!$U:$Z,3,FALSE),IF(C806=3,VLOOKUP(B806,balance!$U:$Z,4,FALSE),IF(C806=4,VLOOKUP(B806,balance!$U:$Z,5,FALSE),IF(C806=5,VLOOKUP(B806-1,balance!$U:$Z,6,FALSE),0)))))/100</f>
        <v>267.75699999999995</v>
      </c>
      <c r="H806">
        <v>2</v>
      </c>
      <c r="I806" s="1">
        <f>IF(C806=1,VLOOKUP(FoxFire!B806,balance!$AF:$AJ,2,FALSE),IF(C806=2,VLOOKUP(B806,balance!$AF:$AJ,3,FALSE),IF(C806=3,VLOOKUP(B806,balance!$AF:$AJ,4,FALSE),IF(C806=4,VLOOKUP(B806,balance!$AF:$AJ,5,FALSE),IF(C806=5,VLOOKUP(B806,balance!$AF:$AK,6,FALSE),0)))))*1000000000000</f>
        <v>6780000000000</v>
      </c>
    </row>
    <row r="807" spans="1:9" x14ac:dyDescent="0.3">
      <c r="A807">
        <v>805</v>
      </c>
      <c r="B807">
        <f t="shared" si="25"/>
        <v>162</v>
      </c>
      <c r="C807">
        <f t="shared" si="24"/>
        <v>1</v>
      </c>
      <c r="D807">
        <v>9026</v>
      </c>
      <c r="E807" s="1">
        <f>IF(C807=1,VLOOKUP(B807,balance!$K:$P,2,FALSE),IF(C807=2,VLOOKUP(B807,balance!$K:$P,3,FALSE),IF(C807=3,VLOOKUP(B807,balance!$K:$P,4,FALSE),IF(C807=4,VLOOKUP(B807,balance!$K:$P,5,FALSE),IF(C807=5,VLOOKUP(B807-1,balance!$K:$P,6,FALSE),0)))))</f>
        <v>4275</v>
      </c>
      <c r="F807">
        <v>53</v>
      </c>
      <c r="G807">
        <f>IF(C807=1,VLOOKUP(FoxFire!B807,balance!$U:$Z,2,FALSE),IF(C807=2,VLOOKUP(B807,balance!$U:$Z,3,FALSE),IF(C807=3,VLOOKUP(B807,balance!$U:$Z,4,FALSE),IF(C807=4,VLOOKUP(B807,balance!$U:$Z,5,FALSE),IF(C807=5,VLOOKUP(B807-1,balance!$U:$Z,6,FALSE),0)))))/100</f>
        <v>2.6099999999999999E-3</v>
      </c>
      <c r="H807">
        <v>2</v>
      </c>
      <c r="I807" s="1">
        <f>IF(C807=1,VLOOKUP(FoxFire!B807,balance!$AF:$AJ,2,FALSE),IF(C807=2,VLOOKUP(B807,balance!$AF:$AJ,3,FALSE),IF(C807=3,VLOOKUP(B807,balance!$AF:$AJ,4,FALSE),IF(C807=4,VLOOKUP(B807,balance!$AF:$AJ,5,FALSE),IF(C807=5,VLOOKUP(B807,balance!$AF:$AK,6,FALSE),0)))))*1000000000000</f>
        <v>1695000000000</v>
      </c>
    </row>
    <row r="808" spans="1:9" x14ac:dyDescent="0.3">
      <c r="A808">
        <v>806</v>
      </c>
      <c r="B808">
        <f t="shared" si="25"/>
        <v>162</v>
      </c>
      <c r="C808">
        <f t="shared" si="24"/>
        <v>2</v>
      </c>
      <c r="D808">
        <v>9026</v>
      </c>
      <c r="E808" s="1">
        <f>IF(C808=1,VLOOKUP(B808,balance!$K:$P,2,FALSE),IF(C808=2,VLOOKUP(B808,balance!$K:$P,3,FALSE),IF(C808=3,VLOOKUP(B808,balance!$K:$P,4,FALSE),IF(C808=4,VLOOKUP(B808,balance!$K:$P,5,FALSE),IF(C808=5,VLOOKUP(B808-1,balance!$K:$P,6,FALSE),0)))))</f>
        <v>4275</v>
      </c>
      <c r="F808">
        <v>53</v>
      </c>
      <c r="G808">
        <f>IF(C808=1,VLOOKUP(FoxFire!B808,balance!$U:$Z,2,FALSE),IF(C808=2,VLOOKUP(B808,balance!$U:$Z,3,FALSE),IF(C808=3,VLOOKUP(B808,balance!$U:$Z,4,FALSE),IF(C808=4,VLOOKUP(B808,balance!$U:$Z,5,FALSE),IF(C808=5,VLOOKUP(B808-1,balance!$U:$Z,6,FALSE),0)))))/100</f>
        <v>2.6099999999999999E-3</v>
      </c>
      <c r="H808">
        <v>2</v>
      </c>
      <c r="I808" s="1">
        <f>IF(C808=1,VLOOKUP(FoxFire!B808,balance!$AF:$AJ,2,FALSE),IF(C808=2,VLOOKUP(B808,balance!$AF:$AJ,3,FALSE),IF(C808=3,VLOOKUP(B808,balance!$AF:$AJ,4,FALSE),IF(C808=4,VLOOKUP(B808,balance!$AF:$AJ,5,FALSE),IF(C808=5,VLOOKUP(B808,balance!$AF:$AK,6,FALSE),0)))))*1000000000000</f>
        <v>1695000000000</v>
      </c>
    </row>
    <row r="809" spans="1:9" x14ac:dyDescent="0.3">
      <c r="A809">
        <v>807</v>
      </c>
      <c r="B809">
        <f t="shared" si="25"/>
        <v>162</v>
      </c>
      <c r="C809">
        <f t="shared" si="24"/>
        <v>3</v>
      </c>
      <c r="D809">
        <v>9026</v>
      </c>
      <c r="E809" s="1">
        <f>IF(C809=1,VLOOKUP(B809,balance!$K:$P,2,FALSE),IF(C809=2,VLOOKUP(B809,balance!$K:$P,3,FALSE),IF(C809=3,VLOOKUP(B809,balance!$K:$P,4,FALSE),IF(C809=4,VLOOKUP(B809,balance!$K:$P,5,FALSE),IF(C809=5,VLOOKUP(B809-1,balance!$K:$P,6,FALSE),0)))))</f>
        <v>4275</v>
      </c>
      <c r="F809">
        <v>53</v>
      </c>
      <c r="G809">
        <f>IF(C809=1,VLOOKUP(FoxFire!B809,balance!$U:$Z,2,FALSE),IF(C809=2,VLOOKUP(B809,balance!$U:$Z,3,FALSE),IF(C809=3,VLOOKUP(B809,balance!$U:$Z,4,FALSE),IF(C809=4,VLOOKUP(B809,balance!$U:$Z,5,FALSE),IF(C809=5,VLOOKUP(B809-1,balance!$U:$Z,6,FALSE),0)))))/100</f>
        <v>2.6099999999999999E-3</v>
      </c>
      <c r="H809">
        <v>2</v>
      </c>
      <c r="I809" s="1">
        <f>IF(C809=1,VLOOKUP(FoxFire!B809,balance!$AF:$AJ,2,FALSE),IF(C809=2,VLOOKUP(B809,balance!$AF:$AJ,3,FALSE),IF(C809=3,VLOOKUP(B809,balance!$AF:$AJ,4,FALSE),IF(C809=4,VLOOKUP(B809,balance!$AF:$AJ,5,FALSE),IF(C809=5,VLOOKUP(B809,balance!$AF:$AK,6,FALSE),0)))))*1000000000000</f>
        <v>1695000000000</v>
      </c>
    </row>
    <row r="810" spans="1:9" x14ac:dyDescent="0.3">
      <c r="A810">
        <v>808</v>
      </c>
      <c r="B810">
        <f t="shared" si="25"/>
        <v>162</v>
      </c>
      <c r="C810">
        <f t="shared" si="24"/>
        <v>4</v>
      </c>
      <c r="D810">
        <v>9026</v>
      </c>
      <c r="E810" s="1">
        <f>IF(C810=1,VLOOKUP(B810,balance!$K:$P,2,FALSE),IF(C810=2,VLOOKUP(B810,balance!$K:$P,3,FALSE),IF(C810=3,VLOOKUP(B810,balance!$K:$P,4,FALSE),IF(C810=4,VLOOKUP(B810,balance!$K:$P,5,FALSE),IF(C810=5,VLOOKUP(B810-1,balance!$K:$P,6,FALSE),0)))))</f>
        <v>4275</v>
      </c>
      <c r="F810">
        <v>53</v>
      </c>
      <c r="G810">
        <f>IF(C810=1,VLOOKUP(FoxFire!B810,balance!$U:$Z,2,FALSE),IF(C810=2,VLOOKUP(B810,balance!$U:$Z,3,FALSE),IF(C810=3,VLOOKUP(B810,balance!$U:$Z,4,FALSE),IF(C810=4,VLOOKUP(B810,balance!$U:$Z,5,FALSE),IF(C810=5,VLOOKUP(B810-1,balance!$U:$Z,6,FALSE),0)))))/100</f>
        <v>2.6099999999999999E-3</v>
      </c>
      <c r="H810">
        <v>2</v>
      </c>
      <c r="I810" s="1">
        <f>IF(C810=1,VLOOKUP(FoxFire!B810,balance!$AF:$AJ,2,FALSE),IF(C810=2,VLOOKUP(B810,balance!$AF:$AJ,3,FALSE),IF(C810=3,VLOOKUP(B810,balance!$AF:$AJ,4,FALSE),IF(C810=4,VLOOKUP(B810,balance!$AF:$AJ,5,FALSE),IF(C810=5,VLOOKUP(B810,balance!$AF:$AK,6,FALSE),0)))))*1000000000000</f>
        <v>1695000000000</v>
      </c>
    </row>
    <row r="811" spans="1:9" x14ac:dyDescent="0.3">
      <c r="A811">
        <v>809</v>
      </c>
      <c r="B811">
        <f t="shared" si="25"/>
        <v>163</v>
      </c>
      <c r="C811">
        <f t="shared" si="24"/>
        <v>5</v>
      </c>
      <c r="D811">
        <v>9026</v>
      </c>
      <c r="E811" s="1">
        <f>IF(C811=1,VLOOKUP(B811,balance!$K:$P,2,FALSE),IF(C811=2,VLOOKUP(B811,balance!$K:$P,3,FALSE),IF(C811=3,VLOOKUP(B811,balance!$K:$P,4,FALSE),IF(C811=4,VLOOKUP(B811,balance!$K:$P,5,FALSE),IF(C811=5,VLOOKUP(B811-1,balance!$K:$P,6,FALSE),0)))))</f>
        <v>141930</v>
      </c>
      <c r="F811">
        <v>53</v>
      </c>
      <c r="G811">
        <f>IF(C811=1,VLOOKUP(FoxFire!B811,balance!$U:$Z,2,FALSE),IF(C811=2,VLOOKUP(B811,balance!$U:$Z,3,FALSE),IF(C811=3,VLOOKUP(B811,balance!$U:$Z,4,FALSE),IF(C811=4,VLOOKUP(B811,balance!$U:$Z,5,FALSE),IF(C811=5,VLOOKUP(B811-1,balance!$U:$Z,6,FALSE),0)))))/100</f>
        <v>274.1626</v>
      </c>
      <c r="H811">
        <v>2</v>
      </c>
      <c r="I811" s="1">
        <f>IF(C811=1,VLOOKUP(FoxFire!B811,balance!$AF:$AJ,2,FALSE),IF(C811=2,VLOOKUP(B811,balance!$AF:$AJ,3,FALSE),IF(C811=3,VLOOKUP(B811,balance!$AF:$AJ,4,FALSE),IF(C811=4,VLOOKUP(B811,balance!$AF:$AJ,5,FALSE),IF(C811=5,VLOOKUP(B811,balance!$AF:$AK,6,FALSE),0)))))*1000000000000</f>
        <v>6840000000000</v>
      </c>
    </row>
    <row r="812" spans="1:9" x14ac:dyDescent="0.3">
      <c r="A812">
        <v>810</v>
      </c>
      <c r="B812">
        <f t="shared" si="25"/>
        <v>163</v>
      </c>
      <c r="C812">
        <f t="shared" si="24"/>
        <v>1</v>
      </c>
      <c r="D812">
        <v>9026</v>
      </c>
      <c r="E812" s="1">
        <f>IF(C812=1,VLOOKUP(B812,balance!$K:$P,2,FALSE),IF(C812=2,VLOOKUP(B812,balance!$K:$P,3,FALSE),IF(C812=3,VLOOKUP(B812,balance!$K:$P,4,FALSE),IF(C812=4,VLOOKUP(B812,balance!$K:$P,5,FALSE),IF(C812=5,VLOOKUP(B812-1,balance!$K:$P,6,FALSE),0)))))</f>
        <v>4300</v>
      </c>
      <c r="F812">
        <v>53</v>
      </c>
      <c r="G812">
        <f>IF(C812=1,VLOOKUP(FoxFire!B812,balance!$U:$Z,2,FALSE),IF(C812=2,VLOOKUP(B812,balance!$U:$Z,3,FALSE),IF(C812=3,VLOOKUP(B812,balance!$U:$Z,4,FALSE),IF(C812=4,VLOOKUP(B812,balance!$U:$Z,5,FALSE),IF(C812=5,VLOOKUP(B812-1,balance!$U:$Z,6,FALSE),0)))))/100</f>
        <v>2.6199999999999999E-3</v>
      </c>
      <c r="H812">
        <v>2</v>
      </c>
      <c r="I812" s="1">
        <f>IF(C812=1,VLOOKUP(FoxFire!B812,balance!$AF:$AJ,2,FALSE),IF(C812=2,VLOOKUP(B812,balance!$AF:$AJ,3,FALSE),IF(C812=3,VLOOKUP(B812,balance!$AF:$AJ,4,FALSE),IF(C812=4,VLOOKUP(B812,balance!$AF:$AJ,5,FALSE),IF(C812=5,VLOOKUP(B812,balance!$AF:$AK,6,FALSE),0)))))*1000000000000</f>
        <v>1710000000000</v>
      </c>
    </row>
    <row r="813" spans="1:9" x14ac:dyDescent="0.3">
      <c r="A813">
        <v>811</v>
      </c>
      <c r="B813">
        <f t="shared" si="25"/>
        <v>163</v>
      </c>
      <c r="C813">
        <f t="shared" si="24"/>
        <v>2</v>
      </c>
      <c r="D813">
        <v>9026</v>
      </c>
      <c r="E813" s="1">
        <f>IF(C813=1,VLOOKUP(B813,balance!$K:$P,2,FALSE),IF(C813=2,VLOOKUP(B813,balance!$K:$P,3,FALSE),IF(C813=3,VLOOKUP(B813,balance!$K:$P,4,FALSE),IF(C813=4,VLOOKUP(B813,balance!$K:$P,5,FALSE),IF(C813=5,VLOOKUP(B813-1,balance!$K:$P,6,FALSE),0)))))</f>
        <v>4300</v>
      </c>
      <c r="F813">
        <v>53</v>
      </c>
      <c r="G813">
        <f>IF(C813=1,VLOOKUP(FoxFire!B813,balance!$U:$Z,2,FALSE),IF(C813=2,VLOOKUP(B813,balance!$U:$Z,3,FALSE),IF(C813=3,VLOOKUP(B813,balance!$U:$Z,4,FALSE),IF(C813=4,VLOOKUP(B813,balance!$U:$Z,5,FALSE),IF(C813=5,VLOOKUP(B813-1,balance!$U:$Z,6,FALSE),0)))))/100</f>
        <v>2.6199999999999999E-3</v>
      </c>
      <c r="H813">
        <v>2</v>
      </c>
      <c r="I813" s="1">
        <f>IF(C813=1,VLOOKUP(FoxFire!B813,balance!$AF:$AJ,2,FALSE),IF(C813=2,VLOOKUP(B813,balance!$AF:$AJ,3,FALSE),IF(C813=3,VLOOKUP(B813,balance!$AF:$AJ,4,FALSE),IF(C813=4,VLOOKUP(B813,balance!$AF:$AJ,5,FALSE),IF(C813=5,VLOOKUP(B813,balance!$AF:$AK,6,FALSE),0)))))*1000000000000</f>
        <v>1710000000000</v>
      </c>
    </row>
    <row r="814" spans="1:9" x14ac:dyDescent="0.3">
      <c r="A814">
        <v>812</v>
      </c>
      <c r="B814">
        <f t="shared" si="25"/>
        <v>163</v>
      </c>
      <c r="C814">
        <f t="shared" si="24"/>
        <v>3</v>
      </c>
      <c r="D814">
        <v>9026</v>
      </c>
      <c r="E814" s="1">
        <f>IF(C814=1,VLOOKUP(B814,balance!$K:$P,2,FALSE),IF(C814=2,VLOOKUP(B814,balance!$K:$P,3,FALSE),IF(C814=3,VLOOKUP(B814,balance!$K:$P,4,FALSE),IF(C814=4,VLOOKUP(B814,balance!$K:$P,5,FALSE),IF(C814=5,VLOOKUP(B814-1,balance!$K:$P,6,FALSE),0)))))</f>
        <v>4300</v>
      </c>
      <c r="F814">
        <v>53</v>
      </c>
      <c r="G814">
        <f>IF(C814=1,VLOOKUP(FoxFire!B814,balance!$U:$Z,2,FALSE),IF(C814=2,VLOOKUP(B814,balance!$U:$Z,3,FALSE),IF(C814=3,VLOOKUP(B814,balance!$U:$Z,4,FALSE),IF(C814=4,VLOOKUP(B814,balance!$U:$Z,5,FALSE),IF(C814=5,VLOOKUP(B814-1,balance!$U:$Z,6,FALSE),0)))))/100</f>
        <v>2.6199999999999999E-3</v>
      </c>
      <c r="H814">
        <v>2</v>
      </c>
      <c r="I814" s="1">
        <f>IF(C814=1,VLOOKUP(FoxFire!B814,balance!$AF:$AJ,2,FALSE),IF(C814=2,VLOOKUP(B814,balance!$AF:$AJ,3,FALSE),IF(C814=3,VLOOKUP(B814,balance!$AF:$AJ,4,FALSE),IF(C814=4,VLOOKUP(B814,balance!$AF:$AJ,5,FALSE),IF(C814=5,VLOOKUP(B814,balance!$AF:$AK,6,FALSE),0)))))*1000000000000</f>
        <v>1710000000000</v>
      </c>
    </row>
    <row r="815" spans="1:9" x14ac:dyDescent="0.3">
      <c r="A815">
        <v>813</v>
      </c>
      <c r="B815">
        <f t="shared" si="25"/>
        <v>163</v>
      </c>
      <c r="C815">
        <f t="shared" si="24"/>
        <v>4</v>
      </c>
      <c r="D815">
        <v>9026</v>
      </c>
      <c r="E815" s="1">
        <f>IF(C815=1,VLOOKUP(B815,balance!$K:$P,2,FALSE),IF(C815=2,VLOOKUP(B815,balance!$K:$P,3,FALSE),IF(C815=3,VLOOKUP(B815,balance!$K:$P,4,FALSE),IF(C815=4,VLOOKUP(B815,balance!$K:$P,5,FALSE),IF(C815=5,VLOOKUP(B815-1,balance!$K:$P,6,FALSE),0)))))</f>
        <v>4300</v>
      </c>
      <c r="F815">
        <v>53</v>
      </c>
      <c r="G815">
        <f>IF(C815=1,VLOOKUP(FoxFire!B815,balance!$U:$Z,2,FALSE),IF(C815=2,VLOOKUP(B815,balance!$U:$Z,3,FALSE),IF(C815=3,VLOOKUP(B815,balance!$U:$Z,4,FALSE),IF(C815=4,VLOOKUP(B815,balance!$U:$Z,5,FALSE),IF(C815=5,VLOOKUP(B815-1,balance!$U:$Z,6,FALSE),0)))))/100</f>
        <v>2.6199999999999999E-3</v>
      </c>
      <c r="H815">
        <v>2</v>
      </c>
      <c r="I815" s="1">
        <f>IF(C815=1,VLOOKUP(FoxFire!B815,balance!$AF:$AJ,2,FALSE),IF(C815=2,VLOOKUP(B815,balance!$AF:$AJ,3,FALSE),IF(C815=3,VLOOKUP(B815,balance!$AF:$AJ,4,FALSE),IF(C815=4,VLOOKUP(B815,balance!$AF:$AJ,5,FALSE),IF(C815=5,VLOOKUP(B815,balance!$AF:$AK,6,FALSE),0)))))*1000000000000</f>
        <v>1710000000000</v>
      </c>
    </row>
    <row r="816" spans="1:9" x14ac:dyDescent="0.3">
      <c r="A816">
        <v>814</v>
      </c>
      <c r="B816">
        <f t="shared" si="25"/>
        <v>164</v>
      </c>
      <c r="C816">
        <f t="shared" si="24"/>
        <v>5</v>
      </c>
      <c r="D816">
        <v>9026</v>
      </c>
      <c r="E816" s="1">
        <f>IF(C816=1,VLOOKUP(B816,balance!$K:$P,2,FALSE),IF(C816=2,VLOOKUP(B816,balance!$K:$P,3,FALSE),IF(C816=3,VLOOKUP(B816,balance!$K:$P,4,FALSE),IF(C816=4,VLOOKUP(B816,balance!$K:$P,5,FALSE),IF(C816=5,VLOOKUP(B816-1,balance!$K:$P,6,FALSE),0)))))</f>
        <v>143620</v>
      </c>
      <c r="F816">
        <v>53</v>
      </c>
      <c r="G816">
        <f>IF(C816=1,VLOOKUP(FoxFire!B816,balance!$U:$Z,2,FALSE),IF(C816=2,VLOOKUP(B816,balance!$U:$Z,3,FALSE),IF(C816=3,VLOOKUP(B816,balance!$U:$Z,4,FALSE),IF(C816=4,VLOOKUP(B816,balance!$U:$Z,5,FALSE),IF(C816=5,VLOOKUP(B816-1,balance!$U:$Z,6,FALSE),0)))))/100</f>
        <v>280.71719999999999</v>
      </c>
      <c r="H816">
        <v>2</v>
      </c>
      <c r="I816" s="1">
        <f>IF(C816=1,VLOOKUP(FoxFire!B816,balance!$AF:$AJ,2,FALSE),IF(C816=2,VLOOKUP(B816,balance!$AF:$AJ,3,FALSE),IF(C816=3,VLOOKUP(B816,balance!$AF:$AJ,4,FALSE),IF(C816=4,VLOOKUP(B816,balance!$AF:$AJ,5,FALSE),IF(C816=5,VLOOKUP(B816,balance!$AF:$AK,6,FALSE),0)))))*1000000000000</f>
        <v>6900000000000</v>
      </c>
    </row>
    <row r="817" spans="1:9" x14ac:dyDescent="0.3">
      <c r="A817">
        <v>815</v>
      </c>
      <c r="B817">
        <f t="shared" si="25"/>
        <v>164</v>
      </c>
      <c r="C817">
        <f t="shared" si="24"/>
        <v>1</v>
      </c>
      <c r="D817">
        <v>9026</v>
      </c>
      <c r="E817" s="1">
        <f>IF(C817=1,VLOOKUP(B817,balance!$K:$P,2,FALSE),IF(C817=2,VLOOKUP(B817,balance!$K:$P,3,FALSE),IF(C817=3,VLOOKUP(B817,balance!$K:$P,4,FALSE),IF(C817=4,VLOOKUP(B817,balance!$K:$P,5,FALSE),IF(C817=5,VLOOKUP(B817-1,balance!$K:$P,6,FALSE),0)))))</f>
        <v>4325</v>
      </c>
      <c r="F817">
        <v>53</v>
      </c>
      <c r="G817">
        <f>IF(C817=1,VLOOKUP(FoxFire!B817,balance!$U:$Z,2,FALSE),IF(C817=2,VLOOKUP(B817,balance!$U:$Z,3,FALSE),IF(C817=3,VLOOKUP(B817,balance!$U:$Z,4,FALSE),IF(C817=4,VLOOKUP(B817,balance!$U:$Z,5,FALSE),IF(C817=5,VLOOKUP(B817-1,balance!$U:$Z,6,FALSE),0)))))/100</f>
        <v>2.63E-3</v>
      </c>
      <c r="H817">
        <v>2</v>
      </c>
      <c r="I817" s="1">
        <f>IF(C817=1,VLOOKUP(FoxFire!B817,balance!$AF:$AJ,2,FALSE),IF(C817=2,VLOOKUP(B817,balance!$AF:$AJ,3,FALSE),IF(C817=3,VLOOKUP(B817,balance!$AF:$AJ,4,FALSE),IF(C817=4,VLOOKUP(B817,balance!$AF:$AJ,5,FALSE),IF(C817=5,VLOOKUP(B817,balance!$AF:$AK,6,FALSE),0)))))*1000000000000</f>
        <v>1725000000000</v>
      </c>
    </row>
    <row r="818" spans="1:9" x14ac:dyDescent="0.3">
      <c r="A818">
        <v>816</v>
      </c>
      <c r="B818">
        <f t="shared" si="25"/>
        <v>164</v>
      </c>
      <c r="C818">
        <f t="shared" si="24"/>
        <v>2</v>
      </c>
      <c r="D818">
        <v>9026</v>
      </c>
      <c r="E818" s="1">
        <f>IF(C818=1,VLOOKUP(B818,balance!$K:$P,2,FALSE),IF(C818=2,VLOOKUP(B818,balance!$K:$P,3,FALSE),IF(C818=3,VLOOKUP(B818,balance!$K:$P,4,FALSE),IF(C818=4,VLOOKUP(B818,balance!$K:$P,5,FALSE),IF(C818=5,VLOOKUP(B818-1,balance!$K:$P,6,FALSE),0)))))</f>
        <v>4325</v>
      </c>
      <c r="F818">
        <v>53</v>
      </c>
      <c r="G818">
        <f>IF(C818=1,VLOOKUP(FoxFire!B818,balance!$U:$Z,2,FALSE),IF(C818=2,VLOOKUP(B818,balance!$U:$Z,3,FALSE),IF(C818=3,VLOOKUP(B818,balance!$U:$Z,4,FALSE),IF(C818=4,VLOOKUP(B818,balance!$U:$Z,5,FALSE),IF(C818=5,VLOOKUP(B818-1,balance!$U:$Z,6,FALSE),0)))))/100</f>
        <v>2.63E-3</v>
      </c>
      <c r="H818">
        <v>2</v>
      </c>
      <c r="I818" s="1">
        <f>IF(C818=1,VLOOKUP(FoxFire!B818,balance!$AF:$AJ,2,FALSE),IF(C818=2,VLOOKUP(B818,balance!$AF:$AJ,3,FALSE),IF(C818=3,VLOOKUP(B818,balance!$AF:$AJ,4,FALSE),IF(C818=4,VLOOKUP(B818,balance!$AF:$AJ,5,FALSE),IF(C818=5,VLOOKUP(B818,balance!$AF:$AK,6,FALSE),0)))))*1000000000000</f>
        <v>1725000000000</v>
      </c>
    </row>
    <row r="819" spans="1:9" x14ac:dyDescent="0.3">
      <c r="A819">
        <v>817</v>
      </c>
      <c r="B819">
        <f t="shared" si="25"/>
        <v>164</v>
      </c>
      <c r="C819">
        <f t="shared" si="24"/>
        <v>3</v>
      </c>
      <c r="D819">
        <v>9026</v>
      </c>
      <c r="E819" s="1">
        <f>IF(C819=1,VLOOKUP(B819,balance!$K:$P,2,FALSE),IF(C819=2,VLOOKUP(B819,balance!$K:$P,3,FALSE),IF(C819=3,VLOOKUP(B819,balance!$K:$P,4,FALSE),IF(C819=4,VLOOKUP(B819,balance!$K:$P,5,FALSE),IF(C819=5,VLOOKUP(B819-1,balance!$K:$P,6,FALSE),0)))))</f>
        <v>4325</v>
      </c>
      <c r="F819">
        <v>53</v>
      </c>
      <c r="G819">
        <f>IF(C819=1,VLOOKUP(FoxFire!B819,balance!$U:$Z,2,FALSE),IF(C819=2,VLOOKUP(B819,balance!$U:$Z,3,FALSE),IF(C819=3,VLOOKUP(B819,balance!$U:$Z,4,FALSE),IF(C819=4,VLOOKUP(B819,balance!$U:$Z,5,FALSE),IF(C819=5,VLOOKUP(B819-1,balance!$U:$Z,6,FALSE),0)))))/100</f>
        <v>2.63E-3</v>
      </c>
      <c r="H819">
        <v>2</v>
      </c>
      <c r="I819" s="1">
        <f>IF(C819=1,VLOOKUP(FoxFire!B819,balance!$AF:$AJ,2,FALSE),IF(C819=2,VLOOKUP(B819,balance!$AF:$AJ,3,FALSE),IF(C819=3,VLOOKUP(B819,balance!$AF:$AJ,4,FALSE),IF(C819=4,VLOOKUP(B819,balance!$AF:$AJ,5,FALSE),IF(C819=5,VLOOKUP(B819,balance!$AF:$AK,6,FALSE),0)))))*1000000000000</f>
        <v>1725000000000</v>
      </c>
    </row>
    <row r="820" spans="1:9" x14ac:dyDescent="0.3">
      <c r="A820">
        <v>818</v>
      </c>
      <c r="B820">
        <f t="shared" si="25"/>
        <v>164</v>
      </c>
      <c r="C820">
        <f t="shared" si="24"/>
        <v>4</v>
      </c>
      <c r="D820">
        <v>9026</v>
      </c>
      <c r="E820" s="1">
        <f>IF(C820=1,VLOOKUP(B820,balance!$K:$P,2,FALSE),IF(C820=2,VLOOKUP(B820,balance!$K:$P,3,FALSE),IF(C820=3,VLOOKUP(B820,balance!$K:$P,4,FALSE),IF(C820=4,VLOOKUP(B820,balance!$K:$P,5,FALSE),IF(C820=5,VLOOKUP(B820-1,balance!$K:$P,6,FALSE),0)))))</f>
        <v>4325</v>
      </c>
      <c r="F820">
        <v>53</v>
      </c>
      <c r="G820">
        <f>IF(C820=1,VLOOKUP(FoxFire!B820,balance!$U:$Z,2,FALSE),IF(C820=2,VLOOKUP(B820,balance!$U:$Z,3,FALSE),IF(C820=3,VLOOKUP(B820,balance!$U:$Z,4,FALSE),IF(C820=4,VLOOKUP(B820,balance!$U:$Z,5,FALSE),IF(C820=5,VLOOKUP(B820-1,balance!$U:$Z,6,FALSE),0)))))/100</f>
        <v>2.63E-3</v>
      </c>
      <c r="H820">
        <v>2</v>
      </c>
      <c r="I820" s="1">
        <f>IF(C820=1,VLOOKUP(FoxFire!B820,balance!$AF:$AJ,2,FALSE),IF(C820=2,VLOOKUP(B820,balance!$AF:$AJ,3,FALSE),IF(C820=3,VLOOKUP(B820,balance!$AF:$AJ,4,FALSE),IF(C820=4,VLOOKUP(B820,balance!$AF:$AJ,5,FALSE),IF(C820=5,VLOOKUP(B820,balance!$AF:$AK,6,FALSE),0)))))*1000000000000</f>
        <v>1725000000000</v>
      </c>
    </row>
    <row r="821" spans="1:9" x14ac:dyDescent="0.3">
      <c r="A821">
        <v>819</v>
      </c>
      <c r="B821">
        <f t="shared" si="25"/>
        <v>165</v>
      </c>
      <c r="C821">
        <f t="shared" si="24"/>
        <v>5</v>
      </c>
      <c r="D821">
        <v>9026</v>
      </c>
      <c r="E821" s="1">
        <f>IF(C821=1,VLOOKUP(B821,balance!$K:$P,2,FALSE),IF(C821=2,VLOOKUP(B821,balance!$K:$P,3,FALSE),IF(C821=3,VLOOKUP(B821,balance!$K:$P,4,FALSE),IF(C821=4,VLOOKUP(B821,balance!$K:$P,5,FALSE),IF(C821=5,VLOOKUP(B821-1,balance!$K:$P,6,FALSE),0)))))</f>
        <v>145320</v>
      </c>
      <c r="F821">
        <v>53</v>
      </c>
      <c r="G821">
        <f>IF(C821=1,VLOOKUP(FoxFire!B821,balance!$U:$Z,2,FALSE),IF(C821=2,VLOOKUP(B821,balance!$U:$Z,3,FALSE),IF(C821=3,VLOOKUP(B821,balance!$U:$Z,4,FALSE),IF(C821=4,VLOOKUP(B821,balance!$U:$Z,5,FALSE),IF(C821=5,VLOOKUP(B821-1,balance!$U:$Z,6,FALSE),0)))))/100</f>
        <v>287.42449999999997</v>
      </c>
      <c r="H821">
        <v>2</v>
      </c>
      <c r="I821" s="1">
        <f>IF(C821=1,VLOOKUP(FoxFire!B821,balance!$AF:$AJ,2,FALSE),IF(C821=2,VLOOKUP(B821,balance!$AF:$AJ,3,FALSE),IF(C821=3,VLOOKUP(B821,balance!$AF:$AJ,4,FALSE),IF(C821=4,VLOOKUP(B821,balance!$AF:$AJ,5,FALSE),IF(C821=5,VLOOKUP(B821,balance!$AF:$AK,6,FALSE),0)))))*1000000000000</f>
        <v>6960000000000</v>
      </c>
    </row>
    <row r="822" spans="1:9" x14ac:dyDescent="0.3">
      <c r="A822">
        <v>820</v>
      </c>
      <c r="B822">
        <f t="shared" si="25"/>
        <v>165</v>
      </c>
      <c r="C822">
        <f t="shared" si="24"/>
        <v>1</v>
      </c>
      <c r="D822">
        <v>9026</v>
      </c>
      <c r="E822" s="1">
        <f>IF(C822=1,VLOOKUP(B822,balance!$K:$P,2,FALSE),IF(C822=2,VLOOKUP(B822,balance!$K:$P,3,FALSE),IF(C822=3,VLOOKUP(B822,balance!$K:$P,4,FALSE),IF(C822=4,VLOOKUP(B822,balance!$K:$P,5,FALSE),IF(C822=5,VLOOKUP(B822-1,balance!$K:$P,6,FALSE),0)))))</f>
        <v>4350</v>
      </c>
      <c r="F822">
        <v>53</v>
      </c>
      <c r="G822">
        <f>IF(C822=1,VLOOKUP(FoxFire!B822,balance!$U:$Z,2,FALSE),IF(C822=2,VLOOKUP(B822,balance!$U:$Z,3,FALSE),IF(C822=3,VLOOKUP(B822,balance!$U:$Z,4,FALSE),IF(C822=4,VLOOKUP(B822,balance!$U:$Z,5,FALSE),IF(C822=5,VLOOKUP(B822-1,balance!$U:$Z,6,FALSE),0)))))/100</f>
        <v>2.64E-3</v>
      </c>
      <c r="H822">
        <v>2</v>
      </c>
      <c r="I822" s="1">
        <f>IF(C822=1,VLOOKUP(FoxFire!B822,balance!$AF:$AJ,2,FALSE),IF(C822=2,VLOOKUP(B822,balance!$AF:$AJ,3,FALSE),IF(C822=3,VLOOKUP(B822,balance!$AF:$AJ,4,FALSE),IF(C822=4,VLOOKUP(B822,balance!$AF:$AJ,5,FALSE),IF(C822=5,VLOOKUP(B822,balance!$AF:$AK,6,FALSE),0)))))*1000000000000</f>
        <v>1740000000000</v>
      </c>
    </row>
    <row r="823" spans="1:9" x14ac:dyDescent="0.3">
      <c r="A823">
        <v>821</v>
      </c>
      <c r="B823">
        <f t="shared" si="25"/>
        <v>165</v>
      </c>
      <c r="C823">
        <f t="shared" si="24"/>
        <v>2</v>
      </c>
      <c r="D823">
        <v>9026</v>
      </c>
      <c r="E823" s="1">
        <f>IF(C823=1,VLOOKUP(B823,balance!$K:$P,2,FALSE),IF(C823=2,VLOOKUP(B823,balance!$K:$P,3,FALSE),IF(C823=3,VLOOKUP(B823,balance!$K:$P,4,FALSE),IF(C823=4,VLOOKUP(B823,balance!$K:$P,5,FALSE),IF(C823=5,VLOOKUP(B823-1,balance!$K:$P,6,FALSE),0)))))</f>
        <v>4350</v>
      </c>
      <c r="F823">
        <v>53</v>
      </c>
      <c r="G823">
        <f>IF(C823=1,VLOOKUP(FoxFire!B823,balance!$U:$Z,2,FALSE),IF(C823=2,VLOOKUP(B823,balance!$U:$Z,3,FALSE),IF(C823=3,VLOOKUP(B823,balance!$U:$Z,4,FALSE),IF(C823=4,VLOOKUP(B823,balance!$U:$Z,5,FALSE),IF(C823=5,VLOOKUP(B823-1,balance!$U:$Z,6,FALSE),0)))))/100</f>
        <v>2.64E-3</v>
      </c>
      <c r="H823">
        <v>2</v>
      </c>
      <c r="I823" s="1">
        <f>IF(C823=1,VLOOKUP(FoxFire!B823,balance!$AF:$AJ,2,FALSE),IF(C823=2,VLOOKUP(B823,balance!$AF:$AJ,3,FALSE),IF(C823=3,VLOOKUP(B823,balance!$AF:$AJ,4,FALSE),IF(C823=4,VLOOKUP(B823,balance!$AF:$AJ,5,FALSE),IF(C823=5,VLOOKUP(B823,balance!$AF:$AK,6,FALSE),0)))))*1000000000000</f>
        <v>1740000000000</v>
      </c>
    </row>
    <row r="824" spans="1:9" x14ac:dyDescent="0.3">
      <c r="A824">
        <v>822</v>
      </c>
      <c r="B824">
        <f t="shared" si="25"/>
        <v>165</v>
      </c>
      <c r="C824">
        <f t="shared" si="24"/>
        <v>3</v>
      </c>
      <c r="D824">
        <v>9026</v>
      </c>
      <c r="E824" s="1">
        <f>IF(C824=1,VLOOKUP(B824,balance!$K:$P,2,FALSE),IF(C824=2,VLOOKUP(B824,balance!$K:$P,3,FALSE),IF(C824=3,VLOOKUP(B824,balance!$K:$P,4,FALSE),IF(C824=4,VLOOKUP(B824,balance!$K:$P,5,FALSE),IF(C824=5,VLOOKUP(B824-1,balance!$K:$P,6,FALSE),0)))))</f>
        <v>4350</v>
      </c>
      <c r="F824">
        <v>53</v>
      </c>
      <c r="G824">
        <f>IF(C824=1,VLOOKUP(FoxFire!B824,balance!$U:$Z,2,FALSE),IF(C824=2,VLOOKUP(B824,balance!$U:$Z,3,FALSE),IF(C824=3,VLOOKUP(B824,balance!$U:$Z,4,FALSE),IF(C824=4,VLOOKUP(B824,balance!$U:$Z,5,FALSE),IF(C824=5,VLOOKUP(B824-1,balance!$U:$Z,6,FALSE),0)))))/100</f>
        <v>2.64E-3</v>
      </c>
      <c r="H824">
        <v>2</v>
      </c>
      <c r="I824" s="1">
        <f>IF(C824=1,VLOOKUP(FoxFire!B824,balance!$AF:$AJ,2,FALSE),IF(C824=2,VLOOKUP(B824,balance!$AF:$AJ,3,FALSE),IF(C824=3,VLOOKUP(B824,balance!$AF:$AJ,4,FALSE),IF(C824=4,VLOOKUP(B824,balance!$AF:$AJ,5,FALSE),IF(C824=5,VLOOKUP(B824,balance!$AF:$AK,6,FALSE),0)))))*1000000000000</f>
        <v>1740000000000</v>
      </c>
    </row>
    <row r="825" spans="1:9" x14ac:dyDescent="0.3">
      <c r="A825">
        <v>823</v>
      </c>
      <c r="B825">
        <f t="shared" si="25"/>
        <v>165</v>
      </c>
      <c r="C825">
        <f t="shared" si="24"/>
        <v>4</v>
      </c>
      <c r="D825">
        <v>9026</v>
      </c>
      <c r="E825" s="1">
        <f>IF(C825=1,VLOOKUP(B825,balance!$K:$P,2,FALSE),IF(C825=2,VLOOKUP(B825,balance!$K:$P,3,FALSE),IF(C825=3,VLOOKUP(B825,balance!$K:$P,4,FALSE),IF(C825=4,VLOOKUP(B825,balance!$K:$P,5,FALSE),IF(C825=5,VLOOKUP(B825-1,balance!$K:$P,6,FALSE),0)))))</f>
        <v>4350</v>
      </c>
      <c r="F825">
        <v>53</v>
      </c>
      <c r="G825">
        <f>IF(C825=1,VLOOKUP(FoxFire!B825,balance!$U:$Z,2,FALSE),IF(C825=2,VLOOKUP(B825,balance!$U:$Z,3,FALSE),IF(C825=3,VLOOKUP(B825,balance!$U:$Z,4,FALSE),IF(C825=4,VLOOKUP(B825,balance!$U:$Z,5,FALSE),IF(C825=5,VLOOKUP(B825-1,balance!$U:$Z,6,FALSE),0)))))/100</f>
        <v>2.64E-3</v>
      </c>
      <c r="H825">
        <v>2</v>
      </c>
      <c r="I825" s="1">
        <f>IF(C825=1,VLOOKUP(FoxFire!B825,balance!$AF:$AJ,2,FALSE),IF(C825=2,VLOOKUP(B825,balance!$AF:$AJ,3,FALSE),IF(C825=3,VLOOKUP(B825,balance!$AF:$AJ,4,FALSE),IF(C825=4,VLOOKUP(B825,balance!$AF:$AJ,5,FALSE),IF(C825=5,VLOOKUP(B825,balance!$AF:$AK,6,FALSE),0)))))*1000000000000</f>
        <v>1740000000000</v>
      </c>
    </row>
    <row r="826" spans="1:9" x14ac:dyDescent="0.3">
      <c r="A826">
        <v>824</v>
      </c>
      <c r="B826">
        <f t="shared" si="25"/>
        <v>166</v>
      </c>
      <c r="C826">
        <f t="shared" si="24"/>
        <v>5</v>
      </c>
      <c r="D826">
        <v>9026</v>
      </c>
      <c r="E826" s="1">
        <f>IF(C826=1,VLOOKUP(B826,balance!$K:$P,2,FALSE),IF(C826=2,VLOOKUP(B826,balance!$K:$P,3,FALSE),IF(C826=3,VLOOKUP(B826,balance!$K:$P,4,FALSE),IF(C826=4,VLOOKUP(B826,balance!$K:$P,5,FALSE),IF(C826=5,VLOOKUP(B826-1,balance!$K:$P,6,FALSE),0)))))</f>
        <v>147030</v>
      </c>
      <c r="F826">
        <v>53</v>
      </c>
      <c r="G826">
        <f>IF(C826=1,VLOOKUP(FoxFire!B826,balance!$U:$Z,2,FALSE),IF(C826=2,VLOOKUP(B826,balance!$U:$Z,3,FALSE),IF(C826=3,VLOOKUP(B826,balance!$U:$Z,4,FALSE),IF(C826=4,VLOOKUP(B826,balance!$U:$Z,5,FALSE),IF(C826=5,VLOOKUP(B826-1,balance!$U:$Z,6,FALSE),0)))))/100</f>
        <v>294.28769999999997</v>
      </c>
      <c r="H826">
        <v>2</v>
      </c>
      <c r="I826" s="1">
        <f>IF(C826=1,VLOOKUP(FoxFire!B826,balance!$AF:$AJ,2,FALSE),IF(C826=2,VLOOKUP(B826,balance!$AF:$AJ,3,FALSE),IF(C826=3,VLOOKUP(B826,balance!$AF:$AJ,4,FALSE),IF(C826=4,VLOOKUP(B826,balance!$AF:$AJ,5,FALSE),IF(C826=5,VLOOKUP(B826,balance!$AF:$AK,6,FALSE),0)))))*1000000000000</f>
        <v>7020000000000</v>
      </c>
    </row>
    <row r="827" spans="1:9" x14ac:dyDescent="0.3">
      <c r="A827">
        <v>825</v>
      </c>
      <c r="B827">
        <f t="shared" si="25"/>
        <v>166</v>
      </c>
      <c r="C827">
        <f t="shared" si="24"/>
        <v>1</v>
      </c>
      <c r="D827">
        <v>9026</v>
      </c>
      <c r="E827" s="1">
        <f>IF(C827=1,VLOOKUP(B827,balance!$K:$P,2,FALSE),IF(C827=2,VLOOKUP(B827,balance!$K:$P,3,FALSE),IF(C827=3,VLOOKUP(B827,balance!$K:$P,4,FALSE),IF(C827=4,VLOOKUP(B827,balance!$K:$P,5,FALSE),IF(C827=5,VLOOKUP(B827-1,balance!$K:$P,6,FALSE),0)))))</f>
        <v>4375</v>
      </c>
      <c r="F827">
        <v>53</v>
      </c>
      <c r="G827">
        <f>IF(C827=1,VLOOKUP(FoxFire!B827,balance!$U:$Z,2,FALSE),IF(C827=2,VLOOKUP(B827,balance!$U:$Z,3,FALSE),IF(C827=3,VLOOKUP(B827,balance!$U:$Z,4,FALSE),IF(C827=4,VLOOKUP(B827,balance!$U:$Z,5,FALSE),IF(C827=5,VLOOKUP(B827-1,balance!$U:$Z,6,FALSE),0)))))/100</f>
        <v>2.65E-3</v>
      </c>
      <c r="H827">
        <v>2</v>
      </c>
      <c r="I827" s="1">
        <f>IF(C827=1,VLOOKUP(FoxFire!B827,balance!$AF:$AJ,2,FALSE),IF(C827=2,VLOOKUP(B827,balance!$AF:$AJ,3,FALSE),IF(C827=3,VLOOKUP(B827,balance!$AF:$AJ,4,FALSE),IF(C827=4,VLOOKUP(B827,balance!$AF:$AJ,5,FALSE),IF(C827=5,VLOOKUP(B827,balance!$AF:$AK,6,FALSE),0)))))*1000000000000</f>
        <v>1755000000000</v>
      </c>
    </row>
    <row r="828" spans="1:9" x14ac:dyDescent="0.3">
      <c r="A828">
        <v>826</v>
      </c>
      <c r="B828">
        <f t="shared" si="25"/>
        <v>166</v>
      </c>
      <c r="C828">
        <f t="shared" si="24"/>
        <v>2</v>
      </c>
      <c r="D828">
        <v>9026</v>
      </c>
      <c r="E828" s="1">
        <f>IF(C828=1,VLOOKUP(B828,balance!$K:$P,2,FALSE),IF(C828=2,VLOOKUP(B828,balance!$K:$P,3,FALSE),IF(C828=3,VLOOKUP(B828,balance!$K:$P,4,FALSE),IF(C828=4,VLOOKUP(B828,balance!$K:$P,5,FALSE),IF(C828=5,VLOOKUP(B828-1,balance!$K:$P,6,FALSE),0)))))</f>
        <v>4375</v>
      </c>
      <c r="F828">
        <v>53</v>
      </c>
      <c r="G828">
        <f>IF(C828=1,VLOOKUP(FoxFire!B828,balance!$U:$Z,2,FALSE),IF(C828=2,VLOOKUP(B828,balance!$U:$Z,3,FALSE),IF(C828=3,VLOOKUP(B828,balance!$U:$Z,4,FALSE),IF(C828=4,VLOOKUP(B828,balance!$U:$Z,5,FALSE),IF(C828=5,VLOOKUP(B828-1,balance!$U:$Z,6,FALSE),0)))))/100</f>
        <v>2.65E-3</v>
      </c>
      <c r="H828">
        <v>2</v>
      </c>
      <c r="I828" s="1">
        <f>IF(C828=1,VLOOKUP(FoxFire!B828,balance!$AF:$AJ,2,FALSE),IF(C828=2,VLOOKUP(B828,balance!$AF:$AJ,3,FALSE),IF(C828=3,VLOOKUP(B828,balance!$AF:$AJ,4,FALSE),IF(C828=4,VLOOKUP(B828,balance!$AF:$AJ,5,FALSE),IF(C828=5,VLOOKUP(B828,balance!$AF:$AK,6,FALSE),0)))))*1000000000000</f>
        <v>1755000000000</v>
      </c>
    </row>
    <row r="829" spans="1:9" x14ac:dyDescent="0.3">
      <c r="A829">
        <v>827</v>
      </c>
      <c r="B829">
        <f t="shared" si="25"/>
        <v>166</v>
      </c>
      <c r="C829">
        <f t="shared" si="24"/>
        <v>3</v>
      </c>
      <c r="D829">
        <v>9026</v>
      </c>
      <c r="E829" s="1">
        <f>IF(C829=1,VLOOKUP(B829,balance!$K:$P,2,FALSE),IF(C829=2,VLOOKUP(B829,balance!$K:$P,3,FALSE),IF(C829=3,VLOOKUP(B829,balance!$K:$P,4,FALSE),IF(C829=4,VLOOKUP(B829,balance!$K:$P,5,FALSE),IF(C829=5,VLOOKUP(B829-1,balance!$K:$P,6,FALSE),0)))))</f>
        <v>4375</v>
      </c>
      <c r="F829">
        <v>53</v>
      </c>
      <c r="G829">
        <f>IF(C829=1,VLOOKUP(FoxFire!B829,balance!$U:$Z,2,FALSE),IF(C829=2,VLOOKUP(B829,balance!$U:$Z,3,FALSE),IF(C829=3,VLOOKUP(B829,balance!$U:$Z,4,FALSE),IF(C829=4,VLOOKUP(B829,balance!$U:$Z,5,FALSE),IF(C829=5,VLOOKUP(B829-1,balance!$U:$Z,6,FALSE),0)))))/100</f>
        <v>2.65E-3</v>
      </c>
      <c r="H829">
        <v>2</v>
      </c>
      <c r="I829" s="1">
        <f>IF(C829=1,VLOOKUP(FoxFire!B829,balance!$AF:$AJ,2,FALSE),IF(C829=2,VLOOKUP(B829,balance!$AF:$AJ,3,FALSE),IF(C829=3,VLOOKUP(B829,balance!$AF:$AJ,4,FALSE),IF(C829=4,VLOOKUP(B829,balance!$AF:$AJ,5,FALSE),IF(C829=5,VLOOKUP(B829,balance!$AF:$AK,6,FALSE),0)))))*1000000000000</f>
        <v>1755000000000</v>
      </c>
    </row>
    <row r="830" spans="1:9" x14ac:dyDescent="0.3">
      <c r="A830">
        <v>828</v>
      </c>
      <c r="B830">
        <f t="shared" si="25"/>
        <v>166</v>
      </c>
      <c r="C830">
        <f t="shared" si="24"/>
        <v>4</v>
      </c>
      <c r="D830">
        <v>9026</v>
      </c>
      <c r="E830" s="1">
        <f>IF(C830=1,VLOOKUP(B830,balance!$K:$P,2,FALSE),IF(C830=2,VLOOKUP(B830,balance!$K:$P,3,FALSE),IF(C830=3,VLOOKUP(B830,balance!$K:$P,4,FALSE),IF(C830=4,VLOOKUP(B830,balance!$K:$P,5,FALSE),IF(C830=5,VLOOKUP(B830-1,balance!$K:$P,6,FALSE),0)))))</f>
        <v>4375</v>
      </c>
      <c r="F830">
        <v>53</v>
      </c>
      <c r="G830">
        <f>IF(C830=1,VLOOKUP(FoxFire!B830,balance!$U:$Z,2,FALSE),IF(C830=2,VLOOKUP(B830,balance!$U:$Z,3,FALSE),IF(C830=3,VLOOKUP(B830,balance!$U:$Z,4,FALSE),IF(C830=4,VLOOKUP(B830,balance!$U:$Z,5,FALSE),IF(C830=5,VLOOKUP(B830-1,balance!$U:$Z,6,FALSE),0)))))/100</f>
        <v>2.65E-3</v>
      </c>
      <c r="H830">
        <v>2</v>
      </c>
      <c r="I830" s="1">
        <f>IF(C830=1,VLOOKUP(FoxFire!B830,balance!$AF:$AJ,2,FALSE),IF(C830=2,VLOOKUP(B830,balance!$AF:$AJ,3,FALSE),IF(C830=3,VLOOKUP(B830,balance!$AF:$AJ,4,FALSE),IF(C830=4,VLOOKUP(B830,balance!$AF:$AJ,5,FALSE),IF(C830=5,VLOOKUP(B830,balance!$AF:$AK,6,FALSE),0)))))*1000000000000</f>
        <v>1755000000000</v>
      </c>
    </row>
    <row r="831" spans="1:9" x14ac:dyDescent="0.3">
      <c r="A831">
        <v>829</v>
      </c>
      <c r="B831">
        <f t="shared" si="25"/>
        <v>167</v>
      </c>
      <c r="C831">
        <f t="shared" si="24"/>
        <v>5</v>
      </c>
      <c r="D831">
        <v>9026</v>
      </c>
      <c r="E831" s="1">
        <f>IF(C831=1,VLOOKUP(B831,balance!$K:$P,2,FALSE),IF(C831=2,VLOOKUP(B831,balance!$K:$P,3,FALSE),IF(C831=3,VLOOKUP(B831,balance!$K:$P,4,FALSE),IF(C831=4,VLOOKUP(B831,balance!$K:$P,5,FALSE),IF(C831=5,VLOOKUP(B831-1,balance!$K:$P,6,FALSE),0)))))</f>
        <v>148750</v>
      </c>
      <c r="F831">
        <v>53</v>
      </c>
      <c r="G831">
        <f>IF(C831=1,VLOOKUP(FoxFire!B831,balance!$U:$Z,2,FALSE),IF(C831=2,VLOOKUP(B831,balance!$U:$Z,3,FALSE),IF(C831=3,VLOOKUP(B831,balance!$U:$Z,4,FALSE),IF(C831=4,VLOOKUP(B831,balance!$U:$Z,5,FALSE),IF(C831=5,VLOOKUP(B831-1,balance!$U:$Z,6,FALSE),0)))))/100</f>
        <v>301.31039999999996</v>
      </c>
      <c r="H831">
        <v>2</v>
      </c>
      <c r="I831" s="1">
        <f>IF(C831=1,VLOOKUP(FoxFire!B831,balance!$AF:$AJ,2,FALSE),IF(C831=2,VLOOKUP(B831,balance!$AF:$AJ,3,FALSE),IF(C831=3,VLOOKUP(B831,balance!$AF:$AJ,4,FALSE),IF(C831=4,VLOOKUP(B831,balance!$AF:$AJ,5,FALSE),IF(C831=5,VLOOKUP(B831,balance!$AF:$AK,6,FALSE),0)))))*1000000000000</f>
        <v>7080000000000</v>
      </c>
    </row>
    <row r="832" spans="1:9" x14ac:dyDescent="0.3">
      <c r="A832">
        <v>830</v>
      </c>
      <c r="B832">
        <f t="shared" si="25"/>
        <v>167</v>
      </c>
      <c r="C832">
        <f t="shared" si="24"/>
        <v>1</v>
      </c>
      <c r="D832">
        <v>9026</v>
      </c>
      <c r="E832" s="1">
        <f>IF(C832=1,VLOOKUP(B832,balance!$K:$P,2,FALSE),IF(C832=2,VLOOKUP(B832,balance!$K:$P,3,FALSE),IF(C832=3,VLOOKUP(B832,balance!$K:$P,4,FALSE),IF(C832=4,VLOOKUP(B832,balance!$K:$P,5,FALSE),IF(C832=5,VLOOKUP(B832-1,balance!$K:$P,6,FALSE),0)))))</f>
        <v>4400</v>
      </c>
      <c r="F832">
        <v>53</v>
      </c>
      <c r="G832">
        <f>IF(C832=1,VLOOKUP(FoxFire!B832,balance!$U:$Z,2,FALSE),IF(C832=2,VLOOKUP(B832,balance!$U:$Z,3,FALSE),IF(C832=3,VLOOKUP(B832,balance!$U:$Z,4,FALSE),IF(C832=4,VLOOKUP(B832,balance!$U:$Z,5,FALSE),IF(C832=5,VLOOKUP(B832-1,balance!$U:$Z,6,FALSE),0)))))/100</f>
        <v>2.66E-3</v>
      </c>
      <c r="H832">
        <v>2</v>
      </c>
      <c r="I832" s="1">
        <f>IF(C832=1,VLOOKUP(FoxFire!B832,balance!$AF:$AJ,2,FALSE),IF(C832=2,VLOOKUP(B832,balance!$AF:$AJ,3,FALSE),IF(C832=3,VLOOKUP(B832,balance!$AF:$AJ,4,FALSE),IF(C832=4,VLOOKUP(B832,balance!$AF:$AJ,5,FALSE),IF(C832=5,VLOOKUP(B832,balance!$AF:$AK,6,FALSE),0)))))*1000000000000</f>
        <v>1770000000000</v>
      </c>
    </row>
    <row r="833" spans="1:9" x14ac:dyDescent="0.3">
      <c r="A833">
        <v>831</v>
      </c>
      <c r="B833">
        <f t="shared" si="25"/>
        <v>167</v>
      </c>
      <c r="C833">
        <f t="shared" si="24"/>
        <v>2</v>
      </c>
      <c r="D833">
        <v>9026</v>
      </c>
      <c r="E833" s="1">
        <f>IF(C833=1,VLOOKUP(B833,balance!$K:$P,2,FALSE),IF(C833=2,VLOOKUP(B833,balance!$K:$P,3,FALSE),IF(C833=3,VLOOKUP(B833,balance!$K:$P,4,FALSE),IF(C833=4,VLOOKUP(B833,balance!$K:$P,5,FALSE),IF(C833=5,VLOOKUP(B833-1,balance!$K:$P,6,FALSE),0)))))</f>
        <v>4400</v>
      </c>
      <c r="F833">
        <v>53</v>
      </c>
      <c r="G833">
        <f>IF(C833=1,VLOOKUP(FoxFire!B833,balance!$U:$Z,2,FALSE),IF(C833=2,VLOOKUP(B833,balance!$U:$Z,3,FALSE),IF(C833=3,VLOOKUP(B833,balance!$U:$Z,4,FALSE),IF(C833=4,VLOOKUP(B833,balance!$U:$Z,5,FALSE),IF(C833=5,VLOOKUP(B833-1,balance!$U:$Z,6,FALSE),0)))))/100</f>
        <v>2.66E-3</v>
      </c>
      <c r="H833">
        <v>2</v>
      </c>
      <c r="I833" s="1">
        <f>IF(C833=1,VLOOKUP(FoxFire!B833,balance!$AF:$AJ,2,FALSE),IF(C833=2,VLOOKUP(B833,balance!$AF:$AJ,3,FALSE),IF(C833=3,VLOOKUP(B833,balance!$AF:$AJ,4,FALSE),IF(C833=4,VLOOKUP(B833,balance!$AF:$AJ,5,FALSE),IF(C833=5,VLOOKUP(B833,balance!$AF:$AK,6,FALSE),0)))))*1000000000000</f>
        <v>1770000000000</v>
      </c>
    </row>
    <row r="834" spans="1:9" x14ac:dyDescent="0.3">
      <c r="A834">
        <v>832</v>
      </c>
      <c r="B834">
        <f t="shared" si="25"/>
        <v>167</v>
      </c>
      <c r="C834">
        <f t="shared" si="24"/>
        <v>3</v>
      </c>
      <c r="D834">
        <v>9026</v>
      </c>
      <c r="E834" s="1">
        <f>IF(C834=1,VLOOKUP(B834,balance!$K:$P,2,FALSE),IF(C834=2,VLOOKUP(B834,balance!$K:$P,3,FALSE),IF(C834=3,VLOOKUP(B834,balance!$K:$P,4,FALSE),IF(C834=4,VLOOKUP(B834,balance!$K:$P,5,FALSE),IF(C834=5,VLOOKUP(B834-1,balance!$K:$P,6,FALSE),0)))))</f>
        <v>4400</v>
      </c>
      <c r="F834">
        <v>53</v>
      </c>
      <c r="G834">
        <f>IF(C834=1,VLOOKUP(FoxFire!B834,balance!$U:$Z,2,FALSE),IF(C834=2,VLOOKUP(B834,balance!$U:$Z,3,FALSE),IF(C834=3,VLOOKUP(B834,balance!$U:$Z,4,FALSE),IF(C834=4,VLOOKUP(B834,balance!$U:$Z,5,FALSE),IF(C834=5,VLOOKUP(B834-1,balance!$U:$Z,6,FALSE),0)))))/100</f>
        <v>2.66E-3</v>
      </c>
      <c r="H834">
        <v>2</v>
      </c>
      <c r="I834" s="1">
        <f>IF(C834=1,VLOOKUP(FoxFire!B834,balance!$AF:$AJ,2,FALSE),IF(C834=2,VLOOKUP(B834,balance!$AF:$AJ,3,FALSE),IF(C834=3,VLOOKUP(B834,balance!$AF:$AJ,4,FALSE),IF(C834=4,VLOOKUP(B834,balance!$AF:$AJ,5,FALSE),IF(C834=5,VLOOKUP(B834,balance!$AF:$AK,6,FALSE),0)))))*1000000000000</f>
        <v>1770000000000</v>
      </c>
    </row>
    <row r="835" spans="1:9" x14ac:dyDescent="0.3">
      <c r="A835">
        <v>833</v>
      </c>
      <c r="B835">
        <f t="shared" si="25"/>
        <v>167</v>
      </c>
      <c r="C835">
        <f t="shared" si="24"/>
        <v>4</v>
      </c>
      <c r="D835">
        <v>9026</v>
      </c>
      <c r="E835" s="1">
        <f>IF(C835=1,VLOOKUP(B835,balance!$K:$P,2,FALSE),IF(C835=2,VLOOKUP(B835,balance!$K:$P,3,FALSE),IF(C835=3,VLOOKUP(B835,balance!$K:$P,4,FALSE),IF(C835=4,VLOOKUP(B835,balance!$K:$P,5,FALSE),IF(C835=5,VLOOKUP(B835-1,balance!$K:$P,6,FALSE),0)))))</f>
        <v>4400</v>
      </c>
      <c r="F835">
        <v>53</v>
      </c>
      <c r="G835">
        <f>IF(C835=1,VLOOKUP(FoxFire!B835,balance!$U:$Z,2,FALSE),IF(C835=2,VLOOKUP(B835,balance!$U:$Z,3,FALSE),IF(C835=3,VLOOKUP(B835,balance!$U:$Z,4,FALSE),IF(C835=4,VLOOKUP(B835,balance!$U:$Z,5,FALSE),IF(C835=5,VLOOKUP(B835-1,balance!$U:$Z,6,FALSE),0)))))/100</f>
        <v>2.66E-3</v>
      </c>
      <c r="H835">
        <v>2</v>
      </c>
      <c r="I835" s="1">
        <f>IF(C835=1,VLOOKUP(FoxFire!B835,balance!$AF:$AJ,2,FALSE),IF(C835=2,VLOOKUP(B835,balance!$AF:$AJ,3,FALSE),IF(C835=3,VLOOKUP(B835,balance!$AF:$AJ,4,FALSE),IF(C835=4,VLOOKUP(B835,balance!$AF:$AJ,5,FALSE),IF(C835=5,VLOOKUP(B835,balance!$AF:$AK,6,FALSE),0)))))*1000000000000</f>
        <v>1770000000000</v>
      </c>
    </row>
    <row r="836" spans="1:9" x14ac:dyDescent="0.3">
      <c r="A836">
        <v>834</v>
      </c>
      <c r="B836">
        <f t="shared" si="25"/>
        <v>168</v>
      </c>
      <c r="C836">
        <f t="shared" si="24"/>
        <v>5</v>
      </c>
      <c r="D836">
        <v>9026</v>
      </c>
      <c r="E836" s="1">
        <f>IF(C836=1,VLOOKUP(B836,balance!$K:$P,2,FALSE),IF(C836=2,VLOOKUP(B836,balance!$K:$P,3,FALSE),IF(C836=3,VLOOKUP(B836,balance!$K:$P,4,FALSE),IF(C836=4,VLOOKUP(B836,balance!$K:$P,5,FALSE),IF(C836=5,VLOOKUP(B836-1,balance!$K:$P,6,FALSE),0)))))</f>
        <v>150480</v>
      </c>
      <c r="F836">
        <v>53</v>
      </c>
      <c r="G836">
        <f>IF(C836=1,VLOOKUP(FoxFire!B836,balance!$U:$Z,2,FALSE),IF(C836=2,VLOOKUP(B836,balance!$U:$Z,3,FALSE),IF(C836=3,VLOOKUP(B836,balance!$U:$Z,4,FALSE),IF(C836=4,VLOOKUP(B836,balance!$U:$Z,5,FALSE),IF(C836=5,VLOOKUP(B836-1,balance!$U:$Z,6,FALSE),0)))))/100</f>
        <v>308.49639999999999</v>
      </c>
      <c r="H836">
        <v>2</v>
      </c>
      <c r="I836" s="1">
        <f>IF(C836=1,VLOOKUP(FoxFire!B836,balance!$AF:$AJ,2,FALSE),IF(C836=2,VLOOKUP(B836,balance!$AF:$AJ,3,FALSE),IF(C836=3,VLOOKUP(B836,balance!$AF:$AJ,4,FALSE),IF(C836=4,VLOOKUP(B836,balance!$AF:$AJ,5,FALSE),IF(C836=5,VLOOKUP(B836,balance!$AF:$AK,6,FALSE),0)))))*1000000000000</f>
        <v>7140000000000</v>
      </c>
    </row>
    <row r="837" spans="1:9" x14ac:dyDescent="0.3">
      <c r="A837">
        <v>835</v>
      </c>
      <c r="B837">
        <f t="shared" si="25"/>
        <v>168</v>
      </c>
      <c r="C837">
        <f t="shared" si="24"/>
        <v>1</v>
      </c>
      <c r="D837">
        <v>9026</v>
      </c>
      <c r="E837" s="1">
        <f>IF(C837=1,VLOOKUP(B837,balance!$K:$P,2,FALSE),IF(C837=2,VLOOKUP(B837,balance!$K:$P,3,FALSE),IF(C837=3,VLOOKUP(B837,balance!$K:$P,4,FALSE),IF(C837=4,VLOOKUP(B837,balance!$K:$P,5,FALSE),IF(C837=5,VLOOKUP(B837-1,balance!$K:$P,6,FALSE),0)))))</f>
        <v>4425</v>
      </c>
      <c r="F837">
        <v>53</v>
      </c>
      <c r="G837">
        <f>IF(C837=1,VLOOKUP(FoxFire!B837,balance!$U:$Z,2,FALSE),IF(C837=2,VLOOKUP(B837,balance!$U:$Z,3,FALSE),IF(C837=3,VLOOKUP(B837,balance!$U:$Z,4,FALSE),IF(C837=4,VLOOKUP(B837,balance!$U:$Z,5,FALSE),IF(C837=5,VLOOKUP(B837-1,balance!$U:$Z,6,FALSE),0)))))/100</f>
        <v>2.6700000000000001E-3</v>
      </c>
      <c r="H837">
        <v>2</v>
      </c>
      <c r="I837" s="1">
        <f>IF(C837=1,VLOOKUP(FoxFire!B837,balance!$AF:$AJ,2,FALSE),IF(C837=2,VLOOKUP(B837,balance!$AF:$AJ,3,FALSE),IF(C837=3,VLOOKUP(B837,balance!$AF:$AJ,4,FALSE),IF(C837=4,VLOOKUP(B837,balance!$AF:$AJ,5,FALSE),IF(C837=5,VLOOKUP(B837,balance!$AF:$AK,6,FALSE),0)))))*1000000000000</f>
        <v>1785000000000</v>
      </c>
    </row>
    <row r="838" spans="1:9" x14ac:dyDescent="0.3">
      <c r="A838">
        <v>836</v>
      </c>
      <c r="B838">
        <f t="shared" si="25"/>
        <v>168</v>
      </c>
      <c r="C838">
        <f t="shared" si="24"/>
        <v>2</v>
      </c>
      <c r="D838">
        <v>9026</v>
      </c>
      <c r="E838" s="1">
        <f>IF(C838=1,VLOOKUP(B838,balance!$K:$P,2,FALSE),IF(C838=2,VLOOKUP(B838,balance!$K:$P,3,FALSE),IF(C838=3,VLOOKUP(B838,balance!$K:$P,4,FALSE),IF(C838=4,VLOOKUP(B838,balance!$K:$P,5,FALSE),IF(C838=5,VLOOKUP(B838-1,balance!$K:$P,6,FALSE),0)))))</f>
        <v>4425</v>
      </c>
      <c r="F838">
        <v>53</v>
      </c>
      <c r="G838">
        <f>IF(C838=1,VLOOKUP(FoxFire!B838,balance!$U:$Z,2,FALSE),IF(C838=2,VLOOKUP(B838,balance!$U:$Z,3,FALSE),IF(C838=3,VLOOKUP(B838,balance!$U:$Z,4,FALSE),IF(C838=4,VLOOKUP(B838,balance!$U:$Z,5,FALSE),IF(C838=5,VLOOKUP(B838-1,balance!$U:$Z,6,FALSE),0)))))/100</f>
        <v>2.6700000000000001E-3</v>
      </c>
      <c r="H838">
        <v>2</v>
      </c>
      <c r="I838" s="1">
        <f>IF(C838=1,VLOOKUP(FoxFire!B838,balance!$AF:$AJ,2,FALSE),IF(C838=2,VLOOKUP(B838,balance!$AF:$AJ,3,FALSE),IF(C838=3,VLOOKUP(B838,balance!$AF:$AJ,4,FALSE),IF(C838=4,VLOOKUP(B838,balance!$AF:$AJ,5,FALSE),IF(C838=5,VLOOKUP(B838,balance!$AF:$AK,6,FALSE),0)))))*1000000000000</f>
        <v>1785000000000</v>
      </c>
    </row>
    <row r="839" spans="1:9" x14ac:dyDescent="0.3">
      <c r="A839">
        <v>837</v>
      </c>
      <c r="B839">
        <f t="shared" si="25"/>
        <v>168</v>
      </c>
      <c r="C839">
        <f t="shared" si="24"/>
        <v>3</v>
      </c>
      <c r="D839">
        <v>9026</v>
      </c>
      <c r="E839" s="1">
        <f>IF(C839=1,VLOOKUP(B839,balance!$K:$P,2,FALSE),IF(C839=2,VLOOKUP(B839,balance!$K:$P,3,FALSE),IF(C839=3,VLOOKUP(B839,balance!$K:$P,4,FALSE),IF(C839=4,VLOOKUP(B839,balance!$K:$P,5,FALSE),IF(C839=5,VLOOKUP(B839-1,balance!$K:$P,6,FALSE),0)))))</f>
        <v>4425</v>
      </c>
      <c r="F839">
        <v>53</v>
      </c>
      <c r="G839">
        <f>IF(C839=1,VLOOKUP(FoxFire!B839,balance!$U:$Z,2,FALSE),IF(C839=2,VLOOKUP(B839,balance!$U:$Z,3,FALSE),IF(C839=3,VLOOKUP(B839,balance!$U:$Z,4,FALSE),IF(C839=4,VLOOKUP(B839,balance!$U:$Z,5,FALSE),IF(C839=5,VLOOKUP(B839-1,balance!$U:$Z,6,FALSE),0)))))/100</f>
        <v>2.6700000000000001E-3</v>
      </c>
      <c r="H839">
        <v>2</v>
      </c>
      <c r="I839" s="1">
        <f>IF(C839=1,VLOOKUP(FoxFire!B839,balance!$AF:$AJ,2,FALSE),IF(C839=2,VLOOKUP(B839,balance!$AF:$AJ,3,FALSE),IF(C839=3,VLOOKUP(B839,balance!$AF:$AJ,4,FALSE),IF(C839=4,VLOOKUP(B839,balance!$AF:$AJ,5,FALSE),IF(C839=5,VLOOKUP(B839,balance!$AF:$AK,6,FALSE),0)))))*1000000000000</f>
        <v>1785000000000</v>
      </c>
    </row>
    <row r="840" spans="1:9" x14ac:dyDescent="0.3">
      <c r="A840">
        <v>838</v>
      </c>
      <c r="B840">
        <f t="shared" si="25"/>
        <v>168</v>
      </c>
      <c r="C840">
        <f t="shared" ref="C840:C903" si="26">C835</f>
        <v>4</v>
      </c>
      <c r="D840">
        <v>9026</v>
      </c>
      <c r="E840" s="1">
        <f>IF(C840=1,VLOOKUP(B840,balance!$K:$P,2,FALSE),IF(C840=2,VLOOKUP(B840,balance!$K:$P,3,FALSE),IF(C840=3,VLOOKUP(B840,balance!$K:$P,4,FALSE),IF(C840=4,VLOOKUP(B840,balance!$K:$P,5,FALSE),IF(C840=5,VLOOKUP(B840-1,balance!$K:$P,6,FALSE),0)))))</f>
        <v>4425</v>
      </c>
      <c r="F840">
        <v>53</v>
      </c>
      <c r="G840">
        <f>IF(C840=1,VLOOKUP(FoxFire!B840,balance!$U:$Z,2,FALSE),IF(C840=2,VLOOKUP(B840,balance!$U:$Z,3,FALSE),IF(C840=3,VLOOKUP(B840,balance!$U:$Z,4,FALSE),IF(C840=4,VLOOKUP(B840,balance!$U:$Z,5,FALSE),IF(C840=5,VLOOKUP(B840-1,balance!$U:$Z,6,FALSE),0)))))/100</f>
        <v>2.6700000000000001E-3</v>
      </c>
      <c r="H840">
        <v>2</v>
      </c>
      <c r="I840" s="1">
        <f>IF(C840=1,VLOOKUP(FoxFire!B840,balance!$AF:$AJ,2,FALSE),IF(C840=2,VLOOKUP(B840,balance!$AF:$AJ,3,FALSE),IF(C840=3,VLOOKUP(B840,balance!$AF:$AJ,4,FALSE),IF(C840=4,VLOOKUP(B840,balance!$AF:$AJ,5,FALSE),IF(C840=5,VLOOKUP(B840,balance!$AF:$AK,6,FALSE),0)))))*1000000000000</f>
        <v>1785000000000</v>
      </c>
    </row>
    <row r="841" spans="1:9" x14ac:dyDescent="0.3">
      <c r="A841">
        <v>839</v>
      </c>
      <c r="B841">
        <f t="shared" si="25"/>
        <v>169</v>
      </c>
      <c r="C841">
        <f t="shared" si="26"/>
        <v>5</v>
      </c>
      <c r="D841">
        <v>9026</v>
      </c>
      <c r="E841" s="1">
        <f>IF(C841=1,VLOOKUP(B841,balance!$K:$P,2,FALSE),IF(C841=2,VLOOKUP(B841,balance!$K:$P,3,FALSE),IF(C841=3,VLOOKUP(B841,balance!$K:$P,4,FALSE),IF(C841=4,VLOOKUP(B841,balance!$K:$P,5,FALSE),IF(C841=5,VLOOKUP(B841-1,balance!$K:$P,6,FALSE),0)))))</f>
        <v>152220</v>
      </c>
      <c r="F841">
        <v>53</v>
      </c>
      <c r="G841">
        <f>IF(C841=1,VLOOKUP(FoxFire!B841,balance!$U:$Z,2,FALSE),IF(C841=2,VLOOKUP(B841,balance!$U:$Z,3,FALSE),IF(C841=3,VLOOKUP(B841,balance!$U:$Z,4,FALSE),IF(C841=4,VLOOKUP(B841,balance!$U:$Z,5,FALSE),IF(C841=5,VLOOKUP(B841-1,balance!$U:$Z,6,FALSE),0)))))/100</f>
        <v>315.84929999999997</v>
      </c>
      <c r="H841">
        <v>2</v>
      </c>
      <c r="I841" s="1">
        <f>IF(C841=1,VLOOKUP(FoxFire!B841,balance!$AF:$AJ,2,FALSE),IF(C841=2,VLOOKUP(B841,balance!$AF:$AJ,3,FALSE),IF(C841=3,VLOOKUP(B841,balance!$AF:$AJ,4,FALSE),IF(C841=4,VLOOKUP(B841,balance!$AF:$AJ,5,FALSE),IF(C841=5,VLOOKUP(B841,balance!$AF:$AK,6,FALSE),0)))))*1000000000000</f>
        <v>7200000000000</v>
      </c>
    </row>
    <row r="842" spans="1:9" x14ac:dyDescent="0.3">
      <c r="A842">
        <v>840</v>
      </c>
      <c r="B842">
        <f t="shared" si="25"/>
        <v>169</v>
      </c>
      <c r="C842">
        <f t="shared" si="26"/>
        <v>1</v>
      </c>
      <c r="D842">
        <v>9026</v>
      </c>
      <c r="E842" s="1">
        <f>IF(C842=1,VLOOKUP(B842,balance!$K:$P,2,FALSE),IF(C842=2,VLOOKUP(B842,balance!$K:$P,3,FALSE),IF(C842=3,VLOOKUP(B842,balance!$K:$P,4,FALSE),IF(C842=4,VLOOKUP(B842,balance!$K:$P,5,FALSE),IF(C842=5,VLOOKUP(B842-1,balance!$K:$P,6,FALSE),0)))))</f>
        <v>4450</v>
      </c>
      <c r="F842">
        <v>53</v>
      </c>
      <c r="G842">
        <f>IF(C842=1,VLOOKUP(FoxFire!B842,balance!$U:$Z,2,FALSE),IF(C842=2,VLOOKUP(B842,balance!$U:$Z,3,FALSE),IF(C842=3,VLOOKUP(B842,balance!$U:$Z,4,FALSE),IF(C842=4,VLOOKUP(B842,balance!$U:$Z,5,FALSE),IF(C842=5,VLOOKUP(B842-1,balance!$U:$Z,6,FALSE),0)))))/100</f>
        <v>2.6800000000000001E-3</v>
      </c>
      <c r="H842">
        <v>2</v>
      </c>
      <c r="I842" s="1">
        <f>IF(C842=1,VLOOKUP(FoxFire!B842,balance!$AF:$AJ,2,FALSE),IF(C842=2,VLOOKUP(B842,balance!$AF:$AJ,3,FALSE),IF(C842=3,VLOOKUP(B842,balance!$AF:$AJ,4,FALSE),IF(C842=4,VLOOKUP(B842,balance!$AF:$AJ,5,FALSE),IF(C842=5,VLOOKUP(B842,balance!$AF:$AK,6,FALSE),0)))))*1000000000000</f>
        <v>1800000000000</v>
      </c>
    </row>
    <row r="843" spans="1:9" x14ac:dyDescent="0.3">
      <c r="A843">
        <v>841</v>
      </c>
      <c r="B843">
        <f t="shared" si="25"/>
        <v>169</v>
      </c>
      <c r="C843">
        <f t="shared" si="26"/>
        <v>2</v>
      </c>
      <c r="D843">
        <v>9026</v>
      </c>
      <c r="E843" s="1">
        <f>IF(C843=1,VLOOKUP(B843,balance!$K:$P,2,FALSE),IF(C843=2,VLOOKUP(B843,balance!$K:$P,3,FALSE),IF(C843=3,VLOOKUP(B843,balance!$K:$P,4,FALSE),IF(C843=4,VLOOKUP(B843,balance!$K:$P,5,FALSE),IF(C843=5,VLOOKUP(B843-1,balance!$K:$P,6,FALSE),0)))))</f>
        <v>4450</v>
      </c>
      <c r="F843">
        <v>53</v>
      </c>
      <c r="G843">
        <f>IF(C843=1,VLOOKUP(FoxFire!B843,balance!$U:$Z,2,FALSE),IF(C843=2,VLOOKUP(B843,balance!$U:$Z,3,FALSE),IF(C843=3,VLOOKUP(B843,balance!$U:$Z,4,FALSE),IF(C843=4,VLOOKUP(B843,balance!$U:$Z,5,FALSE),IF(C843=5,VLOOKUP(B843-1,balance!$U:$Z,6,FALSE),0)))))/100</f>
        <v>2.6800000000000001E-3</v>
      </c>
      <c r="H843">
        <v>2</v>
      </c>
      <c r="I843" s="1">
        <f>IF(C843=1,VLOOKUP(FoxFire!B843,balance!$AF:$AJ,2,FALSE),IF(C843=2,VLOOKUP(B843,balance!$AF:$AJ,3,FALSE),IF(C843=3,VLOOKUP(B843,balance!$AF:$AJ,4,FALSE),IF(C843=4,VLOOKUP(B843,balance!$AF:$AJ,5,FALSE),IF(C843=5,VLOOKUP(B843,balance!$AF:$AK,6,FALSE),0)))))*1000000000000</f>
        <v>1800000000000</v>
      </c>
    </row>
    <row r="844" spans="1:9" x14ac:dyDescent="0.3">
      <c r="A844">
        <v>842</v>
      </c>
      <c r="B844">
        <f t="shared" ref="B844:B907" si="27">B839+1</f>
        <v>169</v>
      </c>
      <c r="C844">
        <f t="shared" si="26"/>
        <v>3</v>
      </c>
      <c r="D844">
        <v>9026</v>
      </c>
      <c r="E844" s="1">
        <f>IF(C844=1,VLOOKUP(B844,balance!$K:$P,2,FALSE),IF(C844=2,VLOOKUP(B844,balance!$K:$P,3,FALSE),IF(C844=3,VLOOKUP(B844,balance!$K:$P,4,FALSE),IF(C844=4,VLOOKUP(B844,balance!$K:$P,5,FALSE),IF(C844=5,VLOOKUP(B844-1,balance!$K:$P,6,FALSE),0)))))</f>
        <v>4450</v>
      </c>
      <c r="F844">
        <v>53</v>
      </c>
      <c r="G844">
        <f>IF(C844=1,VLOOKUP(FoxFire!B844,balance!$U:$Z,2,FALSE),IF(C844=2,VLOOKUP(B844,balance!$U:$Z,3,FALSE),IF(C844=3,VLOOKUP(B844,balance!$U:$Z,4,FALSE),IF(C844=4,VLOOKUP(B844,balance!$U:$Z,5,FALSE),IF(C844=5,VLOOKUP(B844-1,balance!$U:$Z,6,FALSE),0)))))/100</f>
        <v>2.6800000000000001E-3</v>
      </c>
      <c r="H844">
        <v>2</v>
      </c>
      <c r="I844" s="1">
        <f>IF(C844=1,VLOOKUP(FoxFire!B844,balance!$AF:$AJ,2,FALSE),IF(C844=2,VLOOKUP(B844,balance!$AF:$AJ,3,FALSE),IF(C844=3,VLOOKUP(B844,balance!$AF:$AJ,4,FALSE),IF(C844=4,VLOOKUP(B844,balance!$AF:$AJ,5,FALSE),IF(C844=5,VLOOKUP(B844,balance!$AF:$AK,6,FALSE),0)))))*1000000000000</f>
        <v>1800000000000</v>
      </c>
    </row>
    <row r="845" spans="1:9" x14ac:dyDescent="0.3">
      <c r="A845">
        <v>843</v>
      </c>
      <c r="B845">
        <f t="shared" si="27"/>
        <v>169</v>
      </c>
      <c r="C845">
        <f t="shared" si="26"/>
        <v>4</v>
      </c>
      <c r="D845">
        <v>9026</v>
      </c>
      <c r="E845" s="1">
        <f>IF(C845=1,VLOOKUP(B845,balance!$K:$P,2,FALSE),IF(C845=2,VLOOKUP(B845,balance!$K:$P,3,FALSE),IF(C845=3,VLOOKUP(B845,balance!$K:$P,4,FALSE),IF(C845=4,VLOOKUP(B845,balance!$K:$P,5,FALSE),IF(C845=5,VLOOKUP(B845-1,balance!$K:$P,6,FALSE),0)))))</f>
        <v>4450</v>
      </c>
      <c r="F845">
        <v>53</v>
      </c>
      <c r="G845">
        <f>IF(C845=1,VLOOKUP(FoxFire!B845,balance!$U:$Z,2,FALSE),IF(C845=2,VLOOKUP(B845,balance!$U:$Z,3,FALSE),IF(C845=3,VLOOKUP(B845,balance!$U:$Z,4,FALSE),IF(C845=4,VLOOKUP(B845,balance!$U:$Z,5,FALSE),IF(C845=5,VLOOKUP(B845-1,balance!$U:$Z,6,FALSE),0)))))/100</f>
        <v>2.6800000000000001E-3</v>
      </c>
      <c r="H845">
        <v>2</v>
      </c>
      <c r="I845" s="1">
        <f>IF(C845=1,VLOOKUP(FoxFire!B845,balance!$AF:$AJ,2,FALSE),IF(C845=2,VLOOKUP(B845,balance!$AF:$AJ,3,FALSE),IF(C845=3,VLOOKUP(B845,balance!$AF:$AJ,4,FALSE),IF(C845=4,VLOOKUP(B845,balance!$AF:$AJ,5,FALSE),IF(C845=5,VLOOKUP(B845,balance!$AF:$AK,6,FALSE),0)))))*1000000000000</f>
        <v>1800000000000</v>
      </c>
    </row>
    <row r="846" spans="1:9" x14ac:dyDescent="0.3">
      <c r="A846">
        <v>844</v>
      </c>
      <c r="B846">
        <f t="shared" si="27"/>
        <v>170</v>
      </c>
      <c r="C846">
        <f t="shared" si="26"/>
        <v>5</v>
      </c>
      <c r="D846">
        <v>9026</v>
      </c>
      <c r="E846" s="1">
        <f>IF(C846=1,VLOOKUP(B846,balance!$K:$P,2,FALSE),IF(C846=2,VLOOKUP(B846,balance!$K:$P,3,FALSE),IF(C846=3,VLOOKUP(B846,balance!$K:$P,4,FALSE),IF(C846=4,VLOOKUP(B846,balance!$K:$P,5,FALSE),IF(C846=5,VLOOKUP(B846-1,balance!$K:$P,6,FALSE),0)))))</f>
        <v>153970</v>
      </c>
      <c r="F846">
        <v>53</v>
      </c>
      <c r="G846">
        <f>IF(C846=1,VLOOKUP(FoxFire!B846,balance!$U:$Z,2,FALSE),IF(C846=2,VLOOKUP(B846,balance!$U:$Z,3,FALSE),IF(C846=3,VLOOKUP(B846,balance!$U:$Z,4,FALSE),IF(C846=4,VLOOKUP(B846,balance!$U:$Z,5,FALSE),IF(C846=5,VLOOKUP(B846-1,balance!$U:$Z,6,FALSE),0)))))/100</f>
        <v>323.37289999999996</v>
      </c>
      <c r="H846">
        <v>2</v>
      </c>
      <c r="I846" s="1">
        <f>IF(C846=1,VLOOKUP(FoxFire!B846,balance!$AF:$AJ,2,FALSE),IF(C846=2,VLOOKUP(B846,balance!$AF:$AJ,3,FALSE),IF(C846=3,VLOOKUP(B846,balance!$AF:$AJ,4,FALSE),IF(C846=4,VLOOKUP(B846,balance!$AF:$AJ,5,FALSE),IF(C846=5,VLOOKUP(B846,balance!$AF:$AK,6,FALSE),0)))))*1000000000000</f>
        <v>7260000000000</v>
      </c>
    </row>
    <row r="847" spans="1:9" x14ac:dyDescent="0.3">
      <c r="A847">
        <v>845</v>
      </c>
      <c r="B847">
        <f t="shared" si="27"/>
        <v>170</v>
      </c>
      <c r="C847">
        <f t="shared" si="26"/>
        <v>1</v>
      </c>
      <c r="D847">
        <v>9026</v>
      </c>
      <c r="E847" s="1">
        <f>IF(C847=1,VLOOKUP(B847,balance!$K:$P,2,FALSE),IF(C847=2,VLOOKUP(B847,balance!$K:$P,3,FALSE),IF(C847=3,VLOOKUP(B847,balance!$K:$P,4,FALSE),IF(C847=4,VLOOKUP(B847,balance!$K:$P,5,FALSE),IF(C847=5,VLOOKUP(B847-1,balance!$K:$P,6,FALSE),0)))))</f>
        <v>4475</v>
      </c>
      <c r="F847">
        <v>53</v>
      </c>
      <c r="G847">
        <f>IF(C847=1,VLOOKUP(FoxFire!B847,balance!$U:$Z,2,FALSE),IF(C847=2,VLOOKUP(B847,balance!$U:$Z,3,FALSE),IF(C847=3,VLOOKUP(B847,balance!$U:$Z,4,FALSE),IF(C847=4,VLOOKUP(B847,balance!$U:$Z,5,FALSE),IF(C847=5,VLOOKUP(B847-1,balance!$U:$Z,6,FALSE),0)))))/100</f>
        <v>2.6900000000000001E-3</v>
      </c>
      <c r="H847">
        <v>2</v>
      </c>
      <c r="I847" s="1">
        <f>IF(C847=1,VLOOKUP(FoxFire!B847,balance!$AF:$AJ,2,FALSE),IF(C847=2,VLOOKUP(B847,balance!$AF:$AJ,3,FALSE),IF(C847=3,VLOOKUP(B847,balance!$AF:$AJ,4,FALSE),IF(C847=4,VLOOKUP(B847,balance!$AF:$AJ,5,FALSE),IF(C847=5,VLOOKUP(B847,balance!$AF:$AK,6,FALSE),0)))))*1000000000000</f>
        <v>1815000000000</v>
      </c>
    </row>
    <row r="848" spans="1:9" x14ac:dyDescent="0.3">
      <c r="A848">
        <v>846</v>
      </c>
      <c r="B848">
        <f t="shared" si="27"/>
        <v>170</v>
      </c>
      <c r="C848">
        <f t="shared" si="26"/>
        <v>2</v>
      </c>
      <c r="D848">
        <v>9026</v>
      </c>
      <c r="E848" s="1">
        <f>IF(C848=1,VLOOKUP(B848,balance!$K:$P,2,FALSE),IF(C848=2,VLOOKUP(B848,balance!$K:$P,3,FALSE),IF(C848=3,VLOOKUP(B848,balance!$K:$P,4,FALSE),IF(C848=4,VLOOKUP(B848,balance!$K:$P,5,FALSE),IF(C848=5,VLOOKUP(B848-1,balance!$K:$P,6,FALSE),0)))))</f>
        <v>4475</v>
      </c>
      <c r="F848">
        <v>53</v>
      </c>
      <c r="G848">
        <f>IF(C848=1,VLOOKUP(FoxFire!B848,balance!$U:$Z,2,FALSE),IF(C848=2,VLOOKUP(B848,balance!$U:$Z,3,FALSE),IF(C848=3,VLOOKUP(B848,balance!$U:$Z,4,FALSE),IF(C848=4,VLOOKUP(B848,balance!$U:$Z,5,FALSE),IF(C848=5,VLOOKUP(B848-1,balance!$U:$Z,6,FALSE),0)))))/100</f>
        <v>2.6900000000000001E-3</v>
      </c>
      <c r="H848">
        <v>2</v>
      </c>
      <c r="I848" s="1">
        <f>IF(C848=1,VLOOKUP(FoxFire!B848,balance!$AF:$AJ,2,FALSE),IF(C848=2,VLOOKUP(B848,balance!$AF:$AJ,3,FALSE),IF(C848=3,VLOOKUP(B848,balance!$AF:$AJ,4,FALSE),IF(C848=4,VLOOKUP(B848,balance!$AF:$AJ,5,FALSE),IF(C848=5,VLOOKUP(B848,balance!$AF:$AK,6,FALSE),0)))))*1000000000000</f>
        <v>1815000000000</v>
      </c>
    </row>
    <row r="849" spans="1:9" x14ac:dyDescent="0.3">
      <c r="A849">
        <v>847</v>
      </c>
      <c r="B849">
        <f t="shared" si="27"/>
        <v>170</v>
      </c>
      <c r="C849">
        <f t="shared" si="26"/>
        <v>3</v>
      </c>
      <c r="D849">
        <v>9026</v>
      </c>
      <c r="E849" s="1">
        <f>IF(C849=1,VLOOKUP(B849,balance!$K:$P,2,FALSE),IF(C849=2,VLOOKUP(B849,balance!$K:$P,3,FALSE),IF(C849=3,VLOOKUP(B849,balance!$K:$P,4,FALSE),IF(C849=4,VLOOKUP(B849,balance!$K:$P,5,FALSE),IF(C849=5,VLOOKUP(B849-1,balance!$K:$P,6,FALSE),0)))))</f>
        <v>4475</v>
      </c>
      <c r="F849">
        <v>53</v>
      </c>
      <c r="G849">
        <f>IF(C849=1,VLOOKUP(FoxFire!B849,balance!$U:$Z,2,FALSE),IF(C849=2,VLOOKUP(B849,balance!$U:$Z,3,FALSE),IF(C849=3,VLOOKUP(B849,balance!$U:$Z,4,FALSE),IF(C849=4,VLOOKUP(B849,balance!$U:$Z,5,FALSE),IF(C849=5,VLOOKUP(B849-1,balance!$U:$Z,6,FALSE),0)))))/100</f>
        <v>2.6900000000000001E-3</v>
      </c>
      <c r="H849">
        <v>2</v>
      </c>
      <c r="I849" s="1">
        <f>IF(C849=1,VLOOKUP(FoxFire!B849,balance!$AF:$AJ,2,FALSE),IF(C849=2,VLOOKUP(B849,balance!$AF:$AJ,3,FALSE),IF(C849=3,VLOOKUP(B849,balance!$AF:$AJ,4,FALSE),IF(C849=4,VLOOKUP(B849,balance!$AF:$AJ,5,FALSE),IF(C849=5,VLOOKUP(B849,balance!$AF:$AK,6,FALSE),0)))))*1000000000000</f>
        <v>1815000000000</v>
      </c>
    </row>
    <row r="850" spans="1:9" x14ac:dyDescent="0.3">
      <c r="A850">
        <v>848</v>
      </c>
      <c r="B850">
        <f t="shared" si="27"/>
        <v>170</v>
      </c>
      <c r="C850">
        <f t="shared" si="26"/>
        <v>4</v>
      </c>
      <c r="D850">
        <v>9026</v>
      </c>
      <c r="E850" s="1">
        <f>IF(C850=1,VLOOKUP(B850,balance!$K:$P,2,FALSE),IF(C850=2,VLOOKUP(B850,balance!$K:$P,3,FALSE),IF(C850=3,VLOOKUP(B850,balance!$K:$P,4,FALSE),IF(C850=4,VLOOKUP(B850,balance!$K:$P,5,FALSE),IF(C850=5,VLOOKUP(B850-1,balance!$K:$P,6,FALSE),0)))))</f>
        <v>4475</v>
      </c>
      <c r="F850">
        <v>53</v>
      </c>
      <c r="G850">
        <f>IF(C850=1,VLOOKUP(FoxFire!B850,balance!$U:$Z,2,FALSE),IF(C850=2,VLOOKUP(B850,balance!$U:$Z,3,FALSE),IF(C850=3,VLOOKUP(B850,balance!$U:$Z,4,FALSE),IF(C850=4,VLOOKUP(B850,balance!$U:$Z,5,FALSE),IF(C850=5,VLOOKUP(B850-1,balance!$U:$Z,6,FALSE),0)))))/100</f>
        <v>2.6900000000000001E-3</v>
      </c>
      <c r="H850">
        <v>2</v>
      </c>
      <c r="I850" s="1">
        <f>IF(C850=1,VLOOKUP(FoxFire!B850,balance!$AF:$AJ,2,FALSE),IF(C850=2,VLOOKUP(B850,balance!$AF:$AJ,3,FALSE),IF(C850=3,VLOOKUP(B850,balance!$AF:$AJ,4,FALSE),IF(C850=4,VLOOKUP(B850,balance!$AF:$AJ,5,FALSE),IF(C850=5,VLOOKUP(B850,balance!$AF:$AK,6,FALSE),0)))))*1000000000000</f>
        <v>1815000000000</v>
      </c>
    </row>
    <row r="851" spans="1:9" x14ac:dyDescent="0.3">
      <c r="A851">
        <v>849</v>
      </c>
      <c r="B851">
        <f t="shared" si="27"/>
        <v>171</v>
      </c>
      <c r="C851">
        <f t="shared" si="26"/>
        <v>5</v>
      </c>
      <c r="D851">
        <v>9026</v>
      </c>
      <c r="E851" s="1">
        <f>IF(C851=1,VLOOKUP(B851,balance!$K:$P,2,FALSE),IF(C851=2,VLOOKUP(B851,balance!$K:$P,3,FALSE),IF(C851=3,VLOOKUP(B851,balance!$K:$P,4,FALSE),IF(C851=4,VLOOKUP(B851,balance!$K:$P,5,FALSE),IF(C851=5,VLOOKUP(B851-1,balance!$K:$P,6,FALSE),0)))))</f>
        <v>155730</v>
      </c>
      <c r="F851">
        <v>53</v>
      </c>
      <c r="G851">
        <f>IF(C851=1,VLOOKUP(FoxFire!B851,balance!$U:$Z,2,FALSE),IF(C851=2,VLOOKUP(B851,balance!$U:$Z,3,FALSE),IF(C851=3,VLOOKUP(B851,balance!$U:$Z,4,FALSE),IF(C851=4,VLOOKUP(B851,balance!$U:$Z,5,FALSE),IF(C851=5,VLOOKUP(B851-1,balance!$U:$Z,6,FALSE),0)))))/100</f>
        <v>331.0711</v>
      </c>
      <c r="H851">
        <v>2</v>
      </c>
      <c r="I851" s="1">
        <f>IF(C851=1,VLOOKUP(FoxFire!B851,balance!$AF:$AJ,2,FALSE),IF(C851=2,VLOOKUP(B851,balance!$AF:$AJ,3,FALSE),IF(C851=3,VLOOKUP(B851,balance!$AF:$AJ,4,FALSE),IF(C851=4,VLOOKUP(B851,balance!$AF:$AJ,5,FALSE),IF(C851=5,VLOOKUP(B851,balance!$AF:$AK,6,FALSE),0)))))*1000000000000</f>
        <v>7320000000000</v>
      </c>
    </row>
    <row r="852" spans="1:9" x14ac:dyDescent="0.3">
      <c r="A852">
        <v>850</v>
      </c>
      <c r="B852">
        <f t="shared" si="27"/>
        <v>171</v>
      </c>
      <c r="C852">
        <f t="shared" si="26"/>
        <v>1</v>
      </c>
      <c r="D852">
        <v>9026</v>
      </c>
      <c r="E852" s="1">
        <f>IF(C852=1,VLOOKUP(B852,balance!$K:$P,2,FALSE),IF(C852=2,VLOOKUP(B852,balance!$K:$P,3,FALSE),IF(C852=3,VLOOKUP(B852,balance!$K:$P,4,FALSE),IF(C852=4,VLOOKUP(B852,balance!$K:$P,5,FALSE),IF(C852=5,VLOOKUP(B852-1,balance!$K:$P,6,FALSE),0)))))</f>
        <v>4500</v>
      </c>
      <c r="F852">
        <v>53</v>
      </c>
      <c r="G852">
        <f>IF(C852=1,VLOOKUP(FoxFire!B852,balance!$U:$Z,2,FALSE),IF(C852=2,VLOOKUP(B852,balance!$U:$Z,3,FALSE),IF(C852=3,VLOOKUP(B852,balance!$U:$Z,4,FALSE),IF(C852=4,VLOOKUP(B852,balance!$U:$Z,5,FALSE),IF(C852=5,VLOOKUP(B852-1,balance!$U:$Z,6,FALSE),0)))))/100</f>
        <v>2.7000000000000001E-3</v>
      </c>
      <c r="H852">
        <v>2</v>
      </c>
      <c r="I852" s="1">
        <f>IF(C852=1,VLOOKUP(FoxFire!B852,balance!$AF:$AJ,2,FALSE),IF(C852=2,VLOOKUP(B852,balance!$AF:$AJ,3,FALSE),IF(C852=3,VLOOKUP(B852,balance!$AF:$AJ,4,FALSE),IF(C852=4,VLOOKUP(B852,balance!$AF:$AJ,5,FALSE),IF(C852=5,VLOOKUP(B852,balance!$AF:$AK,6,FALSE),0)))))*1000000000000</f>
        <v>1830000000000</v>
      </c>
    </row>
    <row r="853" spans="1:9" x14ac:dyDescent="0.3">
      <c r="A853">
        <v>851</v>
      </c>
      <c r="B853">
        <f t="shared" si="27"/>
        <v>171</v>
      </c>
      <c r="C853">
        <f t="shared" si="26"/>
        <v>2</v>
      </c>
      <c r="D853">
        <v>9026</v>
      </c>
      <c r="E853" s="1">
        <f>IF(C853=1,VLOOKUP(B853,balance!$K:$P,2,FALSE),IF(C853=2,VLOOKUP(B853,balance!$K:$P,3,FALSE),IF(C853=3,VLOOKUP(B853,balance!$K:$P,4,FALSE),IF(C853=4,VLOOKUP(B853,balance!$K:$P,5,FALSE),IF(C853=5,VLOOKUP(B853-1,balance!$K:$P,6,FALSE),0)))))</f>
        <v>4500</v>
      </c>
      <c r="F853">
        <v>53</v>
      </c>
      <c r="G853">
        <f>IF(C853=1,VLOOKUP(FoxFire!B853,balance!$U:$Z,2,FALSE),IF(C853=2,VLOOKUP(B853,balance!$U:$Z,3,FALSE),IF(C853=3,VLOOKUP(B853,balance!$U:$Z,4,FALSE),IF(C853=4,VLOOKUP(B853,balance!$U:$Z,5,FALSE),IF(C853=5,VLOOKUP(B853-1,balance!$U:$Z,6,FALSE),0)))))/100</f>
        <v>2.7000000000000001E-3</v>
      </c>
      <c r="H853">
        <v>2</v>
      </c>
      <c r="I853" s="1">
        <f>IF(C853=1,VLOOKUP(FoxFire!B853,balance!$AF:$AJ,2,FALSE),IF(C853=2,VLOOKUP(B853,balance!$AF:$AJ,3,FALSE),IF(C853=3,VLOOKUP(B853,balance!$AF:$AJ,4,FALSE),IF(C853=4,VLOOKUP(B853,balance!$AF:$AJ,5,FALSE),IF(C853=5,VLOOKUP(B853,balance!$AF:$AK,6,FALSE),0)))))*1000000000000</f>
        <v>1830000000000</v>
      </c>
    </row>
    <row r="854" spans="1:9" x14ac:dyDescent="0.3">
      <c r="A854">
        <v>852</v>
      </c>
      <c r="B854">
        <f t="shared" si="27"/>
        <v>171</v>
      </c>
      <c r="C854">
        <f t="shared" si="26"/>
        <v>3</v>
      </c>
      <c r="D854">
        <v>9026</v>
      </c>
      <c r="E854" s="1">
        <f>IF(C854=1,VLOOKUP(B854,balance!$K:$P,2,FALSE),IF(C854=2,VLOOKUP(B854,balance!$K:$P,3,FALSE),IF(C854=3,VLOOKUP(B854,balance!$K:$P,4,FALSE),IF(C854=4,VLOOKUP(B854,balance!$K:$P,5,FALSE),IF(C854=5,VLOOKUP(B854-1,balance!$K:$P,6,FALSE),0)))))</f>
        <v>4500</v>
      </c>
      <c r="F854">
        <v>53</v>
      </c>
      <c r="G854">
        <f>IF(C854=1,VLOOKUP(FoxFire!B854,balance!$U:$Z,2,FALSE),IF(C854=2,VLOOKUP(B854,balance!$U:$Z,3,FALSE),IF(C854=3,VLOOKUP(B854,balance!$U:$Z,4,FALSE),IF(C854=4,VLOOKUP(B854,balance!$U:$Z,5,FALSE),IF(C854=5,VLOOKUP(B854-1,balance!$U:$Z,6,FALSE),0)))))/100</f>
        <v>2.7000000000000001E-3</v>
      </c>
      <c r="H854">
        <v>2</v>
      </c>
      <c r="I854" s="1">
        <f>IF(C854=1,VLOOKUP(FoxFire!B854,balance!$AF:$AJ,2,FALSE),IF(C854=2,VLOOKUP(B854,balance!$AF:$AJ,3,FALSE),IF(C854=3,VLOOKUP(B854,balance!$AF:$AJ,4,FALSE),IF(C854=4,VLOOKUP(B854,balance!$AF:$AJ,5,FALSE),IF(C854=5,VLOOKUP(B854,balance!$AF:$AK,6,FALSE),0)))))*1000000000000</f>
        <v>1830000000000</v>
      </c>
    </row>
    <row r="855" spans="1:9" x14ac:dyDescent="0.3">
      <c r="A855">
        <v>853</v>
      </c>
      <c r="B855">
        <f t="shared" si="27"/>
        <v>171</v>
      </c>
      <c r="C855">
        <f t="shared" si="26"/>
        <v>4</v>
      </c>
      <c r="D855">
        <v>9026</v>
      </c>
      <c r="E855" s="1">
        <f>IF(C855=1,VLOOKUP(B855,balance!$K:$P,2,FALSE),IF(C855=2,VLOOKUP(B855,balance!$K:$P,3,FALSE),IF(C855=3,VLOOKUP(B855,balance!$K:$P,4,FALSE),IF(C855=4,VLOOKUP(B855,balance!$K:$P,5,FALSE),IF(C855=5,VLOOKUP(B855-1,balance!$K:$P,6,FALSE),0)))))</f>
        <v>4500</v>
      </c>
      <c r="F855">
        <v>53</v>
      </c>
      <c r="G855">
        <f>IF(C855=1,VLOOKUP(FoxFire!B855,balance!$U:$Z,2,FALSE),IF(C855=2,VLOOKUP(B855,balance!$U:$Z,3,FALSE),IF(C855=3,VLOOKUP(B855,balance!$U:$Z,4,FALSE),IF(C855=4,VLOOKUP(B855,balance!$U:$Z,5,FALSE),IF(C855=5,VLOOKUP(B855-1,balance!$U:$Z,6,FALSE),0)))))/100</f>
        <v>2.7000000000000001E-3</v>
      </c>
      <c r="H855">
        <v>2</v>
      </c>
      <c r="I855" s="1">
        <f>IF(C855=1,VLOOKUP(FoxFire!B855,balance!$AF:$AJ,2,FALSE),IF(C855=2,VLOOKUP(B855,balance!$AF:$AJ,3,FALSE),IF(C855=3,VLOOKUP(B855,balance!$AF:$AJ,4,FALSE),IF(C855=4,VLOOKUP(B855,balance!$AF:$AJ,5,FALSE),IF(C855=5,VLOOKUP(B855,balance!$AF:$AK,6,FALSE),0)))))*1000000000000</f>
        <v>1830000000000</v>
      </c>
    </row>
    <row r="856" spans="1:9" x14ac:dyDescent="0.3">
      <c r="A856">
        <v>854</v>
      </c>
      <c r="B856">
        <f t="shared" si="27"/>
        <v>172</v>
      </c>
      <c r="C856">
        <f t="shared" si="26"/>
        <v>5</v>
      </c>
      <c r="D856">
        <v>9026</v>
      </c>
      <c r="E856" s="1">
        <f>IF(C856=1,VLOOKUP(B856,balance!$K:$P,2,FALSE),IF(C856=2,VLOOKUP(B856,balance!$K:$P,3,FALSE),IF(C856=3,VLOOKUP(B856,balance!$K:$P,4,FALSE),IF(C856=4,VLOOKUP(B856,balance!$K:$P,5,FALSE),IF(C856=5,VLOOKUP(B856-1,balance!$K:$P,6,FALSE),0)))))</f>
        <v>157500</v>
      </c>
      <c r="F856">
        <v>53</v>
      </c>
      <c r="G856">
        <f>IF(C856=1,VLOOKUP(FoxFire!B856,balance!$U:$Z,2,FALSE),IF(C856=2,VLOOKUP(B856,balance!$U:$Z,3,FALSE),IF(C856=3,VLOOKUP(B856,balance!$U:$Z,4,FALSE),IF(C856=4,VLOOKUP(B856,balance!$U:$Z,5,FALSE),IF(C856=5,VLOOKUP(B856-1,balance!$U:$Z,6,FALSE),0)))))/100</f>
        <v>338.9479</v>
      </c>
      <c r="H856">
        <v>2</v>
      </c>
      <c r="I856" s="1">
        <f>IF(C856=1,VLOOKUP(FoxFire!B856,balance!$AF:$AJ,2,FALSE),IF(C856=2,VLOOKUP(B856,balance!$AF:$AJ,3,FALSE),IF(C856=3,VLOOKUP(B856,balance!$AF:$AJ,4,FALSE),IF(C856=4,VLOOKUP(B856,balance!$AF:$AJ,5,FALSE),IF(C856=5,VLOOKUP(B856,balance!$AF:$AK,6,FALSE),0)))))*1000000000000</f>
        <v>7380000000000</v>
      </c>
    </row>
    <row r="857" spans="1:9" x14ac:dyDescent="0.3">
      <c r="A857">
        <v>855</v>
      </c>
      <c r="B857">
        <f t="shared" si="27"/>
        <v>172</v>
      </c>
      <c r="C857">
        <f t="shared" si="26"/>
        <v>1</v>
      </c>
      <c r="D857">
        <v>9026</v>
      </c>
      <c r="E857" s="1">
        <f>IF(C857=1,VLOOKUP(B857,balance!$K:$P,2,FALSE),IF(C857=2,VLOOKUP(B857,balance!$K:$P,3,FALSE),IF(C857=3,VLOOKUP(B857,balance!$K:$P,4,FALSE),IF(C857=4,VLOOKUP(B857,balance!$K:$P,5,FALSE),IF(C857=5,VLOOKUP(B857-1,balance!$K:$P,6,FALSE),0)))))</f>
        <v>4525</v>
      </c>
      <c r="F857">
        <v>53</v>
      </c>
      <c r="G857">
        <f>IF(C857=1,VLOOKUP(FoxFire!B857,balance!$U:$Z,2,FALSE),IF(C857=2,VLOOKUP(B857,balance!$U:$Z,3,FALSE),IF(C857=3,VLOOKUP(B857,balance!$U:$Z,4,FALSE),IF(C857=4,VLOOKUP(B857,balance!$U:$Z,5,FALSE),IF(C857=5,VLOOKUP(B857-1,balance!$U:$Z,6,FALSE),0)))))/100</f>
        <v>2.7100000000000002E-3</v>
      </c>
      <c r="H857">
        <v>2</v>
      </c>
      <c r="I857" s="1">
        <f>IF(C857=1,VLOOKUP(FoxFire!B857,balance!$AF:$AJ,2,FALSE),IF(C857=2,VLOOKUP(B857,balance!$AF:$AJ,3,FALSE),IF(C857=3,VLOOKUP(B857,balance!$AF:$AJ,4,FALSE),IF(C857=4,VLOOKUP(B857,balance!$AF:$AJ,5,FALSE),IF(C857=5,VLOOKUP(B857,balance!$AF:$AK,6,FALSE),0)))))*1000000000000</f>
        <v>1845000000000</v>
      </c>
    </row>
    <row r="858" spans="1:9" x14ac:dyDescent="0.3">
      <c r="A858">
        <v>856</v>
      </c>
      <c r="B858">
        <f t="shared" si="27"/>
        <v>172</v>
      </c>
      <c r="C858">
        <f t="shared" si="26"/>
        <v>2</v>
      </c>
      <c r="D858">
        <v>9026</v>
      </c>
      <c r="E858" s="1">
        <f>IF(C858=1,VLOOKUP(B858,balance!$K:$P,2,FALSE),IF(C858=2,VLOOKUP(B858,balance!$K:$P,3,FALSE),IF(C858=3,VLOOKUP(B858,balance!$K:$P,4,FALSE),IF(C858=4,VLOOKUP(B858,balance!$K:$P,5,FALSE),IF(C858=5,VLOOKUP(B858-1,balance!$K:$P,6,FALSE),0)))))</f>
        <v>4525</v>
      </c>
      <c r="F858">
        <v>53</v>
      </c>
      <c r="G858">
        <f>IF(C858=1,VLOOKUP(FoxFire!B858,balance!$U:$Z,2,FALSE),IF(C858=2,VLOOKUP(B858,balance!$U:$Z,3,FALSE),IF(C858=3,VLOOKUP(B858,balance!$U:$Z,4,FALSE),IF(C858=4,VLOOKUP(B858,balance!$U:$Z,5,FALSE),IF(C858=5,VLOOKUP(B858-1,balance!$U:$Z,6,FALSE),0)))))/100</f>
        <v>2.7100000000000002E-3</v>
      </c>
      <c r="H858">
        <v>2</v>
      </c>
      <c r="I858" s="1">
        <f>IF(C858=1,VLOOKUP(FoxFire!B858,balance!$AF:$AJ,2,FALSE),IF(C858=2,VLOOKUP(B858,balance!$AF:$AJ,3,FALSE),IF(C858=3,VLOOKUP(B858,balance!$AF:$AJ,4,FALSE),IF(C858=4,VLOOKUP(B858,balance!$AF:$AJ,5,FALSE),IF(C858=5,VLOOKUP(B858,balance!$AF:$AK,6,FALSE),0)))))*1000000000000</f>
        <v>1845000000000</v>
      </c>
    </row>
    <row r="859" spans="1:9" x14ac:dyDescent="0.3">
      <c r="A859">
        <v>857</v>
      </c>
      <c r="B859">
        <f t="shared" si="27"/>
        <v>172</v>
      </c>
      <c r="C859">
        <f t="shared" si="26"/>
        <v>3</v>
      </c>
      <c r="D859">
        <v>9026</v>
      </c>
      <c r="E859" s="1">
        <f>IF(C859=1,VLOOKUP(B859,balance!$K:$P,2,FALSE),IF(C859=2,VLOOKUP(B859,balance!$K:$P,3,FALSE),IF(C859=3,VLOOKUP(B859,balance!$K:$P,4,FALSE),IF(C859=4,VLOOKUP(B859,balance!$K:$P,5,FALSE),IF(C859=5,VLOOKUP(B859-1,balance!$K:$P,6,FALSE),0)))))</f>
        <v>4525</v>
      </c>
      <c r="F859">
        <v>53</v>
      </c>
      <c r="G859">
        <f>IF(C859=1,VLOOKUP(FoxFire!B859,balance!$U:$Z,2,FALSE),IF(C859=2,VLOOKUP(B859,balance!$U:$Z,3,FALSE),IF(C859=3,VLOOKUP(B859,balance!$U:$Z,4,FALSE),IF(C859=4,VLOOKUP(B859,balance!$U:$Z,5,FALSE),IF(C859=5,VLOOKUP(B859-1,balance!$U:$Z,6,FALSE),0)))))/100</f>
        <v>2.7100000000000002E-3</v>
      </c>
      <c r="H859">
        <v>2</v>
      </c>
      <c r="I859" s="1">
        <f>IF(C859=1,VLOOKUP(FoxFire!B859,balance!$AF:$AJ,2,FALSE),IF(C859=2,VLOOKUP(B859,balance!$AF:$AJ,3,FALSE),IF(C859=3,VLOOKUP(B859,balance!$AF:$AJ,4,FALSE),IF(C859=4,VLOOKUP(B859,balance!$AF:$AJ,5,FALSE),IF(C859=5,VLOOKUP(B859,balance!$AF:$AK,6,FALSE),0)))))*1000000000000</f>
        <v>1845000000000</v>
      </c>
    </row>
    <row r="860" spans="1:9" x14ac:dyDescent="0.3">
      <c r="A860">
        <v>858</v>
      </c>
      <c r="B860">
        <f t="shared" si="27"/>
        <v>172</v>
      </c>
      <c r="C860">
        <f t="shared" si="26"/>
        <v>4</v>
      </c>
      <c r="D860">
        <v>9026</v>
      </c>
      <c r="E860" s="1">
        <f>IF(C860=1,VLOOKUP(B860,balance!$K:$P,2,FALSE),IF(C860=2,VLOOKUP(B860,balance!$K:$P,3,FALSE),IF(C860=3,VLOOKUP(B860,balance!$K:$P,4,FALSE),IF(C860=4,VLOOKUP(B860,balance!$K:$P,5,FALSE),IF(C860=5,VLOOKUP(B860-1,balance!$K:$P,6,FALSE),0)))))</f>
        <v>4525</v>
      </c>
      <c r="F860">
        <v>53</v>
      </c>
      <c r="G860">
        <f>IF(C860=1,VLOOKUP(FoxFire!B860,balance!$U:$Z,2,FALSE),IF(C860=2,VLOOKUP(B860,balance!$U:$Z,3,FALSE),IF(C860=3,VLOOKUP(B860,balance!$U:$Z,4,FALSE),IF(C860=4,VLOOKUP(B860,balance!$U:$Z,5,FALSE),IF(C860=5,VLOOKUP(B860-1,balance!$U:$Z,6,FALSE),0)))))/100</f>
        <v>2.7100000000000002E-3</v>
      </c>
      <c r="H860">
        <v>2</v>
      </c>
      <c r="I860" s="1">
        <f>IF(C860=1,VLOOKUP(FoxFire!B860,balance!$AF:$AJ,2,FALSE),IF(C860=2,VLOOKUP(B860,balance!$AF:$AJ,3,FALSE),IF(C860=3,VLOOKUP(B860,balance!$AF:$AJ,4,FALSE),IF(C860=4,VLOOKUP(B860,balance!$AF:$AJ,5,FALSE),IF(C860=5,VLOOKUP(B860,balance!$AF:$AK,6,FALSE),0)))))*1000000000000</f>
        <v>1845000000000</v>
      </c>
    </row>
    <row r="861" spans="1:9" x14ac:dyDescent="0.3">
      <c r="A861">
        <v>859</v>
      </c>
      <c r="B861">
        <f t="shared" si="27"/>
        <v>173</v>
      </c>
      <c r="C861">
        <f t="shared" si="26"/>
        <v>5</v>
      </c>
      <c r="D861">
        <v>9026</v>
      </c>
      <c r="E861" s="1">
        <f>IF(C861=1,VLOOKUP(B861,balance!$K:$P,2,FALSE),IF(C861=2,VLOOKUP(B861,balance!$K:$P,3,FALSE),IF(C861=3,VLOOKUP(B861,balance!$K:$P,4,FALSE),IF(C861=4,VLOOKUP(B861,balance!$K:$P,5,FALSE),IF(C861=5,VLOOKUP(B861-1,balance!$K:$P,6,FALSE),0)))))</f>
        <v>159280</v>
      </c>
      <c r="F861">
        <v>53</v>
      </c>
      <c r="G861">
        <f>IF(C861=1,VLOOKUP(FoxFire!B861,balance!$U:$Z,2,FALSE),IF(C861=2,VLOOKUP(B861,balance!$U:$Z,3,FALSE),IF(C861=3,VLOOKUP(B861,balance!$U:$Z,4,FALSE),IF(C861=4,VLOOKUP(B861,balance!$U:$Z,5,FALSE),IF(C861=5,VLOOKUP(B861-1,balance!$U:$Z,6,FALSE),0)))))/100</f>
        <v>347.00730000000004</v>
      </c>
      <c r="H861">
        <v>2</v>
      </c>
      <c r="I861" s="1">
        <f>IF(C861=1,VLOOKUP(FoxFire!B861,balance!$AF:$AJ,2,FALSE),IF(C861=2,VLOOKUP(B861,balance!$AF:$AJ,3,FALSE),IF(C861=3,VLOOKUP(B861,balance!$AF:$AJ,4,FALSE),IF(C861=4,VLOOKUP(B861,balance!$AF:$AJ,5,FALSE),IF(C861=5,VLOOKUP(B861,balance!$AF:$AK,6,FALSE),0)))))*1000000000000</f>
        <v>7440000000000</v>
      </c>
    </row>
    <row r="862" spans="1:9" x14ac:dyDescent="0.3">
      <c r="A862">
        <v>860</v>
      </c>
      <c r="B862">
        <f t="shared" si="27"/>
        <v>173</v>
      </c>
      <c r="C862">
        <f t="shared" si="26"/>
        <v>1</v>
      </c>
      <c r="D862">
        <v>9026</v>
      </c>
      <c r="E862" s="1">
        <f>IF(C862=1,VLOOKUP(B862,balance!$K:$P,2,FALSE),IF(C862=2,VLOOKUP(B862,balance!$K:$P,3,FALSE),IF(C862=3,VLOOKUP(B862,balance!$K:$P,4,FALSE),IF(C862=4,VLOOKUP(B862,balance!$K:$P,5,FALSE),IF(C862=5,VLOOKUP(B862-1,balance!$K:$P,6,FALSE),0)))))</f>
        <v>4550</v>
      </c>
      <c r="F862">
        <v>53</v>
      </c>
      <c r="G862">
        <f>IF(C862=1,VLOOKUP(FoxFire!B862,balance!$U:$Z,2,FALSE),IF(C862=2,VLOOKUP(B862,balance!$U:$Z,3,FALSE),IF(C862=3,VLOOKUP(B862,balance!$U:$Z,4,FALSE),IF(C862=4,VLOOKUP(B862,balance!$U:$Z,5,FALSE),IF(C862=5,VLOOKUP(B862-1,balance!$U:$Z,6,FALSE),0)))))/100</f>
        <v>2.7200000000000002E-3</v>
      </c>
      <c r="H862">
        <v>2</v>
      </c>
      <c r="I862" s="1">
        <f>IF(C862=1,VLOOKUP(FoxFire!B862,balance!$AF:$AJ,2,FALSE),IF(C862=2,VLOOKUP(B862,balance!$AF:$AJ,3,FALSE),IF(C862=3,VLOOKUP(B862,balance!$AF:$AJ,4,FALSE),IF(C862=4,VLOOKUP(B862,balance!$AF:$AJ,5,FALSE),IF(C862=5,VLOOKUP(B862,balance!$AF:$AK,6,FALSE),0)))))*1000000000000</f>
        <v>1860000000000</v>
      </c>
    </row>
    <row r="863" spans="1:9" x14ac:dyDescent="0.3">
      <c r="A863">
        <v>861</v>
      </c>
      <c r="B863">
        <f t="shared" si="27"/>
        <v>173</v>
      </c>
      <c r="C863">
        <f t="shared" si="26"/>
        <v>2</v>
      </c>
      <c r="D863">
        <v>9026</v>
      </c>
      <c r="E863" s="1">
        <f>IF(C863=1,VLOOKUP(B863,balance!$K:$P,2,FALSE),IF(C863=2,VLOOKUP(B863,balance!$K:$P,3,FALSE),IF(C863=3,VLOOKUP(B863,balance!$K:$P,4,FALSE),IF(C863=4,VLOOKUP(B863,balance!$K:$P,5,FALSE),IF(C863=5,VLOOKUP(B863-1,balance!$K:$P,6,FALSE),0)))))</f>
        <v>4550</v>
      </c>
      <c r="F863">
        <v>53</v>
      </c>
      <c r="G863">
        <f>IF(C863=1,VLOOKUP(FoxFire!B863,balance!$U:$Z,2,FALSE),IF(C863=2,VLOOKUP(B863,balance!$U:$Z,3,FALSE),IF(C863=3,VLOOKUP(B863,balance!$U:$Z,4,FALSE),IF(C863=4,VLOOKUP(B863,balance!$U:$Z,5,FALSE),IF(C863=5,VLOOKUP(B863-1,balance!$U:$Z,6,FALSE),0)))))/100</f>
        <v>2.7200000000000002E-3</v>
      </c>
      <c r="H863">
        <v>2</v>
      </c>
      <c r="I863" s="1">
        <f>IF(C863=1,VLOOKUP(FoxFire!B863,balance!$AF:$AJ,2,FALSE),IF(C863=2,VLOOKUP(B863,balance!$AF:$AJ,3,FALSE),IF(C863=3,VLOOKUP(B863,balance!$AF:$AJ,4,FALSE),IF(C863=4,VLOOKUP(B863,balance!$AF:$AJ,5,FALSE),IF(C863=5,VLOOKUP(B863,balance!$AF:$AK,6,FALSE),0)))))*1000000000000</f>
        <v>1860000000000</v>
      </c>
    </row>
    <row r="864" spans="1:9" x14ac:dyDescent="0.3">
      <c r="A864">
        <v>862</v>
      </c>
      <c r="B864">
        <f t="shared" si="27"/>
        <v>173</v>
      </c>
      <c r="C864">
        <f t="shared" si="26"/>
        <v>3</v>
      </c>
      <c r="D864">
        <v>9026</v>
      </c>
      <c r="E864" s="1">
        <f>IF(C864=1,VLOOKUP(B864,balance!$K:$P,2,FALSE),IF(C864=2,VLOOKUP(B864,balance!$K:$P,3,FALSE),IF(C864=3,VLOOKUP(B864,balance!$K:$P,4,FALSE),IF(C864=4,VLOOKUP(B864,balance!$K:$P,5,FALSE),IF(C864=5,VLOOKUP(B864-1,balance!$K:$P,6,FALSE),0)))))</f>
        <v>4550</v>
      </c>
      <c r="F864">
        <v>53</v>
      </c>
      <c r="G864">
        <f>IF(C864=1,VLOOKUP(FoxFire!B864,balance!$U:$Z,2,FALSE),IF(C864=2,VLOOKUP(B864,balance!$U:$Z,3,FALSE),IF(C864=3,VLOOKUP(B864,balance!$U:$Z,4,FALSE),IF(C864=4,VLOOKUP(B864,balance!$U:$Z,5,FALSE),IF(C864=5,VLOOKUP(B864-1,balance!$U:$Z,6,FALSE),0)))))/100</f>
        <v>2.7200000000000002E-3</v>
      </c>
      <c r="H864">
        <v>2</v>
      </c>
      <c r="I864" s="1">
        <f>IF(C864=1,VLOOKUP(FoxFire!B864,balance!$AF:$AJ,2,FALSE),IF(C864=2,VLOOKUP(B864,balance!$AF:$AJ,3,FALSE),IF(C864=3,VLOOKUP(B864,balance!$AF:$AJ,4,FALSE),IF(C864=4,VLOOKUP(B864,balance!$AF:$AJ,5,FALSE),IF(C864=5,VLOOKUP(B864,balance!$AF:$AK,6,FALSE),0)))))*1000000000000</f>
        <v>1860000000000</v>
      </c>
    </row>
    <row r="865" spans="1:9" x14ac:dyDescent="0.3">
      <c r="A865">
        <v>863</v>
      </c>
      <c r="B865">
        <f t="shared" si="27"/>
        <v>173</v>
      </c>
      <c r="C865">
        <f t="shared" si="26"/>
        <v>4</v>
      </c>
      <c r="D865">
        <v>9026</v>
      </c>
      <c r="E865" s="1">
        <f>IF(C865=1,VLOOKUP(B865,balance!$K:$P,2,FALSE),IF(C865=2,VLOOKUP(B865,balance!$K:$P,3,FALSE),IF(C865=3,VLOOKUP(B865,balance!$K:$P,4,FALSE),IF(C865=4,VLOOKUP(B865,balance!$K:$P,5,FALSE),IF(C865=5,VLOOKUP(B865-1,balance!$K:$P,6,FALSE),0)))))</f>
        <v>4550</v>
      </c>
      <c r="F865">
        <v>53</v>
      </c>
      <c r="G865">
        <f>IF(C865=1,VLOOKUP(FoxFire!B865,balance!$U:$Z,2,FALSE),IF(C865=2,VLOOKUP(B865,balance!$U:$Z,3,FALSE),IF(C865=3,VLOOKUP(B865,balance!$U:$Z,4,FALSE),IF(C865=4,VLOOKUP(B865,balance!$U:$Z,5,FALSE),IF(C865=5,VLOOKUP(B865-1,balance!$U:$Z,6,FALSE),0)))))/100</f>
        <v>2.7200000000000002E-3</v>
      </c>
      <c r="H865">
        <v>2</v>
      </c>
      <c r="I865" s="1">
        <f>IF(C865=1,VLOOKUP(FoxFire!B865,balance!$AF:$AJ,2,FALSE),IF(C865=2,VLOOKUP(B865,balance!$AF:$AJ,3,FALSE),IF(C865=3,VLOOKUP(B865,balance!$AF:$AJ,4,FALSE),IF(C865=4,VLOOKUP(B865,balance!$AF:$AJ,5,FALSE),IF(C865=5,VLOOKUP(B865,balance!$AF:$AK,6,FALSE),0)))))*1000000000000</f>
        <v>1860000000000</v>
      </c>
    </row>
    <row r="866" spans="1:9" x14ac:dyDescent="0.3">
      <c r="A866">
        <v>864</v>
      </c>
      <c r="B866">
        <f t="shared" si="27"/>
        <v>174</v>
      </c>
      <c r="C866">
        <f t="shared" si="26"/>
        <v>5</v>
      </c>
      <c r="D866">
        <v>9026</v>
      </c>
      <c r="E866" s="1">
        <f>IF(C866=1,VLOOKUP(B866,balance!$K:$P,2,FALSE),IF(C866=2,VLOOKUP(B866,balance!$K:$P,3,FALSE),IF(C866=3,VLOOKUP(B866,balance!$K:$P,4,FALSE),IF(C866=4,VLOOKUP(B866,balance!$K:$P,5,FALSE),IF(C866=5,VLOOKUP(B866-1,balance!$K:$P,6,FALSE),0)))))</f>
        <v>161070</v>
      </c>
      <c r="F866">
        <v>53</v>
      </c>
      <c r="G866">
        <f>IF(C866=1,VLOOKUP(FoxFire!B866,balance!$U:$Z,2,FALSE),IF(C866=2,VLOOKUP(B866,balance!$U:$Z,3,FALSE),IF(C866=3,VLOOKUP(B866,balance!$U:$Z,4,FALSE),IF(C866=4,VLOOKUP(B866,balance!$U:$Z,5,FALSE),IF(C866=5,VLOOKUP(B866-1,balance!$U:$Z,6,FALSE),0)))))/100</f>
        <v>355.25349999999997</v>
      </c>
      <c r="H866">
        <v>2</v>
      </c>
      <c r="I866" s="1">
        <f>IF(C866=1,VLOOKUP(FoxFire!B866,balance!$AF:$AJ,2,FALSE),IF(C866=2,VLOOKUP(B866,balance!$AF:$AJ,3,FALSE),IF(C866=3,VLOOKUP(B866,balance!$AF:$AJ,4,FALSE),IF(C866=4,VLOOKUP(B866,balance!$AF:$AJ,5,FALSE),IF(C866=5,VLOOKUP(B866,balance!$AF:$AK,6,FALSE),0)))))*1000000000000</f>
        <v>7500000000000</v>
      </c>
    </row>
    <row r="867" spans="1:9" x14ac:dyDescent="0.3">
      <c r="A867">
        <v>865</v>
      </c>
      <c r="B867">
        <f t="shared" si="27"/>
        <v>174</v>
      </c>
      <c r="C867">
        <f t="shared" si="26"/>
        <v>1</v>
      </c>
      <c r="D867">
        <v>9026</v>
      </c>
      <c r="E867" s="1">
        <f>IF(C867=1,VLOOKUP(B867,balance!$K:$P,2,FALSE),IF(C867=2,VLOOKUP(B867,balance!$K:$P,3,FALSE),IF(C867=3,VLOOKUP(B867,balance!$K:$P,4,FALSE),IF(C867=4,VLOOKUP(B867,balance!$K:$P,5,FALSE),IF(C867=5,VLOOKUP(B867-1,balance!$K:$P,6,FALSE),0)))))</f>
        <v>4575</v>
      </c>
      <c r="F867">
        <v>53</v>
      </c>
      <c r="G867">
        <f>IF(C867=1,VLOOKUP(FoxFire!B867,balance!$U:$Z,2,FALSE),IF(C867=2,VLOOKUP(B867,balance!$U:$Z,3,FALSE),IF(C867=3,VLOOKUP(B867,balance!$U:$Z,4,FALSE),IF(C867=4,VLOOKUP(B867,balance!$U:$Z,5,FALSE),IF(C867=5,VLOOKUP(B867-1,balance!$U:$Z,6,FALSE),0)))))/100</f>
        <v>2.7300000000000002E-3</v>
      </c>
      <c r="H867">
        <v>2</v>
      </c>
      <c r="I867" s="1">
        <f>IF(C867=1,VLOOKUP(FoxFire!B867,balance!$AF:$AJ,2,FALSE),IF(C867=2,VLOOKUP(B867,balance!$AF:$AJ,3,FALSE),IF(C867=3,VLOOKUP(B867,balance!$AF:$AJ,4,FALSE),IF(C867=4,VLOOKUP(B867,balance!$AF:$AJ,5,FALSE),IF(C867=5,VLOOKUP(B867,balance!$AF:$AK,6,FALSE),0)))))*1000000000000</f>
        <v>1875000000000</v>
      </c>
    </row>
    <row r="868" spans="1:9" x14ac:dyDescent="0.3">
      <c r="A868">
        <v>866</v>
      </c>
      <c r="B868">
        <f t="shared" si="27"/>
        <v>174</v>
      </c>
      <c r="C868">
        <f t="shared" si="26"/>
        <v>2</v>
      </c>
      <c r="D868">
        <v>9026</v>
      </c>
      <c r="E868" s="1">
        <f>IF(C868=1,VLOOKUP(B868,balance!$K:$P,2,FALSE),IF(C868=2,VLOOKUP(B868,balance!$K:$P,3,FALSE),IF(C868=3,VLOOKUP(B868,balance!$K:$P,4,FALSE),IF(C868=4,VLOOKUP(B868,balance!$K:$P,5,FALSE),IF(C868=5,VLOOKUP(B868-1,balance!$K:$P,6,FALSE),0)))))</f>
        <v>4575</v>
      </c>
      <c r="F868">
        <v>53</v>
      </c>
      <c r="G868">
        <f>IF(C868=1,VLOOKUP(FoxFire!B868,balance!$U:$Z,2,FALSE),IF(C868=2,VLOOKUP(B868,balance!$U:$Z,3,FALSE),IF(C868=3,VLOOKUP(B868,balance!$U:$Z,4,FALSE),IF(C868=4,VLOOKUP(B868,balance!$U:$Z,5,FALSE),IF(C868=5,VLOOKUP(B868-1,balance!$U:$Z,6,FALSE),0)))))/100</f>
        <v>2.7300000000000002E-3</v>
      </c>
      <c r="H868">
        <v>2</v>
      </c>
      <c r="I868" s="1">
        <f>IF(C868=1,VLOOKUP(FoxFire!B868,balance!$AF:$AJ,2,FALSE),IF(C868=2,VLOOKUP(B868,balance!$AF:$AJ,3,FALSE),IF(C868=3,VLOOKUP(B868,balance!$AF:$AJ,4,FALSE),IF(C868=4,VLOOKUP(B868,balance!$AF:$AJ,5,FALSE),IF(C868=5,VLOOKUP(B868,balance!$AF:$AK,6,FALSE),0)))))*1000000000000</f>
        <v>1875000000000</v>
      </c>
    </row>
    <row r="869" spans="1:9" x14ac:dyDescent="0.3">
      <c r="A869">
        <v>867</v>
      </c>
      <c r="B869">
        <f t="shared" si="27"/>
        <v>174</v>
      </c>
      <c r="C869">
        <f t="shared" si="26"/>
        <v>3</v>
      </c>
      <c r="D869">
        <v>9026</v>
      </c>
      <c r="E869" s="1">
        <f>IF(C869=1,VLOOKUP(B869,balance!$K:$P,2,FALSE),IF(C869=2,VLOOKUP(B869,balance!$K:$P,3,FALSE),IF(C869=3,VLOOKUP(B869,balance!$K:$P,4,FALSE),IF(C869=4,VLOOKUP(B869,balance!$K:$P,5,FALSE),IF(C869=5,VLOOKUP(B869-1,balance!$K:$P,6,FALSE),0)))))</f>
        <v>4575</v>
      </c>
      <c r="F869">
        <v>53</v>
      </c>
      <c r="G869">
        <f>IF(C869=1,VLOOKUP(FoxFire!B869,balance!$U:$Z,2,FALSE),IF(C869=2,VLOOKUP(B869,balance!$U:$Z,3,FALSE),IF(C869=3,VLOOKUP(B869,balance!$U:$Z,4,FALSE),IF(C869=4,VLOOKUP(B869,balance!$U:$Z,5,FALSE),IF(C869=5,VLOOKUP(B869-1,balance!$U:$Z,6,FALSE),0)))))/100</f>
        <v>2.7300000000000002E-3</v>
      </c>
      <c r="H869">
        <v>2</v>
      </c>
      <c r="I869" s="1">
        <f>IF(C869=1,VLOOKUP(FoxFire!B869,balance!$AF:$AJ,2,FALSE),IF(C869=2,VLOOKUP(B869,balance!$AF:$AJ,3,FALSE),IF(C869=3,VLOOKUP(B869,balance!$AF:$AJ,4,FALSE),IF(C869=4,VLOOKUP(B869,balance!$AF:$AJ,5,FALSE),IF(C869=5,VLOOKUP(B869,balance!$AF:$AK,6,FALSE),0)))))*1000000000000</f>
        <v>1875000000000</v>
      </c>
    </row>
    <row r="870" spans="1:9" x14ac:dyDescent="0.3">
      <c r="A870">
        <v>868</v>
      </c>
      <c r="B870">
        <f t="shared" si="27"/>
        <v>174</v>
      </c>
      <c r="C870">
        <f t="shared" si="26"/>
        <v>4</v>
      </c>
      <c r="D870">
        <v>9026</v>
      </c>
      <c r="E870" s="1">
        <f>IF(C870=1,VLOOKUP(B870,balance!$K:$P,2,FALSE),IF(C870=2,VLOOKUP(B870,balance!$K:$P,3,FALSE),IF(C870=3,VLOOKUP(B870,balance!$K:$P,4,FALSE),IF(C870=4,VLOOKUP(B870,balance!$K:$P,5,FALSE),IF(C870=5,VLOOKUP(B870-1,balance!$K:$P,6,FALSE),0)))))</f>
        <v>4575</v>
      </c>
      <c r="F870">
        <v>53</v>
      </c>
      <c r="G870">
        <f>IF(C870=1,VLOOKUP(FoxFire!B870,balance!$U:$Z,2,FALSE),IF(C870=2,VLOOKUP(B870,balance!$U:$Z,3,FALSE),IF(C870=3,VLOOKUP(B870,balance!$U:$Z,4,FALSE),IF(C870=4,VLOOKUP(B870,balance!$U:$Z,5,FALSE),IF(C870=5,VLOOKUP(B870-1,balance!$U:$Z,6,FALSE),0)))))/100</f>
        <v>2.7300000000000002E-3</v>
      </c>
      <c r="H870">
        <v>2</v>
      </c>
      <c r="I870" s="1">
        <f>IF(C870=1,VLOOKUP(FoxFire!B870,balance!$AF:$AJ,2,FALSE),IF(C870=2,VLOOKUP(B870,balance!$AF:$AJ,3,FALSE),IF(C870=3,VLOOKUP(B870,balance!$AF:$AJ,4,FALSE),IF(C870=4,VLOOKUP(B870,balance!$AF:$AJ,5,FALSE),IF(C870=5,VLOOKUP(B870,balance!$AF:$AK,6,FALSE),0)))))*1000000000000</f>
        <v>1875000000000</v>
      </c>
    </row>
    <row r="871" spans="1:9" x14ac:dyDescent="0.3">
      <c r="A871">
        <v>869</v>
      </c>
      <c r="B871">
        <f t="shared" si="27"/>
        <v>175</v>
      </c>
      <c r="C871">
        <f t="shared" si="26"/>
        <v>5</v>
      </c>
      <c r="D871">
        <v>9026</v>
      </c>
      <c r="E871" s="1">
        <f>IF(C871=1,VLOOKUP(B871,balance!$K:$P,2,FALSE),IF(C871=2,VLOOKUP(B871,balance!$K:$P,3,FALSE),IF(C871=3,VLOOKUP(B871,balance!$K:$P,4,FALSE),IF(C871=4,VLOOKUP(B871,balance!$K:$P,5,FALSE),IF(C871=5,VLOOKUP(B871-1,balance!$K:$P,6,FALSE),0)))))</f>
        <v>162870</v>
      </c>
      <c r="F871">
        <v>53</v>
      </c>
      <c r="G871">
        <f>IF(C871=1,VLOOKUP(FoxFire!B871,balance!$U:$Z,2,FALSE),IF(C871=2,VLOOKUP(B871,balance!$U:$Z,3,FALSE),IF(C871=3,VLOOKUP(B871,balance!$U:$Z,4,FALSE),IF(C871=4,VLOOKUP(B871,balance!$U:$Z,5,FALSE),IF(C871=5,VLOOKUP(B871-1,balance!$U:$Z,6,FALSE),0)))))/100</f>
        <v>363.69080000000002</v>
      </c>
      <c r="H871">
        <v>2</v>
      </c>
      <c r="I871" s="1">
        <f>IF(C871=1,VLOOKUP(FoxFire!B871,balance!$AF:$AJ,2,FALSE),IF(C871=2,VLOOKUP(B871,balance!$AF:$AJ,3,FALSE),IF(C871=3,VLOOKUP(B871,balance!$AF:$AJ,4,FALSE),IF(C871=4,VLOOKUP(B871,balance!$AF:$AJ,5,FALSE),IF(C871=5,VLOOKUP(B871,balance!$AF:$AK,6,FALSE),0)))))*1000000000000</f>
        <v>7560000000000</v>
      </c>
    </row>
    <row r="872" spans="1:9" x14ac:dyDescent="0.3">
      <c r="A872">
        <v>870</v>
      </c>
      <c r="B872">
        <f t="shared" si="27"/>
        <v>175</v>
      </c>
      <c r="C872">
        <f t="shared" si="26"/>
        <v>1</v>
      </c>
      <c r="D872">
        <v>9026</v>
      </c>
      <c r="E872" s="1">
        <f>IF(C872=1,VLOOKUP(B872,balance!$K:$P,2,FALSE),IF(C872=2,VLOOKUP(B872,balance!$K:$P,3,FALSE),IF(C872=3,VLOOKUP(B872,balance!$K:$P,4,FALSE),IF(C872=4,VLOOKUP(B872,balance!$K:$P,5,FALSE),IF(C872=5,VLOOKUP(B872-1,balance!$K:$P,6,FALSE),0)))))</f>
        <v>4600</v>
      </c>
      <c r="F872">
        <v>53</v>
      </c>
      <c r="G872">
        <f>IF(C872=1,VLOOKUP(FoxFire!B872,balance!$U:$Z,2,FALSE),IF(C872=2,VLOOKUP(B872,balance!$U:$Z,3,FALSE),IF(C872=3,VLOOKUP(B872,balance!$U:$Z,4,FALSE),IF(C872=4,VLOOKUP(B872,balance!$U:$Z,5,FALSE),IF(C872=5,VLOOKUP(B872-1,balance!$U:$Z,6,FALSE),0)))))/100</f>
        <v>2.7400000000000002E-3</v>
      </c>
      <c r="H872">
        <v>2</v>
      </c>
      <c r="I872" s="1">
        <f>IF(C872=1,VLOOKUP(FoxFire!B872,balance!$AF:$AJ,2,FALSE),IF(C872=2,VLOOKUP(B872,balance!$AF:$AJ,3,FALSE),IF(C872=3,VLOOKUP(B872,balance!$AF:$AJ,4,FALSE),IF(C872=4,VLOOKUP(B872,balance!$AF:$AJ,5,FALSE),IF(C872=5,VLOOKUP(B872,balance!$AF:$AK,6,FALSE),0)))))*1000000000000</f>
        <v>1890000000000</v>
      </c>
    </row>
    <row r="873" spans="1:9" x14ac:dyDescent="0.3">
      <c r="A873">
        <v>871</v>
      </c>
      <c r="B873">
        <f t="shared" si="27"/>
        <v>175</v>
      </c>
      <c r="C873">
        <f t="shared" si="26"/>
        <v>2</v>
      </c>
      <c r="D873">
        <v>9026</v>
      </c>
      <c r="E873" s="1">
        <f>IF(C873=1,VLOOKUP(B873,balance!$K:$P,2,FALSE),IF(C873=2,VLOOKUP(B873,balance!$K:$P,3,FALSE),IF(C873=3,VLOOKUP(B873,balance!$K:$P,4,FALSE),IF(C873=4,VLOOKUP(B873,balance!$K:$P,5,FALSE),IF(C873=5,VLOOKUP(B873-1,balance!$K:$P,6,FALSE),0)))))</f>
        <v>4600</v>
      </c>
      <c r="F873">
        <v>53</v>
      </c>
      <c r="G873">
        <f>IF(C873=1,VLOOKUP(FoxFire!B873,balance!$U:$Z,2,FALSE),IF(C873=2,VLOOKUP(B873,balance!$U:$Z,3,FALSE),IF(C873=3,VLOOKUP(B873,balance!$U:$Z,4,FALSE),IF(C873=4,VLOOKUP(B873,balance!$U:$Z,5,FALSE),IF(C873=5,VLOOKUP(B873-1,balance!$U:$Z,6,FALSE),0)))))/100</f>
        <v>2.7400000000000002E-3</v>
      </c>
      <c r="H873">
        <v>2</v>
      </c>
      <c r="I873" s="1">
        <f>IF(C873=1,VLOOKUP(FoxFire!B873,balance!$AF:$AJ,2,FALSE),IF(C873=2,VLOOKUP(B873,balance!$AF:$AJ,3,FALSE),IF(C873=3,VLOOKUP(B873,balance!$AF:$AJ,4,FALSE),IF(C873=4,VLOOKUP(B873,balance!$AF:$AJ,5,FALSE),IF(C873=5,VLOOKUP(B873,balance!$AF:$AK,6,FALSE),0)))))*1000000000000</f>
        <v>1890000000000</v>
      </c>
    </row>
    <row r="874" spans="1:9" x14ac:dyDescent="0.3">
      <c r="A874">
        <v>872</v>
      </c>
      <c r="B874">
        <f t="shared" si="27"/>
        <v>175</v>
      </c>
      <c r="C874">
        <f t="shared" si="26"/>
        <v>3</v>
      </c>
      <c r="D874">
        <v>9026</v>
      </c>
      <c r="E874" s="1">
        <f>IF(C874=1,VLOOKUP(B874,balance!$K:$P,2,FALSE),IF(C874=2,VLOOKUP(B874,balance!$K:$P,3,FALSE),IF(C874=3,VLOOKUP(B874,balance!$K:$P,4,FALSE),IF(C874=4,VLOOKUP(B874,balance!$K:$P,5,FALSE),IF(C874=5,VLOOKUP(B874-1,balance!$K:$P,6,FALSE),0)))))</f>
        <v>4600</v>
      </c>
      <c r="F874">
        <v>53</v>
      </c>
      <c r="G874">
        <f>IF(C874=1,VLOOKUP(FoxFire!B874,balance!$U:$Z,2,FALSE),IF(C874=2,VLOOKUP(B874,balance!$U:$Z,3,FALSE),IF(C874=3,VLOOKUP(B874,balance!$U:$Z,4,FALSE),IF(C874=4,VLOOKUP(B874,balance!$U:$Z,5,FALSE),IF(C874=5,VLOOKUP(B874-1,balance!$U:$Z,6,FALSE),0)))))/100</f>
        <v>2.7400000000000002E-3</v>
      </c>
      <c r="H874">
        <v>2</v>
      </c>
      <c r="I874" s="1">
        <f>IF(C874=1,VLOOKUP(FoxFire!B874,balance!$AF:$AJ,2,FALSE),IF(C874=2,VLOOKUP(B874,balance!$AF:$AJ,3,FALSE),IF(C874=3,VLOOKUP(B874,balance!$AF:$AJ,4,FALSE),IF(C874=4,VLOOKUP(B874,balance!$AF:$AJ,5,FALSE),IF(C874=5,VLOOKUP(B874,balance!$AF:$AK,6,FALSE),0)))))*1000000000000</f>
        <v>1890000000000</v>
      </c>
    </row>
    <row r="875" spans="1:9" x14ac:dyDescent="0.3">
      <c r="A875">
        <v>873</v>
      </c>
      <c r="B875">
        <f t="shared" si="27"/>
        <v>175</v>
      </c>
      <c r="C875">
        <f t="shared" si="26"/>
        <v>4</v>
      </c>
      <c r="D875">
        <v>9026</v>
      </c>
      <c r="E875" s="1">
        <f>IF(C875=1,VLOOKUP(B875,balance!$K:$P,2,FALSE),IF(C875=2,VLOOKUP(B875,balance!$K:$P,3,FALSE),IF(C875=3,VLOOKUP(B875,balance!$K:$P,4,FALSE),IF(C875=4,VLOOKUP(B875,balance!$K:$P,5,FALSE),IF(C875=5,VLOOKUP(B875-1,balance!$K:$P,6,FALSE),0)))))</f>
        <v>4600</v>
      </c>
      <c r="F875">
        <v>53</v>
      </c>
      <c r="G875">
        <f>IF(C875=1,VLOOKUP(FoxFire!B875,balance!$U:$Z,2,FALSE),IF(C875=2,VLOOKUP(B875,balance!$U:$Z,3,FALSE),IF(C875=3,VLOOKUP(B875,balance!$U:$Z,4,FALSE),IF(C875=4,VLOOKUP(B875,balance!$U:$Z,5,FALSE),IF(C875=5,VLOOKUP(B875-1,balance!$U:$Z,6,FALSE),0)))))/100</f>
        <v>2.7400000000000002E-3</v>
      </c>
      <c r="H875">
        <v>2</v>
      </c>
      <c r="I875" s="1">
        <f>IF(C875=1,VLOOKUP(FoxFire!B875,balance!$AF:$AJ,2,FALSE),IF(C875=2,VLOOKUP(B875,balance!$AF:$AJ,3,FALSE),IF(C875=3,VLOOKUP(B875,balance!$AF:$AJ,4,FALSE),IF(C875=4,VLOOKUP(B875,balance!$AF:$AJ,5,FALSE),IF(C875=5,VLOOKUP(B875,balance!$AF:$AK,6,FALSE),0)))))*1000000000000</f>
        <v>1890000000000</v>
      </c>
    </row>
    <row r="876" spans="1:9" x14ac:dyDescent="0.3">
      <c r="A876">
        <v>874</v>
      </c>
      <c r="B876">
        <f t="shared" si="27"/>
        <v>176</v>
      </c>
      <c r="C876">
        <f t="shared" si="26"/>
        <v>5</v>
      </c>
      <c r="D876">
        <v>9026</v>
      </c>
      <c r="E876" s="1">
        <f>IF(C876=1,VLOOKUP(B876,balance!$K:$P,2,FALSE),IF(C876=2,VLOOKUP(B876,balance!$K:$P,3,FALSE),IF(C876=3,VLOOKUP(B876,balance!$K:$P,4,FALSE),IF(C876=4,VLOOKUP(B876,balance!$K:$P,5,FALSE),IF(C876=5,VLOOKUP(B876-1,balance!$K:$P,6,FALSE),0)))))</f>
        <v>164680</v>
      </c>
      <c r="F876">
        <v>53</v>
      </c>
      <c r="G876">
        <f>IF(C876=1,VLOOKUP(FoxFire!B876,balance!$U:$Z,2,FALSE),IF(C876=2,VLOOKUP(B876,balance!$U:$Z,3,FALSE),IF(C876=3,VLOOKUP(B876,balance!$U:$Z,4,FALSE),IF(C876=4,VLOOKUP(B876,balance!$U:$Z,5,FALSE),IF(C876=5,VLOOKUP(B876-1,balance!$U:$Z,6,FALSE),0)))))/100</f>
        <v>372.32349999999997</v>
      </c>
      <c r="H876">
        <v>2</v>
      </c>
      <c r="I876" s="1">
        <f>IF(C876=1,VLOOKUP(FoxFire!B876,balance!$AF:$AJ,2,FALSE),IF(C876=2,VLOOKUP(B876,balance!$AF:$AJ,3,FALSE),IF(C876=3,VLOOKUP(B876,balance!$AF:$AJ,4,FALSE),IF(C876=4,VLOOKUP(B876,balance!$AF:$AJ,5,FALSE),IF(C876=5,VLOOKUP(B876,balance!$AF:$AK,6,FALSE),0)))))*1000000000000</f>
        <v>7620000000000</v>
      </c>
    </row>
    <row r="877" spans="1:9" x14ac:dyDescent="0.3">
      <c r="A877">
        <v>875</v>
      </c>
      <c r="B877">
        <f t="shared" si="27"/>
        <v>176</v>
      </c>
      <c r="C877">
        <f t="shared" si="26"/>
        <v>1</v>
      </c>
      <c r="D877">
        <v>9026</v>
      </c>
      <c r="E877" s="1">
        <f>IF(C877=1,VLOOKUP(B877,balance!$K:$P,2,FALSE),IF(C877=2,VLOOKUP(B877,balance!$K:$P,3,FALSE),IF(C877=3,VLOOKUP(B877,balance!$K:$P,4,FALSE),IF(C877=4,VLOOKUP(B877,balance!$K:$P,5,FALSE),IF(C877=5,VLOOKUP(B877-1,balance!$K:$P,6,FALSE),0)))))</f>
        <v>4625</v>
      </c>
      <c r="F877">
        <v>53</v>
      </c>
      <c r="G877">
        <f>IF(C877=1,VLOOKUP(FoxFire!B877,balance!$U:$Z,2,FALSE),IF(C877=2,VLOOKUP(B877,balance!$U:$Z,3,FALSE),IF(C877=3,VLOOKUP(B877,balance!$U:$Z,4,FALSE),IF(C877=4,VLOOKUP(B877,balance!$U:$Z,5,FALSE),IF(C877=5,VLOOKUP(B877-1,balance!$U:$Z,6,FALSE),0)))))/100</f>
        <v>2.7500000000000003E-3</v>
      </c>
      <c r="H877">
        <v>2</v>
      </c>
      <c r="I877" s="1">
        <f>IF(C877=1,VLOOKUP(FoxFire!B877,balance!$AF:$AJ,2,FALSE),IF(C877=2,VLOOKUP(B877,balance!$AF:$AJ,3,FALSE),IF(C877=3,VLOOKUP(B877,balance!$AF:$AJ,4,FALSE),IF(C877=4,VLOOKUP(B877,balance!$AF:$AJ,5,FALSE),IF(C877=5,VLOOKUP(B877,balance!$AF:$AK,6,FALSE),0)))))*1000000000000</f>
        <v>1905000000000</v>
      </c>
    </row>
    <row r="878" spans="1:9" x14ac:dyDescent="0.3">
      <c r="A878">
        <v>876</v>
      </c>
      <c r="B878">
        <f t="shared" si="27"/>
        <v>176</v>
      </c>
      <c r="C878">
        <f t="shared" si="26"/>
        <v>2</v>
      </c>
      <c r="D878">
        <v>9026</v>
      </c>
      <c r="E878" s="1">
        <f>IF(C878=1,VLOOKUP(B878,balance!$K:$P,2,FALSE),IF(C878=2,VLOOKUP(B878,balance!$K:$P,3,FALSE),IF(C878=3,VLOOKUP(B878,balance!$K:$P,4,FALSE),IF(C878=4,VLOOKUP(B878,balance!$K:$P,5,FALSE),IF(C878=5,VLOOKUP(B878-1,balance!$K:$P,6,FALSE),0)))))</f>
        <v>4625</v>
      </c>
      <c r="F878">
        <v>53</v>
      </c>
      <c r="G878">
        <f>IF(C878=1,VLOOKUP(FoxFire!B878,balance!$U:$Z,2,FALSE),IF(C878=2,VLOOKUP(B878,balance!$U:$Z,3,FALSE),IF(C878=3,VLOOKUP(B878,balance!$U:$Z,4,FALSE),IF(C878=4,VLOOKUP(B878,balance!$U:$Z,5,FALSE),IF(C878=5,VLOOKUP(B878-1,balance!$U:$Z,6,FALSE),0)))))/100</f>
        <v>2.7500000000000003E-3</v>
      </c>
      <c r="H878">
        <v>2</v>
      </c>
      <c r="I878" s="1">
        <f>IF(C878=1,VLOOKUP(FoxFire!B878,balance!$AF:$AJ,2,FALSE),IF(C878=2,VLOOKUP(B878,balance!$AF:$AJ,3,FALSE),IF(C878=3,VLOOKUP(B878,balance!$AF:$AJ,4,FALSE),IF(C878=4,VLOOKUP(B878,balance!$AF:$AJ,5,FALSE),IF(C878=5,VLOOKUP(B878,balance!$AF:$AK,6,FALSE),0)))))*1000000000000</f>
        <v>1905000000000</v>
      </c>
    </row>
    <row r="879" spans="1:9" x14ac:dyDescent="0.3">
      <c r="A879">
        <v>877</v>
      </c>
      <c r="B879">
        <f t="shared" si="27"/>
        <v>176</v>
      </c>
      <c r="C879">
        <f t="shared" si="26"/>
        <v>3</v>
      </c>
      <c r="D879">
        <v>9026</v>
      </c>
      <c r="E879" s="1">
        <f>IF(C879=1,VLOOKUP(B879,balance!$K:$P,2,FALSE),IF(C879=2,VLOOKUP(B879,balance!$K:$P,3,FALSE),IF(C879=3,VLOOKUP(B879,balance!$K:$P,4,FALSE),IF(C879=4,VLOOKUP(B879,balance!$K:$P,5,FALSE),IF(C879=5,VLOOKUP(B879-1,balance!$K:$P,6,FALSE),0)))))</f>
        <v>4625</v>
      </c>
      <c r="F879">
        <v>53</v>
      </c>
      <c r="G879">
        <f>IF(C879=1,VLOOKUP(FoxFire!B879,balance!$U:$Z,2,FALSE),IF(C879=2,VLOOKUP(B879,balance!$U:$Z,3,FALSE),IF(C879=3,VLOOKUP(B879,balance!$U:$Z,4,FALSE),IF(C879=4,VLOOKUP(B879,balance!$U:$Z,5,FALSE),IF(C879=5,VLOOKUP(B879-1,balance!$U:$Z,6,FALSE),0)))))/100</f>
        <v>2.7500000000000003E-3</v>
      </c>
      <c r="H879">
        <v>2</v>
      </c>
      <c r="I879" s="1">
        <f>IF(C879=1,VLOOKUP(FoxFire!B879,balance!$AF:$AJ,2,FALSE),IF(C879=2,VLOOKUP(B879,balance!$AF:$AJ,3,FALSE),IF(C879=3,VLOOKUP(B879,balance!$AF:$AJ,4,FALSE),IF(C879=4,VLOOKUP(B879,balance!$AF:$AJ,5,FALSE),IF(C879=5,VLOOKUP(B879,balance!$AF:$AK,6,FALSE),0)))))*1000000000000</f>
        <v>1905000000000</v>
      </c>
    </row>
    <row r="880" spans="1:9" x14ac:dyDescent="0.3">
      <c r="A880">
        <v>878</v>
      </c>
      <c r="B880">
        <f t="shared" si="27"/>
        <v>176</v>
      </c>
      <c r="C880">
        <f t="shared" si="26"/>
        <v>4</v>
      </c>
      <c r="D880">
        <v>9026</v>
      </c>
      <c r="E880" s="1">
        <f>IF(C880=1,VLOOKUP(B880,balance!$K:$P,2,FALSE),IF(C880=2,VLOOKUP(B880,balance!$K:$P,3,FALSE),IF(C880=3,VLOOKUP(B880,balance!$K:$P,4,FALSE),IF(C880=4,VLOOKUP(B880,balance!$K:$P,5,FALSE),IF(C880=5,VLOOKUP(B880-1,balance!$K:$P,6,FALSE),0)))))</f>
        <v>4625</v>
      </c>
      <c r="F880">
        <v>53</v>
      </c>
      <c r="G880">
        <f>IF(C880=1,VLOOKUP(FoxFire!B880,balance!$U:$Z,2,FALSE),IF(C880=2,VLOOKUP(B880,balance!$U:$Z,3,FALSE),IF(C880=3,VLOOKUP(B880,balance!$U:$Z,4,FALSE),IF(C880=4,VLOOKUP(B880,balance!$U:$Z,5,FALSE),IF(C880=5,VLOOKUP(B880-1,balance!$U:$Z,6,FALSE),0)))))/100</f>
        <v>2.7500000000000003E-3</v>
      </c>
      <c r="H880">
        <v>2</v>
      </c>
      <c r="I880" s="1">
        <f>IF(C880=1,VLOOKUP(FoxFire!B880,balance!$AF:$AJ,2,FALSE),IF(C880=2,VLOOKUP(B880,balance!$AF:$AJ,3,FALSE),IF(C880=3,VLOOKUP(B880,balance!$AF:$AJ,4,FALSE),IF(C880=4,VLOOKUP(B880,balance!$AF:$AJ,5,FALSE),IF(C880=5,VLOOKUP(B880,balance!$AF:$AK,6,FALSE),0)))))*1000000000000</f>
        <v>1905000000000</v>
      </c>
    </row>
    <row r="881" spans="1:9" x14ac:dyDescent="0.3">
      <c r="A881">
        <v>879</v>
      </c>
      <c r="B881">
        <f t="shared" si="27"/>
        <v>177</v>
      </c>
      <c r="C881">
        <f t="shared" si="26"/>
        <v>5</v>
      </c>
      <c r="D881">
        <v>9026</v>
      </c>
      <c r="E881" s="1">
        <f>IF(C881=1,VLOOKUP(B881,balance!$K:$P,2,FALSE),IF(C881=2,VLOOKUP(B881,balance!$K:$P,3,FALSE),IF(C881=3,VLOOKUP(B881,balance!$K:$P,4,FALSE),IF(C881=4,VLOOKUP(B881,balance!$K:$P,5,FALSE),IF(C881=5,VLOOKUP(B881-1,balance!$K:$P,6,FALSE),0)))))</f>
        <v>166500</v>
      </c>
      <c r="F881">
        <v>53</v>
      </c>
      <c r="G881">
        <f>IF(C881=1,VLOOKUP(FoxFire!B881,balance!$U:$Z,2,FALSE),IF(C881=2,VLOOKUP(B881,balance!$U:$Z,3,FALSE),IF(C881=3,VLOOKUP(B881,balance!$U:$Z,4,FALSE),IF(C881=4,VLOOKUP(B881,balance!$U:$Z,5,FALSE),IF(C881=5,VLOOKUP(B881-1,balance!$U:$Z,6,FALSE),0)))))/100</f>
        <v>381.15600000000001</v>
      </c>
      <c r="H881">
        <v>2</v>
      </c>
      <c r="I881" s="1">
        <f>IF(C881=1,VLOOKUP(FoxFire!B881,balance!$AF:$AJ,2,FALSE),IF(C881=2,VLOOKUP(B881,balance!$AF:$AJ,3,FALSE),IF(C881=3,VLOOKUP(B881,balance!$AF:$AJ,4,FALSE),IF(C881=4,VLOOKUP(B881,balance!$AF:$AJ,5,FALSE),IF(C881=5,VLOOKUP(B881,balance!$AF:$AK,6,FALSE),0)))))*1000000000000</f>
        <v>7680000000000</v>
      </c>
    </row>
    <row r="882" spans="1:9" x14ac:dyDescent="0.3">
      <c r="A882">
        <v>880</v>
      </c>
      <c r="B882">
        <f t="shared" si="27"/>
        <v>177</v>
      </c>
      <c r="C882">
        <f t="shared" si="26"/>
        <v>1</v>
      </c>
      <c r="D882">
        <v>9026</v>
      </c>
      <c r="E882" s="1">
        <f>IF(C882=1,VLOOKUP(B882,balance!$K:$P,2,FALSE),IF(C882=2,VLOOKUP(B882,balance!$K:$P,3,FALSE),IF(C882=3,VLOOKUP(B882,balance!$K:$P,4,FALSE),IF(C882=4,VLOOKUP(B882,balance!$K:$P,5,FALSE),IF(C882=5,VLOOKUP(B882-1,balance!$K:$P,6,FALSE),0)))))</f>
        <v>4650</v>
      </c>
      <c r="F882">
        <v>53</v>
      </c>
      <c r="G882">
        <f>IF(C882=1,VLOOKUP(FoxFire!B882,balance!$U:$Z,2,FALSE),IF(C882=2,VLOOKUP(B882,balance!$U:$Z,3,FALSE),IF(C882=3,VLOOKUP(B882,balance!$U:$Z,4,FALSE),IF(C882=4,VLOOKUP(B882,balance!$U:$Z,5,FALSE),IF(C882=5,VLOOKUP(B882-1,balance!$U:$Z,6,FALSE),0)))))/100</f>
        <v>2.7600000000000003E-3</v>
      </c>
      <c r="H882">
        <v>2</v>
      </c>
      <c r="I882" s="1">
        <f>IF(C882=1,VLOOKUP(FoxFire!B882,balance!$AF:$AJ,2,FALSE),IF(C882=2,VLOOKUP(B882,balance!$AF:$AJ,3,FALSE),IF(C882=3,VLOOKUP(B882,balance!$AF:$AJ,4,FALSE),IF(C882=4,VLOOKUP(B882,balance!$AF:$AJ,5,FALSE),IF(C882=5,VLOOKUP(B882,balance!$AF:$AK,6,FALSE),0)))))*1000000000000</f>
        <v>1920000000000</v>
      </c>
    </row>
    <row r="883" spans="1:9" x14ac:dyDescent="0.3">
      <c r="A883">
        <v>881</v>
      </c>
      <c r="B883">
        <f t="shared" si="27"/>
        <v>177</v>
      </c>
      <c r="C883">
        <f t="shared" si="26"/>
        <v>2</v>
      </c>
      <c r="D883">
        <v>9026</v>
      </c>
      <c r="E883" s="1">
        <f>IF(C883=1,VLOOKUP(B883,balance!$K:$P,2,FALSE),IF(C883=2,VLOOKUP(B883,balance!$K:$P,3,FALSE),IF(C883=3,VLOOKUP(B883,balance!$K:$P,4,FALSE),IF(C883=4,VLOOKUP(B883,balance!$K:$P,5,FALSE),IF(C883=5,VLOOKUP(B883-1,balance!$K:$P,6,FALSE),0)))))</f>
        <v>4650</v>
      </c>
      <c r="F883">
        <v>53</v>
      </c>
      <c r="G883">
        <f>IF(C883=1,VLOOKUP(FoxFire!B883,balance!$U:$Z,2,FALSE),IF(C883=2,VLOOKUP(B883,balance!$U:$Z,3,FALSE),IF(C883=3,VLOOKUP(B883,balance!$U:$Z,4,FALSE),IF(C883=4,VLOOKUP(B883,balance!$U:$Z,5,FALSE),IF(C883=5,VLOOKUP(B883-1,balance!$U:$Z,6,FALSE),0)))))/100</f>
        <v>2.7600000000000003E-3</v>
      </c>
      <c r="H883">
        <v>2</v>
      </c>
      <c r="I883" s="1">
        <f>IF(C883=1,VLOOKUP(FoxFire!B883,balance!$AF:$AJ,2,FALSE),IF(C883=2,VLOOKUP(B883,balance!$AF:$AJ,3,FALSE),IF(C883=3,VLOOKUP(B883,balance!$AF:$AJ,4,FALSE),IF(C883=4,VLOOKUP(B883,balance!$AF:$AJ,5,FALSE),IF(C883=5,VLOOKUP(B883,balance!$AF:$AK,6,FALSE),0)))))*1000000000000</f>
        <v>1920000000000</v>
      </c>
    </row>
    <row r="884" spans="1:9" x14ac:dyDescent="0.3">
      <c r="A884">
        <v>882</v>
      </c>
      <c r="B884">
        <f t="shared" si="27"/>
        <v>177</v>
      </c>
      <c r="C884">
        <f t="shared" si="26"/>
        <v>3</v>
      </c>
      <c r="D884">
        <v>9026</v>
      </c>
      <c r="E884" s="1">
        <f>IF(C884=1,VLOOKUP(B884,balance!$K:$P,2,FALSE),IF(C884=2,VLOOKUP(B884,balance!$K:$P,3,FALSE),IF(C884=3,VLOOKUP(B884,balance!$K:$P,4,FALSE),IF(C884=4,VLOOKUP(B884,balance!$K:$P,5,FALSE),IF(C884=5,VLOOKUP(B884-1,balance!$K:$P,6,FALSE),0)))))</f>
        <v>4650</v>
      </c>
      <c r="F884">
        <v>53</v>
      </c>
      <c r="G884">
        <f>IF(C884=1,VLOOKUP(FoxFire!B884,balance!$U:$Z,2,FALSE),IF(C884=2,VLOOKUP(B884,balance!$U:$Z,3,FALSE),IF(C884=3,VLOOKUP(B884,balance!$U:$Z,4,FALSE),IF(C884=4,VLOOKUP(B884,balance!$U:$Z,5,FALSE),IF(C884=5,VLOOKUP(B884-1,balance!$U:$Z,6,FALSE),0)))))/100</f>
        <v>2.7600000000000003E-3</v>
      </c>
      <c r="H884">
        <v>2</v>
      </c>
      <c r="I884" s="1">
        <f>IF(C884=1,VLOOKUP(FoxFire!B884,balance!$AF:$AJ,2,FALSE),IF(C884=2,VLOOKUP(B884,balance!$AF:$AJ,3,FALSE),IF(C884=3,VLOOKUP(B884,balance!$AF:$AJ,4,FALSE),IF(C884=4,VLOOKUP(B884,balance!$AF:$AJ,5,FALSE),IF(C884=5,VLOOKUP(B884,balance!$AF:$AK,6,FALSE),0)))))*1000000000000</f>
        <v>1920000000000</v>
      </c>
    </row>
    <row r="885" spans="1:9" x14ac:dyDescent="0.3">
      <c r="A885">
        <v>883</v>
      </c>
      <c r="B885">
        <f t="shared" si="27"/>
        <v>177</v>
      </c>
      <c r="C885">
        <f t="shared" si="26"/>
        <v>4</v>
      </c>
      <c r="D885">
        <v>9026</v>
      </c>
      <c r="E885" s="1">
        <f>IF(C885=1,VLOOKUP(B885,balance!$K:$P,2,FALSE),IF(C885=2,VLOOKUP(B885,balance!$K:$P,3,FALSE),IF(C885=3,VLOOKUP(B885,balance!$K:$P,4,FALSE),IF(C885=4,VLOOKUP(B885,balance!$K:$P,5,FALSE),IF(C885=5,VLOOKUP(B885-1,balance!$K:$P,6,FALSE),0)))))</f>
        <v>4650</v>
      </c>
      <c r="F885">
        <v>53</v>
      </c>
      <c r="G885">
        <f>IF(C885=1,VLOOKUP(FoxFire!B885,balance!$U:$Z,2,FALSE),IF(C885=2,VLOOKUP(B885,balance!$U:$Z,3,FALSE),IF(C885=3,VLOOKUP(B885,balance!$U:$Z,4,FALSE),IF(C885=4,VLOOKUP(B885,balance!$U:$Z,5,FALSE),IF(C885=5,VLOOKUP(B885-1,balance!$U:$Z,6,FALSE),0)))))/100</f>
        <v>2.7600000000000003E-3</v>
      </c>
      <c r="H885">
        <v>2</v>
      </c>
      <c r="I885" s="1">
        <f>IF(C885=1,VLOOKUP(FoxFire!B885,balance!$AF:$AJ,2,FALSE),IF(C885=2,VLOOKUP(B885,balance!$AF:$AJ,3,FALSE),IF(C885=3,VLOOKUP(B885,balance!$AF:$AJ,4,FALSE),IF(C885=4,VLOOKUP(B885,balance!$AF:$AJ,5,FALSE),IF(C885=5,VLOOKUP(B885,balance!$AF:$AK,6,FALSE),0)))))*1000000000000</f>
        <v>1920000000000</v>
      </c>
    </row>
    <row r="886" spans="1:9" x14ac:dyDescent="0.3">
      <c r="A886">
        <v>884</v>
      </c>
      <c r="B886">
        <f t="shared" si="27"/>
        <v>178</v>
      </c>
      <c r="C886">
        <f t="shared" si="26"/>
        <v>5</v>
      </c>
      <c r="D886">
        <v>9026</v>
      </c>
      <c r="E886" s="1">
        <f>IF(C886=1,VLOOKUP(B886,balance!$K:$P,2,FALSE),IF(C886=2,VLOOKUP(B886,balance!$K:$P,3,FALSE),IF(C886=3,VLOOKUP(B886,balance!$K:$P,4,FALSE),IF(C886=4,VLOOKUP(B886,balance!$K:$P,5,FALSE),IF(C886=5,VLOOKUP(B886-1,balance!$K:$P,6,FALSE),0)))))</f>
        <v>168330</v>
      </c>
      <c r="F886">
        <v>53</v>
      </c>
      <c r="G886">
        <f>IF(C886=1,VLOOKUP(FoxFire!B886,balance!$U:$Z,2,FALSE),IF(C886=2,VLOOKUP(B886,balance!$U:$Z,3,FALSE),IF(C886=3,VLOOKUP(B886,balance!$U:$Z,4,FALSE),IF(C886=4,VLOOKUP(B886,balance!$U:$Z,5,FALSE),IF(C886=5,VLOOKUP(B886-1,balance!$U:$Z,6,FALSE),0)))))/100</f>
        <v>390.19279999999998</v>
      </c>
      <c r="H886">
        <v>2</v>
      </c>
      <c r="I886" s="1">
        <f>IF(C886=1,VLOOKUP(FoxFire!B886,balance!$AF:$AJ,2,FALSE),IF(C886=2,VLOOKUP(B886,balance!$AF:$AJ,3,FALSE),IF(C886=3,VLOOKUP(B886,balance!$AF:$AJ,4,FALSE),IF(C886=4,VLOOKUP(B886,balance!$AF:$AJ,5,FALSE),IF(C886=5,VLOOKUP(B886,balance!$AF:$AK,6,FALSE),0)))))*1000000000000</f>
        <v>7740000000000</v>
      </c>
    </row>
    <row r="887" spans="1:9" x14ac:dyDescent="0.3">
      <c r="A887">
        <v>885</v>
      </c>
      <c r="B887">
        <f t="shared" si="27"/>
        <v>178</v>
      </c>
      <c r="C887">
        <f t="shared" si="26"/>
        <v>1</v>
      </c>
      <c r="D887">
        <v>9026</v>
      </c>
      <c r="E887" s="1">
        <f>IF(C887=1,VLOOKUP(B887,balance!$K:$P,2,FALSE),IF(C887=2,VLOOKUP(B887,balance!$K:$P,3,FALSE),IF(C887=3,VLOOKUP(B887,balance!$K:$P,4,FALSE),IF(C887=4,VLOOKUP(B887,balance!$K:$P,5,FALSE),IF(C887=5,VLOOKUP(B887-1,balance!$K:$P,6,FALSE),0)))))</f>
        <v>4675</v>
      </c>
      <c r="F887">
        <v>53</v>
      </c>
      <c r="G887">
        <f>IF(C887=1,VLOOKUP(FoxFire!B887,balance!$U:$Z,2,FALSE),IF(C887=2,VLOOKUP(B887,balance!$U:$Z,3,FALSE),IF(C887=3,VLOOKUP(B887,balance!$U:$Z,4,FALSE),IF(C887=4,VLOOKUP(B887,balance!$U:$Z,5,FALSE),IF(C887=5,VLOOKUP(B887-1,balance!$U:$Z,6,FALSE),0)))))/100</f>
        <v>2.7700000000000003E-3</v>
      </c>
      <c r="H887">
        <v>2</v>
      </c>
      <c r="I887" s="1">
        <f>IF(C887=1,VLOOKUP(FoxFire!B887,balance!$AF:$AJ,2,FALSE),IF(C887=2,VLOOKUP(B887,balance!$AF:$AJ,3,FALSE),IF(C887=3,VLOOKUP(B887,balance!$AF:$AJ,4,FALSE),IF(C887=4,VLOOKUP(B887,balance!$AF:$AJ,5,FALSE),IF(C887=5,VLOOKUP(B887,balance!$AF:$AK,6,FALSE),0)))))*1000000000000</f>
        <v>1935000000000</v>
      </c>
    </row>
    <row r="888" spans="1:9" x14ac:dyDescent="0.3">
      <c r="A888">
        <v>886</v>
      </c>
      <c r="B888">
        <f t="shared" si="27"/>
        <v>178</v>
      </c>
      <c r="C888">
        <f t="shared" si="26"/>
        <v>2</v>
      </c>
      <c r="D888">
        <v>9026</v>
      </c>
      <c r="E888" s="1">
        <f>IF(C888=1,VLOOKUP(B888,balance!$K:$P,2,FALSE),IF(C888=2,VLOOKUP(B888,balance!$K:$P,3,FALSE),IF(C888=3,VLOOKUP(B888,balance!$K:$P,4,FALSE),IF(C888=4,VLOOKUP(B888,balance!$K:$P,5,FALSE),IF(C888=5,VLOOKUP(B888-1,balance!$K:$P,6,FALSE),0)))))</f>
        <v>4675</v>
      </c>
      <c r="F888">
        <v>53</v>
      </c>
      <c r="G888">
        <f>IF(C888=1,VLOOKUP(FoxFire!B888,balance!$U:$Z,2,FALSE),IF(C888=2,VLOOKUP(B888,balance!$U:$Z,3,FALSE),IF(C888=3,VLOOKUP(B888,balance!$U:$Z,4,FALSE),IF(C888=4,VLOOKUP(B888,balance!$U:$Z,5,FALSE),IF(C888=5,VLOOKUP(B888-1,balance!$U:$Z,6,FALSE),0)))))/100</f>
        <v>2.7700000000000003E-3</v>
      </c>
      <c r="H888">
        <v>2</v>
      </c>
      <c r="I888" s="1">
        <f>IF(C888=1,VLOOKUP(FoxFire!B888,balance!$AF:$AJ,2,FALSE),IF(C888=2,VLOOKUP(B888,balance!$AF:$AJ,3,FALSE),IF(C888=3,VLOOKUP(B888,balance!$AF:$AJ,4,FALSE),IF(C888=4,VLOOKUP(B888,balance!$AF:$AJ,5,FALSE),IF(C888=5,VLOOKUP(B888,balance!$AF:$AK,6,FALSE),0)))))*1000000000000</f>
        <v>1935000000000</v>
      </c>
    </row>
    <row r="889" spans="1:9" x14ac:dyDescent="0.3">
      <c r="A889">
        <v>887</v>
      </c>
      <c r="B889">
        <f t="shared" si="27"/>
        <v>178</v>
      </c>
      <c r="C889">
        <f t="shared" si="26"/>
        <v>3</v>
      </c>
      <c r="D889">
        <v>9026</v>
      </c>
      <c r="E889" s="1">
        <f>IF(C889=1,VLOOKUP(B889,balance!$K:$P,2,FALSE),IF(C889=2,VLOOKUP(B889,balance!$K:$P,3,FALSE),IF(C889=3,VLOOKUP(B889,balance!$K:$P,4,FALSE),IF(C889=4,VLOOKUP(B889,balance!$K:$P,5,FALSE),IF(C889=5,VLOOKUP(B889-1,balance!$K:$P,6,FALSE),0)))))</f>
        <v>4675</v>
      </c>
      <c r="F889">
        <v>53</v>
      </c>
      <c r="G889">
        <f>IF(C889=1,VLOOKUP(FoxFire!B889,balance!$U:$Z,2,FALSE),IF(C889=2,VLOOKUP(B889,balance!$U:$Z,3,FALSE),IF(C889=3,VLOOKUP(B889,balance!$U:$Z,4,FALSE),IF(C889=4,VLOOKUP(B889,balance!$U:$Z,5,FALSE),IF(C889=5,VLOOKUP(B889-1,balance!$U:$Z,6,FALSE),0)))))/100</f>
        <v>2.7700000000000003E-3</v>
      </c>
      <c r="H889">
        <v>2</v>
      </c>
      <c r="I889" s="1">
        <f>IF(C889=1,VLOOKUP(FoxFire!B889,balance!$AF:$AJ,2,FALSE),IF(C889=2,VLOOKUP(B889,balance!$AF:$AJ,3,FALSE),IF(C889=3,VLOOKUP(B889,balance!$AF:$AJ,4,FALSE),IF(C889=4,VLOOKUP(B889,balance!$AF:$AJ,5,FALSE),IF(C889=5,VLOOKUP(B889,balance!$AF:$AK,6,FALSE),0)))))*1000000000000</f>
        <v>1935000000000</v>
      </c>
    </row>
    <row r="890" spans="1:9" x14ac:dyDescent="0.3">
      <c r="A890">
        <v>888</v>
      </c>
      <c r="B890">
        <f t="shared" si="27"/>
        <v>178</v>
      </c>
      <c r="C890">
        <f t="shared" si="26"/>
        <v>4</v>
      </c>
      <c r="D890">
        <v>9026</v>
      </c>
      <c r="E890" s="1">
        <f>IF(C890=1,VLOOKUP(B890,balance!$K:$P,2,FALSE),IF(C890=2,VLOOKUP(B890,balance!$K:$P,3,FALSE),IF(C890=3,VLOOKUP(B890,balance!$K:$P,4,FALSE),IF(C890=4,VLOOKUP(B890,balance!$K:$P,5,FALSE),IF(C890=5,VLOOKUP(B890-1,balance!$K:$P,6,FALSE),0)))))</f>
        <v>4675</v>
      </c>
      <c r="F890">
        <v>53</v>
      </c>
      <c r="G890">
        <f>IF(C890=1,VLOOKUP(FoxFire!B890,balance!$U:$Z,2,FALSE),IF(C890=2,VLOOKUP(B890,balance!$U:$Z,3,FALSE),IF(C890=3,VLOOKUP(B890,balance!$U:$Z,4,FALSE),IF(C890=4,VLOOKUP(B890,balance!$U:$Z,5,FALSE),IF(C890=5,VLOOKUP(B890-1,balance!$U:$Z,6,FALSE),0)))))/100</f>
        <v>2.7700000000000003E-3</v>
      </c>
      <c r="H890">
        <v>2</v>
      </c>
      <c r="I890" s="1">
        <f>IF(C890=1,VLOOKUP(FoxFire!B890,balance!$AF:$AJ,2,FALSE),IF(C890=2,VLOOKUP(B890,balance!$AF:$AJ,3,FALSE),IF(C890=3,VLOOKUP(B890,balance!$AF:$AJ,4,FALSE),IF(C890=4,VLOOKUP(B890,balance!$AF:$AJ,5,FALSE),IF(C890=5,VLOOKUP(B890,balance!$AF:$AK,6,FALSE),0)))))*1000000000000</f>
        <v>1935000000000</v>
      </c>
    </row>
    <row r="891" spans="1:9" x14ac:dyDescent="0.3">
      <c r="A891">
        <v>889</v>
      </c>
      <c r="B891">
        <f t="shared" si="27"/>
        <v>179</v>
      </c>
      <c r="C891">
        <f t="shared" si="26"/>
        <v>5</v>
      </c>
      <c r="D891">
        <v>9026</v>
      </c>
      <c r="E891" s="1">
        <f>IF(C891=1,VLOOKUP(B891,balance!$K:$P,2,FALSE),IF(C891=2,VLOOKUP(B891,balance!$K:$P,3,FALSE),IF(C891=3,VLOOKUP(B891,balance!$K:$P,4,FALSE),IF(C891=4,VLOOKUP(B891,balance!$K:$P,5,FALSE),IF(C891=5,VLOOKUP(B891-1,balance!$K:$P,6,FALSE),0)))))</f>
        <v>170170</v>
      </c>
      <c r="F891">
        <v>53</v>
      </c>
      <c r="G891">
        <f>IF(C891=1,VLOOKUP(FoxFire!B891,balance!$U:$Z,2,FALSE),IF(C891=2,VLOOKUP(B891,balance!$U:$Z,3,FALSE),IF(C891=3,VLOOKUP(B891,balance!$U:$Z,4,FALSE),IF(C891=4,VLOOKUP(B891,balance!$U:$Z,5,FALSE),IF(C891=5,VLOOKUP(B891-1,balance!$U:$Z,6,FALSE),0)))))/100</f>
        <v>399.43870000000004</v>
      </c>
      <c r="H891">
        <v>2</v>
      </c>
      <c r="I891" s="1">
        <f>IF(C891=1,VLOOKUP(FoxFire!B891,balance!$AF:$AJ,2,FALSE),IF(C891=2,VLOOKUP(B891,balance!$AF:$AJ,3,FALSE),IF(C891=3,VLOOKUP(B891,balance!$AF:$AJ,4,FALSE),IF(C891=4,VLOOKUP(B891,balance!$AF:$AJ,5,FALSE),IF(C891=5,VLOOKUP(B891,balance!$AF:$AK,6,FALSE),0)))))*1000000000000</f>
        <v>7800000000000</v>
      </c>
    </row>
    <row r="892" spans="1:9" x14ac:dyDescent="0.3">
      <c r="A892">
        <v>890</v>
      </c>
      <c r="B892">
        <f t="shared" si="27"/>
        <v>179</v>
      </c>
      <c r="C892">
        <f t="shared" si="26"/>
        <v>1</v>
      </c>
      <c r="D892">
        <v>9026</v>
      </c>
      <c r="E892" s="1">
        <f>IF(C892=1,VLOOKUP(B892,balance!$K:$P,2,FALSE),IF(C892=2,VLOOKUP(B892,balance!$K:$P,3,FALSE),IF(C892=3,VLOOKUP(B892,balance!$K:$P,4,FALSE),IF(C892=4,VLOOKUP(B892,balance!$K:$P,5,FALSE),IF(C892=5,VLOOKUP(B892-1,balance!$K:$P,6,FALSE),0)))))</f>
        <v>4700</v>
      </c>
      <c r="F892">
        <v>53</v>
      </c>
      <c r="G892">
        <f>IF(C892=1,VLOOKUP(FoxFire!B892,balance!$U:$Z,2,FALSE),IF(C892=2,VLOOKUP(B892,balance!$U:$Z,3,FALSE),IF(C892=3,VLOOKUP(B892,balance!$U:$Z,4,FALSE),IF(C892=4,VLOOKUP(B892,balance!$U:$Z,5,FALSE),IF(C892=5,VLOOKUP(B892-1,balance!$U:$Z,6,FALSE),0)))))/100</f>
        <v>2.7800000000000004E-3</v>
      </c>
      <c r="H892">
        <v>2</v>
      </c>
      <c r="I892" s="1">
        <f>IF(C892=1,VLOOKUP(FoxFire!B892,balance!$AF:$AJ,2,FALSE),IF(C892=2,VLOOKUP(B892,balance!$AF:$AJ,3,FALSE),IF(C892=3,VLOOKUP(B892,balance!$AF:$AJ,4,FALSE),IF(C892=4,VLOOKUP(B892,balance!$AF:$AJ,5,FALSE),IF(C892=5,VLOOKUP(B892,balance!$AF:$AK,6,FALSE),0)))))*1000000000000</f>
        <v>1950000000000</v>
      </c>
    </row>
    <row r="893" spans="1:9" x14ac:dyDescent="0.3">
      <c r="A893">
        <v>891</v>
      </c>
      <c r="B893">
        <f t="shared" si="27"/>
        <v>179</v>
      </c>
      <c r="C893">
        <f t="shared" si="26"/>
        <v>2</v>
      </c>
      <c r="D893">
        <v>9026</v>
      </c>
      <c r="E893" s="1">
        <f>IF(C893=1,VLOOKUP(B893,balance!$K:$P,2,FALSE),IF(C893=2,VLOOKUP(B893,balance!$K:$P,3,FALSE),IF(C893=3,VLOOKUP(B893,balance!$K:$P,4,FALSE),IF(C893=4,VLOOKUP(B893,balance!$K:$P,5,FALSE),IF(C893=5,VLOOKUP(B893-1,balance!$K:$P,6,FALSE),0)))))</f>
        <v>4700</v>
      </c>
      <c r="F893">
        <v>53</v>
      </c>
      <c r="G893">
        <f>IF(C893=1,VLOOKUP(FoxFire!B893,balance!$U:$Z,2,FALSE),IF(C893=2,VLOOKUP(B893,balance!$U:$Z,3,FALSE),IF(C893=3,VLOOKUP(B893,balance!$U:$Z,4,FALSE),IF(C893=4,VLOOKUP(B893,balance!$U:$Z,5,FALSE),IF(C893=5,VLOOKUP(B893-1,balance!$U:$Z,6,FALSE),0)))))/100</f>
        <v>2.7800000000000004E-3</v>
      </c>
      <c r="H893">
        <v>2</v>
      </c>
      <c r="I893" s="1">
        <f>IF(C893=1,VLOOKUP(FoxFire!B893,balance!$AF:$AJ,2,FALSE),IF(C893=2,VLOOKUP(B893,balance!$AF:$AJ,3,FALSE),IF(C893=3,VLOOKUP(B893,balance!$AF:$AJ,4,FALSE),IF(C893=4,VLOOKUP(B893,balance!$AF:$AJ,5,FALSE),IF(C893=5,VLOOKUP(B893,balance!$AF:$AK,6,FALSE),0)))))*1000000000000</f>
        <v>1950000000000</v>
      </c>
    </row>
    <row r="894" spans="1:9" x14ac:dyDescent="0.3">
      <c r="A894">
        <v>892</v>
      </c>
      <c r="B894">
        <f t="shared" si="27"/>
        <v>179</v>
      </c>
      <c r="C894">
        <f t="shared" si="26"/>
        <v>3</v>
      </c>
      <c r="D894">
        <v>9026</v>
      </c>
      <c r="E894" s="1">
        <f>IF(C894=1,VLOOKUP(B894,balance!$K:$P,2,FALSE),IF(C894=2,VLOOKUP(B894,balance!$K:$P,3,FALSE),IF(C894=3,VLOOKUP(B894,balance!$K:$P,4,FALSE),IF(C894=4,VLOOKUP(B894,balance!$K:$P,5,FALSE),IF(C894=5,VLOOKUP(B894-1,balance!$K:$P,6,FALSE),0)))))</f>
        <v>4700</v>
      </c>
      <c r="F894">
        <v>53</v>
      </c>
      <c r="G894">
        <f>IF(C894=1,VLOOKUP(FoxFire!B894,balance!$U:$Z,2,FALSE),IF(C894=2,VLOOKUP(B894,balance!$U:$Z,3,FALSE),IF(C894=3,VLOOKUP(B894,balance!$U:$Z,4,FALSE),IF(C894=4,VLOOKUP(B894,balance!$U:$Z,5,FALSE),IF(C894=5,VLOOKUP(B894-1,balance!$U:$Z,6,FALSE),0)))))/100</f>
        <v>2.7800000000000004E-3</v>
      </c>
      <c r="H894">
        <v>2</v>
      </c>
      <c r="I894" s="1">
        <f>IF(C894=1,VLOOKUP(FoxFire!B894,balance!$AF:$AJ,2,FALSE),IF(C894=2,VLOOKUP(B894,balance!$AF:$AJ,3,FALSE),IF(C894=3,VLOOKUP(B894,balance!$AF:$AJ,4,FALSE),IF(C894=4,VLOOKUP(B894,balance!$AF:$AJ,5,FALSE),IF(C894=5,VLOOKUP(B894,balance!$AF:$AK,6,FALSE),0)))))*1000000000000</f>
        <v>1950000000000</v>
      </c>
    </row>
    <row r="895" spans="1:9" x14ac:dyDescent="0.3">
      <c r="A895">
        <v>893</v>
      </c>
      <c r="B895">
        <f t="shared" si="27"/>
        <v>179</v>
      </c>
      <c r="C895">
        <f t="shared" si="26"/>
        <v>4</v>
      </c>
      <c r="D895">
        <v>9026</v>
      </c>
      <c r="E895" s="1">
        <f>IF(C895=1,VLOOKUP(B895,balance!$K:$P,2,FALSE),IF(C895=2,VLOOKUP(B895,balance!$K:$P,3,FALSE),IF(C895=3,VLOOKUP(B895,balance!$K:$P,4,FALSE),IF(C895=4,VLOOKUP(B895,balance!$K:$P,5,FALSE),IF(C895=5,VLOOKUP(B895-1,balance!$K:$P,6,FALSE),0)))))</f>
        <v>4700</v>
      </c>
      <c r="F895">
        <v>53</v>
      </c>
      <c r="G895">
        <f>IF(C895=1,VLOOKUP(FoxFire!B895,balance!$U:$Z,2,FALSE),IF(C895=2,VLOOKUP(B895,balance!$U:$Z,3,FALSE),IF(C895=3,VLOOKUP(B895,balance!$U:$Z,4,FALSE),IF(C895=4,VLOOKUP(B895,balance!$U:$Z,5,FALSE),IF(C895=5,VLOOKUP(B895-1,balance!$U:$Z,6,FALSE),0)))))/100</f>
        <v>2.7800000000000004E-3</v>
      </c>
      <c r="H895">
        <v>2</v>
      </c>
      <c r="I895" s="1">
        <f>IF(C895=1,VLOOKUP(FoxFire!B895,balance!$AF:$AJ,2,FALSE),IF(C895=2,VLOOKUP(B895,balance!$AF:$AJ,3,FALSE),IF(C895=3,VLOOKUP(B895,balance!$AF:$AJ,4,FALSE),IF(C895=4,VLOOKUP(B895,balance!$AF:$AJ,5,FALSE),IF(C895=5,VLOOKUP(B895,balance!$AF:$AK,6,FALSE),0)))))*1000000000000</f>
        <v>1950000000000</v>
      </c>
    </row>
    <row r="896" spans="1:9" x14ac:dyDescent="0.3">
      <c r="A896">
        <v>894</v>
      </c>
      <c r="B896">
        <f t="shared" si="27"/>
        <v>180</v>
      </c>
      <c r="C896">
        <f t="shared" si="26"/>
        <v>5</v>
      </c>
      <c r="D896">
        <v>9026</v>
      </c>
      <c r="E896" s="1">
        <f>IF(C896=1,VLOOKUP(B896,balance!$K:$P,2,FALSE),IF(C896=2,VLOOKUP(B896,balance!$K:$P,3,FALSE),IF(C896=3,VLOOKUP(B896,balance!$K:$P,4,FALSE),IF(C896=4,VLOOKUP(B896,balance!$K:$P,5,FALSE),IF(C896=5,VLOOKUP(B896-1,balance!$K:$P,6,FALSE),0)))))</f>
        <v>172020</v>
      </c>
      <c r="F896">
        <v>53</v>
      </c>
      <c r="G896">
        <f>IF(C896=1,VLOOKUP(FoxFire!B896,balance!$U:$Z,2,FALSE),IF(C896=2,VLOOKUP(B896,balance!$U:$Z,3,FALSE),IF(C896=3,VLOOKUP(B896,balance!$U:$Z,4,FALSE),IF(C896=4,VLOOKUP(B896,balance!$U:$Z,5,FALSE),IF(C896=5,VLOOKUP(B896-1,balance!$U:$Z,6,FALSE),0)))))/100</f>
        <v>408.89830000000001</v>
      </c>
      <c r="H896">
        <v>2</v>
      </c>
      <c r="I896" s="1">
        <f>IF(C896=1,VLOOKUP(FoxFire!B896,balance!$AF:$AJ,2,FALSE),IF(C896=2,VLOOKUP(B896,balance!$AF:$AJ,3,FALSE),IF(C896=3,VLOOKUP(B896,balance!$AF:$AJ,4,FALSE),IF(C896=4,VLOOKUP(B896,balance!$AF:$AJ,5,FALSE),IF(C896=5,VLOOKUP(B896,balance!$AF:$AK,6,FALSE),0)))))*1000000000000</f>
        <v>7860000000000</v>
      </c>
    </row>
    <row r="897" spans="1:9" x14ac:dyDescent="0.3">
      <c r="A897">
        <v>895</v>
      </c>
      <c r="B897">
        <f t="shared" si="27"/>
        <v>180</v>
      </c>
      <c r="C897">
        <f t="shared" si="26"/>
        <v>1</v>
      </c>
      <c r="D897">
        <v>9026</v>
      </c>
      <c r="E897" s="1">
        <f>IF(C897=1,VLOOKUP(B897,balance!$K:$P,2,FALSE),IF(C897=2,VLOOKUP(B897,balance!$K:$P,3,FALSE),IF(C897=3,VLOOKUP(B897,balance!$K:$P,4,FALSE),IF(C897=4,VLOOKUP(B897,balance!$K:$P,5,FALSE),IF(C897=5,VLOOKUP(B897-1,balance!$K:$P,6,FALSE),0)))))</f>
        <v>4725</v>
      </c>
      <c r="F897">
        <v>53</v>
      </c>
      <c r="G897">
        <f>IF(C897=1,VLOOKUP(FoxFire!B897,balance!$U:$Z,2,FALSE),IF(C897=2,VLOOKUP(B897,balance!$U:$Z,3,FALSE),IF(C897=3,VLOOKUP(B897,balance!$U:$Z,4,FALSE),IF(C897=4,VLOOKUP(B897,balance!$U:$Z,5,FALSE),IF(C897=5,VLOOKUP(B897-1,balance!$U:$Z,6,FALSE),0)))))/100</f>
        <v>2.7900000000000004E-3</v>
      </c>
      <c r="H897">
        <v>2</v>
      </c>
      <c r="I897" s="1">
        <f>IF(C897=1,VLOOKUP(FoxFire!B897,balance!$AF:$AJ,2,FALSE),IF(C897=2,VLOOKUP(B897,balance!$AF:$AJ,3,FALSE),IF(C897=3,VLOOKUP(B897,balance!$AF:$AJ,4,FALSE),IF(C897=4,VLOOKUP(B897,balance!$AF:$AJ,5,FALSE),IF(C897=5,VLOOKUP(B897,balance!$AF:$AK,6,FALSE),0)))))*1000000000000</f>
        <v>1965000000000</v>
      </c>
    </row>
    <row r="898" spans="1:9" x14ac:dyDescent="0.3">
      <c r="A898">
        <v>896</v>
      </c>
      <c r="B898">
        <f t="shared" si="27"/>
        <v>180</v>
      </c>
      <c r="C898">
        <f t="shared" si="26"/>
        <v>2</v>
      </c>
      <c r="D898">
        <v>9026</v>
      </c>
      <c r="E898" s="1">
        <f>IF(C898=1,VLOOKUP(B898,balance!$K:$P,2,FALSE),IF(C898=2,VLOOKUP(B898,balance!$K:$P,3,FALSE),IF(C898=3,VLOOKUP(B898,balance!$K:$P,4,FALSE),IF(C898=4,VLOOKUP(B898,balance!$K:$P,5,FALSE),IF(C898=5,VLOOKUP(B898-1,balance!$K:$P,6,FALSE),0)))))</f>
        <v>4725</v>
      </c>
      <c r="F898">
        <v>53</v>
      </c>
      <c r="G898">
        <f>IF(C898=1,VLOOKUP(FoxFire!B898,balance!$U:$Z,2,FALSE),IF(C898=2,VLOOKUP(B898,balance!$U:$Z,3,FALSE),IF(C898=3,VLOOKUP(B898,balance!$U:$Z,4,FALSE),IF(C898=4,VLOOKUP(B898,balance!$U:$Z,5,FALSE),IF(C898=5,VLOOKUP(B898-1,balance!$U:$Z,6,FALSE),0)))))/100</f>
        <v>2.7900000000000004E-3</v>
      </c>
      <c r="H898">
        <v>2</v>
      </c>
      <c r="I898" s="1">
        <f>IF(C898=1,VLOOKUP(FoxFire!B898,balance!$AF:$AJ,2,FALSE),IF(C898=2,VLOOKUP(B898,balance!$AF:$AJ,3,FALSE),IF(C898=3,VLOOKUP(B898,balance!$AF:$AJ,4,FALSE),IF(C898=4,VLOOKUP(B898,balance!$AF:$AJ,5,FALSE),IF(C898=5,VLOOKUP(B898,balance!$AF:$AK,6,FALSE),0)))))*1000000000000</f>
        <v>1965000000000</v>
      </c>
    </row>
    <row r="899" spans="1:9" x14ac:dyDescent="0.3">
      <c r="A899">
        <v>897</v>
      </c>
      <c r="B899">
        <f t="shared" si="27"/>
        <v>180</v>
      </c>
      <c r="C899">
        <f t="shared" si="26"/>
        <v>3</v>
      </c>
      <c r="D899">
        <v>9026</v>
      </c>
      <c r="E899" s="1">
        <f>IF(C899=1,VLOOKUP(B899,balance!$K:$P,2,FALSE),IF(C899=2,VLOOKUP(B899,balance!$K:$P,3,FALSE),IF(C899=3,VLOOKUP(B899,balance!$K:$P,4,FALSE),IF(C899=4,VLOOKUP(B899,balance!$K:$P,5,FALSE),IF(C899=5,VLOOKUP(B899-1,balance!$K:$P,6,FALSE),0)))))</f>
        <v>4725</v>
      </c>
      <c r="F899">
        <v>53</v>
      </c>
      <c r="G899">
        <f>IF(C899=1,VLOOKUP(FoxFire!B899,balance!$U:$Z,2,FALSE),IF(C899=2,VLOOKUP(B899,balance!$U:$Z,3,FALSE),IF(C899=3,VLOOKUP(B899,balance!$U:$Z,4,FALSE),IF(C899=4,VLOOKUP(B899,balance!$U:$Z,5,FALSE),IF(C899=5,VLOOKUP(B899-1,balance!$U:$Z,6,FALSE),0)))))/100</f>
        <v>2.7900000000000004E-3</v>
      </c>
      <c r="H899">
        <v>2</v>
      </c>
      <c r="I899" s="1">
        <f>IF(C899=1,VLOOKUP(FoxFire!B899,balance!$AF:$AJ,2,FALSE),IF(C899=2,VLOOKUP(B899,balance!$AF:$AJ,3,FALSE),IF(C899=3,VLOOKUP(B899,balance!$AF:$AJ,4,FALSE),IF(C899=4,VLOOKUP(B899,balance!$AF:$AJ,5,FALSE),IF(C899=5,VLOOKUP(B899,balance!$AF:$AK,6,FALSE),0)))))*1000000000000</f>
        <v>1965000000000</v>
      </c>
    </row>
    <row r="900" spans="1:9" x14ac:dyDescent="0.3">
      <c r="A900">
        <v>898</v>
      </c>
      <c r="B900">
        <f t="shared" si="27"/>
        <v>180</v>
      </c>
      <c r="C900">
        <f t="shared" si="26"/>
        <v>4</v>
      </c>
      <c r="D900">
        <v>9026</v>
      </c>
      <c r="E900" s="1">
        <f>IF(C900=1,VLOOKUP(B900,balance!$K:$P,2,FALSE),IF(C900=2,VLOOKUP(B900,balance!$K:$P,3,FALSE),IF(C900=3,VLOOKUP(B900,balance!$K:$P,4,FALSE),IF(C900=4,VLOOKUP(B900,balance!$K:$P,5,FALSE),IF(C900=5,VLOOKUP(B900-1,balance!$K:$P,6,FALSE),0)))))</f>
        <v>4725</v>
      </c>
      <c r="F900">
        <v>53</v>
      </c>
      <c r="G900">
        <f>IF(C900=1,VLOOKUP(FoxFire!B900,balance!$U:$Z,2,FALSE),IF(C900=2,VLOOKUP(B900,balance!$U:$Z,3,FALSE),IF(C900=3,VLOOKUP(B900,balance!$U:$Z,4,FALSE),IF(C900=4,VLOOKUP(B900,balance!$U:$Z,5,FALSE),IF(C900=5,VLOOKUP(B900-1,balance!$U:$Z,6,FALSE),0)))))/100</f>
        <v>2.7900000000000004E-3</v>
      </c>
      <c r="H900">
        <v>2</v>
      </c>
      <c r="I900" s="1">
        <f>IF(C900=1,VLOOKUP(FoxFire!B900,balance!$AF:$AJ,2,FALSE),IF(C900=2,VLOOKUP(B900,balance!$AF:$AJ,3,FALSE),IF(C900=3,VLOOKUP(B900,balance!$AF:$AJ,4,FALSE),IF(C900=4,VLOOKUP(B900,balance!$AF:$AJ,5,FALSE),IF(C900=5,VLOOKUP(B900,balance!$AF:$AK,6,FALSE),0)))))*1000000000000</f>
        <v>1965000000000</v>
      </c>
    </row>
    <row r="901" spans="1:9" x14ac:dyDescent="0.3">
      <c r="A901">
        <v>899</v>
      </c>
      <c r="B901">
        <f t="shared" si="27"/>
        <v>181</v>
      </c>
      <c r="C901">
        <f t="shared" si="26"/>
        <v>5</v>
      </c>
      <c r="D901">
        <v>9026</v>
      </c>
      <c r="E901" s="1">
        <f>IF(C901=1,VLOOKUP(B901,balance!$K:$P,2,FALSE),IF(C901=2,VLOOKUP(B901,balance!$K:$P,3,FALSE),IF(C901=3,VLOOKUP(B901,balance!$K:$P,4,FALSE),IF(C901=4,VLOOKUP(B901,balance!$K:$P,5,FALSE),IF(C901=5,VLOOKUP(B901-1,balance!$K:$P,6,FALSE),0)))))</f>
        <v>173880</v>
      </c>
      <c r="F901">
        <v>53</v>
      </c>
      <c r="G901">
        <f>IF(C901=1,VLOOKUP(FoxFire!B901,balance!$U:$Z,2,FALSE),IF(C901=2,VLOOKUP(B901,balance!$U:$Z,3,FALSE),IF(C901=3,VLOOKUP(B901,balance!$U:$Z,4,FALSE),IF(C901=4,VLOOKUP(B901,balance!$U:$Z,5,FALSE),IF(C901=5,VLOOKUP(B901-1,balance!$U:$Z,6,FALSE),0)))))/100</f>
        <v>418.57660000000004</v>
      </c>
      <c r="H901">
        <v>2</v>
      </c>
      <c r="I901" s="1">
        <f>IF(C901=1,VLOOKUP(FoxFire!B901,balance!$AF:$AJ,2,FALSE),IF(C901=2,VLOOKUP(B901,balance!$AF:$AJ,3,FALSE),IF(C901=3,VLOOKUP(B901,balance!$AF:$AJ,4,FALSE),IF(C901=4,VLOOKUP(B901,balance!$AF:$AJ,5,FALSE),IF(C901=5,VLOOKUP(B901,balance!$AF:$AK,6,FALSE),0)))))*1000000000000</f>
        <v>7920000000000</v>
      </c>
    </row>
    <row r="902" spans="1:9" x14ac:dyDescent="0.3">
      <c r="A902">
        <v>900</v>
      </c>
      <c r="B902">
        <f t="shared" si="27"/>
        <v>181</v>
      </c>
      <c r="C902">
        <f t="shared" si="26"/>
        <v>1</v>
      </c>
      <c r="D902">
        <v>9026</v>
      </c>
      <c r="E902" s="1">
        <f>IF(C902=1,VLOOKUP(B902,balance!$K:$P,2,FALSE),IF(C902=2,VLOOKUP(B902,balance!$K:$P,3,FALSE),IF(C902=3,VLOOKUP(B902,balance!$K:$P,4,FALSE),IF(C902=4,VLOOKUP(B902,balance!$K:$P,5,FALSE),IF(C902=5,VLOOKUP(B902-1,balance!$K:$P,6,FALSE),0)))))</f>
        <v>4750</v>
      </c>
      <c r="F902">
        <v>53</v>
      </c>
      <c r="G902">
        <f>IF(C902=1,VLOOKUP(FoxFire!B902,balance!$U:$Z,2,FALSE),IF(C902=2,VLOOKUP(B902,balance!$U:$Z,3,FALSE),IF(C902=3,VLOOKUP(B902,balance!$U:$Z,4,FALSE),IF(C902=4,VLOOKUP(B902,balance!$U:$Z,5,FALSE),IF(C902=5,VLOOKUP(B902-1,balance!$U:$Z,6,FALSE),0)))))/100</f>
        <v>2.8000000000000004E-3</v>
      </c>
      <c r="H902">
        <v>2</v>
      </c>
      <c r="I902" s="1">
        <f>IF(C902=1,VLOOKUP(FoxFire!B902,balance!$AF:$AJ,2,FALSE),IF(C902=2,VLOOKUP(B902,balance!$AF:$AJ,3,FALSE),IF(C902=3,VLOOKUP(B902,balance!$AF:$AJ,4,FALSE),IF(C902=4,VLOOKUP(B902,balance!$AF:$AJ,5,FALSE),IF(C902=5,VLOOKUP(B902,balance!$AF:$AK,6,FALSE),0)))))*1000000000000</f>
        <v>1980000000000</v>
      </c>
    </row>
    <row r="903" spans="1:9" x14ac:dyDescent="0.3">
      <c r="A903">
        <v>901</v>
      </c>
      <c r="B903">
        <f t="shared" si="27"/>
        <v>181</v>
      </c>
      <c r="C903">
        <f t="shared" si="26"/>
        <v>2</v>
      </c>
      <c r="D903">
        <v>9026</v>
      </c>
      <c r="E903" s="1">
        <f>IF(C903=1,VLOOKUP(B903,balance!$K:$P,2,FALSE),IF(C903=2,VLOOKUP(B903,balance!$K:$P,3,FALSE),IF(C903=3,VLOOKUP(B903,balance!$K:$P,4,FALSE),IF(C903=4,VLOOKUP(B903,balance!$K:$P,5,FALSE),IF(C903=5,VLOOKUP(B903-1,balance!$K:$P,6,FALSE),0)))))</f>
        <v>4750</v>
      </c>
      <c r="F903">
        <v>53</v>
      </c>
      <c r="G903">
        <f>IF(C903=1,VLOOKUP(FoxFire!B903,balance!$U:$Z,2,FALSE),IF(C903=2,VLOOKUP(B903,balance!$U:$Z,3,FALSE),IF(C903=3,VLOOKUP(B903,balance!$U:$Z,4,FALSE),IF(C903=4,VLOOKUP(B903,balance!$U:$Z,5,FALSE),IF(C903=5,VLOOKUP(B903-1,balance!$U:$Z,6,FALSE),0)))))/100</f>
        <v>2.8000000000000004E-3</v>
      </c>
      <c r="H903">
        <v>2</v>
      </c>
      <c r="I903" s="1">
        <f>IF(C903=1,VLOOKUP(FoxFire!B903,balance!$AF:$AJ,2,FALSE),IF(C903=2,VLOOKUP(B903,balance!$AF:$AJ,3,FALSE),IF(C903=3,VLOOKUP(B903,balance!$AF:$AJ,4,FALSE),IF(C903=4,VLOOKUP(B903,balance!$AF:$AJ,5,FALSE),IF(C903=5,VLOOKUP(B903,balance!$AF:$AK,6,FALSE),0)))))*1000000000000</f>
        <v>1980000000000</v>
      </c>
    </row>
    <row r="904" spans="1:9" x14ac:dyDescent="0.3">
      <c r="A904">
        <v>902</v>
      </c>
      <c r="B904">
        <f t="shared" si="27"/>
        <v>181</v>
      </c>
      <c r="C904">
        <f t="shared" ref="C904:C967" si="28">C899</f>
        <v>3</v>
      </c>
      <c r="D904">
        <v>9026</v>
      </c>
      <c r="E904" s="1">
        <f>IF(C904=1,VLOOKUP(B904,balance!$K:$P,2,FALSE),IF(C904=2,VLOOKUP(B904,balance!$K:$P,3,FALSE),IF(C904=3,VLOOKUP(B904,balance!$K:$P,4,FALSE),IF(C904=4,VLOOKUP(B904,balance!$K:$P,5,FALSE),IF(C904=5,VLOOKUP(B904-1,balance!$K:$P,6,FALSE),0)))))</f>
        <v>4750</v>
      </c>
      <c r="F904">
        <v>53</v>
      </c>
      <c r="G904">
        <f>IF(C904=1,VLOOKUP(FoxFire!B904,balance!$U:$Z,2,FALSE),IF(C904=2,VLOOKUP(B904,balance!$U:$Z,3,FALSE),IF(C904=3,VLOOKUP(B904,balance!$U:$Z,4,FALSE),IF(C904=4,VLOOKUP(B904,balance!$U:$Z,5,FALSE),IF(C904=5,VLOOKUP(B904-1,balance!$U:$Z,6,FALSE),0)))))/100</f>
        <v>2.8000000000000004E-3</v>
      </c>
      <c r="H904">
        <v>2</v>
      </c>
      <c r="I904" s="1">
        <f>IF(C904=1,VLOOKUP(FoxFire!B904,balance!$AF:$AJ,2,FALSE),IF(C904=2,VLOOKUP(B904,balance!$AF:$AJ,3,FALSE),IF(C904=3,VLOOKUP(B904,balance!$AF:$AJ,4,FALSE),IF(C904=4,VLOOKUP(B904,balance!$AF:$AJ,5,FALSE),IF(C904=5,VLOOKUP(B904,balance!$AF:$AK,6,FALSE),0)))))*1000000000000</f>
        <v>1980000000000</v>
      </c>
    </row>
    <row r="905" spans="1:9" x14ac:dyDescent="0.3">
      <c r="A905">
        <v>903</v>
      </c>
      <c r="B905">
        <f t="shared" si="27"/>
        <v>181</v>
      </c>
      <c r="C905">
        <f t="shared" si="28"/>
        <v>4</v>
      </c>
      <c r="D905">
        <v>9026</v>
      </c>
      <c r="E905" s="1">
        <f>IF(C905=1,VLOOKUP(B905,balance!$K:$P,2,FALSE),IF(C905=2,VLOOKUP(B905,balance!$K:$P,3,FALSE),IF(C905=3,VLOOKUP(B905,balance!$K:$P,4,FALSE),IF(C905=4,VLOOKUP(B905,balance!$K:$P,5,FALSE),IF(C905=5,VLOOKUP(B905-1,balance!$K:$P,6,FALSE),0)))))</f>
        <v>4750</v>
      </c>
      <c r="F905">
        <v>53</v>
      </c>
      <c r="G905">
        <f>IF(C905=1,VLOOKUP(FoxFire!B905,balance!$U:$Z,2,FALSE),IF(C905=2,VLOOKUP(B905,balance!$U:$Z,3,FALSE),IF(C905=3,VLOOKUP(B905,balance!$U:$Z,4,FALSE),IF(C905=4,VLOOKUP(B905,balance!$U:$Z,5,FALSE),IF(C905=5,VLOOKUP(B905-1,balance!$U:$Z,6,FALSE),0)))))/100</f>
        <v>2.8000000000000004E-3</v>
      </c>
      <c r="H905">
        <v>2</v>
      </c>
      <c r="I905" s="1">
        <f>IF(C905=1,VLOOKUP(FoxFire!B905,balance!$AF:$AJ,2,FALSE),IF(C905=2,VLOOKUP(B905,balance!$AF:$AJ,3,FALSE),IF(C905=3,VLOOKUP(B905,balance!$AF:$AJ,4,FALSE),IF(C905=4,VLOOKUP(B905,balance!$AF:$AJ,5,FALSE),IF(C905=5,VLOOKUP(B905,balance!$AF:$AK,6,FALSE),0)))))*1000000000000</f>
        <v>1980000000000</v>
      </c>
    </row>
    <row r="906" spans="1:9" x14ac:dyDescent="0.3">
      <c r="A906">
        <v>904</v>
      </c>
      <c r="B906">
        <f t="shared" si="27"/>
        <v>182</v>
      </c>
      <c r="C906">
        <f t="shared" si="28"/>
        <v>5</v>
      </c>
      <c r="D906">
        <v>9026</v>
      </c>
      <c r="E906" s="1">
        <f>IF(C906=1,VLOOKUP(B906,balance!$K:$P,2,FALSE),IF(C906=2,VLOOKUP(B906,balance!$K:$P,3,FALSE),IF(C906=3,VLOOKUP(B906,balance!$K:$P,4,FALSE),IF(C906=4,VLOOKUP(B906,balance!$K:$P,5,FALSE),IF(C906=5,VLOOKUP(B906-1,balance!$K:$P,6,FALSE),0)))))</f>
        <v>175750</v>
      </c>
      <c r="F906">
        <v>53</v>
      </c>
      <c r="G906">
        <f>IF(C906=1,VLOOKUP(FoxFire!B906,balance!$U:$Z,2,FALSE),IF(C906=2,VLOOKUP(B906,balance!$U:$Z,3,FALSE),IF(C906=3,VLOOKUP(B906,balance!$U:$Z,4,FALSE),IF(C906=4,VLOOKUP(B906,balance!$U:$Z,5,FALSE),IF(C906=5,VLOOKUP(B906-1,balance!$U:$Z,6,FALSE),0)))))/100</f>
        <v>428.47840000000002</v>
      </c>
      <c r="H906">
        <v>2</v>
      </c>
      <c r="I906" s="1">
        <f>IF(C906=1,VLOOKUP(FoxFire!B906,balance!$AF:$AJ,2,FALSE),IF(C906=2,VLOOKUP(B906,balance!$AF:$AJ,3,FALSE),IF(C906=3,VLOOKUP(B906,balance!$AF:$AJ,4,FALSE),IF(C906=4,VLOOKUP(B906,balance!$AF:$AJ,5,FALSE),IF(C906=5,VLOOKUP(B906,balance!$AF:$AK,6,FALSE),0)))))*1000000000000</f>
        <v>7980000000000</v>
      </c>
    </row>
    <row r="907" spans="1:9" x14ac:dyDescent="0.3">
      <c r="A907">
        <v>905</v>
      </c>
      <c r="B907">
        <f t="shared" si="27"/>
        <v>182</v>
      </c>
      <c r="C907">
        <f t="shared" si="28"/>
        <v>1</v>
      </c>
      <c r="D907">
        <v>9026</v>
      </c>
      <c r="E907" s="1">
        <f>IF(C907=1,VLOOKUP(B907,balance!$K:$P,2,FALSE),IF(C907=2,VLOOKUP(B907,balance!$K:$P,3,FALSE),IF(C907=3,VLOOKUP(B907,balance!$K:$P,4,FALSE),IF(C907=4,VLOOKUP(B907,balance!$K:$P,5,FALSE),IF(C907=5,VLOOKUP(B907-1,balance!$K:$P,6,FALSE),0)))))</f>
        <v>4775</v>
      </c>
      <c r="F907">
        <v>53</v>
      </c>
      <c r="G907">
        <f>IF(C907=1,VLOOKUP(FoxFire!B907,balance!$U:$Z,2,FALSE),IF(C907=2,VLOOKUP(B907,balance!$U:$Z,3,FALSE),IF(C907=3,VLOOKUP(B907,balance!$U:$Z,4,FALSE),IF(C907=4,VLOOKUP(B907,balance!$U:$Z,5,FALSE),IF(C907=5,VLOOKUP(B907-1,balance!$U:$Z,6,FALSE),0)))))/100</f>
        <v>2.8100000000000004E-3</v>
      </c>
      <c r="H907">
        <v>2</v>
      </c>
      <c r="I907" s="1">
        <f>IF(C907=1,VLOOKUP(FoxFire!B907,balance!$AF:$AJ,2,FALSE),IF(C907=2,VLOOKUP(B907,balance!$AF:$AJ,3,FALSE),IF(C907=3,VLOOKUP(B907,balance!$AF:$AJ,4,FALSE),IF(C907=4,VLOOKUP(B907,balance!$AF:$AJ,5,FALSE),IF(C907=5,VLOOKUP(B907,balance!$AF:$AK,6,FALSE),0)))))*1000000000000</f>
        <v>1995000000000</v>
      </c>
    </row>
    <row r="908" spans="1:9" x14ac:dyDescent="0.3">
      <c r="A908">
        <v>906</v>
      </c>
      <c r="B908">
        <f t="shared" ref="B908:B971" si="29">B903+1</f>
        <v>182</v>
      </c>
      <c r="C908">
        <f t="shared" si="28"/>
        <v>2</v>
      </c>
      <c r="D908">
        <v>9026</v>
      </c>
      <c r="E908" s="1">
        <f>IF(C908=1,VLOOKUP(B908,balance!$K:$P,2,FALSE),IF(C908=2,VLOOKUP(B908,balance!$K:$P,3,FALSE),IF(C908=3,VLOOKUP(B908,balance!$K:$P,4,FALSE),IF(C908=4,VLOOKUP(B908,balance!$K:$P,5,FALSE),IF(C908=5,VLOOKUP(B908-1,balance!$K:$P,6,FALSE),0)))))</f>
        <v>4775</v>
      </c>
      <c r="F908">
        <v>53</v>
      </c>
      <c r="G908">
        <f>IF(C908=1,VLOOKUP(FoxFire!B908,balance!$U:$Z,2,FALSE),IF(C908=2,VLOOKUP(B908,balance!$U:$Z,3,FALSE),IF(C908=3,VLOOKUP(B908,balance!$U:$Z,4,FALSE),IF(C908=4,VLOOKUP(B908,balance!$U:$Z,5,FALSE),IF(C908=5,VLOOKUP(B908-1,balance!$U:$Z,6,FALSE),0)))))/100</f>
        <v>2.8100000000000004E-3</v>
      </c>
      <c r="H908">
        <v>2</v>
      </c>
      <c r="I908" s="1">
        <f>IF(C908=1,VLOOKUP(FoxFire!B908,balance!$AF:$AJ,2,FALSE),IF(C908=2,VLOOKUP(B908,balance!$AF:$AJ,3,FALSE),IF(C908=3,VLOOKUP(B908,balance!$AF:$AJ,4,FALSE),IF(C908=4,VLOOKUP(B908,balance!$AF:$AJ,5,FALSE),IF(C908=5,VLOOKUP(B908,balance!$AF:$AK,6,FALSE),0)))))*1000000000000</f>
        <v>1995000000000</v>
      </c>
    </row>
    <row r="909" spans="1:9" x14ac:dyDescent="0.3">
      <c r="A909">
        <v>907</v>
      </c>
      <c r="B909">
        <f t="shared" si="29"/>
        <v>182</v>
      </c>
      <c r="C909">
        <f t="shared" si="28"/>
        <v>3</v>
      </c>
      <c r="D909">
        <v>9026</v>
      </c>
      <c r="E909" s="1">
        <f>IF(C909=1,VLOOKUP(B909,balance!$K:$P,2,FALSE),IF(C909=2,VLOOKUP(B909,balance!$K:$P,3,FALSE),IF(C909=3,VLOOKUP(B909,balance!$K:$P,4,FALSE),IF(C909=4,VLOOKUP(B909,balance!$K:$P,5,FALSE),IF(C909=5,VLOOKUP(B909-1,balance!$K:$P,6,FALSE),0)))))</f>
        <v>4775</v>
      </c>
      <c r="F909">
        <v>53</v>
      </c>
      <c r="G909">
        <f>IF(C909=1,VLOOKUP(FoxFire!B909,balance!$U:$Z,2,FALSE),IF(C909=2,VLOOKUP(B909,balance!$U:$Z,3,FALSE),IF(C909=3,VLOOKUP(B909,balance!$U:$Z,4,FALSE),IF(C909=4,VLOOKUP(B909,balance!$U:$Z,5,FALSE),IF(C909=5,VLOOKUP(B909-1,balance!$U:$Z,6,FALSE),0)))))/100</f>
        <v>2.8100000000000004E-3</v>
      </c>
      <c r="H909">
        <v>2</v>
      </c>
      <c r="I909" s="1">
        <f>IF(C909=1,VLOOKUP(FoxFire!B909,balance!$AF:$AJ,2,FALSE),IF(C909=2,VLOOKUP(B909,balance!$AF:$AJ,3,FALSE),IF(C909=3,VLOOKUP(B909,balance!$AF:$AJ,4,FALSE),IF(C909=4,VLOOKUP(B909,balance!$AF:$AJ,5,FALSE),IF(C909=5,VLOOKUP(B909,balance!$AF:$AK,6,FALSE),0)))))*1000000000000</f>
        <v>1995000000000</v>
      </c>
    </row>
    <row r="910" spans="1:9" x14ac:dyDescent="0.3">
      <c r="A910">
        <v>908</v>
      </c>
      <c r="B910">
        <f t="shared" si="29"/>
        <v>182</v>
      </c>
      <c r="C910">
        <f t="shared" si="28"/>
        <v>4</v>
      </c>
      <c r="D910">
        <v>9026</v>
      </c>
      <c r="E910" s="1">
        <f>IF(C910=1,VLOOKUP(B910,balance!$K:$P,2,FALSE),IF(C910=2,VLOOKUP(B910,balance!$K:$P,3,FALSE),IF(C910=3,VLOOKUP(B910,balance!$K:$P,4,FALSE),IF(C910=4,VLOOKUP(B910,balance!$K:$P,5,FALSE),IF(C910=5,VLOOKUP(B910-1,balance!$K:$P,6,FALSE),0)))))</f>
        <v>4775</v>
      </c>
      <c r="F910">
        <v>53</v>
      </c>
      <c r="G910">
        <f>IF(C910=1,VLOOKUP(FoxFire!B910,balance!$U:$Z,2,FALSE),IF(C910=2,VLOOKUP(B910,balance!$U:$Z,3,FALSE),IF(C910=3,VLOOKUP(B910,balance!$U:$Z,4,FALSE),IF(C910=4,VLOOKUP(B910,balance!$U:$Z,5,FALSE),IF(C910=5,VLOOKUP(B910-1,balance!$U:$Z,6,FALSE),0)))))/100</f>
        <v>2.8100000000000004E-3</v>
      </c>
      <c r="H910">
        <v>2</v>
      </c>
      <c r="I910" s="1">
        <f>IF(C910=1,VLOOKUP(FoxFire!B910,balance!$AF:$AJ,2,FALSE),IF(C910=2,VLOOKUP(B910,balance!$AF:$AJ,3,FALSE),IF(C910=3,VLOOKUP(B910,balance!$AF:$AJ,4,FALSE),IF(C910=4,VLOOKUP(B910,balance!$AF:$AJ,5,FALSE),IF(C910=5,VLOOKUP(B910,balance!$AF:$AK,6,FALSE),0)))))*1000000000000</f>
        <v>1995000000000</v>
      </c>
    </row>
    <row r="911" spans="1:9" x14ac:dyDescent="0.3">
      <c r="A911">
        <v>909</v>
      </c>
      <c r="B911">
        <f t="shared" si="29"/>
        <v>183</v>
      </c>
      <c r="C911">
        <f t="shared" si="28"/>
        <v>5</v>
      </c>
      <c r="D911">
        <v>9026</v>
      </c>
      <c r="E911" s="1">
        <f>IF(C911=1,VLOOKUP(B911,balance!$K:$P,2,FALSE),IF(C911=2,VLOOKUP(B911,balance!$K:$P,3,FALSE),IF(C911=3,VLOOKUP(B911,balance!$K:$P,4,FALSE),IF(C911=4,VLOOKUP(B911,balance!$K:$P,5,FALSE),IF(C911=5,VLOOKUP(B911-1,balance!$K:$P,6,FALSE),0)))))</f>
        <v>177630</v>
      </c>
      <c r="F911">
        <v>53</v>
      </c>
      <c r="G911">
        <f>IF(C911=1,VLOOKUP(FoxFire!B911,balance!$U:$Z,2,FALSE),IF(C911=2,VLOOKUP(B911,balance!$U:$Z,3,FALSE),IF(C911=3,VLOOKUP(B911,balance!$U:$Z,4,FALSE),IF(C911=4,VLOOKUP(B911,balance!$U:$Z,5,FALSE),IF(C911=5,VLOOKUP(B911-1,balance!$U:$Z,6,FALSE),0)))))/100</f>
        <v>438.60880000000003</v>
      </c>
      <c r="H911">
        <v>2</v>
      </c>
      <c r="I911" s="1">
        <f>IF(C911=1,VLOOKUP(FoxFire!B911,balance!$AF:$AJ,2,FALSE),IF(C911=2,VLOOKUP(B911,balance!$AF:$AJ,3,FALSE),IF(C911=3,VLOOKUP(B911,balance!$AF:$AJ,4,FALSE),IF(C911=4,VLOOKUP(B911,balance!$AF:$AJ,5,FALSE),IF(C911=5,VLOOKUP(B911,balance!$AF:$AK,6,FALSE),0)))))*1000000000000</f>
        <v>8039999999999.999</v>
      </c>
    </row>
    <row r="912" spans="1:9" x14ac:dyDescent="0.3">
      <c r="A912">
        <v>910</v>
      </c>
      <c r="B912">
        <f t="shared" si="29"/>
        <v>183</v>
      </c>
      <c r="C912">
        <f t="shared" si="28"/>
        <v>1</v>
      </c>
      <c r="D912">
        <v>9026</v>
      </c>
      <c r="E912" s="1">
        <f>IF(C912=1,VLOOKUP(B912,balance!$K:$P,2,FALSE),IF(C912=2,VLOOKUP(B912,balance!$K:$P,3,FALSE),IF(C912=3,VLOOKUP(B912,balance!$K:$P,4,FALSE),IF(C912=4,VLOOKUP(B912,balance!$K:$P,5,FALSE),IF(C912=5,VLOOKUP(B912-1,balance!$K:$P,6,FALSE),0)))))</f>
        <v>4800</v>
      </c>
      <c r="F912">
        <v>53</v>
      </c>
      <c r="G912">
        <f>IF(C912=1,VLOOKUP(FoxFire!B912,balance!$U:$Z,2,FALSE),IF(C912=2,VLOOKUP(B912,balance!$U:$Z,3,FALSE),IF(C912=3,VLOOKUP(B912,balance!$U:$Z,4,FALSE),IF(C912=4,VLOOKUP(B912,balance!$U:$Z,5,FALSE),IF(C912=5,VLOOKUP(B912-1,balance!$U:$Z,6,FALSE),0)))))/100</f>
        <v>2.8199999999999996E-3</v>
      </c>
      <c r="H912">
        <v>2</v>
      </c>
      <c r="I912" s="1">
        <f>IF(C912=1,VLOOKUP(FoxFire!B912,balance!$AF:$AJ,2,FALSE),IF(C912=2,VLOOKUP(B912,balance!$AF:$AJ,3,FALSE),IF(C912=3,VLOOKUP(B912,balance!$AF:$AJ,4,FALSE),IF(C912=4,VLOOKUP(B912,balance!$AF:$AJ,5,FALSE),IF(C912=5,VLOOKUP(B912,balance!$AF:$AK,6,FALSE),0)))))*1000000000000</f>
        <v>2009999999999.9998</v>
      </c>
    </row>
    <row r="913" spans="1:9" x14ac:dyDescent="0.3">
      <c r="A913">
        <v>911</v>
      </c>
      <c r="B913">
        <f t="shared" si="29"/>
        <v>183</v>
      </c>
      <c r="C913">
        <f t="shared" si="28"/>
        <v>2</v>
      </c>
      <c r="D913">
        <v>9026</v>
      </c>
      <c r="E913" s="1">
        <f>IF(C913=1,VLOOKUP(B913,balance!$K:$P,2,FALSE),IF(C913=2,VLOOKUP(B913,balance!$K:$P,3,FALSE),IF(C913=3,VLOOKUP(B913,balance!$K:$P,4,FALSE),IF(C913=4,VLOOKUP(B913,balance!$K:$P,5,FALSE),IF(C913=5,VLOOKUP(B913-1,balance!$K:$P,6,FALSE),0)))))</f>
        <v>4800</v>
      </c>
      <c r="F913">
        <v>53</v>
      </c>
      <c r="G913">
        <f>IF(C913=1,VLOOKUP(FoxFire!B913,balance!$U:$Z,2,FALSE),IF(C913=2,VLOOKUP(B913,balance!$U:$Z,3,FALSE),IF(C913=3,VLOOKUP(B913,balance!$U:$Z,4,FALSE),IF(C913=4,VLOOKUP(B913,balance!$U:$Z,5,FALSE),IF(C913=5,VLOOKUP(B913-1,balance!$U:$Z,6,FALSE),0)))))/100</f>
        <v>2.8199999999999996E-3</v>
      </c>
      <c r="H913">
        <v>2</v>
      </c>
      <c r="I913" s="1">
        <f>IF(C913=1,VLOOKUP(FoxFire!B913,balance!$AF:$AJ,2,FALSE),IF(C913=2,VLOOKUP(B913,balance!$AF:$AJ,3,FALSE),IF(C913=3,VLOOKUP(B913,balance!$AF:$AJ,4,FALSE),IF(C913=4,VLOOKUP(B913,balance!$AF:$AJ,5,FALSE),IF(C913=5,VLOOKUP(B913,balance!$AF:$AK,6,FALSE),0)))))*1000000000000</f>
        <v>2009999999999.9998</v>
      </c>
    </row>
    <row r="914" spans="1:9" x14ac:dyDescent="0.3">
      <c r="A914">
        <v>912</v>
      </c>
      <c r="B914">
        <f t="shared" si="29"/>
        <v>183</v>
      </c>
      <c r="C914">
        <f t="shared" si="28"/>
        <v>3</v>
      </c>
      <c r="D914">
        <v>9026</v>
      </c>
      <c r="E914" s="1">
        <f>IF(C914=1,VLOOKUP(B914,balance!$K:$P,2,FALSE),IF(C914=2,VLOOKUP(B914,balance!$K:$P,3,FALSE),IF(C914=3,VLOOKUP(B914,balance!$K:$P,4,FALSE),IF(C914=4,VLOOKUP(B914,balance!$K:$P,5,FALSE),IF(C914=5,VLOOKUP(B914-1,balance!$K:$P,6,FALSE),0)))))</f>
        <v>4800</v>
      </c>
      <c r="F914">
        <v>53</v>
      </c>
      <c r="G914">
        <f>IF(C914=1,VLOOKUP(FoxFire!B914,balance!$U:$Z,2,FALSE),IF(C914=2,VLOOKUP(B914,balance!$U:$Z,3,FALSE),IF(C914=3,VLOOKUP(B914,balance!$U:$Z,4,FALSE),IF(C914=4,VLOOKUP(B914,balance!$U:$Z,5,FALSE),IF(C914=5,VLOOKUP(B914-1,balance!$U:$Z,6,FALSE),0)))))/100</f>
        <v>2.8199999999999996E-3</v>
      </c>
      <c r="H914">
        <v>2</v>
      </c>
      <c r="I914" s="1">
        <f>IF(C914=1,VLOOKUP(FoxFire!B914,balance!$AF:$AJ,2,FALSE),IF(C914=2,VLOOKUP(B914,balance!$AF:$AJ,3,FALSE),IF(C914=3,VLOOKUP(B914,balance!$AF:$AJ,4,FALSE),IF(C914=4,VLOOKUP(B914,balance!$AF:$AJ,5,FALSE),IF(C914=5,VLOOKUP(B914,balance!$AF:$AK,6,FALSE),0)))))*1000000000000</f>
        <v>2009999999999.9998</v>
      </c>
    </row>
    <row r="915" spans="1:9" x14ac:dyDescent="0.3">
      <c r="A915">
        <v>913</v>
      </c>
      <c r="B915">
        <f t="shared" si="29"/>
        <v>183</v>
      </c>
      <c r="C915">
        <f t="shared" si="28"/>
        <v>4</v>
      </c>
      <c r="D915">
        <v>9026</v>
      </c>
      <c r="E915" s="1">
        <f>IF(C915=1,VLOOKUP(B915,balance!$K:$P,2,FALSE),IF(C915=2,VLOOKUP(B915,balance!$K:$P,3,FALSE),IF(C915=3,VLOOKUP(B915,balance!$K:$P,4,FALSE),IF(C915=4,VLOOKUP(B915,balance!$K:$P,5,FALSE),IF(C915=5,VLOOKUP(B915-1,balance!$K:$P,6,FALSE),0)))))</f>
        <v>4800</v>
      </c>
      <c r="F915">
        <v>53</v>
      </c>
      <c r="G915">
        <f>IF(C915=1,VLOOKUP(FoxFire!B915,balance!$U:$Z,2,FALSE),IF(C915=2,VLOOKUP(B915,balance!$U:$Z,3,FALSE),IF(C915=3,VLOOKUP(B915,balance!$U:$Z,4,FALSE),IF(C915=4,VLOOKUP(B915,balance!$U:$Z,5,FALSE),IF(C915=5,VLOOKUP(B915-1,balance!$U:$Z,6,FALSE),0)))))/100</f>
        <v>2.8199999999999996E-3</v>
      </c>
      <c r="H915">
        <v>2</v>
      </c>
      <c r="I915" s="1">
        <f>IF(C915=1,VLOOKUP(FoxFire!B915,balance!$AF:$AJ,2,FALSE),IF(C915=2,VLOOKUP(B915,balance!$AF:$AJ,3,FALSE),IF(C915=3,VLOOKUP(B915,balance!$AF:$AJ,4,FALSE),IF(C915=4,VLOOKUP(B915,balance!$AF:$AJ,5,FALSE),IF(C915=5,VLOOKUP(B915,balance!$AF:$AK,6,FALSE),0)))))*1000000000000</f>
        <v>2009999999999.9998</v>
      </c>
    </row>
    <row r="916" spans="1:9" x14ac:dyDescent="0.3">
      <c r="A916">
        <v>914</v>
      </c>
      <c r="B916">
        <f t="shared" si="29"/>
        <v>184</v>
      </c>
      <c r="C916">
        <f t="shared" si="28"/>
        <v>5</v>
      </c>
      <c r="D916">
        <v>9026</v>
      </c>
      <c r="E916" s="1">
        <f>IF(C916=1,VLOOKUP(B916,balance!$K:$P,2,FALSE),IF(C916=2,VLOOKUP(B916,balance!$K:$P,3,FALSE),IF(C916=3,VLOOKUP(B916,balance!$K:$P,4,FALSE),IF(C916=4,VLOOKUP(B916,balance!$K:$P,5,FALSE),IF(C916=5,VLOOKUP(B916-1,balance!$K:$P,6,FALSE),0)))))</f>
        <v>179520</v>
      </c>
      <c r="F916">
        <v>53</v>
      </c>
      <c r="G916">
        <f>IF(C916=1,VLOOKUP(FoxFire!B916,balance!$U:$Z,2,FALSE),IF(C916=2,VLOOKUP(B916,balance!$U:$Z,3,FALSE),IF(C916=3,VLOOKUP(B916,balance!$U:$Z,4,FALSE),IF(C916=4,VLOOKUP(B916,balance!$U:$Z,5,FALSE),IF(C916=5,VLOOKUP(B916-1,balance!$U:$Z,6,FALSE),0)))))/100</f>
        <v>448.97310000000004</v>
      </c>
      <c r="H916">
        <v>2</v>
      </c>
      <c r="I916" s="1">
        <f>IF(C916=1,VLOOKUP(FoxFire!B916,balance!$AF:$AJ,2,FALSE),IF(C916=2,VLOOKUP(B916,balance!$AF:$AJ,3,FALSE),IF(C916=3,VLOOKUP(B916,balance!$AF:$AJ,4,FALSE),IF(C916=4,VLOOKUP(B916,balance!$AF:$AJ,5,FALSE),IF(C916=5,VLOOKUP(B916,balance!$AF:$AK,6,FALSE),0)))))*1000000000000</f>
        <v>8100000000000</v>
      </c>
    </row>
    <row r="917" spans="1:9" x14ac:dyDescent="0.3">
      <c r="A917">
        <v>915</v>
      </c>
      <c r="B917">
        <f t="shared" si="29"/>
        <v>184</v>
      </c>
      <c r="C917">
        <f t="shared" si="28"/>
        <v>1</v>
      </c>
      <c r="D917">
        <v>9026</v>
      </c>
      <c r="E917" s="1">
        <f>IF(C917=1,VLOOKUP(B917,balance!$K:$P,2,FALSE),IF(C917=2,VLOOKUP(B917,balance!$K:$P,3,FALSE),IF(C917=3,VLOOKUP(B917,balance!$K:$P,4,FALSE),IF(C917=4,VLOOKUP(B917,balance!$K:$P,5,FALSE),IF(C917=5,VLOOKUP(B917-1,balance!$K:$P,6,FALSE),0)))))</f>
        <v>4825</v>
      </c>
      <c r="F917">
        <v>53</v>
      </c>
      <c r="G917">
        <f>IF(C917=1,VLOOKUP(FoxFire!B917,balance!$U:$Z,2,FALSE),IF(C917=2,VLOOKUP(B917,balance!$U:$Z,3,FALSE),IF(C917=3,VLOOKUP(B917,balance!$U:$Z,4,FALSE),IF(C917=4,VLOOKUP(B917,balance!$U:$Z,5,FALSE),IF(C917=5,VLOOKUP(B917-1,balance!$U:$Z,6,FALSE),0)))))/100</f>
        <v>2.8299999999999996E-3</v>
      </c>
      <c r="H917">
        <v>2</v>
      </c>
      <c r="I917" s="1">
        <f>IF(C917=1,VLOOKUP(FoxFire!B917,balance!$AF:$AJ,2,FALSE),IF(C917=2,VLOOKUP(B917,balance!$AF:$AJ,3,FALSE),IF(C917=3,VLOOKUP(B917,balance!$AF:$AJ,4,FALSE),IF(C917=4,VLOOKUP(B917,balance!$AF:$AJ,5,FALSE),IF(C917=5,VLOOKUP(B917,balance!$AF:$AK,6,FALSE),0)))))*1000000000000</f>
        <v>2025000000000</v>
      </c>
    </row>
    <row r="918" spans="1:9" x14ac:dyDescent="0.3">
      <c r="A918">
        <v>916</v>
      </c>
      <c r="B918">
        <f t="shared" si="29"/>
        <v>184</v>
      </c>
      <c r="C918">
        <f t="shared" si="28"/>
        <v>2</v>
      </c>
      <c r="D918">
        <v>9026</v>
      </c>
      <c r="E918" s="1">
        <f>IF(C918=1,VLOOKUP(B918,balance!$K:$P,2,FALSE),IF(C918=2,VLOOKUP(B918,balance!$K:$P,3,FALSE),IF(C918=3,VLOOKUP(B918,balance!$K:$P,4,FALSE),IF(C918=4,VLOOKUP(B918,balance!$K:$P,5,FALSE),IF(C918=5,VLOOKUP(B918-1,balance!$K:$P,6,FALSE),0)))))</f>
        <v>4825</v>
      </c>
      <c r="F918">
        <v>53</v>
      </c>
      <c r="G918">
        <f>IF(C918=1,VLOOKUP(FoxFire!B918,balance!$U:$Z,2,FALSE),IF(C918=2,VLOOKUP(B918,balance!$U:$Z,3,FALSE),IF(C918=3,VLOOKUP(B918,balance!$U:$Z,4,FALSE),IF(C918=4,VLOOKUP(B918,balance!$U:$Z,5,FALSE),IF(C918=5,VLOOKUP(B918-1,balance!$U:$Z,6,FALSE),0)))))/100</f>
        <v>2.8299999999999996E-3</v>
      </c>
      <c r="H918">
        <v>2</v>
      </c>
      <c r="I918" s="1">
        <f>IF(C918=1,VLOOKUP(FoxFire!B918,balance!$AF:$AJ,2,FALSE),IF(C918=2,VLOOKUP(B918,balance!$AF:$AJ,3,FALSE),IF(C918=3,VLOOKUP(B918,balance!$AF:$AJ,4,FALSE),IF(C918=4,VLOOKUP(B918,balance!$AF:$AJ,5,FALSE),IF(C918=5,VLOOKUP(B918,balance!$AF:$AK,6,FALSE),0)))))*1000000000000</f>
        <v>2025000000000</v>
      </c>
    </row>
    <row r="919" spans="1:9" x14ac:dyDescent="0.3">
      <c r="A919">
        <v>917</v>
      </c>
      <c r="B919">
        <f t="shared" si="29"/>
        <v>184</v>
      </c>
      <c r="C919">
        <f t="shared" si="28"/>
        <v>3</v>
      </c>
      <c r="D919">
        <v>9026</v>
      </c>
      <c r="E919" s="1">
        <f>IF(C919=1,VLOOKUP(B919,balance!$K:$P,2,FALSE),IF(C919=2,VLOOKUP(B919,balance!$K:$P,3,FALSE),IF(C919=3,VLOOKUP(B919,balance!$K:$P,4,FALSE),IF(C919=4,VLOOKUP(B919,balance!$K:$P,5,FALSE),IF(C919=5,VLOOKUP(B919-1,balance!$K:$P,6,FALSE),0)))))</f>
        <v>4825</v>
      </c>
      <c r="F919">
        <v>53</v>
      </c>
      <c r="G919">
        <f>IF(C919=1,VLOOKUP(FoxFire!B919,balance!$U:$Z,2,FALSE),IF(C919=2,VLOOKUP(B919,balance!$U:$Z,3,FALSE),IF(C919=3,VLOOKUP(B919,balance!$U:$Z,4,FALSE),IF(C919=4,VLOOKUP(B919,balance!$U:$Z,5,FALSE),IF(C919=5,VLOOKUP(B919-1,balance!$U:$Z,6,FALSE),0)))))/100</f>
        <v>2.8299999999999996E-3</v>
      </c>
      <c r="H919">
        <v>2</v>
      </c>
      <c r="I919" s="1">
        <f>IF(C919=1,VLOOKUP(FoxFire!B919,balance!$AF:$AJ,2,FALSE),IF(C919=2,VLOOKUP(B919,balance!$AF:$AJ,3,FALSE),IF(C919=3,VLOOKUP(B919,balance!$AF:$AJ,4,FALSE),IF(C919=4,VLOOKUP(B919,balance!$AF:$AJ,5,FALSE),IF(C919=5,VLOOKUP(B919,balance!$AF:$AK,6,FALSE),0)))))*1000000000000</f>
        <v>2025000000000</v>
      </c>
    </row>
    <row r="920" spans="1:9" x14ac:dyDescent="0.3">
      <c r="A920">
        <v>918</v>
      </c>
      <c r="B920">
        <f t="shared" si="29"/>
        <v>184</v>
      </c>
      <c r="C920">
        <f t="shared" si="28"/>
        <v>4</v>
      </c>
      <c r="D920">
        <v>9026</v>
      </c>
      <c r="E920" s="1">
        <f>IF(C920=1,VLOOKUP(B920,balance!$K:$P,2,FALSE),IF(C920=2,VLOOKUP(B920,balance!$K:$P,3,FALSE),IF(C920=3,VLOOKUP(B920,balance!$K:$P,4,FALSE),IF(C920=4,VLOOKUP(B920,balance!$K:$P,5,FALSE),IF(C920=5,VLOOKUP(B920-1,balance!$K:$P,6,FALSE),0)))))</f>
        <v>4825</v>
      </c>
      <c r="F920">
        <v>53</v>
      </c>
      <c r="G920">
        <f>IF(C920=1,VLOOKUP(FoxFire!B920,balance!$U:$Z,2,FALSE),IF(C920=2,VLOOKUP(B920,balance!$U:$Z,3,FALSE),IF(C920=3,VLOOKUP(B920,balance!$U:$Z,4,FALSE),IF(C920=4,VLOOKUP(B920,balance!$U:$Z,5,FALSE),IF(C920=5,VLOOKUP(B920-1,balance!$U:$Z,6,FALSE),0)))))/100</f>
        <v>2.8299999999999996E-3</v>
      </c>
      <c r="H920">
        <v>2</v>
      </c>
      <c r="I920" s="1">
        <f>IF(C920=1,VLOOKUP(FoxFire!B920,balance!$AF:$AJ,2,FALSE),IF(C920=2,VLOOKUP(B920,balance!$AF:$AJ,3,FALSE),IF(C920=3,VLOOKUP(B920,balance!$AF:$AJ,4,FALSE),IF(C920=4,VLOOKUP(B920,balance!$AF:$AJ,5,FALSE),IF(C920=5,VLOOKUP(B920,balance!$AF:$AK,6,FALSE),0)))))*1000000000000</f>
        <v>2025000000000</v>
      </c>
    </row>
    <row r="921" spans="1:9" x14ac:dyDescent="0.3">
      <c r="A921">
        <v>919</v>
      </c>
      <c r="B921">
        <f t="shared" si="29"/>
        <v>185</v>
      </c>
      <c r="C921">
        <f t="shared" si="28"/>
        <v>5</v>
      </c>
      <c r="D921">
        <v>9026</v>
      </c>
      <c r="E921" s="1">
        <f>IF(C921=1,VLOOKUP(B921,balance!$K:$P,2,FALSE),IF(C921=2,VLOOKUP(B921,balance!$K:$P,3,FALSE),IF(C921=3,VLOOKUP(B921,balance!$K:$P,4,FALSE),IF(C921=4,VLOOKUP(B921,balance!$K:$P,5,FALSE),IF(C921=5,VLOOKUP(B921-1,balance!$K:$P,6,FALSE),0)))))</f>
        <v>181420</v>
      </c>
      <c r="F921">
        <v>53</v>
      </c>
      <c r="G921">
        <f>IF(C921=1,VLOOKUP(FoxFire!B921,balance!$U:$Z,2,FALSE),IF(C921=2,VLOOKUP(B921,balance!$U:$Z,3,FALSE),IF(C921=3,VLOOKUP(B921,balance!$U:$Z,4,FALSE),IF(C921=4,VLOOKUP(B921,balance!$U:$Z,5,FALSE),IF(C921=5,VLOOKUP(B921-1,balance!$U:$Z,6,FALSE),0)))))/100</f>
        <v>459.57650000000001</v>
      </c>
      <c r="H921">
        <v>2</v>
      </c>
      <c r="I921" s="1">
        <f>IF(C921=1,VLOOKUP(FoxFire!B921,balance!$AF:$AJ,2,FALSE),IF(C921=2,VLOOKUP(B921,balance!$AF:$AJ,3,FALSE),IF(C921=3,VLOOKUP(B921,balance!$AF:$AJ,4,FALSE),IF(C921=4,VLOOKUP(B921,balance!$AF:$AJ,5,FALSE),IF(C921=5,VLOOKUP(B921,balance!$AF:$AK,6,FALSE),0)))))*1000000000000</f>
        <v>8160000000000</v>
      </c>
    </row>
    <row r="922" spans="1:9" x14ac:dyDescent="0.3">
      <c r="A922">
        <v>920</v>
      </c>
      <c r="B922">
        <f t="shared" si="29"/>
        <v>185</v>
      </c>
      <c r="C922">
        <f t="shared" si="28"/>
        <v>1</v>
      </c>
      <c r="D922">
        <v>9026</v>
      </c>
      <c r="E922" s="1">
        <f>IF(C922=1,VLOOKUP(B922,balance!$K:$P,2,FALSE),IF(C922=2,VLOOKUP(B922,balance!$K:$P,3,FALSE),IF(C922=3,VLOOKUP(B922,balance!$K:$P,4,FALSE),IF(C922=4,VLOOKUP(B922,balance!$K:$P,5,FALSE),IF(C922=5,VLOOKUP(B922-1,balance!$K:$P,6,FALSE),0)))))</f>
        <v>4850</v>
      </c>
      <c r="F922">
        <v>53</v>
      </c>
      <c r="G922">
        <f>IF(C922=1,VLOOKUP(FoxFire!B922,balance!$U:$Z,2,FALSE),IF(C922=2,VLOOKUP(B922,balance!$U:$Z,3,FALSE),IF(C922=3,VLOOKUP(B922,balance!$U:$Z,4,FALSE),IF(C922=4,VLOOKUP(B922,balance!$U:$Z,5,FALSE),IF(C922=5,VLOOKUP(B922-1,balance!$U:$Z,6,FALSE),0)))))/100</f>
        <v>2.8399999999999996E-3</v>
      </c>
      <c r="H922">
        <v>2</v>
      </c>
      <c r="I922" s="1">
        <f>IF(C922=1,VLOOKUP(FoxFire!B922,balance!$AF:$AJ,2,FALSE),IF(C922=2,VLOOKUP(B922,balance!$AF:$AJ,3,FALSE),IF(C922=3,VLOOKUP(B922,balance!$AF:$AJ,4,FALSE),IF(C922=4,VLOOKUP(B922,balance!$AF:$AJ,5,FALSE),IF(C922=5,VLOOKUP(B922,balance!$AF:$AK,6,FALSE),0)))))*1000000000000</f>
        <v>2040000000000</v>
      </c>
    </row>
    <row r="923" spans="1:9" x14ac:dyDescent="0.3">
      <c r="A923">
        <v>921</v>
      </c>
      <c r="B923">
        <f t="shared" si="29"/>
        <v>185</v>
      </c>
      <c r="C923">
        <f t="shared" si="28"/>
        <v>2</v>
      </c>
      <c r="D923">
        <v>9026</v>
      </c>
      <c r="E923" s="1">
        <f>IF(C923=1,VLOOKUP(B923,balance!$K:$P,2,FALSE),IF(C923=2,VLOOKUP(B923,balance!$K:$P,3,FALSE),IF(C923=3,VLOOKUP(B923,balance!$K:$P,4,FALSE),IF(C923=4,VLOOKUP(B923,balance!$K:$P,5,FALSE),IF(C923=5,VLOOKUP(B923-1,balance!$K:$P,6,FALSE),0)))))</f>
        <v>4850</v>
      </c>
      <c r="F923">
        <v>53</v>
      </c>
      <c r="G923">
        <f>IF(C923=1,VLOOKUP(FoxFire!B923,balance!$U:$Z,2,FALSE),IF(C923=2,VLOOKUP(B923,balance!$U:$Z,3,FALSE),IF(C923=3,VLOOKUP(B923,balance!$U:$Z,4,FALSE),IF(C923=4,VLOOKUP(B923,balance!$U:$Z,5,FALSE),IF(C923=5,VLOOKUP(B923-1,balance!$U:$Z,6,FALSE),0)))))/100</f>
        <v>2.8399999999999996E-3</v>
      </c>
      <c r="H923">
        <v>2</v>
      </c>
      <c r="I923" s="1">
        <f>IF(C923=1,VLOOKUP(FoxFire!B923,balance!$AF:$AJ,2,FALSE),IF(C923=2,VLOOKUP(B923,balance!$AF:$AJ,3,FALSE),IF(C923=3,VLOOKUP(B923,balance!$AF:$AJ,4,FALSE),IF(C923=4,VLOOKUP(B923,balance!$AF:$AJ,5,FALSE),IF(C923=5,VLOOKUP(B923,balance!$AF:$AK,6,FALSE),0)))))*1000000000000</f>
        <v>2040000000000</v>
      </c>
    </row>
    <row r="924" spans="1:9" x14ac:dyDescent="0.3">
      <c r="A924">
        <v>922</v>
      </c>
      <c r="B924">
        <f t="shared" si="29"/>
        <v>185</v>
      </c>
      <c r="C924">
        <f t="shared" si="28"/>
        <v>3</v>
      </c>
      <c r="D924">
        <v>9026</v>
      </c>
      <c r="E924" s="1">
        <f>IF(C924=1,VLOOKUP(B924,balance!$K:$P,2,FALSE),IF(C924=2,VLOOKUP(B924,balance!$K:$P,3,FALSE),IF(C924=3,VLOOKUP(B924,balance!$K:$P,4,FALSE),IF(C924=4,VLOOKUP(B924,balance!$K:$P,5,FALSE),IF(C924=5,VLOOKUP(B924-1,balance!$K:$P,6,FALSE),0)))))</f>
        <v>4850</v>
      </c>
      <c r="F924">
        <v>53</v>
      </c>
      <c r="G924">
        <f>IF(C924=1,VLOOKUP(FoxFire!B924,balance!$U:$Z,2,FALSE),IF(C924=2,VLOOKUP(B924,balance!$U:$Z,3,FALSE),IF(C924=3,VLOOKUP(B924,balance!$U:$Z,4,FALSE),IF(C924=4,VLOOKUP(B924,balance!$U:$Z,5,FALSE),IF(C924=5,VLOOKUP(B924-1,balance!$U:$Z,6,FALSE),0)))))/100</f>
        <v>2.8399999999999996E-3</v>
      </c>
      <c r="H924">
        <v>2</v>
      </c>
      <c r="I924" s="1">
        <f>IF(C924=1,VLOOKUP(FoxFire!B924,balance!$AF:$AJ,2,FALSE),IF(C924=2,VLOOKUP(B924,balance!$AF:$AJ,3,FALSE),IF(C924=3,VLOOKUP(B924,balance!$AF:$AJ,4,FALSE),IF(C924=4,VLOOKUP(B924,balance!$AF:$AJ,5,FALSE),IF(C924=5,VLOOKUP(B924,balance!$AF:$AK,6,FALSE),0)))))*1000000000000</f>
        <v>2040000000000</v>
      </c>
    </row>
    <row r="925" spans="1:9" x14ac:dyDescent="0.3">
      <c r="A925">
        <v>923</v>
      </c>
      <c r="B925">
        <f t="shared" si="29"/>
        <v>185</v>
      </c>
      <c r="C925">
        <f t="shared" si="28"/>
        <v>4</v>
      </c>
      <c r="D925">
        <v>9026</v>
      </c>
      <c r="E925" s="1">
        <f>IF(C925=1,VLOOKUP(B925,balance!$K:$P,2,FALSE),IF(C925=2,VLOOKUP(B925,balance!$K:$P,3,FALSE),IF(C925=3,VLOOKUP(B925,balance!$K:$P,4,FALSE),IF(C925=4,VLOOKUP(B925,balance!$K:$P,5,FALSE),IF(C925=5,VLOOKUP(B925-1,balance!$K:$P,6,FALSE),0)))))</f>
        <v>4850</v>
      </c>
      <c r="F925">
        <v>53</v>
      </c>
      <c r="G925">
        <f>IF(C925=1,VLOOKUP(FoxFire!B925,balance!$U:$Z,2,FALSE),IF(C925=2,VLOOKUP(B925,balance!$U:$Z,3,FALSE),IF(C925=3,VLOOKUP(B925,balance!$U:$Z,4,FALSE),IF(C925=4,VLOOKUP(B925,balance!$U:$Z,5,FALSE),IF(C925=5,VLOOKUP(B925-1,balance!$U:$Z,6,FALSE),0)))))/100</f>
        <v>2.8399999999999996E-3</v>
      </c>
      <c r="H925">
        <v>2</v>
      </c>
      <c r="I925" s="1">
        <f>IF(C925=1,VLOOKUP(FoxFire!B925,balance!$AF:$AJ,2,FALSE),IF(C925=2,VLOOKUP(B925,balance!$AF:$AJ,3,FALSE),IF(C925=3,VLOOKUP(B925,balance!$AF:$AJ,4,FALSE),IF(C925=4,VLOOKUP(B925,balance!$AF:$AJ,5,FALSE),IF(C925=5,VLOOKUP(B925,balance!$AF:$AK,6,FALSE),0)))))*1000000000000</f>
        <v>2040000000000</v>
      </c>
    </row>
    <row r="926" spans="1:9" x14ac:dyDescent="0.3">
      <c r="A926">
        <v>924</v>
      </c>
      <c r="B926">
        <f t="shared" si="29"/>
        <v>186</v>
      </c>
      <c r="C926">
        <f t="shared" si="28"/>
        <v>5</v>
      </c>
      <c r="D926">
        <v>9026</v>
      </c>
      <c r="E926" s="1">
        <f>IF(C926=1,VLOOKUP(B926,balance!$K:$P,2,FALSE),IF(C926=2,VLOOKUP(B926,balance!$K:$P,3,FALSE),IF(C926=3,VLOOKUP(B926,balance!$K:$P,4,FALSE),IF(C926=4,VLOOKUP(B926,balance!$K:$P,5,FALSE),IF(C926=5,VLOOKUP(B926-1,balance!$K:$P,6,FALSE),0)))))</f>
        <v>183330</v>
      </c>
      <c r="F926">
        <v>53</v>
      </c>
      <c r="G926">
        <f>IF(C926=1,VLOOKUP(FoxFire!B926,balance!$U:$Z,2,FALSE),IF(C926=2,VLOOKUP(B926,balance!$U:$Z,3,FALSE),IF(C926=3,VLOOKUP(B926,balance!$U:$Z,4,FALSE),IF(C926=4,VLOOKUP(B926,balance!$U:$Z,5,FALSE),IF(C926=5,VLOOKUP(B926-1,balance!$U:$Z,6,FALSE),0)))))/100</f>
        <v>470.42450000000002</v>
      </c>
      <c r="H926">
        <v>2</v>
      </c>
      <c r="I926" s="1">
        <f>IF(C926=1,VLOOKUP(FoxFire!B926,balance!$AF:$AJ,2,FALSE),IF(C926=2,VLOOKUP(B926,balance!$AF:$AJ,3,FALSE),IF(C926=3,VLOOKUP(B926,balance!$AF:$AJ,4,FALSE),IF(C926=4,VLOOKUP(B926,balance!$AF:$AJ,5,FALSE),IF(C926=5,VLOOKUP(B926,balance!$AF:$AK,6,FALSE),0)))))*1000000000000</f>
        <v>8220000000000.001</v>
      </c>
    </row>
    <row r="927" spans="1:9" x14ac:dyDescent="0.3">
      <c r="A927">
        <v>925</v>
      </c>
      <c r="B927">
        <f t="shared" si="29"/>
        <v>186</v>
      </c>
      <c r="C927">
        <f t="shared" si="28"/>
        <v>1</v>
      </c>
      <c r="D927">
        <v>9026</v>
      </c>
      <c r="E927" s="1">
        <f>IF(C927=1,VLOOKUP(B927,balance!$K:$P,2,FALSE),IF(C927=2,VLOOKUP(B927,balance!$K:$P,3,FALSE),IF(C927=3,VLOOKUP(B927,balance!$K:$P,4,FALSE),IF(C927=4,VLOOKUP(B927,balance!$K:$P,5,FALSE),IF(C927=5,VLOOKUP(B927-1,balance!$K:$P,6,FALSE),0)))))</f>
        <v>4875</v>
      </c>
      <c r="F927">
        <v>53</v>
      </c>
      <c r="G927">
        <f>IF(C927=1,VLOOKUP(FoxFire!B927,balance!$U:$Z,2,FALSE),IF(C927=2,VLOOKUP(B927,balance!$U:$Z,3,FALSE),IF(C927=3,VLOOKUP(B927,balance!$U:$Z,4,FALSE),IF(C927=4,VLOOKUP(B927,balance!$U:$Z,5,FALSE),IF(C927=5,VLOOKUP(B927-1,balance!$U:$Z,6,FALSE),0)))))/100</f>
        <v>2.8499999999999997E-3</v>
      </c>
      <c r="H927">
        <v>2</v>
      </c>
      <c r="I927" s="1">
        <f>IF(C927=1,VLOOKUP(FoxFire!B927,balance!$AF:$AJ,2,FALSE),IF(C927=2,VLOOKUP(B927,balance!$AF:$AJ,3,FALSE),IF(C927=3,VLOOKUP(B927,balance!$AF:$AJ,4,FALSE),IF(C927=4,VLOOKUP(B927,balance!$AF:$AJ,5,FALSE),IF(C927=5,VLOOKUP(B927,balance!$AF:$AK,6,FALSE),0)))))*1000000000000</f>
        <v>2055000000000.0002</v>
      </c>
    </row>
    <row r="928" spans="1:9" x14ac:dyDescent="0.3">
      <c r="A928">
        <v>926</v>
      </c>
      <c r="B928">
        <f t="shared" si="29"/>
        <v>186</v>
      </c>
      <c r="C928">
        <f t="shared" si="28"/>
        <v>2</v>
      </c>
      <c r="D928">
        <v>9026</v>
      </c>
      <c r="E928" s="1">
        <f>IF(C928=1,VLOOKUP(B928,balance!$K:$P,2,FALSE),IF(C928=2,VLOOKUP(B928,balance!$K:$P,3,FALSE),IF(C928=3,VLOOKUP(B928,balance!$K:$P,4,FALSE),IF(C928=4,VLOOKUP(B928,balance!$K:$P,5,FALSE),IF(C928=5,VLOOKUP(B928-1,balance!$K:$P,6,FALSE),0)))))</f>
        <v>4875</v>
      </c>
      <c r="F928">
        <v>53</v>
      </c>
      <c r="G928">
        <f>IF(C928=1,VLOOKUP(FoxFire!B928,balance!$U:$Z,2,FALSE),IF(C928=2,VLOOKUP(B928,balance!$U:$Z,3,FALSE),IF(C928=3,VLOOKUP(B928,balance!$U:$Z,4,FALSE),IF(C928=4,VLOOKUP(B928,balance!$U:$Z,5,FALSE),IF(C928=5,VLOOKUP(B928-1,balance!$U:$Z,6,FALSE),0)))))/100</f>
        <v>2.8499999999999997E-3</v>
      </c>
      <c r="H928">
        <v>2</v>
      </c>
      <c r="I928" s="1">
        <f>IF(C928=1,VLOOKUP(FoxFire!B928,balance!$AF:$AJ,2,FALSE),IF(C928=2,VLOOKUP(B928,balance!$AF:$AJ,3,FALSE),IF(C928=3,VLOOKUP(B928,balance!$AF:$AJ,4,FALSE),IF(C928=4,VLOOKUP(B928,balance!$AF:$AJ,5,FALSE),IF(C928=5,VLOOKUP(B928,balance!$AF:$AK,6,FALSE),0)))))*1000000000000</f>
        <v>2055000000000.0002</v>
      </c>
    </row>
    <row r="929" spans="1:9" x14ac:dyDescent="0.3">
      <c r="A929">
        <v>927</v>
      </c>
      <c r="B929">
        <f t="shared" si="29"/>
        <v>186</v>
      </c>
      <c r="C929">
        <f t="shared" si="28"/>
        <v>3</v>
      </c>
      <c r="D929">
        <v>9026</v>
      </c>
      <c r="E929" s="1">
        <f>IF(C929=1,VLOOKUP(B929,balance!$K:$P,2,FALSE),IF(C929=2,VLOOKUP(B929,balance!$K:$P,3,FALSE),IF(C929=3,VLOOKUP(B929,balance!$K:$P,4,FALSE),IF(C929=4,VLOOKUP(B929,balance!$K:$P,5,FALSE),IF(C929=5,VLOOKUP(B929-1,balance!$K:$P,6,FALSE),0)))))</f>
        <v>4875</v>
      </c>
      <c r="F929">
        <v>53</v>
      </c>
      <c r="G929">
        <f>IF(C929=1,VLOOKUP(FoxFire!B929,balance!$U:$Z,2,FALSE),IF(C929=2,VLOOKUP(B929,balance!$U:$Z,3,FALSE),IF(C929=3,VLOOKUP(B929,balance!$U:$Z,4,FALSE),IF(C929=4,VLOOKUP(B929,balance!$U:$Z,5,FALSE),IF(C929=5,VLOOKUP(B929-1,balance!$U:$Z,6,FALSE),0)))))/100</f>
        <v>2.8499999999999997E-3</v>
      </c>
      <c r="H929">
        <v>2</v>
      </c>
      <c r="I929" s="1">
        <f>IF(C929=1,VLOOKUP(FoxFire!B929,balance!$AF:$AJ,2,FALSE),IF(C929=2,VLOOKUP(B929,balance!$AF:$AJ,3,FALSE),IF(C929=3,VLOOKUP(B929,balance!$AF:$AJ,4,FALSE),IF(C929=4,VLOOKUP(B929,balance!$AF:$AJ,5,FALSE),IF(C929=5,VLOOKUP(B929,balance!$AF:$AK,6,FALSE),0)))))*1000000000000</f>
        <v>2055000000000.0002</v>
      </c>
    </row>
    <row r="930" spans="1:9" x14ac:dyDescent="0.3">
      <c r="A930">
        <v>928</v>
      </c>
      <c r="B930">
        <f t="shared" si="29"/>
        <v>186</v>
      </c>
      <c r="C930">
        <f t="shared" si="28"/>
        <v>4</v>
      </c>
      <c r="D930">
        <v>9026</v>
      </c>
      <c r="E930" s="1">
        <f>IF(C930=1,VLOOKUP(B930,balance!$K:$P,2,FALSE),IF(C930=2,VLOOKUP(B930,balance!$K:$P,3,FALSE),IF(C930=3,VLOOKUP(B930,balance!$K:$P,4,FALSE),IF(C930=4,VLOOKUP(B930,balance!$K:$P,5,FALSE),IF(C930=5,VLOOKUP(B930-1,balance!$K:$P,6,FALSE),0)))))</f>
        <v>4875</v>
      </c>
      <c r="F930">
        <v>53</v>
      </c>
      <c r="G930">
        <f>IF(C930=1,VLOOKUP(FoxFire!B930,balance!$U:$Z,2,FALSE),IF(C930=2,VLOOKUP(B930,balance!$U:$Z,3,FALSE),IF(C930=3,VLOOKUP(B930,balance!$U:$Z,4,FALSE),IF(C930=4,VLOOKUP(B930,balance!$U:$Z,5,FALSE),IF(C930=5,VLOOKUP(B930-1,balance!$U:$Z,6,FALSE),0)))))/100</f>
        <v>2.8499999999999997E-3</v>
      </c>
      <c r="H930">
        <v>2</v>
      </c>
      <c r="I930" s="1">
        <f>IF(C930=1,VLOOKUP(FoxFire!B930,balance!$AF:$AJ,2,FALSE),IF(C930=2,VLOOKUP(B930,balance!$AF:$AJ,3,FALSE),IF(C930=3,VLOOKUP(B930,balance!$AF:$AJ,4,FALSE),IF(C930=4,VLOOKUP(B930,balance!$AF:$AJ,5,FALSE),IF(C930=5,VLOOKUP(B930,balance!$AF:$AK,6,FALSE),0)))))*1000000000000</f>
        <v>2055000000000.0002</v>
      </c>
    </row>
    <row r="931" spans="1:9" x14ac:dyDescent="0.3">
      <c r="A931">
        <v>929</v>
      </c>
      <c r="B931">
        <f t="shared" si="29"/>
        <v>187</v>
      </c>
      <c r="C931">
        <f t="shared" si="28"/>
        <v>5</v>
      </c>
      <c r="D931">
        <v>9026</v>
      </c>
      <c r="E931" s="1">
        <f>IF(C931=1,VLOOKUP(B931,balance!$K:$P,2,FALSE),IF(C931=2,VLOOKUP(B931,balance!$K:$P,3,FALSE),IF(C931=3,VLOOKUP(B931,balance!$K:$P,4,FALSE),IF(C931=4,VLOOKUP(B931,balance!$K:$P,5,FALSE),IF(C931=5,VLOOKUP(B931-1,balance!$K:$P,6,FALSE),0)))))</f>
        <v>185250</v>
      </c>
      <c r="F931">
        <v>53</v>
      </c>
      <c r="G931">
        <f>IF(C931=1,VLOOKUP(FoxFire!B931,balance!$U:$Z,2,FALSE),IF(C931=2,VLOOKUP(B931,balance!$U:$Z,3,FALSE),IF(C931=3,VLOOKUP(B931,balance!$U:$Z,4,FALSE),IF(C931=4,VLOOKUP(B931,balance!$U:$Z,5,FALSE),IF(C931=5,VLOOKUP(B931-1,balance!$U:$Z,6,FALSE),0)))))/100</f>
        <v>481.52249999999998</v>
      </c>
      <c r="H931">
        <v>2</v>
      </c>
      <c r="I931" s="1">
        <f>IF(C931=1,VLOOKUP(FoxFire!B931,balance!$AF:$AJ,2,FALSE),IF(C931=2,VLOOKUP(B931,balance!$AF:$AJ,3,FALSE),IF(C931=3,VLOOKUP(B931,balance!$AF:$AJ,4,FALSE),IF(C931=4,VLOOKUP(B931,balance!$AF:$AJ,5,FALSE),IF(C931=5,VLOOKUP(B931,balance!$AF:$AK,6,FALSE),0)))))*1000000000000</f>
        <v>8279999999999.999</v>
      </c>
    </row>
    <row r="932" spans="1:9" x14ac:dyDescent="0.3">
      <c r="A932">
        <v>930</v>
      </c>
      <c r="B932">
        <f t="shared" si="29"/>
        <v>187</v>
      </c>
      <c r="C932">
        <f t="shared" si="28"/>
        <v>1</v>
      </c>
      <c r="D932">
        <v>9026</v>
      </c>
      <c r="E932" s="1">
        <f>IF(C932=1,VLOOKUP(B932,balance!$K:$P,2,FALSE),IF(C932=2,VLOOKUP(B932,balance!$K:$P,3,FALSE),IF(C932=3,VLOOKUP(B932,balance!$K:$P,4,FALSE),IF(C932=4,VLOOKUP(B932,balance!$K:$P,5,FALSE),IF(C932=5,VLOOKUP(B932-1,balance!$K:$P,6,FALSE),0)))))</f>
        <v>4900</v>
      </c>
      <c r="F932">
        <v>53</v>
      </c>
      <c r="G932">
        <f>IF(C932=1,VLOOKUP(FoxFire!B932,balance!$U:$Z,2,FALSE),IF(C932=2,VLOOKUP(B932,balance!$U:$Z,3,FALSE),IF(C932=3,VLOOKUP(B932,balance!$U:$Z,4,FALSE),IF(C932=4,VLOOKUP(B932,balance!$U:$Z,5,FALSE),IF(C932=5,VLOOKUP(B932-1,balance!$U:$Z,6,FALSE),0)))))/100</f>
        <v>2.8599999999999997E-3</v>
      </c>
      <c r="H932">
        <v>2</v>
      </c>
      <c r="I932" s="1">
        <f>IF(C932=1,VLOOKUP(FoxFire!B932,balance!$AF:$AJ,2,FALSE),IF(C932=2,VLOOKUP(B932,balance!$AF:$AJ,3,FALSE),IF(C932=3,VLOOKUP(B932,balance!$AF:$AJ,4,FALSE),IF(C932=4,VLOOKUP(B932,balance!$AF:$AJ,5,FALSE),IF(C932=5,VLOOKUP(B932,balance!$AF:$AK,6,FALSE),0)))))*1000000000000</f>
        <v>2069999999999.9998</v>
      </c>
    </row>
    <row r="933" spans="1:9" x14ac:dyDescent="0.3">
      <c r="A933">
        <v>931</v>
      </c>
      <c r="B933">
        <f t="shared" si="29"/>
        <v>187</v>
      </c>
      <c r="C933">
        <f t="shared" si="28"/>
        <v>2</v>
      </c>
      <c r="D933">
        <v>9026</v>
      </c>
      <c r="E933" s="1">
        <f>IF(C933=1,VLOOKUP(B933,balance!$K:$P,2,FALSE),IF(C933=2,VLOOKUP(B933,balance!$K:$P,3,FALSE),IF(C933=3,VLOOKUP(B933,balance!$K:$P,4,FALSE),IF(C933=4,VLOOKUP(B933,balance!$K:$P,5,FALSE),IF(C933=5,VLOOKUP(B933-1,balance!$K:$P,6,FALSE),0)))))</f>
        <v>4900</v>
      </c>
      <c r="F933">
        <v>53</v>
      </c>
      <c r="G933">
        <f>IF(C933=1,VLOOKUP(FoxFire!B933,balance!$U:$Z,2,FALSE),IF(C933=2,VLOOKUP(B933,balance!$U:$Z,3,FALSE),IF(C933=3,VLOOKUP(B933,balance!$U:$Z,4,FALSE),IF(C933=4,VLOOKUP(B933,balance!$U:$Z,5,FALSE),IF(C933=5,VLOOKUP(B933-1,balance!$U:$Z,6,FALSE),0)))))/100</f>
        <v>2.8599999999999997E-3</v>
      </c>
      <c r="H933">
        <v>2</v>
      </c>
      <c r="I933" s="1">
        <f>IF(C933=1,VLOOKUP(FoxFire!B933,balance!$AF:$AJ,2,FALSE),IF(C933=2,VLOOKUP(B933,balance!$AF:$AJ,3,FALSE),IF(C933=3,VLOOKUP(B933,balance!$AF:$AJ,4,FALSE),IF(C933=4,VLOOKUP(B933,balance!$AF:$AJ,5,FALSE),IF(C933=5,VLOOKUP(B933,balance!$AF:$AK,6,FALSE),0)))))*1000000000000</f>
        <v>2069999999999.9998</v>
      </c>
    </row>
    <row r="934" spans="1:9" x14ac:dyDescent="0.3">
      <c r="A934">
        <v>932</v>
      </c>
      <c r="B934">
        <f t="shared" si="29"/>
        <v>187</v>
      </c>
      <c r="C934">
        <f t="shared" si="28"/>
        <v>3</v>
      </c>
      <c r="D934">
        <v>9026</v>
      </c>
      <c r="E934" s="1">
        <f>IF(C934=1,VLOOKUP(B934,balance!$K:$P,2,FALSE),IF(C934=2,VLOOKUP(B934,balance!$K:$P,3,FALSE),IF(C934=3,VLOOKUP(B934,balance!$K:$P,4,FALSE),IF(C934=4,VLOOKUP(B934,balance!$K:$P,5,FALSE),IF(C934=5,VLOOKUP(B934-1,balance!$K:$P,6,FALSE),0)))))</f>
        <v>4900</v>
      </c>
      <c r="F934">
        <v>53</v>
      </c>
      <c r="G934">
        <f>IF(C934=1,VLOOKUP(FoxFire!B934,balance!$U:$Z,2,FALSE),IF(C934=2,VLOOKUP(B934,balance!$U:$Z,3,FALSE),IF(C934=3,VLOOKUP(B934,balance!$U:$Z,4,FALSE),IF(C934=4,VLOOKUP(B934,balance!$U:$Z,5,FALSE),IF(C934=5,VLOOKUP(B934-1,balance!$U:$Z,6,FALSE),0)))))/100</f>
        <v>2.8599999999999997E-3</v>
      </c>
      <c r="H934">
        <v>2</v>
      </c>
      <c r="I934" s="1">
        <f>IF(C934=1,VLOOKUP(FoxFire!B934,balance!$AF:$AJ,2,FALSE),IF(C934=2,VLOOKUP(B934,balance!$AF:$AJ,3,FALSE),IF(C934=3,VLOOKUP(B934,balance!$AF:$AJ,4,FALSE),IF(C934=4,VLOOKUP(B934,balance!$AF:$AJ,5,FALSE),IF(C934=5,VLOOKUP(B934,balance!$AF:$AK,6,FALSE),0)))))*1000000000000</f>
        <v>2069999999999.9998</v>
      </c>
    </row>
    <row r="935" spans="1:9" x14ac:dyDescent="0.3">
      <c r="A935">
        <v>933</v>
      </c>
      <c r="B935">
        <f t="shared" si="29"/>
        <v>187</v>
      </c>
      <c r="C935">
        <f t="shared" si="28"/>
        <v>4</v>
      </c>
      <c r="D935">
        <v>9026</v>
      </c>
      <c r="E935" s="1">
        <f>IF(C935=1,VLOOKUP(B935,balance!$K:$P,2,FALSE),IF(C935=2,VLOOKUP(B935,balance!$K:$P,3,FALSE),IF(C935=3,VLOOKUP(B935,balance!$K:$P,4,FALSE),IF(C935=4,VLOOKUP(B935,balance!$K:$P,5,FALSE),IF(C935=5,VLOOKUP(B935-1,balance!$K:$P,6,FALSE),0)))))</f>
        <v>4900</v>
      </c>
      <c r="F935">
        <v>53</v>
      </c>
      <c r="G935">
        <f>IF(C935=1,VLOOKUP(FoxFire!B935,balance!$U:$Z,2,FALSE),IF(C935=2,VLOOKUP(B935,balance!$U:$Z,3,FALSE),IF(C935=3,VLOOKUP(B935,balance!$U:$Z,4,FALSE),IF(C935=4,VLOOKUP(B935,balance!$U:$Z,5,FALSE),IF(C935=5,VLOOKUP(B935-1,balance!$U:$Z,6,FALSE),0)))))/100</f>
        <v>2.8599999999999997E-3</v>
      </c>
      <c r="H935">
        <v>2</v>
      </c>
      <c r="I935" s="1">
        <f>IF(C935=1,VLOOKUP(FoxFire!B935,balance!$AF:$AJ,2,FALSE),IF(C935=2,VLOOKUP(B935,balance!$AF:$AJ,3,FALSE),IF(C935=3,VLOOKUP(B935,balance!$AF:$AJ,4,FALSE),IF(C935=4,VLOOKUP(B935,balance!$AF:$AJ,5,FALSE),IF(C935=5,VLOOKUP(B935,balance!$AF:$AK,6,FALSE),0)))))*1000000000000</f>
        <v>2069999999999.9998</v>
      </c>
    </row>
    <row r="936" spans="1:9" x14ac:dyDescent="0.3">
      <c r="A936">
        <v>934</v>
      </c>
      <c r="B936">
        <f t="shared" si="29"/>
        <v>188</v>
      </c>
      <c r="C936">
        <f t="shared" si="28"/>
        <v>5</v>
      </c>
      <c r="D936">
        <v>9026</v>
      </c>
      <c r="E936" s="1">
        <f>IF(C936=1,VLOOKUP(B936,balance!$K:$P,2,FALSE),IF(C936=2,VLOOKUP(B936,balance!$K:$P,3,FALSE),IF(C936=3,VLOOKUP(B936,balance!$K:$P,4,FALSE),IF(C936=4,VLOOKUP(B936,balance!$K:$P,5,FALSE),IF(C936=5,VLOOKUP(B936-1,balance!$K:$P,6,FALSE),0)))))</f>
        <v>187180</v>
      </c>
      <c r="F936">
        <v>53</v>
      </c>
      <c r="G936">
        <f>IF(C936=1,VLOOKUP(FoxFire!B936,balance!$U:$Z,2,FALSE),IF(C936=2,VLOOKUP(B936,balance!$U:$Z,3,FALSE),IF(C936=3,VLOOKUP(B936,balance!$U:$Z,4,FALSE),IF(C936=4,VLOOKUP(B936,balance!$U:$Z,5,FALSE),IF(C936=5,VLOOKUP(B936-1,balance!$U:$Z,6,FALSE),0)))))/100</f>
        <v>492.87630000000007</v>
      </c>
      <c r="H936">
        <v>2</v>
      </c>
      <c r="I936" s="1">
        <f>IF(C936=1,VLOOKUP(FoxFire!B936,balance!$AF:$AJ,2,FALSE),IF(C936=2,VLOOKUP(B936,balance!$AF:$AJ,3,FALSE),IF(C936=3,VLOOKUP(B936,balance!$AF:$AJ,4,FALSE),IF(C936=4,VLOOKUP(B936,balance!$AF:$AJ,5,FALSE),IF(C936=5,VLOOKUP(B936,balance!$AF:$AK,6,FALSE),0)))))*1000000000000</f>
        <v>8340000000000</v>
      </c>
    </row>
    <row r="937" spans="1:9" x14ac:dyDescent="0.3">
      <c r="A937">
        <v>935</v>
      </c>
      <c r="B937">
        <f t="shared" si="29"/>
        <v>188</v>
      </c>
      <c r="C937">
        <f t="shared" si="28"/>
        <v>1</v>
      </c>
      <c r="D937">
        <v>9026</v>
      </c>
      <c r="E937" s="1">
        <f>IF(C937=1,VLOOKUP(B937,balance!$K:$P,2,FALSE),IF(C937=2,VLOOKUP(B937,balance!$K:$P,3,FALSE),IF(C937=3,VLOOKUP(B937,balance!$K:$P,4,FALSE),IF(C937=4,VLOOKUP(B937,balance!$K:$P,5,FALSE),IF(C937=5,VLOOKUP(B937-1,balance!$K:$P,6,FALSE),0)))))</f>
        <v>4925</v>
      </c>
      <c r="F937">
        <v>53</v>
      </c>
      <c r="G937">
        <f>IF(C937=1,VLOOKUP(FoxFire!B937,balance!$U:$Z,2,FALSE),IF(C937=2,VLOOKUP(B937,balance!$U:$Z,3,FALSE),IF(C937=3,VLOOKUP(B937,balance!$U:$Z,4,FALSE),IF(C937=4,VLOOKUP(B937,balance!$U:$Z,5,FALSE),IF(C937=5,VLOOKUP(B937-1,balance!$U:$Z,6,FALSE),0)))))/100</f>
        <v>2.8699999999999997E-3</v>
      </c>
      <c r="H937">
        <v>2</v>
      </c>
      <c r="I937" s="1">
        <f>IF(C937=1,VLOOKUP(FoxFire!B937,balance!$AF:$AJ,2,FALSE),IF(C937=2,VLOOKUP(B937,balance!$AF:$AJ,3,FALSE),IF(C937=3,VLOOKUP(B937,balance!$AF:$AJ,4,FALSE),IF(C937=4,VLOOKUP(B937,balance!$AF:$AJ,5,FALSE),IF(C937=5,VLOOKUP(B937,balance!$AF:$AK,6,FALSE),0)))))*1000000000000</f>
        <v>2085000000000</v>
      </c>
    </row>
    <row r="938" spans="1:9" x14ac:dyDescent="0.3">
      <c r="A938">
        <v>936</v>
      </c>
      <c r="B938">
        <f t="shared" si="29"/>
        <v>188</v>
      </c>
      <c r="C938">
        <f t="shared" si="28"/>
        <v>2</v>
      </c>
      <c r="D938">
        <v>9026</v>
      </c>
      <c r="E938" s="1">
        <f>IF(C938=1,VLOOKUP(B938,balance!$K:$P,2,FALSE),IF(C938=2,VLOOKUP(B938,balance!$K:$P,3,FALSE),IF(C938=3,VLOOKUP(B938,balance!$K:$P,4,FALSE),IF(C938=4,VLOOKUP(B938,balance!$K:$P,5,FALSE),IF(C938=5,VLOOKUP(B938-1,balance!$K:$P,6,FALSE),0)))))</f>
        <v>4925</v>
      </c>
      <c r="F938">
        <v>53</v>
      </c>
      <c r="G938">
        <f>IF(C938=1,VLOOKUP(FoxFire!B938,balance!$U:$Z,2,FALSE),IF(C938=2,VLOOKUP(B938,balance!$U:$Z,3,FALSE),IF(C938=3,VLOOKUP(B938,balance!$U:$Z,4,FALSE),IF(C938=4,VLOOKUP(B938,balance!$U:$Z,5,FALSE),IF(C938=5,VLOOKUP(B938-1,balance!$U:$Z,6,FALSE),0)))))/100</f>
        <v>2.8699999999999997E-3</v>
      </c>
      <c r="H938">
        <v>2</v>
      </c>
      <c r="I938" s="1">
        <f>IF(C938=1,VLOOKUP(FoxFire!B938,balance!$AF:$AJ,2,FALSE),IF(C938=2,VLOOKUP(B938,balance!$AF:$AJ,3,FALSE),IF(C938=3,VLOOKUP(B938,balance!$AF:$AJ,4,FALSE),IF(C938=4,VLOOKUP(B938,balance!$AF:$AJ,5,FALSE),IF(C938=5,VLOOKUP(B938,balance!$AF:$AK,6,FALSE),0)))))*1000000000000</f>
        <v>2085000000000</v>
      </c>
    </row>
    <row r="939" spans="1:9" x14ac:dyDescent="0.3">
      <c r="A939">
        <v>937</v>
      </c>
      <c r="B939">
        <f t="shared" si="29"/>
        <v>188</v>
      </c>
      <c r="C939">
        <f t="shared" si="28"/>
        <v>3</v>
      </c>
      <c r="D939">
        <v>9026</v>
      </c>
      <c r="E939" s="1">
        <f>IF(C939=1,VLOOKUP(B939,balance!$K:$P,2,FALSE),IF(C939=2,VLOOKUP(B939,balance!$K:$P,3,FALSE),IF(C939=3,VLOOKUP(B939,balance!$K:$P,4,FALSE),IF(C939=4,VLOOKUP(B939,balance!$K:$P,5,FALSE),IF(C939=5,VLOOKUP(B939-1,balance!$K:$P,6,FALSE),0)))))</f>
        <v>4925</v>
      </c>
      <c r="F939">
        <v>53</v>
      </c>
      <c r="G939">
        <f>IF(C939=1,VLOOKUP(FoxFire!B939,balance!$U:$Z,2,FALSE),IF(C939=2,VLOOKUP(B939,balance!$U:$Z,3,FALSE),IF(C939=3,VLOOKUP(B939,balance!$U:$Z,4,FALSE),IF(C939=4,VLOOKUP(B939,balance!$U:$Z,5,FALSE),IF(C939=5,VLOOKUP(B939-1,balance!$U:$Z,6,FALSE),0)))))/100</f>
        <v>2.8699999999999997E-3</v>
      </c>
      <c r="H939">
        <v>2</v>
      </c>
      <c r="I939" s="1">
        <f>IF(C939=1,VLOOKUP(FoxFire!B939,balance!$AF:$AJ,2,FALSE),IF(C939=2,VLOOKUP(B939,balance!$AF:$AJ,3,FALSE),IF(C939=3,VLOOKUP(B939,balance!$AF:$AJ,4,FALSE),IF(C939=4,VLOOKUP(B939,balance!$AF:$AJ,5,FALSE),IF(C939=5,VLOOKUP(B939,balance!$AF:$AK,6,FALSE),0)))))*1000000000000</f>
        <v>2085000000000</v>
      </c>
    </row>
    <row r="940" spans="1:9" x14ac:dyDescent="0.3">
      <c r="A940">
        <v>938</v>
      </c>
      <c r="B940">
        <f t="shared" si="29"/>
        <v>188</v>
      </c>
      <c r="C940">
        <f t="shared" si="28"/>
        <v>4</v>
      </c>
      <c r="D940">
        <v>9026</v>
      </c>
      <c r="E940" s="1">
        <f>IF(C940=1,VLOOKUP(B940,balance!$K:$P,2,FALSE),IF(C940=2,VLOOKUP(B940,balance!$K:$P,3,FALSE),IF(C940=3,VLOOKUP(B940,balance!$K:$P,4,FALSE),IF(C940=4,VLOOKUP(B940,balance!$K:$P,5,FALSE),IF(C940=5,VLOOKUP(B940-1,balance!$K:$P,6,FALSE),0)))))</f>
        <v>4925</v>
      </c>
      <c r="F940">
        <v>53</v>
      </c>
      <c r="G940">
        <f>IF(C940=1,VLOOKUP(FoxFire!B940,balance!$U:$Z,2,FALSE),IF(C940=2,VLOOKUP(B940,balance!$U:$Z,3,FALSE),IF(C940=3,VLOOKUP(B940,balance!$U:$Z,4,FALSE),IF(C940=4,VLOOKUP(B940,balance!$U:$Z,5,FALSE),IF(C940=5,VLOOKUP(B940-1,balance!$U:$Z,6,FALSE),0)))))/100</f>
        <v>2.8699999999999997E-3</v>
      </c>
      <c r="H940">
        <v>2</v>
      </c>
      <c r="I940" s="1">
        <f>IF(C940=1,VLOOKUP(FoxFire!B940,balance!$AF:$AJ,2,FALSE),IF(C940=2,VLOOKUP(B940,balance!$AF:$AJ,3,FALSE),IF(C940=3,VLOOKUP(B940,balance!$AF:$AJ,4,FALSE),IF(C940=4,VLOOKUP(B940,balance!$AF:$AJ,5,FALSE),IF(C940=5,VLOOKUP(B940,balance!$AF:$AK,6,FALSE),0)))))*1000000000000</f>
        <v>2085000000000</v>
      </c>
    </row>
    <row r="941" spans="1:9" x14ac:dyDescent="0.3">
      <c r="A941">
        <v>939</v>
      </c>
      <c r="B941">
        <f t="shared" si="29"/>
        <v>189</v>
      </c>
      <c r="C941">
        <f t="shared" si="28"/>
        <v>5</v>
      </c>
      <c r="D941">
        <v>9026</v>
      </c>
      <c r="E941" s="1">
        <f>IF(C941=1,VLOOKUP(B941,balance!$K:$P,2,FALSE),IF(C941=2,VLOOKUP(B941,balance!$K:$P,3,FALSE),IF(C941=3,VLOOKUP(B941,balance!$K:$P,4,FALSE),IF(C941=4,VLOOKUP(B941,balance!$K:$P,5,FALSE),IF(C941=5,VLOOKUP(B941-1,balance!$K:$P,6,FALSE),0)))))</f>
        <v>189120</v>
      </c>
      <c r="F941">
        <v>53</v>
      </c>
      <c r="G941">
        <f>IF(C941=1,VLOOKUP(FoxFire!B941,balance!$U:$Z,2,FALSE),IF(C941=2,VLOOKUP(B941,balance!$U:$Z,3,FALSE),IF(C941=3,VLOOKUP(B941,balance!$U:$Z,4,FALSE),IF(C941=4,VLOOKUP(B941,balance!$U:$Z,5,FALSE),IF(C941=5,VLOOKUP(B941-1,balance!$U:$Z,6,FALSE),0)))))/100</f>
        <v>504.49160000000006</v>
      </c>
      <c r="H941">
        <v>2</v>
      </c>
      <c r="I941" s="1">
        <f>IF(C941=1,VLOOKUP(FoxFire!B941,balance!$AF:$AJ,2,FALSE),IF(C941=2,VLOOKUP(B941,balance!$AF:$AJ,3,FALSE),IF(C941=3,VLOOKUP(B941,balance!$AF:$AJ,4,FALSE),IF(C941=4,VLOOKUP(B941,balance!$AF:$AJ,5,FALSE),IF(C941=5,VLOOKUP(B941,balance!$AF:$AK,6,FALSE),0)))))*1000000000000</f>
        <v>8400000000000</v>
      </c>
    </row>
    <row r="942" spans="1:9" x14ac:dyDescent="0.3">
      <c r="A942">
        <v>940</v>
      </c>
      <c r="B942">
        <f t="shared" si="29"/>
        <v>189</v>
      </c>
      <c r="C942">
        <f t="shared" si="28"/>
        <v>1</v>
      </c>
      <c r="D942">
        <v>9026</v>
      </c>
      <c r="E942" s="1">
        <f>IF(C942=1,VLOOKUP(B942,balance!$K:$P,2,FALSE),IF(C942=2,VLOOKUP(B942,balance!$K:$P,3,FALSE),IF(C942=3,VLOOKUP(B942,balance!$K:$P,4,FALSE),IF(C942=4,VLOOKUP(B942,balance!$K:$P,5,FALSE),IF(C942=5,VLOOKUP(B942-1,balance!$K:$P,6,FALSE),0)))))</f>
        <v>4950</v>
      </c>
      <c r="F942">
        <v>53</v>
      </c>
      <c r="G942">
        <f>IF(C942=1,VLOOKUP(FoxFire!B942,balance!$U:$Z,2,FALSE),IF(C942=2,VLOOKUP(B942,balance!$U:$Z,3,FALSE),IF(C942=3,VLOOKUP(B942,balance!$U:$Z,4,FALSE),IF(C942=4,VLOOKUP(B942,balance!$U:$Z,5,FALSE),IF(C942=5,VLOOKUP(B942-1,balance!$U:$Z,6,FALSE),0)))))/100</f>
        <v>2.8799999999999997E-3</v>
      </c>
      <c r="H942">
        <v>2</v>
      </c>
      <c r="I942" s="1">
        <f>IF(C942=1,VLOOKUP(FoxFire!B942,balance!$AF:$AJ,2,FALSE),IF(C942=2,VLOOKUP(B942,balance!$AF:$AJ,3,FALSE),IF(C942=3,VLOOKUP(B942,balance!$AF:$AJ,4,FALSE),IF(C942=4,VLOOKUP(B942,balance!$AF:$AJ,5,FALSE),IF(C942=5,VLOOKUP(B942,balance!$AF:$AK,6,FALSE),0)))))*1000000000000</f>
        <v>2100000000000</v>
      </c>
    </row>
    <row r="943" spans="1:9" x14ac:dyDescent="0.3">
      <c r="A943">
        <v>941</v>
      </c>
      <c r="B943">
        <f t="shared" si="29"/>
        <v>189</v>
      </c>
      <c r="C943">
        <f t="shared" si="28"/>
        <v>2</v>
      </c>
      <c r="D943">
        <v>9026</v>
      </c>
      <c r="E943" s="1">
        <f>IF(C943=1,VLOOKUP(B943,balance!$K:$P,2,FALSE),IF(C943=2,VLOOKUP(B943,balance!$K:$P,3,FALSE),IF(C943=3,VLOOKUP(B943,balance!$K:$P,4,FALSE),IF(C943=4,VLOOKUP(B943,balance!$K:$P,5,FALSE),IF(C943=5,VLOOKUP(B943-1,balance!$K:$P,6,FALSE),0)))))</f>
        <v>4950</v>
      </c>
      <c r="F943">
        <v>53</v>
      </c>
      <c r="G943">
        <f>IF(C943=1,VLOOKUP(FoxFire!B943,balance!$U:$Z,2,FALSE),IF(C943=2,VLOOKUP(B943,balance!$U:$Z,3,FALSE),IF(C943=3,VLOOKUP(B943,balance!$U:$Z,4,FALSE),IF(C943=4,VLOOKUP(B943,balance!$U:$Z,5,FALSE),IF(C943=5,VLOOKUP(B943-1,balance!$U:$Z,6,FALSE),0)))))/100</f>
        <v>2.8799999999999997E-3</v>
      </c>
      <c r="H943">
        <v>2</v>
      </c>
      <c r="I943" s="1">
        <f>IF(C943=1,VLOOKUP(FoxFire!B943,balance!$AF:$AJ,2,FALSE),IF(C943=2,VLOOKUP(B943,balance!$AF:$AJ,3,FALSE),IF(C943=3,VLOOKUP(B943,balance!$AF:$AJ,4,FALSE),IF(C943=4,VLOOKUP(B943,balance!$AF:$AJ,5,FALSE),IF(C943=5,VLOOKUP(B943,balance!$AF:$AK,6,FALSE),0)))))*1000000000000</f>
        <v>2100000000000</v>
      </c>
    </row>
    <row r="944" spans="1:9" x14ac:dyDescent="0.3">
      <c r="A944">
        <v>942</v>
      </c>
      <c r="B944">
        <f t="shared" si="29"/>
        <v>189</v>
      </c>
      <c r="C944">
        <f t="shared" si="28"/>
        <v>3</v>
      </c>
      <c r="D944">
        <v>9026</v>
      </c>
      <c r="E944" s="1">
        <f>IF(C944=1,VLOOKUP(B944,balance!$K:$P,2,FALSE),IF(C944=2,VLOOKUP(B944,balance!$K:$P,3,FALSE),IF(C944=3,VLOOKUP(B944,balance!$K:$P,4,FALSE),IF(C944=4,VLOOKUP(B944,balance!$K:$P,5,FALSE),IF(C944=5,VLOOKUP(B944-1,balance!$K:$P,6,FALSE),0)))))</f>
        <v>4950</v>
      </c>
      <c r="F944">
        <v>53</v>
      </c>
      <c r="G944">
        <f>IF(C944=1,VLOOKUP(FoxFire!B944,balance!$U:$Z,2,FALSE),IF(C944=2,VLOOKUP(B944,balance!$U:$Z,3,FALSE),IF(C944=3,VLOOKUP(B944,balance!$U:$Z,4,FALSE),IF(C944=4,VLOOKUP(B944,balance!$U:$Z,5,FALSE),IF(C944=5,VLOOKUP(B944-1,balance!$U:$Z,6,FALSE),0)))))/100</f>
        <v>2.8799999999999997E-3</v>
      </c>
      <c r="H944">
        <v>2</v>
      </c>
      <c r="I944" s="1">
        <f>IF(C944=1,VLOOKUP(FoxFire!B944,balance!$AF:$AJ,2,FALSE),IF(C944=2,VLOOKUP(B944,balance!$AF:$AJ,3,FALSE),IF(C944=3,VLOOKUP(B944,balance!$AF:$AJ,4,FALSE),IF(C944=4,VLOOKUP(B944,balance!$AF:$AJ,5,FALSE),IF(C944=5,VLOOKUP(B944,balance!$AF:$AK,6,FALSE),0)))))*1000000000000</f>
        <v>2100000000000</v>
      </c>
    </row>
    <row r="945" spans="1:9" x14ac:dyDescent="0.3">
      <c r="A945">
        <v>943</v>
      </c>
      <c r="B945">
        <f t="shared" si="29"/>
        <v>189</v>
      </c>
      <c r="C945">
        <f t="shared" si="28"/>
        <v>4</v>
      </c>
      <c r="D945">
        <v>9026</v>
      </c>
      <c r="E945" s="1">
        <f>IF(C945=1,VLOOKUP(B945,balance!$K:$P,2,FALSE),IF(C945=2,VLOOKUP(B945,balance!$K:$P,3,FALSE),IF(C945=3,VLOOKUP(B945,balance!$K:$P,4,FALSE),IF(C945=4,VLOOKUP(B945,balance!$K:$P,5,FALSE),IF(C945=5,VLOOKUP(B945-1,balance!$K:$P,6,FALSE),0)))))</f>
        <v>4950</v>
      </c>
      <c r="F945">
        <v>53</v>
      </c>
      <c r="G945">
        <f>IF(C945=1,VLOOKUP(FoxFire!B945,balance!$U:$Z,2,FALSE),IF(C945=2,VLOOKUP(B945,balance!$U:$Z,3,FALSE),IF(C945=3,VLOOKUP(B945,balance!$U:$Z,4,FALSE),IF(C945=4,VLOOKUP(B945,balance!$U:$Z,5,FALSE),IF(C945=5,VLOOKUP(B945-1,balance!$U:$Z,6,FALSE),0)))))/100</f>
        <v>2.8799999999999997E-3</v>
      </c>
      <c r="H945">
        <v>2</v>
      </c>
      <c r="I945" s="1">
        <f>IF(C945=1,VLOOKUP(FoxFire!B945,balance!$AF:$AJ,2,FALSE),IF(C945=2,VLOOKUP(B945,balance!$AF:$AJ,3,FALSE),IF(C945=3,VLOOKUP(B945,balance!$AF:$AJ,4,FALSE),IF(C945=4,VLOOKUP(B945,balance!$AF:$AJ,5,FALSE),IF(C945=5,VLOOKUP(B945,balance!$AF:$AK,6,FALSE),0)))))*1000000000000</f>
        <v>2100000000000</v>
      </c>
    </row>
    <row r="946" spans="1:9" x14ac:dyDescent="0.3">
      <c r="A946">
        <v>944</v>
      </c>
      <c r="B946">
        <f t="shared" si="29"/>
        <v>190</v>
      </c>
      <c r="C946">
        <f t="shared" si="28"/>
        <v>5</v>
      </c>
      <c r="D946">
        <v>9026</v>
      </c>
      <c r="E946" s="1">
        <f>IF(C946=1,VLOOKUP(B946,balance!$K:$P,2,FALSE),IF(C946=2,VLOOKUP(B946,balance!$K:$P,3,FALSE),IF(C946=3,VLOOKUP(B946,balance!$K:$P,4,FALSE),IF(C946=4,VLOOKUP(B946,balance!$K:$P,5,FALSE),IF(C946=5,VLOOKUP(B946-1,balance!$K:$P,6,FALSE),0)))))</f>
        <v>191070</v>
      </c>
      <c r="F946">
        <v>53</v>
      </c>
      <c r="G946">
        <f>IF(C946=1,VLOOKUP(FoxFire!B946,balance!$U:$Z,2,FALSE),IF(C946=2,VLOOKUP(B946,balance!$U:$Z,3,FALSE),IF(C946=3,VLOOKUP(B946,balance!$U:$Z,4,FALSE),IF(C946=4,VLOOKUP(B946,balance!$U:$Z,5,FALSE),IF(C946=5,VLOOKUP(B946-1,balance!$U:$Z,6,FALSE),0)))))/100</f>
        <v>516.37440000000004</v>
      </c>
      <c r="H946">
        <v>2</v>
      </c>
      <c r="I946" s="1">
        <f>IF(C946=1,VLOOKUP(FoxFire!B946,balance!$AF:$AJ,2,FALSE),IF(C946=2,VLOOKUP(B946,balance!$AF:$AJ,3,FALSE),IF(C946=3,VLOOKUP(B946,balance!$AF:$AJ,4,FALSE),IF(C946=4,VLOOKUP(B946,balance!$AF:$AJ,5,FALSE),IF(C946=5,VLOOKUP(B946,balance!$AF:$AK,6,FALSE),0)))))*1000000000000</f>
        <v>8460000000000.001</v>
      </c>
    </row>
    <row r="947" spans="1:9" x14ac:dyDescent="0.3">
      <c r="A947">
        <v>945</v>
      </c>
      <c r="B947">
        <f t="shared" si="29"/>
        <v>190</v>
      </c>
      <c r="C947">
        <f t="shared" si="28"/>
        <v>1</v>
      </c>
      <c r="D947">
        <v>9026</v>
      </c>
      <c r="E947" s="1">
        <f>IF(C947=1,VLOOKUP(B947,balance!$K:$P,2,FALSE),IF(C947=2,VLOOKUP(B947,balance!$K:$P,3,FALSE),IF(C947=3,VLOOKUP(B947,balance!$K:$P,4,FALSE),IF(C947=4,VLOOKUP(B947,balance!$K:$P,5,FALSE),IF(C947=5,VLOOKUP(B947-1,balance!$K:$P,6,FALSE),0)))))</f>
        <v>4975</v>
      </c>
      <c r="F947">
        <v>53</v>
      </c>
      <c r="G947">
        <f>IF(C947=1,VLOOKUP(FoxFire!B947,balance!$U:$Z,2,FALSE),IF(C947=2,VLOOKUP(B947,balance!$U:$Z,3,FALSE),IF(C947=3,VLOOKUP(B947,balance!$U:$Z,4,FALSE),IF(C947=4,VLOOKUP(B947,balance!$U:$Z,5,FALSE),IF(C947=5,VLOOKUP(B947-1,balance!$U:$Z,6,FALSE),0)))))/100</f>
        <v>2.8899999999999998E-3</v>
      </c>
      <c r="H947">
        <v>2</v>
      </c>
      <c r="I947" s="1">
        <f>IF(C947=1,VLOOKUP(FoxFire!B947,balance!$AF:$AJ,2,FALSE),IF(C947=2,VLOOKUP(B947,balance!$AF:$AJ,3,FALSE),IF(C947=3,VLOOKUP(B947,balance!$AF:$AJ,4,FALSE),IF(C947=4,VLOOKUP(B947,balance!$AF:$AJ,5,FALSE),IF(C947=5,VLOOKUP(B947,balance!$AF:$AK,6,FALSE),0)))))*1000000000000</f>
        <v>2115000000000.0002</v>
      </c>
    </row>
    <row r="948" spans="1:9" x14ac:dyDescent="0.3">
      <c r="A948">
        <v>946</v>
      </c>
      <c r="B948">
        <f t="shared" si="29"/>
        <v>190</v>
      </c>
      <c r="C948">
        <f t="shared" si="28"/>
        <v>2</v>
      </c>
      <c r="D948">
        <v>9026</v>
      </c>
      <c r="E948" s="1">
        <f>IF(C948=1,VLOOKUP(B948,balance!$K:$P,2,FALSE),IF(C948=2,VLOOKUP(B948,balance!$K:$P,3,FALSE),IF(C948=3,VLOOKUP(B948,balance!$K:$P,4,FALSE),IF(C948=4,VLOOKUP(B948,balance!$K:$P,5,FALSE),IF(C948=5,VLOOKUP(B948-1,balance!$K:$P,6,FALSE),0)))))</f>
        <v>4975</v>
      </c>
      <c r="F948">
        <v>53</v>
      </c>
      <c r="G948">
        <f>IF(C948=1,VLOOKUP(FoxFire!B948,balance!$U:$Z,2,FALSE),IF(C948=2,VLOOKUP(B948,balance!$U:$Z,3,FALSE),IF(C948=3,VLOOKUP(B948,balance!$U:$Z,4,FALSE),IF(C948=4,VLOOKUP(B948,balance!$U:$Z,5,FALSE),IF(C948=5,VLOOKUP(B948-1,balance!$U:$Z,6,FALSE),0)))))/100</f>
        <v>2.8899999999999998E-3</v>
      </c>
      <c r="H948">
        <v>2</v>
      </c>
      <c r="I948" s="1">
        <f>IF(C948=1,VLOOKUP(FoxFire!B948,balance!$AF:$AJ,2,FALSE),IF(C948=2,VLOOKUP(B948,balance!$AF:$AJ,3,FALSE),IF(C948=3,VLOOKUP(B948,balance!$AF:$AJ,4,FALSE),IF(C948=4,VLOOKUP(B948,balance!$AF:$AJ,5,FALSE),IF(C948=5,VLOOKUP(B948,balance!$AF:$AK,6,FALSE),0)))))*1000000000000</f>
        <v>2115000000000.0002</v>
      </c>
    </row>
    <row r="949" spans="1:9" x14ac:dyDescent="0.3">
      <c r="A949">
        <v>947</v>
      </c>
      <c r="B949">
        <f t="shared" si="29"/>
        <v>190</v>
      </c>
      <c r="C949">
        <f t="shared" si="28"/>
        <v>3</v>
      </c>
      <c r="D949">
        <v>9026</v>
      </c>
      <c r="E949" s="1">
        <f>IF(C949=1,VLOOKUP(B949,balance!$K:$P,2,FALSE),IF(C949=2,VLOOKUP(B949,balance!$K:$P,3,FALSE),IF(C949=3,VLOOKUP(B949,balance!$K:$P,4,FALSE),IF(C949=4,VLOOKUP(B949,balance!$K:$P,5,FALSE),IF(C949=5,VLOOKUP(B949-1,balance!$K:$P,6,FALSE),0)))))</f>
        <v>4975</v>
      </c>
      <c r="F949">
        <v>53</v>
      </c>
      <c r="G949">
        <f>IF(C949=1,VLOOKUP(FoxFire!B949,balance!$U:$Z,2,FALSE),IF(C949=2,VLOOKUP(B949,balance!$U:$Z,3,FALSE),IF(C949=3,VLOOKUP(B949,balance!$U:$Z,4,FALSE),IF(C949=4,VLOOKUP(B949,balance!$U:$Z,5,FALSE),IF(C949=5,VLOOKUP(B949-1,balance!$U:$Z,6,FALSE),0)))))/100</f>
        <v>2.8899999999999998E-3</v>
      </c>
      <c r="H949">
        <v>2</v>
      </c>
      <c r="I949" s="1">
        <f>IF(C949=1,VLOOKUP(FoxFire!B949,balance!$AF:$AJ,2,FALSE),IF(C949=2,VLOOKUP(B949,balance!$AF:$AJ,3,FALSE),IF(C949=3,VLOOKUP(B949,balance!$AF:$AJ,4,FALSE),IF(C949=4,VLOOKUP(B949,balance!$AF:$AJ,5,FALSE),IF(C949=5,VLOOKUP(B949,balance!$AF:$AK,6,FALSE),0)))))*1000000000000</f>
        <v>2115000000000.0002</v>
      </c>
    </row>
    <row r="950" spans="1:9" x14ac:dyDescent="0.3">
      <c r="A950">
        <v>948</v>
      </c>
      <c r="B950">
        <f t="shared" si="29"/>
        <v>190</v>
      </c>
      <c r="C950">
        <f t="shared" si="28"/>
        <v>4</v>
      </c>
      <c r="D950">
        <v>9026</v>
      </c>
      <c r="E950" s="1">
        <f>IF(C950=1,VLOOKUP(B950,balance!$K:$P,2,FALSE),IF(C950=2,VLOOKUP(B950,balance!$K:$P,3,FALSE),IF(C950=3,VLOOKUP(B950,balance!$K:$P,4,FALSE),IF(C950=4,VLOOKUP(B950,balance!$K:$P,5,FALSE),IF(C950=5,VLOOKUP(B950-1,balance!$K:$P,6,FALSE),0)))))</f>
        <v>4975</v>
      </c>
      <c r="F950">
        <v>53</v>
      </c>
      <c r="G950">
        <f>IF(C950=1,VLOOKUP(FoxFire!B950,balance!$U:$Z,2,FALSE),IF(C950=2,VLOOKUP(B950,balance!$U:$Z,3,FALSE),IF(C950=3,VLOOKUP(B950,balance!$U:$Z,4,FALSE),IF(C950=4,VLOOKUP(B950,balance!$U:$Z,5,FALSE),IF(C950=5,VLOOKUP(B950-1,balance!$U:$Z,6,FALSE),0)))))/100</f>
        <v>2.8899999999999998E-3</v>
      </c>
      <c r="H950">
        <v>2</v>
      </c>
      <c r="I950" s="1">
        <f>IF(C950=1,VLOOKUP(FoxFire!B950,balance!$AF:$AJ,2,FALSE),IF(C950=2,VLOOKUP(B950,balance!$AF:$AJ,3,FALSE),IF(C950=3,VLOOKUP(B950,balance!$AF:$AJ,4,FALSE),IF(C950=4,VLOOKUP(B950,balance!$AF:$AJ,5,FALSE),IF(C950=5,VLOOKUP(B950,balance!$AF:$AK,6,FALSE),0)))))*1000000000000</f>
        <v>2115000000000.0002</v>
      </c>
    </row>
    <row r="951" spans="1:9" x14ac:dyDescent="0.3">
      <c r="A951">
        <v>949</v>
      </c>
      <c r="B951">
        <f t="shared" si="29"/>
        <v>191</v>
      </c>
      <c r="C951">
        <f t="shared" si="28"/>
        <v>5</v>
      </c>
      <c r="D951">
        <v>9026</v>
      </c>
      <c r="E951" s="1">
        <f>IF(C951=1,VLOOKUP(B951,balance!$K:$P,2,FALSE),IF(C951=2,VLOOKUP(B951,balance!$K:$P,3,FALSE),IF(C951=3,VLOOKUP(B951,balance!$K:$P,4,FALSE),IF(C951=4,VLOOKUP(B951,balance!$K:$P,5,FALSE),IF(C951=5,VLOOKUP(B951-1,balance!$K:$P,6,FALSE),0)))))</f>
        <v>193030</v>
      </c>
      <c r="F951">
        <v>53</v>
      </c>
      <c r="G951">
        <f>IF(C951=1,VLOOKUP(FoxFire!B951,balance!$U:$Z,2,FALSE),IF(C951=2,VLOOKUP(B951,balance!$U:$Z,3,FALSE),IF(C951=3,VLOOKUP(B951,balance!$U:$Z,4,FALSE),IF(C951=4,VLOOKUP(B951,balance!$U:$Z,5,FALSE),IF(C951=5,VLOOKUP(B951-1,balance!$U:$Z,6,FALSE),0)))))/100</f>
        <v>528.53070000000002</v>
      </c>
      <c r="H951">
        <v>2</v>
      </c>
      <c r="I951" s="1">
        <f>IF(C951=1,VLOOKUP(FoxFire!B951,balance!$AF:$AJ,2,FALSE),IF(C951=2,VLOOKUP(B951,balance!$AF:$AJ,3,FALSE),IF(C951=3,VLOOKUP(B951,balance!$AF:$AJ,4,FALSE),IF(C951=4,VLOOKUP(B951,balance!$AF:$AJ,5,FALSE),IF(C951=5,VLOOKUP(B951,balance!$AF:$AK,6,FALSE),0)))))*1000000000000</f>
        <v>8520000000000</v>
      </c>
    </row>
    <row r="952" spans="1:9" x14ac:dyDescent="0.3">
      <c r="A952">
        <v>950</v>
      </c>
      <c r="B952">
        <f t="shared" si="29"/>
        <v>191</v>
      </c>
      <c r="C952">
        <f t="shared" si="28"/>
        <v>1</v>
      </c>
      <c r="D952">
        <v>9026</v>
      </c>
      <c r="E952" s="1">
        <f>IF(C952=1,VLOOKUP(B952,balance!$K:$P,2,FALSE),IF(C952=2,VLOOKUP(B952,balance!$K:$P,3,FALSE),IF(C952=3,VLOOKUP(B952,balance!$K:$P,4,FALSE),IF(C952=4,VLOOKUP(B952,balance!$K:$P,5,FALSE),IF(C952=5,VLOOKUP(B952-1,balance!$K:$P,6,FALSE),0)))))</f>
        <v>5000</v>
      </c>
      <c r="F952">
        <v>53</v>
      </c>
      <c r="G952">
        <f>IF(C952=1,VLOOKUP(FoxFire!B952,balance!$U:$Z,2,FALSE),IF(C952=2,VLOOKUP(B952,balance!$U:$Z,3,FALSE),IF(C952=3,VLOOKUP(B952,balance!$U:$Z,4,FALSE),IF(C952=4,VLOOKUP(B952,balance!$U:$Z,5,FALSE),IF(C952=5,VLOOKUP(B952-1,balance!$U:$Z,6,FALSE),0)))))/100</f>
        <v>2.8999999999999998E-3</v>
      </c>
      <c r="H952">
        <v>2</v>
      </c>
      <c r="I952" s="1">
        <f>IF(C952=1,VLOOKUP(FoxFire!B952,balance!$AF:$AJ,2,FALSE),IF(C952=2,VLOOKUP(B952,balance!$AF:$AJ,3,FALSE),IF(C952=3,VLOOKUP(B952,balance!$AF:$AJ,4,FALSE),IF(C952=4,VLOOKUP(B952,balance!$AF:$AJ,5,FALSE),IF(C952=5,VLOOKUP(B952,balance!$AF:$AK,6,FALSE),0)))))*1000000000000</f>
        <v>2130000000000</v>
      </c>
    </row>
    <row r="953" spans="1:9" x14ac:dyDescent="0.3">
      <c r="A953">
        <v>951</v>
      </c>
      <c r="B953">
        <f t="shared" si="29"/>
        <v>191</v>
      </c>
      <c r="C953">
        <f t="shared" si="28"/>
        <v>2</v>
      </c>
      <c r="D953">
        <v>9026</v>
      </c>
      <c r="E953" s="1">
        <f>IF(C953=1,VLOOKUP(B953,balance!$K:$P,2,FALSE),IF(C953=2,VLOOKUP(B953,balance!$K:$P,3,FALSE),IF(C953=3,VLOOKUP(B953,balance!$K:$P,4,FALSE),IF(C953=4,VLOOKUP(B953,balance!$K:$P,5,FALSE),IF(C953=5,VLOOKUP(B953-1,balance!$K:$P,6,FALSE),0)))))</f>
        <v>5000</v>
      </c>
      <c r="F953">
        <v>53</v>
      </c>
      <c r="G953">
        <f>IF(C953=1,VLOOKUP(FoxFire!B953,balance!$U:$Z,2,FALSE),IF(C953=2,VLOOKUP(B953,balance!$U:$Z,3,FALSE),IF(C953=3,VLOOKUP(B953,balance!$U:$Z,4,FALSE),IF(C953=4,VLOOKUP(B953,balance!$U:$Z,5,FALSE),IF(C953=5,VLOOKUP(B953-1,balance!$U:$Z,6,FALSE),0)))))/100</f>
        <v>2.8999999999999998E-3</v>
      </c>
      <c r="H953">
        <v>2</v>
      </c>
      <c r="I953" s="1">
        <f>IF(C953=1,VLOOKUP(FoxFire!B953,balance!$AF:$AJ,2,FALSE),IF(C953=2,VLOOKUP(B953,balance!$AF:$AJ,3,FALSE),IF(C953=3,VLOOKUP(B953,balance!$AF:$AJ,4,FALSE),IF(C953=4,VLOOKUP(B953,balance!$AF:$AJ,5,FALSE),IF(C953=5,VLOOKUP(B953,balance!$AF:$AK,6,FALSE),0)))))*1000000000000</f>
        <v>2130000000000</v>
      </c>
    </row>
    <row r="954" spans="1:9" x14ac:dyDescent="0.3">
      <c r="A954">
        <v>952</v>
      </c>
      <c r="B954">
        <f t="shared" si="29"/>
        <v>191</v>
      </c>
      <c r="C954">
        <f t="shared" si="28"/>
        <v>3</v>
      </c>
      <c r="D954">
        <v>9026</v>
      </c>
      <c r="E954" s="1">
        <f>IF(C954=1,VLOOKUP(B954,balance!$K:$P,2,FALSE),IF(C954=2,VLOOKUP(B954,balance!$K:$P,3,FALSE),IF(C954=3,VLOOKUP(B954,balance!$K:$P,4,FALSE),IF(C954=4,VLOOKUP(B954,balance!$K:$P,5,FALSE),IF(C954=5,VLOOKUP(B954-1,balance!$K:$P,6,FALSE),0)))))</f>
        <v>5000</v>
      </c>
      <c r="F954">
        <v>53</v>
      </c>
      <c r="G954">
        <f>IF(C954=1,VLOOKUP(FoxFire!B954,balance!$U:$Z,2,FALSE),IF(C954=2,VLOOKUP(B954,balance!$U:$Z,3,FALSE),IF(C954=3,VLOOKUP(B954,balance!$U:$Z,4,FALSE),IF(C954=4,VLOOKUP(B954,balance!$U:$Z,5,FALSE),IF(C954=5,VLOOKUP(B954-1,balance!$U:$Z,6,FALSE),0)))))/100</f>
        <v>2.8999999999999998E-3</v>
      </c>
      <c r="H954">
        <v>2</v>
      </c>
      <c r="I954" s="1">
        <f>IF(C954=1,VLOOKUP(FoxFire!B954,balance!$AF:$AJ,2,FALSE),IF(C954=2,VLOOKUP(B954,balance!$AF:$AJ,3,FALSE),IF(C954=3,VLOOKUP(B954,balance!$AF:$AJ,4,FALSE),IF(C954=4,VLOOKUP(B954,balance!$AF:$AJ,5,FALSE),IF(C954=5,VLOOKUP(B954,balance!$AF:$AK,6,FALSE),0)))))*1000000000000</f>
        <v>2130000000000</v>
      </c>
    </row>
    <row r="955" spans="1:9" x14ac:dyDescent="0.3">
      <c r="A955">
        <v>953</v>
      </c>
      <c r="B955">
        <f t="shared" si="29"/>
        <v>191</v>
      </c>
      <c r="C955">
        <f t="shared" si="28"/>
        <v>4</v>
      </c>
      <c r="D955">
        <v>9026</v>
      </c>
      <c r="E955" s="1">
        <f>IF(C955=1,VLOOKUP(B955,balance!$K:$P,2,FALSE),IF(C955=2,VLOOKUP(B955,balance!$K:$P,3,FALSE),IF(C955=3,VLOOKUP(B955,balance!$K:$P,4,FALSE),IF(C955=4,VLOOKUP(B955,balance!$K:$P,5,FALSE),IF(C955=5,VLOOKUP(B955-1,balance!$K:$P,6,FALSE),0)))))</f>
        <v>5000</v>
      </c>
      <c r="F955">
        <v>53</v>
      </c>
      <c r="G955">
        <f>IF(C955=1,VLOOKUP(FoxFire!B955,balance!$U:$Z,2,FALSE),IF(C955=2,VLOOKUP(B955,balance!$U:$Z,3,FALSE),IF(C955=3,VLOOKUP(B955,balance!$U:$Z,4,FALSE),IF(C955=4,VLOOKUP(B955,balance!$U:$Z,5,FALSE),IF(C955=5,VLOOKUP(B955-1,balance!$U:$Z,6,FALSE),0)))))/100</f>
        <v>2.8999999999999998E-3</v>
      </c>
      <c r="H955">
        <v>2</v>
      </c>
      <c r="I955" s="1">
        <f>IF(C955=1,VLOOKUP(FoxFire!B955,balance!$AF:$AJ,2,FALSE),IF(C955=2,VLOOKUP(B955,balance!$AF:$AJ,3,FALSE),IF(C955=3,VLOOKUP(B955,balance!$AF:$AJ,4,FALSE),IF(C955=4,VLOOKUP(B955,balance!$AF:$AJ,5,FALSE),IF(C955=5,VLOOKUP(B955,balance!$AF:$AK,6,FALSE),0)))))*1000000000000</f>
        <v>2130000000000</v>
      </c>
    </row>
    <row r="956" spans="1:9" x14ac:dyDescent="0.3">
      <c r="A956">
        <v>954</v>
      </c>
      <c r="B956">
        <f t="shared" si="29"/>
        <v>192</v>
      </c>
      <c r="C956">
        <f t="shared" si="28"/>
        <v>5</v>
      </c>
      <c r="D956">
        <v>9026</v>
      </c>
      <c r="E956" s="1">
        <f>IF(C956=1,VLOOKUP(B956,balance!$K:$P,2,FALSE),IF(C956=2,VLOOKUP(B956,balance!$K:$P,3,FALSE),IF(C956=3,VLOOKUP(B956,balance!$K:$P,4,FALSE),IF(C956=4,VLOOKUP(B956,balance!$K:$P,5,FALSE),IF(C956=5,VLOOKUP(B956-1,balance!$K:$P,6,FALSE),0)))))</f>
        <v>195000</v>
      </c>
      <c r="F956">
        <v>53</v>
      </c>
      <c r="G956">
        <f>IF(C956=1,VLOOKUP(FoxFire!B956,balance!$U:$Z,2,FALSE),IF(C956=2,VLOOKUP(B956,balance!$U:$Z,3,FALSE),IF(C956=3,VLOOKUP(B956,balance!$U:$Z,4,FALSE),IF(C956=4,VLOOKUP(B956,balance!$U:$Z,5,FALSE),IF(C956=5,VLOOKUP(B956-1,balance!$U:$Z,6,FALSE),0)))))/100</f>
        <v>540.96680000000003</v>
      </c>
      <c r="H956">
        <v>2</v>
      </c>
      <c r="I956" s="1">
        <f>IF(C956=1,VLOOKUP(FoxFire!B956,balance!$AF:$AJ,2,FALSE),IF(C956=2,VLOOKUP(B956,balance!$AF:$AJ,3,FALSE),IF(C956=3,VLOOKUP(B956,balance!$AF:$AJ,4,FALSE),IF(C956=4,VLOOKUP(B956,balance!$AF:$AJ,5,FALSE),IF(C956=5,VLOOKUP(B956,balance!$AF:$AK,6,FALSE),0)))))*1000000000000</f>
        <v>8580000000000</v>
      </c>
    </row>
    <row r="957" spans="1:9" x14ac:dyDescent="0.3">
      <c r="A957">
        <v>955</v>
      </c>
      <c r="B957">
        <f t="shared" si="29"/>
        <v>192</v>
      </c>
      <c r="C957">
        <f t="shared" si="28"/>
        <v>1</v>
      </c>
      <c r="D957">
        <v>9026</v>
      </c>
      <c r="E957" s="1">
        <f>IF(C957=1,VLOOKUP(B957,balance!$K:$P,2,FALSE),IF(C957=2,VLOOKUP(B957,balance!$K:$P,3,FALSE),IF(C957=3,VLOOKUP(B957,balance!$K:$P,4,FALSE),IF(C957=4,VLOOKUP(B957,balance!$K:$P,5,FALSE),IF(C957=5,VLOOKUP(B957-1,balance!$K:$P,6,FALSE),0)))))</f>
        <v>5025</v>
      </c>
      <c r="F957">
        <v>53</v>
      </c>
      <c r="G957">
        <f>IF(C957=1,VLOOKUP(FoxFire!B957,balance!$U:$Z,2,FALSE),IF(C957=2,VLOOKUP(B957,balance!$U:$Z,3,FALSE),IF(C957=3,VLOOKUP(B957,balance!$U:$Z,4,FALSE),IF(C957=4,VLOOKUP(B957,balance!$U:$Z,5,FALSE),IF(C957=5,VLOOKUP(B957-1,balance!$U:$Z,6,FALSE),0)))))/100</f>
        <v>2.9099999999999998E-3</v>
      </c>
      <c r="H957">
        <v>2</v>
      </c>
      <c r="I957" s="1">
        <f>IF(C957=1,VLOOKUP(FoxFire!B957,balance!$AF:$AJ,2,FALSE),IF(C957=2,VLOOKUP(B957,balance!$AF:$AJ,3,FALSE),IF(C957=3,VLOOKUP(B957,balance!$AF:$AJ,4,FALSE),IF(C957=4,VLOOKUP(B957,balance!$AF:$AJ,5,FALSE),IF(C957=5,VLOOKUP(B957,balance!$AF:$AK,6,FALSE),0)))))*1000000000000</f>
        <v>2145000000000</v>
      </c>
    </row>
    <row r="958" spans="1:9" x14ac:dyDescent="0.3">
      <c r="A958">
        <v>956</v>
      </c>
      <c r="B958">
        <f t="shared" si="29"/>
        <v>192</v>
      </c>
      <c r="C958">
        <f t="shared" si="28"/>
        <v>2</v>
      </c>
      <c r="D958">
        <v>9026</v>
      </c>
      <c r="E958" s="1">
        <f>IF(C958=1,VLOOKUP(B958,balance!$K:$P,2,FALSE),IF(C958=2,VLOOKUP(B958,balance!$K:$P,3,FALSE),IF(C958=3,VLOOKUP(B958,balance!$K:$P,4,FALSE),IF(C958=4,VLOOKUP(B958,balance!$K:$P,5,FALSE),IF(C958=5,VLOOKUP(B958-1,balance!$K:$P,6,FALSE),0)))))</f>
        <v>5025</v>
      </c>
      <c r="F958">
        <v>53</v>
      </c>
      <c r="G958">
        <f>IF(C958=1,VLOOKUP(FoxFire!B958,balance!$U:$Z,2,FALSE),IF(C958=2,VLOOKUP(B958,balance!$U:$Z,3,FALSE),IF(C958=3,VLOOKUP(B958,balance!$U:$Z,4,FALSE),IF(C958=4,VLOOKUP(B958,balance!$U:$Z,5,FALSE),IF(C958=5,VLOOKUP(B958-1,balance!$U:$Z,6,FALSE),0)))))/100</f>
        <v>2.9099999999999998E-3</v>
      </c>
      <c r="H958">
        <v>2</v>
      </c>
      <c r="I958" s="1">
        <f>IF(C958=1,VLOOKUP(FoxFire!B958,balance!$AF:$AJ,2,FALSE),IF(C958=2,VLOOKUP(B958,balance!$AF:$AJ,3,FALSE),IF(C958=3,VLOOKUP(B958,balance!$AF:$AJ,4,FALSE),IF(C958=4,VLOOKUP(B958,balance!$AF:$AJ,5,FALSE),IF(C958=5,VLOOKUP(B958,balance!$AF:$AK,6,FALSE),0)))))*1000000000000</f>
        <v>2145000000000</v>
      </c>
    </row>
    <row r="959" spans="1:9" x14ac:dyDescent="0.3">
      <c r="A959">
        <v>957</v>
      </c>
      <c r="B959">
        <f t="shared" si="29"/>
        <v>192</v>
      </c>
      <c r="C959">
        <f t="shared" si="28"/>
        <v>3</v>
      </c>
      <c r="D959">
        <v>9026</v>
      </c>
      <c r="E959" s="1">
        <f>IF(C959=1,VLOOKUP(B959,balance!$K:$P,2,FALSE),IF(C959=2,VLOOKUP(B959,balance!$K:$P,3,FALSE),IF(C959=3,VLOOKUP(B959,balance!$K:$P,4,FALSE),IF(C959=4,VLOOKUP(B959,balance!$K:$P,5,FALSE),IF(C959=5,VLOOKUP(B959-1,balance!$K:$P,6,FALSE),0)))))</f>
        <v>5025</v>
      </c>
      <c r="F959">
        <v>53</v>
      </c>
      <c r="G959">
        <f>IF(C959=1,VLOOKUP(FoxFire!B959,balance!$U:$Z,2,FALSE),IF(C959=2,VLOOKUP(B959,balance!$U:$Z,3,FALSE),IF(C959=3,VLOOKUP(B959,balance!$U:$Z,4,FALSE),IF(C959=4,VLOOKUP(B959,balance!$U:$Z,5,FALSE),IF(C959=5,VLOOKUP(B959-1,balance!$U:$Z,6,FALSE),0)))))/100</f>
        <v>2.9099999999999998E-3</v>
      </c>
      <c r="H959">
        <v>2</v>
      </c>
      <c r="I959" s="1">
        <f>IF(C959=1,VLOOKUP(FoxFire!B959,balance!$AF:$AJ,2,FALSE),IF(C959=2,VLOOKUP(B959,balance!$AF:$AJ,3,FALSE),IF(C959=3,VLOOKUP(B959,balance!$AF:$AJ,4,FALSE),IF(C959=4,VLOOKUP(B959,balance!$AF:$AJ,5,FALSE),IF(C959=5,VLOOKUP(B959,balance!$AF:$AK,6,FALSE),0)))))*1000000000000</f>
        <v>2145000000000</v>
      </c>
    </row>
    <row r="960" spans="1:9" x14ac:dyDescent="0.3">
      <c r="A960">
        <v>958</v>
      </c>
      <c r="B960">
        <f t="shared" si="29"/>
        <v>192</v>
      </c>
      <c r="C960">
        <f t="shared" si="28"/>
        <v>4</v>
      </c>
      <c r="D960">
        <v>9026</v>
      </c>
      <c r="E960" s="1">
        <f>IF(C960=1,VLOOKUP(B960,balance!$K:$P,2,FALSE),IF(C960=2,VLOOKUP(B960,balance!$K:$P,3,FALSE),IF(C960=3,VLOOKUP(B960,balance!$K:$P,4,FALSE),IF(C960=4,VLOOKUP(B960,balance!$K:$P,5,FALSE),IF(C960=5,VLOOKUP(B960-1,balance!$K:$P,6,FALSE),0)))))</f>
        <v>5025</v>
      </c>
      <c r="F960">
        <v>53</v>
      </c>
      <c r="G960">
        <f>IF(C960=1,VLOOKUP(FoxFire!B960,balance!$U:$Z,2,FALSE),IF(C960=2,VLOOKUP(B960,balance!$U:$Z,3,FALSE),IF(C960=3,VLOOKUP(B960,balance!$U:$Z,4,FALSE),IF(C960=4,VLOOKUP(B960,balance!$U:$Z,5,FALSE),IF(C960=5,VLOOKUP(B960-1,balance!$U:$Z,6,FALSE),0)))))/100</f>
        <v>2.9099999999999998E-3</v>
      </c>
      <c r="H960">
        <v>2</v>
      </c>
      <c r="I960" s="1">
        <f>IF(C960=1,VLOOKUP(FoxFire!B960,balance!$AF:$AJ,2,FALSE),IF(C960=2,VLOOKUP(B960,balance!$AF:$AJ,3,FALSE),IF(C960=3,VLOOKUP(B960,balance!$AF:$AJ,4,FALSE),IF(C960=4,VLOOKUP(B960,balance!$AF:$AJ,5,FALSE),IF(C960=5,VLOOKUP(B960,balance!$AF:$AK,6,FALSE),0)))))*1000000000000</f>
        <v>2145000000000</v>
      </c>
    </row>
    <row r="961" spans="1:9" x14ac:dyDescent="0.3">
      <c r="A961">
        <v>959</v>
      </c>
      <c r="B961">
        <f t="shared" si="29"/>
        <v>193</v>
      </c>
      <c r="C961">
        <f t="shared" si="28"/>
        <v>5</v>
      </c>
      <c r="D961">
        <v>9026</v>
      </c>
      <c r="E961" s="1">
        <f>IF(C961=1,VLOOKUP(B961,balance!$K:$P,2,FALSE),IF(C961=2,VLOOKUP(B961,balance!$K:$P,3,FALSE),IF(C961=3,VLOOKUP(B961,balance!$K:$P,4,FALSE),IF(C961=4,VLOOKUP(B961,balance!$K:$P,5,FALSE),IF(C961=5,VLOOKUP(B961-1,balance!$K:$P,6,FALSE),0)))))</f>
        <v>196980</v>
      </c>
      <c r="F961">
        <v>53</v>
      </c>
      <c r="G961">
        <f>IF(C961=1,VLOOKUP(FoxFire!B961,balance!$U:$Z,2,FALSE),IF(C961=2,VLOOKUP(B961,balance!$U:$Z,3,FALSE),IF(C961=3,VLOOKUP(B961,balance!$U:$Z,4,FALSE),IF(C961=4,VLOOKUP(B961,balance!$U:$Z,5,FALSE),IF(C961=5,VLOOKUP(B961-1,balance!$U:$Z,6,FALSE),0)))))/100</f>
        <v>553.68880000000001</v>
      </c>
      <c r="H961">
        <v>2</v>
      </c>
      <c r="I961" s="1">
        <f>IF(C961=1,VLOOKUP(FoxFire!B961,balance!$AF:$AJ,2,FALSE),IF(C961=2,VLOOKUP(B961,balance!$AF:$AJ,3,FALSE),IF(C961=3,VLOOKUP(B961,balance!$AF:$AJ,4,FALSE),IF(C961=4,VLOOKUP(B961,balance!$AF:$AJ,5,FALSE),IF(C961=5,VLOOKUP(B961,balance!$AF:$AK,6,FALSE),0)))))*1000000000000</f>
        <v>8640000000000.001</v>
      </c>
    </row>
    <row r="962" spans="1:9" x14ac:dyDescent="0.3">
      <c r="A962">
        <v>960</v>
      </c>
      <c r="B962">
        <f t="shared" si="29"/>
        <v>193</v>
      </c>
      <c r="C962">
        <f t="shared" si="28"/>
        <v>1</v>
      </c>
      <c r="D962">
        <v>9026</v>
      </c>
      <c r="E962" s="1">
        <f>IF(C962=1,VLOOKUP(B962,balance!$K:$P,2,FALSE),IF(C962=2,VLOOKUP(B962,balance!$K:$P,3,FALSE),IF(C962=3,VLOOKUP(B962,balance!$K:$P,4,FALSE),IF(C962=4,VLOOKUP(B962,balance!$K:$P,5,FALSE),IF(C962=5,VLOOKUP(B962-1,balance!$K:$P,6,FALSE),0)))))</f>
        <v>5050</v>
      </c>
      <c r="F962">
        <v>53</v>
      </c>
      <c r="G962">
        <f>IF(C962=1,VLOOKUP(FoxFire!B962,balance!$U:$Z,2,FALSE),IF(C962=2,VLOOKUP(B962,balance!$U:$Z,3,FALSE),IF(C962=3,VLOOKUP(B962,balance!$U:$Z,4,FALSE),IF(C962=4,VLOOKUP(B962,balance!$U:$Z,5,FALSE),IF(C962=5,VLOOKUP(B962-1,balance!$U:$Z,6,FALSE),0)))))/100</f>
        <v>2.9199999999999999E-3</v>
      </c>
      <c r="H962">
        <v>2</v>
      </c>
      <c r="I962" s="1">
        <f>IF(C962=1,VLOOKUP(FoxFire!B962,balance!$AF:$AJ,2,FALSE),IF(C962=2,VLOOKUP(B962,balance!$AF:$AJ,3,FALSE),IF(C962=3,VLOOKUP(B962,balance!$AF:$AJ,4,FALSE),IF(C962=4,VLOOKUP(B962,balance!$AF:$AJ,5,FALSE),IF(C962=5,VLOOKUP(B962,balance!$AF:$AK,6,FALSE),0)))))*1000000000000</f>
        <v>2160000000000.0002</v>
      </c>
    </row>
    <row r="963" spans="1:9" x14ac:dyDescent="0.3">
      <c r="A963">
        <v>961</v>
      </c>
      <c r="B963">
        <f t="shared" si="29"/>
        <v>193</v>
      </c>
      <c r="C963">
        <f t="shared" si="28"/>
        <v>2</v>
      </c>
      <c r="D963">
        <v>9026</v>
      </c>
      <c r="E963" s="1">
        <f>IF(C963=1,VLOOKUP(B963,balance!$K:$P,2,FALSE),IF(C963=2,VLOOKUP(B963,balance!$K:$P,3,FALSE),IF(C963=3,VLOOKUP(B963,balance!$K:$P,4,FALSE),IF(C963=4,VLOOKUP(B963,balance!$K:$P,5,FALSE),IF(C963=5,VLOOKUP(B963-1,balance!$K:$P,6,FALSE),0)))))</f>
        <v>5050</v>
      </c>
      <c r="F963">
        <v>53</v>
      </c>
      <c r="G963">
        <f>IF(C963=1,VLOOKUP(FoxFire!B963,balance!$U:$Z,2,FALSE),IF(C963=2,VLOOKUP(B963,balance!$U:$Z,3,FALSE),IF(C963=3,VLOOKUP(B963,balance!$U:$Z,4,FALSE),IF(C963=4,VLOOKUP(B963,balance!$U:$Z,5,FALSE),IF(C963=5,VLOOKUP(B963-1,balance!$U:$Z,6,FALSE),0)))))/100</f>
        <v>2.9199999999999999E-3</v>
      </c>
      <c r="H963">
        <v>2</v>
      </c>
      <c r="I963" s="1">
        <f>IF(C963=1,VLOOKUP(FoxFire!B963,balance!$AF:$AJ,2,FALSE),IF(C963=2,VLOOKUP(B963,balance!$AF:$AJ,3,FALSE),IF(C963=3,VLOOKUP(B963,balance!$AF:$AJ,4,FALSE),IF(C963=4,VLOOKUP(B963,balance!$AF:$AJ,5,FALSE),IF(C963=5,VLOOKUP(B963,balance!$AF:$AK,6,FALSE),0)))))*1000000000000</f>
        <v>2160000000000.0002</v>
      </c>
    </row>
    <row r="964" spans="1:9" x14ac:dyDescent="0.3">
      <c r="A964">
        <v>962</v>
      </c>
      <c r="B964">
        <f t="shared" si="29"/>
        <v>193</v>
      </c>
      <c r="C964">
        <f t="shared" si="28"/>
        <v>3</v>
      </c>
      <c r="D964">
        <v>9026</v>
      </c>
      <c r="E964" s="1">
        <f>IF(C964=1,VLOOKUP(B964,balance!$K:$P,2,FALSE),IF(C964=2,VLOOKUP(B964,balance!$K:$P,3,FALSE),IF(C964=3,VLOOKUP(B964,balance!$K:$P,4,FALSE),IF(C964=4,VLOOKUP(B964,balance!$K:$P,5,FALSE),IF(C964=5,VLOOKUP(B964-1,balance!$K:$P,6,FALSE),0)))))</f>
        <v>5050</v>
      </c>
      <c r="F964">
        <v>53</v>
      </c>
      <c r="G964">
        <f>IF(C964=1,VLOOKUP(FoxFire!B964,balance!$U:$Z,2,FALSE),IF(C964=2,VLOOKUP(B964,balance!$U:$Z,3,FALSE),IF(C964=3,VLOOKUP(B964,balance!$U:$Z,4,FALSE),IF(C964=4,VLOOKUP(B964,balance!$U:$Z,5,FALSE),IF(C964=5,VLOOKUP(B964-1,balance!$U:$Z,6,FALSE),0)))))/100</f>
        <v>2.9199999999999999E-3</v>
      </c>
      <c r="H964">
        <v>2</v>
      </c>
      <c r="I964" s="1">
        <f>IF(C964=1,VLOOKUP(FoxFire!B964,balance!$AF:$AJ,2,FALSE),IF(C964=2,VLOOKUP(B964,balance!$AF:$AJ,3,FALSE),IF(C964=3,VLOOKUP(B964,balance!$AF:$AJ,4,FALSE),IF(C964=4,VLOOKUP(B964,balance!$AF:$AJ,5,FALSE),IF(C964=5,VLOOKUP(B964,balance!$AF:$AK,6,FALSE),0)))))*1000000000000</f>
        <v>2160000000000.0002</v>
      </c>
    </row>
    <row r="965" spans="1:9" x14ac:dyDescent="0.3">
      <c r="A965">
        <v>963</v>
      </c>
      <c r="B965">
        <f t="shared" si="29"/>
        <v>193</v>
      </c>
      <c r="C965">
        <f t="shared" si="28"/>
        <v>4</v>
      </c>
      <c r="D965">
        <v>9026</v>
      </c>
      <c r="E965" s="1">
        <f>IF(C965=1,VLOOKUP(B965,balance!$K:$P,2,FALSE),IF(C965=2,VLOOKUP(B965,balance!$K:$P,3,FALSE),IF(C965=3,VLOOKUP(B965,balance!$K:$P,4,FALSE),IF(C965=4,VLOOKUP(B965,balance!$K:$P,5,FALSE),IF(C965=5,VLOOKUP(B965-1,balance!$K:$P,6,FALSE),0)))))</f>
        <v>5050</v>
      </c>
      <c r="F965">
        <v>53</v>
      </c>
      <c r="G965">
        <f>IF(C965=1,VLOOKUP(FoxFire!B965,balance!$U:$Z,2,FALSE),IF(C965=2,VLOOKUP(B965,balance!$U:$Z,3,FALSE),IF(C965=3,VLOOKUP(B965,balance!$U:$Z,4,FALSE),IF(C965=4,VLOOKUP(B965,balance!$U:$Z,5,FALSE),IF(C965=5,VLOOKUP(B965-1,balance!$U:$Z,6,FALSE),0)))))/100</f>
        <v>2.9199999999999999E-3</v>
      </c>
      <c r="H965">
        <v>2</v>
      </c>
      <c r="I965" s="1">
        <f>IF(C965=1,VLOOKUP(FoxFire!B965,balance!$AF:$AJ,2,FALSE),IF(C965=2,VLOOKUP(B965,balance!$AF:$AJ,3,FALSE),IF(C965=3,VLOOKUP(B965,balance!$AF:$AJ,4,FALSE),IF(C965=4,VLOOKUP(B965,balance!$AF:$AJ,5,FALSE),IF(C965=5,VLOOKUP(B965,balance!$AF:$AK,6,FALSE),0)))))*1000000000000</f>
        <v>2160000000000.0002</v>
      </c>
    </row>
    <row r="966" spans="1:9" x14ac:dyDescent="0.3">
      <c r="A966">
        <v>964</v>
      </c>
      <c r="B966">
        <f t="shared" si="29"/>
        <v>194</v>
      </c>
      <c r="C966">
        <f t="shared" si="28"/>
        <v>5</v>
      </c>
      <c r="D966">
        <v>9026</v>
      </c>
      <c r="E966" s="1">
        <f>IF(C966=1,VLOOKUP(B966,balance!$K:$P,2,FALSE),IF(C966=2,VLOOKUP(B966,balance!$K:$P,3,FALSE),IF(C966=3,VLOOKUP(B966,balance!$K:$P,4,FALSE),IF(C966=4,VLOOKUP(B966,balance!$K:$P,5,FALSE),IF(C966=5,VLOOKUP(B966-1,balance!$K:$P,6,FALSE),0)))))</f>
        <v>198970</v>
      </c>
      <c r="F966">
        <v>53</v>
      </c>
      <c r="G966">
        <f>IF(C966=1,VLOOKUP(FoxFire!B966,balance!$U:$Z,2,FALSE),IF(C966=2,VLOOKUP(B966,balance!$U:$Z,3,FALSE),IF(C966=3,VLOOKUP(B966,balance!$U:$Z,4,FALSE),IF(C966=4,VLOOKUP(B966,balance!$U:$Z,5,FALSE),IF(C966=5,VLOOKUP(B966-1,balance!$U:$Z,6,FALSE),0)))))/100</f>
        <v>566.70330000000001</v>
      </c>
      <c r="H966">
        <v>2</v>
      </c>
      <c r="I966" s="1">
        <f>IF(C966=1,VLOOKUP(FoxFire!B966,balance!$AF:$AJ,2,FALSE),IF(C966=2,VLOOKUP(B966,balance!$AF:$AJ,3,FALSE),IF(C966=3,VLOOKUP(B966,balance!$AF:$AJ,4,FALSE),IF(C966=4,VLOOKUP(B966,balance!$AF:$AJ,5,FALSE),IF(C966=5,VLOOKUP(B966,balance!$AF:$AK,6,FALSE),0)))))*1000000000000</f>
        <v>8699999999999.999</v>
      </c>
    </row>
    <row r="967" spans="1:9" x14ac:dyDescent="0.3">
      <c r="A967">
        <v>965</v>
      </c>
      <c r="B967">
        <f t="shared" si="29"/>
        <v>194</v>
      </c>
      <c r="C967">
        <f t="shared" si="28"/>
        <v>1</v>
      </c>
      <c r="D967">
        <v>9026</v>
      </c>
      <c r="E967" s="1">
        <f>IF(C967=1,VLOOKUP(B967,balance!$K:$P,2,FALSE),IF(C967=2,VLOOKUP(B967,balance!$K:$P,3,FALSE),IF(C967=3,VLOOKUP(B967,balance!$K:$P,4,FALSE),IF(C967=4,VLOOKUP(B967,balance!$K:$P,5,FALSE),IF(C967=5,VLOOKUP(B967-1,balance!$K:$P,6,FALSE),0)))))</f>
        <v>5075</v>
      </c>
      <c r="F967">
        <v>53</v>
      </c>
      <c r="G967">
        <f>IF(C967=1,VLOOKUP(FoxFire!B967,balance!$U:$Z,2,FALSE),IF(C967=2,VLOOKUP(B967,balance!$U:$Z,3,FALSE),IF(C967=3,VLOOKUP(B967,balance!$U:$Z,4,FALSE),IF(C967=4,VLOOKUP(B967,balance!$U:$Z,5,FALSE),IF(C967=5,VLOOKUP(B967-1,balance!$U:$Z,6,FALSE),0)))))/100</f>
        <v>2.9299999999999999E-3</v>
      </c>
      <c r="H967">
        <v>2</v>
      </c>
      <c r="I967" s="1">
        <f>IF(C967=1,VLOOKUP(FoxFire!B967,balance!$AF:$AJ,2,FALSE),IF(C967=2,VLOOKUP(B967,balance!$AF:$AJ,3,FALSE),IF(C967=3,VLOOKUP(B967,balance!$AF:$AJ,4,FALSE),IF(C967=4,VLOOKUP(B967,balance!$AF:$AJ,5,FALSE),IF(C967=5,VLOOKUP(B967,balance!$AF:$AK,6,FALSE),0)))))*1000000000000</f>
        <v>2174999999999.9998</v>
      </c>
    </row>
    <row r="968" spans="1:9" x14ac:dyDescent="0.3">
      <c r="A968">
        <v>966</v>
      </c>
      <c r="B968">
        <f t="shared" si="29"/>
        <v>194</v>
      </c>
      <c r="C968">
        <f t="shared" ref="C968:C1000" si="30">C963</f>
        <v>2</v>
      </c>
      <c r="D968">
        <v>9026</v>
      </c>
      <c r="E968" s="1">
        <f>IF(C968=1,VLOOKUP(B968,balance!$K:$P,2,FALSE),IF(C968=2,VLOOKUP(B968,balance!$K:$P,3,FALSE),IF(C968=3,VLOOKUP(B968,balance!$K:$P,4,FALSE),IF(C968=4,VLOOKUP(B968,balance!$K:$P,5,FALSE),IF(C968=5,VLOOKUP(B968-1,balance!$K:$P,6,FALSE),0)))))</f>
        <v>5075</v>
      </c>
      <c r="F968">
        <v>53</v>
      </c>
      <c r="G968">
        <f>IF(C968=1,VLOOKUP(FoxFire!B968,balance!$U:$Z,2,FALSE),IF(C968=2,VLOOKUP(B968,balance!$U:$Z,3,FALSE),IF(C968=3,VLOOKUP(B968,balance!$U:$Z,4,FALSE),IF(C968=4,VLOOKUP(B968,balance!$U:$Z,5,FALSE),IF(C968=5,VLOOKUP(B968-1,balance!$U:$Z,6,FALSE),0)))))/100</f>
        <v>2.9299999999999999E-3</v>
      </c>
      <c r="H968">
        <v>2</v>
      </c>
      <c r="I968" s="1">
        <f>IF(C968=1,VLOOKUP(FoxFire!B968,balance!$AF:$AJ,2,FALSE),IF(C968=2,VLOOKUP(B968,balance!$AF:$AJ,3,FALSE),IF(C968=3,VLOOKUP(B968,balance!$AF:$AJ,4,FALSE),IF(C968=4,VLOOKUP(B968,balance!$AF:$AJ,5,FALSE),IF(C968=5,VLOOKUP(B968,balance!$AF:$AK,6,FALSE),0)))))*1000000000000</f>
        <v>2174999999999.9998</v>
      </c>
    </row>
    <row r="969" spans="1:9" x14ac:dyDescent="0.3">
      <c r="A969">
        <v>967</v>
      </c>
      <c r="B969">
        <f t="shared" si="29"/>
        <v>194</v>
      </c>
      <c r="C969">
        <f t="shared" si="30"/>
        <v>3</v>
      </c>
      <c r="D969">
        <v>9026</v>
      </c>
      <c r="E969" s="1">
        <f>IF(C969=1,VLOOKUP(B969,balance!$K:$P,2,FALSE),IF(C969=2,VLOOKUP(B969,balance!$K:$P,3,FALSE),IF(C969=3,VLOOKUP(B969,balance!$K:$P,4,FALSE),IF(C969=4,VLOOKUP(B969,balance!$K:$P,5,FALSE),IF(C969=5,VLOOKUP(B969-1,balance!$K:$P,6,FALSE),0)))))</f>
        <v>5075</v>
      </c>
      <c r="F969">
        <v>53</v>
      </c>
      <c r="G969">
        <f>IF(C969=1,VLOOKUP(FoxFire!B969,balance!$U:$Z,2,FALSE),IF(C969=2,VLOOKUP(B969,balance!$U:$Z,3,FALSE),IF(C969=3,VLOOKUP(B969,balance!$U:$Z,4,FALSE),IF(C969=4,VLOOKUP(B969,balance!$U:$Z,5,FALSE),IF(C969=5,VLOOKUP(B969-1,balance!$U:$Z,6,FALSE),0)))))/100</f>
        <v>2.9299999999999999E-3</v>
      </c>
      <c r="H969">
        <v>2</v>
      </c>
      <c r="I969" s="1">
        <f>IF(C969=1,VLOOKUP(FoxFire!B969,balance!$AF:$AJ,2,FALSE),IF(C969=2,VLOOKUP(B969,balance!$AF:$AJ,3,FALSE),IF(C969=3,VLOOKUP(B969,balance!$AF:$AJ,4,FALSE),IF(C969=4,VLOOKUP(B969,balance!$AF:$AJ,5,FALSE),IF(C969=5,VLOOKUP(B969,balance!$AF:$AK,6,FALSE),0)))))*1000000000000</f>
        <v>2174999999999.9998</v>
      </c>
    </row>
    <row r="970" spans="1:9" x14ac:dyDescent="0.3">
      <c r="A970">
        <v>968</v>
      </c>
      <c r="B970">
        <f t="shared" si="29"/>
        <v>194</v>
      </c>
      <c r="C970">
        <f t="shared" si="30"/>
        <v>4</v>
      </c>
      <c r="D970">
        <v>9026</v>
      </c>
      <c r="E970" s="1">
        <f>IF(C970=1,VLOOKUP(B970,balance!$K:$P,2,FALSE),IF(C970=2,VLOOKUP(B970,balance!$K:$P,3,FALSE),IF(C970=3,VLOOKUP(B970,balance!$K:$P,4,FALSE),IF(C970=4,VLOOKUP(B970,balance!$K:$P,5,FALSE),IF(C970=5,VLOOKUP(B970-1,balance!$K:$P,6,FALSE),0)))))</f>
        <v>5075</v>
      </c>
      <c r="F970">
        <v>53</v>
      </c>
      <c r="G970">
        <f>IF(C970=1,VLOOKUP(FoxFire!B970,balance!$U:$Z,2,FALSE),IF(C970=2,VLOOKUP(B970,balance!$U:$Z,3,FALSE),IF(C970=3,VLOOKUP(B970,balance!$U:$Z,4,FALSE),IF(C970=4,VLOOKUP(B970,balance!$U:$Z,5,FALSE),IF(C970=5,VLOOKUP(B970-1,balance!$U:$Z,6,FALSE),0)))))/100</f>
        <v>2.9299999999999999E-3</v>
      </c>
      <c r="H970">
        <v>2</v>
      </c>
      <c r="I970" s="1">
        <f>IF(C970=1,VLOOKUP(FoxFire!B970,balance!$AF:$AJ,2,FALSE),IF(C970=2,VLOOKUP(B970,balance!$AF:$AJ,3,FALSE),IF(C970=3,VLOOKUP(B970,balance!$AF:$AJ,4,FALSE),IF(C970=4,VLOOKUP(B970,balance!$AF:$AJ,5,FALSE),IF(C970=5,VLOOKUP(B970,balance!$AF:$AK,6,FALSE),0)))))*1000000000000</f>
        <v>2174999999999.9998</v>
      </c>
    </row>
    <row r="971" spans="1:9" x14ac:dyDescent="0.3">
      <c r="A971">
        <v>969</v>
      </c>
      <c r="B971">
        <f t="shared" si="29"/>
        <v>195</v>
      </c>
      <c r="C971">
        <f t="shared" si="30"/>
        <v>5</v>
      </c>
      <c r="D971">
        <v>9026</v>
      </c>
      <c r="E971" s="1">
        <f>IF(C971=1,VLOOKUP(B971,balance!$K:$P,2,FALSE),IF(C971=2,VLOOKUP(B971,balance!$K:$P,3,FALSE),IF(C971=3,VLOOKUP(B971,balance!$K:$P,4,FALSE),IF(C971=4,VLOOKUP(B971,balance!$K:$P,5,FALSE),IF(C971=5,VLOOKUP(B971-1,balance!$K:$P,6,FALSE),0)))))</f>
        <v>200970</v>
      </c>
      <c r="F971">
        <v>53</v>
      </c>
      <c r="G971">
        <f>IF(C971=1,VLOOKUP(FoxFire!B971,balance!$U:$Z,2,FALSE),IF(C971=2,VLOOKUP(B971,balance!$U:$Z,3,FALSE),IF(C971=3,VLOOKUP(B971,balance!$U:$Z,4,FALSE),IF(C971=4,VLOOKUP(B971,balance!$U:$Z,5,FALSE),IF(C971=5,VLOOKUP(B971-1,balance!$U:$Z,6,FALSE),0)))))/100</f>
        <v>580.01700000000005</v>
      </c>
      <c r="H971">
        <v>2</v>
      </c>
      <c r="I971" s="1">
        <f>IF(C971=1,VLOOKUP(FoxFire!B971,balance!$AF:$AJ,2,FALSE),IF(C971=2,VLOOKUP(B971,balance!$AF:$AJ,3,FALSE),IF(C971=3,VLOOKUP(B971,balance!$AF:$AJ,4,FALSE),IF(C971=4,VLOOKUP(B971,balance!$AF:$AJ,5,FALSE),IF(C971=5,VLOOKUP(B971,balance!$AF:$AK,6,FALSE),0)))))*1000000000000</f>
        <v>8760000000000</v>
      </c>
    </row>
    <row r="972" spans="1:9" x14ac:dyDescent="0.3">
      <c r="A972">
        <v>970</v>
      </c>
      <c r="B972">
        <f t="shared" ref="B972:B1000" si="31">B967+1</f>
        <v>195</v>
      </c>
      <c r="C972">
        <f t="shared" si="30"/>
        <v>1</v>
      </c>
      <c r="D972">
        <v>9026</v>
      </c>
      <c r="E972" s="1">
        <f>IF(C972=1,VLOOKUP(B972,balance!$K:$P,2,FALSE),IF(C972=2,VLOOKUP(B972,balance!$K:$P,3,FALSE),IF(C972=3,VLOOKUP(B972,balance!$K:$P,4,FALSE),IF(C972=4,VLOOKUP(B972,balance!$K:$P,5,FALSE),IF(C972=5,VLOOKUP(B972-1,balance!$K:$P,6,FALSE),0)))))</f>
        <v>5100</v>
      </c>
      <c r="F972">
        <v>53</v>
      </c>
      <c r="G972">
        <f>IF(C972=1,VLOOKUP(FoxFire!B972,balance!$U:$Z,2,FALSE),IF(C972=2,VLOOKUP(B972,balance!$U:$Z,3,FALSE),IF(C972=3,VLOOKUP(B972,balance!$U:$Z,4,FALSE),IF(C972=4,VLOOKUP(B972,balance!$U:$Z,5,FALSE),IF(C972=5,VLOOKUP(B972-1,balance!$U:$Z,6,FALSE),0)))))/100</f>
        <v>2.9399999999999999E-3</v>
      </c>
      <c r="H972">
        <v>2</v>
      </c>
      <c r="I972" s="1">
        <f>IF(C972=1,VLOOKUP(FoxFire!B972,balance!$AF:$AJ,2,FALSE),IF(C972=2,VLOOKUP(B972,balance!$AF:$AJ,3,FALSE),IF(C972=3,VLOOKUP(B972,balance!$AF:$AJ,4,FALSE),IF(C972=4,VLOOKUP(B972,balance!$AF:$AJ,5,FALSE),IF(C972=5,VLOOKUP(B972,balance!$AF:$AK,6,FALSE),0)))))*1000000000000</f>
        <v>2190000000000</v>
      </c>
    </row>
    <row r="973" spans="1:9" x14ac:dyDescent="0.3">
      <c r="A973">
        <v>971</v>
      </c>
      <c r="B973">
        <f t="shared" si="31"/>
        <v>195</v>
      </c>
      <c r="C973">
        <f t="shared" si="30"/>
        <v>2</v>
      </c>
      <c r="D973">
        <v>9026</v>
      </c>
      <c r="E973" s="1">
        <f>IF(C973=1,VLOOKUP(B973,balance!$K:$P,2,FALSE),IF(C973=2,VLOOKUP(B973,balance!$K:$P,3,FALSE),IF(C973=3,VLOOKUP(B973,balance!$K:$P,4,FALSE),IF(C973=4,VLOOKUP(B973,balance!$K:$P,5,FALSE),IF(C973=5,VLOOKUP(B973-1,balance!$K:$P,6,FALSE),0)))))</f>
        <v>5100</v>
      </c>
      <c r="F973">
        <v>53</v>
      </c>
      <c r="G973">
        <f>IF(C973=1,VLOOKUP(FoxFire!B973,balance!$U:$Z,2,FALSE),IF(C973=2,VLOOKUP(B973,balance!$U:$Z,3,FALSE),IF(C973=3,VLOOKUP(B973,balance!$U:$Z,4,FALSE),IF(C973=4,VLOOKUP(B973,balance!$U:$Z,5,FALSE),IF(C973=5,VLOOKUP(B973-1,balance!$U:$Z,6,FALSE),0)))))/100</f>
        <v>2.9399999999999999E-3</v>
      </c>
      <c r="H973">
        <v>2</v>
      </c>
      <c r="I973" s="1">
        <f>IF(C973=1,VLOOKUP(FoxFire!B973,balance!$AF:$AJ,2,FALSE),IF(C973=2,VLOOKUP(B973,balance!$AF:$AJ,3,FALSE),IF(C973=3,VLOOKUP(B973,balance!$AF:$AJ,4,FALSE),IF(C973=4,VLOOKUP(B973,balance!$AF:$AJ,5,FALSE),IF(C973=5,VLOOKUP(B973,balance!$AF:$AK,6,FALSE),0)))))*1000000000000</f>
        <v>2190000000000</v>
      </c>
    </row>
    <row r="974" spans="1:9" x14ac:dyDescent="0.3">
      <c r="A974">
        <v>972</v>
      </c>
      <c r="B974">
        <f t="shared" si="31"/>
        <v>195</v>
      </c>
      <c r="C974">
        <f t="shared" si="30"/>
        <v>3</v>
      </c>
      <c r="D974">
        <v>9026</v>
      </c>
      <c r="E974" s="1">
        <f>IF(C974=1,VLOOKUP(B974,balance!$K:$P,2,FALSE),IF(C974=2,VLOOKUP(B974,balance!$K:$P,3,FALSE),IF(C974=3,VLOOKUP(B974,balance!$K:$P,4,FALSE),IF(C974=4,VLOOKUP(B974,balance!$K:$P,5,FALSE),IF(C974=5,VLOOKUP(B974-1,balance!$K:$P,6,FALSE),0)))))</f>
        <v>5100</v>
      </c>
      <c r="F974">
        <v>53</v>
      </c>
      <c r="G974">
        <f>IF(C974=1,VLOOKUP(FoxFire!B974,balance!$U:$Z,2,FALSE),IF(C974=2,VLOOKUP(B974,balance!$U:$Z,3,FALSE),IF(C974=3,VLOOKUP(B974,balance!$U:$Z,4,FALSE),IF(C974=4,VLOOKUP(B974,balance!$U:$Z,5,FALSE),IF(C974=5,VLOOKUP(B974-1,balance!$U:$Z,6,FALSE),0)))))/100</f>
        <v>2.9399999999999999E-3</v>
      </c>
      <c r="H974">
        <v>2</v>
      </c>
      <c r="I974" s="1">
        <f>IF(C974=1,VLOOKUP(FoxFire!B974,balance!$AF:$AJ,2,FALSE),IF(C974=2,VLOOKUP(B974,balance!$AF:$AJ,3,FALSE),IF(C974=3,VLOOKUP(B974,balance!$AF:$AJ,4,FALSE),IF(C974=4,VLOOKUP(B974,balance!$AF:$AJ,5,FALSE),IF(C974=5,VLOOKUP(B974,balance!$AF:$AK,6,FALSE),0)))))*1000000000000</f>
        <v>2190000000000</v>
      </c>
    </row>
    <row r="975" spans="1:9" x14ac:dyDescent="0.3">
      <c r="A975">
        <v>973</v>
      </c>
      <c r="B975">
        <f t="shared" si="31"/>
        <v>195</v>
      </c>
      <c r="C975">
        <f t="shared" si="30"/>
        <v>4</v>
      </c>
      <c r="D975">
        <v>9026</v>
      </c>
      <c r="E975" s="1">
        <f>IF(C975=1,VLOOKUP(B975,balance!$K:$P,2,FALSE),IF(C975=2,VLOOKUP(B975,balance!$K:$P,3,FALSE),IF(C975=3,VLOOKUP(B975,balance!$K:$P,4,FALSE),IF(C975=4,VLOOKUP(B975,balance!$K:$P,5,FALSE),IF(C975=5,VLOOKUP(B975-1,balance!$K:$P,6,FALSE),0)))))</f>
        <v>5100</v>
      </c>
      <c r="F975">
        <v>53</v>
      </c>
      <c r="G975">
        <f>IF(C975=1,VLOOKUP(FoxFire!B975,balance!$U:$Z,2,FALSE),IF(C975=2,VLOOKUP(B975,balance!$U:$Z,3,FALSE),IF(C975=3,VLOOKUP(B975,balance!$U:$Z,4,FALSE),IF(C975=4,VLOOKUP(B975,balance!$U:$Z,5,FALSE),IF(C975=5,VLOOKUP(B975-1,balance!$U:$Z,6,FALSE),0)))))/100</f>
        <v>2.9399999999999999E-3</v>
      </c>
      <c r="H975">
        <v>2</v>
      </c>
      <c r="I975" s="1">
        <f>IF(C975=1,VLOOKUP(FoxFire!B975,balance!$AF:$AJ,2,FALSE),IF(C975=2,VLOOKUP(B975,balance!$AF:$AJ,3,FALSE),IF(C975=3,VLOOKUP(B975,balance!$AF:$AJ,4,FALSE),IF(C975=4,VLOOKUP(B975,balance!$AF:$AJ,5,FALSE),IF(C975=5,VLOOKUP(B975,balance!$AF:$AK,6,FALSE),0)))))*1000000000000</f>
        <v>2190000000000</v>
      </c>
    </row>
    <row r="976" spans="1:9" x14ac:dyDescent="0.3">
      <c r="A976">
        <v>974</v>
      </c>
      <c r="B976">
        <f t="shared" si="31"/>
        <v>196</v>
      </c>
      <c r="C976">
        <f t="shared" si="30"/>
        <v>5</v>
      </c>
      <c r="D976">
        <v>9026</v>
      </c>
      <c r="E976" s="1">
        <f>IF(C976=1,VLOOKUP(B976,balance!$K:$P,2,FALSE),IF(C976=2,VLOOKUP(B976,balance!$K:$P,3,FALSE),IF(C976=3,VLOOKUP(B976,balance!$K:$P,4,FALSE),IF(C976=4,VLOOKUP(B976,balance!$K:$P,5,FALSE),IF(C976=5,VLOOKUP(B976-1,balance!$K:$P,6,FALSE),0)))))</f>
        <v>202980</v>
      </c>
      <c r="F976">
        <v>53</v>
      </c>
      <c r="G976">
        <f>IF(C976=1,VLOOKUP(FoxFire!B976,balance!$U:$Z,2,FALSE),IF(C976=2,VLOOKUP(B976,balance!$U:$Z,3,FALSE),IF(C976=3,VLOOKUP(B976,balance!$U:$Z,4,FALSE),IF(C976=4,VLOOKUP(B976,balance!$U:$Z,5,FALSE),IF(C976=5,VLOOKUP(B976-1,balance!$U:$Z,6,FALSE),0)))))/100</f>
        <v>593.63650000000007</v>
      </c>
      <c r="H976">
        <v>2</v>
      </c>
      <c r="I976" s="1">
        <f>IF(C976=1,VLOOKUP(FoxFire!B976,balance!$AF:$AJ,2,FALSE),IF(C976=2,VLOOKUP(B976,balance!$AF:$AJ,3,FALSE),IF(C976=3,VLOOKUP(B976,balance!$AF:$AJ,4,FALSE),IF(C976=4,VLOOKUP(B976,balance!$AF:$AJ,5,FALSE),IF(C976=5,VLOOKUP(B976,balance!$AF:$AK,6,FALSE),0)))))*1000000000000</f>
        <v>8820000000000</v>
      </c>
    </row>
    <row r="977" spans="1:9" x14ac:dyDescent="0.3">
      <c r="A977">
        <v>975</v>
      </c>
      <c r="B977">
        <f t="shared" si="31"/>
        <v>196</v>
      </c>
      <c r="C977">
        <f t="shared" si="30"/>
        <v>1</v>
      </c>
      <c r="D977">
        <v>9026</v>
      </c>
      <c r="E977" s="1">
        <f>IF(C977=1,VLOOKUP(B977,balance!$K:$P,2,FALSE),IF(C977=2,VLOOKUP(B977,balance!$K:$P,3,FALSE),IF(C977=3,VLOOKUP(B977,balance!$K:$P,4,FALSE),IF(C977=4,VLOOKUP(B977,balance!$K:$P,5,FALSE),IF(C977=5,VLOOKUP(B977-1,balance!$K:$P,6,FALSE),0)))))</f>
        <v>5125</v>
      </c>
      <c r="F977">
        <v>53</v>
      </c>
      <c r="G977">
        <f>IF(C977=1,VLOOKUP(FoxFire!B977,balance!$U:$Z,2,FALSE),IF(C977=2,VLOOKUP(B977,balance!$U:$Z,3,FALSE),IF(C977=3,VLOOKUP(B977,balance!$U:$Z,4,FALSE),IF(C977=4,VLOOKUP(B977,balance!$U:$Z,5,FALSE),IF(C977=5,VLOOKUP(B977-1,balance!$U:$Z,6,FALSE),0)))))/100</f>
        <v>2.9499999999999999E-3</v>
      </c>
      <c r="H977">
        <v>2</v>
      </c>
      <c r="I977" s="1">
        <f>IF(C977=1,VLOOKUP(FoxFire!B977,balance!$AF:$AJ,2,FALSE),IF(C977=2,VLOOKUP(B977,balance!$AF:$AJ,3,FALSE),IF(C977=3,VLOOKUP(B977,balance!$AF:$AJ,4,FALSE),IF(C977=4,VLOOKUP(B977,balance!$AF:$AJ,5,FALSE),IF(C977=5,VLOOKUP(B977,balance!$AF:$AK,6,FALSE),0)))))*1000000000000</f>
        <v>2205000000000</v>
      </c>
    </row>
    <row r="978" spans="1:9" x14ac:dyDescent="0.3">
      <c r="A978">
        <v>976</v>
      </c>
      <c r="B978">
        <f t="shared" si="31"/>
        <v>196</v>
      </c>
      <c r="C978">
        <f t="shared" si="30"/>
        <v>2</v>
      </c>
      <c r="D978">
        <v>9026</v>
      </c>
      <c r="E978" s="1">
        <f>IF(C978=1,VLOOKUP(B978,balance!$K:$P,2,FALSE),IF(C978=2,VLOOKUP(B978,balance!$K:$P,3,FALSE),IF(C978=3,VLOOKUP(B978,balance!$K:$P,4,FALSE),IF(C978=4,VLOOKUP(B978,balance!$K:$P,5,FALSE),IF(C978=5,VLOOKUP(B978-1,balance!$K:$P,6,FALSE),0)))))</f>
        <v>5125</v>
      </c>
      <c r="F978">
        <v>53</v>
      </c>
      <c r="G978">
        <f>IF(C978=1,VLOOKUP(FoxFire!B978,balance!$U:$Z,2,FALSE),IF(C978=2,VLOOKUP(B978,balance!$U:$Z,3,FALSE),IF(C978=3,VLOOKUP(B978,balance!$U:$Z,4,FALSE),IF(C978=4,VLOOKUP(B978,balance!$U:$Z,5,FALSE),IF(C978=5,VLOOKUP(B978-1,balance!$U:$Z,6,FALSE),0)))))/100</f>
        <v>2.9499999999999999E-3</v>
      </c>
      <c r="H978">
        <v>2</v>
      </c>
      <c r="I978" s="1">
        <f>IF(C978=1,VLOOKUP(FoxFire!B978,balance!$AF:$AJ,2,FALSE),IF(C978=2,VLOOKUP(B978,balance!$AF:$AJ,3,FALSE),IF(C978=3,VLOOKUP(B978,balance!$AF:$AJ,4,FALSE),IF(C978=4,VLOOKUP(B978,balance!$AF:$AJ,5,FALSE),IF(C978=5,VLOOKUP(B978,balance!$AF:$AK,6,FALSE),0)))))*1000000000000</f>
        <v>2205000000000</v>
      </c>
    </row>
    <row r="979" spans="1:9" x14ac:dyDescent="0.3">
      <c r="A979">
        <v>977</v>
      </c>
      <c r="B979">
        <f t="shared" si="31"/>
        <v>196</v>
      </c>
      <c r="C979">
        <f t="shared" si="30"/>
        <v>3</v>
      </c>
      <c r="D979">
        <v>9026</v>
      </c>
      <c r="E979" s="1">
        <f>IF(C979=1,VLOOKUP(B979,balance!$K:$P,2,FALSE),IF(C979=2,VLOOKUP(B979,balance!$K:$P,3,FALSE),IF(C979=3,VLOOKUP(B979,balance!$K:$P,4,FALSE),IF(C979=4,VLOOKUP(B979,balance!$K:$P,5,FALSE),IF(C979=5,VLOOKUP(B979-1,balance!$K:$P,6,FALSE),0)))))</f>
        <v>5125</v>
      </c>
      <c r="F979">
        <v>53</v>
      </c>
      <c r="G979">
        <f>IF(C979=1,VLOOKUP(FoxFire!B979,balance!$U:$Z,2,FALSE),IF(C979=2,VLOOKUP(B979,balance!$U:$Z,3,FALSE),IF(C979=3,VLOOKUP(B979,balance!$U:$Z,4,FALSE),IF(C979=4,VLOOKUP(B979,balance!$U:$Z,5,FALSE),IF(C979=5,VLOOKUP(B979-1,balance!$U:$Z,6,FALSE),0)))))/100</f>
        <v>2.9499999999999999E-3</v>
      </c>
      <c r="H979">
        <v>2</v>
      </c>
      <c r="I979" s="1">
        <f>IF(C979=1,VLOOKUP(FoxFire!B979,balance!$AF:$AJ,2,FALSE),IF(C979=2,VLOOKUP(B979,balance!$AF:$AJ,3,FALSE),IF(C979=3,VLOOKUP(B979,balance!$AF:$AJ,4,FALSE),IF(C979=4,VLOOKUP(B979,balance!$AF:$AJ,5,FALSE),IF(C979=5,VLOOKUP(B979,balance!$AF:$AK,6,FALSE),0)))))*1000000000000</f>
        <v>2205000000000</v>
      </c>
    </row>
    <row r="980" spans="1:9" x14ac:dyDescent="0.3">
      <c r="A980">
        <v>978</v>
      </c>
      <c r="B980">
        <f t="shared" si="31"/>
        <v>196</v>
      </c>
      <c r="C980">
        <f t="shared" si="30"/>
        <v>4</v>
      </c>
      <c r="D980">
        <v>9026</v>
      </c>
      <c r="E980" s="1">
        <f>IF(C980=1,VLOOKUP(B980,balance!$K:$P,2,FALSE),IF(C980=2,VLOOKUP(B980,balance!$K:$P,3,FALSE),IF(C980=3,VLOOKUP(B980,balance!$K:$P,4,FALSE),IF(C980=4,VLOOKUP(B980,balance!$K:$P,5,FALSE),IF(C980=5,VLOOKUP(B980-1,balance!$K:$P,6,FALSE),0)))))</f>
        <v>5125</v>
      </c>
      <c r="F980">
        <v>53</v>
      </c>
      <c r="G980">
        <f>IF(C980=1,VLOOKUP(FoxFire!B980,balance!$U:$Z,2,FALSE),IF(C980=2,VLOOKUP(B980,balance!$U:$Z,3,FALSE),IF(C980=3,VLOOKUP(B980,balance!$U:$Z,4,FALSE),IF(C980=4,VLOOKUP(B980,balance!$U:$Z,5,FALSE),IF(C980=5,VLOOKUP(B980-1,balance!$U:$Z,6,FALSE),0)))))/100</f>
        <v>2.9499999999999999E-3</v>
      </c>
      <c r="H980">
        <v>2</v>
      </c>
      <c r="I980" s="1">
        <f>IF(C980=1,VLOOKUP(FoxFire!B980,balance!$AF:$AJ,2,FALSE),IF(C980=2,VLOOKUP(B980,balance!$AF:$AJ,3,FALSE),IF(C980=3,VLOOKUP(B980,balance!$AF:$AJ,4,FALSE),IF(C980=4,VLOOKUP(B980,balance!$AF:$AJ,5,FALSE),IF(C980=5,VLOOKUP(B980,balance!$AF:$AK,6,FALSE),0)))))*1000000000000</f>
        <v>2205000000000</v>
      </c>
    </row>
    <row r="981" spans="1:9" x14ac:dyDescent="0.3">
      <c r="A981">
        <v>979</v>
      </c>
      <c r="B981">
        <f t="shared" si="31"/>
        <v>197</v>
      </c>
      <c r="C981">
        <f t="shared" si="30"/>
        <v>5</v>
      </c>
      <c r="D981">
        <v>9026</v>
      </c>
      <c r="E981" s="1">
        <f>IF(C981=1,VLOOKUP(B981,balance!$K:$P,2,FALSE),IF(C981=2,VLOOKUP(B981,balance!$K:$P,3,FALSE),IF(C981=3,VLOOKUP(B981,balance!$K:$P,4,FALSE),IF(C981=4,VLOOKUP(B981,balance!$K:$P,5,FALSE),IF(C981=5,VLOOKUP(B981-1,balance!$K:$P,6,FALSE),0)))))</f>
        <v>205000</v>
      </c>
      <c r="F981">
        <v>53</v>
      </c>
      <c r="G981">
        <f>IF(C981=1,VLOOKUP(FoxFire!B981,balance!$U:$Z,2,FALSE),IF(C981=2,VLOOKUP(B981,balance!$U:$Z,3,FALSE),IF(C981=3,VLOOKUP(B981,balance!$U:$Z,4,FALSE),IF(C981=4,VLOOKUP(B981,balance!$U:$Z,5,FALSE),IF(C981=5,VLOOKUP(B981-1,balance!$U:$Z,6,FALSE),0)))))/100</f>
        <v>607.56880000000001</v>
      </c>
      <c r="H981">
        <v>2</v>
      </c>
      <c r="I981" s="1">
        <f>IF(C981=1,VLOOKUP(FoxFire!B981,balance!$AF:$AJ,2,FALSE),IF(C981=2,VLOOKUP(B981,balance!$AF:$AJ,3,FALSE),IF(C981=3,VLOOKUP(B981,balance!$AF:$AJ,4,FALSE),IF(C981=4,VLOOKUP(B981,balance!$AF:$AJ,5,FALSE),IF(C981=5,VLOOKUP(B981,balance!$AF:$AK,6,FALSE),0)))))*1000000000000</f>
        <v>8880000000000</v>
      </c>
    </row>
    <row r="982" spans="1:9" x14ac:dyDescent="0.3">
      <c r="A982">
        <v>980</v>
      </c>
      <c r="B982">
        <f t="shared" si="31"/>
        <v>197</v>
      </c>
      <c r="C982">
        <f t="shared" si="30"/>
        <v>1</v>
      </c>
      <c r="D982">
        <v>9026</v>
      </c>
      <c r="E982" s="1">
        <f>IF(C982=1,VLOOKUP(B982,balance!$K:$P,2,FALSE),IF(C982=2,VLOOKUP(B982,balance!$K:$P,3,FALSE),IF(C982=3,VLOOKUP(B982,balance!$K:$P,4,FALSE),IF(C982=4,VLOOKUP(B982,balance!$K:$P,5,FALSE),IF(C982=5,VLOOKUP(B982-1,balance!$K:$P,6,FALSE),0)))))</f>
        <v>5150</v>
      </c>
      <c r="F982">
        <v>53</v>
      </c>
      <c r="G982">
        <f>IF(C982=1,VLOOKUP(FoxFire!B982,balance!$U:$Z,2,FALSE),IF(C982=2,VLOOKUP(B982,balance!$U:$Z,3,FALSE),IF(C982=3,VLOOKUP(B982,balance!$U:$Z,4,FALSE),IF(C982=4,VLOOKUP(B982,balance!$U:$Z,5,FALSE),IF(C982=5,VLOOKUP(B982-1,balance!$U:$Z,6,FALSE),0)))))/100</f>
        <v>2.96E-3</v>
      </c>
      <c r="H982">
        <v>2</v>
      </c>
      <c r="I982" s="1">
        <f>IF(C982=1,VLOOKUP(FoxFire!B982,balance!$AF:$AJ,2,FALSE),IF(C982=2,VLOOKUP(B982,balance!$AF:$AJ,3,FALSE),IF(C982=3,VLOOKUP(B982,balance!$AF:$AJ,4,FALSE),IF(C982=4,VLOOKUP(B982,balance!$AF:$AJ,5,FALSE),IF(C982=5,VLOOKUP(B982,balance!$AF:$AK,6,FALSE),0)))))*1000000000000</f>
        <v>2220000000000</v>
      </c>
    </row>
    <row r="983" spans="1:9" x14ac:dyDescent="0.3">
      <c r="A983">
        <v>981</v>
      </c>
      <c r="B983">
        <f t="shared" si="31"/>
        <v>197</v>
      </c>
      <c r="C983">
        <f t="shared" si="30"/>
        <v>2</v>
      </c>
      <c r="D983">
        <v>9026</v>
      </c>
      <c r="E983" s="1">
        <f>IF(C983=1,VLOOKUP(B983,balance!$K:$P,2,FALSE),IF(C983=2,VLOOKUP(B983,balance!$K:$P,3,FALSE),IF(C983=3,VLOOKUP(B983,balance!$K:$P,4,FALSE),IF(C983=4,VLOOKUP(B983,balance!$K:$P,5,FALSE),IF(C983=5,VLOOKUP(B983-1,balance!$K:$P,6,FALSE),0)))))</f>
        <v>5150</v>
      </c>
      <c r="F983">
        <v>53</v>
      </c>
      <c r="G983">
        <f>IF(C983=1,VLOOKUP(FoxFire!B983,balance!$U:$Z,2,FALSE),IF(C983=2,VLOOKUP(B983,balance!$U:$Z,3,FALSE),IF(C983=3,VLOOKUP(B983,balance!$U:$Z,4,FALSE),IF(C983=4,VLOOKUP(B983,balance!$U:$Z,5,FALSE),IF(C983=5,VLOOKUP(B983-1,balance!$U:$Z,6,FALSE),0)))))/100</f>
        <v>2.96E-3</v>
      </c>
      <c r="H983">
        <v>2</v>
      </c>
      <c r="I983" s="1">
        <f>IF(C983=1,VLOOKUP(FoxFire!B983,balance!$AF:$AJ,2,FALSE),IF(C983=2,VLOOKUP(B983,balance!$AF:$AJ,3,FALSE),IF(C983=3,VLOOKUP(B983,balance!$AF:$AJ,4,FALSE),IF(C983=4,VLOOKUP(B983,balance!$AF:$AJ,5,FALSE),IF(C983=5,VLOOKUP(B983,balance!$AF:$AK,6,FALSE),0)))))*1000000000000</f>
        <v>2220000000000</v>
      </c>
    </row>
    <row r="984" spans="1:9" x14ac:dyDescent="0.3">
      <c r="A984">
        <v>982</v>
      </c>
      <c r="B984">
        <f t="shared" si="31"/>
        <v>197</v>
      </c>
      <c r="C984">
        <f t="shared" si="30"/>
        <v>3</v>
      </c>
      <c r="D984">
        <v>9026</v>
      </c>
      <c r="E984" s="1">
        <f>IF(C984=1,VLOOKUP(B984,balance!$K:$P,2,FALSE),IF(C984=2,VLOOKUP(B984,balance!$K:$P,3,FALSE),IF(C984=3,VLOOKUP(B984,balance!$K:$P,4,FALSE),IF(C984=4,VLOOKUP(B984,balance!$K:$P,5,FALSE),IF(C984=5,VLOOKUP(B984-1,balance!$K:$P,6,FALSE),0)))))</f>
        <v>5150</v>
      </c>
      <c r="F984">
        <v>53</v>
      </c>
      <c r="G984">
        <f>IF(C984=1,VLOOKUP(FoxFire!B984,balance!$U:$Z,2,FALSE),IF(C984=2,VLOOKUP(B984,balance!$U:$Z,3,FALSE),IF(C984=3,VLOOKUP(B984,balance!$U:$Z,4,FALSE),IF(C984=4,VLOOKUP(B984,balance!$U:$Z,5,FALSE),IF(C984=5,VLOOKUP(B984-1,balance!$U:$Z,6,FALSE),0)))))/100</f>
        <v>2.96E-3</v>
      </c>
      <c r="H984">
        <v>2</v>
      </c>
      <c r="I984" s="1">
        <f>IF(C984=1,VLOOKUP(FoxFire!B984,balance!$AF:$AJ,2,FALSE),IF(C984=2,VLOOKUP(B984,balance!$AF:$AJ,3,FALSE),IF(C984=3,VLOOKUP(B984,balance!$AF:$AJ,4,FALSE),IF(C984=4,VLOOKUP(B984,balance!$AF:$AJ,5,FALSE),IF(C984=5,VLOOKUP(B984,balance!$AF:$AK,6,FALSE),0)))))*1000000000000</f>
        <v>2220000000000</v>
      </c>
    </row>
    <row r="985" spans="1:9" x14ac:dyDescent="0.3">
      <c r="A985">
        <v>983</v>
      </c>
      <c r="B985">
        <f t="shared" si="31"/>
        <v>197</v>
      </c>
      <c r="C985">
        <f t="shared" si="30"/>
        <v>4</v>
      </c>
      <c r="D985">
        <v>9026</v>
      </c>
      <c r="E985" s="1">
        <f>IF(C985=1,VLOOKUP(B985,balance!$K:$P,2,FALSE),IF(C985=2,VLOOKUP(B985,balance!$K:$P,3,FALSE),IF(C985=3,VLOOKUP(B985,balance!$K:$P,4,FALSE),IF(C985=4,VLOOKUP(B985,balance!$K:$P,5,FALSE),IF(C985=5,VLOOKUP(B985-1,balance!$K:$P,6,FALSE),0)))))</f>
        <v>5150</v>
      </c>
      <c r="F985">
        <v>53</v>
      </c>
      <c r="G985">
        <f>IF(C985=1,VLOOKUP(FoxFire!B985,balance!$U:$Z,2,FALSE),IF(C985=2,VLOOKUP(B985,balance!$U:$Z,3,FALSE),IF(C985=3,VLOOKUP(B985,balance!$U:$Z,4,FALSE),IF(C985=4,VLOOKUP(B985,balance!$U:$Z,5,FALSE),IF(C985=5,VLOOKUP(B985-1,balance!$U:$Z,6,FALSE),0)))))/100</f>
        <v>2.96E-3</v>
      </c>
      <c r="H985">
        <v>2</v>
      </c>
      <c r="I985" s="1">
        <f>IF(C985=1,VLOOKUP(FoxFire!B985,balance!$AF:$AJ,2,FALSE),IF(C985=2,VLOOKUP(B985,balance!$AF:$AJ,3,FALSE),IF(C985=3,VLOOKUP(B985,balance!$AF:$AJ,4,FALSE),IF(C985=4,VLOOKUP(B985,balance!$AF:$AJ,5,FALSE),IF(C985=5,VLOOKUP(B985,balance!$AF:$AK,6,FALSE),0)))))*1000000000000</f>
        <v>2220000000000</v>
      </c>
    </row>
    <row r="986" spans="1:9" x14ac:dyDescent="0.3">
      <c r="A986">
        <v>984</v>
      </c>
      <c r="B986">
        <f t="shared" si="31"/>
        <v>198</v>
      </c>
      <c r="C986">
        <f t="shared" si="30"/>
        <v>5</v>
      </c>
      <c r="D986">
        <v>9026</v>
      </c>
      <c r="E986" s="1">
        <f>IF(C986=1,VLOOKUP(B986,balance!$K:$P,2,FALSE),IF(C986=2,VLOOKUP(B986,balance!$K:$P,3,FALSE),IF(C986=3,VLOOKUP(B986,balance!$K:$P,4,FALSE),IF(C986=4,VLOOKUP(B986,balance!$K:$P,5,FALSE),IF(C986=5,VLOOKUP(B986-1,balance!$K:$P,6,FALSE),0)))))</f>
        <v>207030</v>
      </c>
      <c r="F986">
        <v>53</v>
      </c>
      <c r="G986">
        <f>IF(C986=1,VLOOKUP(FoxFire!B986,balance!$U:$Z,2,FALSE),IF(C986=2,VLOOKUP(B986,balance!$U:$Z,3,FALSE),IF(C986=3,VLOOKUP(B986,balance!$U:$Z,4,FALSE),IF(C986=4,VLOOKUP(B986,balance!$U:$Z,5,FALSE),IF(C986=5,VLOOKUP(B986-1,balance!$U:$Z,6,FALSE),0)))))/100</f>
        <v>621.82090000000005</v>
      </c>
      <c r="H986">
        <v>2</v>
      </c>
      <c r="I986" s="1">
        <f>IF(C986=1,VLOOKUP(FoxFire!B986,balance!$AF:$AJ,2,FALSE),IF(C986=2,VLOOKUP(B986,balance!$AF:$AJ,3,FALSE),IF(C986=3,VLOOKUP(B986,balance!$AF:$AJ,4,FALSE),IF(C986=4,VLOOKUP(B986,balance!$AF:$AJ,5,FALSE),IF(C986=5,VLOOKUP(B986,balance!$AF:$AK,6,FALSE),0)))))*1000000000000</f>
        <v>8940000000000</v>
      </c>
    </row>
    <row r="987" spans="1:9" x14ac:dyDescent="0.3">
      <c r="A987">
        <v>985</v>
      </c>
      <c r="B987">
        <f t="shared" si="31"/>
        <v>198</v>
      </c>
      <c r="C987">
        <f t="shared" si="30"/>
        <v>1</v>
      </c>
      <c r="D987">
        <v>9026</v>
      </c>
      <c r="E987" s="1">
        <f>IF(C987=1,VLOOKUP(B987,balance!$K:$P,2,FALSE),IF(C987=2,VLOOKUP(B987,balance!$K:$P,3,FALSE),IF(C987=3,VLOOKUP(B987,balance!$K:$P,4,FALSE),IF(C987=4,VLOOKUP(B987,balance!$K:$P,5,FALSE),IF(C987=5,VLOOKUP(B987-1,balance!$K:$P,6,FALSE),0)))))</f>
        <v>5175</v>
      </c>
      <c r="F987">
        <v>53</v>
      </c>
      <c r="G987">
        <f>IF(C987=1,VLOOKUP(FoxFire!B987,balance!$U:$Z,2,FALSE),IF(C987=2,VLOOKUP(B987,balance!$U:$Z,3,FALSE),IF(C987=3,VLOOKUP(B987,balance!$U:$Z,4,FALSE),IF(C987=4,VLOOKUP(B987,balance!$U:$Z,5,FALSE),IF(C987=5,VLOOKUP(B987-1,balance!$U:$Z,6,FALSE),0)))))/100</f>
        <v>2.97E-3</v>
      </c>
      <c r="H987">
        <v>2</v>
      </c>
      <c r="I987" s="1">
        <f>IF(C987=1,VLOOKUP(FoxFire!B987,balance!$AF:$AJ,2,FALSE),IF(C987=2,VLOOKUP(B987,balance!$AF:$AJ,3,FALSE),IF(C987=3,VLOOKUP(B987,balance!$AF:$AJ,4,FALSE),IF(C987=4,VLOOKUP(B987,balance!$AF:$AJ,5,FALSE),IF(C987=5,VLOOKUP(B987,balance!$AF:$AK,6,FALSE),0)))))*1000000000000</f>
        <v>2235000000000</v>
      </c>
    </row>
    <row r="988" spans="1:9" x14ac:dyDescent="0.3">
      <c r="A988">
        <v>986</v>
      </c>
      <c r="B988">
        <f t="shared" si="31"/>
        <v>198</v>
      </c>
      <c r="C988">
        <f t="shared" si="30"/>
        <v>2</v>
      </c>
      <c r="D988">
        <v>9026</v>
      </c>
      <c r="E988" s="1">
        <f>IF(C988=1,VLOOKUP(B988,balance!$K:$P,2,FALSE),IF(C988=2,VLOOKUP(B988,balance!$K:$P,3,FALSE),IF(C988=3,VLOOKUP(B988,balance!$K:$P,4,FALSE),IF(C988=4,VLOOKUP(B988,balance!$K:$P,5,FALSE),IF(C988=5,VLOOKUP(B988-1,balance!$K:$P,6,FALSE),0)))))</f>
        <v>5175</v>
      </c>
      <c r="F988">
        <v>53</v>
      </c>
      <c r="G988">
        <f>IF(C988=1,VLOOKUP(FoxFire!B988,balance!$U:$Z,2,FALSE),IF(C988=2,VLOOKUP(B988,balance!$U:$Z,3,FALSE),IF(C988=3,VLOOKUP(B988,balance!$U:$Z,4,FALSE),IF(C988=4,VLOOKUP(B988,balance!$U:$Z,5,FALSE),IF(C988=5,VLOOKUP(B988-1,balance!$U:$Z,6,FALSE),0)))))/100</f>
        <v>2.97E-3</v>
      </c>
      <c r="H988">
        <v>2</v>
      </c>
      <c r="I988" s="1">
        <f>IF(C988=1,VLOOKUP(FoxFire!B988,balance!$AF:$AJ,2,FALSE),IF(C988=2,VLOOKUP(B988,balance!$AF:$AJ,3,FALSE),IF(C988=3,VLOOKUP(B988,balance!$AF:$AJ,4,FALSE),IF(C988=4,VLOOKUP(B988,balance!$AF:$AJ,5,FALSE),IF(C988=5,VLOOKUP(B988,balance!$AF:$AK,6,FALSE),0)))))*1000000000000</f>
        <v>2235000000000</v>
      </c>
    </row>
    <row r="989" spans="1:9" x14ac:dyDescent="0.3">
      <c r="A989">
        <v>987</v>
      </c>
      <c r="B989">
        <f t="shared" si="31"/>
        <v>198</v>
      </c>
      <c r="C989">
        <f t="shared" si="30"/>
        <v>3</v>
      </c>
      <c r="D989">
        <v>9026</v>
      </c>
      <c r="E989" s="1">
        <f>IF(C989=1,VLOOKUP(B989,balance!$K:$P,2,FALSE),IF(C989=2,VLOOKUP(B989,balance!$K:$P,3,FALSE),IF(C989=3,VLOOKUP(B989,balance!$K:$P,4,FALSE),IF(C989=4,VLOOKUP(B989,balance!$K:$P,5,FALSE),IF(C989=5,VLOOKUP(B989-1,balance!$K:$P,6,FALSE),0)))))</f>
        <v>5175</v>
      </c>
      <c r="F989">
        <v>53</v>
      </c>
      <c r="G989">
        <f>IF(C989=1,VLOOKUP(FoxFire!B989,balance!$U:$Z,2,FALSE),IF(C989=2,VLOOKUP(B989,balance!$U:$Z,3,FALSE),IF(C989=3,VLOOKUP(B989,balance!$U:$Z,4,FALSE),IF(C989=4,VLOOKUP(B989,balance!$U:$Z,5,FALSE),IF(C989=5,VLOOKUP(B989-1,balance!$U:$Z,6,FALSE),0)))))/100</f>
        <v>2.97E-3</v>
      </c>
      <c r="H989">
        <v>2</v>
      </c>
      <c r="I989" s="1">
        <f>IF(C989=1,VLOOKUP(FoxFire!B989,balance!$AF:$AJ,2,FALSE),IF(C989=2,VLOOKUP(B989,balance!$AF:$AJ,3,FALSE),IF(C989=3,VLOOKUP(B989,balance!$AF:$AJ,4,FALSE),IF(C989=4,VLOOKUP(B989,balance!$AF:$AJ,5,FALSE),IF(C989=5,VLOOKUP(B989,balance!$AF:$AK,6,FALSE),0)))))*1000000000000</f>
        <v>2235000000000</v>
      </c>
    </row>
    <row r="990" spans="1:9" x14ac:dyDescent="0.3">
      <c r="A990">
        <v>988</v>
      </c>
      <c r="B990">
        <f t="shared" si="31"/>
        <v>198</v>
      </c>
      <c r="C990">
        <f t="shared" si="30"/>
        <v>4</v>
      </c>
      <c r="D990">
        <v>9026</v>
      </c>
      <c r="E990" s="1">
        <f>IF(C990=1,VLOOKUP(B990,balance!$K:$P,2,FALSE),IF(C990=2,VLOOKUP(B990,balance!$K:$P,3,FALSE),IF(C990=3,VLOOKUP(B990,balance!$K:$P,4,FALSE),IF(C990=4,VLOOKUP(B990,balance!$K:$P,5,FALSE),IF(C990=5,VLOOKUP(B990-1,balance!$K:$P,6,FALSE),0)))))</f>
        <v>5175</v>
      </c>
      <c r="F990">
        <v>53</v>
      </c>
      <c r="G990">
        <f>IF(C990=1,VLOOKUP(FoxFire!B990,balance!$U:$Z,2,FALSE),IF(C990=2,VLOOKUP(B990,balance!$U:$Z,3,FALSE),IF(C990=3,VLOOKUP(B990,balance!$U:$Z,4,FALSE),IF(C990=4,VLOOKUP(B990,balance!$U:$Z,5,FALSE),IF(C990=5,VLOOKUP(B990-1,balance!$U:$Z,6,FALSE),0)))))/100</f>
        <v>2.97E-3</v>
      </c>
      <c r="H990">
        <v>2</v>
      </c>
      <c r="I990" s="1">
        <f>IF(C990=1,VLOOKUP(FoxFire!B990,balance!$AF:$AJ,2,FALSE),IF(C990=2,VLOOKUP(B990,balance!$AF:$AJ,3,FALSE),IF(C990=3,VLOOKUP(B990,balance!$AF:$AJ,4,FALSE),IF(C990=4,VLOOKUP(B990,balance!$AF:$AJ,5,FALSE),IF(C990=5,VLOOKUP(B990,balance!$AF:$AK,6,FALSE),0)))))*1000000000000</f>
        <v>2235000000000</v>
      </c>
    </row>
    <row r="991" spans="1:9" x14ac:dyDescent="0.3">
      <c r="A991">
        <v>989</v>
      </c>
      <c r="B991">
        <f t="shared" si="31"/>
        <v>199</v>
      </c>
      <c r="C991">
        <f t="shared" si="30"/>
        <v>5</v>
      </c>
      <c r="D991">
        <v>9026</v>
      </c>
      <c r="E991" s="1">
        <f>IF(C991=1,VLOOKUP(B991,balance!$K:$P,2,FALSE),IF(C991=2,VLOOKUP(B991,balance!$K:$P,3,FALSE),IF(C991=3,VLOOKUP(B991,balance!$K:$P,4,FALSE),IF(C991=4,VLOOKUP(B991,balance!$K:$P,5,FALSE),IF(C991=5,VLOOKUP(B991-1,balance!$K:$P,6,FALSE),0)))))</f>
        <v>209070</v>
      </c>
      <c r="F991">
        <v>53</v>
      </c>
      <c r="G991">
        <f>IF(C991=1,VLOOKUP(FoxFire!B991,balance!$U:$Z,2,FALSE),IF(C991=2,VLOOKUP(B991,balance!$U:$Z,3,FALSE),IF(C991=3,VLOOKUP(B991,balance!$U:$Z,4,FALSE),IF(C991=4,VLOOKUP(B991,balance!$U:$Z,5,FALSE),IF(C991=5,VLOOKUP(B991-1,balance!$U:$Z,6,FALSE),0)))))/100</f>
        <v>636.40010000000007</v>
      </c>
      <c r="H991">
        <v>2</v>
      </c>
      <c r="I991" s="1">
        <f>IF(C991=1,VLOOKUP(FoxFire!B991,balance!$AF:$AJ,2,FALSE),IF(C991=2,VLOOKUP(B991,balance!$AF:$AJ,3,FALSE),IF(C991=3,VLOOKUP(B991,balance!$AF:$AJ,4,FALSE),IF(C991=4,VLOOKUP(B991,balance!$AF:$AJ,5,FALSE),IF(C991=5,VLOOKUP(B991,balance!$AF:$AK,6,FALSE),0)))))*1000000000000</f>
        <v>9000000000000</v>
      </c>
    </row>
    <row r="992" spans="1:9" x14ac:dyDescent="0.3">
      <c r="A992">
        <v>990</v>
      </c>
      <c r="B992">
        <f t="shared" si="31"/>
        <v>199</v>
      </c>
      <c r="C992">
        <f t="shared" si="30"/>
        <v>1</v>
      </c>
      <c r="D992">
        <v>9026</v>
      </c>
      <c r="E992" s="1">
        <f>IF(C992=1,VLOOKUP(B992,balance!$K:$P,2,FALSE),IF(C992=2,VLOOKUP(B992,balance!$K:$P,3,FALSE),IF(C992=3,VLOOKUP(B992,balance!$K:$P,4,FALSE),IF(C992=4,VLOOKUP(B992,balance!$K:$P,5,FALSE),IF(C992=5,VLOOKUP(B992-1,balance!$K:$P,6,FALSE),0)))))</f>
        <v>5200</v>
      </c>
      <c r="F992">
        <v>53</v>
      </c>
      <c r="G992">
        <f>IF(C992=1,VLOOKUP(FoxFire!B992,balance!$U:$Z,2,FALSE),IF(C992=2,VLOOKUP(B992,balance!$U:$Z,3,FALSE),IF(C992=3,VLOOKUP(B992,balance!$U:$Z,4,FALSE),IF(C992=4,VLOOKUP(B992,balance!$U:$Z,5,FALSE),IF(C992=5,VLOOKUP(B992-1,balance!$U:$Z,6,FALSE),0)))))/100</f>
        <v>2.98E-3</v>
      </c>
      <c r="H992">
        <v>2</v>
      </c>
      <c r="I992" s="1">
        <f>IF(C992=1,VLOOKUP(FoxFire!B992,balance!$AF:$AJ,2,FALSE),IF(C992=2,VLOOKUP(B992,balance!$AF:$AJ,3,FALSE),IF(C992=3,VLOOKUP(B992,balance!$AF:$AJ,4,FALSE),IF(C992=4,VLOOKUP(B992,balance!$AF:$AJ,5,FALSE),IF(C992=5,VLOOKUP(B992,balance!$AF:$AK,6,FALSE),0)))))*1000000000000</f>
        <v>2250000000000</v>
      </c>
    </row>
    <row r="993" spans="1:9" x14ac:dyDescent="0.3">
      <c r="A993">
        <v>991</v>
      </c>
      <c r="B993">
        <f t="shared" si="31"/>
        <v>199</v>
      </c>
      <c r="C993">
        <f t="shared" si="30"/>
        <v>2</v>
      </c>
      <c r="D993">
        <v>9026</v>
      </c>
      <c r="E993" s="1">
        <f>IF(C993=1,VLOOKUP(B993,balance!$K:$P,2,FALSE),IF(C993=2,VLOOKUP(B993,balance!$K:$P,3,FALSE),IF(C993=3,VLOOKUP(B993,balance!$K:$P,4,FALSE),IF(C993=4,VLOOKUP(B993,balance!$K:$P,5,FALSE),IF(C993=5,VLOOKUP(B993-1,balance!$K:$P,6,FALSE),0)))))</f>
        <v>5200</v>
      </c>
      <c r="F993">
        <v>53</v>
      </c>
      <c r="G993">
        <f>IF(C993=1,VLOOKUP(FoxFire!B993,balance!$U:$Z,2,FALSE),IF(C993=2,VLOOKUP(B993,balance!$U:$Z,3,FALSE),IF(C993=3,VLOOKUP(B993,balance!$U:$Z,4,FALSE),IF(C993=4,VLOOKUP(B993,balance!$U:$Z,5,FALSE),IF(C993=5,VLOOKUP(B993-1,balance!$U:$Z,6,FALSE),0)))))/100</f>
        <v>2.98E-3</v>
      </c>
      <c r="H993">
        <v>2</v>
      </c>
      <c r="I993" s="1">
        <f>IF(C993=1,VLOOKUP(FoxFire!B993,balance!$AF:$AJ,2,FALSE),IF(C993=2,VLOOKUP(B993,balance!$AF:$AJ,3,FALSE),IF(C993=3,VLOOKUP(B993,balance!$AF:$AJ,4,FALSE),IF(C993=4,VLOOKUP(B993,balance!$AF:$AJ,5,FALSE),IF(C993=5,VLOOKUP(B993,balance!$AF:$AK,6,FALSE),0)))))*1000000000000</f>
        <v>2250000000000</v>
      </c>
    </row>
    <row r="994" spans="1:9" x14ac:dyDescent="0.3">
      <c r="A994">
        <v>992</v>
      </c>
      <c r="B994">
        <f t="shared" si="31"/>
        <v>199</v>
      </c>
      <c r="C994">
        <f t="shared" si="30"/>
        <v>3</v>
      </c>
      <c r="D994">
        <v>9026</v>
      </c>
      <c r="E994" s="1">
        <f>IF(C994=1,VLOOKUP(B994,balance!$K:$P,2,FALSE),IF(C994=2,VLOOKUP(B994,balance!$K:$P,3,FALSE),IF(C994=3,VLOOKUP(B994,balance!$K:$P,4,FALSE),IF(C994=4,VLOOKUP(B994,balance!$K:$P,5,FALSE),IF(C994=5,VLOOKUP(B994-1,balance!$K:$P,6,FALSE),0)))))</f>
        <v>5200</v>
      </c>
      <c r="F994">
        <v>53</v>
      </c>
      <c r="G994">
        <f>IF(C994=1,VLOOKUP(FoxFire!B994,balance!$U:$Z,2,FALSE),IF(C994=2,VLOOKUP(B994,balance!$U:$Z,3,FALSE),IF(C994=3,VLOOKUP(B994,balance!$U:$Z,4,FALSE),IF(C994=4,VLOOKUP(B994,balance!$U:$Z,5,FALSE),IF(C994=5,VLOOKUP(B994-1,balance!$U:$Z,6,FALSE),0)))))/100</f>
        <v>2.98E-3</v>
      </c>
      <c r="H994">
        <v>2</v>
      </c>
      <c r="I994" s="1">
        <f>IF(C994=1,VLOOKUP(FoxFire!B994,balance!$AF:$AJ,2,FALSE),IF(C994=2,VLOOKUP(B994,balance!$AF:$AJ,3,FALSE),IF(C994=3,VLOOKUP(B994,balance!$AF:$AJ,4,FALSE),IF(C994=4,VLOOKUP(B994,balance!$AF:$AJ,5,FALSE),IF(C994=5,VLOOKUP(B994,balance!$AF:$AK,6,FALSE),0)))))*1000000000000</f>
        <v>2250000000000</v>
      </c>
    </row>
    <row r="995" spans="1:9" x14ac:dyDescent="0.3">
      <c r="A995">
        <v>993</v>
      </c>
      <c r="B995">
        <f t="shared" si="31"/>
        <v>199</v>
      </c>
      <c r="C995">
        <f t="shared" si="30"/>
        <v>4</v>
      </c>
      <c r="D995">
        <v>9026</v>
      </c>
      <c r="E995" s="1">
        <f>IF(C995=1,VLOOKUP(B995,balance!$K:$P,2,FALSE),IF(C995=2,VLOOKUP(B995,balance!$K:$P,3,FALSE),IF(C995=3,VLOOKUP(B995,balance!$K:$P,4,FALSE),IF(C995=4,VLOOKUP(B995,balance!$K:$P,5,FALSE),IF(C995=5,VLOOKUP(B995-1,balance!$K:$P,6,FALSE),0)))))</f>
        <v>5200</v>
      </c>
      <c r="F995">
        <v>53</v>
      </c>
      <c r="G995">
        <f>IF(C995=1,VLOOKUP(FoxFire!B995,balance!$U:$Z,2,FALSE),IF(C995=2,VLOOKUP(B995,balance!$U:$Z,3,FALSE),IF(C995=3,VLOOKUP(B995,balance!$U:$Z,4,FALSE),IF(C995=4,VLOOKUP(B995,balance!$U:$Z,5,FALSE),IF(C995=5,VLOOKUP(B995-1,balance!$U:$Z,6,FALSE),0)))))/100</f>
        <v>2.98E-3</v>
      </c>
      <c r="H995">
        <v>2</v>
      </c>
      <c r="I995" s="1">
        <f>IF(C995=1,VLOOKUP(FoxFire!B995,balance!$AF:$AJ,2,FALSE),IF(C995=2,VLOOKUP(B995,balance!$AF:$AJ,3,FALSE),IF(C995=3,VLOOKUP(B995,balance!$AF:$AJ,4,FALSE),IF(C995=4,VLOOKUP(B995,balance!$AF:$AJ,5,FALSE),IF(C995=5,VLOOKUP(B995,balance!$AF:$AK,6,FALSE),0)))))*1000000000000</f>
        <v>2250000000000</v>
      </c>
    </row>
    <row r="996" spans="1:9" x14ac:dyDescent="0.3">
      <c r="A996">
        <v>994</v>
      </c>
      <c r="B996">
        <f t="shared" si="31"/>
        <v>200</v>
      </c>
      <c r="C996">
        <f t="shared" si="30"/>
        <v>5</v>
      </c>
      <c r="D996">
        <v>9026</v>
      </c>
      <c r="E996" s="1">
        <f>IF(C996=1,VLOOKUP(B996,balance!$K:$P,2,FALSE),IF(C996=2,VLOOKUP(B996,balance!$K:$P,3,FALSE),IF(C996=3,VLOOKUP(B996,balance!$K:$P,4,FALSE),IF(C996=4,VLOOKUP(B996,balance!$K:$P,5,FALSE),IF(C996=5,VLOOKUP(B996-1,balance!$K:$P,6,FALSE),0)))))</f>
        <v>211120</v>
      </c>
      <c r="F996">
        <v>53</v>
      </c>
      <c r="G996">
        <f>IF(C996=1,VLOOKUP(FoxFire!B996,balance!$U:$Z,2,FALSE),IF(C996=2,VLOOKUP(B996,balance!$U:$Z,3,FALSE),IF(C996=3,VLOOKUP(B996,balance!$U:$Z,4,FALSE),IF(C996=4,VLOOKUP(B996,balance!$U:$Z,5,FALSE),IF(C996=5,VLOOKUP(B996-1,balance!$U:$Z,6,FALSE),0)))))/100</f>
        <v>651.31370000000004</v>
      </c>
      <c r="H996">
        <v>2</v>
      </c>
      <c r="I996" s="1">
        <f>IF(C996=1,VLOOKUP(FoxFire!B996,balance!$AF:$AJ,2,FALSE),IF(C996=2,VLOOKUP(B996,balance!$AF:$AJ,3,FALSE),IF(C996=3,VLOOKUP(B996,balance!$AF:$AJ,4,FALSE),IF(C996=4,VLOOKUP(B996,balance!$AF:$AJ,5,FALSE),IF(C996=5,VLOOKUP(B996,balance!$AF:$AK,6,FALSE),0)))))*1000000000000</f>
        <v>9060000000000</v>
      </c>
    </row>
    <row r="997" spans="1:9" x14ac:dyDescent="0.3">
      <c r="A997">
        <v>995</v>
      </c>
      <c r="B997">
        <f t="shared" si="31"/>
        <v>200</v>
      </c>
      <c r="C997">
        <f t="shared" si="30"/>
        <v>1</v>
      </c>
      <c r="D997">
        <v>9026</v>
      </c>
      <c r="E997" s="1">
        <f>IF(C997=1,VLOOKUP(B997,balance!$K:$P,2,FALSE),IF(C997=2,VLOOKUP(B997,balance!$K:$P,3,FALSE),IF(C997=3,VLOOKUP(B997,balance!$K:$P,4,FALSE),IF(C997=4,VLOOKUP(B997,balance!$K:$P,5,FALSE),IF(C997=5,VLOOKUP(B997-1,balance!$K:$P,6,FALSE),0)))))</f>
        <v>5225</v>
      </c>
      <c r="F997">
        <v>53</v>
      </c>
      <c r="G997">
        <f>IF(C997=1,VLOOKUP(FoxFire!B997,balance!$U:$Z,2,FALSE),IF(C997=2,VLOOKUP(B997,balance!$U:$Z,3,FALSE),IF(C997=3,VLOOKUP(B997,balance!$U:$Z,4,FALSE),IF(C997=4,VLOOKUP(B997,balance!$U:$Z,5,FALSE),IF(C997=5,VLOOKUP(B997-1,balance!$U:$Z,6,FALSE),0)))))/100</f>
        <v>2.99E-3</v>
      </c>
      <c r="H997">
        <v>2</v>
      </c>
      <c r="I997" s="1">
        <f>IF(C997=1,VLOOKUP(FoxFire!B997,balance!$AF:$AJ,2,FALSE),IF(C997=2,VLOOKUP(B997,balance!$AF:$AJ,3,FALSE),IF(C997=3,VLOOKUP(B997,balance!$AF:$AJ,4,FALSE),IF(C997=4,VLOOKUP(B997,balance!$AF:$AJ,5,FALSE),IF(C997=5,VLOOKUP(B997,balance!$AF:$AK,6,FALSE),0)))))*1000000000000</f>
        <v>2265000000000</v>
      </c>
    </row>
    <row r="998" spans="1:9" x14ac:dyDescent="0.3">
      <c r="A998">
        <v>996</v>
      </c>
      <c r="B998">
        <f t="shared" si="31"/>
        <v>200</v>
      </c>
      <c r="C998">
        <f t="shared" si="30"/>
        <v>2</v>
      </c>
      <c r="D998">
        <v>9026</v>
      </c>
      <c r="E998" s="1">
        <f>IF(C998=1,VLOOKUP(B998,balance!$K:$P,2,FALSE),IF(C998=2,VLOOKUP(B998,balance!$K:$P,3,FALSE),IF(C998=3,VLOOKUP(B998,balance!$K:$P,4,FALSE),IF(C998=4,VLOOKUP(B998,balance!$K:$P,5,FALSE),IF(C998=5,VLOOKUP(B998-1,balance!$K:$P,6,FALSE),0)))))</f>
        <v>5225</v>
      </c>
      <c r="F998">
        <v>53</v>
      </c>
      <c r="G998">
        <f>IF(C998=1,VLOOKUP(FoxFire!B998,balance!$U:$Z,2,FALSE),IF(C998=2,VLOOKUP(B998,balance!$U:$Z,3,FALSE),IF(C998=3,VLOOKUP(B998,balance!$U:$Z,4,FALSE),IF(C998=4,VLOOKUP(B998,balance!$U:$Z,5,FALSE),IF(C998=5,VLOOKUP(B998-1,balance!$U:$Z,6,FALSE),0)))))/100</f>
        <v>2.99E-3</v>
      </c>
      <c r="H998">
        <v>2</v>
      </c>
      <c r="I998" s="1">
        <f>IF(C998=1,VLOOKUP(FoxFire!B998,balance!$AF:$AJ,2,FALSE),IF(C998=2,VLOOKUP(B998,balance!$AF:$AJ,3,FALSE),IF(C998=3,VLOOKUP(B998,balance!$AF:$AJ,4,FALSE),IF(C998=4,VLOOKUP(B998,balance!$AF:$AJ,5,FALSE),IF(C998=5,VLOOKUP(B998,balance!$AF:$AK,6,FALSE),0)))))*1000000000000</f>
        <v>2265000000000</v>
      </c>
    </row>
    <row r="999" spans="1:9" x14ac:dyDescent="0.3">
      <c r="A999">
        <v>997</v>
      </c>
      <c r="B999">
        <f t="shared" si="31"/>
        <v>200</v>
      </c>
      <c r="C999">
        <f t="shared" si="30"/>
        <v>3</v>
      </c>
      <c r="D999">
        <v>9026</v>
      </c>
      <c r="E999" s="1">
        <f>IF(C999=1,VLOOKUP(B999,balance!$K:$P,2,FALSE),IF(C999=2,VLOOKUP(B999,balance!$K:$P,3,FALSE),IF(C999=3,VLOOKUP(B999,balance!$K:$P,4,FALSE),IF(C999=4,VLOOKUP(B999,balance!$K:$P,5,FALSE),IF(C999=5,VLOOKUP(B999-1,balance!$K:$P,6,FALSE),0)))))</f>
        <v>5225</v>
      </c>
      <c r="F999">
        <v>53</v>
      </c>
      <c r="G999">
        <f>IF(C999=1,VLOOKUP(FoxFire!B999,balance!$U:$Z,2,FALSE),IF(C999=2,VLOOKUP(B999,balance!$U:$Z,3,FALSE),IF(C999=3,VLOOKUP(B999,balance!$U:$Z,4,FALSE),IF(C999=4,VLOOKUP(B999,balance!$U:$Z,5,FALSE),IF(C999=5,VLOOKUP(B999-1,balance!$U:$Z,6,FALSE),0)))))/100</f>
        <v>2.99E-3</v>
      </c>
      <c r="H999">
        <v>2</v>
      </c>
      <c r="I999" s="1">
        <f>IF(C999=1,VLOOKUP(FoxFire!B999,balance!$AF:$AJ,2,FALSE),IF(C999=2,VLOOKUP(B999,balance!$AF:$AJ,3,FALSE),IF(C999=3,VLOOKUP(B999,balance!$AF:$AJ,4,FALSE),IF(C999=4,VLOOKUP(B999,balance!$AF:$AJ,5,FALSE),IF(C999=5,VLOOKUP(B999,balance!$AF:$AK,6,FALSE),0)))))*1000000000000</f>
        <v>2265000000000</v>
      </c>
    </row>
    <row r="1000" spans="1:9" x14ac:dyDescent="0.3">
      <c r="A1000">
        <v>998</v>
      </c>
      <c r="B1000">
        <f t="shared" si="31"/>
        <v>200</v>
      </c>
      <c r="C1000">
        <f t="shared" si="30"/>
        <v>4</v>
      </c>
      <c r="D1000">
        <v>9026</v>
      </c>
      <c r="E1000" s="1">
        <f>IF(C1000=1,VLOOKUP(B1000,balance!$K:$P,2,FALSE),IF(C1000=2,VLOOKUP(B1000,balance!$K:$P,3,FALSE),IF(C1000=3,VLOOKUP(B1000,balance!$K:$P,4,FALSE),IF(C1000=4,VLOOKUP(B1000,balance!$K:$P,5,FALSE),IF(C1000=5,VLOOKUP(B1000-1,balance!$K:$P,6,FALSE),0)))))</f>
        <v>5225</v>
      </c>
      <c r="F1000">
        <v>53</v>
      </c>
      <c r="G1000">
        <f>IF(C1000=1,VLOOKUP(FoxFire!B1000,balance!$U:$Z,2,FALSE),IF(C1000=2,VLOOKUP(B1000,balance!$U:$Z,3,FALSE),IF(C1000=3,VLOOKUP(B1000,balance!$U:$Z,4,FALSE),IF(C1000=4,VLOOKUP(B1000,balance!$U:$Z,5,FALSE),IF(C1000=5,VLOOKUP(B1000-1,balance!$U:$Z,6,FALSE),0)))))/100</f>
        <v>2.99E-3</v>
      </c>
      <c r="H1000">
        <v>2</v>
      </c>
      <c r="I1000" s="1">
        <f>IF(C1000=1,VLOOKUP(FoxFire!B1000,balance!$AF:$AJ,2,FALSE),IF(C1000=2,VLOOKUP(B1000,balance!$AF:$AJ,3,FALSE),IF(C1000=3,VLOOKUP(B1000,balance!$AF:$AJ,4,FALSE),IF(C1000=4,VLOOKUP(B1000,balance!$AF:$AJ,5,FALSE),IF(C1000=5,VLOOKUP(B1000,balance!$AF:$AK,6,FALSE),0)))))*1000000000000</f>
        <v>2265000000000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49ABD-1971-4E3F-A720-5325F2244383}">
  <dimension ref="A1:AQ204"/>
  <sheetViews>
    <sheetView topLeftCell="A177" zoomScaleNormal="100" workbookViewId="0">
      <pane xSplit="4" topLeftCell="E1" activePane="topRight" state="frozen"/>
      <selection activeCell="A7" sqref="A7"/>
      <selection pane="topRight" activeCell="AA114" sqref="AA114"/>
    </sheetView>
  </sheetViews>
  <sheetFormatPr defaultRowHeight="16.5" x14ac:dyDescent="0.3"/>
  <cols>
    <col min="1" max="1" width="20.25" customWidth="1"/>
    <col min="2" max="3" width="15.25" customWidth="1"/>
    <col min="4" max="4" width="8.375" customWidth="1"/>
    <col min="5" max="5" width="2" customWidth="1"/>
    <col min="6" max="6" width="8.75" style="2"/>
    <col min="7" max="7" width="11.125" bestFit="1" customWidth="1"/>
    <col min="8" max="8" width="15.75" bestFit="1" customWidth="1"/>
    <col min="11" max="11" width="8.75" style="2"/>
    <col min="17" max="17" width="11.75" bestFit="1" customWidth="1"/>
    <col min="19" max="19" width="10.25" bestFit="1" customWidth="1"/>
    <col min="20" max="20" width="9.25" bestFit="1" customWidth="1"/>
    <col min="26" max="27" width="12.875" bestFit="1" customWidth="1"/>
    <col min="28" max="28" width="13" bestFit="1" customWidth="1"/>
    <col min="29" max="29" width="14" bestFit="1" customWidth="1"/>
    <col min="31" max="31" width="21" bestFit="1" customWidth="1"/>
    <col min="41" max="41" width="23.5" bestFit="1" customWidth="1"/>
  </cols>
  <sheetData>
    <row r="1" spans="1:43" s="5" customFormat="1" x14ac:dyDescent="0.3">
      <c r="A1" s="15" t="s">
        <v>0</v>
      </c>
      <c r="B1" s="15"/>
      <c r="F1" s="6"/>
      <c r="K1" s="6"/>
    </row>
    <row r="2" spans="1:43" s="5" customFormat="1" x14ac:dyDescent="0.3">
      <c r="A2" s="15"/>
      <c r="B2" s="15"/>
      <c r="F2" s="6"/>
      <c r="K2" s="6"/>
    </row>
    <row r="3" spans="1:43" x14ac:dyDescent="0.3">
      <c r="AG3" t="s">
        <v>43</v>
      </c>
    </row>
    <row r="4" spans="1:43" x14ac:dyDescent="0.3">
      <c r="A4" s="14" t="s">
        <v>34</v>
      </c>
      <c r="B4" s="14"/>
      <c r="C4" s="14"/>
      <c r="D4" s="14"/>
      <c r="F4" s="2" t="s">
        <v>6</v>
      </c>
      <c r="G4" s="2" t="s">
        <v>7</v>
      </c>
      <c r="H4" s="2" t="s">
        <v>24</v>
      </c>
      <c r="I4" s="2" t="s">
        <v>8</v>
      </c>
      <c r="J4" s="2"/>
      <c r="K4" s="2" t="s">
        <v>6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9</v>
      </c>
      <c r="R4" s="2" t="s">
        <v>10</v>
      </c>
      <c r="S4" s="2" t="s">
        <v>14</v>
      </c>
      <c r="T4" s="2"/>
      <c r="U4" s="2" t="s">
        <v>6</v>
      </c>
      <c r="V4" s="2" t="s">
        <v>1</v>
      </c>
      <c r="W4" s="2" t="s">
        <v>2</v>
      </c>
      <c r="X4" s="2" t="s">
        <v>3</v>
      </c>
      <c r="Y4" s="2" t="s">
        <v>4</v>
      </c>
      <c r="Z4" s="2" t="s">
        <v>5</v>
      </c>
      <c r="AA4" s="2" t="s">
        <v>10</v>
      </c>
      <c r="AB4" s="2" t="s">
        <v>11</v>
      </c>
      <c r="AC4" s="2" t="s">
        <v>12</v>
      </c>
      <c r="AD4" s="2" t="s">
        <v>13</v>
      </c>
      <c r="AE4" s="2"/>
      <c r="AF4" s="2" t="s">
        <v>6</v>
      </c>
      <c r="AG4" s="2" t="s">
        <v>1</v>
      </c>
      <c r="AH4" s="2" t="s">
        <v>2</v>
      </c>
      <c r="AI4" s="2" t="s">
        <v>3</v>
      </c>
      <c r="AJ4" s="2" t="s">
        <v>4</v>
      </c>
      <c r="AK4" s="2" t="s">
        <v>48</v>
      </c>
      <c r="AL4" s="2" t="s">
        <v>11</v>
      </c>
      <c r="AM4" s="2" t="s">
        <v>12</v>
      </c>
      <c r="AO4" s="2" t="s">
        <v>44</v>
      </c>
      <c r="AP4" s="2" t="s">
        <v>45</v>
      </c>
    </row>
    <row r="5" spans="1:43" x14ac:dyDescent="0.3">
      <c r="A5" t="s">
        <v>35</v>
      </c>
      <c r="F5" s="2">
        <v>1</v>
      </c>
      <c r="G5" s="1">
        <f t="shared" ref="G5:G34" si="0">I5*0.5</f>
        <v>1000</v>
      </c>
      <c r="H5" s="1">
        <f>SUM($G$5:G5)</f>
        <v>1000</v>
      </c>
      <c r="I5" s="1">
        <v>2000</v>
      </c>
      <c r="J5" s="1" t="s">
        <v>46</v>
      </c>
      <c r="K5" s="2">
        <v>1</v>
      </c>
      <c r="L5" s="1">
        <v>250</v>
      </c>
      <c r="M5" s="1">
        <f>L5</f>
        <v>250</v>
      </c>
      <c r="N5" s="1">
        <f>L5</f>
        <v>250</v>
      </c>
      <c r="O5" s="1">
        <f>L5</f>
        <v>250</v>
      </c>
      <c r="P5" s="1">
        <f>ROUNDUP(SUM(L5:O5)*R5,-1)</f>
        <v>1000</v>
      </c>
      <c r="Q5" s="1">
        <f>SUM(L5:P5)</f>
        <v>2000</v>
      </c>
      <c r="R5">
        <v>1</v>
      </c>
      <c r="S5" s="1">
        <f>SUM($Q$5:Q5)</f>
        <v>2000</v>
      </c>
      <c r="U5" s="2">
        <v>1</v>
      </c>
      <c r="V5">
        <v>0.1</v>
      </c>
      <c r="W5">
        <f>V5</f>
        <v>0.1</v>
      </c>
      <c r="X5">
        <f>V5</f>
        <v>0.1</v>
      </c>
      <c r="Y5">
        <f>V5</f>
        <v>0.1</v>
      </c>
      <c r="Z5">
        <f>ROUNDUP((SUM(V5:Y5)*(AA5)),2)</f>
        <v>0.4</v>
      </c>
      <c r="AA5">
        <v>1</v>
      </c>
      <c r="AB5" s="4">
        <f>SUM(V5:Z5)</f>
        <v>0.8</v>
      </c>
      <c r="AC5" s="4">
        <f>SUM($AB$5:AB5)</f>
        <v>0.8</v>
      </c>
      <c r="AF5" s="2">
        <v>1</v>
      </c>
      <c r="AG5">
        <f>AL5/8</f>
        <v>2.5000000000000001E-2</v>
      </c>
      <c r="AH5">
        <f>AG5</f>
        <v>2.5000000000000001E-2</v>
      </c>
      <c r="AI5">
        <f>AG5</f>
        <v>2.5000000000000001E-2</v>
      </c>
      <c r="AJ5">
        <f>AG5</f>
        <v>2.5000000000000001E-2</v>
      </c>
      <c r="AK5">
        <f>AL5/2</f>
        <v>0.1</v>
      </c>
      <c r="AL5">
        <v>0.2</v>
      </c>
      <c r="AM5">
        <f>SUM($AL$5:AL5)</f>
        <v>0.2</v>
      </c>
      <c r="AO5">
        <f>Q5/$I$24</f>
        <v>0.34482758620689657</v>
      </c>
      <c r="AP5">
        <f>AL5*1/AO5</f>
        <v>0.57999999999999996</v>
      </c>
      <c r="AQ5" s="4">
        <f>SUM($AO$5:AO5)</f>
        <v>0.34482758620689657</v>
      </c>
    </row>
    <row r="6" spans="1:43" x14ac:dyDescent="0.3">
      <c r="A6" t="s">
        <v>36</v>
      </c>
      <c r="F6" s="2">
        <v>2</v>
      </c>
      <c r="G6" s="1">
        <f t="shared" si="0"/>
        <v>1100</v>
      </c>
      <c r="H6" s="1">
        <f>SUM($G$5:G6)</f>
        <v>2100</v>
      </c>
      <c r="I6" s="1">
        <v>2200</v>
      </c>
      <c r="J6" s="1"/>
      <c r="K6" s="2">
        <v>2</v>
      </c>
      <c r="L6" s="1">
        <f>L5+25</f>
        <v>275</v>
      </c>
      <c r="M6" s="1">
        <f t="shared" ref="M6:M69" si="1">L6</f>
        <v>275</v>
      </c>
      <c r="N6" s="1">
        <f t="shared" ref="N6:N34" si="2">L6</f>
        <v>275</v>
      </c>
      <c r="O6" s="1">
        <f t="shared" ref="O6:O34" si="3">L6</f>
        <v>275</v>
      </c>
      <c r="P6" s="1">
        <f t="shared" ref="P6:P69" si="4">ROUNDUP(SUM(L6:O6)*R6,-1)</f>
        <v>1100</v>
      </c>
      <c r="Q6" s="1">
        <f t="shared" ref="Q6:Q34" si="5">SUM(L6:P6)</f>
        <v>2200</v>
      </c>
      <c r="R6">
        <v>1</v>
      </c>
      <c r="S6" s="1">
        <f>SUM($Q$5:Q6)</f>
        <v>4200</v>
      </c>
      <c r="U6" s="2">
        <v>2</v>
      </c>
      <c r="V6">
        <v>0.10100000000000001</v>
      </c>
      <c r="W6">
        <f t="shared" ref="W6:W24" si="6">V6</f>
        <v>0.10100000000000001</v>
      </c>
      <c r="X6">
        <f t="shared" ref="X6:X24" si="7">V6</f>
        <v>0.10100000000000001</v>
      </c>
      <c r="Y6">
        <f t="shared" ref="Y6:Y24" si="8">V6</f>
        <v>0.10100000000000001</v>
      </c>
      <c r="Z6">
        <f t="shared" ref="Z6:Z69" si="9">ROUNDUP((SUM(V6:Y6)*(AA6)),2)</f>
        <v>0.45</v>
      </c>
      <c r="AA6">
        <f>AA5*1.01+0.1</f>
        <v>1.1100000000000001</v>
      </c>
      <c r="AB6" s="4">
        <f t="shared" ref="AB6:AB69" si="10">SUM(V6:Z6)</f>
        <v>0.85400000000000009</v>
      </c>
      <c r="AC6" s="4">
        <f>SUM($AB$5:AB6)</f>
        <v>1.6540000000000001</v>
      </c>
      <c r="AD6">
        <f>((AC6-AC5)/AC5)*100</f>
        <v>106.75000000000001</v>
      </c>
      <c r="AF6" s="2">
        <v>2</v>
      </c>
      <c r="AG6">
        <f t="shared" ref="AG6:AG69" si="11">AL6/8</f>
        <v>2.75E-2</v>
      </c>
      <c r="AH6">
        <f t="shared" ref="AH6:AH69" si="12">AG6</f>
        <v>2.75E-2</v>
      </c>
      <c r="AI6">
        <f t="shared" ref="AI6:AI54" si="13">AG6</f>
        <v>2.75E-2</v>
      </c>
      <c r="AJ6">
        <f t="shared" ref="AJ6:AJ54" si="14">AG6</f>
        <v>2.75E-2</v>
      </c>
      <c r="AK6">
        <f t="shared" ref="AK6:AK69" si="15">AL6/2</f>
        <v>0.11</v>
      </c>
      <c r="AL6">
        <v>0.22</v>
      </c>
      <c r="AM6">
        <f>SUM($AL$5:AL6)</f>
        <v>0.42000000000000004</v>
      </c>
      <c r="AO6">
        <f t="shared" ref="AO6:AO69" si="16">Q6/$I$24</f>
        <v>0.37931034482758619</v>
      </c>
      <c r="AP6">
        <f t="shared" ref="AP6:AP69" si="17">AL6*1/AO6</f>
        <v>0.58000000000000007</v>
      </c>
      <c r="AQ6" s="4">
        <f>SUM($AO$5:AO6)</f>
        <v>0.72413793103448276</v>
      </c>
    </row>
    <row r="7" spans="1:43" x14ac:dyDescent="0.3">
      <c r="A7" t="s">
        <v>37</v>
      </c>
      <c r="F7" s="2">
        <v>3</v>
      </c>
      <c r="G7" s="1">
        <f t="shared" si="0"/>
        <v>1200</v>
      </c>
      <c r="H7" s="1">
        <f>SUM($G$5:G7)</f>
        <v>3300</v>
      </c>
      <c r="I7" s="1">
        <v>2400</v>
      </c>
      <c r="J7" s="1"/>
      <c r="K7" s="2">
        <v>3</v>
      </c>
      <c r="L7" s="1">
        <f t="shared" ref="L7:L53" si="18">L6+25</f>
        <v>300</v>
      </c>
      <c r="M7" s="1">
        <f t="shared" si="1"/>
        <v>300</v>
      </c>
      <c r="N7" s="1">
        <f t="shared" si="2"/>
        <v>300</v>
      </c>
      <c r="O7" s="1">
        <f t="shared" si="3"/>
        <v>300</v>
      </c>
      <c r="P7" s="1">
        <f t="shared" si="4"/>
        <v>1200</v>
      </c>
      <c r="Q7" s="1">
        <f t="shared" si="5"/>
        <v>2400</v>
      </c>
      <c r="R7">
        <v>1</v>
      </c>
      <c r="S7" s="1">
        <f>SUM($Q$5:Q7)</f>
        <v>6600</v>
      </c>
      <c r="U7" s="2">
        <v>3</v>
      </c>
      <c r="V7">
        <v>0.10199999999999999</v>
      </c>
      <c r="W7">
        <f t="shared" si="6"/>
        <v>0.10199999999999999</v>
      </c>
      <c r="X7">
        <f t="shared" si="7"/>
        <v>0.10199999999999999</v>
      </c>
      <c r="Y7">
        <f t="shared" si="8"/>
        <v>0.10199999999999999</v>
      </c>
      <c r="Z7">
        <f t="shared" si="9"/>
        <v>0.5</v>
      </c>
      <c r="AA7">
        <f t="shared" ref="AA7:AA36" si="19">AA6*1.01+0.1</f>
        <v>1.2211000000000003</v>
      </c>
      <c r="AB7" s="4">
        <f t="shared" si="10"/>
        <v>0.90799999999999992</v>
      </c>
      <c r="AC7" s="4">
        <f>SUM($AB$5:AB7)</f>
        <v>2.5620000000000003</v>
      </c>
      <c r="AD7">
        <f t="shared" ref="AD7:AD70" si="20">((AC7-AC6)/AC6)*100</f>
        <v>54.897218863361552</v>
      </c>
      <c r="AF7" s="2">
        <v>3</v>
      </c>
      <c r="AG7">
        <f t="shared" si="11"/>
        <v>0.03</v>
      </c>
      <c r="AH7">
        <f t="shared" si="12"/>
        <v>0.03</v>
      </c>
      <c r="AI7">
        <f t="shared" si="13"/>
        <v>0.03</v>
      </c>
      <c r="AJ7">
        <f t="shared" si="14"/>
        <v>0.03</v>
      </c>
      <c r="AK7">
        <f t="shared" si="15"/>
        <v>0.12</v>
      </c>
      <c r="AL7">
        <v>0.24</v>
      </c>
      <c r="AM7">
        <f>SUM($AL$5:AL7)</f>
        <v>0.66</v>
      </c>
      <c r="AO7">
        <f t="shared" si="16"/>
        <v>0.41379310344827586</v>
      </c>
      <c r="AP7">
        <f t="shared" si="17"/>
        <v>0.57999999999999996</v>
      </c>
      <c r="AQ7" s="4">
        <f>SUM($AO$5:AO7)</f>
        <v>1.1379310344827587</v>
      </c>
    </row>
    <row r="8" spans="1:43" x14ac:dyDescent="0.3">
      <c r="A8" t="s">
        <v>38</v>
      </c>
      <c r="F8" s="2">
        <v>4</v>
      </c>
      <c r="G8" s="1">
        <f t="shared" si="0"/>
        <v>1300</v>
      </c>
      <c r="H8" s="1">
        <f>SUM($G$5:G8)</f>
        <v>4600</v>
      </c>
      <c r="I8" s="1">
        <v>2600</v>
      </c>
      <c r="J8" s="1"/>
      <c r="K8" s="2">
        <v>4</v>
      </c>
      <c r="L8" s="1">
        <f t="shared" si="18"/>
        <v>325</v>
      </c>
      <c r="M8" s="1">
        <f t="shared" si="1"/>
        <v>325</v>
      </c>
      <c r="N8" s="1">
        <f t="shared" si="2"/>
        <v>325</v>
      </c>
      <c r="O8" s="1">
        <f t="shared" si="3"/>
        <v>325</v>
      </c>
      <c r="P8" s="1">
        <f t="shared" si="4"/>
        <v>1300</v>
      </c>
      <c r="Q8" s="1">
        <f t="shared" si="5"/>
        <v>2600</v>
      </c>
      <c r="R8">
        <v>1</v>
      </c>
      <c r="S8" s="1">
        <f>SUM($Q$5:Q8)</f>
        <v>9200</v>
      </c>
      <c r="U8" s="2">
        <v>4</v>
      </c>
      <c r="V8">
        <v>0.10299999999999999</v>
      </c>
      <c r="W8">
        <f t="shared" si="6"/>
        <v>0.10299999999999999</v>
      </c>
      <c r="X8">
        <f t="shared" si="7"/>
        <v>0.10299999999999999</v>
      </c>
      <c r="Y8">
        <f t="shared" si="8"/>
        <v>0.10299999999999999</v>
      </c>
      <c r="Z8">
        <f t="shared" si="9"/>
        <v>0.55000000000000004</v>
      </c>
      <c r="AA8">
        <f t="shared" si="19"/>
        <v>1.3333110000000004</v>
      </c>
      <c r="AB8" s="4">
        <f t="shared" si="10"/>
        <v>0.96199999999999997</v>
      </c>
      <c r="AC8" s="4">
        <f>SUM($AB$5:AB8)</f>
        <v>3.524</v>
      </c>
      <c r="AD8">
        <f t="shared" si="20"/>
        <v>37.548790007806389</v>
      </c>
      <c r="AF8" s="2">
        <v>4</v>
      </c>
      <c r="AG8">
        <f t="shared" si="11"/>
        <v>3.2500000000000001E-2</v>
      </c>
      <c r="AH8">
        <f t="shared" si="12"/>
        <v>3.2500000000000001E-2</v>
      </c>
      <c r="AI8">
        <f t="shared" si="13"/>
        <v>3.2500000000000001E-2</v>
      </c>
      <c r="AJ8">
        <f t="shared" si="14"/>
        <v>3.2500000000000001E-2</v>
      </c>
      <c r="AK8">
        <f t="shared" si="15"/>
        <v>0.13</v>
      </c>
      <c r="AL8">
        <v>0.26</v>
      </c>
      <c r="AM8">
        <f>SUM($AL$5:AL8)</f>
        <v>0.92</v>
      </c>
      <c r="AO8">
        <f t="shared" si="16"/>
        <v>0.44827586206896552</v>
      </c>
      <c r="AP8">
        <f t="shared" si="17"/>
        <v>0.57999999999999996</v>
      </c>
      <c r="AQ8" s="4">
        <f>SUM($AO$5:AO8)</f>
        <v>1.5862068965517242</v>
      </c>
    </row>
    <row r="9" spans="1:43" x14ac:dyDescent="0.3">
      <c r="F9" s="2">
        <v>5</v>
      </c>
      <c r="G9" s="1">
        <f t="shared" si="0"/>
        <v>1400</v>
      </c>
      <c r="H9" s="1">
        <f>SUM($G$5:G9)</f>
        <v>6000</v>
      </c>
      <c r="I9" s="1">
        <v>2800</v>
      </c>
      <c r="J9" s="1"/>
      <c r="K9" s="2">
        <v>5</v>
      </c>
      <c r="L9" s="1">
        <f t="shared" si="18"/>
        <v>350</v>
      </c>
      <c r="M9" s="1">
        <f t="shared" si="1"/>
        <v>350</v>
      </c>
      <c r="N9" s="1">
        <f t="shared" si="2"/>
        <v>350</v>
      </c>
      <c r="O9" s="1">
        <f t="shared" si="3"/>
        <v>350</v>
      </c>
      <c r="P9" s="1">
        <f t="shared" si="4"/>
        <v>1400</v>
      </c>
      <c r="Q9" s="1">
        <f t="shared" si="5"/>
        <v>2800</v>
      </c>
      <c r="R9">
        <v>1</v>
      </c>
      <c r="S9" s="1">
        <f>SUM($Q$5:Q9)</f>
        <v>12000</v>
      </c>
      <c r="U9" s="2">
        <v>5</v>
      </c>
      <c r="V9">
        <v>0.104</v>
      </c>
      <c r="W9">
        <f t="shared" si="6"/>
        <v>0.104</v>
      </c>
      <c r="X9">
        <f t="shared" si="7"/>
        <v>0.104</v>
      </c>
      <c r="Y9">
        <f t="shared" si="8"/>
        <v>0.104</v>
      </c>
      <c r="Z9">
        <f t="shared" si="9"/>
        <v>0.61</v>
      </c>
      <c r="AA9">
        <f t="shared" si="19"/>
        <v>1.4466441100000005</v>
      </c>
      <c r="AB9" s="4">
        <f t="shared" si="10"/>
        <v>1.026</v>
      </c>
      <c r="AC9" s="4">
        <f>SUM($AB$5:AB9)</f>
        <v>4.55</v>
      </c>
      <c r="AD9">
        <f t="shared" si="20"/>
        <v>29.114642451759359</v>
      </c>
      <c r="AF9" s="2">
        <v>5</v>
      </c>
      <c r="AG9">
        <f t="shared" si="11"/>
        <v>3.5000000000000003E-2</v>
      </c>
      <c r="AH9">
        <f t="shared" si="12"/>
        <v>3.5000000000000003E-2</v>
      </c>
      <c r="AI9">
        <f t="shared" si="13"/>
        <v>3.5000000000000003E-2</v>
      </c>
      <c r="AJ9">
        <f t="shared" si="14"/>
        <v>3.5000000000000003E-2</v>
      </c>
      <c r="AK9">
        <f t="shared" si="15"/>
        <v>0.14000000000000001</v>
      </c>
      <c r="AL9">
        <v>0.28000000000000003</v>
      </c>
      <c r="AM9">
        <f>SUM($AL$5:AL9)</f>
        <v>1.2000000000000002</v>
      </c>
      <c r="AO9">
        <f t="shared" si="16"/>
        <v>0.48275862068965519</v>
      </c>
      <c r="AP9">
        <f t="shared" si="17"/>
        <v>0.58000000000000007</v>
      </c>
      <c r="AQ9" s="4">
        <f>SUM($AO$5:AO9)</f>
        <v>2.0689655172413794</v>
      </c>
    </row>
    <row r="10" spans="1:43" x14ac:dyDescent="0.3">
      <c r="A10" s="14" t="s">
        <v>39</v>
      </c>
      <c r="B10" s="14"/>
      <c r="C10" s="14"/>
      <c r="D10" s="14"/>
      <c r="F10" s="2">
        <v>6</v>
      </c>
      <c r="G10" s="1">
        <f t="shared" si="0"/>
        <v>1500</v>
      </c>
      <c r="H10" s="1">
        <f>SUM($G$5:G10)</f>
        <v>7500</v>
      </c>
      <c r="I10" s="1">
        <v>3000</v>
      </c>
      <c r="J10" s="1"/>
      <c r="K10" s="2">
        <v>6</v>
      </c>
      <c r="L10" s="1">
        <f t="shared" si="18"/>
        <v>375</v>
      </c>
      <c r="M10" s="1">
        <f t="shared" si="1"/>
        <v>375</v>
      </c>
      <c r="N10" s="1">
        <f t="shared" si="2"/>
        <v>375</v>
      </c>
      <c r="O10" s="1">
        <f t="shared" si="3"/>
        <v>375</v>
      </c>
      <c r="P10" s="1">
        <f t="shared" si="4"/>
        <v>1500</v>
      </c>
      <c r="Q10" s="1">
        <f t="shared" si="5"/>
        <v>3000</v>
      </c>
      <c r="R10">
        <v>1</v>
      </c>
      <c r="S10" s="1">
        <f>SUM($Q$5:Q10)</f>
        <v>15000</v>
      </c>
      <c r="U10" s="2">
        <v>6</v>
      </c>
      <c r="V10">
        <v>0.105</v>
      </c>
      <c r="W10">
        <f t="shared" si="6"/>
        <v>0.105</v>
      </c>
      <c r="X10">
        <f t="shared" si="7"/>
        <v>0.105</v>
      </c>
      <c r="Y10">
        <f t="shared" si="8"/>
        <v>0.105</v>
      </c>
      <c r="Z10">
        <f t="shared" si="9"/>
        <v>0.66</v>
      </c>
      <c r="AA10">
        <f t="shared" si="19"/>
        <v>1.5611105511000005</v>
      </c>
      <c r="AB10" s="4">
        <f t="shared" si="10"/>
        <v>1.08</v>
      </c>
      <c r="AC10" s="4">
        <f>SUM($AB$5:AB10)</f>
        <v>5.63</v>
      </c>
      <c r="AD10">
        <f t="shared" si="20"/>
        <v>23.736263736263737</v>
      </c>
      <c r="AF10" s="2">
        <v>6</v>
      </c>
      <c r="AG10">
        <f t="shared" si="11"/>
        <v>3.7499999999999999E-2</v>
      </c>
      <c r="AH10">
        <f t="shared" si="12"/>
        <v>3.7499999999999999E-2</v>
      </c>
      <c r="AI10">
        <f t="shared" si="13"/>
        <v>3.7499999999999999E-2</v>
      </c>
      <c r="AJ10">
        <f t="shared" si="14"/>
        <v>3.7499999999999999E-2</v>
      </c>
      <c r="AK10">
        <f t="shared" si="15"/>
        <v>0.15</v>
      </c>
      <c r="AL10">
        <v>0.3</v>
      </c>
      <c r="AM10">
        <f>SUM($AL$5:AL10)</f>
        <v>1.5000000000000002</v>
      </c>
      <c r="AO10">
        <f t="shared" si="16"/>
        <v>0.51724137931034486</v>
      </c>
      <c r="AP10">
        <f t="shared" si="17"/>
        <v>0.57999999999999996</v>
      </c>
      <c r="AQ10" s="4">
        <f>SUM($AO$5:AO10)</f>
        <v>2.5862068965517242</v>
      </c>
    </row>
    <row r="11" spans="1:43" x14ac:dyDescent="0.3">
      <c r="A11" s="2" t="s">
        <v>26</v>
      </c>
      <c r="B11" s="2">
        <v>25</v>
      </c>
      <c r="F11" s="2">
        <v>7</v>
      </c>
      <c r="G11" s="1">
        <f t="shared" si="0"/>
        <v>1600</v>
      </c>
      <c r="H11" s="1">
        <f>SUM($G$5:G11)</f>
        <v>9100</v>
      </c>
      <c r="I11" s="1">
        <v>3200</v>
      </c>
      <c r="J11" s="1"/>
      <c r="K11" s="2">
        <v>7</v>
      </c>
      <c r="L11" s="1">
        <f t="shared" si="18"/>
        <v>400</v>
      </c>
      <c r="M11" s="1">
        <f t="shared" si="1"/>
        <v>400</v>
      </c>
      <c r="N11" s="1">
        <f t="shared" si="2"/>
        <v>400</v>
      </c>
      <c r="O11" s="1">
        <f t="shared" si="3"/>
        <v>400</v>
      </c>
      <c r="P11" s="1">
        <f t="shared" si="4"/>
        <v>1600</v>
      </c>
      <c r="Q11" s="1">
        <f t="shared" si="5"/>
        <v>3200</v>
      </c>
      <c r="R11">
        <v>1</v>
      </c>
      <c r="S11" s="1">
        <f>SUM($Q$5:Q11)</f>
        <v>18200</v>
      </c>
      <c r="U11" s="2">
        <v>7</v>
      </c>
      <c r="V11">
        <v>0.106</v>
      </c>
      <c r="W11">
        <f t="shared" si="6"/>
        <v>0.106</v>
      </c>
      <c r="X11">
        <f t="shared" si="7"/>
        <v>0.106</v>
      </c>
      <c r="Y11">
        <f t="shared" si="8"/>
        <v>0.106</v>
      </c>
      <c r="Z11">
        <f t="shared" si="9"/>
        <v>0.72</v>
      </c>
      <c r="AA11">
        <f t="shared" si="19"/>
        <v>1.6767216566110006</v>
      </c>
      <c r="AB11" s="4">
        <f t="shared" si="10"/>
        <v>1.1439999999999999</v>
      </c>
      <c r="AC11" s="4">
        <f>SUM($AB$5:AB11)</f>
        <v>6.774</v>
      </c>
      <c r="AD11">
        <f t="shared" si="20"/>
        <v>20.319715808170518</v>
      </c>
      <c r="AF11" s="2">
        <v>7</v>
      </c>
      <c r="AG11">
        <f t="shared" si="11"/>
        <v>0.04</v>
      </c>
      <c r="AH11">
        <f t="shared" si="12"/>
        <v>0.04</v>
      </c>
      <c r="AI11">
        <f t="shared" si="13"/>
        <v>0.04</v>
      </c>
      <c r="AJ11">
        <f t="shared" si="14"/>
        <v>0.04</v>
      </c>
      <c r="AK11">
        <f t="shared" si="15"/>
        <v>0.16</v>
      </c>
      <c r="AL11">
        <v>0.32</v>
      </c>
      <c r="AM11">
        <f>SUM($AL$5:AL11)</f>
        <v>1.8200000000000003</v>
      </c>
      <c r="AO11">
        <f t="shared" si="16"/>
        <v>0.55172413793103448</v>
      </c>
      <c r="AP11">
        <f t="shared" si="17"/>
        <v>0.58000000000000007</v>
      </c>
      <c r="AQ11" s="4">
        <f>SUM($AO$5:AO11)</f>
        <v>3.1379310344827589</v>
      </c>
    </row>
    <row r="12" spans="1:43" x14ac:dyDescent="0.3">
      <c r="A12" s="2" t="s">
        <v>25</v>
      </c>
      <c r="B12" s="2">
        <v>3</v>
      </c>
      <c r="F12" s="2">
        <v>8</v>
      </c>
      <c r="G12" s="1">
        <f t="shared" si="0"/>
        <v>1700</v>
      </c>
      <c r="H12" s="1">
        <f>SUM($G$5:G12)</f>
        <v>10800</v>
      </c>
      <c r="I12" s="1">
        <v>3400</v>
      </c>
      <c r="J12" s="1"/>
      <c r="K12" s="2">
        <v>8</v>
      </c>
      <c r="L12" s="1">
        <f t="shared" si="18"/>
        <v>425</v>
      </c>
      <c r="M12" s="1">
        <f t="shared" si="1"/>
        <v>425</v>
      </c>
      <c r="N12" s="1">
        <f t="shared" si="2"/>
        <v>425</v>
      </c>
      <c r="O12" s="1">
        <f t="shared" si="3"/>
        <v>425</v>
      </c>
      <c r="P12" s="1">
        <f t="shared" si="4"/>
        <v>1700</v>
      </c>
      <c r="Q12" s="1">
        <f t="shared" si="5"/>
        <v>3400</v>
      </c>
      <c r="R12">
        <v>1</v>
      </c>
      <c r="S12" s="1">
        <f>SUM($Q$5:Q12)</f>
        <v>21600</v>
      </c>
      <c r="U12" s="2">
        <v>8</v>
      </c>
      <c r="V12">
        <v>0.107</v>
      </c>
      <c r="W12">
        <f t="shared" si="6"/>
        <v>0.107</v>
      </c>
      <c r="X12">
        <f t="shared" si="7"/>
        <v>0.107</v>
      </c>
      <c r="Y12">
        <f t="shared" si="8"/>
        <v>0.107</v>
      </c>
      <c r="Z12">
        <f t="shared" si="9"/>
        <v>0.77</v>
      </c>
      <c r="AA12">
        <f t="shared" si="19"/>
        <v>1.7934888731771106</v>
      </c>
      <c r="AB12" s="4">
        <f t="shared" si="10"/>
        <v>1.198</v>
      </c>
      <c r="AC12" s="4">
        <f>SUM($AB$5:AB12)</f>
        <v>7.9719999999999995</v>
      </c>
      <c r="AD12">
        <f t="shared" si="20"/>
        <v>17.685267198110417</v>
      </c>
      <c r="AF12" s="2">
        <v>8</v>
      </c>
      <c r="AG12">
        <f t="shared" si="11"/>
        <v>4.2500000000000003E-2</v>
      </c>
      <c r="AH12">
        <f t="shared" si="12"/>
        <v>4.2500000000000003E-2</v>
      </c>
      <c r="AI12">
        <f t="shared" si="13"/>
        <v>4.2500000000000003E-2</v>
      </c>
      <c r="AJ12">
        <f t="shared" si="14"/>
        <v>4.2500000000000003E-2</v>
      </c>
      <c r="AK12">
        <f t="shared" si="15"/>
        <v>0.17</v>
      </c>
      <c r="AL12">
        <v>0.34</v>
      </c>
      <c r="AM12">
        <f>SUM($AL$5:AL12)</f>
        <v>2.16</v>
      </c>
      <c r="AO12">
        <f t="shared" si="16"/>
        <v>0.58620689655172409</v>
      </c>
      <c r="AP12">
        <f t="shared" si="17"/>
        <v>0.58000000000000007</v>
      </c>
      <c r="AQ12" s="4">
        <f>SUM($AO$5:AO12)</f>
        <v>3.7241379310344831</v>
      </c>
    </row>
    <row r="13" spans="1:43" x14ac:dyDescent="0.3">
      <c r="A13" s="2" t="s">
        <v>27</v>
      </c>
      <c r="B13" s="2">
        <v>1</v>
      </c>
      <c r="F13" s="2">
        <v>9</v>
      </c>
      <c r="G13" s="1">
        <f t="shared" si="0"/>
        <v>1800</v>
      </c>
      <c r="H13" s="1">
        <f>SUM($G$5:G13)</f>
        <v>12600</v>
      </c>
      <c r="I13" s="1">
        <v>3600</v>
      </c>
      <c r="J13" s="1"/>
      <c r="K13" s="2">
        <v>9</v>
      </c>
      <c r="L13" s="1">
        <f t="shared" si="18"/>
        <v>450</v>
      </c>
      <c r="M13" s="1">
        <f t="shared" si="1"/>
        <v>450</v>
      </c>
      <c r="N13" s="1">
        <f t="shared" si="2"/>
        <v>450</v>
      </c>
      <c r="O13" s="1">
        <f t="shared" si="3"/>
        <v>450</v>
      </c>
      <c r="P13" s="1">
        <f t="shared" si="4"/>
        <v>1800</v>
      </c>
      <c r="Q13" s="1">
        <f t="shared" si="5"/>
        <v>3600</v>
      </c>
      <c r="R13">
        <v>1</v>
      </c>
      <c r="S13" s="1">
        <f>SUM($Q$5:Q13)</f>
        <v>25200</v>
      </c>
      <c r="U13" s="2">
        <v>9</v>
      </c>
      <c r="V13">
        <v>0.108</v>
      </c>
      <c r="W13">
        <f t="shared" si="6"/>
        <v>0.108</v>
      </c>
      <c r="X13">
        <f t="shared" si="7"/>
        <v>0.108</v>
      </c>
      <c r="Y13">
        <f t="shared" si="8"/>
        <v>0.108</v>
      </c>
      <c r="Z13">
        <f t="shared" si="9"/>
        <v>0.83</v>
      </c>
      <c r="AA13">
        <f t="shared" si="19"/>
        <v>1.9114237619088819</v>
      </c>
      <c r="AB13" s="4">
        <f t="shared" si="10"/>
        <v>1.262</v>
      </c>
      <c r="AC13" s="4">
        <f>SUM($AB$5:AB13)</f>
        <v>9.234</v>
      </c>
      <c r="AD13">
        <f t="shared" si="20"/>
        <v>15.830406422478681</v>
      </c>
      <c r="AF13" s="2">
        <v>9</v>
      </c>
      <c r="AG13">
        <f t="shared" si="11"/>
        <v>4.4999999999999998E-2</v>
      </c>
      <c r="AH13">
        <f t="shared" si="12"/>
        <v>4.4999999999999998E-2</v>
      </c>
      <c r="AI13">
        <f t="shared" si="13"/>
        <v>4.4999999999999998E-2</v>
      </c>
      <c r="AJ13">
        <f t="shared" si="14"/>
        <v>4.4999999999999998E-2</v>
      </c>
      <c r="AK13">
        <f t="shared" si="15"/>
        <v>0.18</v>
      </c>
      <c r="AL13">
        <v>0.36</v>
      </c>
      <c r="AM13">
        <f>SUM($AL$5:AL13)</f>
        <v>2.52</v>
      </c>
      <c r="AO13">
        <f t="shared" si="16"/>
        <v>0.62068965517241381</v>
      </c>
      <c r="AP13">
        <f t="shared" si="17"/>
        <v>0.57999999999999996</v>
      </c>
      <c r="AQ13" s="4">
        <f>SUM($AO$5:AO13)</f>
        <v>4.3448275862068968</v>
      </c>
    </row>
    <row r="14" spans="1:43" x14ac:dyDescent="0.3">
      <c r="A14" s="2" t="s">
        <v>28</v>
      </c>
      <c r="B14" s="8">
        <v>20000</v>
      </c>
      <c r="F14" s="2">
        <v>10</v>
      </c>
      <c r="G14" s="1">
        <f t="shared" si="0"/>
        <v>1900</v>
      </c>
      <c r="H14" s="1">
        <f>SUM($G$5:G14)</f>
        <v>14500</v>
      </c>
      <c r="I14" s="1">
        <v>3800</v>
      </c>
      <c r="J14" s="1"/>
      <c r="K14" s="2">
        <v>10</v>
      </c>
      <c r="L14" s="1">
        <f t="shared" si="18"/>
        <v>475</v>
      </c>
      <c r="M14" s="1">
        <f t="shared" si="1"/>
        <v>475</v>
      </c>
      <c r="N14" s="1">
        <f t="shared" si="2"/>
        <v>475</v>
      </c>
      <c r="O14" s="1">
        <f t="shared" si="3"/>
        <v>475</v>
      </c>
      <c r="P14" s="1">
        <f t="shared" si="4"/>
        <v>1900</v>
      </c>
      <c r="Q14" s="1">
        <f t="shared" si="5"/>
        <v>3800</v>
      </c>
      <c r="R14">
        <v>1</v>
      </c>
      <c r="S14" s="1">
        <f>SUM($Q$5:Q14)</f>
        <v>29000</v>
      </c>
      <c r="U14" s="2">
        <v>10</v>
      </c>
      <c r="V14">
        <v>0.109</v>
      </c>
      <c r="W14">
        <f t="shared" si="6"/>
        <v>0.109</v>
      </c>
      <c r="X14">
        <f t="shared" si="7"/>
        <v>0.109</v>
      </c>
      <c r="Y14">
        <f t="shared" si="8"/>
        <v>0.109</v>
      </c>
      <c r="Z14">
        <f t="shared" si="9"/>
        <v>0.89</v>
      </c>
      <c r="AA14">
        <f t="shared" si="19"/>
        <v>2.0305379995279709</v>
      </c>
      <c r="AB14" s="4">
        <f t="shared" si="10"/>
        <v>1.3260000000000001</v>
      </c>
      <c r="AC14" s="4">
        <f>SUM($AB$5:AB14)</f>
        <v>10.56</v>
      </c>
      <c r="AD14">
        <f t="shared" si="20"/>
        <v>14.35997400909682</v>
      </c>
      <c r="AF14" s="2">
        <v>10</v>
      </c>
      <c r="AG14">
        <f t="shared" si="11"/>
        <v>4.7500000000000001E-2</v>
      </c>
      <c r="AH14">
        <f t="shared" si="12"/>
        <v>4.7500000000000001E-2</v>
      </c>
      <c r="AI14">
        <f t="shared" si="13"/>
        <v>4.7500000000000001E-2</v>
      </c>
      <c r="AJ14">
        <f t="shared" si="14"/>
        <v>4.7500000000000001E-2</v>
      </c>
      <c r="AK14">
        <f t="shared" si="15"/>
        <v>0.19</v>
      </c>
      <c r="AL14">
        <v>0.38</v>
      </c>
      <c r="AM14">
        <f>SUM($AL$5:AL14)</f>
        <v>2.9</v>
      </c>
      <c r="AO14">
        <f t="shared" si="16"/>
        <v>0.65517241379310343</v>
      </c>
      <c r="AP14">
        <f t="shared" si="17"/>
        <v>0.58000000000000007</v>
      </c>
      <c r="AQ14" s="4">
        <f>SUM($AO$5:AO14)</f>
        <v>5</v>
      </c>
    </row>
    <row r="15" spans="1:43" x14ac:dyDescent="0.3">
      <c r="A15" s="2" t="s">
        <v>27</v>
      </c>
      <c r="B15" s="8">
        <v>5000</v>
      </c>
      <c r="F15" s="2">
        <v>11</v>
      </c>
      <c r="G15" s="1">
        <f t="shared" si="0"/>
        <v>2000</v>
      </c>
      <c r="H15" s="1">
        <f>SUM($G$5:G15)</f>
        <v>16500</v>
      </c>
      <c r="I15" s="1">
        <v>4000</v>
      </c>
      <c r="J15" s="1"/>
      <c r="K15" s="2">
        <v>11</v>
      </c>
      <c r="L15" s="1">
        <f t="shared" si="18"/>
        <v>500</v>
      </c>
      <c r="M15" s="1">
        <f t="shared" si="1"/>
        <v>500</v>
      </c>
      <c r="N15" s="1">
        <f t="shared" si="2"/>
        <v>500</v>
      </c>
      <c r="O15" s="1">
        <f t="shared" si="3"/>
        <v>500</v>
      </c>
      <c r="P15" s="1">
        <f t="shared" si="4"/>
        <v>2000</v>
      </c>
      <c r="Q15" s="1">
        <f t="shared" si="5"/>
        <v>4000</v>
      </c>
      <c r="R15">
        <v>1</v>
      </c>
      <c r="S15" s="1">
        <f>SUM($Q$5:Q15)</f>
        <v>33000</v>
      </c>
      <c r="U15" s="2">
        <v>11</v>
      </c>
      <c r="V15">
        <v>0.11</v>
      </c>
      <c r="W15">
        <f t="shared" si="6"/>
        <v>0.11</v>
      </c>
      <c r="X15">
        <f t="shared" si="7"/>
        <v>0.11</v>
      </c>
      <c r="Y15">
        <f t="shared" si="8"/>
        <v>0.11</v>
      </c>
      <c r="Z15">
        <f>ROUNDUP((SUM(V15:Y15)*(AA15)),2)</f>
        <v>0.95</v>
      </c>
      <c r="AA15">
        <f t="shared" si="19"/>
        <v>2.1508433795232507</v>
      </c>
      <c r="AB15" s="4">
        <f t="shared" si="10"/>
        <v>1.39</v>
      </c>
      <c r="AC15" s="4">
        <f>SUM($AB$5:AB15)</f>
        <v>11.950000000000001</v>
      </c>
      <c r="AD15">
        <f t="shared" si="20"/>
        <v>13.162878787878793</v>
      </c>
      <c r="AF15" s="2">
        <v>11</v>
      </c>
      <c r="AG15">
        <f t="shared" si="11"/>
        <v>0.05</v>
      </c>
      <c r="AH15">
        <f t="shared" si="12"/>
        <v>0.05</v>
      </c>
      <c r="AI15">
        <f t="shared" si="13"/>
        <v>0.05</v>
      </c>
      <c r="AJ15">
        <f t="shared" si="14"/>
        <v>0.05</v>
      </c>
      <c r="AK15">
        <f t="shared" si="15"/>
        <v>0.2</v>
      </c>
      <c r="AL15">
        <v>0.4</v>
      </c>
      <c r="AM15">
        <f>SUM($AL$5:AL15)</f>
        <v>3.3</v>
      </c>
      <c r="AO15">
        <f t="shared" si="16"/>
        <v>0.68965517241379315</v>
      </c>
      <c r="AP15">
        <f t="shared" si="17"/>
        <v>0.57999999999999996</v>
      </c>
      <c r="AQ15" s="4">
        <f>SUM($AO$5:AO15)</f>
        <v>5.6896551724137936</v>
      </c>
    </row>
    <row r="16" spans="1:43" x14ac:dyDescent="0.3">
      <c r="F16" s="2">
        <v>12</v>
      </c>
      <c r="G16" s="1">
        <f t="shared" si="0"/>
        <v>2100</v>
      </c>
      <c r="H16" s="1">
        <f>SUM($G$5:G16)</f>
        <v>18600</v>
      </c>
      <c r="I16" s="1">
        <v>4200</v>
      </c>
      <c r="J16" s="1"/>
      <c r="K16" s="2">
        <v>12</v>
      </c>
      <c r="L16" s="1">
        <f t="shared" si="18"/>
        <v>525</v>
      </c>
      <c r="M16" s="1">
        <f t="shared" si="1"/>
        <v>525</v>
      </c>
      <c r="N16" s="1">
        <f t="shared" si="2"/>
        <v>525</v>
      </c>
      <c r="O16" s="1">
        <f t="shared" si="3"/>
        <v>525</v>
      </c>
      <c r="P16" s="1">
        <f t="shared" si="4"/>
        <v>2100</v>
      </c>
      <c r="Q16" s="1">
        <f t="shared" si="5"/>
        <v>4200</v>
      </c>
      <c r="R16">
        <v>1</v>
      </c>
      <c r="S16" s="3">
        <f>SUM($Q$5:Q16)</f>
        <v>37200</v>
      </c>
      <c r="U16" s="2">
        <v>12</v>
      </c>
      <c r="V16">
        <v>0.111</v>
      </c>
      <c r="W16">
        <f t="shared" si="6"/>
        <v>0.111</v>
      </c>
      <c r="X16">
        <f t="shared" si="7"/>
        <v>0.111</v>
      </c>
      <c r="Y16">
        <f t="shared" si="8"/>
        <v>0.111</v>
      </c>
      <c r="Z16">
        <f t="shared" si="9"/>
        <v>1.01</v>
      </c>
      <c r="AA16">
        <f t="shared" si="19"/>
        <v>2.2723518133184832</v>
      </c>
      <c r="AB16" s="4">
        <f t="shared" si="10"/>
        <v>1.454</v>
      </c>
      <c r="AC16" s="7">
        <f>SUM($AB$5:AB16)</f>
        <v>13.404000000000002</v>
      </c>
      <c r="AD16">
        <f t="shared" si="20"/>
        <v>12.167364016736405</v>
      </c>
      <c r="AF16" s="2">
        <v>12</v>
      </c>
      <c r="AG16">
        <f t="shared" si="11"/>
        <v>5.2499999999999998E-2</v>
      </c>
      <c r="AH16">
        <f t="shared" si="12"/>
        <v>5.2499999999999998E-2</v>
      </c>
      <c r="AI16">
        <f t="shared" si="13"/>
        <v>5.2499999999999998E-2</v>
      </c>
      <c r="AJ16">
        <f t="shared" si="14"/>
        <v>5.2499999999999998E-2</v>
      </c>
      <c r="AK16">
        <f t="shared" si="15"/>
        <v>0.21</v>
      </c>
      <c r="AL16">
        <v>0.42</v>
      </c>
      <c r="AM16" s="9">
        <f>SUM($AL$5:AL16)</f>
        <v>3.7199999999999998</v>
      </c>
      <c r="AO16">
        <f t="shared" si="16"/>
        <v>0.72413793103448276</v>
      </c>
      <c r="AP16">
        <f t="shared" si="17"/>
        <v>0.57999999999999996</v>
      </c>
      <c r="AQ16" s="4">
        <f>SUM($AO$5:AO16)</f>
        <v>6.4137931034482767</v>
      </c>
    </row>
    <row r="17" spans="1:43" x14ac:dyDescent="0.3">
      <c r="A17" s="14" t="s">
        <v>40</v>
      </c>
      <c r="B17" s="14"/>
      <c r="C17" s="14"/>
      <c r="D17" s="14"/>
      <c r="F17" s="2">
        <v>13</v>
      </c>
      <c r="G17" s="1">
        <f t="shared" si="0"/>
        <v>2200</v>
      </c>
      <c r="H17" s="1">
        <f>SUM($G$5:G17)</f>
        <v>20800</v>
      </c>
      <c r="I17" s="1">
        <v>4400</v>
      </c>
      <c r="J17" s="1"/>
      <c r="K17" s="2">
        <v>13</v>
      </c>
      <c r="L17" s="1">
        <f t="shared" si="18"/>
        <v>550</v>
      </c>
      <c r="M17" s="1">
        <f t="shared" si="1"/>
        <v>550</v>
      </c>
      <c r="N17" s="1">
        <f t="shared" si="2"/>
        <v>550</v>
      </c>
      <c r="O17" s="1">
        <f t="shared" si="3"/>
        <v>550</v>
      </c>
      <c r="P17" s="1">
        <f t="shared" si="4"/>
        <v>2200</v>
      </c>
      <c r="Q17" s="1">
        <f t="shared" si="5"/>
        <v>4400</v>
      </c>
      <c r="R17">
        <v>1</v>
      </c>
      <c r="S17" s="1">
        <f>SUM($Q$5:Q17)</f>
        <v>41600</v>
      </c>
      <c r="U17" s="2">
        <v>13</v>
      </c>
      <c r="V17">
        <v>0.112</v>
      </c>
      <c r="W17">
        <f t="shared" si="6"/>
        <v>0.112</v>
      </c>
      <c r="X17">
        <f t="shared" si="7"/>
        <v>0.112</v>
      </c>
      <c r="Y17">
        <f t="shared" si="8"/>
        <v>0.112</v>
      </c>
      <c r="Z17">
        <f t="shared" si="9"/>
        <v>1.08</v>
      </c>
      <c r="AA17">
        <f t="shared" si="19"/>
        <v>2.3950753314516682</v>
      </c>
      <c r="AB17" s="4">
        <f t="shared" si="10"/>
        <v>1.528</v>
      </c>
      <c r="AC17" s="4">
        <f>SUM($AB$5:AB17)</f>
        <v>14.932000000000002</v>
      </c>
      <c r="AD17">
        <f t="shared" si="20"/>
        <v>11.399582214264401</v>
      </c>
      <c r="AF17" s="2">
        <v>13</v>
      </c>
      <c r="AG17">
        <f t="shared" si="11"/>
        <v>5.5E-2</v>
      </c>
      <c r="AH17">
        <f t="shared" si="12"/>
        <v>5.5E-2</v>
      </c>
      <c r="AI17">
        <f t="shared" si="13"/>
        <v>5.5E-2</v>
      </c>
      <c r="AJ17">
        <f t="shared" si="14"/>
        <v>5.5E-2</v>
      </c>
      <c r="AK17">
        <f t="shared" si="15"/>
        <v>0.22</v>
      </c>
      <c r="AL17">
        <v>0.44</v>
      </c>
      <c r="AM17">
        <f>SUM($AL$5:AL17)</f>
        <v>4.16</v>
      </c>
      <c r="AO17">
        <f t="shared" si="16"/>
        <v>0.75862068965517238</v>
      </c>
      <c r="AP17">
        <f t="shared" si="17"/>
        <v>0.58000000000000007</v>
      </c>
      <c r="AQ17" s="4">
        <f>SUM($AO$5:AO17)</f>
        <v>7.1724137931034493</v>
      </c>
    </row>
    <row r="18" spans="1:43" x14ac:dyDescent="0.3">
      <c r="A18" s="2" t="s">
        <v>42</v>
      </c>
      <c r="B18" s="2" t="s">
        <v>41</v>
      </c>
      <c r="C18" s="2" t="s">
        <v>6</v>
      </c>
      <c r="F18" s="2">
        <v>14</v>
      </c>
      <c r="G18" s="1">
        <f t="shared" si="0"/>
        <v>2300</v>
      </c>
      <c r="H18" s="1">
        <f>SUM($G$5:G18)</f>
        <v>23100</v>
      </c>
      <c r="I18" s="1">
        <v>4600</v>
      </c>
      <c r="J18" s="1"/>
      <c r="K18" s="2">
        <v>14</v>
      </c>
      <c r="L18" s="1">
        <f t="shared" si="18"/>
        <v>575</v>
      </c>
      <c r="M18" s="1">
        <f t="shared" si="1"/>
        <v>575</v>
      </c>
      <c r="N18" s="1">
        <f t="shared" si="2"/>
        <v>575</v>
      </c>
      <c r="O18" s="1">
        <f t="shared" si="3"/>
        <v>575</v>
      </c>
      <c r="P18" s="1">
        <f t="shared" si="4"/>
        <v>2300</v>
      </c>
      <c r="Q18" s="1">
        <f t="shared" si="5"/>
        <v>4600</v>
      </c>
      <c r="R18">
        <v>1</v>
      </c>
      <c r="S18" s="1">
        <f>SUM($Q$5:Q18)</f>
        <v>46200</v>
      </c>
      <c r="U18" s="2">
        <v>14</v>
      </c>
      <c r="V18">
        <v>0.113</v>
      </c>
      <c r="W18">
        <f t="shared" si="6"/>
        <v>0.113</v>
      </c>
      <c r="X18">
        <f t="shared" si="7"/>
        <v>0.113</v>
      </c>
      <c r="Y18">
        <f t="shared" si="8"/>
        <v>0.113</v>
      </c>
      <c r="Z18">
        <f t="shared" si="9"/>
        <v>1.1399999999999999</v>
      </c>
      <c r="AA18">
        <f t="shared" si="19"/>
        <v>2.5190260847661849</v>
      </c>
      <c r="AB18" s="4">
        <f t="shared" si="10"/>
        <v>1.5919999999999999</v>
      </c>
      <c r="AC18" s="4">
        <f>SUM($AB$5:AB18)</f>
        <v>16.524000000000001</v>
      </c>
      <c r="AD18">
        <f t="shared" si="20"/>
        <v>10.661666220198223</v>
      </c>
      <c r="AF18" s="2">
        <v>14</v>
      </c>
      <c r="AG18">
        <f t="shared" si="11"/>
        <v>5.7500000000000002E-2</v>
      </c>
      <c r="AH18">
        <f t="shared" si="12"/>
        <v>5.7500000000000002E-2</v>
      </c>
      <c r="AI18">
        <f t="shared" si="13"/>
        <v>5.7500000000000002E-2</v>
      </c>
      <c r="AJ18">
        <f t="shared" si="14"/>
        <v>5.7500000000000002E-2</v>
      </c>
      <c r="AK18">
        <f t="shared" si="15"/>
        <v>0.23</v>
      </c>
      <c r="AL18">
        <v>0.46</v>
      </c>
      <c r="AM18">
        <f>SUM($AL$5:AL18)</f>
        <v>4.62</v>
      </c>
      <c r="AO18">
        <f t="shared" si="16"/>
        <v>0.7931034482758621</v>
      </c>
      <c r="AP18">
        <f t="shared" si="17"/>
        <v>0.57999999999999996</v>
      </c>
      <c r="AQ18" s="4">
        <f>SUM($AO$5:AO18)</f>
        <v>7.9655172413793114</v>
      </c>
    </row>
    <row r="19" spans="1:43" x14ac:dyDescent="0.3">
      <c r="A19" s="2" t="s">
        <v>29</v>
      </c>
      <c r="B19" s="8">
        <f>(B11+B12+B13)*I24+B14+B15</f>
        <v>193200</v>
      </c>
      <c r="C19" s="2">
        <v>32</v>
      </c>
      <c r="F19" s="2">
        <v>15</v>
      </c>
      <c r="G19" s="1">
        <f t="shared" si="0"/>
        <v>2400</v>
      </c>
      <c r="H19" s="1">
        <f>SUM($G$5:G19)</f>
        <v>25500</v>
      </c>
      <c r="I19" s="1">
        <v>4800</v>
      </c>
      <c r="J19" s="1"/>
      <c r="K19" s="2">
        <v>15</v>
      </c>
      <c r="L19" s="1">
        <f t="shared" si="18"/>
        <v>600</v>
      </c>
      <c r="M19" s="1">
        <f t="shared" si="1"/>
        <v>600</v>
      </c>
      <c r="N19" s="1">
        <f t="shared" si="2"/>
        <v>600</v>
      </c>
      <c r="O19" s="1">
        <f t="shared" si="3"/>
        <v>600</v>
      </c>
      <c r="P19" s="1">
        <f t="shared" si="4"/>
        <v>2400</v>
      </c>
      <c r="Q19" s="1">
        <f t="shared" si="5"/>
        <v>4800</v>
      </c>
      <c r="R19">
        <v>1</v>
      </c>
      <c r="S19" s="1">
        <f>SUM($Q$5:Q19)</f>
        <v>51000</v>
      </c>
      <c r="U19" s="2">
        <v>15</v>
      </c>
      <c r="V19">
        <v>0.114</v>
      </c>
      <c r="W19">
        <f t="shared" si="6"/>
        <v>0.114</v>
      </c>
      <c r="X19">
        <f t="shared" si="7"/>
        <v>0.114</v>
      </c>
      <c r="Y19">
        <f t="shared" si="8"/>
        <v>0.114</v>
      </c>
      <c r="Z19">
        <f t="shared" si="9"/>
        <v>1.21</v>
      </c>
      <c r="AA19">
        <f t="shared" si="19"/>
        <v>2.644216345613847</v>
      </c>
      <c r="AB19" s="4">
        <f t="shared" si="10"/>
        <v>1.6659999999999999</v>
      </c>
      <c r="AC19" s="4">
        <f>SUM($AB$5:AB19)</f>
        <v>18.190000000000001</v>
      </c>
      <c r="AD19">
        <f t="shared" si="20"/>
        <v>10.082304526748972</v>
      </c>
      <c r="AF19" s="2">
        <v>15</v>
      </c>
      <c r="AG19">
        <f t="shared" si="11"/>
        <v>0.06</v>
      </c>
      <c r="AH19">
        <f t="shared" si="12"/>
        <v>0.06</v>
      </c>
      <c r="AI19">
        <f t="shared" si="13"/>
        <v>0.06</v>
      </c>
      <c r="AJ19">
        <f t="shared" si="14"/>
        <v>0.06</v>
      </c>
      <c r="AK19">
        <f t="shared" si="15"/>
        <v>0.24</v>
      </c>
      <c r="AL19">
        <v>0.48</v>
      </c>
      <c r="AM19">
        <f>SUM($AL$5:AL19)</f>
        <v>5.0999999999999996</v>
      </c>
      <c r="AO19">
        <f t="shared" si="16"/>
        <v>0.82758620689655171</v>
      </c>
      <c r="AP19">
        <f t="shared" si="17"/>
        <v>0.57999999999999996</v>
      </c>
      <c r="AQ19" s="4">
        <f>SUM($AO$5:AO19)</f>
        <v>8.793103448275863</v>
      </c>
    </row>
    <row r="20" spans="1:43" x14ac:dyDescent="0.3">
      <c r="A20" s="2" t="s">
        <v>30</v>
      </c>
      <c r="B20" s="8">
        <f>B19+($B$12+$B$13*7)*$I$24+$B$15*7</f>
        <v>286200</v>
      </c>
      <c r="C20" s="2">
        <v>38</v>
      </c>
      <c r="F20" s="2">
        <v>16</v>
      </c>
      <c r="G20" s="1">
        <f t="shared" si="0"/>
        <v>2500</v>
      </c>
      <c r="H20" s="1">
        <f>SUM($G$5:G20)</f>
        <v>28000</v>
      </c>
      <c r="I20" s="1">
        <v>5000</v>
      </c>
      <c r="J20" s="1"/>
      <c r="K20" s="2">
        <v>16</v>
      </c>
      <c r="L20" s="1">
        <f t="shared" si="18"/>
        <v>625</v>
      </c>
      <c r="M20" s="1">
        <f t="shared" si="1"/>
        <v>625</v>
      </c>
      <c r="N20" s="1">
        <f t="shared" si="2"/>
        <v>625</v>
      </c>
      <c r="O20" s="1">
        <f t="shared" si="3"/>
        <v>625</v>
      </c>
      <c r="P20" s="1">
        <f t="shared" si="4"/>
        <v>2630</v>
      </c>
      <c r="Q20" s="1">
        <f t="shared" si="5"/>
        <v>5130</v>
      </c>
      <c r="R20">
        <f>R19+0.05</f>
        <v>1.05</v>
      </c>
      <c r="S20" s="1">
        <f>SUM($Q$5:Q20)</f>
        <v>56130</v>
      </c>
      <c r="U20" s="2">
        <v>16</v>
      </c>
      <c r="V20">
        <v>0.115</v>
      </c>
      <c r="W20">
        <f t="shared" si="6"/>
        <v>0.115</v>
      </c>
      <c r="X20">
        <f t="shared" si="7"/>
        <v>0.115</v>
      </c>
      <c r="Y20">
        <f t="shared" si="8"/>
        <v>0.115</v>
      </c>
      <c r="Z20">
        <f t="shared" si="9"/>
        <v>1.28</v>
      </c>
      <c r="AA20">
        <f t="shared" si="19"/>
        <v>2.7706585090699858</v>
      </c>
      <c r="AB20" s="4">
        <f t="shared" si="10"/>
        <v>1.74</v>
      </c>
      <c r="AC20" s="4">
        <f>SUM($AB$5:AB20)</f>
        <v>19.93</v>
      </c>
      <c r="AD20">
        <f t="shared" si="20"/>
        <v>9.565695437053316</v>
      </c>
      <c r="AF20" s="2">
        <v>16</v>
      </c>
      <c r="AG20">
        <f t="shared" si="11"/>
        <v>6.25E-2</v>
      </c>
      <c r="AH20">
        <f t="shared" si="12"/>
        <v>6.25E-2</v>
      </c>
      <c r="AI20">
        <f t="shared" si="13"/>
        <v>6.25E-2</v>
      </c>
      <c r="AJ20">
        <f t="shared" si="14"/>
        <v>6.25E-2</v>
      </c>
      <c r="AK20">
        <f t="shared" si="15"/>
        <v>0.25</v>
      </c>
      <c r="AL20">
        <v>0.5</v>
      </c>
      <c r="AM20">
        <f>SUM($AL$5:AL20)</f>
        <v>5.6</v>
      </c>
      <c r="AO20">
        <f t="shared" si="16"/>
        <v>0.8844827586206897</v>
      </c>
      <c r="AP20">
        <f t="shared" si="17"/>
        <v>0.56530214424951264</v>
      </c>
      <c r="AQ20" s="4">
        <f>SUM($AO$5:AO20)</f>
        <v>9.677586206896553</v>
      </c>
    </row>
    <row r="21" spans="1:43" x14ac:dyDescent="0.3">
      <c r="A21" s="2" t="s">
        <v>31</v>
      </c>
      <c r="B21" s="8">
        <f>B20+($B$12+$B$13*7)*$I$24+$B$15*7</f>
        <v>379200</v>
      </c>
      <c r="C21" s="2">
        <v>44</v>
      </c>
      <c r="F21" s="2">
        <v>17</v>
      </c>
      <c r="G21" s="1">
        <f t="shared" si="0"/>
        <v>2600</v>
      </c>
      <c r="H21" s="1">
        <f>SUM($G$5:G21)</f>
        <v>30600</v>
      </c>
      <c r="I21" s="1">
        <v>5200</v>
      </c>
      <c r="J21" s="1"/>
      <c r="K21" s="2">
        <v>17</v>
      </c>
      <c r="L21" s="1">
        <f t="shared" si="18"/>
        <v>650</v>
      </c>
      <c r="M21" s="1">
        <f t="shared" si="1"/>
        <v>650</v>
      </c>
      <c r="N21" s="1">
        <f t="shared" si="2"/>
        <v>650</v>
      </c>
      <c r="O21" s="1">
        <f t="shared" si="3"/>
        <v>650</v>
      </c>
      <c r="P21" s="1">
        <f t="shared" si="4"/>
        <v>2860</v>
      </c>
      <c r="Q21" s="1">
        <f t="shared" si="5"/>
        <v>5460</v>
      </c>
      <c r="R21">
        <f t="shared" ref="R21:R34" si="21">R20+0.05</f>
        <v>1.1000000000000001</v>
      </c>
      <c r="S21" s="1">
        <f>SUM($Q$5:Q21)</f>
        <v>61590</v>
      </c>
      <c r="T21" s="1"/>
      <c r="U21" s="2">
        <v>17</v>
      </c>
      <c r="V21">
        <v>0.11600000000000001</v>
      </c>
      <c r="W21">
        <f t="shared" si="6"/>
        <v>0.11600000000000001</v>
      </c>
      <c r="X21">
        <f t="shared" si="7"/>
        <v>0.11600000000000001</v>
      </c>
      <c r="Y21">
        <f t="shared" si="8"/>
        <v>0.11600000000000001</v>
      </c>
      <c r="Z21">
        <f t="shared" si="9"/>
        <v>1.35</v>
      </c>
      <c r="AA21">
        <f t="shared" si="19"/>
        <v>2.8983650941606856</v>
      </c>
      <c r="AB21" s="4">
        <f t="shared" si="10"/>
        <v>1.8140000000000001</v>
      </c>
      <c r="AC21" s="4">
        <f>SUM($AB$5:AB21)</f>
        <v>21.744</v>
      </c>
      <c r="AD21">
        <f t="shared" si="20"/>
        <v>9.1018564977420979</v>
      </c>
      <c r="AF21" s="2">
        <v>17</v>
      </c>
      <c r="AG21">
        <f t="shared" si="11"/>
        <v>6.5000000000000002E-2</v>
      </c>
      <c r="AH21">
        <f t="shared" si="12"/>
        <v>6.5000000000000002E-2</v>
      </c>
      <c r="AI21">
        <f t="shared" si="13"/>
        <v>6.5000000000000002E-2</v>
      </c>
      <c r="AJ21">
        <f t="shared" si="14"/>
        <v>6.5000000000000002E-2</v>
      </c>
      <c r="AK21">
        <f t="shared" si="15"/>
        <v>0.26</v>
      </c>
      <c r="AL21">
        <v>0.52</v>
      </c>
      <c r="AM21">
        <f>SUM($AL$5:AL21)</f>
        <v>6.1199999999999992</v>
      </c>
      <c r="AO21">
        <f t="shared" si="16"/>
        <v>0.94137931034482758</v>
      </c>
      <c r="AP21">
        <f t="shared" si="17"/>
        <v>0.55238095238095242</v>
      </c>
      <c r="AQ21" s="4">
        <f>SUM($AO$5:AO21)</f>
        <v>10.618965517241381</v>
      </c>
    </row>
    <row r="22" spans="1:43" x14ac:dyDescent="0.3">
      <c r="A22" s="2" t="s">
        <v>32</v>
      </c>
      <c r="B22" s="8">
        <f>B21+($B$12+$B$13*7)*$I$24+$B$15*7</f>
        <v>472200</v>
      </c>
      <c r="C22" s="2">
        <v>49</v>
      </c>
      <c r="F22" s="2">
        <v>18</v>
      </c>
      <c r="G22" s="1">
        <f t="shared" si="0"/>
        <v>2700</v>
      </c>
      <c r="H22" s="1">
        <f>SUM($G$5:G22)</f>
        <v>33300</v>
      </c>
      <c r="I22" s="1">
        <v>5400</v>
      </c>
      <c r="J22" s="1"/>
      <c r="K22" s="2">
        <v>18</v>
      </c>
      <c r="L22" s="1">
        <f t="shared" si="18"/>
        <v>675</v>
      </c>
      <c r="M22" s="1">
        <f t="shared" si="1"/>
        <v>675</v>
      </c>
      <c r="N22" s="1">
        <f t="shared" si="2"/>
        <v>675</v>
      </c>
      <c r="O22" s="1">
        <f t="shared" si="3"/>
        <v>675</v>
      </c>
      <c r="P22" s="1">
        <f t="shared" si="4"/>
        <v>3110</v>
      </c>
      <c r="Q22" s="1">
        <f t="shared" si="5"/>
        <v>5810</v>
      </c>
      <c r="R22">
        <f t="shared" si="21"/>
        <v>1.1500000000000001</v>
      </c>
      <c r="S22" s="1">
        <f>SUM($Q$5:Q22)</f>
        <v>67400</v>
      </c>
      <c r="U22" s="2">
        <v>18</v>
      </c>
      <c r="V22">
        <v>0.11700000000000001</v>
      </c>
      <c r="W22">
        <f t="shared" si="6"/>
        <v>0.11700000000000001</v>
      </c>
      <c r="X22">
        <f t="shared" si="7"/>
        <v>0.11700000000000001</v>
      </c>
      <c r="Y22">
        <f t="shared" si="8"/>
        <v>0.11700000000000001</v>
      </c>
      <c r="Z22">
        <f t="shared" si="9"/>
        <v>1.42</v>
      </c>
      <c r="AA22">
        <f t="shared" si="19"/>
        <v>3.0273487451022927</v>
      </c>
      <c r="AB22" s="4">
        <f t="shared" si="10"/>
        <v>1.8879999999999999</v>
      </c>
      <c r="AC22" s="4">
        <f>SUM($AB$5:AB22)</f>
        <v>23.631999999999998</v>
      </c>
      <c r="AD22">
        <f t="shared" si="20"/>
        <v>8.6828550404709262</v>
      </c>
      <c r="AF22" s="2">
        <v>18</v>
      </c>
      <c r="AG22">
        <f t="shared" si="11"/>
        <v>6.7500000000000004E-2</v>
      </c>
      <c r="AH22">
        <f t="shared" si="12"/>
        <v>6.7500000000000004E-2</v>
      </c>
      <c r="AI22">
        <f t="shared" si="13"/>
        <v>6.7500000000000004E-2</v>
      </c>
      <c r="AJ22">
        <f t="shared" si="14"/>
        <v>6.7500000000000004E-2</v>
      </c>
      <c r="AK22">
        <f t="shared" si="15"/>
        <v>0.27</v>
      </c>
      <c r="AL22">
        <v>0.54</v>
      </c>
      <c r="AM22">
        <f>SUM($AL$5:AL22)</f>
        <v>6.6599999999999993</v>
      </c>
      <c r="AO22">
        <f t="shared" si="16"/>
        <v>1.0017241379310344</v>
      </c>
      <c r="AP22">
        <f t="shared" si="17"/>
        <v>0.53907056798623065</v>
      </c>
      <c r="AQ22" s="4">
        <f>SUM($AO$5:AO22)</f>
        <v>11.620689655172416</v>
      </c>
    </row>
    <row r="23" spans="1:43" x14ac:dyDescent="0.3">
      <c r="A23" s="2" t="s">
        <v>33</v>
      </c>
      <c r="B23" s="8">
        <f>B22+($B$12+$B$13*7)*$I$24+$B$15*7</f>
        <v>565200</v>
      </c>
      <c r="C23" s="2">
        <v>53</v>
      </c>
      <c r="F23" s="2">
        <v>19</v>
      </c>
      <c r="G23" s="1">
        <f t="shared" si="0"/>
        <v>2800</v>
      </c>
      <c r="H23" s="1">
        <f>SUM($G$5:G23)</f>
        <v>36100</v>
      </c>
      <c r="I23" s="1">
        <v>5600</v>
      </c>
      <c r="J23" s="1"/>
      <c r="K23" s="2">
        <v>19</v>
      </c>
      <c r="L23" s="1">
        <f t="shared" si="18"/>
        <v>700</v>
      </c>
      <c r="M23" s="1">
        <f t="shared" si="1"/>
        <v>700</v>
      </c>
      <c r="N23" s="1">
        <f t="shared" si="2"/>
        <v>700</v>
      </c>
      <c r="O23" s="1">
        <f t="shared" si="3"/>
        <v>700</v>
      </c>
      <c r="P23" s="1">
        <f t="shared" si="4"/>
        <v>3360</v>
      </c>
      <c r="Q23" s="1">
        <f t="shared" si="5"/>
        <v>6160</v>
      </c>
      <c r="R23">
        <f t="shared" si="21"/>
        <v>1.2000000000000002</v>
      </c>
      <c r="S23" s="1">
        <f>SUM($Q$5:Q23)</f>
        <v>73560</v>
      </c>
      <c r="U23" s="2">
        <v>19</v>
      </c>
      <c r="V23">
        <v>0.11799999999999999</v>
      </c>
      <c r="W23">
        <f t="shared" si="6"/>
        <v>0.11799999999999999</v>
      </c>
      <c r="X23">
        <f t="shared" si="7"/>
        <v>0.11799999999999999</v>
      </c>
      <c r="Y23">
        <f t="shared" si="8"/>
        <v>0.11799999999999999</v>
      </c>
      <c r="Z23">
        <f t="shared" si="9"/>
        <v>1.5</v>
      </c>
      <c r="AA23">
        <f t="shared" si="19"/>
        <v>3.1576222325533156</v>
      </c>
      <c r="AB23" s="4">
        <f t="shared" si="10"/>
        <v>1.972</v>
      </c>
      <c r="AC23" s="7">
        <f>SUM($AB$5:AB23)</f>
        <v>25.603999999999999</v>
      </c>
      <c r="AD23">
        <f t="shared" si="20"/>
        <v>8.344617467840223</v>
      </c>
      <c r="AF23" s="2">
        <v>19</v>
      </c>
      <c r="AG23">
        <f t="shared" si="11"/>
        <v>7.0000000000000007E-2</v>
      </c>
      <c r="AH23">
        <f t="shared" si="12"/>
        <v>7.0000000000000007E-2</v>
      </c>
      <c r="AI23">
        <f t="shared" si="13"/>
        <v>7.0000000000000007E-2</v>
      </c>
      <c r="AJ23">
        <f t="shared" si="14"/>
        <v>7.0000000000000007E-2</v>
      </c>
      <c r="AK23">
        <f t="shared" si="15"/>
        <v>0.28000000000000003</v>
      </c>
      <c r="AL23">
        <v>0.56000000000000005</v>
      </c>
      <c r="AM23">
        <f>SUM($AL$5:AL23)</f>
        <v>7.2199999999999989</v>
      </c>
      <c r="AO23">
        <f t="shared" si="16"/>
        <v>1.0620689655172413</v>
      </c>
      <c r="AP23">
        <f t="shared" si="17"/>
        <v>0.52727272727272734</v>
      </c>
      <c r="AQ23" s="4">
        <f>SUM($AO$5:AO23)</f>
        <v>12.682758620689658</v>
      </c>
    </row>
    <row r="24" spans="1:43" x14ac:dyDescent="0.3">
      <c r="F24" s="2">
        <v>20</v>
      </c>
      <c r="G24" s="1">
        <f t="shared" si="0"/>
        <v>2900</v>
      </c>
      <c r="H24" s="3">
        <f>SUM($G$5:G24)</f>
        <v>39000</v>
      </c>
      <c r="I24" s="1">
        <v>5800</v>
      </c>
      <c r="J24" s="1" t="s">
        <v>47</v>
      </c>
      <c r="K24" s="2">
        <v>20</v>
      </c>
      <c r="L24" s="1">
        <f t="shared" si="18"/>
        <v>725</v>
      </c>
      <c r="M24" s="1">
        <f t="shared" si="1"/>
        <v>725</v>
      </c>
      <c r="N24" s="1">
        <f t="shared" si="2"/>
        <v>725</v>
      </c>
      <c r="O24" s="1">
        <f t="shared" si="3"/>
        <v>725</v>
      </c>
      <c r="P24" s="1">
        <f t="shared" si="4"/>
        <v>3630</v>
      </c>
      <c r="Q24" s="1">
        <f t="shared" si="5"/>
        <v>6530</v>
      </c>
      <c r="R24">
        <f t="shared" si="21"/>
        <v>1.2500000000000002</v>
      </c>
      <c r="S24" s="1">
        <f>SUM($Q$5:Q24)</f>
        <v>80090</v>
      </c>
      <c r="T24" s="1"/>
      <c r="U24" s="2">
        <v>20</v>
      </c>
      <c r="V24">
        <v>0.11899999999999999</v>
      </c>
      <c r="W24">
        <f t="shared" si="6"/>
        <v>0.11899999999999999</v>
      </c>
      <c r="X24">
        <f t="shared" si="7"/>
        <v>0.11899999999999999</v>
      </c>
      <c r="Y24">
        <f t="shared" si="8"/>
        <v>0.11899999999999999</v>
      </c>
      <c r="Z24">
        <f t="shared" si="9"/>
        <v>1.57</v>
      </c>
      <c r="AA24">
        <f t="shared" si="19"/>
        <v>3.2891984548788491</v>
      </c>
      <c r="AB24" s="4">
        <f t="shared" si="10"/>
        <v>2.0460000000000003</v>
      </c>
      <c r="AC24" s="4">
        <f>SUM($AB$5:AB24)</f>
        <v>27.65</v>
      </c>
      <c r="AD24">
        <f t="shared" si="20"/>
        <v>7.9909389157944046</v>
      </c>
      <c r="AF24" s="2">
        <v>20</v>
      </c>
      <c r="AG24">
        <f t="shared" si="11"/>
        <v>7.2499999999999995E-2</v>
      </c>
      <c r="AH24">
        <f t="shared" si="12"/>
        <v>7.2499999999999995E-2</v>
      </c>
      <c r="AI24">
        <f t="shared" si="13"/>
        <v>7.2499999999999995E-2</v>
      </c>
      <c r="AJ24">
        <f t="shared" si="14"/>
        <v>7.2499999999999995E-2</v>
      </c>
      <c r="AK24">
        <f t="shared" si="15"/>
        <v>0.28999999999999998</v>
      </c>
      <c r="AL24">
        <v>0.57999999999999996</v>
      </c>
      <c r="AM24">
        <f>SUM($AL$5:AL24)</f>
        <v>7.7999999999999989</v>
      </c>
      <c r="AO24">
        <f t="shared" si="16"/>
        <v>1.1258620689655172</v>
      </c>
      <c r="AP24">
        <f t="shared" si="17"/>
        <v>0.51516079632465539</v>
      </c>
      <c r="AQ24" s="4">
        <f>SUM($AO$5:AO24)</f>
        <v>13.808620689655175</v>
      </c>
    </row>
    <row r="25" spans="1:43" x14ac:dyDescent="0.3">
      <c r="F25" s="2">
        <v>21</v>
      </c>
      <c r="G25" s="1">
        <f t="shared" si="0"/>
        <v>3000</v>
      </c>
      <c r="H25" s="1">
        <f>SUM($G$5:G25)</f>
        <v>42000</v>
      </c>
      <c r="I25" s="1">
        <v>6000</v>
      </c>
      <c r="J25" s="1"/>
      <c r="K25" s="2">
        <v>21</v>
      </c>
      <c r="L25" s="1">
        <f t="shared" si="18"/>
        <v>750</v>
      </c>
      <c r="M25" s="1">
        <f t="shared" si="1"/>
        <v>750</v>
      </c>
      <c r="N25" s="1">
        <f t="shared" si="2"/>
        <v>750</v>
      </c>
      <c r="O25" s="1">
        <f t="shared" si="3"/>
        <v>750</v>
      </c>
      <c r="P25" s="1">
        <f t="shared" si="4"/>
        <v>3900</v>
      </c>
      <c r="Q25" s="1">
        <f t="shared" si="5"/>
        <v>6900</v>
      </c>
      <c r="R25">
        <f t="shared" si="21"/>
        <v>1.3000000000000003</v>
      </c>
      <c r="S25" s="1">
        <f>SUM($Q$5:Q25)</f>
        <v>86990</v>
      </c>
      <c r="U25" s="2">
        <v>21</v>
      </c>
      <c r="V25">
        <v>0.12</v>
      </c>
      <c r="W25">
        <f t="shared" ref="W25:W56" si="22">V25</f>
        <v>0.12</v>
      </c>
      <c r="X25">
        <f t="shared" ref="X25:X56" si="23">V25</f>
        <v>0.12</v>
      </c>
      <c r="Y25">
        <f t="shared" ref="Y25:Y56" si="24">V25</f>
        <v>0.12</v>
      </c>
      <c r="Z25">
        <f t="shared" si="9"/>
        <v>1.65</v>
      </c>
      <c r="AA25">
        <f t="shared" si="19"/>
        <v>3.4220904394276377</v>
      </c>
      <c r="AB25" s="4">
        <f t="shared" si="10"/>
        <v>2.13</v>
      </c>
      <c r="AC25" s="4">
        <f>SUM($AB$5:AB25)</f>
        <v>29.779999999999998</v>
      </c>
      <c r="AD25">
        <f t="shared" si="20"/>
        <v>7.7034358047016251</v>
      </c>
      <c r="AF25" s="2">
        <v>21</v>
      </c>
      <c r="AG25">
        <f t="shared" si="11"/>
        <v>7.4999999999999997E-2</v>
      </c>
      <c r="AH25">
        <f t="shared" si="12"/>
        <v>7.4999999999999997E-2</v>
      </c>
      <c r="AI25">
        <f t="shared" si="13"/>
        <v>7.4999999999999997E-2</v>
      </c>
      <c r="AJ25">
        <f t="shared" si="14"/>
        <v>7.4999999999999997E-2</v>
      </c>
      <c r="AK25">
        <f t="shared" si="15"/>
        <v>0.3</v>
      </c>
      <c r="AL25">
        <v>0.6</v>
      </c>
      <c r="AM25">
        <f>SUM($AL$5:AL25)</f>
        <v>8.3999999999999986</v>
      </c>
      <c r="AO25">
        <f t="shared" si="16"/>
        <v>1.1896551724137931</v>
      </c>
      <c r="AP25">
        <f t="shared" si="17"/>
        <v>0.5043478260869565</v>
      </c>
      <c r="AQ25" s="4">
        <f>SUM($AO$5:AO25)</f>
        <v>14.998275862068969</v>
      </c>
    </row>
    <row r="26" spans="1:43" x14ac:dyDescent="0.3">
      <c r="F26" s="2">
        <v>22</v>
      </c>
      <c r="G26" s="1">
        <f t="shared" si="0"/>
        <v>3100</v>
      </c>
      <c r="H26" s="1">
        <f>SUM($G$5:G26)</f>
        <v>45100</v>
      </c>
      <c r="I26" s="1">
        <v>6200</v>
      </c>
      <c r="J26" s="1"/>
      <c r="K26" s="2">
        <v>22</v>
      </c>
      <c r="L26" s="1">
        <f t="shared" si="18"/>
        <v>775</v>
      </c>
      <c r="M26" s="1">
        <f t="shared" si="1"/>
        <v>775</v>
      </c>
      <c r="N26" s="1">
        <f t="shared" si="2"/>
        <v>775</v>
      </c>
      <c r="O26" s="1">
        <f t="shared" si="3"/>
        <v>775</v>
      </c>
      <c r="P26" s="1">
        <f t="shared" si="4"/>
        <v>4190</v>
      </c>
      <c r="Q26" s="1">
        <f t="shared" si="5"/>
        <v>7290</v>
      </c>
      <c r="R26">
        <f t="shared" si="21"/>
        <v>1.3500000000000003</v>
      </c>
      <c r="S26" s="1">
        <f>SUM($Q$5:Q26)</f>
        <v>94280</v>
      </c>
      <c r="U26" s="2">
        <v>22</v>
      </c>
      <c r="V26">
        <v>0.121</v>
      </c>
      <c r="W26">
        <f t="shared" si="22"/>
        <v>0.121</v>
      </c>
      <c r="X26">
        <f t="shared" si="23"/>
        <v>0.121</v>
      </c>
      <c r="Y26">
        <f t="shared" si="24"/>
        <v>0.121</v>
      </c>
      <c r="Z26">
        <f t="shared" si="9"/>
        <v>1.73</v>
      </c>
      <c r="AA26">
        <f t="shared" si="19"/>
        <v>3.5563113438219141</v>
      </c>
      <c r="AB26" s="4">
        <f t="shared" si="10"/>
        <v>2.214</v>
      </c>
      <c r="AC26" s="4">
        <f>SUM($AB$5:AB26)</f>
        <v>31.993999999999996</v>
      </c>
      <c r="AD26">
        <f t="shared" si="20"/>
        <v>7.4345198119543277</v>
      </c>
      <c r="AF26" s="2">
        <v>22</v>
      </c>
      <c r="AG26">
        <f t="shared" si="11"/>
        <v>0.08</v>
      </c>
      <c r="AH26">
        <f t="shared" si="12"/>
        <v>0.08</v>
      </c>
      <c r="AI26">
        <f t="shared" si="13"/>
        <v>0.08</v>
      </c>
      <c r="AJ26">
        <f t="shared" si="14"/>
        <v>0.08</v>
      </c>
      <c r="AK26">
        <f>AL26/2</f>
        <v>0.32</v>
      </c>
      <c r="AL26">
        <v>0.64</v>
      </c>
      <c r="AM26">
        <f>SUM($AL$5:AL26)</f>
        <v>9.0399999999999991</v>
      </c>
      <c r="AO26">
        <f t="shared" si="16"/>
        <v>1.2568965517241379</v>
      </c>
      <c r="AP26">
        <f t="shared" si="17"/>
        <v>0.50919067215363512</v>
      </c>
      <c r="AQ26" s="4">
        <f>SUM($AO$5:AO26)</f>
        <v>16.255172413793108</v>
      </c>
    </row>
    <row r="27" spans="1:43" x14ac:dyDescent="0.3">
      <c r="F27" s="2">
        <v>23</v>
      </c>
      <c r="G27" s="1">
        <f t="shared" si="0"/>
        <v>3200</v>
      </c>
      <c r="H27" s="1">
        <f>SUM($G$5:G27)</f>
        <v>48300</v>
      </c>
      <c r="I27" s="1">
        <v>6400</v>
      </c>
      <c r="J27" s="1"/>
      <c r="K27" s="2">
        <v>23</v>
      </c>
      <c r="L27" s="1">
        <f t="shared" si="18"/>
        <v>800</v>
      </c>
      <c r="M27" s="1">
        <f t="shared" si="1"/>
        <v>800</v>
      </c>
      <c r="N27" s="1">
        <f t="shared" si="2"/>
        <v>800</v>
      </c>
      <c r="O27" s="1">
        <f t="shared" si="3"/>
        <v>800</v>
      </c>
      <c r="P27" s="1">
        <f t="shared" si="4"/>
        <v>4480</v>
      </c>
      <c r="Q27" s="1">
        <f t="shared" si="5"/>
        <v>7680</v>
      </c>
      <c r="R27">
        <f t="shared" si="21"/>
        <v>1.4000000000000004</v>
      </c>
      <c r="S27" s="1">
        <f>SUM($Q$5:Q27)</f>
        <v>101960</v>
      </c>
      <c r="U27" s="2">
        <v>23</v>
      </c>
      <c r="V27">
        <v>0.122</v>
      </c>
      <c r="W27">
        <f t="shared" si="22"/>
        <v>0.122</v>
      </c>
      <c r="X27">
        <f t="shared" si="23"/>
        <v>0.122</v>
      </c>
      <c r="Y27">
        <f t="shared" si="24"/>
        <v>0.122</v>
      </c>
      <c r="Z27">
        <f t="shared" si="9"/>
        <v>1.81</v>
      </c>
      <c r="AA27">
        <f t="shared" si="19"/>
        <v>3.6918744572601332</v>
      </c>
      <c r="AB27" s="4">
        <f t="shared" si="10"/>
        <v>2.298</v>
      </c>
      <c r="AC27" s="4">
        <f>SUM($AB$5:AB27)</f>
        <v>34.291999999999994</v>
      </c>
      <c r="AD27">
        <f t="shared" si="20"/>
        <v>7.1825967368881622</v>
      </c>
      <c r="AF27" s="2">
        <v>23</v>
      </c>
      <c r="AG27">
        <f t="shared" si="11"/>
        <v>8.5000000000000006E-2</v>
      </c>
      <c r="AH27">
        <f t="shared" si="12"/>
        <v>8.5000000000000006E-2</v>
      </c>
      <c r="AI27">
        <f t="shared" si="13"/>
        <v>8.5000000000000006E-2</v>
      </c>
      <c r="AJ27">
        <f t="shared" si="14"/>
        <v>8.5000000000000006E-2</v>
      </c>
      <c r="AK27">
        <f t="shared" si="15"/>
        <v>0.34</v>
      </c>
      <c r="AL27">
        <v>0.68</v>
      </c>
      <c r="AM27">
        <f>SUM($AL$5:AL27)</f>
        <v>9.7199999999999989</v>
      </c>
      <c r="AO27">
        <f t="shared" si="16"/>
        <v>1.3241379310344827</v>
      </c>
      <c r="AP27">
        <f t="shared" si="17"/>
        <v>0.51354166666666667</v>
      </c>
      <c r="AQ27" s="4">
        <f>SUM($AO$5:AO27)</f>
        <v>17.57931034482759</v>
      </c>
    </row>
    <row r="28" spans="1:43" x14ac:dyDescent="0.3">
      <c r="F28" s="2">
        <v>24</v>
      </c>
      <c r="G28" s="1">
        <f t="shared" si="0"/>
        <v>3300</v>
      </c>
      <c r="H28" s="1">
        <f>SUM($G$5:G28)</f>
        <v>51600</v>
      </c>
      <c r="I28" s="1">
        <v>6600</v>
      </c>
      <c r="J28" s="1"/>
      <c r="K28" s="2">
        <v>24</v>
      </c>
      <c r="L28" s="1">
        <f t="shared" si="18"/>
        <v>825</v>
      </c>
      <c r="M28" s="1">
        <f t="shared" si="1"/>
        <v>825</v>
      </c>
      <c r="N28" s="1">
        <f t="shared" si="2"/>
        <v>825</v>
      </c>
      <c r="O28" s="1">
        <f t="shared" si="3"/>
        <v>825</v>
      </c>
      <c r="P28" s="1">
        <f t="shared" si="4"/>
        <v>4790</v>
      </c>
      <c r="Q28" s="1">
        <f t="shared" si="5"/>
        <v>8090</v>
      </c>
      <c r="R28">
        <f t="shared" si="21"/>
        <v>1.4500000000000004</v>
      </c>
      <c r="S28" s="1">
        <f>SUM($Q$5:Q28)</f>
        <v>110050</v>
      </c>
      <c r="U28" s="2">
        <v>24</v>
      </c>
      <c r="V28">
        <v>0.123</v>
      </c>
      <c r="W28">
        <f t="shared" si="22"/>
        <v>0.123</v>
      </c>
      <c r="X28">
        <f t="shared" si="23"/>
        <v>0.123</v>
      </c>
      <c r="Y28">
        <f t="shared" si="24"/>
        <v>0.123</v>
      </c>
      <c r="Z28">
        <f t="shared" si="9"/>
        <v>1.89</v>
      </c>
      <c r="AA28">
        <f t="shared" si="19"/>
        <v>3.8287932018327346</v>
      </c>
      <c r="AB28" s="4">
        <f t="shared" si="10"/>
        <v>2.3819999999999997</v>
      </c>
      <c r="AC28" s="4">
        <f>SUM($AB$5:AB28)</f>
        <v>36.673999999999992</v>
      </c>
      <c r="AD28">
        <f t="shared" si="20"/>
        <v>6.9462265251370532</v>
      </c>
      <c r="AF28" s="2">
        <v>24</v>
      </c>
      <c r="AG28">
        <f t="shared" si="11"/>
        <v>0.09</v>
      </c>
      <c r="AH28">
        <f t="shared" si="12"/>
        <v>0.09</v>
      </c>
      <c r="AI28">
        <f t="shared" si="13"/>
        <v>0.09</v>
      </c>
      <c r="AJ28">
        <f t="shared" si="14"/>
        <v>0.09</v>
      </c>
      <c r="AK28">
        <f t="shared" si="15"/>
        <v>0.36</v>
      </c>
      <c r="AL28">
        <v>0.72</v>
      </c>
      <c r="AM28">
        <f>SUM($AL$5:AL28)</f>
        <v>10.44</v>
      </c>
      <c r="AO28">
        <f t="shared" si="16"/>
        <v>1.3948275862068966</v>
      </c>
      <c r="AP28">
        <f t="shared" si="17"/>
        <v>0.51619283065512978</v>
      </c>
      <c r="AQ28" s="4">
        <f>SUM($AO$5:AO28)</f>
        <v>18.974137931034488</v>
      </c>
    </row>
    <row r="29" spans="1:43" x14ac:dyDescent="0.3">
      <c r="F29" s="2">
        <v>25</v>
      </c>
      <c r="G29" s="1">
        <f t="shared" si="0"/>
        <v>3400</v>
      </c>
      <c r="H29" s="1">
        <f>SUM($G$5:G29)</f>
        <v>55000</v>
      </c>
      <c r="I29" s="1">
        <v>6800</v>
      </c>
      <c r="J29" s="1"/>
      <c r="K29" s="2">
        <v>25</v>
      </c>
      <c r="L29" s="1">
        <f t="shared" si="18"/>
        <v>850</v>
      </c>
      <c r="M29" s="1">
        <f t="shared" si="1"/>
        <v>850</v>
      </c>
      <c r="N29" s="1">
        <f t="shared" si="2"/>
        <v>850</v>
      </c>
      <c r="O29" s="1">
        <f t="shared" si="3"/>
        <v>850</v>
      </c>
      <c r="P29" s="1">
        <f t="shared" si="4"/>
        <v>5100</v>
      </c>
      <c r="Q29" s="1">
        <f t="shared" si="5"/>
        <v>8500</v>
      </c>
      <c r="R29">
        <f t="shared" si="21"/>
        <v>1.5000000000000004</v>
      </c>
      <c r="S29" s="1">
        <f>SUM($Q$5:Q29)</f>
        <v>118550</v>
      </c>
      <c r="U29" s="2">
        <v>25</v>
      </c>
      <c r="V29">
        <v>0.124</v>
      </c>
      <c r="W29">
        <f t="shared" si="22"/>
        <v>0.124</v>
      </c>
      <c r="X29">
        <f t="shared" si="23"/>
        <v>0.124</v>
      </c>
      <c r="Y29">
        <f t="shared" si="24"/>
        <v>0.124</v>
      </c>
      <c r="Z29">
        <f t="shared" si="9"/>
        <v>1.97</v>
      </c>
      <c r="AA29">
        <f t="shared" si="19"/>
        <v>3.9670811338510621</v>
      </c>
      <c r="AB29" s="4">
        <f t="shared" si="10"/>
        <v>2.4660000000000002</v>
      </c>
      <c r="AC29" s="4">
        <f>SUM($AB$5:AB29)</f>
        <v>39.139999999999993</v>
      </c>
      <c r="AD29">
        <f t="shared" si="20"/>
        <v>6.7241097235098479</v>
      </c>
      <c r="AF29" s="2">
        <v>25</v>
      </c>
      <c r="AG29">
        <f t="shared" si="11"/>
        <v>9.5000000000000001E-2</v>
      </c>
      <c r="AH29">
        <f t="shared" si="12"/>
        <v>9.5000000000000001E-2</v>
      </c>
      <c r="AI29">
        <f t="shared" si="13"/>
        <v>9.5000000000000001E-2</v>
      </c>
      <c r="AJ29">
        <f t="shared" si="14"/>
        <v>9.5000000000000001E-2</v>
      </c>
      <c r="AK29">
        <f t="shared" si="15"/>
        <v>0.38</v>
      </c>
      <c r="AL29">
        <v>0.76</v>
      </c>
      <c r="AM29">
        <f>SUM($AL$5:AL29)</f>
        <v>11.2</v>
      </c>
      <c r="AO29">
        <f t="shared" si="16"/>
        <v>1.4655172413793103</v>
      </c>
      <c r="AP29">
        <f t="shared" si="17"/>
        <v>0.51858823529411768</v>
      </c>
      <c r="AQ29" s="4">
        <f>SUM($AO$5:AO29)</f>
        <v>20.439655172413797</v>
      </c>
    </row>
    <row r="30" spans="1:43" x14ac:dyDescent="0.3">
      <c r="F30" s="2">
        <v>26</v>
      </c>
      <c r="G30" s="1">
        <f t="shared" si="0"/>
        <v>3500</v>
      </c>
      <c r="H30" s="1">
        <f>SUM($G$5:G30)</f>
        <v>58500</v>
      </c>
      <c r="I30" s="1">
        <v>7000</v>
      </c>
      <c r="J30" s="1"/>
      <c r="K30" s="2">
        <v>26</v>
      </c>
      <c r="L30" s="1">
        <f t="shared" si="18"/>
        <v>875</v>
      </c>
      <c r="M30" s="1">
        <f t="shared" si="1"/>
        <v>875</v>
      </c>
      <c r="N30" s="1">
        <f t="shared" si="2"/>
        <v>875</v>
      </c>
      <c r="O30" s="1">
        <f t="shared" si="3"/>
        <v>875</v>
      </c>
      <c r="P30" s="1">
        <f t="shared" si="4"/>
        <v>5430</v>
      </c>
      <c r="Q30" s="1">
        <f t="shared" si="5"/>
        <v>8930</v>
      </c>
      <c r="R30">
        <f t="shared" si="21"/>
        <v>1.5500000000000005</v>
      </c>
      <c r="S30" s="1">
        <f>SUM($Q$5:Q30)</f>
        <v>127480</v>
      </c>
      <c r="U30" s="2">
        <v>26</v>
      </c>
      <c r="V30">
        <v>0.125</v>
      </c>
      <c r="W30">
        <f t="shared" si="22"/>
        <v>0.125</v>
      </c>
      <c r="X30">
        <f t="shared" si="23"/>
        <v>0.125</v>
      </c>
      <c r="Y30">
        <f t="shared" si="24"/>
        <v>0.125</v>
      </c>
      <c r="Z30">
        <f t="shared" si="9"/>
        <v>2.0599999999999996</v>
      </c>
      <c r="AA30">
        <f t="shared" si="19"/>
        <v>4.106751945189572</v>
      </c>
      <c r="AB30" s="4">
        <f t="shared" si="10"/>
        <v>2.5599999999999996</v>
      </c>
      <c r="AC30" s="4">
        <f>SUM($AB$5:AB30)</f>
        <v>41.699999999999996</v>
      </c>
      <c r="AD30">
        <f t="shared" si="20"/>
        <v>6.5406234031681203</v>
      </c>
      <c r="AF30" s="2">
        <v>26</v>
      </c>
      <c r="AG30">
        <f t="shared" si="11"/>
        <v>0.1</v>
      </c>
      <c r="AH30">
        <f t="shared" si="12"/>
        <v>0.1</v>
      </c>
      <c r="AI30">
        <f t="shared" si="13"/>
        <v>0.1</v>
      </c>
      <c r="AJ30">
        <f t="shared" si="14"/>
        <v>0.1</v>
      </c>
      <c r="AK30">
        <f t="shared" si="15"/>
        <v>0.4</v>
      </c>
      <c r="AL30">
        <v>0.8</v>
      </c>
      <c r="AM30">
        <f>SUM($AL$5:AL30)</f>
        <v>12</v>
      </c>
      <c r="AO30">
        <f t="shared" si="16"/>
        <v>1.539655172413793</v>
      </c>
      <c r="AP30">
        <f t="shared" si="17"/>
        <v>0.51959686450167974</v>
      </c>
      <c r="AQ30" s="4">
        <f>SUM($AO$5:AO30)</f>
        <v>21.979310344827589</v>
      </c>
    </row>
    <row r="31" spans="1:43" x14ac:dyDescent="0.3">
      <c r="F31" s="2">
        <v>27</v>
      </c>
      <c r="G31" s="1">
        <f t="shared" si="0"/>
        <v>3600</v>
      </c>
      <c r="H31" s="1">
        <f>SUM($G$5:G31)</f>
        <v>62100</v>
      </c>
      <c r="I31" s="1">
        <v>7200</v>
      </c>
      <c r="J31" s="1"/>
      <c r="K31" s="2">
        <v>27</v>
      </c>
      <c r="L31" s="1">
        <f t="shared" si="18"/>
        <v>900</v>
      </c>
      <c r="M31" s="1">
        <f t="shared" si="1"/>
        <v>900</v>
      </c>
      <c r="N31" s="1">
        <f t="shared" si="2"/>
        <v>900</v>
      </c>
      <c r="O31" s="1">
        <f t="shared" si="3"/>
        <v>900</v>
      </c>
      <c r="P31" s="1">
        <f t="shared" si="4"/>
        <v>5760</v>
      </c>
      <c r="Q31" s="1">
        <f t="shared" si="5"/>
        <v>9360</v>
      </c>
      <c r="R31">
        <f t="shared" si="21"/>
        <v>1.6000000000000005</v>
      </c>
      <c r="S31" s="1">
        <f>SUM($Q$5:Q31)</f>
        <v>136840</v>
      </c>
      <c r="U31" s="2">
        <v>27</v>
      </c>
      <c r="V31">
        <v>0.126</v>
      </c>
      <c r="W31">
        <f t="shared" si="22"/>
        <v>0.126</v>
      </c>
      <c r="X31">
        <f t="shared" si="23"/>
        <v>0.126</v>
      </c>
      <c r="Y31">
        <f t="shared" si="24"/>
        <v>0.126</v>
      </c>
      <c r="Z31">
        <f t="shared" si="9"/>
        <v>2.15</v>
      </c>
      <c r="AA31">
        <f t="shared" si="19"/>
        <v>4.2478194646414673</v>
      </c>
      <c r="AB31" s="4">
        <f t="shared" si="10"/>
        <v>2.6539999999999999</v>
      </c>
      <c r="AC31" s="4">
        <f>SUM($AB$5:AB31)</f>
        <v>44.353999999999999</v>
      </c>
      <c r="AD31">
        <f t="shared" si="20"/>
        <v>6.364508393285381</v>
      </c>
      <c r="AF31" s="2">
        <v>27</v>
      </c>
      <c r="AG31">
        <f t="shared" si="11"/>
        <v>0.105</v>
      </c>
      <c r="AH31">
        <f t="shared" si="12"/>
        <v>0.105</v>
      </c>
      <c r="AI31">
        <f t="shared" si="13"/>
        <v>0.105</v>
      </c>
      <c r="AJ31">
        <f t="shared" si="14"/>
        <v>0.105</v>
      </c>
      <c r="AK31">
        <f t="shared" si="15"/>
        <v>0.42</v>
      </c>
      <c r="AL31">
        <v>0.84</v>
      </c>
      <c r="AM31">
        <f>SUM($AL$5:AL31)</f>
        <v>12.84</v>
      </c>
      <c r="AO31">
        <f t="shared" si="16"/>
        <v>1.6137931034482758</v>
      </c>
      <c r="AP31">
        <f t="shared" si="17"/>
        <v>0.52051282051282055</v>
      </c>
      <c r="AQ31" s="4">
        <f>SUM($AO$5:AO31)</f>
        <v>23.593103448275865</v>
      </c>
    </row>
    <row r="32" spans="1:43" x14ac:dyDescent="0.3">
      <c r="F32" s="2">
        <v>28</v>
      </c>
      <c r="G32" s="1">
        <f t="shared" si="0"/>
        <v>3700</v>
      </c>
      <c r="H32" s="1">
        <f>SUM($G$5:G32)</f>
        <v>65800</v>
      </c>
      <c r="I32" s="1">
        <v>7400</v>
      </c>
      <c r="J32" s="1"/>
      <c r="K32" s="2">
        <v>28</v>
      </c>
      <c r="L32" s="1">
        <f t="shared" si="18"/>
        <v>925</v>
      </c>
      <c r="M32" s="1">
        <f t="shared" si="1"/>
        <v>925</v>
      </c>
      <c r="N32" s="1">
        <f t="shared" si="2"/>
        <v>925</v>
      </c>
      <c r="O32" s="1">
        <f t="shared" si="3"/>
        <v>925</v>
      </c>
      <c r="P32" s="1">
        <f t="shared" si="4"/>
        <v>6110</v>
      </c>
      <c r="Q32" s="1">
        <f t="shared" si="5"/>
        <v>9810</v>
      </c>
      <c r="R32">
        <f t="shared" si="21"/>
        <v>1.6500000000000006</v>
      </c>
      <c r="S32" s="1">
        <f>SUM($Q$5:Q32)</f>
        <v>146650</v>
      </c>
      <c r="U32" s="2">
        <v>28</v>
      </c>
      <c r="V32">
        <v>0.127</v>
      </c>
      <c r="W32">
        <f t="shared" si="22"/>
        <v>0.127</v>
      </c>
      <c r="X32">
        <f t="shared" si="23"/>
        <v>0.127</v>
      </c>
      <c r="Y32">
        <f t="shared" si="24"/>
        <v>0.127</v>
      </c>
      <c r="Z32">
        <f t="shared" si="9"/>
        <v>2.2399999999999998</v>
      </c>
      <c r="AA32">
        <f t="shared" si="19"/>
        <v>4.3902976592878815</v>
      </c>
      <c r="AB32" s="4">
        <f t="shared" si="10"/>
        <v>2.7479999999999998</v>
      </c>
      <c r="AC32" s="4">
        <f>SUM($AB$5:AB32)</f>
        <v>47.101999999999997</v>
      </c>
      <c r="AD32">
        <f t="shared" si="20"/>
        <v>6.1956080624069934</v>
      </c>
      <c r="AF32" s="2">
        <v>28</v>
      </c>
      <c r="AG32">
        <f t="shared" si="11"/>
        <v>0.11</v>
      </c>
      <c r="AH32">
        <f t="shared" si="12"/>
        <v>0.11</v>
      </c>
      <c r="AI32">
        <f t="shared" si="13"/>
        <v>0.11</v>
      </c>
      <c r="AJ32">
        <f t="shared" si="14"/>
        <v>0.11</v>
      </c>
      <c r="AK32">
        <f t="shared" si="15"/>
        <v>0.44</v>
      </c>
      <c r="AL32">
        <v>0.88</v>
      </c>
      <c r="AM32">
        <f>SUM($AL$5:AL32)</f>
        <v>13.72</v>
      </c>
      <c r="AO32">
        <f t="shared" si="16"/>
        <v>1.6913793103448276</v>
      </c>
      <c r="AP32">
        <f t="shared" si="17"/>
        <v>0.52028542303771663</v>
      </c>
      <c r="AQ32" s="4">
        <f>SUM($AO$5:AO32)</f>
        <v>25.284482758620694</v>
      </c>
    </row>
    <row r="33" spans="6:43" x14ac:dyDescent="0.3">
      <c r="F33" s="2">
        <v>29</v>
      </c>
      <c r="G33" s="1">
        <f t="shared" si="0"/>
        <v>3800</v>
      </c>
      <c r="H33" s="1">
        <f>SUM($G$5:G33)</f>
        <v>69600</v>
      </c>
      <c r="I33" s="1">
        <v>7600</v>
      </c>
      <c r="J33" s="1"/>
      <c r="K33" s="2">
        <v>29</v>
      </c>
      <c r="L33" s="1">
        <f t="shared" si="18"/>
        <v>950</v>
      </c>
      <c r="M33" s="1">
        <f t="shared" si="1"/>
        <v>950</v>
      </c>
      <c r="N33" s="1">
        <f t="shared" si="2"/>
        <v>950</v>
      </c>
      <c r="O33" s="1">
        <f t="shared" si="3"/>
        <v>950</v>
      </c>
      <c r="P33" s="1">
        <f t="shared" si="4"/>
        <v>6460</v>
      </c>
      <c r="Q33" s="1">
        <f t="shared" si="5"/>
        <v>10260</v>
      </c>
      <c r="R33">
        <f t="shared" si="21"/>
        <v>1.7000000000000006</v>
      </c>
      <c r="S33" s="1">
        <f>SUM($Q$5:Q33)</f>
        <v>156910</v>
      </c>
      <c r="U33" s="2">
        <v>29</v>
      </c>
      <c r="V33">
        <v>0.128</v>
      </c>
      <c r="W33">
        <f t="shared" si="22"/>
        <v>0.128</v>
      </c>
      <c r="X33">
        <f t="shared" si="23"/>
        <v>0.128</v>
      </c>
      <c r="Y33">
        <f t="shared" si="24"/>
        <v>0.128</v>
      </c>
      <c r="Z33">
        <f t="shared" si="9"/>
        <v>2.3299999999999996</v>
      </c>
      <c r="AA33">
        <f t="shared" si="19"/>
        <v>4.5342006358807598</v>
      </c>
      <c r="AB33" s="4">
        <f t="shared" si="10"/>
        <v>2.8419999999999996</v>
      </c>
      <c r="AC33" s="4">
        <f>SUM($AB$5:AB33)</f>
        <v>49.943999999999996</v>
      </c>
      <c r="AD33">
        <f t="shared" si="20"/>
        <v>6.0337140673432108</v>
      </c>
      <c r="AF33" s="2">
        <v>29</v>
      </c>
      <c r="AG33">
        <f t="shared" si="11"/>
        <v>0.115</v>
      </c>
      <c r="AH33">
        <f t="shared" si="12"/>
        <v>0.115</v>
      </c>
      <c r="AI33">
        <f t="shared" si="13"/>
        <v>0.115</v>
      </c>
      <c r="AJ33">
        <f t="shared" si="14"/>
        <v>0.115</v>
      </c>
      <c r="AK33">
        <f t="shared" si="15"/>
        <v>0.46</v>
      </c>
      <c r="AL33">
        <v>0.92</v>
      </c>
      <c r="AM33">
        <f>SUM($AL$5:AL33)</f>
        <v>14.64</v>
      </c>
      <c r="AO33">
        <f t="shared" si="16"/>
        <v>1.7689655172413794</v>
      </c>
      <c r="AP33">
        <f t="shared" si="17"/>
        <v>0.52007797270955169</v>
      </c>
      <c r="AQ33" s="4">
        <f>SUM($AO$5:AO33)</f>
        <v>27.053448275862074</v>
      </c>
    </row>
    <row r="34" spans="6:43" x14ac:dyDescent="0.3">
      <c r="F34" s="2">
        <v>30</v>
      </c>
      <c r="G34" s="1">
        <f t="shared" si="0"/>
        <v>3900</v>
      </c>
      <c r="H34" s="1">
        <f>SUM($G$5:G34)</f>
        <v>73500</v>
      </c>
      <c r="I34" s="1">
        <v>7800</v>
      </c>
      <c r="J34" s="1"/>
      <c r="K34" s="2">
        <v>30</v>
      </c>
      <c r="L34" s="1">
        <f t="shared" si="18"/>
        <v>975</v>
      </c>
      <c r="M34" s="1">
        <f t="shared" si="1"/>
        <v>975</v>
      </c>
      <c r="N34" s="1">
        <f t="shared" si="2"/>
        <v>975</v>
      </c>
      <c r="O34" s="1">
        <f t="shared" si="3"/>
        <v>975</v>
      </c>
      <c r="P34" s="1">
        <f t="shared" si="4"/>
        <v>6830</v>
      </c>
      <c r="Q34" s="1">
        <f t="shared" si="5"/>
        <v>10730</v>
      </c>
      <c r="R34">
        <f t="shared" si="21"/>
        <v>1.7500000000000007</v>
      </c>
      <c r="S34" s="1">
        <f>SUM($Q$5:Q34)</f>
        <v>167640</v>
      </c>
      <c r="U34" s="2">
        <v>30</v>
      </c>
      <c r="V34">
        <v>0.129</v>
      </c>
      <c r="W34">
        <f t="shared" si="22"/>
        <v>0.129</v>
      </c>
      <c r="X34">
        <f t="shared" si="23"/>
        <v>0.129</v>
      </c>
      <c r="Y34">
        <f t="shared" si="24"/>
        <v>0.129</v>
      </c>
      <c r="Z34">
        <f t="shared" si="9"/>
        <v>2.42</v>
      </c>
      <c r="AA34">
        <f t="shared" si="19"/>
        <v>4.679542642239567</v>
      </c>
      <c r="AB34" s="4">
        <f t="shared" si="10"/>
        <v>2.9359999999999999</v>
      </c>
      <c r="AC34" s="4">
        <f>SUM($AB$5:AB34)</f>
        <v>52.879999999999995</v>
      </c>
      <c r="AD34">
        <f t="shared" si="20"/>
        <v>5.8785840140957877</v>
      </c>
      <c r="AF34" s="2">
        <v>30</v>
      </c>
      <c r="AG34">
        <f t="shared" si="11"/>
        <v>0.12</v>
      </c>
      <c r="AH34">
        <f t="shared" si="12"/>
        <v>0.12</v>
      </c>
      <c r="AI34">
        <f t="shared" si="13"/>
        <v>0.12</v>
      </c>
      <c r="AJ34">
        <f t="shared" si="14"/>
        <v>0.12</v>
      </c>
      <c r="AK34">
        <f t="shared" si="15"/>
        <v>0.48</v>
      </c>
      <c r="AL34">
        <v>0.96</v>
      </c>
      <c r="AM34">
        <f>SUM($AL$5:AL34)</f>
        <v>15.600000000000001</v>
      </c>
      <c r="AO34">
        <f t="shared" si="16"/>
        <v>1.85</v>
      </c>
      <c r="AP34">
        <f t="shared" si="17"/>
        <v>0.51891891891891884</v>
      </c>
      <c r="AQ34" s="4">
        <f>SUM($AO$5:AO34)</f>
        <v>28.903448275862075</v>
      </c>
    </row>
    <row r="35" spans="6:43" x14ac:dyDescent="0.3">
      <c r="K35" s="2">
        <v>31</v>
      </c>
      <c r="L35" s="1">
        <f t="shared" si="18"/>
        <v>1000</v>
      </c>
      <c r="M35" s="1">
        <f t="shared" si="1"/>
        <v>1000</v>
      </c>
      <c r="N35" s="1">
        <f t="shared" ref="N35:N54" si="25">L35</f>
        <v>1000</v>
      </c>
      <c r="O35" s="1">
        <f t="shared" ref="O35:O54" si="26">L35</f>
        <v>1000</v>
      </c>
      <c r="P35" s="1">
        <f t="shared" si="4"/>
        <v>7200</v>
      </c>
      <c r="Q35" s="1">
        <f t="shared" ref="Q35:Q54" si="27">SUM(L35:P35)</f>
        <v>11200</v>
      </c>
      <c r="R35">
        <f t="shared" ref="R35:R98" si="28">R34+0.05</f>
        <v>1.8000000000000007</v>
      </c>
      <c r="S35" s="1">
        <f>SUM($Q$5:Q35)</f>
        <v>178840</v>
      </c>
      <c r="T35" s="1"/>
      <c r="U35" s="2">
        <v>31</v>
      </c>
      <c r="V35">
        <v>0.13</v>
      </c>
      <c r="W35">
        <f t="shared" si="22"/>
        <v>0.13</v>
      </c>
      <c r="X35">
        <f t="shared" si="23"/>
        <v>0.13</v>
      </c>
      <c r="Y35">
        <f t="shared" si="24"/>
        <v>0.13</v>
      </c>
      <c r="Z35">
        <f t="shared" si="9"/>
        <v>2.5099999999999998</v>
      </c>
      <c r="AA35">
        <f t="shared" si="19"/>
        <v>4.8263380686619621</v>
      </c>
      <c r="AB35" s="4">
        <f t="shared" si="10"/>
        <v>3.03</v>
      </c>
      <c r="AC35" s="4">
        <f>SUM($AB$5:AB35)</f>
        <v>55.91</v>
      </c>
      <c r="AD35">
        <f t="shared" si="20"/>
        <v>5.7299546142208797</v>
      </c>
      <c r="AF35" s="2">
        <v>31</v>
      </c>
      <c r="AG35">
        <f t="shared" si="11"/>
        <v>0.125</v>
      </c>
      <c r="AH35">
        <f t="shared" si="12"/>
        <v>0.125</v>
      </c>
      <c r="AI35">
        <f t="shared" si="13"/>
        <v>0.125</v>
      </c>
      <c r="AJ35">
        <f t="shared" si="14"/>
        <v>0.125</v>
      </c>
      <c r="AK35">
        <f t="shared" si="15"/>
        <v>0.5</v>
      </c>
      <c r="AL35">
        <v>1</v>
      </c>
      <c r="AM35">
        <f>SUM($AL$5:AL35)</f>
        <v>16.600000000000001</v>
      </c>
      <c r="AO35">
        <f t="shared" si="16"/>
        <v>1.9310344827586208</v>
      </c>
      <c r="AP35">
        <f t="shared" si="17"/>
        <v>0.51785714285714279</v>
      </c>
      <c r="AQ35" s="4">
        <f>SUM($AO$5:AO35)</f>
        <v>30.834482758620695</v>
      </c>
    </row>
    <row r="36" spans="6:43" x14ac:dyDescent="0.3">
      <c r="K36" s="2">
        <v>32</v>
      </c>
      <c r="L36" s="1">
        <f t="shared" si="18"/>
        <v>1025</v>
      </c>
      <c r="M36" s="1">
        <f t="shared" si="1"/>
        <v>1025</v>
      </c>
      <c r="N36" s="1">
        <f t="shared" si="25"/>
        <v>1025</v>
      </c>
      <c r="O36" s="1">
        <f t="shared" si="26"/>
        <v>1025</v>
      </c>
      <c r="P36" s="1">
        <f t="shared" si="4"/>
        <v>7590</v>
      </c>
      <c r="Q36" s="1">
        <f t="shared" si="27"/>
        <v>11690</v>
      </c>
      <c r="R36">
        <f t="shared" si="28"/>
        <v>1.8500000000000008</v>
      </c>
      <c r="S36" s="1">
        <f>SUM($Q$5:Q36)</f>
        <v>190530</v>
      </c>
      <c r="U36" s="2">
        <v>32</v>
      </c>
      <c r="V36">
        <v>0.13100000000000001</v>
      </c>
      <c r="W36">
        <f t="shared" si="22"/>
        <v>0.13100000000000001</v>
      </c>
      <c r="X36">
        <f t="shared" si="23"/>
        <v>0.13100000000000001</v>
      </c>
      <c r="Y36">
        <f t="shared" si="24"/>
        <v>0.13100000000000001</v>
      </c>
      <c r="Z36">
        <f t="shared" si="9"/>
        <v>2.61</v>
      </c>
      <c r="AA36">
        <f t="shared" si="19"/>
        <v>4.9746014493485813</v>
      </c>
      <c r="AB36" s="4">
        <f t="shared" si="10"/>
        <v>3.1339999999999999</v>
      </c>
      <c r="AC36" s="7">
        <f>SUM($AB$5:AB36)</f>
        <v>59.043999999999997</v>
      </c>
      <c r="AD36">
        <f t="shared" si="20"/>
        <v>5.6054373099624399</v>
      </c>
      <c r="AF36" s="2">
        <v>32</v>
      </c>
      <c r="AG36">
        <f t="shared" si="11"/>
        <v>0.13</v>
      </c>
      <c r="AH36">
        <f t="shared" si="12"/>
        <v>0.13</v>
      </c>
      <c r="AI36">
        <f t="shared" si="13"/>
        <v>0.13</v>
      </c>
      <c r="AJ36">
        <f t="shared" si="14"/>
        <v>0.13</v>
      </c>
      <c r="AK36">
        <f t="shared" si="15"/>
        <v>0.52</v>
      </c>
      <c r="AL36">
        <v>1.04</v>
      </c>
      <c r="AM36">
        <f>SUM($AL$5:AL36)</f>
        <v>17.64</v>
      </c>
      <c r="AO36">
        <f t="shared" si="16"/>
        <v>2.0155172413793103</v>
      </c>
      <c r="AP36">
        <f t="shared" si="17"/>
        <v>0.51599657827202738</v>
      </c>
      <c r="AQ36" s="4">
        <f>SUM($AO$5:AO36)</f>
        <v>32.850000000000009</v>
      </c>
    </row>
    <row r="37" spans="6:43" x14ac:dyDescent="0.3">
      <c r="K37" s="2">
        <v>33</v>
      </c>
      <c r="L37" s="1">
        <f t="shared" si="18"/>
        <v>1050</v>
      </c>
      <c r="M37" s="1">
        <f t="shared" si="1"/>
        <v>1050</v>
      </c>
      <c r="N37" s="1">
        <f t="shared" si="25"/>
        <v>1050</v>
      </c>
      <c r="O37" s="1">
        <f t="shared" si="26"/>
        <v>1050</v>
      </c>
      <c r="P37" s="1">
        <f t="shared" si="4"/>
        <v>7980</v>
      </c>
      <c r="Q37" s="1">
        <f t="shared" si="27"/>
        <v>12180</v>
      </c>
      <c r="R37">
        <f t="shared" si="28"/>
        <v>1.9000000000000008</v>
      </c>
      <c r="S37" s="1">
        <f>SUM($Q$5:Q37)</f>
        <v>202710</v>
      </c>
      <c r="U37" s="2">
        <v>33</v>
      </c>
      <c r="V37">
        <v>0.13200000000000001</v>
      </c>
      <c r="W37">
        <f t="shared" si="22"/>
        <v>0.13200000000000001</v>
      </c>
      <c r="X37">
        <f t="shared" si="23"/>
        <v>0.13200000000000001</v>
      </c>
      <c r="Y37">
        <f t="shared" si="24"/>
        <v>0.13200000000000001</v>
      </c>
      <c r="Z37">
        <f t="shared" si="9"/>
        <v>2.9499999999999997</v>
      </c>
      <c r="AA37">
        <f>AA36*1.1+0.1</f>
        <v>5.5720615942834391</v>
      </c>
      <c r="AB37" s="4">
        <f t="shared" si="10"/>
        <v>3.4779999999999998</v>
      </c>
      <c r="AC37" s="4">
        <f>SUM($AB$5:AB37)</f>
        <v>62.521999999999998</v>
      </c>
      <c r="AD37">
        <f t="shared" si="20"/>
        <v>5.8905223223358876</v>
      </c>
      <c r="AF37" s="2">
        <v>33</v>
      </c>
      <c r="AG37">
        <f t="shared" si="11"/>
        <v>0.13500000000000001</v>
      </c>
      <c r="AH37">
        <f t="shared" si="12"/>
        <v>0.13500000000000001</v>
      </c>
      <c r="AI37">
        <f t="shared" si="13"/>
        <v>0.13500000000000001</v>
      </c>
      <c r="AJ37">
        <f t="shared" si="14"/>
        <v>0.13500000000000001</v>
      </c>
      <c r="AK37">
        <f t="shared" si="15"/>
        <v>0.54</v>
      </c>
      <c r="AL37">
        <v>1.08</v>
      </c>
      <c r="AM37">
        <f>SUM($AL$5:AL37)</f>
        <v>18.72</v>
      </c>
      <c r="AO37">
        <f t="shared" si="16"/>
        <v>2.1</v>
      </c>
      <c r="AP37">
        <f t="shared" si="17"/>
        <v>0.51428571428571435</v>
      </c>
      <c r="AQ37" s="4">
        <f>SUM($AO$5:AO37)</f>
        <v>34.95000000000001</v>
      </c>
    </row>
    <row r="38" spans="6:43" x14ac:dyDescent="0.3">
      <c r="K38" s="2">
        <v>34</v>
      </c>
      <c r="L38" s="1">
        <f t="shared" si="18"/>
        <v>1075</v>
      </c>
      <c r="M38" s="1">
        <f t="shared" si="1"/>
        <v>1075</v>
      </c>
      <c r="N38" s="1">
        <f t="shared" si="25"/>
        <v>1075</v>
      </c>
      <c r="O38" s="1">
        <f t="shared" si="26"/>
        <v>1075</v>
      </c>
      <c r="P38" s="1">
        <f t="shared" si="4"/>
        <v>8390</v>
      </c>
      <c r="Q38" s="1">
        <f t="shared" si="27"/>
        <v>12690</v>
      </c>
      <c r="R38">
        <f t="shared" si="28"/>
        <v>1.9500000000000008</v>
      </c>
      <c r="S38" s="1">
        <f>SUM($Q$5:Q38)</f>
        <v>215400</v>
      </c>
      <c r="U38" s="2">
        <v>34</v>
      </c>
      <c r="V38">
        <v>0.13300000000000001</v>
      </c>
      <c r="W38">
        <f t="shared" si="22"/>
        <v>0.13300000000000001</v>
      </c>
      <c r="X38">
        <f t="shared" si="23"/>
        <v>0.13300000000000001</v>
      </c>
      <c r="Y38">
        <f t="shared" si="24"/>
        <v>0.13300000000000001</v>
      </c>
      <c r="Z38">
        <f t="shared" si="9"/>
        <v>3.32</v>
      </c>
      <c r="AA38">
        <f t="shared" ref="AA38:AA101" si="29">AA37*1.1+0.1</f>
        <v>6.2292677537117829</v>
      </c>
      <c r="AB38" s="4">
        <f t="shared" si="10"/>
        <v>3.8519999999999999</v>
      </c>
      <c r="AC38" s="4">
        <f>SUM($AB$5:AB38)</f>
        <v>66.373999999999995</v>
      </c>
      <c r="AD38">
        <f t="shared" si="20"/>
        <v>6.1610313169764197</v>
      </c>
      <c r="AF38" s="2">
        <v>34</v>
      </c>
      <c r="AG38">
        <f t="shared" si="11"/>
        <v>0.14000000000000001</v>
      </c>
      <c r="AH38">
        <f t="shared" si="12"/>
        <v>0.14000000000000001</v>
      </c>
      <c r="AI38">
        <f t="shared" si="13"/>
        <v>0.14000000000000001</v>
      </c>
      <c r="AJ38">
        <f t="shared" si="14"/>
        <v>0.14000000000000001</v>
      </c>
      <c r="AK38">
        <f t="shared" si="15"/>
        <v>0.56000000000000005</v>
      </c>
      <c r="AL38">
        <v>1.1200000000000001</v>
      </c>
      <c r="AM38">
        <f>SUM($AL$5:AL38)</f>
        <v>19.84</v>
      </c>
      <c r="AO38">
        <f t="shared" si="16"/>
        <v>2.1879310344827587</v>
      </c>
      <c r="AP38">
        <f t="shared" si="17"/>
        <v>0.51189913317572899</v>
      </c>
      <c r="AQ38" s="4">
        <f>SUM($AO$5:AO38)</f>
        <v>37.137931034482769</v>
      </c>
    </row>
    <row r="39" spans="6:43" x14ac:dyDescent="0.3">
      <c r="K39" s="2">
        <v>35</v>
      </c>
      <c r="L39" s="1">
        <f t="shared" si="18"/>
        <v>1100</v>
      </c>
      <c r="M39" s="1">
        <f t="shared" si="1"/>
        <v>1100</v>
      </c>
      <c r="N39" s="1">
        <f t="shared" si="25"/>
        <v>1100</v>
      </c>
      <c r="O39" s="1">
        <f t="shared" si="26"/>
        <v>1100</v>
      </c>
      <c r="P39" s="1">
        <f t="shared" si="4"/>
        <v>8800</v>
      </c>
      <c r="Q39" s="1">
        <f t="shared" si="27"/>
        <v>13200</v>
      </c>
      <c r="R39">
        <f t="shared" si="28"/>
        <v>2.0000000000000009</v>
      </c>
      <c r="S39" s="1">
        <f>SUM($Q$5:Q39)</f>
        <v>228600</v>
      </c>
      <c r="U39" s="2">
        <v>35</v>
      </c>
      <c r="V39">
        <v>0.13400000000000001</v>
      </c>
      <c r="W39">
        <f t="shared" si="22"/>
        <v>0.13400000000000001</v>
      </c>
      <c r="X39">
        <f t="shared" si="23"/>
        <v>0.13400000000000001</v>
      </c>
      <c r="Y39">
        <f t="shared" si="24"/>
        <v>0.13400000000000001</v>
      </c>
      <c r="Z39">
        <f t="shared" si="9"/>
        <v>3.73</v>
      </c>
      <c r="AA39">
        <f t="shared" si="29"/>
        <v>6.952194529082961</v>
      </c>
      <c r="AB39" s="4">
        <f t="shared" si="10"/>
        <v>4.266</v>
      </c>
      <c r="AC39" s="4">
        <f>SUM($AB$5:AB39)</f>
        <v>70.64</v>
      </c>
      <c r="AD39">
        <f t="shared" si="20"/>
        <v>6.4272154759393825</v>
      </c>
      <c r="AF39" s="2">
        <v>35</v>
      </c>
      <c r="AG39">
        <f t="shared" si="11"/>
        <v>0.14499999999999999</v>
      </c>
      <c r="AH39">
        <f t="shared" si="12"/>
        <v>0.14499999999999999</v>
      </c>
      <c r="AI39">
        <f t="shared" si="13"/>
        <v>0.14499999999999999</v>
      </c>
      <c r="AJ39">
        <f t="shared" si="14"/>
        <v>0.14499999999999999</v>
      </c>
      <c r="AK39">
        <f t="shared" si="15"/>
        <v>0.57999999999999996</v>
      </c>
      <c r="AL39">
        <v>1.1599999999999999</v>
      </c>
      <c r="AM39">
        <f>SUM($AL$5:AL39)</f>
        <v>21</v>
      </c>
      <c r="AO39">
        <f t="shared" si="16"/>
        <v>2.2758620689655173</v>
      </c>
      <c r="AP39">
        <f t="shared" si="17"/>
        <v>0.50969696969696965</v>
      </c>
      <c r="AQ39" s="4">
        <f>SUM($AO$5:AO39)</f>
        <v>39.413793103448285</v>
      </c>
    </row>
    <row r="40" spans="6:43" x14ac:dyDescent="0.3">
      <c r="K40" s="2">
        <v>36</v>
      </c>
      <c r="L40" s="1">
        <f t="shared" si="18"/>
        <v>1125</v>
      </c>
      <c r="M40" s="1">
        <f t="shared" si="1"/>
        <v>1125</v>
      </c>
      <c r="N40" s="1">
        <f t="shared" si="25"/>
        <v>1125</v>
      </c>
      <c r="O40" s="1">
        <f t="shared" si="26"/>
        <v>1125</v>
      </c>
      <c r="P40" s="1">
        <f t="shared" si="4"/>
        <v>9000</v>
      </c>
      <c r="Q40" s="1">
        <f t="shared" si="27"/>
        <v>13500</v>
      </c>
      <c r="R40">
        <v>2</v>
      </c>
      <c r="S40" s="1">
        <f>SUM($Q$5:Q40)</f>
        <v>242100</v>
      </c>
      <c r="U40" s="2">
        <v>36</v>
      </c>
      <c r="V40">
        <v>0.13500000000000001</v>
      </c>
      <c r="W40">
        <f t="shared" si="22"/>
        <v>0.13500000000000001</v>
      </c>
      <c r="X40">
        <f t="shared" si="23"/>
        <v>0.13500000000000001</v>
      </c>
      <c r="Y40">
        <f t="shared" si="24"/>
        <v>0.13500000000000001</v>
      </c>
      <c r="Z40">
        <f t="shared" si="9"/>
        <v>4.1899999999999995</v>
      </c>
      <c r="AA40">
        <f t="shared" si="29"/>
        <v>7.7474139819912571</v>
      </c>
      <c r="AB40" s="4">
        <f t="shared" si="10"/>
        <v>4.7299999999999995</v>
      </c>
      <c r="AC40" s="4">
        <f>SUM($AB$5:AB40)</f>
        <v>75.37</v>
      </c>
      <c r="AD40">
        <f t="shared" si="20"/>
        <v>6.6959229898074808</v>
      </c>
      <c r="AF40" s="2">
        <v>36</v>
      </c>
      <c r="AG40">
        <f t="shared" si="11"/>
        <v>0.15</v>
      </c>
      <c r="AH40">
        <f t="shared" si="12"/>
        <v>0.15</v>
      </c>
      <c r="AI40">
        <f t="shared" si="13"/>
        <v>0.15</v>
      </c>
      <c r="AJ40">
        <f t="shared" si="14"/>
        <v>0.15</v>
      </c>
      <c r="AK40">
        <f t="shared" si="15"/>
        <v>0.6</v>
      </c>
      <c r="AL40">
        <v>1.2</v>
      </c>
      <c r="AM40">
        <f>SUM($AL$5:AL40)</f>
        <v>22.2</v>
      </c>
      <c r="AO40">
        <f t="shared" si="16"/>
        <v>2.3275862068965516</v>
      </c>
      <c r="AP40">
        <f t="shared" si="17"/>
        <v>0.51555555555555554</v>
      </c>
      <c r="AQ40" s="4">
        <f>SUM($AO$5:AO40)</f>
        <v>41.74137931034484</v>
      </c>
    </row>
    <row r="41" spans="6:43" x14ac:dyDescent="0.3">
      <c r="K41" s="2">
        <v>37</v>
      </c>
      <c r="L41" s="1">
        <f t="shared" si="18"/>
        <v>1150</v>
      </c>
      <c r="M41" s="1">
        <f t="shared" si="1"/>
        <v>1150</v>
      </c>
      <c r="N41" s="1">
        <f t="shared" si="25"/>
        <v>1150</v>
      </c>
      <c r="O41" s="1">
        <f t="shared" si="26"/>
        <v>1150</v>
      </c>
      <c r="P41" s="1">
        <f t="shared" si="4"/>
        <v>9430</v>
      </c>
      <c r="Q41" s="1">
        <f t="shared" si="27"/>
        <v>14030</v>
      </c>
      <c r="R41">
        <f t="shared" si="28"/>
        <v>2.0499999999999998</v>
      </c>
      <c r="S41" s="1">
        <f>SUM($Q$5:Q41)</f>
        <v>256130</v>
      </c>
      <c r="U41" s="2">
        <v>37</v>
      </c>
      <c r="V41">
        <v>0.13600000000000001</v>
      </c>
      <c r="W41">
        <f t="shared" si="22"/>
        <v>0.13600000000000001</v>
      </c>
      <c r="X41">
        <f t="shared" si="23"/>
        <v>0.13600000000000001</v>
      </c>
      <c r="Y41">
        <f t="shared" si="24"/>
        <v>0.13600000000000001</v>
      </c>
      <c r="Z41">
        <f t="shared" si="9"/>
        <v>4.7</v>
      </c>
      <c r="AA41">
        <f t="shared" si="29"/>
        <v>8.6221553801903834</v>
      </c>
      <c r="AB41" s="4">
        <f t="shared" si="10"/>
        <v>5.2439999999999998</v>
      </c>
      <c r="AC41" s="4">
        <f>SUM($AB$5:AB41)</f>
        <v>80.614000000000004</v>
      </c>
      <c r="AD41">
        <f t="shared" si="20"/>
        <v>6.9576754676927157</v>
      </c>
      <c r="AF41" s="2">
        <v>37</v>
      </c>
      <c r="AG41">
        <f t="shared" si="11"/>
        <v>0.155</v>
      </c>
      <c r="AH41">
        <f t="shared" si="12"/>
        <v>0.155</v>
      </c>
      <c r="AI41">
        <f t="shared" si="13"/>
        <v>0.155</v>
      </c>
      <c r="AJ41">
        <f t="shared" si="14"/>
        <v>0.155</v>
      </c>
      <c r="AK41">
        <f t="shared" si="15"/>
        <v>0.62</v>
      </c>
      <c r="AL41">
        <v>1.24</v>
      </c>
      <c r="AM41">
        <f>SUM($AL$5:AL41)</f>
        <v>23.439999999999998</v>
      </c>
      <c r="AO41">
        <f t="shared" si="16"/>
        <v>2.4189655172413791</v>
      </c>
      <c r="AP41">
        <f t="shared" si="17"/>
        <v>0.51261582323592303</v>
      </c>
      <c r="AQ41" s="4">
        <f>SUM($AO$5:AO41)</f>
        <v>44.160344827586222</v>
      </c>
    </row>
    <row r="42" spans="6:43" x14ac:dyDescent="0.3">
      <c r="K42" s="2">
        <v>38</v>
      </c>
      <c r="L42" s="1">
        <f t="shared" si="18"/>
        <v>1175</v>
      </c>
      <c r="M42" s="1">
        <f t="shared" si="1"/>
        <v>1175</v>
      </c>
      <c r="N42" s="1">
        <f t="shared" si="25"/>
        <v>1175</v>
      </c>
      <c r="O42" s="1">
        <f t="shared" si="26"/>
        <v>1175</v>
      </c>
      <c r="P42" s="1">
        <f t="shared" si="4"/>
        <v>9870</v>
      </c>
      <c r="Q42" s="1">
        <f t="shared" si="27"/>
        <v>14570</v>
      </c>
      <c r="R42">
        <f t="shared" si="28"/>
        <v>2.0999999999999996</v>
      </c>
      <c r="S42" s="1">
        <f>SUM($Q$5:Q42)</f>
        <v>270700</v>
      </c>
      <c r="U42" s="2">
        <v>38</v>
      </c>
      <c r="V42">
        <v>0.13700000000000001</v>
      </c>
      <c r="W42">
        <f t="shared" si="22"/>
        <v>0.13700000000000001</v>
      </c>
      <c r="X42">
        <f t="shared" si="23"/>
        <v>0.13700000000000001</v>
      </c>
      <c r="Y42">
        <f t="shared" si="24"/>
        <v>0.13700000000000001</v>
      </c>
      <c r="Z42">
        <f t="shared" si="9"/>
        <v>5.26</v>
      </c>
      <c r="AA42">
        <f t="shared" si="29"/>
        <v>9.584370918209423</v>
      </c>
      <c r="AB42" s="4">
        <f t="shared" si="10"/>
        <v>5.8079999999999998</v>
      </c>
      <c r="AC42" s="4">
        <f>SUM($AB$5:AB42)</f>
        <v>86.421999999999997</v>
      </c>
      <c r="AD42">
        <f t="shared" si="20"/>
        <v>7.2047038975860183</v>
      </c>
      <c r="AF42" s="2">
        <v>38</v>
      </c>
      <c r="AG42">
        <f t="shared" si="11"/>
        <v>0.16</v>
      </c>
      <c r="AH42">
        <f t="shared" si="12"/>
        <v>0.16</v>
      </c>
      <c r="AI42">
        <f t="shared" si="13"/>
        <v>0.16</v>
      </c>
      <c r="AJ42">
        <f t="shared" si="14"/>
        <v>0.16</v>
      </c>
      <c r="AK42">
        <f t="shared" si="15"/>
        <v>0.64</v>
      </c>
      <c r="AL42">
        <v>1.28</v>
      </c>
      <c r="AM42">
        <f>SUM($AL$5:AL42)</f>
        <v>24.72</v>
      </c>
      <c r="AO42">
        <f t="shared" si="16"/>
        <v>2.5120689655172415</v>
      </c>
      <c r="AP42">
        <f t="shared" si="17"/>
        <v>0.50954015099519556</v>
      </c>
      <c r="AQ42" s="4">
        <f>SUM($AO$5:AO42)</f>
        <v>46.672413793103466</v>
      </c>
    </row>
    <row r="43" spans="6:43" x14ac:dyDescent="0.3">
      <c r="K43" s="2">
        <v>39</v>
      </c>
      <c r="L43" s="1">
        <f t="shared" si="18"/>
        <v>1200</v>
      </c>
      <c r="M43" s="1">
        <f t="shared" si="1"/>
        <v>1200</v>
      </c>
      <c r="N43" s="1">
        <f t="shared" si="25"/>
        <v>1200</v>
      </c>
      <c r="O43" s="1">
        <f t="shared" si="26"/>
        <v>1200</v>
      </c>
      <c r="P43" s="1">
        <f t="shared" si="4"/>
        <v>10320</v>
      </c>
      <c r="Q43" s="1">
        <f t="shared" si="27"/>
        <v>15120</v>
      </c>
      <c r="R43">
        <f t="shared" si="28"/>
        <v>2.1499999999999995</v>
      </c>
      <c r="S43" s="1">
        <f>SUM($Q$5:Q43)</f>
        <v>285820</v>
      </c>
      <c r="U43" s="2">
        <v>39</v>
      </c>
      <c r="V43">
        <v>0.13800000000000001</v>
      </c>
      <c r="W43">
        <f t="shared" si="22"/>
        <v>0.13800000000000001</v>
      </c>
      <c r="X43">
        <f t="shared" si="23"/>
        <v>0.13800000000000001</v>
      </c>
      <c r="Y43">
        <f t="shared" si="24"/>
        <v>0.13800000000000001</v>
      </c>
      <c r="Z43">
        <f t="shared" si="9"/>
        <v>5.88</v>
      </c>
      <c r="AA43">
        <f t="shared" si="29"/>
        <v>10.642808010030366</v>
      </c>
      <c r="AB43" s="4">
        <f t="shared" si="10"/>
        <v>6.4320000000000004</v>
      </c>
      <c r="AC43" s="4">
        <f>SUM($AB$5:AB43)</f>
        <v>92.853999999999999</v>
      </c>
      <c r="AD43">
        <f t="shared" si="20"/>
        <v>7.4425493508597382</v>
      </c>
      <c r="AF43" s="2">
        <v>39</v>
      </c>
      <c r="AG43">
        <f t="shared" si="11"/>
        <v>0.16500000000000001</v>
      </c>
      <c r="AH43">
        <f t="shared" si="12"/>
        <v>0.16500000000000001</v>
      </c>
      <c r="AI43">
        <f t="shared" si="13"/>
        <v>0.16500000000000001</v>
      </c>
      <c r="AJ43">
        <f t="shared" si="14"/>
        <v>0.16500000000000001</v>
      </c>
      <c r="AK43">
        <f t="shared" si="15"/>
        <v>0.66</v>
      </c>
      <c r="AL43">
        <v>1.32</v>
      </c>
      <c r="AM43">
        <f>SUM($AL$5:AL43)</f>
        <v>26.04</v>
      </c>
      <c r="AO43">
        <f t="shared" si="16"/>
        <v>2.6068965517241378</v>
      </c>
      <c r="AP43">
        <f t="shared" si="17"/>
        <v>0.50634920634920644</v>
      </c>
      <c r="AQ43" s="4">
        <f>SUM($AO$5:AO43)</f>
        <v>49.279310344827607</v>
      </c>
    </row>
    <row r="44" spans="6:43" x14ac:dyDescent="0.3">
      <c r="K44" s="2">
        <v>40</v>
      </c>
      <c r="L44" s="1">
        <f t="shared" si="18"/>
        <v>1225</v>
      </c>
      <c r="M44" s="1">
        <f t="shared" si="1"/>
        <v>1225</v>
      </c>
      <c r="N44" s="1">
        <f t="shared" si="25"/>
        <v>1225</v>
      </c>
      <c r="O44" s="1">
        <f t="shared" si="26"/>
        <v>1225</v>
      </c>
      <c r="P44" s="1">
        <f t="shared" si="4"/>
        <v>10780</v>
      </c>
      <c r="Q44" s="1">
        <f t="shared" si="27"/>
        <v>15680</v>
      </c>
      <c r="R44">
        <f t="shared" si="28"/>
        <v>2.1999999999999993</v>
      </c>
      <c r="S44" s="1">
        <f>SUM($Q$5:Q44)</f>
        <v>301500</v>
      </c>
      <c r="U44" s="2">
        <v>40</v>
      </c>
      <c r="V44">
        <v>0.13900000000000001</v>
      </c>
      <c r="W44">
        <f t="shared" si="22"/>
        <v>0.13900000000000001</v>
      </c>
      <c r="X44">
        <f t="shared" si="23"/>
        <v>0.13900000000000001</v>
      </c>
      <c r="Y44">
        <f t="shared" si="24"/>
        <v>0.13900000000000001</v>
      </c>
      <c r="Z44">
        <f t="shared" si="9"/>
        <v>6.5699999999999994</v>
      </c>
      <c r="AA44">
        <f t="shared" si="29"/>
        <v>11.807088811033404</v>
      </c>
      <c r="AB44" s="4">
        <f t="shared" si="10"/>
        <v>7.1259999999999994</v>
      </c>
      <c r="AC44" s="4">
        <f>SUM($AB$5:AB44)</f>
        <v>99.98</v>
      </c>
      <c r="AD44">
        <f t="shared" si="20"/>
        <v>7.674413595537084</v>
      </c>
      <c r="AF44" s="2">
        <v>40</v>
      </c>
      <c r="AG44">
        <f t="shared" si="11"/>
        <v>0.17</v>
      </c>
      <c r="AH44">
        <f t="shared" si="12"/>
        <v>0.17</v>
      </c>
      <c r="AI44">
        <f t="shared" si="13"/>
        <v>0.17</v>
      </c>
      <c r="AJ44">
        <f t="shared" si="14"/>
        <v>0.17</v>
      </c>
      <c r="AK44">
        <f t="shared" si="15"/>
        <v>0.68</v>
      </c>
      <c r="AL44">
        <v>1.36</v>
      </c>
      <c r="AM44">
        <f>SUM($AL$5:AL44)</f>
        <v>27.4</v>
      </c>
      <c r="AO44">
        <f t="shared" si="16"/>
        <v>2.703448275862069</v>
      </c>
      <c r="AP44">
        <f t="shared" si="17"/>
        <v>0.50306122448979596</v>
      </c>
      <c r="AQ44" s="4">
        <f>SUM($AO$5:AO44)</f>
        <v>51.98275862068968</v>
      </c>
    </row>
    <row r="45" spans="6:43" x14ac:dyDescent="0.3">
      <c r="K45" s="2">
        <v>41</v>
      </c>
      <c r="L45" s="1">
        <f t="shared" si="18"/>
        <v>1250</v>
      </c>
      <c r="M45" s="1">
        <f t="shared" si="1"/>
        <v>1250</v>
      </c>
      <c r="N45" s="1">
        <f t="shared" si="25"/>
        <v>1250</v>
      </c>
      <c r="O45" s="1">
        <f t="shared" si="26"/>
        <v>1250</v>
      </c>
      <c r="P45" s="1">
        <f t="shared" si="4"/>
        <v>11250</v>
      </c>
      <c r="Q45" s="1">
        <f t="shared" si="27"/>
        <v>16250</v>
      </c>
      <c r="R45">
        <f t="shared" si="28"/>
        <v>2.2499999999999991</v>
      </c>
      <c r="S45" s="1">
        <f>SUM($Q$5:Q45)</f>
        <v>317750</v>
      </c>
      <c r="U45" s="2">
        <v>41</v>
      </c>
      <c r="V45">
        <v>0.14000000000000001</v>
      </c>
      <c r="W45">
        <f t="shared" si="22"/>
        <v>0.14000000000000001</v>
      </c>
      <c r="X45">
        <f t="shared" si="23"/>
        <v>0.14000000000000001</v>
      </c>
      <c r="Y45">
        <f t="shared" si="24"/>
        <v>0.14000000000000001</v>
      </c>
      <c r="Z45">
        <f t="shared" si="9"/>
        <v>7.33</v>
      </c>
      <c r="AA45">
        <f t="shared" si="29"/>
        <v>13.087797692136744</v>
      </c>
      <c r="AB45" s="4">
        <f t="shared" si="10"/>
        <v>7.8900000000000006</v>
      </c>
      <c r="AC45" s="4">
        <f>SUM($AB$5:AB45)</f>
        <v>107.87</v>
      </c>
      <c r="AD45">
        <f t="shared" si="20"/>
        <v>7.8915783156631321</v>
      </c>
      <c r="AF45" s="2">
        <v>41</v>
      </c>
      <c r="AG45">
        <f t="shared" si="11"/>
        <v>0.17499999999999999</v>
      </c>
      <c r="AH45">
        <f t="shared" si="12"/>
        <v>0.17499999999999999</v>
      </c>
      <c r="AI45">
        <f t="shared" si="13"/>
        <v>0.17499999999999999</v>
      </c>
      <c r="AJ45">
        <f t="shared" si="14"/>
        <v>0.17499999999999999</v>
      </c>
      <c r="AK45">
        <f t="shared" si="15"/>
        <v>0.7</v>
      </c>
      <c r="AL45">
        <v>1.4</v>
      </c>
      <c r="AM45">
        <f>SUM($AL$5:AL45)</f>
        <v>28.799999999999997</v>
      </c>
      <c r="AO45">
        <f t="shared" si="16"/>
        <v>2.8017241379310347</v>
      </c>
      <c r="AP45">
        <f t="shared" si="17"/>
        <v>0.4996923076923076</v>
      </c>
      <c r="AQ45" s="4">
        <f>SUM($AO$5:AO45)</f>
        <v>54.784482758620712</v>
      </c>
    </row>
    <row r="46" spans="6:43" x14ac:dyDescent="0.3">
      <c r="K46" s="2">
        <v>42</v>
      </c>
      <c r="L46" s="1">
        <f t="shared" si="18"/>
        <v>1275</v>
      </c>
      <c r="M46" s="1">
        <f t="shared" si="1"/>
        <v>1275</v>
      </c>
      <c r="N46" s="1">
        <f t="shared" si="25"/>
        <v>1275</v>
      </c>
      <c r="O46" s="1">
        <f t="shared" si="26"/>
        <v>1275</v>
      </c>
      <c r="P46" s="1">
        <f t="shared" si="4"/>
        <v>11730</v>
      </c>
      <c r="Q46" s="1">
        <f t="shared" si="27"/>
        <v>16830</v>
      </c>
      <c r="R46">
        <f t="shared" si="28"/>
        <v>2.2999999999999989</v>
      </c>
      <c r="S46" s="1">
        <f>SUM($Q$5:Q46)</f>
        <v>334580</v>
      </c>
      <c r="U46" s="2">
        <v>42</v>
      </c>
      <c r="V46">
        <v>0.14099999999999999</v>
      </c>
      <c r="W46">
        <f t="shared" si="22"/>
        <v>0.14099999999999999</v>
      </c>
      <c r="X46">
        <f t="shared" si="23"/>
        <v>0.14099999999999999</v>
      </c>
      <c r="Y46">
        <f t="shared" si="24"/>
        <v>0.14099999999999999</v>
      </c>
      <c r="Z46">
        <f t="shared" si="9"/>
        <v>8.18</v>
      </c>
      <c r="AA46">
        <f t="shared" si="29"/>
        <v>14.496577461350419</v>
      </c>
      <c r="AB46" s="4">
        <f t="shared" si="10"/>
        <v>8.7439999999999998</v>
      </c>
      <c r="AC46" s="4">
        <f>SUM($AB$5:AB46)</f>
        <v>116.614</v>
      </c>
      <c r="AD46">
        <f t="shared" si="20"/>
        <v>8.1060535830165943</v>
      </c>
      <c r="AF46" s="2">
        <v>42</v>
      </c>
      <c r="AG46">
        <f t="shared" si="11"/>
        <v>0.1825</v>
      </c>
      <c r="AH46">
        <f t="shared" si="12"/>
        <v>0.1825</v>
      </c>
      <c r="AI46">
        <f t="shared" si="13"/>
        <v>0.1825</v>
      </c>
      <c r="AJ46">
        <f t="shared" si="14"/>
        <v>0.1825</v>
      </c>
      <c r="AK46">
        <f t="shared" si="15"/>
        <v>0.73</v>
      </c>
      <c r="AL46">
        <v>1.46</v>
      </c>
      <c r="AM46">
        <f>SUM($AL$5:AL46)</f>
        <v>30.259999999999998</v>
      </c>
      <c r="AO46">
        <f t="shared" si="16"/>
        <v>2.9017241379310343</v>
      </c>
      <c r="AP46">
        <f t="shared" si="17"/>
        <v>0.50314913844325615</v>
      </c>
      <c r="AQ46" s="4">
        <f>SUM($AO$5:AO46)</f>
        <v>57.686206896551745</v>
      </c>
    </row>
    <row r="47" spans="6:43" x14ac:dyDescent="0.3">
      <c r="K47" s="2">
        <v>43</v>
      </c>
      <c r="L47" s="1">
        <f t="shared" si="18"/>
        <v>1300</v>
      </c>
      <c r="M47" s="1">
        <f t="shared" si="1"/>
        <v>1300</v>
      </c>
      <c r="N47" s="1">
        <f t="shared" si="25"/>
        <v>1300</v>
      </c>
      <c r="O47" s="1">
        <f t="shared" si="26"/>
        <v>1300</v>
      </c>
      <c r="P47" s="1">
        <f t="shared" si="4"/>
        <v>12220</v>
      </c>
      <c r="Q47" s="1">
        <f t="shared" si="27"/>
        <v>17420</v>
      </c>
      <c r="R47">
        <f t="shared" si="28"/>
        <v>2.3499999999999988</v>
      </c>
      <c r="S47" s="1">
        <f>SUM($Q$5:Q47)</f>
        <v>352000</v>
      </c>
      <c r="U47" s="2">
        <v>43</v>
      </c>
      <c r="V47">
        <v>0.14199999999999999</v>
      </c>
      <c r="W47">
        <f t="shared" si="22"/>
        <v>0.14199999999999999</v>
      </c>
      <c r="X47">
        <f t="shared" si="23"/>
        <v>0.14199999999999999</v>
      </c>
      <c r="Y47">
        <f t="shared" si="24"/>
        <v>0.14199999999999999</v>
      </c>
      <c r="Z47">
        <f t="shared" si="9"/>
        <v>9.1199999999999992</v>
      </c>
      <c r="AA47">
        <f t="shared" si="29"/>
        <v>16.046235207485463</v>
      </c>
      <c r="AB47" s="4">
        <f t="shared" si="10"/>
        <v>9.6879999999999988</v>
      </c>
      <c r="AC47" s="4">
        <f>SUM($AB$5:AB47)</f>
        <v>126.30200000000001</v>
      </c>
      <c r="AD47">
        <f t="shared" si="20"/>
        <v>8.3077503558749388</v>
      </c>
      <c r="AF47" s="2">
        <v>43</v>
      </c>
      <c r="AG47">
        <f t="shared" si="11"/>
        <v>0.19</v>
      </c>
      <c r="AH47">
        <f t="shared" si="12"/>
        <v>0.19</v>
      </c>
      <c r="AI47">
        <f t="shared" si="13"/>
        <v>0.19</v>
      </c>
      <c r="AJ47">
        <f t="shared" si="14"/>
        <v>0.19</v>
      </c>
      <c r="AK47">
        <f t="shared" si="15"/>
        <v>0.76</v>
      </c>
      <c r="AL47">
        <v>1.52</v>
      </c>
      <c r="AM47">
        <f>SUM($AL$5:AL47)</f>
        <v>31.779999999999998</v>
      </c>
      <c r="AO47">
        <f t="shared" si="16"/>
        <v>3.0034482758620689</v>
      </c>
      <c r="AP47">
        <f t="shared" si="17"/>
        <v>0.50608495981630308</v>
      </c>
      <c r="AQ47" s="4">
        <f>SUM($AO$5:AO47)</f>
        <v>60.689655172413815</v>
      </c>
    </row>
    <row r="48" spans="6:43" x14ac:dyDescent="0.3">
      <c r="K48" s="2">
        <v>44</v>
      </c>
      <c r="L48" s="1">
        <f t="shared" si="18"/>
        <v>1325</v>
      </c>
      <c r="M48" s="1">
        <f t="shared" si="1"/>
        <v>1325</v>
      </c>
      <c r="N48" s="1">
        <f t="shared" si="25"/>
        <v>1325</v>
      </c>
      <c r="O48" s="1">
        <f t="shared" si="26"/>
        <v>1325</v>
      </c>
      <c r="P48" s="1">
        <f t="shared" si="4"/>
        <v>12720</v>
      </c>
      <c r="Q48" s="1">
        <f t="shared" si="27"/>
        <v>18020</v>
      </c>
      <c r="R48">
        <f t="shared" si="28"/>
        <v>2.3999999999999986</v>
      </c>
      <c r="S48" s="1">
        <f>SUM($Q$5:Q48)</f>
        <v>370020</v>
      </c>
      <c r="U48" s="2">
        <v>44</v>
      </c>
      <c r="V48">
        <v>0.14299999999999999</v>
      </c>
      <c r="W48">
        <f t="shared" si="22"/>
        <v>0.14299999999999999</v>
      </c>
      <c r="X48">
        <f t="shared" si="23"/>
        <v>0.14299999999999999</v>
      </c>
      <c r="Y48">
        <f t="shared" si="24"/>
        <v>0.14299999999999999</v>
      </c>
      <c r="Z48">
        <f t="shared" si="9"/>
        <v>10.16</v>
      </c>
      <c r="AA48">
        <f t="shared" si="29"/>
        <v>17.750858728234011</v>
      </c>
      <c r="AB48" s="4">
        <f t="shared" si="10"/>
        <v>10.731999999999999</v>
      </c>
      <c r="AC48" s="7">
        <f>SUM($AB$5:AB48)</f>
        <v>137.03399999999999</v>
      </c>
      <c r="AD48">
        <f t="shared" si="20"/>
        <v>8.497094266124039</v>
      </c>
      <c r="AF48" s="2">
        <v>44</v>
      </c>
      <c r="AG48">
        <f t="shared" si="11"/>
        <v>0.19750000000000001</v>
      </c>
      <c r="AH48">
        <f t="shared" si="12"/>
        <v>0.19750000000000001</v>
      </c>
      <c r="AI48">
        <f t="shared" si="13"/>
        <v>0.19750000000000001</v>
      </c>
      <c r="AJ48">
        <f t="shared" si="14"/>
        <v>0.19750000000000001</v>
      </c>
      <c r="AK48">
        <f t="shared" si="15"/>
        <v>0.79</v>
      </c>
      <c r="AL48">
        <v>1.58</v>
      </c>
      <c r="AM48">
        <f>SUM($AL$5:AL48)</f>
        <v>33.36</v>
      </c>
      <c r="AO48">
        <f t="shared" si="16"/>
        <v>3.1068965517241378</v>
      </c>
      <c r="AP48">
        <f t="shared" si="17"/>
        <v>0.5085460599334074</v>
      </c>
      <c r="AQ48" s="4">
        <f>SUM($AO$5:AO48)</f>
        <v>63.796551724137956</v>
      </c>
    </row>
    <row r="49" spans="6:43" x14ac:dyDescent="0.3">
      <c r="K49" s="2">
        <v>45</v>
      </c>
      <c r="L49" s="1">
        <f t="shared" si="18"/>
        <v>1350</v>
      </c>
      <c r="M49" s="1">
        <f t="shared" si="1"/>
        <v>1350</v>
      </c>
      <c r="N49" s="1">
        <f t="shared" si="25"/>
        <v>1350</v>
      </c>
      <c r="O49" s="1">
        <f t="shared" si="26"/>
        <v>1350</v>
      </c>
      <c r="P49" s="1">
        <f t="shared" si="4"/>
        <v>13230</v>
      </c>
      <c r="Q49" s="1">
        <f t="shared" si="27"/>
        <v>18630</v>
      </c>
      <c r="R49">
        <f t="shared" si="28"/>
        <v>2.4499999999999984</v>
      </c>
      <c r="S49" s="1">
        <f>SUM($Q$5:Q49)</f>
        <v>388650</v>
      </c>
      <c r="U49" s="2">
        <v>45</v>
      </c>
      <c r="V49">
        <v>0.14399999999999999</v>
      </c>
      <c r="W49">
        <f t="shared" si="22"/>
        <v>0.14399999999999999</v>
      </c>
      <c r="X49">
        <f t="shared" si="23"/>
        <v>0.14399999999999999</v>
      </c>
      <c r="Y49">
        <f t="shared" si="24"/>
        <v>0.14399999999999999</v>
      </c>
      <c r="Z49">
        <f t="shared" si="9"/>
        <v>11.31</v>
      </c>
      <c r="AA49">
        <f t="shared" si="29"/>
        <v>19.625944601057416</v>
      </c>
      <c r="AB49" s="4">
        <f t="shared" si="10"/>
        <v>11.886000000000001</v>
      </c>
      <c r="AC49" s="4">
        <f>SUM($AB$5:AB49)</f>
        <v>148.91999999999999</v>
      </c>
      <c r="AD49">
        <f>((AC49-AC48)/AC48)*100</f>
        <v>8.6737597968387377</v>
      </c>
      <c r="AF49" s="2">
        <v>45</v>
      </c>
      <c r="AG49">
        <f t="shared" si="11"/>
        <v>0.20499999999999999</v>
      </c>
      <c r="AH49">
        <f t="shared" si="12"/>
        <v>0.20499999999999999</v>
      </c>
      <c r="AI49">
        <f t="shared" si="13"/>
        <v>0.20499999999999999</v>
      </c>
      <c r="AJ49">
        <f t="shared" si="14"/>
        <v>0.20499999999999999</v>
      </c>
      <c r="AK49">
        <f t="shared" si="15"/>
        <v>0.82</v>
      </c>
      <c r="AL49">
        <v>1.64</v>
      </c>
      <c r="AM49">
        <f>SUM($AL$5:AL49)</f>
        <v>35</v>
      </c>
      <c r="AO49">
        <f t="shared" si="16"/>
        <v>3.2120689655172412</v>
      </c>
      <c r="AP49">
        <f t="shared" si="17"/>
        <v>0.51057434245840039</v>
      </c>
      <c r="AQ49" s="4">
        <f>SUM($AO$5:AO49)</f>
        <v>67.008620689655203</v>
      </c>
    </row>
    <row r="50" spans="6:43" x14ac:dyDescent="0.3">
      <c r="K50" s="2">
        <v>46</v>
      </c>
      <c r="L50" s="1">
        <f t="shared" si="18"/>
        <v>1375</v>
      </c>
      <c r="M50" s="1">
        <f t="shared" si="1"/>
        <v>1375</v>
      </c>
      <c r="N50" s="1">
        <f t="shared" si="25"/>
        <v>1375</v>
      </c>
      <c r="O50" s="1">
        <f t="shared" si="26"/>
        <v>1375</v>
      </c>
      <c r="P50" s="1">
        <f t="shared" si="4"/>
        <v>13750</v>
      </c>
      <c r="Q50" s="1">
        <f t="shared" si="27"/>
        <v>19250</v>
      </c>
      <c r="R50">
        <f t="shared" si="28"/>
        <v>2.4999999999999982</v>
      </c>
      <c r="S50" s="1">
        <f>SUM($Q$5:Q50)</f>
        <v>407900</v>
      </c>
      <c r="U50" s="2">
        <v>46</v>
      </c>
      <c r="V50">
        <v>0.14499999999999999</v>
      </c>
      <c r="W50">
        <f t="shared" si="22"/>
        <v>0.14499999999999999</v>
      </c>
      <c r="X50">
        <f t="shared" si="23"/>
        <v>0.14499999999999999</v>
      </c>
      <c r="Y50">
        <f t="shared" si="24"/>
        <v>0.14499999999999999</v>
      </c>
      <c r="Z50">
        <f t="shared" si="9"/>
        <v>12.58</v>
      </c>
      <c r="AA50">
        <f t="shared" si="29"/>
        <v>21.688539061163162</v>
      </c>
      <c r="AB50" s="4">
        <f t="shared" si="10"/>
        <v>13.16</v>
      </c>
      <c r="AC50" s="4">
        <f>SUM($AB$5:AB50)</f>
        <v>162.07999999999998</v>
      </c>
      <c r="AD50">
        <f t="shared" si="20"/>
        <v>8.8369594413107695</v>
      </c>
      <c r="AF50" s="2">
        <v>46</v>
      </c>
      <c r="AG50">
        <f t="shared" si="11"/>
        <v>0.21249999999999999</v>
      </c>
      <c r="AH50">
        <f t="shared" si="12"/>
        <v>0.21249999999999999</v>
      </c>
      <c r="AI50">
        <f t="shared" si="13"/>
        <v>0.21249999999999999</v>
      </c>
      <c r="AJ50">
        <f t="shared" si="14"/>
        <v>0.21249999999999999</v>
      </c>
      <c r="AK50">
        <f t="shared" si="15"/>
        <v>0.85</v>
      </c>
      <c r="AL50">
        <v>1.7</v>
      </c>
      <c r="AM50">
        <f>SUM($AL$5:AL50)</f>
        <v>36.700000000000003</v>
      </c>
      <c r="AO50">
        <f t="shared" si="16"/>
        <v>3.3189655172413794</v>
      </c>
      <c r="AP50">
        <f t="shared" si="17"/>
        <v>0.51220779220779222</v>
      </c>
      <c r="AQ50" s="4">
        <f>SUM($AO$5:AO50)</f>
        <v>70.327586206896584</v>
      </c>
    </row>
    <row r="51" spans="6:43" x14ac:dyDescent="0.3">
      <c r="K51" s="2">
        <v>47</v>
      </c>
      <c r="L51" s="1">
        <f t="shared" si="18"/>
        <v>1400</v>
      </c>
      <c r="M51" s="1">
        <f t="shared" si="1"/>
        <v>1400</v>
      </c>
      <c r="N51" s="1">
        <f t="shared" si="25"/>
        <v>1400</v>
      </c>
      <c r="O51" s="1">
        <f t="shared" si="26"/>
        <v>1400</v>
      </c>
      <c r="P51" s="1">
        <f t="shared" si="4"/>
        <v>14280</v>
      </c>
      <c r="Q51" s="1">
        <f t="shared" si="27"/>
        <v>19880</v>
      </c>
      <c r="R51">
        <f t="shared" si="28"/>
        <v>2.549999999999998</v>
      </c>
      <c r="S51" s="1">
        <f>SUM($Q$5:Q51)</f>
        <v>427780</v>
      </c>
      <c r="U51" s="2">
        <v>47</v>
      </c>
      <c r="V51">
        <v>0.14599999999999999</v>
      </c>
      <c r="W51">
        <f t="shared" si="22"/>
        <v>0.14599999999999999</v>
      </c>
      <c r="X51">
        <f t="shared" si="23"/>
        <v>0.14599999999999999</v>
      </c>
      <c r="Y51">
        <f t="shared" si="24"/>
        <v>0.14599999999999999</v>
      </c>
      <c r="Z51">
        <f t="shared" si="9"/>
        <v>14</v>
      </c>
      <c r="AA51">
        <f t="shared" si="29"/>
        <v>23.957392967279482</v>
      </c>
      <c r="AB51" s="4">
        <f t="shared" si="10"/>
        <v>14.584</v>
      </c>
      <c r="AC51" s="4">
        <f>SUM($AB$5:AB51)</f>
        <v>176.66399999999999</v>
      </c>
      <c r="AD51">
        <f t="shared" si="20"/>
        <v>8.9980256663376146</v>
      </c>
      <c r="AF51" s="2">
        <v>47</v>
      </c>
      <c r="AG51">
        <f t="shared" si="11"/>
        <v>0.22</v>
      </c>
      <c r="AH51">
        <f t="shared" si="12"/>
        <v>0.22</v>
      </c>
      <c r="AI51">
        <f t="shared" si="13"/>
        <v>0.22</v>
      </c>
      <c r="AJ51">
        <f t="shared" si="14"/>
        <v>0.22</v>
      </c>
      <c r="AK51">
        <f t="shared" si="15"/>
        <v>0.88</v>
      </c>
      <c r="AL51">
        <v>1.76</v>
      </c>
      <c r="AM51">
        <f>SUM($AL$5:AL51)</f>
        <v>38.46</v>
      </c>
      <c r="AO51">
        <f t="shared" si="16"/>
        <v>3.4275862068965517</v>
      </c>
      <c r="AP51">
        <f t="shared" si="17"/>
        <v>0.51348088531187119</v>
      </c>
      <c r="AQ51" s="4">
        <f>SUM($AO$5:AO51)</f>
        <v>73.755172413793133</v>
      </c>
    </row>
    <row r="52" spans="6:43" x14ac:dyDescent="0.3">
      <c r="K52" s="2">
        <v>48</v>
      </c>
      <c r="L52" s="1">
        <f t="shared" si="18"/>
        <v>1425</v>
      </c>
      <c r="M52" s="1">
        <f t="shared" si="1"/>
        <v>1425</v>
      </c>
      <c r="N52" s="1">
        <f t="shared" si="25"/>
        <v>1425</v>
      </c>
      <c r="O52" s="1">
        <f t="shared" si="26"/>
        <v>1425</v>
      </c>
      <c r="P52" s="1">
        <f t="shared" si="4"/>
        <v>14820</v>
      </c>
      <c r="Q52" s="1">
        <f t="shared" si="27"/>
        <v>20520</v>
      </c>
      <c r="R52">
        <f t="shared" si="28"/>
        <v>2.5999999999999979</v>
      </c>
      <c r="S52" s="1">
        <f>SUM($Q$5:Q52)</f>
        <v>448300</v>
      </c>
      <c r="U52" s="2">
        <v>48</v>
      </c>
      <c r="V52">
        <v>0.14699999999999999</v>
      </c>
      <c r="W52">
        <f t="shared" si="22"/>
        <v>0.14699999999999999</v>
      </c>
      <c r="X52">
        <f t="shared" si="23"/>
        <v>0.14699999999999999</v>
      </c>
      <c r="Y52">
        <f t="shared" si="24"/>
        <v>0.14699999999999999</v>
      </c>
      <c r="Z52">
        <f t="shared" si="9"/>
        <v>15.56</v>
      </c>
      <c r="AA52">
        <f t="shared" si="29"/>
        <v>26.453132264007433</v>
      </c>
      <c r="AB52" s="4">
        <f t="shared" si="10"/>
        <v>16.148</v>
      </c>
      <c r="AC52" s="4">
        <f>SUM($AB$5:AB52)</f>
        <v>192.81199999999998</v>
      </c>
      <c r="AD52">
        <f t="shared" si="20"/>
        <v>9.1405153285332599</v>
      </c>
      <c r="AF52" s="2">
        <v>48</v>
      </c>
      <c r="AG52">
        <f t="shared" si="11"/>
        <v>0.22750000000000001</v>
      </c>
      <c r="AH52">
        <f t="shared" si="12"/>
        <v>0.22750000000000001</v>
      </c>
      <c r="AI52">
        <f t="shared" si="13"/>
        <v>0.22750000000000001</v>
      </c>
      <c r="AJ52">
        <f t="shared" si="14"/>
        <v>0.22750000000000001</v>
      </c>
      <c r="AK52">
        <f t="shared" si="15"/>
        <v>0.91</v>
      </c>
      <c r="AL52">
        <v>1.82</v>
      </c>
      <c r="AM52">
        <f>SUM($AL$5:AL52)</f>
        <v>40.28</v>
      </c>
      <c r="AO52">
        <f t="shared" si="16"/>
        <v>3.5379310344827588</v>
      </c>
      <c r="AP52">
        <f t="shared" si="17"/>
        <v>0.51442495126705656</v>
      </c>
      <c r="AQ52" s="4">
        <f>SUM($AO$5:AO52)</f>
        <v>77.293103448275886</v>
      </c>
    </row>
    <row r="53" spans="6:43" x14ac:dyDescent="0.3">
      <c r="K53" s="2">
        <v>49</v>
      </c>
      <c r="L53" s="1">
        <f t="shared" si="18"/>
        <v>1450</v>
      </c>
      <c r="M53" s="1">
        <f t="shared" si="1"/>
        <v>1450</v>
      </c>
      <c r="N53" s="1">
        <f t="shared" si="25"/>
        <v>1450</v>
      </c>
      <c r="O53" s="1">
        <f t="shared" si="26"/>
        <v>1450</v>
      </c>
      <c r="P53" s="1">
        <f t="shared" si="4"/>
        <v>15370</v>
      </c>
      <c r="Q53" s="1">
        <f t="shared" si="27"/>
        <v>21170</v>
      </c>
      <c r="R53">
        <f t="shared" si="28"/>
        <v>2.6499999999999977</v>
      </c>
      <c r="S53" s="1">
        <f>SUM($Q$5:Q53)</f>
        <v>469470</v>
      </c>
      <c r="U53" s="2">
        <v>49</v>
      </c>
      <c r="V53">
        <v>0.14799999999999999</v>
      </c>
      <c r="W53">
        <f t="shared" si="22"/>
        <v>0.14799999999999999</v>
      </c>
      <c r="X53">
        <f t="shared" si="23"/>
        <v>0.14799999999999999</v>
      </c>
      <c r="Y53">
        <f t="shared" si="24"/>
        <v>0.14799999999999999</v>
      </c>
      <c r="Z53">
        <f t="shared" si="9"/>
        <v>17.290000000000003</v>
      </c>
      <c r="AA53">
        <f t="shared" si="29"/>
        <v>29.198445490408179</v>
      </c>
      <c r="AB53" s="4">
        <f t="shared" si="10"/>
        <v>17.882000000000001</v>
      </c>
      <c r="AC53" s="4">
        <f>SUM($AB$5:AB53)</f>
        <v>210.69399999999999</v>
      </c>
      <c r="AD53">
        <f t="shared" si="20"/>
        <v>9.2743190257867791</v>
      </c>
      <c r="AF53" s="2">
        <v>49</v>
      </c>
      <c r="AG53">
        <f t="shared" si="11"/>
        <v>0.23499999999999999</v>
      </c>
      <c r="AH53">
        <f t="shared" si="12"/>
        <v>0.23499999999999999</v>
      </c>
      <c r="AI53">
        <f t="shared" si="13"/>
        <v>0.23499999999999999</v>
      </c>
      <c r="AJ53">
        <f t="shared" si="14"/>
        <v>0.23499999999999999</v>
      </c>
      <c r="AK53">
        <f t="shared" si="15"/>
        <v>0.94</v>
      </c>
      <c r="AL53">
        <v>1.88</v>
      </c>
      <c r="AM53">
        <f>SUM($AL$5:AL53)</f>
        <v>42.160000000000004</v>
      </c>
      <c r="AO53">
        <f t="shared" si="16"/>
        <v>3.65</v>
      </c>
      <c r="AP53">
        <f t="shared" si="17"/>
        <v>0.51506849315068493</v>
      </c>
      <c r="AQ53" s="4">
        <f>SUM($AO$5:AO53)</f>
        <v>80.943103448275892</v>
      </c>
    </row>
    <row r="54" spans="6:43" s="10" customFormat="1" x14ac:dyDescent="0.3">
      <c r="F54" s="11"/>
      <c r="K54" s="11">
        <v>50</v>
      </c>
      <c r="L54" s="12">
        <f>L53+25</f>
        <v>1475</v>
      </c>
      <c r="M54" s="12">
        <f t="shared" si="1"/>
        <v>1475</v>
      </c>
      <c r="N54" s="12">
        <f t="shared" si="25"/>
        <v>1475</v>
      </c>
      <c r="O54" s="12">
        <f t="shared" si="26"/>
        <v>1475</v>
      </c>
      <c r="P54" s="12">
        <f t="shared" si="4"/>
        <v>15930</v>
      </c>
      <c r="Q54" s="12">
        <f t="shared" si="27"/>
        <v>21830</v>
      </c>
      <c r="R54">
        <f t="shared" si="28"/>
        <v>2.6999999999999975</v>
      </c>
      <c r="S54" s="12">
        <f>SUM($Q$5:Q54)</f>
        <v>491300</v>
      </c>
      <c r="U54" s="11">
        <v>50</v>
      </c>
      <c r="V54" s="10">
        <v>0.14899999999999999</v>
      </c>
      <c r="W54" s="10">
        <f t="shared" si="22"/>
        <v>0.14899999999999999</v>
      </c>
      <c r="X54" s="10">
        <f t="shared" si="23"/>
        <v>0.14899999999999999</v>
      </c>
      <c r="Y54" s="10">
        <f t="shared" si="24"/>
        <v>0.14899999999999999</v>
      </c>
      <c r="Z54" s="10">
        <f t="shared" si="9"/>
        <v>19.21</v>
      </c>
      <c r="AA54">
        <f t="shared" si="29"/>
        <v>32.218290039449002</v>
      </c>
      <c r="AB54" s="13">
        <f t="shared" si="10"/>
        <v>19.806000000000001</v>
      </c>
      <c r="AC54" s="13">
        <f>SUM($AB$5:AB54)</f>
        <v>230.5</v>
      </c>
      <c r="AD54" s="10">
        <f t="shared" si="20"/>
        <v>9.400362611180201</v>
      </c>
      <c r="AF54" s="11">
        <v>50</v>
      </c>
      <c r="AG54">
        <f t="shared" si="11"/>
        <v>0.24249999999999999</v>
      </c>
      <c r="AH54" s="10">
        <f t="shared" si="12"/>
        <v>0.24249999999999999</v>
      </c>
      <c r="AI54" s="10">
        <f t="shared" si="13"/>
        <v>0.24249999999999999</v>
      </c>
      <c r="AJ54" s="10">
        <f t="shared" si="14"/>
        <v>0.24249999999999999</v>
      </c>
      <c r="AK54">
        <f t="shared" si="15"/>
        <v>0.97</v>
      </c>
      <c r="AL54" s="10">
        <v>1.94</v>
      </c>
      <c r="AM54" s="10">
        <f>SUM($AL$5:AL54)</f>
        <v>44.1</v>
      </c>
      <c r="AN54"/>
      <c r="AO54" s="10">
        <f t="shared" si="16"/>
        <v>3.7637931034482759</v>
      </c>
      <c r="AP54" s="10">
        <f t="shared" si="17"/>
        <v>0.51543747136967477</v>
      </c>
      <c r="AQ54" s="4">
        <f>SUM($AO$5:AO54)</f>
        <v>84.706896551724171</v>
      </c>
    </row>
    <row r="55" spans="6:43" x14ac:dyDescent="0.3">
      <c r="K55" s="2">
        <v>51</v>
      </c>
      <c r="L55" s="1">
        <f t="shared" ref="L55:L118" si="30">L54+25</f>
        <v>1500</v>
      </c>
      <c r="M55" s="1">
        <f t="shared" si="1"/>
        <v>1500</v>
      </c>
      <c r="N55" s="1">
        <f t="shared" ref="N55:N104" si="31">L55</f>
        <v>1500</v>
      </c>
      <c r="O55" s="1">
        <f t="shared" ref="O55:O104" si="32">L55</f>
        <v>1500</v>
      </c>
      <c r="P55" s="1">
        <f t="shared" si="4"/>
        <v>16500</v>
      </c>
      <c r="Q55" s="1">
        <f t="shared" ref="Q55:Q104" si="33">SUM(L55:P55)</f>
        <v>22500</v>
      </c>
      <c r="R55">
        <f t="shared" si="28"/>
        <v>2.7499999999999973</v>
      </c>
      <c r="S55" s="1">
        <f>SUM($Q$5:Q55)</f>
        <v>513800</v>
      </c>
      <c r="T55" s="1"/>
      <c r="U55" s="2">
        <v>51</v>
      </c>
      <c r="V55">
        <v>0.15</v>
      </c>
      <c r="W55">
        <f t="shared" si="22"/>
        <v>0.15</v>
      </c>
      <c r="X55">
        <f t="shared" si="23"/>
        <v>0.15</v>
      </c>
      <c r="Y55">
        <f t="shared" si="24"/>
        <v>0.15</v>
      </c>
      <c r="Z55">
        <f t="shared" si="9"/>
        <v>21.330000000000002</v>
      </c>
      <c r="AA55">
        <f t="shared" si="29"/>
        <v>35.540119043393908</v>
      </c>
      <c r="AB55" s="4">
        <f t="shared" si="10"/>
        <v>21.930000000000003</v>
      </c>
      <c r="AC55" s="4">
        <f>SUM($AB$5:AB55)</f>
        <v>252.43</v>
      </c>
      <c r="AD55">
        <f t="shared" si="20"/>
        <v>9.5140997830802618</v>
      </c>
      <c r="AF55" s="2">
        <v>51</v>
      </c>
      <c r="AG55">
        <f t="shared" si="11"/>
        <v>0.25</v>
      </c>
      <c r="AH55">
        <f t="shared" si="12"/>
        <v>0.25</v>
      </c>
      <c r="AI55">
        <f t="shared" ref="AI55:AI104" si="34">AG55</f>
        <v>0.25</v>
      </c>
      <c r="AJ55">
        <f t="shared" ref="AJ55:AJ104" si="35">AG55</f>
        <v>0.25</v>
      </c>
      <c r="AK55">
        <f t="shared" si="15"/>
        <v>1</v>
      </c>
      <c r="AL55">
        <v>2</v>
      </c>
      <c r="AM55">
        <f>SUM($AL$5:AL55)</f>
        <v>46.1</v>
      </c>
      <c r="AO55">
        <f t="shared" si="16"/>
        <v>3.8793103448275863</v>
      </c>
      <c r="AP55">
        <f t="shared" si="17"/>
        <v>0.51555555555555554</v>
      </c>
      <c r="AQ55" s="4">
        <f>SUM($AO$5:AO55)</f>
        <v>88.586206896551758</v>
      </c>
    </row>
    <row r="56" spans="6:43" x14ac:dyDescent="0.3">
      <c r="K56" s="2">
        <v>52</v>
      </c>
      <c r="L56" s="1">
        <f t="shared" si="30"/>
        <v>1525</v>
      </c>
      <c r="M56" s="1">
        <f t="shared" si="1"/>
        <v>1525</v>
      </c>
      <c r="N56" s="1">
        <f t="shared" si="31"/>
        <v>1525</v>
      </c>
      <c r="O56" s="1">
        <f t="shared" si="32"/>
        <v>1525</v>
      </c>
      <c r="P56" s="1">
        <f t="shared" si="4"/>
        <v>17080</v>
      </c>
      <c r="Q56" s="1">
        <f t="shared" si="33"/>
        <v>23180</v>
      </c>
      <c r="R56">
        <f t="shared" si="28"/>
        <v>2.7999999999999972</v>
      </c>
      <c r="S56" s="1">
        <f>SUM($Q$5:Q56)</f>
        <v>536980</v>
      </c>
      <c r="U56" s="2">
        <v>52</v>
      </c>
      <c r="V56">
        <v>0.151</v>
      </c>
      <c r="W56">
        <f t="shared" si="22"/>
        <v>0.151</v>
      </c>
      <c r="X56">
        <f t="shared" si="23"/>
        <v>0.151</v>
      </c>
      <c r="Y56">
        <f t="shared" si="24"/>
        <v>0.151</v>
      </c>
      <c r="Z56">
        <f t="shared" si="9"/>
        <v>23.680000000000003</v>
      </c>
      <c r="AA56">
        <f t="shared" si="29"/>
        <v>39.194130947733306</v>
      </c>
      <c r="AB56" s="4">
        <f t="shared" si="10"/>
        <v>24.284000000000002</v>
      </c>
      <c r="AC56" s="4">
        <f>SUM($AB$5:AB56)</f>
        <v>276.714</v>
      </c>
      <c r="AD56">
        <f t="shared" si="20"/>
        <v>9.6200926989660474</v>
      </c>
      <c r="AF56" s="2">
        <v>52</v>
      </c>
      <c r="AG56">
        <f t="shared" si="11"/>
        <v>0.25750000000000001</v>
      </c>
      <c r="AH56">
        <f t="shared" si="12"/>
        <v>0.25750000000000001</v>
      </c>
      <c r="AI56">
        <f t="shared" si="34"/>
        <v>0.25750000000000001</v>
      </c>
      <c r="AJ56">
        <f t="shared" si="35"/>
        <v>0.25750000000000001</v>
      </c>
      <c r="AK56">
        <f t="shared" si="15"/>
        <v>1.03</v>
      </c>
      <c r="AL56">
        <v>2.06</v>
      </c>
      <c r="AM56">
        <f>SUM($AL$5:AL56)</f>
        <v>48.160000000000004</v>
      </c>
      <c r="AO56">
        <f t="shared" si="16"/>
        <v>3.9965517241379311</v>
      </c>
      <c r="AP56">
        <f t="shared" si="17"/>
        <v>0.5154443485763589</v>
      </c>
      <c r="AQ56" s="4">
        <f>SUM($AO$5:AO56)</f>
        <v>92.582758620689688</v>
      </c>
    </row>
    <row r="57" spans="6:43" x14ac:dyDescent="0.3">
      <c r="K57" s="2">
        <v>53</v>
      </c>
      <c r="L57" s="1">
        <f t="shared" si="30"/>
        <v>1550</v>
      </c>
      <c r="M57" s="1">
        <f t="shared" si="1"/>
        <v>1550</v>
      </c>
      <c r="N57" s="1">
        <f t="shared" si="31"/>
        <v>1550</v>
      </c>
      <c r="O57" s="1">
        <f t="shared" si="32"/>
        <v>1550</v>
      </c>
      <c r="P57" s="1">
        <f t="shared" si="4"/>
        <v>17670</v>
      </c>
      <c r="Q57" s="1">
        <f t="shared" si="33"/>
        <v>23870</v>
      </c>
      <c r="R57">
        <f t="shared" si="28"/>
        <v>2.849999999999997</v>
      </c>
      <c r="S57" s="1">
        <f>SUM($Q$5:Q57)</f>
        <v>560850</v>
      </c>
      <c r="U57" s="2">
        <v>53</v>
      </c>
      <c r="V57">
        <v>0.152</v>
      </c>
      <c r="W57">
        <f t="shared" ref="W57:W88" si="36">V57</f>
        <v>0.152</v>
      </c>
      <c r="X57">
        <f t="shared" ref="X57:X88" si="37">V57</f>
        <v>0.152</v>
      </c>
      <c r="Y57">
        <f t="shared" ref="Y57:Y88" si="38">V57</f>
        <v>0.152</v>
      </c>
      <c r="Z57">
        <f t="shared" si="9"/>
        <v>26.28</v>
      </c>
      <c r="AA57">
        <f t="shared" si="29"/>
        <v>43.213544042506641</v>
      </c>
      <c r="AB57" s="4">
        <f t="shared" si="10"/>
        <v>26.888000000000002</v>
      </c>
      <c r="AC57" s="7">
        <f>SUM($AB$5:AB57)</f>
        <v>303.60199999999998</v>
      </c>
      <c r="AD57">
        <f t="shared" si="20"/>
        <v>9.7168918088712442</v>
      </c>
      <c r="AE57">
        <f>ROUNDUP((AQ57-60),2)</f>
        <v>36.699999999999996</v>
      </c>
      <c r="AF57" s="2">
        <v>53</v>
      </c>
      <c r="AG57">
        <f t="shared" si="11"/>
        <v>0.26500000000000001</v>
      </c>
      <c r="AH57">
        <f t="shared" si="12"/>
        <v>0.26500000000000001</v>
      </c>
      <c r="AI57">
        <f t="shared" si="34"/>
        <v>0.26500000000000001</v>
      </c>
      <c r="AJ57">
        <f t="shared" si="35"/>
        <v>0.26500000000000001</v>
      </c>
      <c r="AK57">
        <f t="shared" si="15"/>
        <v>1.06</v>
      </c>
      <c r="AL57">
        <v>2.12</v>
      </c>
      <c r="AM57">
        <f>SUM($AL$5:AL57)</f>
        <v>50.28</v>
      </c>
      <c r="AO57">
        <f t="shared" si="16"/>
        <v>4.11551724137931</v>
      </c>
      <c r="AP57">
        <f t="shared" si="17"/>
        <v>0.51512358609132813</v>
      </c>
      <c r="AQ57" s="4">
        <f>SUM($AO$5:AO57)</f>
        <v>96.698275862068996</v>
      </c>
    </row>
    <row r="58" spans="6:43" x14ac:dyDescent="0.3">
      <c r="K58" s="2">
        <v>54</v>
      </c>
      <c r="L58" s="1">
        <f t="shared" si="30"/>
        <v>1575</v>
      </c>
      <c r="M58" s="1">
        <f t="shared" si="1"/>
        <v>1575</v>
      </c>
      <c r="N58" s="1">
        <f t="shared" si="31"/>
        <v>1575</v>
      </c>
      <c r="O58" s="1">
        <f t="shared" si="32"/>
        <v>1575</v>
      </c>
      <c r="P58" s="1">
        <f t="shared" si="4"/>
        <v>18270</v>
      </c>
      <c r="Q58" s="1">
        <f t="shared" si="33"/>
        <v>24570</v>
      </c>
      <c r="R58">
        <f t="shared" si="28"/>
        <v>2.8999999999999968</v>
      </c>
      <c r="S58" s="1">
        <f>SUM($Q$5:Q58)</f>
        <v>585420</v>
      </c>
      <c r="U58" s="2">
        <v>54</v>
      </c>
      <c r="V58">
        <v>0.153</v>
      </c>
      <c r="W58">
        <f t="shared" si="36"/>
        <v>0.153</v>
      </c>
      <c r="X58">
        <f t="shared" si="37"/>
        <v>0.153</v>
      </c>
      <c r="Y58">
        <f t="shared" si="38"/>
        <v>0.153</v>
      </c>
      <c r="Z58">
        <f t="shared" si="9"/>
        <v>29.16</v>
      </c>
      <c r="AA58">
        <f t="shared" si="29"/>
        <v>47.634898446757312</v>
      </c>
      <c r="AB58" s="4">
        <f t="shared" si="10"/>
        <v>29.771999999999998</v>
      </c>
      <c r="AC58" s="4">
        <f>SUM($AB$5:AB58)</f>
        <v>333.37399999999997</v>
      </c>
      <c r="AD58">
        <f t="shared" si="20"/>
        <v>9.8062595108069104</v>
      </c>
      <c r="AE58">
        <f t="shared" ref="AE58:AE104" si="39">ROUNDUP((AQ58-60),2)</f>
        <v>40.94</v>
      </c>
      <c r="AF58" s="2">
        <v>54</v>
      </c>
      <c r="AG58">
        <f t="shared" si="11"/>
        <v>0.27250000000000002</v>
      </c>
      <c r="AH58">
        <f t="shared" si="12"/>
        <v>0.27250000000000002</v>
      </c>
      <c r="AI58">
        <f t="shared" si="34"/>
        <v>0.27250000000000002</v>
      </c>
      <c r="AJ58">
        <f t="shared" si="35"/>
        <v>0.27250000000000002</v>
      </c>
      <c r="AK58">
        <f t="shared" si="15"/>
        <v>1.0900000000000001</v>
      </c>
      <c r="AL58">
        <v>2.1800000000000002</v>
      </c>
      <c r="AM58">
        <f>SUM($AL$5:AL58)</f>
        <v>52.46</v>
      </c>
      <c r="AO58">
        <f t="shared" si="16"/>
        <v>4.2362068965517246</v>
      </c>
      <c r="AP58">
        <f t="shared" si="17"/>
        <v>0.5146113146113146</v>
      </c>
      <c r="AQ58" s="4">
        <f>SUM($AO$5:AO58)</f>
        <v>100.93448275862072</v>
      </c>
    </row>
    <row r="59" spans="6:43" x14ac:dyDescent="0.3">
      <c r="K59" s="2">
        <v>55</v>
      </c>
      <c r="L59" s="1">
        <f t="shared" si="30"/>
        <v>1600</v>
      </c>
      <c r="M59" s="1">
        <f t="shared" si="1"/>
        <v>1600</v>
      </c>
      <c r="N59" s="1">
        <f t="shared" si="31"/>
        <v>1600</v>
      </c>
      <c r="O59" s="1">
        <f t="shared" si="32"/>
        <v>1600</v>
      </c>
      <c r="P59" s="1">
        <f t="shared" si="4"/>
        <v>18880</v>
      </c>
      <c r="Q59" s="1">
        <f t="shared" si="33"/>
        <v>25280</v>
      </c>
      <c r="R59">
        <f t="shared" si="28"/>
        <v>2.9499999999999966</v>
      </c>
      <c r="S59" s="1">
        <f>SUM($Q$5:Q59)</f>
        <v>610700</v>
      </c>
      <c r="U59" s="2">
        <v>55</v>
      </c>
      <c r="V59">
        <v>0.154</v>
      </c>
      <c r="W59">
        <f t="shared" si="36"/>
        <v>0.154</v>
      </c>
      <c r="X59">
        <f t="shared" si="37"/>
        <v>0.154</v>
      </c>
      <c r="Y59">
        <f t="shared" si="38"/>
        <v>0.154</v>
      </c>
      <c r="Z59">
        <f t="shared" si="9"/>
        <v>32.339999999999996</v>
      </c>
      <c r="AA59">
        <f t="shared" si="29"/>
        <v>52.498388291433045</v>
      </c>
      <c r="AB59" s="4">
        <f t="shared" si="10"/>
        <v>32.955999999999996</v>
      </c>
      <c r="AC59" s="4">
        <f>SUM($AB$5:AB59)</f>
        <v>366.33</v>
      </c>
      <c r="AD59">
        <f t="shared" si="20"/>
        <v>9.8855939575371856</v>
      </c>
      <c r="AE59">
        <f t="shared" si="39"/>
        <v>45.3</v>
      </c>
      <c r="AF59" s="2">
        <v>55</v>
      </c>
      <c r="AG59">
        <f t="shared" si="11"/>
        <v>0.28000000000000003</v>
      </c>
      <c r="AH59">
        <f t="shared" si="12"/>
        <v>0.28000000000000003</v>
      </c>
      <c r="AI59">
        <f t="shared" si="34"/>
        <v>0.28000000000000003</v>
      </c>
      <c r="AJ59">
        <f t="shared" si="35"/>
        <v>0.28000000000000003</v>
      </c>
      <c r="AK59">
        <f t="shared" si="15"/>
        <v>1.1200000000000001</v>
      </c>
      <c r="AL59">
        <v>2.2400000000000002</v>
      </c>
      <c r="AM59">
        <f>SUM($AL$5:AL59)</f>
        <v>54.7</v>
      </c>
      <c r="AO59">
        <f t="shared" si="16"/>
        <v>4.3586206896551722</v>
      </c>
      <c r="AP59">
        <f t="shared" si="17"/>
        <v>0.51392405063291147</v>
      </c>
      <c r="AQ59" s="4">
        <f>SUM($AO$5:AO59)</f>
        <v>105.29310344827589</v>
      </c>
    </row>
    <row r="60" spans="6:43" x14ac:dyDescent="0.3">
      <c r="K60" s="2">
        <v>56</v>
      </c>
      <c r="L60" s="1">
        <f t="shared" si="30"/>
        <v>1625</v>
      </c>
      <c r="M60" s="1">
        <f t="shared" si="1"/>
        <v>1625</v>
      </c>
      <c r="N60" s="1">
        <f t="shared" si="31"/>
        <v>1625</v>
      </c>
      <c r="O60" s="1">
        <f t="shared" si="32"/>
        <v>1625</v>
      </c>
      <c r="P60" s="1">
        <f t="shared" si="4"/>
        <v>19500</v>
      </c>
      <c r="Q60" s="1">
        <f t="shared" si="33"/>
        <v>26000</v>
      </c>
      <c r="R60">
        <f t="shared" si="28"/>
        <v>2.9999999999999964</v>
      </c>
      <c r="S60" s="1">
        <f>SUM($Q$5:Q60)</f>
        <v>636700</v>
      </c>
      <c r="U60" s="2">
        <v>56</v>
      </c>
      <c r="V60">
        <v>0.155</v>
      </c>
      <c r="W60">
        <f t="shared" si="36"/>
        <v>0.155</v>
      </c>
      <c r="X60">
        <f t="shared" si="37"/>
        <v>0.155</v>
      </c>
      <c r="Y60">
        <f t="shared" si="38"/>
        <v>0.155</v>
      </c>
      <c r="Z60">
        <f t="shared" si="9"/>
        <v>35.869999999999997</v>
      </c>
      <c r="AA60">
        <f t="shared" si="29"/>
        <v>57.848227120576354</v>
      </c>
      <c r="AB60" s="4">
        <f t="shared" si="10"/>
        <v>36.489999999999995</v>
      </c>
      <c r="AC60" s="4">
        <f>SUM($AB$5:AB60)</f>
        <v>402.82</v>
      </c>
      <c r="AD60">
        <f t="shared" si="20"/>
        <v>9.9609641579996211</v>
      </c>
      <c r="AE60">
        <f t="shared" si="39"/>
        <v>49.78</v>
      </c>
      <c r="AF60" s="2">
        <v>56</v>
      </c>
      <c r="AG60">
        <f t="shared" si="11"/>
        <v>0.28749999999999998</v>
      </c>
      <c r="AH60">
        <f t="shared" si="12"/>
        <v>0.28749999999999998</v>
      </c>
      <c r="AI60">
        <f t="shared" si="34"/>
        <v>0.28749999999999998</v>
      </c>
      <c r="AJ60">
        <f t="shared" si="35"/>
        <v>0.28749999999999998</v>
      </c>
      <c r="AK60">
        <f t="shared" si="15"/>
        <v>1.1499999999999999</v>
      </c>
      <c r="AL60">
        <v>2.2999999999999998</v>
      </c>
      <c r="AM60">
        <f>SUM($AL$5:AL60)</f>
        <v>57</v>
      </c>
      <c r="AO60">
        <f t="shared" si="16"/>
        <v>4.4827586206896548</v>
      </c>
      <c r="AP60">
        <f t="shared" si="17"/>
        <v>0.5130769230769231</v>
      </c>
      <c r="AQ60" s="4">
        <f>SUM($AO$5:AO60)</f>
        <v>109.77586206896554</v>
      </c>
    </row>
    <row r="61" spans="6:43" x14ac:dyDescent="0.3">
      <c r="K61" s="2">
        <v>57</v>
      </c>
      <c r="L61" s="1">
        <f t="shared" si="30"/>
        <v>1650</v>
      </c>
      <c r="M61" s="1">
        <f t="shared" si="1"/>
        <v>1650</v>
      </c>
      <c r="N61" s="1">
        <f t="shared" si="31"/>
        <v>1650</v>
      </c>
      <c r="O61" s="1">
        <f t="shared" si="32"/>
        <v>1650</v>
      </c>
      <c r="P61" s="1">
        <f t="shared" si="4"/>
        <v>20130</v>
      </c>
      <c r="Q61" s="1">
        <f t="shared" si="33"/>
        <v>26730</v>
      </c>
      <c r="R61">
        <f t="shared" si="28"/>
        <v>3.0499999999999963</v>
      </c>
      <c r="S61" s="1">
        <f>SUM($Q$5:Q61)</f>
        <v>663430</v>
      </c>
      <c r="U61" s="2">
        <v>57</v>
      </c>
      <c r="V61">
        <v>0.156</v>
      </c>
      <c r="W61">
        <f t="shared" si="36"/>
        <v>0.156</v>
      </c>
      <c r="X61">
        <f t="shared" si="37"/>
        <v>0.156</v>
      </c>
      <c r="Y61">
        <f t="shared" si="38"/>
        <v>0.156</v>
      </c>
      <c r="Z61">
        <f t="shared" si="9"/>
        <v>39.769999999999996</v>
      </c>
      <c r="AA61">
        <f t="shared" si="29"/>
        <v>63.733049832633995</v>
      </c>
      <c r="AB61" s="4">
        <f t="shared" si="10"/>
        <v>40.393999999999998</v>
      </c>
      <c r="AC61" s="4">
        <f>SUM($AB$5:AB61)</f>
        <v>443.214</v>
      </c>
      <c r="AD61">
        <f t="shared" si="20"/>
        <v>10.027803981927413</v>
      </c>
      <c r="AE61">
        <f t="shared" si="39"/>
        <v>54.39</v>
      </c>
      <c r="AF61" s="2">
        <v>57</v>
      </c>
      <c r="AG61">
        <f t="shared" si="11"/>
        <v>0.29499999999999998</v>
      </c>
      <c r="AH61">
        <f t="shared" si="12"/>
        <v>0.29499999999999998</v>
      </c>
      <c r="AI61">
        <f t="shared" si="34"/>
        <v>0.29499999999999998</v>
      </c>
      <c r="AJ61">
        <f t="shared" si="35"/>
        <v>0.29499999999999998</v>
      </c>
      <c r="AK61">
        <f t="shared" si="15"/>
        <v>1.18</v>
      </c>
      <c r="AL61">
        <v>2.36</v>
      </c>
      <c r="AM61">
        <f>SUM($AL$5:AL61)</f>
        <v>59.36</v>
      </c>
      <c r="AO61">
        <f t="shared" si="16"/>
        <v>4.6086206896551722</v>
      </c>
      <c r="AP61">
        <f t="shared" si="17"/>
        <v>0.51208380097268991</v>
      </c>
      <c r="AQ61" s="4">
        <f>SUM($AO$5:AO61)</f>
        <v>114.38448275862071</v>
      </c>
    </row>
    <row r="62" spans="6:43" x14ac:dyDescent="0.3">
      <c r="K62" s="2">
        <v>58</v>
      </c>
      <c r="L62" s="1">
        <f t="shared" si="30"/>
        <v>1675</v>
      </c>
      <c r="M62" s="1">
        <f t="shared" si="1"/>
        <v>1675</v>
      </c>
      <c r="N62" s="1">
        <f t="shared" si="31"/>
        <v>1675</v>
      </c>
      <c r="O62" s="1">
        <f t="shared" si="32"/>
        <v>1675</v>
      </c>
      <c r="P62" s="1">
        <f t="shared" si="4"/>
        <v>20770</v>
      </c>
      <c r="Q62" s="1">
        <f t="shared" si="33"/>
        <v>27470</v>
      </c>
      <c r="R62">
        <f t="shared" si="28"/>
        <v>3.0999999999999961</v>
      </c>
      <c r="S62" s="1">
        <f>SUM($Q$5:Q62)</f>
        <v>690900</v>
      </c>
      <c r="U62" s="2">
        <v>58</v>
      </c>
      <c r="V62">
        <v>0.157</v>
      </c>
      <c r="W62">
        <f t="shared" si="36"/>
        <v>0.157</v>
      </c>
      <c r="X62">
        <f t="shared" si="37"/>
        <v>0.157</v>
      </c>
      <c r="Y62">
        <f t="shared" si="38"/>
        <v>0.157</v>
      </c>
      <c r="Z62">
        <f t="shared" si="9"/>
        <v>44.089999999999996</v>
      </c>
      <c r="AA62">
        <f t="shared" si="29"/>
        <v>70.206354815897399</v>
      </c>
      <c r="AB62" s="4">
        <f t="shared" si="10"/>
        <v>44.717999999999996</v>
      </c>
      <c r="AC62" s="4">
        <f>SUM($AB$5:AB62)</f>
        <v>487.93200000000002</v>
      </c>
      <c r="AD62">
        <f t="shared" si="20"/>
        <v>10.089482732946166</v>
      </c>
      <c r="AE62">
        <f t="shared" si="39"/>
        <v>59.129999999999995</v>
      </c>
      <c r="AF62" s="2">
        <v>58</v>
      </c>
      <c r="AG62">
        <f t="shared" si="11"/>
        <v>0.30249999999999999</v>
      </c>
      <c r="AH62">
        <f t="shared" si="12"/>
        <v>0.30249999999999999</v>
      </c>
      <c r="AI62">
        <f t="shared" si="34"/>
        <v>0.30249999999999999</v>
      </c>
      <c r="AJ62">
        <f t="shared" si="35"/>
        <v>0.30249999999999999</v>
      </c>
      <c r="AK62">
        <f t="shared" si="15"/>
        <v>1.21</v>
      </c>
      <c r="AL62">
        <v>2.42</v>
      </c>
      <c r="AM62">
        <f>SUM($AL$5:AL62)</f>
        <v>61.78</v>
      </c>
      <c r="AO62">
        <f t="shared" si="16"/>
        <v>4.7362068965517246</v>
      </c>
      <c r="AP62">
        <f t="shared" si="17"/>
        <v>0.51095740808154344</v>
      </c>
      <c r="AQ62" s="4">
        <f>SUM($AO$5:AO62)</f>
        <v>119.12068965517243</v>
      </c>
    </row>
    <row r="63" spans="6:43" x14ac:dyDescent="0.3">
      <c r="K63" s="2">
        <v>59</v>
      </c>
      <c r="L63" s="1">
        <f t="shared" si="30"/>
        <v>1700</v>
      </c>
      <c r="M63" s="1">
        <f t="shared" si="1"/>
        <v>1700</v>
      </c>
      <c r="N63" s="1">
        <f t="shared" si="31"/>
        <v>1700</v>
      </c>
      <c r="O63" s="1">
        <f t="shared" si="32"/>
        <v>1700</v>
      </c>
      <c r="P63" s="1">
        <f t="shared" si="4"/>
        <v>21420</v>
      </c>
      <c r="Q63" s="1">
        <f t="shared" si="33"/>
        <v>28220</v>
      </c>
      <c r="R63">
        <f t="shared" si="28"/>
        <v>3.1499999999999959</v>
      </c>
      <c r="S63" s="1">
        <f>SUM($Q$5:Q63)</f>
        <v>719120</v>
      </c>
      <c r="U63" s="2">
        <v>59</v>
      </c>
      <c r="V63">
        <v>0.158</v>
      </c>
      <c r="W63">
        <f t="shared" si="36"/>
        <v>0.158</v>
      </c>
      <c r="X63">
        <f t="shared" si="37"/>
        <v>0.158</v>
      </c>
      <c r="Y63">
        <f t="shared" si="38"/>
        <v>0.158</v>
      </c>
      <c r="Z63">
        <f t="shared" si="9"/>
        <v>48.879999999999995</v>
      </c>
      <c r="AA63">
        <f t="shared" si="29"/>
        <v>77.326990297487143</v>
      </c>
      <c r="AB63" s="4">
        <f t="shared" si="10"/>
        <v>49.511999999999993</v>
      </c>
      <c r="AC63" s="4">
        <f>SUM($AB$5:AB63)</f>
        <v>537.44399999999996</v>
      </c>
      <c r="AD63">
        <f t="shared" si="20"/>
        <v>10.147315609552139</v>
      </c>
      <c r="AE63">
        <f t="shared" si="39"/>
        <v>63.989999999999995</v>
      </c>
      <c r="AF63" s="2">
        <v>59</v>
      </c>
      <c r="AG63">
        <f t="shared" si="11"/>
        <v>0.31</v>
      </c>
      <c r="AH63">
        <f t="shared" si="12"/>
        <v>0.31</v>
      </c>
      <c r="AI63">
        <f t="shared" si="34"/>
        <v>0.31</v>
      </c>
      <c r="AJ63">
        <f t="shared" si="35"/>
        <v>0.31</v>
      </c>
      <c r="AK63">
        <f t="shared" si="15"/>
        <v>1.24</v>
      </c>
      <c r="AL63">
        <v>2.48</v>
      </c>
      <c r="AM63">
        <f>SUM($AL$5:AL63)</f>
        <v>64.260000000000005</v>
      </c>
      <c r="AO63">
        <f t="shared" si="16"/>
        <v>4.86551724137931</v>
      </c>
      <c r="AP63">
        <f t="shared" si="17"/>
        <v>0.50970942593905033</v>
      </c>
      <c r="AQ63" s="4">
        <f>SUM($AO$5:AO63)</f>
        <v>123.98620689655174</v>
      </c>
    </row>
    <row r="64" spans="6:43" x14ac:dyDescent="0.3">
      <c r="K64" s="2">
        <v>60</v>
      </c>
      <c r="L64" s="1">
        <f t="shared" si="30"/>
        <v>1725</v>
      </c>
      <c r="M64" s="1">
        <f t="shared" si="1"/>
        <v>1725</v>
      </c>
      <c r="N64" s="1">
        <f t="shared" si="31"/>
        <v>1725</v>
      </c>
      <c r="O64" s="1">
        <f t="shared" si="32"/>
        <v>1725</v>
      </c>
      <c r="P64" s="1">
        <f t="shared" si="4"/>
        <v>22080</v>
      </c>
      <c r="Q64" s="1">
        <f t="shared" si="33"/>
        <v>28980</v>
      </c>
      <c r="R64">
        <f t="shared" si="28"/>
        <v>3.1999999999999957</v>
      </c>
      <c r="S64" s="1">
        <f>SUM($Q$5:Q64)</f>
        <v>748100</v>
      </c>
      <c r="U64" s="2">
        <v>60</v>
      </c>
      <c r="V64">
        <v>0.159</v>
      </c>
      <c r="W64">
        <f t="shared" si="36"/>
        <v>0.159</v>
      </c>
      <c r="X64">
        <f t="shared" si="37"/>
        <v>0.159</v>
      </c>
      <c r="Y64">
        <f t="shared" si="38"/>
        <v>0.159</v>
      </c>
      <c r="Z64">
        <f t="shared" si="9"/>
        <v>54.169999999999995</v>
      </c>
      <c r="AA64">
        <f t="shared" si="29"/>
        <v>85.159689327235853</v>
      </c>
      <c r="AB64" s="4">
        <f t="shared" si="10"/>
        <v>54.805999999999997</v>
      </c>
      <c r="AC64" s="4">
        <f>SUM($AB$5:AB64)</f>
        <v>592.25</v>
      </c>
      <c r="AD64">
        <f t="shared" si="20"/>
        <v>10.197527556359368</v>
      </c>
      <c r="AE64">
        <f t="shared" si="39"/>
        <v>68.990000000000009</v>
      </c>
      <c r="AF64" s="2">
        <v>60</v>
      </c>
      <c r="AG64">
        <f t="shared" si="11"/>
        <v>0.3175</v>
      </c>
      <c r="AH64">
        <f t="shared" si="12"/>
        <v>0.3175</v>
      </c>
      <c r="AI64">
        <f t="shared" si="34"/>
        <v>0.3175</v>
      </c>
      <c r="AJ64">
        <f t="shared" si="35"/>
        <v>0.3175</v>
      </c>
      <c r="AK64">
        <f t="shared" si="15"/>
        <v>1.27</v>
      </c>
      <c r="AL64">
        <v>2.54</v>
      </c>
      <c r="AM64">
        <f>SUM($AL$5:AL64)</f>
        <v>66.800000000000011</v>
      </c>
      <c r="AO64">
        <f t="shared" si="16"/>
        <v>4.9965517241379311</v>
      </c>
      <c r="AP64">
        <f t="shared" si="17"/>
        <v>0.50835058661145616</v>
      </c>
      <c r="AQ64" s="4">
        <f>SUM($AO$5:AO64)</f>
        <v>128.98275862068968</v>
      </c>
    </row>
    <row r="65" spans="11:43" x14ac:dyDescent="0.3">
      <c r="K65" s="2">
        <v>61</v>
      </c>
      <c r="L65" s="1">
        <f t="shared" si="30"/>
        <v>1750</v>
      </c>
      <c r="M65" s="1">
        <f t="shared" si="1"/>
        <v>1750</v>
      </c>
      <c r="N65" s="1">
        <f t="shared" si="31"/>
        <v>1750</v>
      </c>
      <c r="O65" s="1">
        <f t="shared" si="32"/>
        <v>1750</v>
      </c>
      <c r="P65" s="1">
        <f t="shared" si="4"/>
        <v>22750</v>
      </c>
      <c r="Q65" s="1">
        <f t="shared" si="33"/>
        <v>29750</v>
      </c>
      <c r="R65">
        <f t="shared" si="28"/>
        <v>3.2499999999999956</v>
      </c>
      <c r="S65" s="1">
        <f>SUM($Q$5:Q65)</f>
        <v>777850</v>
      </c>
      <c r="U65" s="2">
        <v>61</v>
      </c>
      <c r="V65">
        <v>0.16</v>
      </c>
      <c r="W65">
        <f t="shared" si="36"/>
        <v>0.16</v>
      </c>
      <c r="X65">
        <f t="shared" si="37"/>
        <v>0.16</v>
      </c>
      <c r="Y65">
        <f t="shared" si="38"/>
        <v>0.16</v>
      </c>
      <c r="Z65">
        <f t="shared" si="9"/>
        <v>60.019999999999996</v>
      </c>
      <c r="AA65">
        <f t="shared" si="29"/>
        <v>93.775658259959442</v>
      </c>
      <c r="AB65" s="4">
        <f t="shared" si="10"/>
        <v>60.66</v>
      </c>
      <c r="AC65" s="4">
        <f>SUM($AB$5:AB65)</f>
        <v>652.91</v>
      </c>
      <c r="AD65">
        <f t="shared" si="20"/>
        <v>10.242296327564368</v>
      </c>
      <c r="AE65">
        <f t="shared" si="39"/>
        <v>74.12</v>
      </c>
      <c r="AF65" s="2">
        <v>61</v>
      </c>
      <c r="AG65">
        <f t="shared" si="11"/>
        <v>0.32500000000000001</v>
      </c>
      <c r="AH65">
        <f t="shared" si="12"/>
        <v>0.32500000000000001</v>
      </c>
      <c r="AI65">
        <f t="shared" si="34"/>
        <v>0.32500000000000001</v>
      </c>
      <c r="AJ65">
        <f t="shared" si="35"/>
        <v>0.32500000000000001</v>
      </c>
      <c r="AK65">
        <f t="shared" si="15"/>
        <v>1.3</v>
      </c>
      <c r="AL65">
        <v>2.6</v>
      </c>
      <c r="AM65">
        <f>SUM($AL$5:AL65)</f>
        <v>69.400000000000006</v>
      </c>
      <c r="AO65">
        <f t="shared" si="16"/>
        <v>5.1293103448275863</v>
      </c>
      <c r="AP65">
        <f t="shared" si="17"/>
        <v>0.50689075630252101</v>
      </c>
      <c r="AQ65" s="4">
        <f>SUM($AO$5:AO65)</f>
        <v>134.11206896551727</v>
      </c>
    </row>
    <row r="66" spans="11:43" x14ac:dyDescent="0.3">
      <c r="K66" s="2">
        <v>62</v>
      </c>
      <c r="L66" s="1">
        <f t="shared" si="30"/>
        <v>1775</v>
      </c>
      <c r="M66" s="1">
        <f t="shared" si="1"/>
        <v>1775</v>
      </c>
      <c r="N66" s="1">
        <f t="shared" si="31"/>
        <v>1775</v>
      </c>
      <c r="O66" s="1">
        <f t="shared" si="32"/>
        <v>1775</v>
      </c>
      <c r="P66" s="1">
        <f t="shared" si="4"/>
        <v>23430</v>
      </c>
      <c r="Q66" s="1">
        <f t="shared" si="33"/>
        <v>30530</v>
      </c>
      <c r="R66">
        <f t="shared" si="28"/>
        <v>3.2999999999999954</v>
      </c>
      <c r="S66" s="1">
        <f>SUM($Q$5:Q66)</f>
        <v>808380</v>
      </c>
      <c r="U66" s="2">
        <v>62</v>
      </c>
      <c r="V66">
        <v>0.161</v>
      </c>
      <c r="W66">
        <f t="shared" si="36"/>
        <v>0.161</v>
      </c>
      <c r="X66">
        <f t="shared" si="37"/>
        <v>0.161</v>
      </c>
      <c r="Y66">
        <f t="shared" si="38"/>
        <v>0.161</v>
      </c>
      <c r="Z66">
        <f t="shared" si="9"/>
        <v>66.5</v>
      </c>
      <c r="AA66">
        <f t="shared" si="29"/>
        <v>103.2532240859554</v>
      </c>
      <c r="AB66" s="4">
        <f t="shared" si="10"/>
        <v>67.144000000000005</v>
      </c>
      <c r="AC66" s="4">
        <f>SUM($AB$5:AB66)</f>
        <v>720.05399999999997</v>
      </c>
      <c r="AD66">
        <f t="shared" si="20"/>
        <v>10.283806343906512</v>
      </c>
      <c r="AE66">
        <f t="shared" si="39"/>
        <v>79.38000000000001</v>
      </c>
      <c r="AF66" s="2">
        <v>62</v>
      </c>
      <c r="AG66">
        <f t="shared" si="11"/>
        <v>0.33500000000000002</v>
      </c>
      <c r="AH66">
        <f t="shared" si="12"/>
        <v>0.33500000000000002</v>
      </c>
      <c r="AI66">
        <f t="shared" si="34"/>
        <v>0.33500000000000002</v>
      </c>
      <c r="AJ66">
        <f t="shared" si="35"/>
        <v>0.33500000000000002</v>
      </c>
      <c r="AK66">
        <f t="shared" si="15"/>
        <v>1.34</v>
      </c>
      <c r="AL66">
        <v>2.68</v>
      </c>
      <c r="AM66">
        <f>SUM($AL$5:AL66)</f>
        <v>72.080000000000013</v>
      </c>
      <c r="AO66">
        <f t="shared" si="16"/>
        <v>5.2637931034482754</v>
      </c>
      <c r="AP66">
        <f t="shared" si="17"/>
        <v>0.50913855224369475</v>
      </c>
      <c r="AQ66" s="4">
        <f>SUM($AO$5:AO66)</f>
        <v>139.37586206896555</v>
      </c>
    </row>
    <row r="67" spans="11:43" x14ac:dyDescent="0.3">
      <c r="K67" s="2">
        <v>63</v>
      </c>
      <c r="L67" s="1">
        <f t="shared" si="30"/>
        <v>1800</v>
      </c>
      <c r="M67" s="1">
        <f t="shared" si="1"/>
        <v>1800</v>
      </c>
      <c r="N67" s="1">
        <f t="shared" si="31"/>
        <v>1800</v>
      </c>
      <c r="O67" s="1">
        <f t="shared" si="32"/>
        <v>1800</v>
      </c>
      <c r="P67" s="1">
        <f t="shared" si="4"/>
        <v>24120</v>
      </c>
      <c r="Q67" s="1">
        <f t="shared" si="33"/>
        <v>31320</v>
      </c>
      <c r="R67">
        <f t="shared" si="28"/>
        <v>3.3499999999999952</v>
      </c>
      <c r="S67" s="1">
        <f>SUM($Q$5:Q67)</f>
        <v>839700</v>
      </c>
      <c r="U67" s="2">
        <v>63</v>
      </c>
      <c r="V67">
        <v>0.16200000000000001</v>
      </c>
      <c r="W67">
        <f t="shared" si="36"/>
        <v>0.16200000000000001</v>
      </c>
      <c r="X67">
        <f t="shared" si="37"/>
        <v>0.16200000000000001</v>
      </c>
      <c r="Y67">
        <f t="shared" si="38"/>
        <v>0.16200000000000001</v>
      </c>
      <c r="Z67">
        <f t="shared" si="9"/>
        <v>73.67</v>
      </c>
      <c r="AA67">
        <f t="shared" si="29"/>
        <v>113.67854649455094</v>
      </c>
      <c r="AB67" s="4">
        <f t="shared" si="10"/>
        <v>74.317999999999998</v>
      </c>
      <c r="AC67" s="4">
        <f>SUM($AB$5:AB67)</f>
        <v>794.37199999999996</v>
      </c>
      <c r="AD67">
        <f t="shared" si="20"/>
        <v>10.321170356667693</v>
      </c>
      <c r="AE67">
        <f t="shared" si="39"/>
        <v>84.78</v>
      </c>
      <c r="AF67" s="2">
        <v>63</v>
      </c>
      <c r="AG67">
        <f t="shared" si="11"/>
        <v>0.34499999999999997</v>
      </c>
      <c r="AH67">
        <f t="shared" si="12"/>
        <v>0.34499999999999997</v>
      </c>
      <c r="AI67">
        <f t="shared" si="34"/>
        <v>0.34499999999999997</v>
      </c>
      <c r="AJ67">
        <f t="shared" si="35"/>
        <v>0.34499999999999997</v>
      </c>
      <c r="AK67">
        <f t="shared" si="15"/>
        <v>1.38</v>
      </c>
      <c r="AL67">
        <v>2.76</v>
      </c>
      <c r="AM67">
        <f>SUM($AL$5:AL67)</f>
        <v>74.840000000000018</v>
      </c>
      <c r="AO67">
        <f t="shared" si="16"/>
        <v>5.4</v>
      </c>
      <c r="AP67">
        <f t="shared" si="17"/>
        <v>0.51111111111111107</v>
      </c>
      <c r="AQ67" s="4">
        <f>SUM($AO$5:AO67)</f>
        <v>144.77586206896555</v>
      </c>
    </row>
    <row r="68" spans="11:43" x14ac:dyDescent="0.3">
      <c r="K68" s="2">
        <v>64</v>
      </c>
      <c r="L68" s="1">
        <f t="shared" si="30"/>
        <v>1825</v>
      </c>
      <c r="M68" s="1">
        <f t="shared" si="1"/>
        <v>1825</v>
      </c>
      <c r="N68" s="1">
        <f t="shared" si="31"/>
        <v>1825</v>
      </c>
      <c r="O68" s="1">
        <f t="shared" si="32"/>
        <v>1825</v>
      </c>
      <c r="P68" s="1">
        <f t="shared" si="4"/>
        <v>24820</v>
      </c>
      <c r="Q68" s="1">
        <f t="shared" si="33"/>
        <v>32120</v>
      </c>
      <c r="R68">
        <f t="shared" si="28"/>
        <v>3.399999999999995</v>
      </c>
      <c r="S68" s="1">
        <f>SUM($Q$5:Q68)</f>
        <v>871820</v>
      </c>
      <c r="U68" s="2">
        <v>64</v>
      </c>
      <c r="V68">
        <v>0.16300000000000001</v>
      </c>
      <c r="W68">
        <f t="shared" si="36"/>
        <v>0.16300000000000001</v>
      </c>
      <c r="X68">
        <f t="shared" si="37"/>
        <v>0.16300000000000001</v>
      </c>
      <c r="Y68">
        <f t="shared" si="38"/>
        <v>0.16300000000000001</v>
      </c>
      <c r="Z68">
        <f t="shared" si="9"/>
        <v>81.600000000000009</v>
      </c>
      <c r="AA68">
        <f t="shared" si="29"/>
        <v>125.14640114400605</v>
      </c>
      <c r="AB68" s="4">
        <f t="shared" si="10"/>
        <v>82.25200000000001</v>
      </c>
      <c r="AC68" s="4">
        <f>SUM($AB$5:AB68)</f>
        <v>876.62400000000002</v>
      </c>
      <c r="AD68">
        <f t="shared" si="20"/>
        <v>10.354342801609331</v>
      </c>
      <c r="AE68">
        <f t="shared" si="39"/>
        <v>90.320000000000007</v>
      </c>
      <c r="AF68" s="2">
        <v>64</v>
      </c>
      <c r="AG68">
        <f t="shared" si="11"/>
        <v>0.35499999999999998</v>
      </c>
      <c r="AH68">
        <f t="shared" si="12"/>
        <v>0.35499999999999998</v>
      </c>
      <c r="AI68">
        <f t="shared" si="34"/>
        <v>0.35499999999999998</v>
      </c>
      <c r="AJ68">
        <f t="shared" si="35"/>
        <v>0.35499999999999998</v>
      </c>
      <c r="AK68">
        <f t="shared" si="15"/>
        <v>1.42</v>
      </c>
      <c r="AL68">
        <v>2.84</v>
      </c>
      <c r="AM68">
        <f>SUM($AL$5:AL68)</f>
        <v>77.680000000000021</v>
      </c>
      <c r="AO68">
        <f t="shared" si="16"/>
        <v>5.5379310344827584</v>
      </c>
      <c r="AP68">
        <f t="shared" si="17"/>
        <v>0.51282689912826895</v>
      </c>
      <c r="AQ68" s="4">
        <f>SUM($AO$5:AO68)</f>
        <v>150.31379310344832</v>
      </c>
    </row>
    <row r="69" spans="11:43" x14ac:dyDescent="0.3">
      <c r="K69" s="2">
        <v>65</v>
      </c>
      <c r="L69" s="1">
        <f t="shared" si="30"/>
        <v>1850</v>
      </c>
      <c r="M69" s="1">
        <f t="shared" si="1"/>
        <v>1850</v>
      </c>
      <c r="N69" s="1">
        <f t="shared" si="31"/>
        <v>1850</v>
      </c>
      <c r="O69" s="1">
        <f t="shared" si="32"/>
        <v>1850</v>
      </c>
      <c r="P69" s="1">
        <f t="shared" si="4"/>
        <v>25530</v>
      </c>
      <c r="Q69" s="1">
        <f t="shared" si="33"/>
        <v>32930</v>
      </c>
      <c r="R69">
        <f t="shared" si="28"/>
        <v>3.4499999999999948</v>
      </c>
      <c r="S69" s="1">
        <f>SUM($Q$5:Q69)</f>
        <v>904750</v>
      </c>
      <c r="U69" s="2">
        <v>65</v>
      </c>
      <c r="V69">
        <v>0.16400000000000001</v>
      </c>
      <c r="W69">
        <f t="shared" si="36"/>
        <v>0.16400000000000001</v>
      </c>
      <c r="X69">
        <f t="shared" si="37"/>
        <v>0.16400000000000001</v>
      </c>
      <c r="Y69">
        <f t="shared" si="38"/>
        <v>0.16400000000000001</v>
      </c>
      <c r="Z69">
        <f t="shared" si="9"/>
        <v>90.38000000000001</v>
      </c>
      <c r="AA69">
        <f t="shared" si="29"/>
        <v>137.76104125840666</v>
      </c>
      <c r="AB69" s="4">
        <f t="shared" si="10"/>
        <v>91.036000000000016</v>
      </c>
      <c r="AC69" s="4">
        <f>SUM($AB$5:AB69)</f>
        <v>967.66000000000008</v>
      </c>
      <c r="AD69">
        <f t="shared" si="20"/>
        <v>10.384840022632288</v>
      </c>
      <c r="AE69">
        <f t="shared" si="39"/>
        <v>96</v>
      </c>
      <c r="AF69" s="2">
        <v>65</v>
      </c>
      <c r="AG69">
        <f t="shared" si="11"/>
        <v>0.36499999999999999</v>
      </c>
      <c r="AH69">
        <f t="shared" si="12"/>
        <v>0.36499999999999999</v>
      </c>
      <c r="AI69">
        <f t="shared" si="34"/>
        <v>0.36499999999999999</v>
      </c>
      <c r="AJ69">
        <f t="shared" si="35"/>
        <v>0.36499999999999999</v>
      </c>
      <c r="AK69">
        <f t="shared" si="15"/>
        <v>1.46</v>
      </c>
      <c r="AL69">
        <v>2.92</v>
      </c>
      <c r="AM69">
        <f>SUM($AL$5:AL69)</f>
        <v>80.600000000000023</v>
      </c>
      <c r="AO69">
        <f t="shared" si="16"/>
        <v>5.6775862068965521</v>
      </c>
      <c r="AP69">
        <f t="shared" si="17"/>
        <v>0.51430306711205587</v>
      </c>
      <c r="AQ69" s="4">
        <f>SUM($AO$5:AO69)</f>
        <v>155.99137931034488</v>
      </c>
    </row>
    <row r="70" spans="11:43" x14ac:dyDescent="0.3">
      <c r="K70" s="2">
        <v>66</v>
      </c>
      <c r="L70" s="1">
        <f t="shared" si="30"/>
        <v>1875</v>
      </c>
      <c r="M70" s="1">
        <f t="shared" ref="M70:M104" si="40">L70</f>
        <v>1875</v>
      </c>
      <c r="N70" s="1">
        <f t="shared" si="31"/>
        <v>1875</v>
      </c>
      <c r="O70" s="1">
        <f t="shared" si="32"/>
        <v>1875</v>
      </c>
      <c r="P70" s="1">
        <f t="shared" ref="P70:P104" si="41">ROUNDUP(SUM(L70:O70)*R70,-1)</f>
        <v>26250</v>
      </c>
      <c r="Q70" s="1">
        <f t="shared" si="33"/>
        <v>33750</v>
      </c>
      <c r="R70">
        <f t="shared" si="28"/>
        <v>3.4999999999999947</v>
      </c>
      <c r="S70" s="1">
        <f>SUM($Q$5:Q70)</f>
        <v>938500</v>
      </c>
      <c r="U70" s="2">
        <v>66</v>
      </c>
      <c r="V70">
        <v>0.16500000000000001</v>
      </c>
      <c r="W70">
        <f t="shared" si="36"/>
        <v>0.16500000000000001</v>
      </c>
      <c r="X70">
        <f t="shared" si="37"/>
        <v>0.16500000000000001</v>
      </c>
      <c r="Y70">
        <f t="shared" si="38"/>
        <v>0.16500000000000001</v>
      </c>
      <c r="Z70">
        <f t="shared" ref="Z70:Z104" si="42">ROUNDUP((SUM(V70:Y70)*(AA70)),2)</f>
        <v>100.09</v>
      </c>
      <c r="AA70">
        <f t="shared" si="29"/>
        <v>151.63714538424733</v>
      </c>
      <c r="AB70" s="4">
        <f t="shared" ref="AB70:AB104" si="43">SUM(V70:Z70)</f>
        <v>100.75</v>
      </c>
      <c r="AC70" s="4">
        <f>SUM($AB$5:AB70)</f>
        <v>1068.4100000000001</v>
      </c>
      <c r="AD70">
        <f t="shared" si="20"/>
        <v>10.411714858524688</v>
      </c>
      <c r="AE70">
        <f t="shared" si="39"/>
        <v>101.82000000000001</v>
      </c>
      <c r="AF70" s="2">
        <v>66</v>
      </c>
      <c r="AG70">
        <f t="shared" ref="AG70:AG104" si="44">AL70/8</f>
        <v>0.375</v>
      </c>
      <c r="AH70">
        <f t="shared" ref="AH70:AH104" si="45">AG70</f>
        <v>0.375</v>
      </c>
      <c r="AI70">
        <f t="shared" si="34"/>
        <v>0.375</v>
      </c>
      <c r="AJ70">
        <f t="shared" si="35"/>
        <v>0.375</v>
      </c>
      <c r="AK70">
        <f t="shared" ref="AK70:AK104" si="46">AL70/2</f>
        <v>1.5</v>
      </c>
      <c r="AL70">
        <v>3</v>
      </c>
      <c r="AM70">
        <f>SUM($AL$5:AL70)</f>
        <v>83.600000000000023</v>
      </c>
      <c r="AO70">
        <f t="shared" ref="AO70:AO104" si="47">Q70/$I$24</f>
        <v>5.818965517241379</v>
      </c>
      <c r="AP70">
        <f t="shared" ref="AP70:AP104" si="48">AL70*1/AO70</f>
        <v>0.51555555555555554</v>
      </c>
      <c r="AQ70" s="4">
        <f>SUM($AO$5:AO70)</f>
        <v>161.81034482758625</v>
      </c>
    </row>
    <row r="71" spans="11:43" x14ac:dyDescent="0.3">
      <c r="K71" s="2">
        <v>67</v>
      </c>
      <c r="L71" s="1">
        <f t="shared" si="30"/>
        <v>1900</v>
      </c>
      <c r="M71" s="1">
        <f t="shared" si="40"/>
        <v>1900</v>
      </c>
      <c r="N71" s="1">
        <f t="shared" si="31"/>
        <v>1900</v>
      </c>
      <c r="O71" s="1">
        <f t="shared" si="32"/>
        <v>1900</v>
      </c>
      <c r="P71" s="1">
        <f t="shared" si="41"/>
        <v>26980</v>
      </c>
      <c r="Q71" s="1">
        <f t="shared" si="33"/>
        <v>34580</v>
      </c>
      <c r="R71">
        <f t="shared" si="28"/>
        <v>3.5499999999999945</v>
      </c>
      <c r="S71" s="1">
        <f>SUM($Q$5:Q71)</f>
        <v>973080</v>
      </c>
      <c r="U71" s="2">
        <v>67</v>
      </c>
      <c r="V71">
        <v>0.16600000000000001</v>
      </c>
      <c r="W71">
        <f t="shared" si="36"/>
        <v>0.16600000000000001</v>
      </c>
      <c r="X71">
        <f t="shared" si="37"/>
        <v>0.16600000000000001</v>
      </c>
      <c r="Y71">
        <f t="shared" si="38"/>
        <v>0.16600000000000001</v>
      </c>
      <c r="Z71">
        <f t="shared" si="42"/>
        <v>110.83</v>
      </c>
      <c r="AA71">
        <f t="shared" si="29"/>
        <v>166.90085992267208</v>
      </c>
      <c r="AB71" s="4">
        <f t="shared" si="43"/>
        <v>111.494</v>
      </c>
      <c r="AC71" s="4">
        <f>SUM($AB$5:AB71)</f>
        <v>1179.904</v>
      </c>
      <c r="AD71">
        <f t="shared" ref="AD71:AD104" si="49">((AC71-AC70)/AC70)*100</f>
        <v>10.435506968298679</v>
      </c>
      <c r="AE71">
        <f t="shared" si="39"/>
        <v>107.78</v>
      </c>
      <c r="AF71" s="2">
        <v>67</v>
      </c>
      <c r="AG71">
        <f t="shared" si="44"/>
        <v>0.38500000000000001</v>
      </c>
      <c r="AH71">
        <f t="shared" si="45"/>
        <v>0.38500000000000001</v>
      </c>
      <c r="AI71">
        <f t="shared" si="34"/>
        <v>0.38500000000000001</v>
      </c>
      <c r="AJ71">
        <f t="shared" si="35"/>
        <v>0.38500000000000001</v>
      </c>
      <c r="AK71">
        <f t="shared" si="46"/>
        <v>1.54</v>
      </c>
      <c r="AL71">
        <v>3.08</v>
      </c>
      <c r="AM71">
        <f>SUM($AL$5:AL71)</f>
        <v>86.680000000000021</v>
      </c>
      <c r="AO71">
        <f t="shared" si="47"/>
        <v>5.9620689655172416</v>
      </c>
      <c r="AP71">
        <f t="shared" si="48"/>
        <v>0.51659919028340084</v>
      </c>
      <c r="AQ71" s="4">
        <f>SUM($AO$5:AO71)</f>
        <v>167.77241379310348</v>
      </c>
    </row>
    <row r="72" spans="11:43" x14ac:dyDescent="0.3">
      <c r="K72" s="2">
        <v>68</v>
      </c>
      <c r="L72" s="1">
        <f t="shared" si="30"/>
        <v>1925</v>
      </c>
      <c r="M72" s="1">
        <f t="shared" si="40"/>
        <v>1925</v>
      </c>
      <c r="N72" s="1">
        <f t="shared" si="31"/>
        <v>1925</v>
      </c>
      <c r="O72" s="1">
        <f t="shared" si="32"/>
        <v>1925</v>
      </c>
      <c r="P72" s="1">
        <f t="shared" si="41"/>
        <v>27720</v>
      </c>
      <c r="Q72" s="1">
        <f t="shared" si="33"/>
        <v>35420</v>
      </c>
      <c r="R72">
        <f t="shared" si="28"/>
        <v>3.5999999999999943</v>
      </c>
      <c r="S72" s="1">
        <f>SUM($Q$5:Q72)</f>
        <v>1008500</v>
      </c>
      <c r="U72" s="2">
        <v>68</v>
      </c>
      <c r="V72">
        <v>0.16700000000000001</v>
      </c>
      <c r="W72">
        <f t="shared" si="36"/>
        <v>0.16700000000000001</v>
      </c>
      <c r="X72">
        <f t="shared" si="37"/>
        <v>0.16700000000000001</v>
      </c>
      <c r="Y72">
        <f t="shared" si="38"/>
        <v>0.16700000000000001</v>
      </c>
      <c r="Z72">
        <f t="shared" si="42"/>
        <v>122.71000000000001</v>
      </c>
      <c r="AA72">
        <f t="shared" si="29"/>
        <v>183.69094591493931</v>
      </c>
      <c r="AB72" s="4">
        <f t="shared" si="43"/>
        <v>123.37800000000001</v>
      </c>
      <c r="AC72" s="4">
        <f>SUM($AB$5:AB72)</f>
        <v>1303.2819999999999</v>
      </c>
      <c r="AD72">
        <f t="shared" si="49"/>
        <v>10.456613419396826</v>
      </c>
      <c r="AE72">
        <f t="shared" si="39"/>
        <v>113.88000000000001</v>
      </c>
      <c r="AF72" s="2">
        <v>68</v>
      </c>
      <c r="AG72">
        <f t="shared" si="44"/>
        <v>0.39500000000000002</v>
      </c>
      <c r="AH72">
        <f t="shared" si="45"/>
        <v>0.39500000000000002</v>
      </c>
      <c r="AI72">
        <f t="shared" si="34"/>
        <v>0.39500000000000002</v>
      </c>
      <c r="AJ72">
        <f t="shared" si="35"/>
        <v>0.39500000000000002</v>
      </c>
      <c r="AK72">
        <f t="shared" si="46"/>
        <v>1.58</v>
      </c>
      <c r="AL72">
        <v>3.16</v>
      </c>
      <c r="AM72">
        <f>SUM($AL$5:AL72)</f>
        <v>89.840000000000018</v>
      </c>
      <c r="AO72">
        <f t="shared" si="47"/>
        <v>6.1068965517241383</v>
      </c>
      <c r="AP72">
        <f t="shared" si="48"/>
        <v>0.51744776962168271</v>
      </c>
      <c r="AQ72" s="4">
        <f>SUM($AO$5:AO72)</f>
        <v>173.87931034482762</v>
      </c>
    </row>
    <row r="73" spans="11:43" x14ac:dyDescent="0.3">
      <c r="K73" s="2">
        <v>69</v>
      </c>
      <c r="L73" s="1">
        <f t="shared" si="30"/>
        <v>1950</v>
      </c>
      <c r="M73" s="1">
        <f t="shared" si="40"/>
        <v>1950</v>
      </c>
      <c r="N73" s="1">
        <f t="shared" si="31"/>
        <v>1950</v>
      </c>
      <c r="O73" s="1">
        <f t="shared" si="32"/>
        <v>1950</v>
      </c>
      <c r="P73" s="1">
        <f t="shared" si="41"/>
        <v>28470</v>
      </c>
      <c r="Q73" s="1">
        <f t="shared" si="33"/>
        <v>36270</v>
      </c>
      <c r="R73">
        <f t="shared" si="28"/>
        <v>3.6499999999999941</v>
      </c>
      <c r="S73" s="1">
        <f>SUM($Q$5:Q73)</f>
        <v>1044770</v>
      </c>
      <c r="U73" s="2">
        <v>69</v>
      </c>
      <c r="V73">
        <v>0.16800000000000001</v>
      </c>
      <c r="W73">
        <f t="shared" si="36"/>
        <v>0.16800000000000001</v>
      </c>
      <c r="X73">
        <f t="shared" si="37"/>
        <v>0.16800000000000001</v>
      </c>
      <c r="Y73">
        <f t="shared" si="38"/>
        <v>0.16800000000000001</v>
      </c>
      <c r="Z73">
        <f t="shared" si="42"/>
        <v>135.85999999999999</v>
      </c>
      <c r="AA73">
        <f t="shared" si="29"/>
        <v>202.16004050643323</v>
      </c>
      <c r="AB73" s="4">
        <f t="shared" si="43"/>
        <v>136.53199999999998</v>
      </c>
      <c r="AC73" s="4">
        <f>SUM($AB$5:AB73)</f>
        <v>1439.8139999999999</v>
      </c>
      <c r="AD73">
        <f t="shared" si="49"/>
        <v>10.47601363327353</v>
      </c>
      <c r="AE73">
        <f t="shared" si="39"/>
        <v>120.14</v>
      </c>
      <c r="AF73" s="2">
        <v>69</v>
      </c>
      <c r="AG73">
        <f t="shared" si="44"/>
        <v>0.40500000000000003</v>
      </c>
      <c r="AH73">
        <f t="shared" si="45"/>
        <v>0.40500000000000003</v>
      </c>
      <c r="AI73">
        <f t="shared" si="34"/>
        <v>0.40500000000000003</v>
      </c>
      <c r="AJ73">
        <f t="shared" si="35"/>
        <v>0.40500000000000003</v>
      </c>
      <c r="AK73">
        <f t="shared" si="46"/>
        <v>1.62</v>
      </c>
      <c r="AL73">
        <v>3.24</v>
      </c>
      <c r="AM73">
        <f>SUM($AL$5:AL73)</f>
        <v>93.080000000000013</v>
      </c>
      <c r="AO73">
        <f t="shared" si="47"/>
        <v>6.2534482758620689</v>
      </c>
      <c r="AP73">
        <f t="shared" si="48"/>
        <v>0.51811414392059563</v>
      </c>
      <c r="AQ73" s="4">
        <f>SUM($AO$5:AO73)</f>
        <v>180.13275862068969</v>
      </c>
    </row>
    <row r="74" spans="11:43" x14ac:dyDescent="0.3">
      <c r="K74" s="2">
        <v>70</v>
      </c>
      <c r="L74" s="1">
        <f t="shared" si="30"/>
        <v>1975</v>
      </c>
      <c r="M74" s="1">
        <f t="shared" si="40"/>
        <v>1975</v>
      </c>
      <c r="N74" s="1">
        <f t="shared" si="31"/>
        <v>1975</v>
      </c>
      <c r="O74" s="1">
        <f t="shared" si="32"/>
        <v>1975</v>
      </c>
      <c r="P74" s="1">
        <f t="shared" si="41"/>
        <v>29230</v>
      </c>
      <c r="Q74" s="1">
        <f t="shared" si="33"/>
        <v>37130</v>
      </c>
      <c r="R74">
        <f t="shared" si="28"/>
        <v>3.699999999999994</v>
      </c>
      <c r="S74" s="1">
        <f>SUM($Q$5:Q74)</f>
        <v>1081900</v>
      </c>
      <c r="U74" s="2">
        <v>70</v>
      </c>
      <c r="V74">
        <v>0.16900000000000001</v>
      </c>
      <c r="W74">
        <f t="shared" si="36"/>
        <v>0.16900000000000001</v>
      </c>
      <c r="X74">
        <f t="shared" si="37"/>
        <v>0.16900000000000001</v>
      </c>
      <c r="Y74">
        <f t="shared" si="38"/>
        <v>0.16900000000000001</v>
      </c>
      <c r="Z74">
        <f t="shared" si="42"/>
        <v>150.39999999999998</v>
      </c>
      <c r="AA74">
        <f t="shared" si="29"/>
        <v>222.47604455707656</v>
      </c>
      <c r="AB74" s="4">
        <f t="shared" si="43"/>
        <v>151.07599999999996</v>
      </c>
      <c r="AC74" s="4">
        <f>SUM($AB$5:AB74)</f>
        <v>1590.8899999999999</v>
      </c>
      <c r="AD74">
        <f t="shared" si="49"/>
        <v>10.492744201681608</v>
      </c>
      <c r="AE74">
        <f t="shared" si="39"/>
        <v>126.54</v>
      </c>
      <c r="AF74" s="2">
        <v>70</v>
      </c>
      <c r="AG74">
        <f t="shared" si="44"/>
        <v>0.41499999999999998</v>
      </c>
      <c r="AH74">
        <f t="shared" si="45"/>
        <v>0.41499999999999998</v>
      </c>
      <c r="AI74">
        <f t="shared" si="34"/>
        <v>0.41499999999999998</v>
      </c>
      <c r="AJ74">
        <f t="shared" si="35"/>
        <v>0.41499999999999998</v>
      </c>
      <c r="AK74">
        <f t="shared" si="46"/>
        <v>1.66</v>
      </c>
      <c r="AL74">
        <v>3.32</v>
      </c>
      <c r="AM74">
        <f>SUM($AL$5:AL74)</f>
        <v>96.4</v>
      </c>
      <c r="AO74">
        <f t="shared" si="47"/>
        <v>6.4017241379310343</v>
      </c>
      <c r="AP74">
        <f t="shared" si="48"/>
        <v>0.51861028817667654</v>
      </c>
      <c r="AQ74" s="4">
        <f>SUM($AO$5:AO74)</f>
        <v>186.53448275862073</v>
      </c>
    </row>
    <row r="75" spans="11:43" x14ac:dyDescent="0.3">
      <c r="K75" s="2">
        <v>71</v>
      </c>
      <c r="L75" s="1">
        <f t="shared" si="30"/>
        <v>2000</v>
      </c>
      <c r="M75" s="1">
        <f t="shared" si="40"/>
        <v>2000</v>
      </c>
      <c r="N75" s="1">
        <f t="shared" si="31"/>
        <v>2000</v>
      </c>
      <c r="O75" s="1">
        <f t="shared" si="32"/>
        <v>2000</v>
      </c>
      <c r="P75" s="1">
        <f t="shared" si="41"/>
        <v>30000</v>
      </c>
      <c r="Q75" s="1">
        <f t="shared" si="33"/>
        <v>38000</v>
      </c>
      <c r="R75">
        <f t="shared" si="28"/>
        <v>3.7499999999999938</v>
      </c>
      <c r="S75" s="1">
        <f>SUM($Q$5:Q75)</f>
        <v>1119900</v>
      </c>
      <c r="U75" s="2">
        <v>71</v>
      </c>
      <c r="V75">
        <v>0.17</v>
      </c>
      <c r="W75">
        <f t="shared" si="36"/>
        <v>0.17</v>
      </c>
      <c r="X75">
        <f t="shared" si="37"/>
        <v>0.17</v>
      </c>
      <c r="Y75">
        <f t="shared" si="38"/>
        <v>0.17</v>
      </c>
      <c r="Z75">
        <f t="shared" si="42"/>
        <v>166.48999999999998</v>
      </c>
      <c r="AA75">
        <f t="shared" si="29"/>
        <v>244.82364901278424</v>
      </c>
      <c r="AB75" s="4">
        <f t="shared" si="43"/>
        <v>167.17</v>
      </c>
      <c r="AC75" s="4">
        <f>SUM($AB$5:AB75)</f>
        <v>1758.06</v>
      </c>
      <c r="AD75">
        <f t="shared" si="49"/>
        <v>10.507954666884579</v>
      </c>
      <c r="AE75">
        <f t="shared" si="39"/>
        <v>133.09</v>
      </c>
      <c r="AF75" s="2">
        <v>71</v>
      </c>
      <c r="AG75">
        <f t="shared" si="44"/>
        <v>0.42499999999999999</v>
      </c>
      <c r="AH75">
        <f t="shared" si="45"/>
        <v>0.42499999999999999</v>
      </c>
      <c r="AI75">
        <f t="shared" si="34"/>
        <v>0.42499999999999999</v>
      </c>
      <c r="AJ75">
        <f t="shared" si="35"/>
        <v>0.42499999999999999</v>
      </c>
      <c r="AK75">
        <f t="shared" si="46"/>
        <v>1.7</v>
      </c>
      <c r="AL75">
        <v>3.4</v>
      </c>
      <c r="AM75">
        <f>SUM($AL$5:AL75)</f>
        <v>99.800000000000011</v>
      </c>
      <c r="AO75">
        <f t="shared" si="47"/>
        <v>6.5517241379310347</v>
      </c>
      <c r="AP75">
        <f t="shared" si="48"/>
        <v>0.5189473684210526</v>
      </c>
      <c r="AQ75" s="4">
        <f>SUM($AO$5:AO75)</f>
        <v>193.08620689655177</v>
      </c>
    </row>
    <row r="76" spans="11:43" x14ac:dyDescent="0.3">
      <c r="K76" s="2">
        <v>72</v>
      </c>
      <c r="L76" s="1">
        <f t="shared" si="30"/>
        <v>2025</v>
      </c>
      <c r="M76" s="1">
        <f t="shared" si="40"/>
        <v>2025</v>
      </c>
      <c r="N76" s="1">
        <f t="shared" si="31"/>
        <v>2025</v>
      </c>
      <c r="O76" s="1">
        <f t="shared" si="32"/>
        <v>2025</v>
      </c>
      <c r="P76" s="1">
        <f t="shared" si="41"/>
        <v>30780</v>
      </c>
      <c r="Q76" s="1">
        <f t="shared" si="33"/>
        <v>38880</v>
      </c>
      <c r="R76">
        <f t="shared" si="28"/>
        <v>3.7999999999999936</v>
      </c>
      <c r="S76" s="1">
        <f>SUM($Q$5:Q76)</f>
        <v>1158780</v>
      </c>
      <c r="U76" s="2">
        <v>72</v>
      </c>
      <c r="V76">
        <v>0.17100000000000001</v>
      </c>
      <c r="W76">
        <f t="shared" si="36"/>
        <v>0.17100000000000001</v>
      </c>
      <c r="X76">
        <f t="shared" si="37"/>
        <v>0.17100000000000001</v>
      </c>
      <c r="Y76">
        <f t="shared" si="38"/>
        <v>0.17100000000000001</v>
      </c>
      <c r="Z76">
        <f t="shared" si="42"/>
        <v>184.28</v>
      </c>
      <c r="AA76">
        <f t="shared" si="29"/>
        <v>269.40601391406273</v>
      </c>
      <c r="AB76" s="4">
        <f t="shared" si="43"/>
        <v>184.964</v>
      </c>
      <c r="AC76" s="4">
        <f>SUM($AB$5:AB76)</f>
        <v>1943.0239999999999</v>
      </c>
      <c r="AD76">
        <f t="shared" si="49"/>
        <v>10.520915099598419</v>
      </c>
      <c r="AE76">
        <f t="shared" si="39"/>
        <v>139.79</v>
      </c>
      <c r="AF76" s="2">
        <v>72</v>
      </c>
      <c r="AG76">
        <f t="shared" si="44"/>
        <v>0.435</v>
      </c>
      <c r="AH76">
        <f t="shared" si="45"/>
        <v>0.435</v>
      </c>
      <c r="AI76">
        <f t="shared" si="34"/>
        <v>0.435</v>
      </c>
      <c r="AJ76">
        <f t="shared" si="35"/>
        <v>0.435</v>
      </c>
      <c r="AK76">
        <f t="shared" si="46"/>
        <v>1.74</v>
      </c>
      <c r="AL76">
        <v>3.48</v>
      </c>
      <c r="AM76">
        <f>SUM($AL$5:AL76)</f>
        <v>103.28000000000002</v>
      </c>
      <c r="AO76">
        <f t="shared" si="47"/>
        <v>6.703448275862069</v>
      </c>
      <c r="AP76">
        <f t="shared" si="48"/>
        <v>0.51913580246913582</v>
      </c>
      <c r="AQ76" s="4">
        <f>SUM($AO$5:AO76)</f>
        <v>199.78965517241383</v>
      </c>
    </row>
    <row r="77" spans="11:43" x14ac:dyDescent="0.3">
      <c r="K77" s="2">
        <v>73</v>
      </c>
      <c r="L77" s="1">
        <f t="shared" si="30"/>
        <v>2050</v>
      </c>
      <c r="M77" s="1">
        <f t="shared" si="40"/>
        <v>2050</v>
      </c>
      <c r="N77" s="1">
        <f t="shared" si="31"/>
        <v>2050</v>
      </c>
      <c r="O77" s="1">
        <f t="shared" si="32"/>
        <v>2050</v>
      </c>
      <c r="P77" s="1">
        <f t="shared" si="41"/>
        <v>31570</v>
      </c>
      <c r="Q77" s="1">
        <f t="shared" si="33"/>
        <v>39770</v>
      </c>
      <c r="R77">
        <f t="shared" si="28"/>
        <v>3.8499999999999934</v>
      </c>
      <c r="S77" s="1">
        <f>SUM($Q$5:Q77)</f>
        <v>1198550</v>
      </c>
      <c r="U77" s="2">
        <v>73</v>
      </c>
      <c r="V77">
        <v>0.17199999999999999</v>
      </c>
      <c r="W77">
        <f t="shared" si="36"/>
        <v>0.17199999999999999</v>
      </c>
      <c r="X77">
        <f t="shared" si="37"/>
        <v>0.17199999999999999</v>
      </c>
      <c r="Y77">
        <f t="shared" si="38"/>
        <v>0.17199999999999999</v>
      </c>
      <c r="Z77">
        <f t="shared" si="42"/>
        <v>203.95999999999998</v>
      </c>
      <c r="AA77">
        <f t="shared" si="29"/>
        <v>296.44661530546904</v>
      </c>
      <c r="AB77" s="4">
        <f t="shared" si="43"/>
        <v>204.64799999999997</v>
      </c>
      <c r="AC77" s="4">
        <f>SUM($AB$5:AB77)</f>
        <v>2147.672</v>
      </c>
      <c r="AD77">
        <f t="shared" si="49"/>
        <v>10.532448389726538</v>
      </c>
      <c r="AE77">
        <f t="shared" si="39"/>
        <v>146.64999999999998</v>
      </c>
      <c r="AF77" s="2">
        <v>73</v>
      </c>
      <c r="AG77">
        <f t="shared" si="44"/>
        <v>0.44500000000000001</v>
      </c>
      <c r="AH77">
        <f t="shared" si="45"/>
        <v>0.44500000000000001</v>
      </c>
      <c r="AI77">
        <f t="shared" si="34"/>
        <v>0.44500000000000001</v>
      </c>
      <c r="AJ77">
        <f t="shared" si="35"/>
        <v>0.44500000000000001</v>
      </c>
      <c r="AK77">
        <f t="shared" si="46"/>
        <v>1.78</v>
      </c>
      <c r="AL77">
        <v>3.56</v>
      </c>
      <c r="AM77">
        <f>SUM($AL$5:AL77)</f>
        <v>106.84000000000002</v>
      </c>
      <c r="AO77">
        <f t="shared" si="47"/>
        <v>6.8568965517241383</v>
      </c>
      <c r="AP77">
        <f t="shared" si="48"/>
        <v>0.51918531556449588</v>
      </c>
      <c r="AQ77" s="4">
        <f>SUM($AO$5:AO77)</f>
        <v>206.64655172413796</v>
      </c>
    </row>
    <row r="78" spans="11:43" x14ac:dyDescent="0.3">
      <c r="K78" s="2">
        <v>74</v>
      </c>
      <c r="L78" s="1">
        <f t="shared" si="30"/>
        <v>2075</v>
      </c>
      <c r="M78" s="1">
        <f t="shared" si="40"/>
        <v>2075</v>
      </c>
      <c r="N78" s="1">
        <f t="shared" si="31"/>
        <v>2075</v>
      </c>
      <c r="O78" s="1">
        <f t="shared" si="32"/>
        <v>2075</v>
      </c>
      <c r="P78" s="1">
        <f t="shared" si="41"/>
        <v>32370</v>
      </c>
      <c r="Q78" s="1">
        <f t="shared" si="33"/>
        <v>40670</v>
      </c>
      <c r="R78">
        <f t="shared" si="28"/>
        <v>3.8999999999999932</v>
      </c>
      <c r="S78" s="1">
        <f>SUM($Q$5:Q78)</f>
        <v>1239220</v>
      </c>
      <c r="U78" s="2">
        <v>74</v>
      </c>
      <c r="V78">
        <v>0.17299999999999999</v>
      </c>
      <c r="W78">
        <f t="shared" si="36"/>
        <v>0.17299999999999999</v>
      </c>
      <c r="X78">
        <f t="shared" si="37"/>
        <v>0.17299999999999999</v>
      </c>
      <c r="Y78">
        <f t="shared" si="38"/>
        <v>0.17299999999999999</v>
      </c>
      <c r="Z78">
        <f t="shared" si="42"/>
        <v>225.73</v>
      </c>
      <c r="AA78">
        <f t="shared" si="29"/>
        <v>326.19127683601602</v>
      </c>
      <c r="AB78" s="4">
        <f t="shared" si="43"/>
        <v>226.422</v>
      </c>
      <c r="AC78" s="4">
        <f>SUM($AB$5:AB78)</f>
        <v>2374.0940000000001</v>
      </c>
      <c r="AD78">
        <f t="shared" si="49"/>
        <v>10.542671320387845</v>
      </c>
      <c r="AE78">
        <f t="shared" si="39"/>
        <v>153.66</v>
      </c>
      <c r="AF78" s="2">
        <v>74</v>
      </c>
      <c r="AG78">
        <f t="shared" si="44"/>
        <v>0.45500000000000002</v>
      </c>
      <c r="AH78">
        <f t="shared" si="45"/>
        <v>0.45500000000000002</v>
      </c>
      <c r="AI78">
        <f t="shared" si="34"/>
        <v>0.45500000000000002</v>
      </c>
      <c r="AJ78">
        <f t="shared" si="35"/>
        <v>0.45500000000000002</v>
      </c>
      <c r="AK78">
        <f t="shared" si="46"/>
        <v>1.82</v>
      </c>
      <c r="AL78">
        <v>3.64</v>
      </c>
      <c r="AM78">
        <f>SUM($AL$5:AL78)</f>
        <v>110.48000000000002</v>
      </c>
      <c r="AO78">
        <f t="shared" si="47"/>
        <v>7.0120689655172415</v>
      </c>
      <c r="AP78">
        <f t="shared" si="48"/>
        <v>0.51910499139414801</v>
      </c>
      <c r="AQ78" s="4">
        <f>SUM($AO$5:AO78)</f>
        <v>213.65862068965521</v>
      </c>
    </row>
    <row r="79" spans="11:43" x14ac:dyDescent="0.3">
      <c r="K79" s="2">
        <v>75</v>
      </c>
      <c r="L79" s="1">
        <f t="shared" si="30"/>
        <v>2100</v>
      </c>
      <c r="M79" s="1">
        <f t="shared" si="40"/>
        <v>2100</v>
      </c>
      <c r="N79" s="1">
        <f t="shared" si="31"/>
        <v>2100</v>
      </c>
      <c r="O79" s="1">
        <f t="shared" si="32"/>
        <v>2100</v>
      </c>
      <c r="P79" s="1">
        <f t="shared" si="41"/>
        <v>33180</v>
      </c>
      <c r="Q79" s="1">
        <f t="shared" si="33"/>
        <v>41580</v>
      </c>
      <c r="R79">
        <f t="shared" si="28"/>
        <v>3.9499999999999931</v>
      </c>
      <c r="S79" s="1">
        <f>SUM($Q$5:Q79)</f>
        <v>1280800</v>
      </c>
      <c r="U79" s="2">
        <v>75</v>
      </c>
      <c r="V79">
        <v>0.17399999999999999</v>
      </c>
      <c r="W79">
        <f t="shared" si="36"/>
        <v>0.17399999999999999</v>
      </c>
      <c r="X79">
        <f t="shared" si="37"/>
        <v>0.17399999999999999</v>
      </c>
      <c r="Y79">
        <f t="shared" si="38"/>
        <v>0.17399999999999999</v>
      </c>
      <c r="Z79">
        <f t="shared" si="42"/>
        <v>249.81</v>
      </c>
      <c r="AA79">
        <f t="shared" si="29"/>
        <v>358.91040451961766</v>
      </c>
      <c r="AB79" s="4">
        <f t="shared" si="43"/>
        <v>250.506</v>
      </c>
      <c r="AC79" s="4">
        <f>SUM($AB$5:AB79)</f>
        <v>2624.6</v>
      </c>
      <c r="AD79">
        <f t="shared" si="49"/>
        <v>10.551646227992652</v>
      </c>
      <c r="AE79">
        <f t="shared" si="39"/>
        <v>160.82999999999998</v>
      </c>
      <c r="AF79" s="2">
        <v>75</v>
      </c>
      <c r="AG79">
        <f t="shared" si="44"/>
        <v>0.46500000000000002</v>
      </c>
      <c r="AH79">
        <f t="shared" si="45"/>
        <v>0.46500000000000002</v>
      </c>
      <c r="AI79">
        <f t="shared" si="34"/>
        <v>0.46500000000000002</v>
      </c>
      <c r="AJ79">
        <f t="shared" si="35"/>
        <v>0.46500000000000002</v>
      </c>
      <c r="AK79">
        <f t="shared" si="46"/>
        <v>1.86</v>
      </c>
      <c r="AL79">
        <v>3.72</v>
      </c>
      <c r="AM79">
        <f>SUM($AL$5:AL79)</f>
        <v>114.20000000000002</v>
      </c>
      <c r="AO79">
        <f t="shared" si="47"/>
        <v>7.1689655172413795</v>
      </c>
      <c r="AP79">
        <f t="shared" si="48"/>
        <v>0.51890331890331887</v>
      </c>
      <c r="AQ79" s="4">
        <f>SUM($AO$5:AO79)</f>
        <v>220.8275862068966</v>
      </c>
    </row>
    <row r="80" spans="11:43" x14ac:dyDescent="0.3">
      <c r="K80" s="2">
        <v>76</v>
      </c>
      <c r="L80" s="1">
        <f t="shared" si="30"/>
        <v>2125</v>
      </c>
      <c r="M80" s="1">
        <f t="shared" si="40"/>
        <v>2125</v>
      </c>
      <c r="N80" s="1">
        <f t="shared" si="31"/>
        <v>2125</v>
      </c>
      <c r="O80" s="1">
        <f t="shared" si="32"/>
        <v>2125</v>
      </c>
      <c r="P80" s="1">
        <f t="shared" si="41"/>
        <v>34000</v>
      </c>
      <c r="Q80" s="1">
        <f t="shared" si="33"/>
        <v>42500</v>
      </c>
      <c r="R80">
        <f t="shared" si="28"/>
        <v>3.9999999999999929</v>
      </c>
      <c r="S80" s="1">
        <f>SUM($Q$5:Q80)</f>
        <v>1323300</v>
      </c>
      <c r="U80" s="2">
        <v>76</v>
      </c>
      <c r="V80">
        <v>0.17499999999999999</v>
      </c>
      <c r="W80">
        <f t="shared" si="36"/>
        <v>0.17499999999999999</v>
      </c>
      <c r="X80">
        <f t="shared" si="37"/>
        <v>0.17499999999999999</v>
      </c>
      <c r="Y80">
        <f t="shared" si="38"/>
        <v>0.17499999999999999</v>
      </c>
      <c r="Z80">
        <f t="shared" si="42"/>
        <v>276.44</v>
      </c>
      <c r="AA80">
        <f t="shared" si="29"/>
        <v>394.90144497157945</v>
      </c>
      <c r="AB80" s="4">
        <f t="shared" si="43"/>
        <v>277.14</v>
      </c>
      <c r="AC80" s="4">
        <f>SUM($AB$5:AB80)</f>
        <v>2901.74</v>
      </c>
      <c r="AD80">
        <f t="shared" si="49"/>
        <v>10.559323325459113</v>
      </c>
      <c r="AE80">
        <f t="shared" si="39"/>
        <v>168.16</v>
      </c>
      <c r="AF80" s="2">
        <v>76</v>
      </c>
      <c r="AG80">
        <f t="shared" si="44"/>
        <v>0.47499999999999998</v>
      </c>
      <c r="AH80">
        <f t="shared" si="45"/>
        <v>0.47499999999999998</v>
      </c>
      <c r="AI80">
        <f t="shared" si="34"/>
        <v>0.47499999999999998</v>
      </c>
      <c r="AJ80">
        <f t="shared" si="35"/>
        <v>0.47499999999999998</v>
      </c>
      <c r="AK80">
        <f t="shared" si="46"/>
        <v>1.9</v>
      </c>
      <c r="AL80">
        <v>3.8</v>
      </c>
      <c r="AM80">
        <f>SUM($AL$5:AL80)</f>
        <v>118.00000000000001</v>
      </c>
      <c r="AO80">
        <f t="shared" si="47"/>
        <v>7.3275862068965516</v>
      </c>
      <c r="AP80">
        <f t="shared" si="48"/>
        <v>0.51858823529411768</v>
      </c>
      <c r="AQ80" s="4">
        <f>SUM($AO$5:AO80)</f>
        <v>228.15517241379314</v>
      </c>
    </row>
    <row r="81" spans="11:43" x14ac:dyDescent="0.3">
      <c r="K81" s="2">
        <v>77</v>
      </c>
      <c r="L81" s="1">
        <f t="shared" si="30"/>
        <v>2150</v>
      </c>
      <c r="M81" s="1">
        <f t="shared" si="40"/>
        <v>2150</v>
      </c>
      <c r="N81" s="1">
        <f t="shared" si="31"/>
        <v>2150</v>
      </c>
      <c r="O81" s="1">
        <f t="shared" si="32"/>
        <v>2150</v>
      </c>
      <c r="P81" s="1">
        <f t="shared" si="41"/>
        <v>34830</v>
      </c>
      <c r="Q81" s="1">
        <f t="shared" si="33"/>
        <v>43430</v>
      </c>
      <c r="R81">
        <f t="shared" si="28"/>
        <v>4.0499999999999927</v>
      </c>
      <c r="S81" s="1">
        <f>SUM($Q$5:Q81)</f>
        <v>1366730</v>
      </c>
      <c r="U81" s="2">
        <v>77</v>
      </c>
      <c r="V81">
        <v>0.17599999999999999</v>
      </c>
      <c r="W81">
        <f t="shared" si="36"/>
        <v>0.17599999999999999</v>
      </c>
      <c r="X81">
        <f t="shared" si="37"/>
        <v>0.17599999999999999</v>
      </c>
      <c r="Y81">
        <f t="shared" si="38"/>
        <v>0.17599999999999999</v>
      </c>
      <c r="Z81">
        <f t="shared" si="42"/>
        <v>305.89</v>
      </c>
      <c r="AA81">
        <f t="shared" si="29"/>
        <v>434.49158946873746</v>
      </c>
      <c r="AB81" s="4">
        <f t="shared" si="43"/>
        <v>306.59399999999999</v>
      </c>
      <c r="AC81" s="4">
        <f>SUM($AB$5:AB81)</f>
        <v>3208.3339999999998</v>
      </c>
      <c r="AD81">
        <f t="shared" si="49"/>
        <v>10.56586737612605</v>
      </c>
      <c r="AE81">
        <f t="shared" si="39"/>
        <v>175.64999999999998</v>
      </c>
      <c r="AF81" s="2">
        <v>77</v>
      </c>
      <c r="AG81">
        <f t="shared" si="44"/>
        <v>0.48499999999999999</v>
      </c>
      <c r="AH81">
        <f t="shared" si="45"/>
        <v>0.48499999999999999</v>
      </c>
      <c r="AI81">
        <f t="shared" si="34"/>
        <v>0.48499999999999999</v>
      </c>
      <c r="AJ81">
        <f t="shared" si="35"/>
        <v>0.48499999999999999</v>
      </c>
      <c r="AK81">
        <f t="shared" si="46"/>
        <v>1.94</v>
      </c>
      <c r="AL81">
        <v>3.88</v>
      </c>
      <c r="AM81">
        <f>SUM($AL$5:AL81)</f>
        <v>121.88000000000001</v>
      </c>
      <c r="AO81">
        <f t="shared" si="47"/>
        <v>7.4879310344827585</v>
      </c>
      <c r="AP81">
        <f t="shared" si="48"/>
        <v>0.51816716555376463</v>
      </c>
      <c r="AQ81" s="4">
        <f>SUM($AO$5:AO81)</f>
        <v>235.64310344827589</v>
      </c>
    </row>
    <row r="82" spans="11:43" x14ac:dyDescent="0.3">
      <c r="K82" s="2">
        <v>78</v>
      </c>
      <c r="L82" s="1">
        <f t="shared" si="30"/>
        <v>2175</v>
      </c>
      <c r="M82" s="1">
        <f t="shared" si="40"/>
        <v>2175</v>
      </c>
      <c r="N82" s="1">
        <f t="shared" si="31"/>
        <v>2175</v>
      </c>
      <c r="O82" s="1">
        <f t="shared" si="32"/>
        <v>2175</v>
      </c>
      <c r="P82" s="1">
        <f t="shared" si="41"/>
        <v>35670</v>
      </c>
      <c r="Q82" s="1">
        <f t="shared" si="33"/>
        <v>44370</v>
      </c>
      <c r="R82">
        <f t="shared" si="28"/>
        <v>4.0999999999999925</v>
      </c>
      <c r="S82" s="1">
        <f>SUM($Q$5:Q82)</f>
        <v>1411100</v>
      </c>
      <c r="U82" s="2">
        <v>78</v>
      </c>
      <c r="V82">
        <v>0.17699999999999999</v>
      </c>
      <c r="W82">
        <f t="shared" si="36"/>
        <v>0.17699999999999999</v>
      </c>
      <c r="X82">
        <f t="shared" si="37"/>
        <v>0.17699999999999999</v>
      </c>
      <c r="Y82">
        <f t="shared" si="38"/>
        <v>0.17699999999999999</v>
      </c>
      <c r="Z82">
        <f t="shared" si="42"/>
        <v>338.46</v>
      </c>
      <c r="AA82">
        <f t="shared" si="29"/>
        <v>478.04074841561129</v>
      </c>
      <c r="AB82" s="4">
        <f t="shared" si="43"/>
        <v>339.16800000000001</v>
      </c>
      <c r="AC82" s="4">
        <f>SUM($AB$5:AB82)</f>
        <v>3547.502</v>
      </c>
      <c r="AD82">
        <f t="shared" si="49"/>
        <v>10.571467933201472</v>
      </c>
      <c r="AE82">
        <f t="shared" si="39"/>
        <v>183.29999999999998</v>
      </c>
      <c r="AF82" s="2">
        <v>78</v>
      </c>
      <c r="AG82">
        <f t="shared" si="44"/>
        <v>0.495</v>
      </c>
      <c r="AH82">
        <f t="shared" si="45"/>
        <v>0.495</v>
      </c>
      <c r="AI82">
        <f t="shared" si="34"/>
        <v>0.495</v>
      </c>
      <c r="AJ82">
        <f t="shared" si="35"/>
        <v>0.495</v>
      </c>
      <c r="AK82">
        <f t="shared" si="46"/>
        <v>1.98</v>
      </c>
      <c r="AL82">
        <v>3.96</v>
      </c>
      <c r="AM82">
        <f>SUM($AL$5:AL82)</f>
        <v>125.84</v>
      </c>
      <c r="AO82">
        <f t="shared" si="47"/>
        <v>7.65</v>
      </c>
      <c r="AP82">
        <f t="shared" si="48"/>
        <v>0.51764705882352935</v>
      </c>
      <c r="AQ82" s="4">
        <f>SUM($AO$5:AO82)</f>
        <v>243.2931034482759</v>
      </c>
    </row>
    <row r="83" spans="11:43" x14ac:dyDescent="0.3">
      <c r="K83" s="2">
        <v>79</v>
      </c>
      <c r="L83" s="1">
        <f t="shared" si="30"/>
        <v>2200</v>
      </c>
      <c r="M83" s="1">
        <f t="shared" si="40"/>
        <v>2200</v>
      </c>
      <c r="N83" s="1">
        <f t="shared" si="31"/>
        <v>2200</v>
      </c>
      <c r="O83" s="1">
        <f t="shared" si="32"/>
        <v>2200</v>
      </c>
      <c r="P83" s="1">
        <f t="shared" si="41"/>
        <v>36520</v>
      </c>
      <c r="Q83" s="1">
        <f t="shared" si="33"/>
        <v>45320</v>
      </c>
      <c r="R83">
        <f t="shared" si="28"/>
        <v>4.1499999999999924</v>
      </c>
      <c r="S83" s="1">
        <f>SUM($Q$5:Q83)</f>
        <v>1456420</v>
      </c>
      <c r="U83" s="2">
        <v>79</v>
      </c>
      <c r="V83">
        <v>0.17799999999999999</v>
      </c>
      <c r="W83">
        <f t="shared" si="36"/>
        <v>0.17799999999999999</v>
      </c>
      <c r="X83">
        <f t="shared" si="37"/>
        <v>0.17799999999999999</v>
      </c>
      <c r="Y83">
        <f t="shared" si="38"/>
        <v>0.17799999999999999</v>
      </c>
      <c r="Z83">
        <f t="shared" si="42"/>
        <v>374.48</v>
      </c>
      <c r="AA83">
        <f t="shared" si="29"/>
        <v>525.94482325717252</v>
      </c>
      <c r="AB83" s="4">
        <f t="shared" si="43"/>
        <v>375.19200000000001</v>
      </c>
      <c r="AC83" s="4">
        <f>SUM($AB$5:AB83)</f>
        <v>3922.694</v>
      </c>
      <c r="AD83">
        <f t="shared" si="49"/>
        <v>10.576230823830404</v>
      </c>
      <c r="AE83">
        <f t="shared" si="39"/>
        <v>191.10999999999999</v>
      </c>
      <c r="AF83" s="2">
        <v>79</v>
      </c>
      <c r="AG83">
        <f t="shared" si="44"/>
        <v>0.505</v>
      </c>
      <c r="AH83">
        <f t="shared" si="45"/>
        <v>0.505</v>
      </c>
      <c r="AI83">
        <f t="shared" si="34"/>
        <v>0.505</v>
      </c>
      <c r="AJ83">
        <f t="shared" si="35"/>
        <v>0.505</v>
      </c>
      <c r="AK83">
        <f t="shared" si="46"/>
        <v>2.02</v>
      </c>
      <c r="AL83">
        <v>4.04</v>
      </c>
      <c r="AM83">
        <f>SUM($AL$5:AL83)</f>
        <v>129.88</v>
      </c>
      <c r="AO83">
        <f t="shared" si="47"/>
        <v>7.8137931034482762</v>
      </c>
      <c r="AP83">
        <f t="shared" si="48"/>
        <v>0.51703442188879079</v>
      </c>
      <c r="AQ83" s="4">
        <f>SUM($AO$5:AO83)</f>
        <v>251.10689655172416</v>
      </c>
    </row>
    <row r="84" spans="11:43" x14ac:dyDescent="0.3">
      <c r="K84" s="2">
        <v>80</v>
      </c>
      <c r="L84" s="1">
        <f t="shared" si="30"/>
        <v>2225</v>
      </c>
      <c r="M84" s="1">
        <f t="shared" si="40"/>
        <v>2225</v>
      </c>
      <c r="N84" s="1">
        <f t="shared" si="31"/>
        <v>2225</v>
      </c>
      <c r="O84" s="1">
        <f t="shared" si="32"/>
        <v>2225</v>
      </c>
      <c r="P84" s="1">
        <f t="shared" si="41"/>
        <v>37380</v>
      </c>
      <c r="Q84" s="1">
        <f t="shared" si="33"/>
        <v>46280</v>
      </c>
      <c r="R84">
        <f t="shared" si="28"/>
        <v>4.1999999999999922</v>
      </c>
      <c r="S84" s="1">
        <f>SUM($Q$5:Q84)</f>
        <v>1502700</v>
      </c>
      <c r="U84" s="2">
        <v>80</v>
      </c>
      <c r="V84">
        <v>0.17899999999999999</v>
      </c>
      <c r="W84">
        <f t="shared" si="36"/>
        <v>0.17899999999999999</v>
      </c>
      <c r="X84">
        <f t="shared" si="37"/>
        <v>0.17899999999999999</v>
      </c>
      <c r="Y84">
        <f t="shared" si="38"/>
        <v>0.17899999999999999</v>
      </c>
      <c r="Z84">
        <f t="shared" si="42"/>
        <v>414.31</v>
      </c>
      <c r="AA84">
        <f t="shared" si="29"/>
        <v>578.63930558288985</v>
      </c>
      <c r="AB84" s="4">
        <f t="shared" si="43"/>
        <v>415.02600000000001</v>
      </c>
      <c r="AC84" s="4">
        <f>SUM($AB$5:AB84)</f>
        <v>4337.72</v>
      </c>
      <c r="AD84">
        <f t="shared" si="49"/>
        <v>10.580126821006184</v>
      </c>
      <c r="AE84">
        <f t="shared" si="39"/>
        <v>199.09</v>
      </c>
      <c r="AF84" s="2">
        <v>80</v>
      </c>
      <c r="AG84">
        <f t="shared" si="44"/>
        <v>0.51500000000000001</v>
      </c>
      <c r="AH84">
        <f t="shared" si="45"/>
        <v>0.51500000000000001</v>
      </c>
      <c r="AI84">
        <f t="shared" si="34"/>
        <v>0.51500000000000001</v>
      </c>
      <c r="AJ84">
        <f t="shared" si="35"/>
        <v>0.51500000000000001</v>
      </c>
      <c r="AK84">
        <f t="shared" si="46"/>
        <v>2.06</v>
      </c>
      <c r="AL84">
        <v>4.12</v>
      </c>
      <c r="AM84">
        <f>SUM($AL$5:AL84)</f>
        <v>134</v>
      </c>
      <c r="AO84">
        <f t="shared" si="47"/>
        <v>7.9793103448275859</v>
      </c>
      <c r="AP84">
        <f t="shared" si="48"/>
        <v>0.51633535004321529</v>
      </c>
      <c r="AQ84" s="4">
        <f>SUM($AO$5:AO84)</f>
        <v>259.08620689655174</v>
      </c>
    </row>
    <row r="85" spans="11:43" x14ac:dyDescent="0.3">
      <c r="K85" s="2">
        <v>81</v>
      </c>
      <c r="L85" s="1">
        <f t="shared" si="30"/>
        <v>2250</v>
      </c>
      <c r="M85" s="1">
        <f t="shared" si="40"/>
        <v>2250</v>
      </c>
      <c r="N85" s="1">
        <f t="shared" si="31"/>
        <v>2250</v>
      </c>
      <c r="O85" s="1">
        <f t="shared" si="32"/>
        <v>2250</v>
      </c>
      <c r="P85" s="1">
        <f t="shared" si="41"/>
        <v>38250</v>
      </c>
      <c r="Q85" s="1">
        <f t="shared" si="33"/>
        <v>47250</v>
      </c>
      <c r="R85">
        <f t="shared" si="28"/>
        <v>4.249999999999992</v>
      </c>
      <c r="S85" s="1">
        <f>SUM($Q$5:Q85)</f>
        <v>1549950</v>
      </c>
      <c r="U85" s="2">
        <v>81</v>
      </c>
      <c r="V85">
        <v>0.18</v>
      </c>
      <c r="W85">
        <f t="shared" si="36"/>
        <v>0.18</v>
      </c>
      <c r="X85">
        <f t="shared" si="37"/>
        <v>0.18</v>
      </c>
      <c r="Y85">
        <f t="shared" si="38"/>
        <v>0.18</v>
      </c>
      <c r="Z85">
        <f t="shared" si="42"/>
        <v>458.36</v>
      </c>
      <c r="AA85">
        <f t="shared" si="29"/>
        <v>636.60323614117885</v>
      </c>
      <c r="AB85" s="4">
        <f t="shared" si="43"/>
        <v>459.08000000000004</v>
      </c>
      <c r="AC85" s="4">
        <f>SUM($AB$5:AB85)</f>
        <v>4796.8</v>
      </c>
      <c r="AD85">
        <f t="shared" si="49"/>
        <v>10.58344014828066</v>
      </c>
      <c r="AE85">
        <f t="shared" si="39"/>
        <v>207.23999999999998</v>
      </c>
      <c r="AF85" s="2">
        <v>81</v>
      </c>
      <c r="AG85">
        <f t="shared" si="44"/>
        <v>0.52500000000000002</v>
      </c>
      <c r="AH85">
        <f t="shared" si="45"/>
        <v>0.52500000000000002</v>
      </c>
      <c r="AI85">
        <f t="shared" si="34"/>
        <v>0.52500000000000002</v>
      </c>
      <c r="AJ85">
        <f t="shared" si="35"/>
        <v>0.52500000000000002</v>
      </c>
      <c r="AK85">
        <f t="shared" si="46"/>
        <v>2.1</v>
      </c>
      <c r="AL85">
        <v>4.2</v>
      </c>
      <c r="AM85">
        <f>SUM($AL$5:AL85)</f>
        <v>138.19999999999999</v>
      </c>
      <c r="AO85">
        <f t="shared" si="47"/>
        <v>8.1465517241379306</v>
      </c>
      <c r="AP85">
        <f t="shared" si="48"/>
        <v>0.51555555555555566</v>
      </c>
      <c r="AQ85" s="4">
        <f>SUM($AO$5:AO85)</f>
        <v>267.23275862068965</v>
      </c>
    </row>
    <row r="86" spans="11:43" x14ac:dyDescent="0.3">
      <c r="K86" s="2">
        <v>82</v>
      </c>
      <c r="L86" s="1">
        <f t="shared" si="30"/>
        <v>2275</v>
      </c>
      <c r="M86" s="1">
        <f t="shared" si="40"/>
        <v>2275</v>
      </c>
      <c r="N86" s="1">
        <f t="shared" si="31"/>
        <v>2275</v>
      </c>
      <c r="O86" s="1">
        <f t="shared" si="32"/>
        <v>2275</v>
      </c>
      <c r="P86" s="1">
        <f t="shared" si="41"/>
        <v>39130</v>
      </c>
      <c r="Q86" s="1">
        <f t="shared" si="33"/>
        <v>48230</v>
      </c>
      <c r="R86">
        <f t="shared" si="28"/>
        <v>4.2999999999999918</v>
      </c>
      <c r="S86" s="1">
        <f>SUM($Q$5:Q86)</f>
        <v>1598180</v>
      </c>
      <c r="U86" s="2">
        <v>82</v>
      </c>
      <c r="V86">
        <v>0.18099999999999999</v>
      </c>
      <c r="W86">
        <f t="shared" si="36"/>
        <v>0.18099999999999999</v>
      </c>
      <c r="X86">
        <f t="shared" si="37"/>
        <v>0.18099999999999999</v>
      </c>
      <c r="Y86">
        <f t="shared" si="38"/>
        <v>0.18099999999999999</v>
      </c>
      <c r="Z86">
        <f t="shared" si="42"/>
        <v>507.07</v>
      </c>
      <c r="AA86">
        <f t="shared" si="29"/>
        <v>700.36355975529682</v>
      </c>
      <c r="AB86" s="4">
        <f t="shared" si="43"/>
        <v>507.79399999999998</v>
      </c>
      <c r="AC86" s="4">
        <f>SUM($AB$5:AB86)</f>
        <v>5304.5940000000001</v>
      </c>
      <c r="AD86">
        <f t="shared" si="49"/>
        <v>10.586099066044026</v>
      </c>
      <c r="AE86">
        <f t="shared" si="39"/>
        <v>215.54999999999998</v>
      </c>
      <c r="AF86" s="2">
        <v>82</v>
      </c>
      <c r="AG86">
        <f t="shared" si="44"/>
        <v>0.53749999999999998</v>
      </c>
      <c r="AH86">
        <f t="shared" si="45"/>
        <v>0.53749999999999998</v>
      </c>
      <c r="AI86">
        <f t="shared" si="34"/>
        <v>0.53749999999999998</v>
      </c>
      <c r="AJ86">
        <f t="shared" si="35"/>
        <v>0.53749999999999998</v>
      </c>
      <c r="AK86">
        <f t="shared" si="46"/>
        <v>2.15</v>
      </c>
      <c r="AL86">
        <v>4.3</v>
      </c>
      <c r="AM86">
        <f>SUM($AL$5:AL86)</f>
        <v>142.5</v>
      </c>
      <c r="AO86">
        <f t="shared" si="47"/>
        <v>8.315517241379311</v>
      </c>
      <c r="AP86">
        <f t="shared" si="48"/>
        <v>0.51710553597346043</v>
      </c>
      <c r="AQ86" s="4">
        <f>SUM($AO$5:AO86)</f>
        <v>275.54827586206898</v>
      </c>
    </row>
    <row r="87" spans="11:43" x14ac:dyDescent="0.3">
      <c r="K87" s="2">
        <v>83</v>
      </c>
      <c r="L87" s="1">
        <f t="shared" si="30"/>
        <v>2300</v>
      </c>
      <c r="M87" s="1">
        <f t="shared" si="40"/>
        <v>2300</v>
      </c>
      <c r="N87" s="1">
        <f t="shared" si="31"/>
        <v>2300</v>
      </c>
      <c r="O87" s="1">
        <f t="shared" si="32"/>
        <v>2300</v>
      </c>
      <c r="P87" s="1">
        <f t="shared" si="41"/>
        <v>40020</v>
      </c>
      <c r="Q87" s="1">
        <f t="shared" si="33"/>
        <v>49220</v>
      </c>
      <c r="R87">
        <f t="shared" si="28"/>
        <v>4.3499999999999917</v>
      </c>
      <c r="S87" s="1">
        <f>SUM($Q$5:Q87)</f>
        <v>1647400</v>
      </c>
      <c r="U87" s="2">
        <v>83</v>
      </c>
      <c r="V87">
        <v>0.182</v>
      </c>
      <c r="W87">
        <f t="shared" si="36"/>
        <v>0.182</v>
      </c>
      <c r="X87">
        <f t="shared" si="37"/>
        <v>0.182</v>
      </c>
      <c r="Y87">
        <f t="shared" si="38"/>
        <v>0.182</v>
      </c>
      <c r="Z87">
        <f t="shared" si="42"/>
        <v>560.92999999999995</v>
      </c>
      <c r="AA87">
        <f t="shared" si="29"/>
        <v>770.49991573082661</v>
      </c>
      <c r="AB87" s="4">
        <f t="shared" si="43"/>
        <v>561.6579999999999</v>
      </c>
      <c r="AC87" s="4">
        <f>SUM($AB$5:AB87)</f>
        <v>5866.2520000000004</v>
      </c>
      <c r="AD87">
        <f t="shared" si="49"/>
        <v>10.588143032247149</v>
      </c>
      <c r="AE87">
        <f t="shared" si="39"/>
        <v>224.04</v>
      </c>
      <c r="AF87" s="2">
        <v>83</v>
      </c>
      <c r="AG87">
        <f t="shared" si="44"/>
        <v>0.55000000000000004</v>
      </c>
      <c r="AH87">
        <f t="shared" si="45"/>
        <v>0.55000000000000004</v>
      </c>
      <c r="AI87">
        <f t="shared" si="34"/>
        <v>0.55000000000000004</v>
      </c>
      <c r="AJ87">
        <f t="shared" si="35"/>
        <v>0.55000000000000004</v>
      </c>
      <c r="AK87">
        <f t="shared" si="46"/>
        <v>2.2000000000000002</v>
      </c>
      <c r="AL87">
        <v>4.4000000000000004</v>
      </c>
      <c r="AM87">
        <f>SUM($AL$5:AL87)</f>
        <v>146.9</v>
      </c>
      <c r="AO87">
        <f t="shared" si="47"/>
        <v>8.4862068965517246</v>
      </c>
      <c r="AP87">
        <f t="shared" si="48"/>
        <v>0.51848841934173107</v>
      </c>
      <c r="AQ87" s="4">
        <f>SUM($AO$5:AO87)</f>
        <v>284.0344827586207</v>
      </c>
    </row>
    <row r="88" spans="11:43" x14ac:dyDescent="0.3">
      <c r="K88" s="2">
        <v>84</v>
      </c>
      <c r="L88" s="1">
        <f t="shared" si="30"/>
        <v>2325</v>
      </c>
      <c r="M88" s="1">
        <f t="shared" si="40"/>
        <v>2325</v>
      </c>
      <c r="N88" s="1">
        <f t="shared" si="31"/>
        <v>2325</v>
      </c>
      <c r="O88" s="1">
        <f t="shared" si="32"/>
        <v>2325</v>
      </c>
      <c r="P88" s="1">
        <f t="shared" si="41"/>
        <v>40920</v>
      </c>
      <c r="Q88" s="1">
        <f t="shared" si="33"/>
        <v>50220</v>
      </c>
      <c r="R88">
        <f t="shared" si="28"/>
        <v>4.3999999999999915</v>
      </c>
      <c r="S88" s="1">
        <f>SUM($Q$5:Q88)</f>
        <v>1697620</v>
      </c>
      <c r="U88" s="2">
        <v>84</v>
      </c>
      <c r="V88">
        <v>0.183</v>
      </c>
      <c r="W88">
        <f t="shared" si="36"/>
        <v>0.183</v>
      </c>
      <c r="X88">
        <f t="shared" si="37"/>
        <v>0.183</v>
      </c>
      <c r="Y88">
        <f t="shared" si="38"/>
        <v>0.183</v>
      </c>
      <c r="Z88">
        <f t="shared" si="42"/>
        <v>620.48</v>
      </c>
      <c r="AA88">
        <f t="shared" si="29"/>
        <v>847.64990730390934</v>
      </c>
      <c r="AB88" s="4">
        <f t="shared" si="43"/>
        <v>621.21199999999999</v>
      </c>
      <c r="AC88" s="4">
        <f>SUM($AB$5:AB88)</f>
        <v>6487.4639999999999</v>
      </c>
      <c r="AD88">
        <f t="shared" si="49"/>
        <v>10.589589400523529</v>
      </c>
      <c r="AE88">
        <f t="shared" si="39"/>
        <v>232.7</v>
      </c>
      <c r="AF88" s="2">
        <v>84</v>
      </c>
      <c r="AG88">
        <f t="shared" si="44"/>
        <v>0.5625</v>
      </c>
      <c r="AH88">
        <f t="shared" si="45"/>
        <v>0.5625</v>
      </c>
      <c r="AI88">
        <f t="shared" si="34"/>
        <v>0.5625</v>
      </c>
      <c r="AJ88">
        <f t="shared" si="35"/>
        <v>0.5625</v>
      </c>
      <c r="AK88">
        <f t="shared" si="46"/>
        <v>2.25</v>
      </c>
      <c r="AL88">
        <v>4.5</v>
      </c>
      <c r="AM88">
        <f>SUM($AL$5:AL88)</f>
        <v>151.4</v>
      </c>
      <c r="AO88">
        <f t="shared" si="47"/>
        <v>8.658620689655173</v>
      </c>
      <c r="AP88">
        <f t="shared" si="48"/>
        <v>0.51971326164874554</v>
      </c>
      <c r="AQ88" s="4">
        <f>SUM($AO$5:AO88)</f>
        <v>292.69310344827585</v>
      </c>
    </row>
    <row r="89" spans="11:43" x14ac:dyDescent="0.3">
      <c r="K89" s="2">
        <v>85</v>
      </c>
      <c r="L89" s="1">
        <f t="shared" si="30"/>
        <v>2350</v>
      </c>
      <c r="M89" s="1">
        <f t="shared" si="40"/>
        <v>2350</v>
      </c>
      <c r="N89" s="1">
        <f t="shared" si="31"/>
        <v>2350</v>
      </c>
      <c r="O89" s="1">
        <f t="shared" si="32"/>
        <v>2350</v>
      </c>
      <c r="P89" s="1">
        <f t="shared" si="41"/>
        <v>41830</v>
      </c>
      <c r="Q89" s="1">
        <f t="shared" si="33"/>
        <v>51230</v>
      </c>
      <c r="R89">
        <f t="shared" si="28"/>
        <v>4.4499999999999913</v>
      </c>
      <c r="S89" s="1">
        <f>SUM($Q$5:Q89)</f>
        <v>1748850</v>
      </c>
      <c r="U89" s="2">
        <v>85</v>
      </c>
      <c r="V89">
        <v>0.184</v>
      </c>
      <c r="W89">
        <f t="shared" ref="W89:W104" si="50">V89</f>
        <v>0.184</v>
      </c>
      <c r="X89">
        <f t="shared" ref="X89:X104" si="51">V89</f>
        <v>0.184</v>
      </c>
      <c r="Y89">
        <f t="shared" ref="Y89:Y104" si="52">V89</f>
        <v>0.184</v>
      </c>
      <c r="Z89">
        <f t="shared" si="42"/>
        <v>686.34</v>
      </c>
      <c r="AA89">
        <f t="shared" si="29"/>
        <v>932.51489803430036</v>
      </c>
      <c r="AB89" s="4">
        <f t="shared" si="43"/>
        <v>687.07600000000002</v>
      </c>
      <c r="AC89" s="4">
        <f>SUM($AB$5:AB89)</f>
        <v>7174.54</v>
      </c>
      <c r="AD89">
        <f t="shared" si="49"/>
        <v>10.590825629244339</v>
      </c>
      <c r="AE89">
        <f t="shared" si="39"/>
        <v>241.53</v>
      </c>
      <c r="AF89" s="2">
        <v>85</v>
      </c>
      <c r="AG89">
        <f t="shared" si="44"/>
        <v>0.57499999999999996</v>
      </c>
      <c r="AH89">
        <f t="shared" si="45"/>
        <v>0.57499999999999996</v>
      </c>
      <c r="AI89">
        <f t="shared" si="34"/>
        <v>0.57499999999999996</v>
      </c>
      <c r="AJ89">
        <f t="shared" si="35"/>
        <v>0.57499999999999996</v>
      </c>
      <c r="AK89">
        <f t="shared" si="46"/>
        <v>2.2999999999999998</v>
      </c>
      <c r="AL89">
        <v>4.5999999999999996</v>
      </c>
      <c r="AM89">
        <f>SUM($AL$5:AL89)</f>
        <v>156</v>
      </c>
      <c r="AO89">
        <f t="shared" si="47"/>
        <v>8.8327586206896544</v>
      </c>
      <c r="AP89">
        <f t="shared" si="48"/>
        <v>0.52078860042943587</v>
      </c>
      <c r="AQ89" s="4">
        <f>SUM($AO$5:AO89)</f>
        <v>301.52586206896552</v>
      </c>
    </row>
    <row r="90" spans="11:43" x14ac:dyDescent="0.3">
      <c r="K90" s="2">
        <v>86</v>
      </c>
      <c r="L90" s="1">
        <f t="shared" si="30"/>
        <v>2375</v>
      </c>
      <c r="M90" s="1">
        <f t="shared" si="40"/>
        <v>2375</v>
      </c>
      <c r="N90" s="1">
        <f t="shared" si="31"/>
        <v>2375</v>
      </c>
      <c r="O90" s="1">
        <f t="shared" si="32"/>
        <v>2375</v>
      </c>
      <c r="P90" s="1">
        <f t="shared" si="41"/>
        <v>42750</v>
      </c>
      <c r="Q90" s="1">
        <f t="shared" si="33"/>
        <v>52250</v>
      </c>
      <c r="R90">
        <f t="shared" si="28"/>
        <v>4.4999999999999911</v>
      </c>
      <c r="S90" s="1">
        <f>SUM($Q$5:Q90)</f>
        <v>1801100</v>
      </c>
      <c r="U90" s="2">
        <v>86</v>
      </c>
      <c r="V90">
        <v>0.185</v>
      </c>
      <c r="W90">
        <f t="shared" si="50"/>
        <v>0.185</v>
      </c>
      <c r="X90">
        <f t="shared" si="51"/>
        <v>0.185</v>
      </c>
      <c r="Y90">
        <f t="shared" si="52"/>
        <v>0.185</v>
      </c>
      <c r="Z90">
        <f t="shared" si="42"/>
        <v>759.15</v>
      </c>
      <c r="AA90">
        <f t="shared" si="29"/>
        <v>1025.8663878377304</v>
      </c>
      <c r="AB90" s="4">
        <f t="shared" si="43"/>
        <v>759.89</v>
      </c>
      <c r="AC90" s="4">
        <f>SUM($AB$5:AB90)</f>
        <v>7934.43</v>
      </c>
      <c r="AD90">
        <f t="shared" si="49"/>
        <v>10.591480429407325</v>
      </c>
      <c r="AE90">
        <f t="shared" si="39"/>
        <v>250.54</v>
      </c>
      <c r="AF90" s="2">
        <v>86</v>
      </c>
      <c r="AG90">
        <f t="shared" si="44"/>
        <v>0.58750000000000002</v>
      </c>
      <c r="AH90">
        <f t="shared" si="45"/>
        <v>0.58750000000000002</v>
      </c>
      <c r="AI90">
        <f t="shared" si="34"/>
        <v>0.58750000000000002</v>
      </c>
      <c r="AJ90">
        <f t="shared" si="35"/>
        <v>0.58750000000000002</v>
      </c>
      <c r="AK90">
        <f t="shared" si="46"/>
        <v>2.35</v>
      </c>
      <c r="AL90">
        <v>4.7</v>
      </c>
      <c r="AM90">
        <f>SUM($AL$5:AL90)</f>
        <v>160.69999999999999</v>
      </c>
      <c r="AO90">
        <f t="shared" si="47"/>
        <v>9.0086206896551726</v>
      </c>
      <c r="AP90">
        <f t="shared" si="48"/>
        <v>0.52172248803827748</v>
      </c>
      <c r="AQ90" s="4">
        <f>SUM($AO$5:AO90)</f>
        <v>310.5344827586207</v>
      </c>
    </row>
    <row r="91" spans="11:43" x14ac:dyDescent="0.3">
      <c r="K91" s="2">
        <v>87</v>
      </c>
      <c r="L91" s="1">
        <f t="shared" si="30"/>
        <v>2400</v>
      </c>
      <c r="M91" s="1">
        <f t="shared" si="40"/>
        <v>2400</v>
      </c>
      <c r="N91" s="1">
        <f t="shared" si="31"/>
        <v>2400</v>
      </c>
      <c r="O91" s="1">
        <f t="shared" si="32"/>
        <v>2400</v>
      </c>
      <c r="P91" s="1">
        <f t="shared" si="41"/>
        <v>43680</v>
      </c>
      <c r="Q91" s="1">
        <f t="shared" si="33"/>
        <v>53280</v>
      </c>
      <c r="R91">
        <f t="shared" si="28"/>
        <v>4.5499999999999909</v>
      </c>
      <c r="S91" s="1">
        <f>SUM($Q$5:Q91)</f>
        <v>1854380</v>
      </c>
      <c r="U91" s="2">
        <v>87</v>
      </c>
      <c r="V91">
        <v>0.186</v>
      </c>
      <c r="W91">
        <f t="shared" si="50"/>
        <v>0.186</v>
      </c>
      <c r="X91">
        <f t="shared" si="51"/>
        <v>0.186</v>
      </c>
      <c r="Y91">
        <f t="shared" si="52"/>
        <v>0.186</v>
      </c>
      <c r="Z91">
        <f t="shared" si="42"/>
        <v>839.65</v>
      </c>
      <c r="AA91">
        <f t="shared" si="29"/>
        <v>1128.5530266215035</v>
      </c>
      <c r="AB91" s="4">
        <f t="shared" si="43"/>
        <v>840.39400000000001</v>
      </c>
      <c r="AC91" s="4">
        <f>SUM($AB$5:AB91)</f>
        <v>8774.8240000000005</v>
      </c>
      <c r="AD91">
        <f t="shared" si="49"/>
        <v>10.591737528719772</v>
      </c>
      <c r="AE91">
        <f t="shared" si="39"/>
        <v>259.73</v>
      </c>
      <c r="AF91" s="2">
        <v>87</v>
      </c>
      <c r="AG91">
        <f t="shared" si="44"/>
        <v>0.6</v>
      </c>
      <c r="AH91">
        <f t="shared" si="45"/>
        <v>0.6</v>
      </c>
      <c r="AI91">
        <f t="shared" si="34"/>
        <v>0.6</v>
      </c>
      <c r="AJ91">
        <f t="shared" si="35"/>
        <v>0.6</v>
      </c>
      <c r="AK91">
        <f t="shared" si="46"/>
        <v>2.4</v>
      </c>
      <c r="AL91">
        <v>4.8</v>
      </c>
      <c r="AM91">
        <f>SUM($AL$5:AL91)</f>
        <v>165.5</v>
      </c>
      <c r="AO91">
        <f t="shared" si="47"/>
        <v>9.1862068965517238</v>
      </c>
      <c r="AP91">
        <f t="shared" si="48"/>
        <v>0.52252252252252251</v>
      </c>
      <c r="AQ91" s="4">
        <f>SUM($AO$5:AO91)</f>
        <v>319.72068965517241</v>
      </c>
    </row>
    <row r="92" spans="11:43" x14ac:dyDescent="0.3">
      <c r="K92" s="2">
        <v>88</v>
      </c>
      <c r="L92" s="1">
        <f t="shared" si="30"/>
        <v>2425</v>
      </c>
      <c r="M92" s="1">
        <f t="shared" si="40"/>
        <v>2425</v>
      </c>
      <c r="N92" s="1">
        <f t="shared" si="31"/>
        <v>2425</v>
      </c>
      <c r="O92" s="1">
        <f t="shared" si="32"/>
        <v>2425</v>
      </c>
      <c r="P92" s="1">
        <f t="shared" si="41"/>
        <v>44620</v>
      </c>
      <c r="Q92" s="1">
        <f t="shared" si="33"/>
        <v>54320</v>
      </c>
      <c r="R92">
        <f t="shared" si="28"/>
        <v>4.5999999999999908</v>
      </c>
      <c r="S92" s="1">
        <f>SUM($Q$5:Q92)</f>
        <v>1908700</v>
      </c>
      <c r="U92" s="2">
        <v>88</v>
      </c>
      <c r="V92">
        <v>0.187</v>
      </c>
      <c r="W92">
        <f t="shared" si="50"/>
        <v>0.187</v>
      </c>
      <c r="X92">
        <f t="shared" si="51"/>
        <v>0.187</v>
      </c>
      <c r="Y92">
        <f t="shared" si="52"/>
        <v>0.187</v>
      </c>
      <c r="Z92">
        <f t="shared" si="42"/>
        <v>928.65</v>
      </c>
      <c r="AA92">
        <f t="shared" si="29"/>
        <v>1241.5083292836539</v>
      </c>
      <c r="AB92" s="4">
        <f t="shared" si="43"/>
        <v>929.39800000000002</v>
      </c>
      <c r="AC92" s="4">
        <f>SUM($AB$5:AB92)</f>
        <v>9704.2219999999998</v>
      </c>
      <c r="AD92">
        <f t="shared" si="49"/>
        <v>10.591642635795306</v>
      </c>
      <c r="AE92">
        <f t="shared" si="39"/>
        <v>269.08999999999997</v>
      </c>
      <c r="AF92" s="2">
        <v>88</v>
      </c>
      <c r="AG92">
        <f t="shared" si="44"/>
        <v>0.61250000000000004</v>
      </c>
      <c r="AH92">
        <f t="shared" si="45"/>
        <v>0.61250000000000004</v>
      </c>
      <c r="AI92">
        <f t="shared" si="34"/>
        <v>0.61250000000000004</v>
      </c>
      <c r="AJ92">
        <f t="shared" si="35"/>
        <v>0.61250000000000004</v>
      </c>
      <c r="AK92">
        <f t="shared" si="46"/>
        <v>2.4500000000000002</v>
      </c>
      <c r="AL92">
        <v>4.9000000000000004</v>
      </c>
      <c r="AM92">
        <f>SUM($AL$5:AL92)</f>
        <v>170.4</v>
      </c>
      <c r="AO92">
        <f t="shared" si="47"/>
        <v>9.36551724137931</v>
      </c>
      <c r="AP92">
        <f t="shared" si="48"/>
        <v>0.52319587628865982</v>
      </c>
      <c r="AQ92" s="4">
        <f>SUM($AO$5:AO92)</f>
        <v>329.08620689655174</v>
      </c>
    </row>
    <row r="93" spans="11:43" x14ac:dyDescent="0.3">
      <c r="K93" s="2">
        <v>89</v>
      </c>
      <c r="L93" s="1">
        <f t="shared" si="30"/>
        <v>2450</v>
      </c>
      <c r="M93" s="1">
        <f t="shared" si="40"/>
        <v>2450</v>
      </c>
      <c r="N93" s="1">
        <f t="shared" si="31"/>
        <v>2450</v>
      </c>
      <c r="O93" s="1">
        <f t="shared" si="32"/>
        <v>2450</v>
      </c>
      <c r="P93" s="1">
        <f t="shared" si="41"/>
        <v>45570</v>
      </c>
      <c r="Q93" s="1">
        <f t="shared" si="33"/>
        <v>55370</v>
      </c>
      <c r="R93">
        <f t="shared" si="28"/>
        <v>4.6499999999999906</v>
      </c>
      <c r="S93" s="1">
        <f>SUM($Q$5:Q93)</f>
        <v>1964070</v>
      </c>
      <c r="U93" s="2">
        <v>89</v>
      </c>
      <c r="V93">
        <v>0.188</v>
      </c>
      <c r="W93">
        <f t="shared" si="50"/>
        <v>0.188</v>
      </c>
      <c r="X93">
        <f t="shared" si="51"/>
        <v>0.188</v>
      </c>
      <c r="Y93">
        <f t="shared" si="52"/>
        <v>0.188</v>
      </c>
      <c r="Z93" s="4">
        <f t="shared" si="42"/>
        <v>1027.06</v>
      </c>
      <c r="AA93" s="4">
        <f t="shared" si="29"/>
        <v>1365.7591622120192</v>
      </c>
      <c r="AB93" s="4">
        <f t="shared" si="43"/>
        <v>1027.8119999999999</v>
      </c>
      <c r="AC93" s="4">
        <f>SUM($AB$5:AB93)</f>
        <v>10732.034</v>
      </c>
      <c r="AD93">
        <f t="shared" si="49"/>
        <v>10.591390015603517</v>
      </c>
      <c r="AE93">
        <f t="shared" si="39"/>
        <v>278.64</v>
      </c>
      <c r="AF93" s="2">
        <v>89</v>
      </c>
      <c r="AG93">
        <f t="shared" si="44"/>
        <v>0.625</v>
      </c>
      <c r="AH93">
        <f t="shared" si="45"/>
        <v>0.625</v>
      </c>
      <c r="AI93">
        <f t="shared" si="34"/>
        <v>0.625</v>
      </c>
      <c r="AJ93">
        <f t="shared" si="35"/>
        <v>0.625</v>
      </c>
      <c r="AK93">
        <f t="shared" si="46"/>
        <v>2.5</v>
      </c>
      <c r="AL93">
        <v>5</v>
      </c>
      <c r="AM93">
        <f>SUM($AL$5:AL93)</f>
        <v>175.4</v>
      </c>
      <c r="AO93">
        <f t="shared" si="47"/>
        <v>9.546551724137931</v>
      </c>
      <c r="AP93">
        <f t="shared" si="48"/>
        <v>0.52374932273794472</v>
      </c>
      <c r="AQ93" s="4">
        <f>SUM($AO$5:AO93)</f>
        <v>338.63275862068969</v>
      </c>
    </row>
    <row r="94" spans="11:43" x14ac:dyDescent="0.3">
      <c r="K94" s="2">
        <v>90</v>
      </c>
      <c r="L94" s="1">
        <f t="shared" si="30"/>
        <v>2475</v>
      </c>
      <c r="M94" s="1">
        <f t="shared" si="40"/>
        <v>2475</v>
      </c>
      <c r="N94" s="1">
        <f t="shared" si="31"/>
        <v>2475</v>
      </c>
      <c r="O94" s="1">
        <f t="shared" si="32"/>
        <v>2475</v>
      </c>
      <c r="P94" s="1">
        <f t="shared" si="41"/>
        <v>46530</v>
      </c>
      <c r="Q94" s="1">
        <f t="shared" si="33"/>
        <v>56430</v>
      </c>
      <c r="R94">
        <f t="shared" si="28"/>
        <v>4.6999999999999904</v>
      </c>
      <c r="S94" s="1">
        <f>SUM($Q$5:Q94)</f>
        <v>2020500</v>
      </c>
      <c r="U94" s="2">
        <v>90</v>
      </c>
      <c r="V94">
        <v>0.189</v>
      </c>
      <c r="W94">
        <f t="shared" si="50"/>
        <v>0.189</v>
      </c>
      <c r="X94">
        <f t="shared" si="51"/>
        <v>0.189</v>
      </c>
      <c r="Y94">
        <f t="shared" si="52"/>
        <v>0.189</v>
      </c>
      <c r="Z94" s="4">
        <f t="shared" si="42"/>
        <v>1135.8499999999999</v>
      </c>
      <c r="AA94" s="4">
        <f t="shared" si="29"/>
        <v>1502.4350784332212</v>
      </c>
      <c r="AB94" s="4">
        <f t="shared" si="43"/>
        <v>1136.606</v>
      </c>
      <c r="AC94" s="4">
        <f>SUM($AB$5:AB94)</f>
        <v>11868.64</v>
      </c>
      <c r="AD94">
        <f t="shared" si="49"/>
        <v>10.590778970696512</v>
      </c>
      <c r="AE94">
        <f t="shared" si="39"/>
        <v>288.37</v>
      </c>
      <c r="AF94" s="2">
        <v>90</v>
      </c>
      <c r="AG94">
        <f t="shared" si="44"/>
        <v>0.63749999999999996</v>
      </c>
      <c r="AH94">
        <f t="shared" si="45"/>
        <v>0.63749999999999996</v>
      </c>
      <c r="AI94">
        <f t="shared" si="34"/>
        <v>0.63749999999999996</v>
      </c>
      <c r="AJ94">
        <f t="shared" si="35"/>
        <v>0.63749999999999996</v>
      </c>
      <c r="AK94">
        <f t="shared" si="46"/>
        <v>2.5499999999999998</v>
      </c>
      <c r="AL94">
        <v>5.0999999999999996</v>
      </c>
      <c r="AM94">
        <f>SUM($AL$5:AL94)</f>
        <v>180.5</v>
      </c>
      <c r="AO94">
        <f t="shared" si="47"/>
        <v>9.7293103448275868</v>
      </c>
      <c r="AP94">
        <f t="shared" si="48"/>
        <v>0.5241892610313662</v>
      </c>
      <c r="AQ94" s="4">
        <f>SUM($AO$5:AO94)</f>
        <v>348.36206896551727</v>
      </c>
    </row>
    <row r="95" spans="11:43" x14ac:dyDescent="0.3">
      <c r="K95" s="2">
        <v>91</v>
      </c>
      <c r="L95" s="1">
        <f t="shared" si="30"/>
        <v>2500</v>
      </c>
      <c r="M95" s="1">
        <f t="shared" si="40"/>
        <v>2500</v>
      </c>
      <c r="N95" s="1">
        <f t="shared" si="31"/>
        <v>2500</v>
      </c>
      <c r="O95" s="1">
        <f t="shared" si="32"/>
        <v>2500</v>
      </c>
      <c r="P95" s="1">
        <f t="shared" si="41"/>
        <v>47500</v>
      </c>
      <c r="Q95" s="1">
        <f t="shared" si="33"/>
        <v>57500</v>
      </c>
      <c r="R95">
        <f t="shared" si="28"/>
        <v>4.7499999999999902</v>
      </c>
      <c r="S95" s="1">
        <f>SUM($Q$5:Q95)</f>
        <v>2078000</v>
      </c>
      <c r="U95" s="2">
        <v>91</v>
      </c>
      <c r="V95">
        <v>0.19</v>
      </c>
      <c r="W95">
        <f t="shared" si="50"/>
        <v>0.19</v>
      </c>
      <c r="X95">
        <f t="shared" si="51"/>
        <v>0.19</v>
      </c>
      <c r="Y95">
        <f t="shared" si="52"/>
        <v>0.19</v>
      </c>
      <c r="Z95" s="4">
        <f t="shared" si="42"/>
        <v>1256.1199999999999</v>
      </c>
      <c r="AA95" s="4">
        <f t="shared" si="29"/>
        <v>1652.7785862765434</v>
      </c>
      <c r="AB95" s="4">
        <f t="shared" si="43"/>
        <v>1256.8799999999999</v>
      </c>
      <c r="AC95" s="4">
        <f>SUM($AB$5:AB95)</f>
        <v>13125.519999999999</v>
      </c>
      <c r="AD95">
        <f t="shared" si="49"/>
        <v>10.589924372126875</v>
      </c>
      <c r="AE95">
        <f t="shared" si="39"/>
        <v>298.27999999999997</v>
      </c>
      <c r="AF95" s="2">
        <v>91</v>
      </c>
      <c r="AG95">
        <f t="shared" si="44"/>
        <v>0.65</v>
      </c>
      <c r="AH95">
        <f t="shared" si="45"/>
        <v>0.65</v>
      </c>
      <c r="AI95">
        <f t="shared" si="34"/>
        <v>0.65</v>
      </c>
      <c r="AJ95">
        <f t="shared" si="35"/>
        <v>0.65</v>
      </c>
      <c r="AK95">
        <f t="shared" si="46"/>
        <v>2.6</v>
      </c>
      <c r="AL95">
        <v>5.2</v>
      </c>
      <c r="AM95">
        <f>SUM($AL$5:AL95)</f>
        <v>185.7</v>
      </c>
      <c r="AO95">
        <f t="shared" si="47"/>
        <v>9.9137931034482758</v>
      </c>
      <c r="AP95">
        <f t="shared" si="48"/>
        <v>0.52452173913043476</v>
      </c>
      <c r="AQ95" s="4">
        <f>SUM($AO$5:AO95)</f>
        <v>358.27586206896552</v>
      </c>
    </row>
    <row r="96" spans="11:43" x14ac:dyDescent="0.3">
      <c r="K96" s="2">
        <v>92</v>
      </c>
      <c r="L96" s="1">
        <f t="shared" si="30"/>
        <v>2525</v>
      </c>
      <c r="M96" s="1">
        <f t="shared" si="40"/>
        <v>2525</v>
      </c>
      <c r="N96" s="1">
        <f t="shared" si="31"/>
        <v>2525</v>
      </c>
      <c r="O96" s="1">
        <f t="shared" si="32"/>
        <v>2525</v>
      </c>
      <c r="P96" s="1">
        <f t="shared" si="41"/>
        <v>48480</v>
      </c>
      <c r="Q96" s="1">
        <f t="shared" si="33"/>
        <v>58580</v>
      </c>
      <c r="R96">
        <f t="shared" si="28"/>
        <v>4.7999999999999901</v>
      </c>
      <c r="S96" s="1">
        <f>SUM($Q$5:Q96)</f>
        <v>2136580</v>
      </c>
      <c r="U96" s="2">
        <v>92</v>
      </c>
      <c r="V96">
        <v>0.191</v>
      </c>
      <c r="W96">
        <f t="shared" si="50"/>
        <v>0.191</v>
      </c>
      <c r="X96">
        <f t="shared" si="51"/>
        <v>0.191</v>
      </c>
      <c r="Y96">
        <f t="shared" si="52"/>
        <v>0.191</v>
      </c>
      <c r="Z96" s="4">
        <f t="shared" si="42"/>
        <v>1389.08</v>
      </c>
      <c r="AA96" s="4">
        <f t="shared" si="29"/>
        <v>1818.1564449041978</v>
      </c>
      <c r="AB96" s="4">
        <f t="shared" si="43"/>
        <v>1389.8439999999998</v>
      </c>
      <c r="AC96" s="4">
        <f>SUM($AB$5:AB96)</f>
        <v>14515.363999999998</v>
      </c>
      <c r="AD96">
        <f t="shared" si="49"/>
        <v>10.5888680981782</v>
      </c>
      <c r="AE96">
        <f t="shared" si="39"/>
        <v>308.38</v>
      </c>
      <c r="AF96" s="2">
        <v>92</v>
      </c>
      <c r="AG96">
        <f t="shared" si="44"/>
        <v>0.66249999999999998</v>
      </c>
      <c r="AH96">
        <f t="shared" si="45"/>
        <v>0.66249999999999998</v>
      </c>
      <c r="AI96">
        <f t="shared" si="34"/>
        <v>0.66249999999999998</v>
      </c>
      <c r="AJ96">
        <f t="shared" si="35"/>
        <v>0.66249999999999998</v>
      </c>
      <c r="AK96">
        <f t="shared" si="46"/>
        <v>2.65</v>
      </c>
      <c r="AL96">
        <v>5.3</v>
      </c>
      <c r="AM96">
        <f>SUM($AL$5:AL96)</f>
        <v>191</v>
      </c>
      <c r="AO96">
        <f t="shared" si="47"/>
        <v>10.1</v>
      </c>
      <c r="AP96">
        <f t="shared" si="48"/>
        <v>0.52475247524752477</v>
      </c>
      <c r="AQ96" s="4">
        <f>SUM($AO$5:AO96)</f>
        <v>368.37586206896555</v>
      </c>
    </row>
    <row r="97" spans="11:43" x14ac:dyDescent="0.3">
      <c r="K97" s="2">
        <v>93</v>
      </c>
      <c r="L97" s="1">
        <f t="shared" si="30"/>
        <v>2550</v>
      </c>
      <c r="M97" s="1">
        <f t="shared" si="40"/>
        <v>2550</v>
      </c>
      <c r="N97" s="1">
        <f t="shared" si="31"/>
        <v>2550</v>
      </c>
      <c r="O97" s="1">
        <f t="shared" si="32"/>
        <v>2550</v>
      </c>
      <c r="P97" s="1">
        <f t="shared" si="41"/>
        <v>49470</v>
      </c>
      <c r="Q97" s="1">
        <f t="shared" si="33"/>
        <v>59670</v>
      </c>
      <c r="R97">
        <f t="shared" si="28"/>
        <v>4.8499999999999899</v>
      </c>
      <c r="S97" s="1">
        <f>SUM($Q$5:Q97)</f>
        <v>2196250</v>
      </c>
      <c r="U97" s="2">
        <v>93</v>
      </c>
      <c r="V97">
        <v>0.192</v>
      </c>
      <c r="W97">
        <f t="shared" si="50"/>
        <v>0.192</v>
      </c>
      <c r="X97">
        <f t="shared" si="51"/>
        <v>0.192</v>
      </c>
      <c r="Y97">
        <f t="shared" si="52"/>
        <v>0.192</v>
      </c>
      <c r="Z97" s="4">
        <f t="shared" si="42"/>
        <v>1536.06</v>
      </c>
      <c r="AA97" s="4">
        <f t="shared" si="29"/>
        <v>2000.0720893946177</v>
      </c>
      <c r="AB97" s="4">
        <f t="shared" si="43"/>
        <v>1536.828</v>
      </c>
      <c r="AC97" s="4">
        <f>SUM($AB$5:AB97)</f>
        <v>16052.191999999997</v>
      </c>
      <c r="AD97">
        <f t="shared" si="49"/>
        <v>10.587595323134851</v>
      </c>
      <c r="AE97">
        <f t="shared" si="39"/>
        <v>318.67</v>
      </c>
      <c r="AF97" s="2">
        <v>93</v>
      </c>
      <c r="AG97">
        <f t="shared" si="44"/>
        <v>0.67500000000000004</v>
      </c>
      <c r="AH97">
        <f t="shared" si="45"/>
        <v>0.67500000000000004</v>
      </c>
      <c r="AI97">
        <f t="shared" si="34"/>
        <v>0.67500000000000004</v>
      </c>
      <c r="AJ97">
        <f t="shared" si="35"/>
        <v>0.67500000000000004</v>
      </c>
      <c r="AK97">
        <f t="shared" si="46"/>
        <v>2.7</v>
      </c>
      <c r="AL97">
        <v>5.4</v>
      </c>
      <c r="AM97">
        <f>SUM($AL$5:AL97)</f>
        <v>196.4</v>
      </c>
      <c r="AO97">
        <f t="shared" si="47"/>
        <v>10.287931034482758</v>
      </c>
      <c r="AP97">
        <f t="shared" si="48"/>
        <v>0.52488687782805432</v>
      </c>
      <c r="AQ97" s="4">
        <f>SUM($AO$5:AO97)</f>
        <v>378.66379310344831</v>
      </c>
    </row>
    <row r="98" spans="11:43" x14ac:dyDescent="0.3">
      <c r="K98" s="2">
        <v>94</v>
      </c>
      <c r="L98" s="1">
        <f t="shared" si="30"/>
        <v>2575</v>
      </c>
      <c r="M98" s="1">
        <f t="shared" si="40"/>
        <v>2575</v>
      </c>
      <c r="N98" s="1">
        <f t="shared" si="31"/>
        <v>2575</v>
      </c>
      <c r="O98" s="1">
        <f t="shared" si="32"/>
        <v>2575</v>
      </c>
      <c r="P98" s="1">
        <f t="shared" si="41"/>
        <v>50470</v>
      </c>
      <c r="Q98" s="1">
        <f t="shared" si="33"/>
        <v>60770</v>
      </c>
      <c r="R98">
        <f t="shared" si="28"/>
        <v>4.8999999999999897</v>
      </c>
      <c r="S98" s="1">
        <f>SUM($Q$5:Q98)</f>
        <v>2257020</v>
      </c>
      <c r="U98" s="2">
        <v>94</v>
      </c>
      <c r="V98">
        <v>0.193</v>
      </c>
      <c r="W98">
        <f t="shared" si="50"/>
        <v>0.193</v>
      </c>
      <c r="X98">
        <f t="shared" si="51"/>
        <v>0.193</v>
      </c>
      <c r="Y98">
        <f t="shared" si="52"/>
        <v>0.193</v>
      </c>
      <c r="Z98" s="4">
        <f t="shared" si="42"/>
        <v>1698.54</v>
      </c>
      <c r="AA98" s="4">
        <f t="shared" si="29"/>
        <v>2200.1792983340797</v>
      </c>
      <c r="AB98" s="4">
        <f t="shared" si="43"/>
        <v>1699.3119999999999</v>
      </c>
      <c r="AC98" s="4">
        <f>SUM($AB$5:AB98)</f>
        <v>17751.503999999997</v>
      </c>
      <c r="AD98">
        <f t="shared" si="49"/>
        <v>10.586167920244165</v>
      </c>
      <c r="AE98">
        <f t="shared" si="39"/>
        <v>329.15</v>
      </c>
      <c r="AF98" s="2">
        <v>94</v>
      </c>
      <c r="AG98">
        <f t="shared" si="44"/>
        <v>0.6875</v>
      </c>
      <c r="AH98">
        <f t="shared" si="45"/>
        <v>0.6875</v>
      </c>
      <c r="AI98">
        <f t="shared" si="34"/>
        <v>0.6875</v>
      </c>
      <c r="AJ98">
        <f t="shared" si="35"/>
        <v>0.6875</v>
      </c>
      <c r="AK98">
        <f t="shared" si="46"/>
        <v>2.75</v>
      </c>
      <c r="AL98">
        <v>5.5</v>
      </c>
      <c r="AM98">
        <f>SUM($AL$5:AL98)</f>
        <v>201.9</v>
      </c>
      <c r="AO98">
        <f t="shared" si="47"/>
        <v>10.477586206896552</v>
      </c>
      <c r="AP98">
        <f t="shared" si="48"/>
        <v>0.52493006417640287</v>
      </c>
      <c r="AQ98" s="4">
        <f>SUM($AO$5:AO98)</f>
        <v>389.14137931034486</v>
      </c>
    </row>
    <row r="99" spans="11:43" x14ac:dyDescent="0.3">
      <c r="K99" s="2">
        <v>95</v>
      </c>
      <c r="L99" s="1">
        <f t="shared" si="30"/>
        <v>2600</v>
      </c>
      <c r="M99" s="1">
        <f t="shared" si="40"/>
        <v>2600</v>
      </c>
      <c r="N99" s="1">
        <f t="shared" si="31"/>
        <v>2600</v>
      </c>
      <c r="O99" s="1">
        <f t="shared" si="32"/>
        <v>2600</v>
      </c>
      <c r="P99" s="1">
        <f t="shared" si="41"/>
        <v>51480</v>
      </c>
      <c r="Q99" s="1">
        <f t="shared" si="33"/>
        <v>61880</v>
      </c>
      <c r="R99">
        <f t="shared" ref="R99:R162" si="53">R98+0.05</f>
        <v>4.9499999999999895</v>
      </c>
      <c r="S99" s="1">
        <f>SUM($Q$5:Q99)</f>
        <v>2318900</v>
      </c>
      <c r="U99" s="2">
        <v>95</v>
      </c>
      <c r="V99">
        <v>0.19400000000000001</v>
      </c>
      <c r="W99">
        <f t="shared" si="50"/>
        <v>0.19400000000000001</v>
      </c>
      <c r="X99">
        <f t="shared" si="51"/>
        <v>0.19400000000000001</v>
      </c>
      <c r="Y99">
        <f t="shared" si="52"/>
        <v>0.19400000000000001</v>
      </c>
      <c r="Z99" s="4">
        <f t="shared" si="42"/>
        <v>1878.16</v>
      </c>
      <c r="AA99" s="4">
        <f t="shared" si="29"/>
        <v>2420.2972281674879</v>
      </c>
      <c r="AB99" s="4">
        <f t="shared" si="43"/>
        <v>1878.9360000000001</v>
      </c>
      <c r="AC99" s="4">
        <f>SUM($AB$5:AB99)</f>
        <v>19630.439999999999</v>
      </c>
      <c r="AD99">
        <f t="shared" si="49"/>
        <v>10.584658066155981</v>
      </c>
      <c r="AE99">
        <f t="shared" si="39"/>
        <v>339.82</v>
      </c>
      <c r="AF99" s="2">
        <v>95</v>
      </c>
      <c r="AG99">
        <f t="shared" si="44"/>
        <v>0.7</v>
      </c>
      <c r="AH99">
        <f t="shared" si="45"/>
        <v>0.7</v>
      </c>
      <c r="AI99">
        <f t="shared" si="34"/>
        <v>0.7</v>
      </c>
      <c r="AJ99">
        <f t="shared" si="35"/>
        <v>0.7</v>
      </c>
      <c r="AK99">
        <f t="shared" si="46"/>
        <v>2.8</v>
      </c>
      <c r="AL99">
        <v>5.6</v>
      </c>
      <c r="AM99">
        <f>SUM($AL$5:AL99)</f>
        <v>207.5</v>
      </c>
      <c r="AO99">
        <f t="shared" si="47"/>
        <v>10.668965517241379</v>
      </c>
      <c r="AP99">
        <f t="shared" si="48"/>
        <v>0.52488687782805432</v>
      </c>
      <c r="AQ99" s="4">
        <f>SUM($AO$5:AO99)</f>
        <v>399.81034482758622</v>
      </c>
    </row>
    <row r="100" spans="11:43" x14ac:dyDescent="0.3">
      <c r="K100" s="2">
        <v>96</v>
      </c>
      <c r="L100" s="1">
        <f t="shared" si="30"/>
        <v>2625</v>
      </c>
      <c r="M100" s="1">
        <f t="shared" si="40"/>
        <v>2625</v>
      </c>
      <c r="N100" s="1">
        <f t="shared" si="31"/>
        <v>2625</v>
      </c>
      <c r="O100" s="1">
        <f t="shared" si="32"/>
        <v>2625</v>
      </c>
      <c r="P100" s="1">
        <f t="shared" si="41"/>
        <v>52500</v>
      </c>
      <c r="Q100" s="1">
        <f t="shared" si="33"/>
        <v>63000</v>
      </c>
      <c r="R100">
        <f t="shared" si="53"/>
        <v>4.9999999999999893</v>
      </c>
      <c r="S100" s="1">
        <f>SUM($Q$5:Q100)</f>
        <v>2381900</v>
      </c>
      <c r="U100" s="2">
        <v>96</v>
      </c>
      <c r="V100">
        <v>0.19500000000000001</v>
      </c>
      <c r="W100">
        <f t="shared" si="50"/>
        <v>0.19500000000000001</v>
      </c>
      <c r="X100">
        <f t="shared" si="51"/>
        <v>0.19500000000000001</v>
      </c>
      <c r="Y100">
        <f t="shared" si="52"/>
        <v>0.19500000000000001</v>
      </c>
      <c r="Z100" s="4">
        <f t="shared" si="42"/>
        <v>2076.7000000000003</v>
      </c>
      <c r="AA100" s="4">
        <f t="shared" si="29"/>
        <v>2662.426950984237</v>
      </c>
      <c r="AB100" s="4">
        <f t="shared" si="43"/>
        <v>2077.4800000000005</v>
      </c>
      <c r="AC100" s="4">
        <f>SUM($AB$5:AB100)</f>
        <v>21707.919999999998</v>
      </c>
      <c r="AD100">
        <f t="shared" si="49"/>
        <v>10.582951783047143</v>
      </c>
      <c r="AE100">
        <f t="shared" si="39"/>
        <v>350.68</v>
      </c>
      <c r="AF100" s="2">
        <v>96</v>
      </c>
      <c r="AG100">
        <f t="shared" si="44"/>
        <v>0.71250000000000002</v>
      </c>
      <c r="AH100">
        <f t="shared" si="45"/>
        <v>0.71250000000000002</v>
      </c>
      <c r="AI100">
        <f t="shared" si="34"/>
        <v>0.71250000000000002</v>
      </c>
      <c r="AJ100">
        <f t="shared" si="35"/>
        <v>0.71250000000000002</v>
      </c>
      <c r="AK100">
        <f t="shared" si="46"/>
        <v>2.85</v>
      </c>
      <c r="AL100">
        <v>5.7</v>
      </c>
      <c r="AM100">
        <f>SUM($AL$5:AL100)</f>
        <v>213.2</v>
      </c>
      <c r="AO100">
        <f t="shared" si="47"/>
        <v>10.862068965517242</v>
      </c>
      <c r="AP100">
        <f t="shared" si="48"/>
        <v>0.52476190476190476</v>
      </c>
      <c r="AQ100" s="4">
        <f>SUM($AO$5:AO100)</f>
        <v>410.67241379310349</v>
      </c>
    </row>
    <row r="101" spans="11:43" x14ac:dyDescent="0.3">
      <c r="K101" s="2">
        <v>97</v>
      </c>
      <c r="L101" s="1">
        <f t="shared" si="30"/>
        <v>2650</v>
      </c>
      <c r="M101" s="1">
        <f t="shared" si="40"/>
        <v>2650</v>
      </c>
      <c r="N101" s="1">
        <f t="shared" si="31"/>
        <v>2650</v>
      </c>
      <c r="O101" s="1">
        <f t="shared" si="32"/>
        <v>2650</v>
      </c>
      <c r="P101" s="1">
        <f t="shared" si="41"/>
        <v>53530</v>
      </c>
      <c r="Q101" s="1">
        <f t="shared" si="33"/>
        <v>64130</v>
      </c>
      <c r="R101">
        <f t="shared" si="53"/>
        <v>5.0499999999999892</v>
      </c>
      <c r="S101" s="1">
        <f>SUM($Q$5:Q101)</f>
        <v>2446030</v>
      </c>
      <c r="U101" s="2">
        <v>97</v>
      </c>
      <c r="V101">
        <v>0.19600000000000001</v>
      </c>
      <c r="W101">
        <f t="shared" si="50"/>
        <v>0.19600000000000001</v>
      </c>
      <c r="X101">
        <f t="shared" si="51"/>
        <v>0.19600000000000001</v>
      </c>
      <c r="Y101">
        <f t="shared" si="52"/>
        <v>0.19600000000000001</v>
      </c>
      <c r="Z101" s="4">
        <f t="shared" si="42"/>
        <v>2296.1600000000003</v>
      </c>
      <c r="AA101" s="4">
        <f t="shared" si="29"/>
        <v>2928.769646082661</v>
      </c>
      <c r="AB101" s="4">
        <f t="shared" si="43"/>
        <v>2296.9440000000004</v>
      </c>
      <c r="AC101" s="4">
        <f>SUM($AB$5:AB101)</f>
        <v>24004.863999999998</v>
      </c>
      <c r="AD101">
        <f t="shared" si="49"/>
        <v>10.581133521774539</v>
      </c>
      <c r="AE101">
        <f t="shared" si="39"/>
        <v>361.73</v>
      </c>
      <c r="AF101" s="2">
        <v>97</v>
      </c>
      <c r="AG101">
        <f t="shared" si="44"/>
        <v>0.72499999999999998</v>
      </c>
      <c r="AH101">
        <f t="shared" si="45"/>
        <v>0.72499999999999998</v>
      </c>
      <c r="AI101">
        <f t="shared" si="34"/>
        <v>0.72499999999999998</v>
      </c>
      <c r="AJ101">
        <f t="shared" si="35"/>
        <v>0.72499999999999998</v>
      </c>
      <c r="AK101">
        <f t="shared" si="46"/>
        <v>2.9</v>
      </c>
      <c r="AL101">
        <v>5.8</v>
      </c>
      <c r="AM101">
        <f>SUM($AL$5:AL101)</f>
        <v>219</v>
      </c>
      <c r="AO101">
        <f t="shared" si="47"/>
        <v>11.056896551724138</v>
      </c>
      <c r="AP101">
        <f t="shared" si="48"/>
        <v>0.52455948853890533</v>
      </c>
      <c r="AQ101" s="4">
        <f>SUM($AO$5:AO101)</f>
        <v>421.72931034482764</v>
      </c>
    </row>
    <row r="102" spans="11:43" x14ac:dyDescent="0.3">
      <c r="K102" s="2">
        <v>98</v>
      </c>
      <c r="L102" s="1">
        <f t="shared" si="30"/>
        <v>2675</v>
      </c>
      <c r="M102" s="1">
        <f t="shared" si="40"/>
        <v>2675</v>
      </c>
      <c r="N102" s="1">
        <f t="shared" si="31"/>
        <v>2675</v>
      </c>
      <c r="O102" s="1">
        <f t="shared" si="32"/>
        <v>2675</v>
      </c>
      <c r="P102" s="1">
        <f t="shared" si="41"/>
        <v>54570</v>
      </c>
      <c r="Q102" s="1">
        <f t="shared" si="33"/>
        <v>65270</v>
      </c>
      <c r="R102">
        <f t="shared" si="53"/>
        <v>5.099999999999989</v>
      </c>
      <c r="S102" s="1">
        <f>SUM($Q$5:Q102)</f>
        <v>2511300</v>
      </c>
      <c r="U102" s="2">
        <v>98</v>
      </c>
      <c r="V102">
        <v>0.19700000000000001</v>
      </c>
      <c r="W102">
        <f t="shared" si="50"/>
        <v>0.19700000000000001</v>
      </c>
      <c r="X102">
        <f t="shared" si="51"/>
        <v>0.19700000000000001</v>
      </c>
      <c r="Y102">
        <f t="shared" si="52"/>
        <v>0.19700000000000001</v>
      </c>
      <c r="Z102" s="4">
        <f t="shared" si="42"/>
        <v>2538.7400000000002</v>
      </c>
      <c r="AA102" s="4">
        <f t="shared" ref="AA102:AA113" si="54">AA101*1.1+0.1</f>
        <v>3221.7466106909274</v>
      </c>
      <c r="AB102" s="4">
        <f t="shared" si="43"/>
        <v>2539.5280000000002</v>
      </c>
      <c r="AC102" s="4">
        <f>SUM($AB$5:AB102)</f>
        <v>26544.392</v>
      </c>
      <c r="AD102">
        <f t="shared" si="49"/>
        <v>10.579222610884203</v>
      </c>
      <c r="AE102">
        <f t="shared" si="39"/>
        <v>372.99</v>
      </c>
      <c r="AF102" s="2">
        <v>98</v>
      </c>
      <c r="AG102">
        <f t="shared" si="44"/>
        <v>0.73750000000000004</v>
      </c>
      <c r="AH102">
        <f t="shared" si="45"/>
        <v>0.73750000000000004</v>
      </c>
      <c r="AI102">
        <f t="shared" si="34"/>
        <v>0.73750000000000004</v>
      </c>
      <c r="AJ102">
        <f t="shared" si="35"/>
        <v>0.73750000000000004</v>
      </c>
      <c r="AK102">
        <f t="shared" si="46"/>
        <v>2.95</v>
      </c>
      <c r="AL102">
        <v>5.9</v>
      </c>
      <c r="AM102">
        <f>SUM($AL$5:AL102)</f>
        <v>224.9</v>
      </c>
      <c r="AO102">
        <f t="shared" si="47"/>
        <v>11.25344827586207</v>
      </c>
      <c r="AP102">
        <f t="shared" si="48"/>
        <v>0.52428374444614678</v>
      </c>
      <c r="AQ102" s="4">
        <f>SUM($AO$5:AO102)</f>
        <v>432.98275862068971</v>
      </c>
    </row>
    <row r="103" spans="11:43" x14ac:dyDescent="0.3">
      <c r="K103" s="2">
        <v>99</v>
      </c>
      <c r="L103" s="1">
        <f t="shared" si="30"/>
        <v>2700</v>
      </c>
      <c r="M103" s="1">
        <f t="shared" si="40"/>
        <v>2700</v>
      </c>
      <c r="N103" s="1">
        <f t="shared" si="31"/>
        <v>2700</v>
      </c>
      <c r="O103" s="1">
        <f t="shared" si="32"/>
        <v>2700</v>
      </c>
      <c r="P103" s="1">
        <f t="shared" si="41"/>
        <v>55620</v>
      </c>
      <c r="Q103" s="1">
        <f t="shared" si="33"/>
        <v>66420</v>
      </c>
      <c r="R103">
        <f t="shared" si="53"/>
        <v>5.1499999999999888</v>
      </c>
      <c r="S103" s="1">
        <f>SUM($Q$5:Q103)</f>
        <v>2577720</v>
      </c>
      <c r="U103" s="2">
        <v>99</v>
      </c>
      <c r="V103">
        <v>0.19800000000000001</v>
      </c>
      <c r="W103">
        <f t="shared" si="50"/>
        <v>0.19800000000000001</v>
      </c>
      <c r="X103">
        <f t="shared" si="51"/>
        <v>0.19800000000000001</v>
      </c>
      <c r="Y103">
        <f t="shared" si="52"/>
        <v>0.19800000000000001</v>
      </c>
      <c r="Z103" s="4">
        <f t="shared" si="42"/>
        <v>2806.8700000000003</v>
      </c>
      <c r="AA103" s="4">
        <f t="shared" si="54"/>
        <v>3544.0212717600202</v>
      </c>
      <c r="AB103" s="4">
        <f t="shared" si="43"/>
        <v>2807.6620000000003</v>
      </c>
      <c r="AC103" s="4">
        <f>SUM($AB$5:AB103)</f>
        <v>29352.054</v>
      </c>
      <c r="AD103">
        <f t="shared" si="49"/>
        <v>10.577232283188104</v>
      </c>
      <c r="AE103">
        <f t="shared" si="39"/>
        <v>384.44</v>
      </c>
      <c r="AF103" s="2">
        <v>99</v>
      </c>
      <c r="AG103">
        <f t="shared" si="44"/>
        <v>0.75</v>
      </c>
      <c r="AH103">
        <f t="shared" si="45"/>
        <v>0.75</v>
      </c>
      <c r="AI103">
        <f t="shared" si="34"/>
        <v>0.75</v>
      </c>
      <c r="AJ103">
        <f t="shared" si="35"/>
        <v>0.75</v>
      </c>
      <c r="AK103">
        <f t="shared" si="46"/>
        <v>3</v>
      </c>
      <c r="AL103">
        <v>6</v>
      </c>
      <c r="AM103">
        <f>SUM($AL$5:AL103)</f>
        <v>230.9</v>
      </c>
      <c r="AO103">
        <f t="shared" si="47"/>
        <v>11.451724137931034</v>
      </c>
      <c r="AP103">
        <f t="shared" si="48"/>
        <v>0.52393857271906052</v>
      </c>
      <c r="AQ103" s="4">
        <f>SUM($AO$5:AO103)</f>
        <v>444.43448275862073</v>
      </c>
    </row>
    <row r="104" spans="11:43" x14ac:dyDescent="0.3">
      <c r="K104" s="2">
        <v>100</v>
      </c>
      <c r="L104" s="1">
        <f t="shared" si="30"/>
        <v>2725</v>
      </c>
      <c r="M104" s="1">
        <f t="shared" si="40"/>
        <v>2725</v>
      </c>
      <c r="N104" s="1">
        <f t="shared" si="31"/>
        <v>2725</v>
      </c>
      <c r="O104" s="1">
        <f t="shared" si="32"/>
        <v>2725</v>
      </c>
      <c r="P104" s="1">
        <f t="shared" si="41"/>
        <v>56680</v>
      </c>
      <c r="Q104" s="1">
        <f t="shared" si="33"/>
        <v>67580</v>
      </c>
      <c r="R104">
        <f t="shared" si="53"/>
        <v>5.1999999999999886</v>
      </c>
      <c r="S104" s="1">
        <f>SUM($Q$5:Q104)</f>
        <v>2645300</v>
      </c>
      <c r="T104">
        <f>(S104-H34)/I34</f>
        <v>329.71794871794873</v>
      </c>
      <c r="U104" s="2">
        <v>100</v>
      </c>
      <c r="V104">
        <v>0.19900000000000001</v>
      </c>
      <c r="W104">
        <f t="shared" si="50"/>
        <v>0.19900000000000001</v>
      </c>
      <c r="X104">
        <f t="shared" si="51"/>
        <v>0.19900000000000001</v>
      </c>
      <c r="Y104">
        <f t="shared" si="52"/>
        <v>0.19900000000000001</v>
      </c>
      <c r="Z104" s="4">
        <f t="shared" si="42"/>
        <v>3103.23</v>
      </c>
      <c r="AA104" s="4">
        <f t="shared" si="54"/>
        <v>3898.5233989360227</v>
      </c>
      <c r="AB104" s="4">
        <f t="shared" si="43"/>
        <v>3104.0259999999998</v>
      </c>
      <c r="AC104" s="4">
        <f>SUM($AB$5:AB104)</f>
        <v>32456.080000000002</v>
      </c>
      <c r="AD104">
        <f t="shared" si="49"/>
        <v>10.575157704465935</v>
      </c>
      <c r="AE104">
        <f t="shared" si="39"/>
        <v>396.09</v>
      </c>
      <c r="AF104" s="2">
        <v>100</v>
      </c>
      <c r="AG104">
        <f t="shared" si="44"/>
        <v>0.76500000000000001</v>
      </c>
      <c r="AH104">
        <f t="shared" si="45"/>
        <v>0.76500000000000001</v>
      </c>
      <c r="AI104">
        <f t="shared" si="34"/>
        <v>0.76500000000000001</v>
      </c>
      <c r="AJ104">
        <f t="shared" si="35"/>
        <v>0.76500000000000001</v>
      </c>
      <c r="AK104">
        <f t="shared" si="46"/>
        <v>3.06</v>
      </c>
      <c r="AL104">
        <v>6.12</v>
      </c>
      <c r="AM104">
        <f>SUM($AL$5:AL104)</f>
        <v>237.02</v>
      </c>
      <c r="AO104">
        <f t="shared" si="47"/>
        <v>11.651724137931035</v>
      </c>
      <c r="AP104">
        <f t="shared" si="48"/>
        <v>0.52524415507546607</v>
      </c>
      <c r="AQ104" s="4">
        <f>SUM($AO$5:AO104)</f>
        <v>456.08620689655174</v>
      </c>
    </row>
    <row r="105" spans="11:43" x14ac:dyDescent="0.3">
      <c r="K105" s="2">
        <v>101</v>
      </c>
      <c r="L105" s="1">
        <f t="shared" si="30"/>
        <v>2750</v>
      </c>
      <c r="M105" s="1">
        <f t="shared" ref="M105:M168" si="55">L105</f>
        <v>2750</v>
      </c>
      <c r="N105" s="1">
        <f t="shared" ref="N105:N168" si="56">L105</f>
        <v>2750</v>
      </c>
      <c r="O105" s="1">
        <f t="shared" ref="O105:O168" si="57">L105</f>
        <v>2750</v>
      </c>
      <c r="P105" s="1">
        <f t="shared" ref="P105:P168" si="58">ROUNDUP(SUM(L105:O105)*R105,-1)</f>
        <v>57750</v>
      </c>
      <c r="Q105" s="1">
        <f t="shared" ref="Q105:Q168" si="59">SUM(L105:P105)</f>
        <v>68750</v>
      </c>
      <c r="R105">
        <f t="shared" si="53"/>
        <v>5.2499999999999885</v>
      </c>
      <c r="S105" s="1">
        <f>SUM($Q$5:Q105)</f>
        <v>2714050</v>
      </c>
      <c r="U105" s="2">
        <v>101</v>
      </c>
      <c r="V105">
        <v>0.2</v>
      </c>
      <c r="W105">
        <f t="shared" ref="W105:W168" si="60">V105</f>
        <v>0.2</v>
      </c>
      <c r="X105">
        <f t="shared" ref="X105:X168" si="61">V105</f>
        <v>0.2</v>
      </c>
      <c r="Y105">
        <f t="shared" ref="Y105:Y168" si="62">V105</f>
        <v>0.2</v>
      </c>
      <c r="Z105" s="4">
        <f t="shared" ref="Z105:Z168" si="63">ROUNDUP((SUM(V105:Y105)*(AA105)),2)</f>
        <v>3430.7900000000004</v>
      </c>
      <c r="AA105" s="4">
        <f t="shared" si="54"/>
        <v>4288.4757388296257</v>
      </c>
      <c r="AB105" s="4">
        <f t="shared" ref="AB105:AB168" si="64">SUM(V105:Z105)</f>
        <v>3431.5900000000006</v>
      </c>
      <c r="AC105" s="4">
        <f>SUM($AB$5:AB105)</f>
        <v>35887.670000000006</v>
      </c>
      <c r="AD105">
        <f t="shared" ref="AD105:AD168" si="65">((AC105-AC104)/AC104)*100</f>
        <v>10.573026687141526</v>
      </c>
      <c r="AE105">
        <f t="shared" ref="AE105:AE168" si="66">ROUNDUP((AQ105-60),2)</f>
        <v>407.94</v>
      </c>
      <c r="AF105" s="2">
        <v>101</v>
      </c>
      <c r="AG105">
        <f t="shared" ref="AG105:AG168" si="67">AL105/8</f>
        <v>0.78</v>
      </c>
      <c r="AH105">
        <f t="shared" ref="AH105:AH168" si="68">AG105</f>
        <v>0.78</v>
      </c>
      <c r="AI105">
        <f t="shared" ref="AI105:AI168" si="69">AG105</f>
        <v>0.78</v>
      </c>
      <c r="AJ105">
        <f t="shared" ref="AJ105:AJ168" si="70">AG105</f>
        <v>0.78</v>
      </c>
      <c r="AK105">
        <f t="shared" ref="AK105:AK168" si="71">AL105/2</f>
        <v>3.12</v>
      </c>
      <c r="AL105">
        <v>6.24</v>
      </c>
      <c r="AM105">
        <f>SUM($AL$5:AL105)</f>
        <v>243.26000000000002</v>
      </c>
      <c r="AO105">
        <f t="shared" ref="AO105:AO168" si="72">Q105/$I$24</f>
        <v>11.853448275862069</v>
      </c>
      <c r="AP105">
        <f t="shared" ref="AP105:AP168" si="73">AL105*1/AO105</f>
        <v>0.52642909090909096</v>
      </c>
      <c r="AQ105" s="4">
        <f>SUM($AO$5:AO105)</f>
        <v>467.93965517241384</v>
      </c>
    </row>
    <row r="106" spans="11:43" x14ac:dyDescent="0.3">
      <c r="K106" s="2">
        <v>102</v>
      </c>
      <c r="L106" s="1">
        <f t="shared" si="30"/>
        <v>2775</v>
      </c>
      <c r="M106" s="1">
        <f t="shared" si="55"/>
        <v>2775</v>
      </c>
      <c r="N106" s="1">
        <f t="shared" si="56"/>
        <v>2775</v>
      </c>
      <c r="O106" s="1">
        <f t="shared" si="57"/>
        <v>2775</v>
      </c>
      <c r="P106" s="1">
        <f t="shared" si="58"/>
        <v>58830</v>
      </c>
      <c r="Q106" s="1">
        <f t="shared" si="59"/>
        <v>69930</v>
      </c>
      <c r="R106">
        <f t="shared" si="53"/>
        <v>5.2999999999999883</v>
      </c>
      <c r="S106" s="1">
        <f>SUM($Q$5:Q106)</f>
        <v>2783980</v>
      </c>
      <c r="U106" s="2">
        <v>102</v>
      </c>
      <c r="V106">
        <v>0.20100000000000001</v>
      </c>
      <c r="W106">
        <f t="shared" si="60"/>
        <v>0.20100000000000001</v>
      </c>
      <c r="X106">
        <f t="shared" si="61"/>
        <v>0.20100000000000001</v>
      </c>
      <c r="Y106">
        <f t="shared" si="62"/>
        <v>0.20100000000000001</v>
      </c>
      <c r="Z106" s="4">
        <f t="shared" si="63"/>
        <v>3792.8100000000004</v>
      </c>
      <c r="AA106" s="4">
        <f t="shared" si="54"/>
        <v>4717.423312712589</v>
      </c>
      <c r="AB106" s="4">
        <f t="shared" si="64"/>
        <v>3793.6140000000005</v>
      </c>
      <c r="AC106" s="4">
        <f>SUM($AB$5:AB106)</f>
        <v>39681.284000000007</v>
      </c>
      <c r="AD106">
        <f t="shared" si="65"/>
        <v>10.570800500561894</v>
      </c>
      <c r="AE106">
        <f t="shared" si="66"/>
        <v>420</v>
      </c>
      <c r="AF106" s="2">
        <v>102</v>
      </c>
      <c r="AG106">
        <f t="shared" si="67"/>
        <v>0.79500000000000004</v>
      </c>
      <c r="AH106">
        <f t="shared" si="68"/>
        <v>0.79500000000000004</v>
      </c>
      <c r="AI106">
        <f t="shared" si="69"/>
        <v>0.79500000000000004</v>
      </c>
      <c r="AJ106">
        <f t="shared" si="70"/>
        <v>0.79500000000000004</v>
      </c>
      <c r="AK106">
        <f t="shared" si="71"/>
        <v>3.18</v>
      </c>
      <c r="AL106">
        <v>6.36</v>
      </c>
      <c r="AM106">
        <f>SUM($AL$5:AL106)</f>
        <v>249.62000000000003</v>
      </c>
      <c r="AO106">
        <f t="shared" si="72"/>
        <v>12.056896551724138</v>
      </c>
      <c r="AP106">
        <f t="shared" si="73"/>
        <v>0.52749892749892746</v>
      </c>
      <c r="AQ106" s="4">
        <f>SUM($AO$5:AO106)</f>
        <v>479.99655172413799</v>
      </c>
    </row>
    <row r="107" spans="11:43" x14ac:dyDescent="0.3">
      <c r="K107" s="2">
        <v>103</v>
      </c>
      <c r="L107" s="1">
        <f t="shared" si="30"/>
        <v>2800</v>
      </c>
      <c r="M107" s="1">
        <f t="shared" si="55"/>
        <v>2800</v>
      </c>
      <c r="N107" s="1">
        <f t="shared" si="56"/>
        <v>2800</v>
      </c>
      <c r="O107" s="1">
        <f t="shared" si="57"/>
        <v>2800</v>
      </c>
      <c r="P107" s="1">
        <f t="shared" si="58"/>
        <v>59920</v>
      </c>
      <c r="Q107" s="1">
        <f t="shared" si="59"/>
        <v>71120</v>
      </c>
      <c r="R107">
        <f t="shared" si="53"/>
        <v>5.3499999999999881</v>
      </c>
      <c r="S107" s="1">
        <f>SUM($Q$5:Q107)</f>
        <v>2855100</v>
      </c>
      <c r="U107" s="2">
        <v>103</v>
      </c>
      <c r="V107">
        <v>0.20200000000000001</v>
      </c>
      <c r="W107">
        <f t="shared" si="60"/>
        <v>0.20200000000000001</v>
      </c>
      <c r="X107">
        <f t="shared" si="61"/>
        <v>0.20200000000000001</v>
      </c>
      <c r="Y107">
        <f t="shared" si="62"/>
        <v>0.20200000000000001</v>
      </c>
      <c r="Z107" s="4">
        <f t="shared" si="63"/>
        <v>4192.93</v>
      </c>
      <c r="AA107" s="4">
        <f t="shared" si="54"/>
        <v>5189.2656439838483</v>
      </c>
      <c r="AB107" s="4">
        <f t="shared" si="64"/>
        <v>4193.7380000000003</v>
      </c>
      <c r="AC107" s="4">
        <f>SUM($AB$5:AB107)</f>
        <v>43875.022000000004</v>
      </c>
      <c r="AD107">
        <f t="shared" si="65"/>
        <v>10.568554182873712</v>
      </c>
      <c r="AE107">
        <f t="shared" si="66"/>
        <v>432.26</v>
      </c>
      <c r="AF107" s="2">
        <v>103</v>
      </c>
      <c r="AG107">
        <f t="shared" si="67"/>
        <v>0.81</v>
      </c>
      <c r="AH107">
        <f t="shared" si="68"/>
        <v>0.81</v>
      </c>
      <c r="AI107">
        <f t="shared" si="69"/>
        <v>0.81</v>
      </c>
      <c r="AJ107">
        <f t="shared" si="70"/>
        <v>0.81</v>
      </c>
      <c r="AK107">
        <f t="shared" si="71"/>
        <v>3.24</v>
      </c>
      <c r="AL107">
        <v>6.48</v>
      </c>
      <c r="AM107">
        <f>SUM($AL$5:AL107)</f>
        <v>256.10000000000002</v>
      </c>
      <c r="AO107">
        <f t="shared" si="72"/>
        <v>12.262068965517241</v>
      </c>
      <c r="AP107">
        <f t="shared" si="73"/>
        <v>0.52845894263217108</v>
      </c>
      <c r="AQ107" s="4">
        <f>SUM($AO$5:AO107)</f>
        <v>492.25862068965523</v>
      </c>
    </row>
    <row r="108" spans="11:43" x14ac:dyDescent="0.3">
      <c r="K108" s="2">
        <v>104</v>
      </c>
      <c r="L108" s="1">
        <f t="shared" si="30"/>
        <v>2825</v>
      </c>
      <c r="M108" s="1">
        <f t="shared" si="55"/>
        <v>2825</v>
      </c>
      <c r="N108" s="1">
        <f t="shared" si="56"/>
        <v>2825</v>
      </c>
      <c r="O108" s="1">
        <f t="shared" si="57"/>
        <v>2825</v>
      </c>
      <c r="P108" s="1">
        <f t="shared" si="58"/>
        <v>61020</v>
      </c>
      <c r="Q108" s="1">
        <f t="shared" si="59"/>
        <v>72320</v>
      </c>
      <c r="R108">
        <f t="shared" si="53"/>
        <v>5.3999999999999879</v>
      </c>
      <c r="S108" s="1">
        <f>SUM($Q$5:Q108)</f>
        <v>2927420</v>
      </c>
      <c r="U108" s="2">
        <v>104</v>
      </c>
      <c r="V108">
        <v>0.20300000000000001</v>
      </c>
      <c r="W108">
        <f t="shared" si="60"/>
        <v>0.20300000000000001</v>
      </c>
      <c r="X108">
        <f t="shared" si="61"/>
        <v>0.20300000000000001</v>
      </c>
      <c r="Y108">
        <f t="shared" si="62"/>
        <v>0.20300000000000001</v>
      </c>
      <c r="Z108" s="4">
        <f t="shared" si="63"/>
        <v>4635.1400000000003</v>
      </c>
      <c r="AA108" s="4">
        <f t="shared" si="54"/>
        <v>5708.2922083822341</v>
      </c>
      <c r="AB108" s="4">
        <f t="shared" si="64"/>
        <v>4635.9520000000002</v>
      </c>
      <c r="AC108" s="4">
        <f>SUM($AB$5:AB108)</f>
        <v>48510.974000000002</v>
      </c>
      <c r="AD108">
        <f t="shared" si="65"/>
        <v>10.566267066487162</v>
      </c>
      <c r="AE108">
        <f t="shared" si="66"/>
        <v>444.73</v>
      </c>
      <c r="AF108" s="2">
        <v>104</v>
      </c>
      <c r="AG108">
        <f t="shared" si="67"/>
        <v>0.82499999999999996</v>
      </c>
      <c r="AH108">
        <f t="shared" si="68"/>
        <v>0.82499999999999996</v>
      </c>
      <c r="AI108">
        <f t="shared" si="69"/>
        <v>0.82499999999999996</v>
      </c>
      <c r="AJ108">
        <f t="shared" si="70"/>
        <v>0.82499999999999996</v>
      </c>
      <c r="AK108">
        <f t="shared" si="71"/>
        <v>3.3</v>
      </c>
      <c r="AL108">
        <v>6.6</v>
      </c>
      <c r="AM108">
        <f>SUM($AL$5:AL108)</f>
        <v>262.70000000000005</v>
      </c>
      <c r="AO108">
        <f t="shared" si="72"/>
        <v>12.468965517241379</v>
      </c>
      <c r="AP108">
        <f t="shared" si="73"/>
        <v>0.5293141592920354</v>
      </c>
      <c r="AQ108" s="4">
        <f>SUM($AO$5:AO108)</f>
        <v>504.7275862068966</v>
      </c>
    </row>
    <row r="109" spans="11:43" x14ac:dyDescent="0.3">
      <c r="K109" s="2">
        <v>105</v>
      </c>
      <c r="L109" s="1">
        <f t="shared" si="30"/>
        <v>2850</v>
      </c>
      <c r="M109" s="1">
        <f t="shared" si="55"/>
        <v>2850</v>
      </c>
      <c r="N109" s="1">
        <f t="shared" si="56"/>
        <v>2850</v>
      </c>
      <c r="O109" s="1">
        <f t="shared" si="57"/>
        <v>2850</v>
      </c>
      <c r="P109" s="1">
        <f t="shared" si="58"/>
        <v>62130</v>
      </c>
      <c r="Q109" s="1">
        <f t="shared" si="59"/>
        <v>73530</v>
      </c>
      <c r="R109">
        <f t="shared" si="53"/>
        <v>5.4499999999999877</v>
      </c>
      <c r="S109" s="1">
        <f>SUM($Q$5:Q109)</f>
        <v>3000950</v>
      </c>
      <c r="U109" s="2">
        <v>105</v>
      </c>
      <c r="V109">
        <v>0.20399999999999999</v>
      </c>
      <c r="W109">
        <f t="shared" si="60"/>
        <v>0.20399999999999999</v>
      </c>
      <c r="X109">
        <f t="shared" si="61"/>
        <v>0.20399999999999999</v>
      </c>
      <c r="Y109">
        <f t="shared" si="62"/>
        <v>0.20399999999999999</v>
      </c>
      <c r="Z109" s="4">
        <f t="shared" si="63"/>
        <v>5123.8500000000004</v>
      </c>
      <c r="AA109" s="4">
        <f t="shared" si="54"/>
        <v>6279.221429220458</v>
      </c>
      <c r="AB109" s="4">
        <f t="shared" si="64"/>
        <v>5124.6660000000002</v>
      </c>
      <c r="AC109" s="4">
        <f>SUM($AB$5:AB109)</f>
        <v>53635.64</v>
      </c>
      <c r="AD109">
        <f t="shared" si="65"/>
        <v>10.563931369425807</v>
      </c>
      <c r="AE109">
        <f t="shared" si="66"/>
        <v>457.40999999999997</v>
      </c>
      <c r="AF109" s="2">
        <v>105</v>
      </c>
      <c r="AG109">
        <f t="shared" si="67"/>
        <v>0.84</v>
      </c>
      <c r="AH109">
        <f t="shared" si="68"/>
        <v>0.84</v>
      </c>
      <c r="AI109">
        <f t="shared" si="69"/>
        <v>0.84</v>
      </c>
      <c r="AJ109">
        <f t="shared" si="70"/>
        <v>0.84</v>
      </c>
      <c r="AK109">
        <f t="shared" si="71"/>
        <v>3.36</v>
      </c>
      <c r="AL109">
        <v>6.72</v>
      </c>
      <c r="AM109">
        <f>SUM($AL$5:AL109)</f>
        <v>269.42000000000007</v>
      </c>
      <c r="AO109">
        <f t="shared" si="72"/>
        <v>12.677586206896551</v>
      </c>
      <c r="AP109">
        <f t="shared" si="73"/>
        <v>0.53006935944512446</v>
      </c>
      <c r="AQ109" s="4">
        <f>SUM($AO$5:AO109)</f>
        <v>517.40517241379314</v>
      </c>
    </row>
    <row r="110" spans="11:43" x14ac:dyDescent="0.3">
      <c r="K110" s="2">
        <v>106</v>
      </c>
      <c r="L110" s="1">
        <f t="shared" si="30"/>
        <v>2875</v>
      </c>
      <c r="M110" s="1">
        <f t="shared" si="55"/>
        <v>2875</v>
      </c>
      <c r="N110" s="1">
        <f t="shared" si="56"/>
        <v>2875</v>
      </c>
      <c r="O110" s="1">
        <f t="shared" si="57"/>
        <v>2875</v>
      </c>
      <c r="P110" s="1">
        <f t="shared" si="58"/>
        <v>63250</v>
      </c>
      <c r="Q110" s="1">
        <f t="shared" si="59"/>
        <v>74750</v>
      </c>
      <c r="R110">
        <f t="shared" si="53"/>
        <v>5.4999999999999876</v>
      </c>
      <c r="S110" s="1">
        <f>SUM($Q$5:Q110)</f>
        <v>3075700</v>
      </c>
      <c r="U110" s="2">
        <v>106</v>
      </c>
      <c r="V110">
        <v>0.20499999999999999</v>
      </c>
      <c r="W110">
        <f t="shared" si="60"/>
        <v>0.20499999999999999</v>
      </c>
      <c r="X110">
        <f t="shared" si="61"/>
        <v>0.20499999999999999</v>
      </c>
      <c r="Y110">
        <f t="shared" si="62"/>
        <v>0.20499999999999999</v>
      </c>
      <c r="Z110" s="4">
        <f t="shared" si="63"/>
        <v>5663.9400000000005</v>
      </c>
      <c r="AA110" s="4">
        <f t="shared" si="54"/>
        <v>6907.2435721425045</v>
      </c>
      <c r="AB110" s="4">
        <f t="shared" si="64"/>
        <v>5664.76</v>
      </c>
      <c r="AC110" s="4">
        <f>SUM($AB$5:AB110)</f>
        <v>59300.4</v>
      </c>
      <c r="AD110">
        <f t="shared" si="65"/>
        <v>10.561559440700256</v>
      </c>
      <c r="AE110">
        <f t="shared" si="66"/>
        <v>470.3</v>
      </c>
      <c r="AF110" s="2">
        <v>106</v>
      </c>
      <c r="AG110">
        <f t="shared" si="67"/>
        <v>0.85499999999999998</v>
      </c>
      <c r="AH110">
        <f t="shared" si="68"/>
        <v>0.85499999999999998</v>
      </c>
      <c r="AI110">
        <f t="shared" si="69"/>
        <v>0.85499999999999998</v>
      </c>
      <c r="AJ110">
        <f t="shared" si="70"/>
        <v>0.85499999999999998</v>
      </c>
      <c r="AK110">
        <f t="shared" si="71"/>
        <v>3.42</v>
      </c>
      <c r="AL110">
        <v>6.84</v>
      </c>
      <c r="AM110">
        <f>SUM($AL$5:AL110)</f>
        <v>276.26000000000005</v>
      </c>
      <c r="AO110">
        <f t="shared" si="72"/>
        <v>12.887931034482758</v>
      </c>
      <c r="AP110">
        <f t="shared" si="73"/>
        <v>0.53072909698996662</v>
      </c>
      <c r="AQ110" s="4">
        <f>SUM($AO$5:AO110)</f>
        <v>530.29310344827593</v>
      </c>
    </row>
    <row r="111" spans="11:43" x14ac:dyDescent="0.3">
      <c r="K111" s="2">
        <v>107</v>
      </c>
      <c r="L111" s="1">
        <f t="shared" si="30"/>
        <v>2900</v>
      </c>
      <c r="M111" s="1">
        <f t="shared" si="55"/>
        <v>2900</v>
      </c>
      <c r="N111" s="1">
        <f t="shared" si="56"/>
        <v>2900</v>
      </c>
      <c r="O111" s="1">
        <f t="shared" si="57"/>
        <v>2900</v>
      </c>
      <c r="P111" s="1">
        <f t="shared" si="58"/>
        <v>64380</v>
      </c>
      <c r="Q111" s="1">
        <f t="shared" si="59"/>
        <v>75980</v>
      </c>
      <c r="R111">
        <f t="shared" si="53"/>
        <v>5.5499999999999874</v>
      </c>
      <c r="S111" s="1">
        <f>SUM($Q$5:Q111)</f>
        <v>3151680</v>
      </c>
      <c r="U111" s="2">
        <v>107</v>
      </c>
      <c r="V111">
        <v>0.20599999999999999</v>
      </c>
      <c r="W111">
        <f t="shared" si="60"/>
        <v>0.20599999999999999</v>
      </c>
      <c r="X111">
        <f t="shared" si="61"/>
        <v>0.20599999999999999</v>
      </c>
      <c r="Y111">
        <f t="shared" si="62"/>
        <v>0.20599999999999999</v>
      </c>
      <c r="Z111" s="4">
        <f t="shared" si="63"/>
        <v>6260.81</v>
      </c>
      <c r="AA111" s="4">
        <f t="shared" si="54"/>
        <v>7598.0679293567555</v>
      </c>
      <c r="AB111" s="4">
        <f t="shared" si="64"/>
        <v>6261.634</v>
      </c>
      <c r="AC111" s="4">
        <f>SUM($AB$5:AB111)</f>
        <v>65562.034</v>
      </c>
      <c r="AD111">
        <f t="shared" si="65"/>
        <v>10.55917666659921</v>
      </c>
      <c r="AE111">
        <f t="shared" si="66"/>
        <v>483.4</v>
      </c>
      <c r="AF111" s="2">
        <v>107</v>
      </c>
      <c r="AG111">
        <f t="shared" si="67"/>
        <v>0.87</v>
      </c>
      <c r="AH111">
        <f t="shared" si="68"/>
        <v>0.87</v>
      </c>
      <c r="AI111">
        <f t="shared" si="69"/>
        <v>0.87</v>
      </c>
      <c r="AJ111">
        <f t="shared" si="70"/>
        <v>0.87</v>
      </c>
      <c r="AK111">
        <f t="shared" si="71"/>
        <v>3.48</v>
      </c>
      <c r="AL111">
        <v>6.96</v>
      </c>
      <c r="AM111">
        <f>SUM($AL$5:AL111)</f>
        <v>283.22000000000003</v>
      </c>
      <c r="AO111">
        <f t="shared" si="72"/>
        <v>13.1</v>
      </c>
      <c r="AP111">
        <f t="shared" si="73"/>
        <v>0.5312977099236641</v>
      </c>
      <c r="AQ111" s="4">
        <f>SUM($AO$5:AO111)</f>
        <v>543.39310344827595</v>
      </c>
    </row>
    <row r="112" spans="11:43" x14ac:dyDescent="0.3">
      <c r="K112" s="2">
        <v>108</v>
      </c>
      <c r="L112" s="1">
        <f t="shared" si="30"/>
        <v>2925</v>
      </c>
      <c r="M112" s="1">
        <f t="shared" si="55"/>
        <v>2925</v>
      </c>
      <c r="N112" s="1">
        <f t="shared" si="56"/>
        <v>2925</v>
      </c>
      <c r="O112" s="1">
        <f t="shared" si="57"/>
        <v>2925</v>
      </c>
      <c r="P112" s="1">
        <f t="shared" si="58"/>
        <v>65520</v>
      </c>
      <c r="Q112" s="1">
        <f t="shared" si="59"/>
        <v>77220</v>
      </c>
      <c r="R112">
        <f t="shared" si="53"/>
        <v>5.5999999999999872</v>
      </c>
      <c r="S112" s="1">
        <f>SUM($Q$5:Q112)</f>
        <v>3228900</v>
      </c>
      <c r="U112" s="2">
        <v>108</v>
      </c>
      <c r="V112">
        <v>0.20699999999999999</v>
      </c>
      <c r="W112">
        <f t="shared" si="60"/>
        <v>0.20699999999999999</v>
      </c>
      <c r="X112">
        <f t="shared" si="61"/>
        <v>0.20699999999999999</v>
      </c>
      <c r="Y112">
        <f t="shared" si="62"/>
        <v>0.20699999999999999</v>
      </c>
      <c r="Z112" s="4">
        <f t="shared" si="63"/>
        <v>6920.41</v>
      </c>
      <c r="AA112" s="4">
        <f t="shared" si="54"/>
        <v>8357.9747222924325</v>
      </c>
      <c r="AB112" s="4">
        <f t="shared" si="64"/>
        <v>6921.2380000000003</v>
      </c>
      <c r="AC112" s="4">
        <f>SUM($AB$5:AB112)</f>
        <v>72483.271999999997</v>
      </c>
      <c r="AD112">
        <f t="shared" si="65"/>
        <v>10.556777417857411</v>
      </c>
      <c r="AE112">
        <f t="shared" si="66"/>
        <v>496.71</v>
      </c>
      <c r="AF112" s="2">
        <v>108</v>
      </c>
      <c r="AG112">
        <f t="shared" si="67"/>
        <v>0.88500000000000001</v>
      </c>
      <c r="AH112">
        <f t="shared" si="68"/>
        <v>0.88500000000000001</v>
      </c>
      <c r="AI112">
        <f t="shared" si="69"/>
        <v>0.88500000000000001</v>
      </c>
      <c r="AJ112">
        <f t="shared" si="70"/>
        <v>0.88500000000000001</v>
      </c>
      <c r="AK112">
        <f t="shared" si="71"/>
        <v>3.54</v>
      </c>
      <c r="AL112">
        <v>7.08</v>
      </c>
      <c r="AM112">
        <f>SUM($AL$5:AL112)</f>
        <v>290.3</v>
      </c>
      <c r="AO112">
        <f t="shared" si="72"/>
        <v>13.313793103448276</v>
      </c>
      <c r="AP112">
        <f t="shared" si="73"/>
        <v>0.53177933177933179</v>
      </c>
      <c r="AQ112" s="4">
        <f>SUM($AO$5:AO112)</f>
        <v>556.70689655172418</v>
      </c>
    </row>
    <row r="113" spans="11:43" x14ac:dyDescent="0.3">
      <c r="K113" s="2">
        <v>109</v>
      </c>
      <c r="L113" s="1">
        <f t="shared" si="30"/>
        <v>2950</v>
      </c>
      <c r="M113" s="1">
        <f t="shared" si="55"/>
        <v>2950</v>
      </c>
      <c r="N113" s="1">
        <f t="shared" si="56"/>
        <v>2950</v>
      </c>
      <c r="O113" s="1">
        <f t="shared" si="57"/>
        <v>2950</v>
      </c>
      <c r="P113" s="1">
        <f t="shared" si="58"/>
        <v>66670</v>
      </c>
      <c r="Q113" s="1">
        <f t="shared" si="59"/>
        <v>78470</v>
      </c>
      <c r="R113">
        <f t="shared" si="53"/>
        <v>5.649999999999987</v>
      </c>
      <c r="S113" s="1">
        <f>SUM($Q$5:Q113)</f>
        <v>3307370</v>
      </c>
      <c r="U113" s="2">
        <v>109</v>
      </c>
      <c r="V113">
        <v>0.20799999999999999</v>
      </c>
      <c r="W113">
        <f t="shared" si="60"/>
        <v>0.20799999999999999</v>
      </c>
      <c r="X113">
        <f t="shared" si="61"/>
        <v>0.20799999999999999</v>
      </c>
      <c r="Y113">
        <f t="shared" si="62"/>
        <v>0.20799999999999999</v>
      </c>
      <c r="Z113" s="4">
        <f t="shared" si="63"/>
        <v>7649.31</v>
      </c>
      <c r="AA113" s="4">
        <f t="shared" si="54"/>
        <v>9193.8721945216766</v>
      </c>
      <c r="AB113" s="4">
        <f t="shared" si="64"/>
        <v>7650.1420000000007</v>
      </c>
      <c r="AC113" s="4">
        <f>SUM($AB$5:AB113)</f>
        <v>80133.414000000004</v>
      </c>
      <c r="AD113">
        <f t="shared" si="65"/>
        <v>10.554355217297594</v>
      </c>
      <c r="AE113">
        <f t="shared" si="66"/>
        <v>510.24</v>
      </c>
      <c r="AF113" s="2">
        <v>109</v>
      </c>
      <c r="AG113">
        <f t="shared" si="67"/>
        <v>0.9</v>
      </c>
      <c r="AH113">
        <f t="shared" si="68"/>
        <v>0.9</v>
      </c>
      <c r="AI113">
        <f t="shared" si="69"/>
        <v>0.9</v>
      </c>
      <c r="AJ113">
        <f t="shared" si="70"/>
        <v>0.9</v>
      </c>
      <c r="AK113">
        <f t="shared" si="71"/>
        <v>3.6</v>
      </c>
      <c r="AL113">
        <v>7.2</v>
      </c>
      <c r="AM113">
        <f>SUM($AL$5:AL113)</f>
        <v>297.5</v>
      </c>
      <c r="AO113">
        <f t="shared" si="72"/>
        <v>13.529310344827586</v>
      </c>
      <c r="AP113">
        <f t="shared" si="73"/>
        <v>0.53217790238307638</v>
      </c>
      <c r="AQ113" s="4">
        <f>SUM($AO$5:AO113)</f>
        <v>570.23620689655172</v>
      </c>
    </row>
    <row r="114" spans="11:43" x14ac:dyDescent="0.3">
      <c r="K114" s="2">
        <v>110</v>
      </c>
      <c r="L114" s="1">
        <f t="shared" si="30"/>
        <v>2975</v>
      </c>
      <c r="M114" s="1">
        <f t="shared" si="55"/>
        <v>2975</v>
      </c>
      <c r="N114" s="1">
        <f t="shared" si="56"/>
        <v>2975</v>
      </c>
      <c r="O114" s="1">
        <f t="shared" si="57"/>
        <v>2975</v>
      </c>
      <c r="P114" s="1">
        <f t="shared" si="58"/>
        <v>67830</v>
      </c>
      <c r="Q114" s="1">
        <f t="shared" si="59"/>
        <v>79730</v>
      </c>
      <c r="R114">
        <f t="shared" si="53"/>
        <v>5.6999999999999869</v>
      </c>
      <c r="S114" s="1">
        <f>SUM($Q$5:Q114)</f>
        <v>3387100</v>
      </c>
      <c r="U114" s="2">
        <v>110</v>
      </c>
      <c r="V114">
        <v>0.20899999999999999</v>
      </c>
      <c r="W114">
        <f t="shared" si="60"/>
        <v>0.20899999999999999</v>
      </c>
      <c r="X114">
        <f t="shared" si="61"/>
        <v>0.20899999999999999</v>
      </c>
      <c r="Y114">
        <f t="shared" si="62"/>
        <v>0.20899999999999999</v>
      </c>
      <c r="Z114" s="4">
        <f t="shared" si="63"/>
        <v>7839.8</v>
      </c>
      <c r="AA114" s="4">
        <f>AA113*1.02</f>
        <v>9377.7496384121096</v>
      </c>
      <c r="AB114" s="4">
        <f t="shared" si="64"/>
        <v>7840.6360000000004</v>
      </c>
      <c r="AC114" s="4">
        <f>SUM($AB$5:AB114)</f>
        <v>87974.05</v>
      </c>
      <c r="AD114">
        <f t="shared" si="65"/>
        <v>9.7844776711996797</v>
      </c>
      <c r="AE114">
        <f t="shared" si="66"/>
        <v>523.99</v>
      </c>
      <c r="AF114" s="2">
        <v>110</v>
      </c>
      <c r="AG114">
        <f t="shared" si="67"/>
        <v>0.91500000000000004</v>
      </c>
      <c r="AH114">
        <f t="shared" si="68"/>
        <v>0.91500000000000004</v>
      </c>
      <c r="AI114">
        <f t="shared" si="69"/>
        <v>0.91500000000000004</v>
      </c>
      <c r="AJ114">
        <f t="shared" si="70"/>
        <v>0.91500000000000004</v>
      </c>
      <c r="AK114">
        <f t="shared" si="71"/>
        <v>3.66</v>
      </c>
      <c r="AL114">
        <v>7.32</v>
      </c>
      <c r="AM114">
        <f>SUM($AL$5:AL114)</f>
        <v>304.82</v>
      </c>
      <c r="AO114">
        <f t="shared" si="72"/>
        <v>13.74655172413793</v>
      </c>
      <c r="AP114">
        <f t="shared" si="73"/>
        <v>0.53249717797566798</v>
      </c>
      <c r="AQ114" s="4">
        <f>SUM($AO$5:AO114)</f>
        <v>583.98275862068965</v>
      </c>
    </row>
    <row r="115" spans="11:43" x14ac:dyDescent="0.3">
      <c r="K115" s="2">
        <v>111</v>
      </c>
      <c r="L115" s="1">
        <f t="shared" si="30"/>
        <v>3000</v>
      </c>
      <c r="M115" s="1">
        <f t="shared" si="55"/>
        <v>3000</v>
      </c>
      <c r="N115" s="1">
        <f t="shared" si="56"/>
        <v>3000</v>
      </c>
      <c r="O115" s="1">
        <f t="shared" si="57"/>
        <v>3000</v>
      </c>
      <c r="P115" s="1">
        <f t="shared" si="58"/>
        <v>69000</v>
      </c>
      <c r="Q115" s="1">
        <f t="shared" si="59"/>
        <v>81000</v>
      </c>
      <c r="R115">
        <f t="shared" si="53"/>
        <v>5.7499999999999867</v>
      </c>
      <c r="S115" s="1">
        <f>SUM($Q$5:Q115)</f>
        <v>3468100</v>
      </c>
      <c r="U115" s="2">
        <v>111</v>
      </c>
      <c r="V115">
        <v>0.21</v>
      </c>
      <c r="W115">
        <f t="shared" si="60"/>
        <v>0.21</v>
      </c>
      <c r="X115">
        <f t="shared" si="61"/>
        <v>0.21</v>
      </c>
      <c r="Y115">
        <f t="shared" si="62"/>
        <v>0.21</v>
      </c>
      <c r="Z115" s="4">
        <f t="shared" si="63"/>
        <v>8034.8600000000006</v>
      </c>
      <c r="AA115" s="4">
        <f t="shared" ref="AA115:AA178" si="74">AA114*1.02</f>
        <v>9565.3046311803519</v>
      </c>
      <c r="AB115" s="4">
        <f t="shared" si="64"/>
        <v>8035.7000000000007</v>
      </c>
      <c r="AC115" s="4">
        <f>SUM($AB$5:AB115)</f>
        <v>96009.75</v>
      </c>
      <c r="AD115">
        <f t="shared" si="65"/>
        <v>9.1341708151437793</v>
      </c>
      <c r="AE115">
        <f t="shared" si="66"/>
        <v>537.95000000000005</v>
      </c>
      <c r="AF115" s="2">
        <v>111</v>
      </c>
      <c r="AG115">
        <f t="shared" si="67"/>
        <v>0.93</v>
      </c>
      <c r="AH115">
        <f t="shared" si="68"/>
        <v>0.93</v>
      </c>
      <c r="AI115">
        <f t="shared" si="69"/>
        <v>0.93</v>
      </c>
      <c r="AJ115">
        <f t="shared" si="70"/>
        <v>0.93</v>
      </c>
      <c r="AK115">
        <f t="shared" si="71"/>
        <v>3.72</v>
      </c>
      <c r="AL115">
        <v>7.44</v>
      </c>
      <c r="AM115">
        <f>SUM($AL$5:AL115)</f>
        <v>312.26</v>
      </c>
      <c r="AO115">
        <f t="shared" si="72"/>
        <v>13.96551724137931</v>
      </c>
      <c r="AP115">
        <f t="shared" si="73"/>
        <v>0.53274074074074085</v>
      </c>
      <c r="AQ115" s="4">
        <f>SUM($AO$5:AO115)</f>
        <v>597.94827586206895</v>
      </c>
    </row>
    <row r="116" spans="11:43" x14ac:dyDescent="0.3">
      <c r="K116" s="2">
        <v>112</v>
      </c>
      <c r="L116" s="1">
        <f t="shared" si="30"/>
        <v>3025</v>
      </c>
      <c r="M116" s="1">
        <f t="shared" si="55"/>
        <v>3025</v>
      </c>
      <c r="N116" s="1">
        <f t="shared" si="56"/>
        <v>3025</v>
      </c>
      <c r="O116" s="1">
        <f t="shared" si="57"/>
        <v>3025</v>
      </c>
      <c r="P116" s="1">
        <f t="shared" si="58"/>
        <v>70180</v>
      </c>
      <c r="Q116" s="1">
        <f t="shared" si="59"/>
        <v>82280</v>
      </c>
      <c r="R116">
        <f t="shared" si="53"/>
        <v>5.7999999999999865</v>
      </c>
      <c r="S116" s="1">
        <f>SUM($Q$5:Q116)</f>
        <v>3550380</v>
      </c>
      <c r="U116" s="2">
        <v>112</v>
      </c>
      <c r="V116">
        <v>0.21099999999999999</v>
      </c>
      <c r="W116">
        <f t="shared" si="60"/>
        <v>0.21099999999999999</v>
      </c>
      <c r="X116">
        <f t="shared" si="61"/>
        <v>0.21099999999999999</v>
      </c>
      <c r="Y116">
        <f t="shared" si="62"/>
        <v>0.21099999999999999</v>
      </c>
      <c r="Z116" s="4">
        <f t="shared" si="63"/>
        <v>8234.58</v>
      </c>
      <c r="AA116" s="4">
        <f t="shared" si="74"/>
        <v>9756.6107238039585</v>
      </c>
      <c r="AB116" s="4">
        <f t="shared" si="64"/>
        <v>8235.4239999999991</v>
      </c>
      <c r="AC116" s="4">
        <f>SUM($AB$5:AB116)</f>
        <v>104245.174</v>
      </c>
      <c r="AD116">
        <f t="shared" si="65"/>
        <v>8.5776954944680082</v>
      </c>
      <c r="AE116">
        <f t="shared" si="66"/>
        <v>552.14</v>
      </c>
      <c r="AF116" s="2">
        <v>112</v>
      </c>
      <c r="AG116">
        <f t="shared" si="67"/>
        <v>0.94499999999999995</v>
      </c>
      <c r="AH116">
        <f t="shared" si="68"/>
        <v>0.94499999999999995</v>
      </c>
      <c r="AI116">
        <f t="shared" si="69"/>
        <v>0.94499999999999995</v>
      </c>
      <c r="AJ116">
        <f t="shared" si="70"/>
        <v>0.94499999999999995</v>
      </c>
      <c r="AK116">
        <f t="shared" si="71"/>
        <v>3.78</v>
      </c>
      <c r="AL116">
        <v>7.56</v>
      </c>
      <c r="AM116">
        <f>SUM($AL$5:AL116)</f>
        <v>319.82</v>
      </c>
      <c r="AO116">
        <f t="shared" si="72"/>
        <v>14.186206896551724</v>
      </c>
      <c r="AP116">
        <f t="shared" si="73"/>
        <v>0.53291200777831793</v>
      </c>
      <c r="AQ116" s="4">
        <f>SUM($AO$5:AO116)</f>
        <v>612.13448275862072</v>
      </c>
    </row>
    <row r="117" spans="11:43" x14ac:dyDescent="0.3">
      <c r="K117" s="2">
        <v>113</v>
      </c>
      <c r="L117" s="1">
        <f t="shared" si="30"/>
        <v>3050</v>
      </c>
      <c r="M117" s="1">
        <f t="shared" si="55"/>
        <v>3050</v>
      </c>
      <c r="N117" s="1">
        <f t="shared" si="56"/>
        <v>3050</v>
      </c>
      <c r="O117" s="1">
        <f t="shared" si="57"/>
        <v>3050</v>
      </c>
      <c r="P117" s="1">
        <f t="shared" si="58"/>
        <v>71370</v>
      </c>
      <c r="Q117" s="1">
        <f t="shared" si="59"/>
        <v>83570</v>
      </c>
      <c r="R117">
        <f t="shared" si="53"/>
        <v>5.8499999999999863</v>
      </c>
      <c r="S117" s="1">
        <f>SUM($Q$5:Q117)</f>
        <v>3633950</v>
      </c>
      <c r="U117" s="2">
        <v>113</v>
      </c>
      <c r="V117">
        <v>0.21199999999999999</v>
      </c>
      <c r="W117">
        <f t="shared" si="60"/>
        <v>0.21199999999999999</v>
      </c>
      <c r="X117">
        <f t="shared" si="61"/>
        <v>0.21199999999999999</v>
      </c>
      <c r="Y117">
        <f t="shared" si="62"/>
        <v>0.21199999999999999</v>
      </c>
      <c r="Z117" s="4">
        <f t="shared" si="63"/>
        <v>8439.08</v>
      </c>
      <c r="AA117" s="4">
        <f t="shared" si="74"/>
        <v>9951.7429382800383</v>
      </c>
      <c r="AB117" s="4">
        <f t="shared" si="64"/>
        <v>8439.9279999999999</v>
      </c>
      <c r="AC117" s="4">
        <f>SUM($AB$5:AB117)</f>
        <v>112685.102</v>
      </c>
      <c r="AD117">
        <f t="shared" si="65"/>
        <v>8.096228991857215</v>
      </c>
      <c r="AE117">
        <f t="shared" si="66"/>
        <v>566.54999999999995</v>
      </c>
      <c r="AF117" s="2">
        <v>113</v>
      </c>
      <c r="AG117">
        <f t="shared" si="67"/>
        <v>0.96</v>
      </c>
      <c r="AH117">
        <f t="shared" si="68"/>
        <v>0.96</v>
      </c>
      <c r="AI117">
        <f t="shared" si="69"/>
        <v>0.96</v>
      </c>
      <c r="AJ117">
        <f t="shared" si="70"/>
        <v>0.96</v>
      </c>
      <c r="AK117">
        <f t="shared" si="71"/>
        <v>3.84</v>
      </c>
      <c r="AL117">
        <v>7.68</v>
      </c>
      <c r="AM117">
        <f>SUM($AL$5:AL117)</f>
        <v>327.5</v>
      </c>
      <c r="AO117">
        <f t="shared" si="72"/>
        <v>14.408620689655173</v>
      </c>
      <c r="AP117">
        <f t="shared" si="73"/>
        <v>0.53301423955965055</v>
      </c>
      <c r="AQ117" s="4">
        <f>SUM($AO$5:AO117)</f>
        <v>626.54310344827593</v>
      </c>
    </row>
    <row r="118" spans="11:43" x14ac:dyDescent="0.3">
      <c r="K118" s="2">
        <v>114</v>
      </c>
      <c r="L118" s="1">
        <f t="shared" si="30"/>
        <v>3075</v>
      </c>
      <c r="M118" s="1">
        <f t="shared" si="55"/>
        <v>3075</v>
      </c>
      <c r="N118" s="1">
        <f t="shared" si="56"/>
        <v>3075</v>
      </c>
      <c r="O118" s="1">
        <f t="shared" si="57"/>
        <v>3075</v>
      </c>
      <c r="P118" s="1">
        <f t="shared" si="58"/>
        <v>72570</v>
      </c>
      <c r="Q118" s="1">
        <f t="shared" si="59"/>
        <v>84870</v>
      </c>
      <c r="R118">
        <f t="shared" si="53"/>
        <v>5.8999999999999861</v>
      </c>
      <c r="S118" s="1">
        <f>SUM($Q$5:Q118)</f>
        <v>3718820</v>
      </c>
      <c r="U118" s="2">
        <v>114</v>
      </c>
      <c r="V118">
        <v>0.21299999999999999</v>
      </c>
      <c r="W118">
        <f t="shared" si="60"/>
        <v>0.21299999999999999</v>
      </c>
      <c r="X118">
        <f t="shared" si="61"/>
        <v>0.21299999999999999</v>
      </c>
      <c r="Y118">
        <f t="shared" si="62"/>
        <v>0.21299999999999999</v>
      </c>
      <c r="Z118" s="4">
        <f t="shared" si="63"/>
        <v>8648.4699999999993</v>
      </c>
      <c r="AA118" s="4">
        <f t="shared" si="74"/>
        <v>10150.777797045639</v>
      </c>
      <c r="AB118" s="4">
        <f t="shared" si="64"/>
        <v>8649.3220000000001</v>
      </c>
      <c r="AC118" s="4">
        <f>SUM($AB$5:AB118)</f>
        <v>121334.424</v>
      </c>
      <c r="AD118">
        <f t="shared" si="65"/>
        <v>7.6756570713313987</v>
      </c>
      <c r="AE118">
        <f t="shared" si="66"/>
        <v>581.17999999999995</v>
      </c>
      <c r="AF118" s="2">
        <v>114</v>
      </c>
      <c r="AG118">
        <f t="shared" si="67"/>
        <v>0.97499999999999998</v>
      </c>
      <c r="AH118">
        <f t="shared" si="68"/>
        <v>0.97499999999999998</v>
      </c>
      <c r="AI118">
        <f t="shared" si="69"/>
        <v>0.97499999999999998</v>
      </c>
      <c r="AJ118">
        <f t="shared" si="70"/>
        <v>0.97499999999999998</v>
      </c>
      <c r="AK118">
        <f t="shared" si="71"/>
        <v>3.9</v>
      </c>
      <c r="AL118">
        <v>7.8</v>
      </c>
      <c r="AM118">
        <f>SUM($AL$5:AL118)</f>
        <v>335.3</v>
      </c>
      <c r="AO118">
        <f t="shared" si="72"/>
        <v>14.632758620689655</v>
      </c>
      <c r="AP118">
        <f t="shared" si="73"/>
        <v>0.5330505478967833</v>
      </c>
      <c r="AQ118" s="4">
        <f>SUM($AO$5:AO118)</f>
        <v>641.17586206896556</v>
      </c>
    </row>
    <row r="119" spans="11:43" x14ac:dyDescent="0.3">
      <c r="K119" s="2">
        <v>115</v>
      </c>
      <c r="L119" s="1">
        <f t="shared" ref="L119:L182" si="75">L118+25</f>
        <v>3100</v>
      </c>
      <c r="M119" s="1">
        <f t="shared" si="55"/>
        <v>3100</v>
      </c>
      <c r="N119" s="1">
        <f t="shared" si="56"/>
        <v>3100</v>
      </c>
      <c r="O119" s="1">
        <f t="shared" si="57"/>
        <v>3100</v>
      </c>
      <c r="P119" s="1">
        <f t="shared" si="58"/>
        <v>73780</v>
      </c>
      <c r="Q119" s="1">
        <f t="shared" si="59"/>
        <v>86180</v>
      </c>
      <c r="R119">
        <f t="shared" si="53"/>
        <v>5.949999999999986</v>
      </c>
      <c r="S119" s="1">
        <f>SUM($Q$5:Q119)</f>
        <v>3805000</v>
      </c>
      <c r="U119" s="2">
        <v>115</v>
      </c>
      <c r="V119">
        <v>0.214</v>
      </c>
      <c r="W119">
        <f t="shared" si="60"/>
        <v>0.214</v>
      </c>
      <c r="X119">
        <f t="shared" si="61"/>
        <v>0.214</v>
      </c>
      <c r="Y119">
        <f t="shared" si="62"/>
        <v>0.214</v>
      </c>
      <c r="Z119" s="4">
        <f t="shared" si="63"/>
        <v>8862.85</v>
      </c>
      <c r="AA119" s="4">
        <f t="shared" si="74"/>
        <v>10353.793352986551</v>
      </c>
      <c r="AB119" s="4">
        <f t="shared" si="64"/>
        <v>8863.7060000000001</v>
      </c>
      <c r="AC119" s="4">
        <f>SUM($AB$5:AB119)</f>
        <v>130198.13</v>
      </c>
      <c r="AD119">
        <f t="shared" si="65"/>
        <v>7.305186531400194</v>
      </c>
      <c r="AE119">
        <f t="shared" si="66"/>
        <v>596.04</v>
      </c>
      <c r="AF119" s="2">
        <v>115</v>
      </c>
      <c r="AG119">
        <f t="shared" si="67"/>
        <v>0.99</v>
      </c>
      <c r="AH119">
        <f t="shared" si="68"/>
        <v>0.99</v>
      </c>
      <c r="AI119">
        <f t="shared" si="69"/>
        <v>0.99</v>
      </c>
      <c r="AJ119">
        <f t="shared" si="70"/>
        <v>0.99</v>
      </c>
      <c r="AK119">
        <f t="shared" si="71"/>
        <v>3.96</v>
      </c>
      <c r="AL119">
        <v>7.92</v>
      </c>
      <c r="AM119">
        <f>SUM($AL$5:AL119)</f>
        <v>343.22</v>
      </c>
      <c r="AO119">
        <f t="shared" si="72"/>
        <v>14.858620689655172</v>
      </c>
      <c r="AP119">
        <f t="shared" si="73"/>
        <v>0.53302390345787887</v>
      </c>
      <c r="AQ119" s="4">
        <f>SUM($AO$5:AO119)</f>
        <v>656.0344827586207</v>
      </c>
    </row>
    <row r="120" spans="11:43" x14ac:dyDescent="0.3">
      <c r="K120" s="2">
        <v>116</v>
      </c>
      <c r="L120" s="1">
        <f t="shared" si="75"/>
        <v>3125</v>
      </c>
      <c r="M120" s="1">
        <f t="shared" si="55"/>
        <v>3125</v>
      </c>
      <c r="N120" s="1">
        <f t="shared" si="56"/>
        <v>3125</v>
      </c>
      <c r="O120" s="1">
        <f t="shared" si="57"/>
        <v>3125</v>
      </c>
      <c r="P120" s="1">
        <f t="shared" si="58"/>
        <v>75000</v>
      </c>
      <c r="Q120" s="1">
        <f t="shared" si="59"/>
        <v>87500</v>
      </c>
      <c r="R120">
        <f t="shared" si="53"/>
        <v>5.9999999999999858</v>
      </c>
      <c r="S120" s="1">
        <f>SUM($Q$5:Q120)</f>
        <v>3892500</v>
      </c>
      <c r="U120" s="2">
        <v>116</v>
      </c>
      <c r="V120">
        <v>0.215</v>
      </c>
      <c r="W120">
        <f t="shared" si="60"/>
        <v>0.215</v>
      </c>
      <c r="X120">
        <f t="shared" si="61"/>
        <v>0.215</v>
      </c>
      <c r="Y120">
        <f t="shared" si="62"/>
        <v>0.215</v>
      </c>
      <c r="Z120" s="4">
        <f t="shared" si="63"/>
        <v>9082.35</v>
      </c>
      <c r="AA120" s="4">
        <f t="shared" si="74"/>
        <v>10560.869220046283</v>
      </c>
      <c r="AB120" s="4">
        <f t="shared" si="64"/>
        <v>9083.2100000000009</v>
      </c>
      <c r="AC120" s="4">
        <f>SUM($AB$5:AB120)</f>
        <v>139281.34</v>
      </c>
      <c r="AD120">
        <f t="shared" si="65"/>
        <v>6.9764519659383666</v>
      </c>
      <c r="AE120">
        <f t="shared" si="66"/>
        <v>611.13</v>
      </c>
      <c r="AF120" s="2">
        <v>116</v>
      </c>
      <c r="AG120">
        <f t="shared" si="67"/>
        <v>1.0049999999999999</v>
      </c>
      <c r="AH120">
        <f t="shared" si="68"/>
        <v>1.0049999999999999</v>
      </c>
      <c r="AI120">
        <f t="shared" si="69"/>
        <v>1.0049999999999999</v>
      </c>
      <c r="AJ120">
        <f t="shared" si="70"/>
        <v>1.0049999999999999</v>
      </c>
      <c r="AK120">
        <f t="shared" si="71"/>
        <v>4.0199999999999996</v>
      </c>
      <c r="AL120">
        <v>8.0399999999999991</v>
      </c>
      <c r="AM120">
        <f>SUM($AL$5:AL120)</f>
        <v>351.26000000000005</v>
      </c>
      <c r="AO120">
        <f t="shared" si="72"/>
        <v>15.086206896551724</v>
      </c>
      <c r="AP120">
        <f t="shared" si="73"/>
        <v>0.53293714285714278</v>
      </c>
      <c r="AQ120" s="4">
        <f>SUM($AO$5:AO120)</f>
        <v>671.12068965517244</v>
      </c>
    </row>
    <row r="121" spans="11:43" x14ac:dyDescent="0.3">
      <c r="K121" s="2">
        <v>117</v>
      </c>
      <c r="L121" s="1">
        <f t="shared" si="75"/>
        <v>3150</v>
      </c>
      <c r="M121" s="1">
        <f t="shared" si="55"/>
        <v>3150</v>
      </c>
      <c r="N121" s="1">
        <f t="shared" si="56"/>
        <v>3150</v>
      </c>
      <c r="O121" s="1">
        <f t="shared" si="57"/>
        <v>3150</v>
      </c>
      <c r="P121" s="1">
        <f t="shared" si="58"/>
        <v>76230</v>
      </c>
      <c r="Q121" s="1">
        <f t="shared" si="59"/>
        <v>88830</v>
      </c>
      <c r="R121">
        <f t="shared" si="53"/>
        <v>6.0499999999999856</v>
      </c>
      <c r="S121" s="1">
        <f>SUM($Q$5:Q121)</f>
        <v>3981330</v>
      </c>
      <c r="U121" s="2">
        <v>117</v>
      </c>
      <c r="V121">
        <v>0.216</v>
      </c>
      <c r="W121">
        <f t="shared" si="60"/>
        <v>0.216</v>
      </c>
      <c r="X121">
        <f t="shared" si="61"/>
        <v>0.216</v>
      </c>
      <c r="Y121">
        <f t="shared" si="62"/>
        <v>0.216</v>
      </c>
      <c r="Z121" s="4">
        <f t="shared" si="63"/>
        <v>9307.09</v>
      </c>
      <c r="AA121" s="4">
        <f t="shared" si="74"/>
        <v>10772.08660444721</v>
      </c>
      <c r="AB121" s="4">
        <f t="shared" si="64"/>
        <v>9307.9539999999997</v>
      </c>
      <c r="AC121" s="4">
        <f>SUM($AB$5:AB121)</f>
        <v>148589.29399999999</v>
      </c>
      <c r="AD121">
        <f t="shared" si="65"/>
        <v>6.682843516583052</v>
      </c>
      <c r="AE121">
        <f t="shared" si="66"/>
        <v>626.43999999999994</v>
      </c>
      <c r="AF121" s="2">
        <v>117</v>
      </c>
      <c r="AG121">
        <f t="shared" si="67"/>
        <v>1.02</v>
      </c>
      <c r="AH121">
        <f t="shared" si="68"/>
        <v>1.02</v>
      </c>
      <c r="AI121">
        <f t="shared" si="69"/>
        <v>1.02</v>
      </c>
      <c r="AJ121">
        <f t="shared" si="70"/>
        <v>1.02</v>
      </c>
      <c r="AK121">
        <f t="shared" si="71"/>
        <v>4.08</v>
      </c>
      <c r="AL121">
        <v>8.16</v>
      </c>
      <c r="AM121">
        <f>SUM($AL$5:AL121)</f>
        <v>359.42000000000007</v>
      </c>
      <c r="AO121">
        <f t="shared" si="72"/>
        <v>15.315517241379311</v>
      </c>
      <c r="AP121">
        <f t="shared" si="73"/>
        <v>0.53279297534616687</v>
      </c>
      <c r="AQ121" s="4">
        <f>SUM($AO$5:AO121)</f>
        <v>686.43620689655177</v>
      </c>
    </row>
    <row r="122" spans="11:43" x14ac:dyDescent="0.3">
      <c r="K122" s="2">
        <v>118</v>
      </c>
      <c r="L122" s="1">
        <f t="shared" si="75"/>
        <v>3175</v>
      </c>
      <c r="M122" s="1">
        <f t="shared" si="55"/>
        <v>3175</v>
      </c>
      <c r="N122" s="1">
        <f t="shared" si="56"/>
        <v>3175</v>
      </c>
      <c r="O122" s="1">
        <f t="shared" si="57"/>
        <v>3175</v>
      </c>
      <c r="P122" s="1">
        <f t="shared" si="58"/>
        <v>77470</v>
      </c>
      <c r="Q122" s="1">
        <f t="shared" si="59"/>
        <v>90170</v>
      </c>
      <c r="R122">
        <f t="shared" si="53"/>
        <v>6.0999999999999854</v>
      </c>
      <c r="S122" s="1">
        <f>SUM($Q$5:Q122)</f>
        <v>4071500</v>
      </c>
      <c r="U122" s="2">
        <v>118</v>
      </c>
      <c r="V122">
        <v>0.217</v>
      </c>
      <c r="W122">
        <f t="shared" si="60"/>
        <v>0.217</v>
      </c>
      <c r="X122">
        <f t="shared" si="61"/>
        <v>0.217</v>
      </c>
      <c r="Y122">
        <f t="shared" si="62"/>
        <v>0.217</v>
      </c>
      <c r="Z122" s="4">
        <f t="shared" si="63"/>
        <v>9537.18</v>
      </c>
      <c r="AA122" s="4">
        <f t="shared" si="74"/>
        <v>10987.528336536154</v>
      </c>
      <c r="AB122" s="4">
        <f t="shared" si="64"/>
        <v>9538.0480000000007</v>
      </c>
      <c r="AC122" s="4">
        <f>SUM($AB$5:AB122)</f>
        <v>158127.342</v>
      </c>
      <c r="AD122">
        <f t="shared" si="65"/>
        <v>6.4190681194030095</v>
      </c>
      <c r="AE122">
        <f t="shared" si="66"/>
        <v>641.99</v>
      </c>
      <c r="AF122" s="2">
        <v>118</v>
      </c>
      <c r="AG122">
        <f t="shared" si="67"/>
        <v>1.0349999999999999</v>
      </c>
      <c r="AH122">
        <f t="shared" si="68"/>
        <v>1.0349999999999999</v>
      </c>
      <c r="AI122">
        <f t="shared" si="69"/>
        <v>1.0349999999999999</v>
      </c>
      <c r="AJ122">
        <f t="shared" si="70"/>
        <v>1.0349999999999999</v>
      </c>
      <c r="AK122">
        <f t="shared" si="71"/>
        <v>4.1399999999999997</v>
      </c>
      <c r="AL122">
        <v>8.2799999999999994</v>
      </c>
      <c r="AM122">
        <f>SUM($AL$5:AL122)</f>
        <v>367.70000000000005</v>
      </c>
      <c r="AO122">
        <f t="shared" si="72"/>
        <v>15.546551724137931</v>
      </c>
      <c r="AP122">
        <f t="shared" si="73"/>
        <v>0.53259398913164024</v>
      </c>
      <c r="AQ122" s="4">
        <f>SUM($AO$5:AO122)</f>
        <v>701.98275862068965</v>
      </c>
    </row>
    <row r="123" spans="11:43" x14ac:dyDescent="0.3">
      <c r="K123" s="2">
        <v>119</v>
      </c>
      <c r="L123" s="1">
        <f t="shared" si="75"/>
        <v>3200</v>
      </c>
      <c r="M123" s="1">
        <f t="shared" si="55"/>
        <v>3200</v>
      </c>
      <c r="N123" s="1">
        <f t="shared" si="56"/>
        <v>3200</v>
      </c>
      <c r="O123" s="1">
        <f t="shared" si="57"/>
        <v>3200</v>
      </c>
      <c r="P123" s="1">
        <f t="shared" si="58"/>
        <v>78720</v>
      </c>
      <c r="Q123" s="1">
        <f t="shared" si="59"/>
        <v>91520</v>
      </c>
      <c r="R123">
        <f t="shared" si="53"/>
        <v>6.1499999999999853</v>
      </c>
      <c r="S123" s="1">
        <f>SUM($Q$5:Q123)</f>
        <v>4163020</v>
      </c>
      <c r="U123" s="2">
        <v>119</v>
      </c>
      <c r="V123">
        <v>0.218</v>
      </c>
      <c r="W123">
        <f t="shared" si="60"/>
        <v>0.218</v>
      </c>
      <c r="X123">
        <f t="shared" si="61"/>
        <v>0.218</v>
      </c>
      <c r="Y123">
        <f t="shared" si="62"/>
        <v>0.218</v>
      </c>
      <c r="Z123" s="4">
        <f t="shared" si="63"/>
        <v>9772.75</v>
      </c>
      <c r="AA123" s="4">
        <f t="shared" si="74"/>
        <v>11207.278903266877</v>
      </c>
      <c r="AB123" s="4">
        <f t="shared" si="64"/>
        <v>9773.6219999999994</v>
      </c>
      <c r="AC123" s="4">
        <f>SUM($AB$5:AB123)</f>
        <v>167900.96400000001</v>
      </c>
      <c r="AD123">
        <f t="shared" si="65"/>
        <v>6.1808551743062896</v>
      </c>
      <c r="AE123">
        <f t="shared" si="66"/>
        <v>657.77</v>
      </c>
      <c r="AF123" s="2">
        <v>119</v>
      </c>
      <c r="AG123">
        <f t="shared" si="67"/>
        <v>1.05</v>
      </c>
      <c r="AH123">
        <f t="shared" si="68"/>
        <v>1.05</v>
      </c>
      <c r="AI123">
        <f t="shared" si="69"/>
        <v>1.05</v>
      </c>
      <c r="AJ123">
        <f t="shared" si="70"/>
        <v>1.05</v>
      </c>
      <c r="AK123">
        <f t="shared" si="71"/>
        <v>4.2</v>
      </c>
      <c r="AL123">
        <v>8.4</v>
      </c>
      <c r="AM123">
        <f>SUM($AL$5:AL123)</f>
        <v>376.1</v>
      </c>
      <c r="AO123">
        <f t="shared" si="72"/>
        <v>15.779310344827586</v>
      </c>
      <c r="AP123">
        <f t="shared" si="73"/>
        <v>0.5323426573426574</v>
      </c>
      <c r="AQ123" s="4">
        <f>SUM($AO$5:AO123)</f>
        <v>717.76206896551719</v>
      </c>
    </row>
    <row r="124" spans="11:43" x14ac:dyDescent="0.3">
      <c r="K124" s="2">
        <v>120</v>
      </c>
      <c r="L124" s="1">
        <f t="shared" si="75"/>
        <v>3225</v>
      </c>
      <c r="M124" s="1">
        <f t="shared" si="55"/>
        <v>3225</v>
      </c>
      <c r="N124" s="1">
        <f t="shared" si="56"/>
        <v>3225</v>
      </c>
      <c r="O124" s="1">
        <f t="shared" si="57"/>
        <v>3225</v>
      </c>
      <c r="P124" s="1">
        <f t="shared" si="58"/>
        <v>79980</v>
      </c>
      <c r="Q124" s="1">
        <f t="shared" si="59"/>
        <v>92880</v>
      </c>
      <c r="R124">
        <f t="shared" si="53"/>
        <v>6.1999999999999851</v>
      </c>
      <c r="S124" s="1">
        <f>SUM($Q$5:Q124)</f>
        <v>4255900</v>
      </c>
      <c r="U124" s="2">
        <v>120</v>
      </c>
      <c r="V124">
        <v>0.219</v>
      </c>
      <c r="W124">
        <f t="shared" si="60"/>
        <v>0.219</v>
      </c>
      <c r="X124">
        <f t="shared" si="61"/>
        <v>0.219</v>
      </c>
      <c r="Y124">
        <f t="shared" si="62"/>
        <v>0.219</v>
      </c>
      <c r="Z124" s="4">
        <f t="shared" si="63"/>
        <v>10013.93</v>
      </c>
      <c r="AA124" s="4">
        <f t="shared" si="74"/>
        <v>11431.424481332215</v>
      </c>
      <c r="AB124" s="4">
        <f t="shared" si="64"/>
        <v>10014.806</v>
      </c>
      <c r="AC124" s="4">
        <f>SUM($AB$5:AB124)</f>
        <v>177915.77000000002</v>
      </c>
      <c r="AD124">
        <f t="shared" si="65"/>
        <v>5.9647102443080735</v>
      </c>
      <c r="AE124">
        <f t="shared" si="66"/>
        <v>673.78</v>
      </c>
      <c r="AF124" s="2">
        <v>120</v>
      </c>
      <c r="AG124">
        <f t="shared" si="67"/>
        <v>1.0649999999999999</v>
      </c>
      <c r="AH124">
        <f t="shared" si="68"/>
        <v>1.0649999999999999</v>
      </c>
      <c r="AI124">
        <f t="shared" si="69"/>
        <v>1.0649999999999999</v>
      </c>
      <c r="AJ124">
        <f t="shared" si="70"/>
        <v>1.0649999999999999</v>
      </c>
      <c r="AK124">
        <f t="shared" si="71"/>
        <v>4.26</v>
      </c>
      <c r="AL124">
        <v>8.52</v>
      </c>
      <c r="AM124">
        <f>SUM($AL$5:AL124)</f>
        <v>384.62</v>
      </c>
      <c r="AO124">
        <f t="shared" si="72"/>
        <v>16.013793103448275</v>
      </c>
      <c r="AP124">
        <f t="shared" si="73"/>
        <v>0.5320413436692506</v>
      </c>
      <c r="AQ124" s="4">
        <f>SUM($AO$5:AO124)</f>
        <v>733.77586206896547</v>
      </c>
    </row>
    <row r="125" spans="11:43" x14ac:dyDescent="0.3">
      <c r="K125" s="2">
        <v>121</v>
      </c>
      <c r="L125" s="1">
        <f t="shared" si="75"/>
        <v>3250</v>
      </c>
      <c r="M125" s="1">
        <f t="shared" si="55"/>
        <v>3250</v>
      </c>
      <c r="N125" s="1">
        <f t="shared" si="56"/>
        <v>3250</v>
      </c>
      <c r="O125" s="1">
        <f t="shared" si="57"/>
        <v>3250</v>
      </c>
      <c r="P125" s="1">
        <f t="shared" si="58"/>
        <v>81250</v>
      </c>
      <c r="Q125" s="1">
        <f t="shared" si="59"/>
        <v>94250</v>
      </c>
      <c r="R125">
        <f t="shared" si="53"/>
        <v>6.2499999999999849</v>
      </c>
      <c r="S125" s="1">
        <f>SUM($Q$5:Q125)</f>
        <v>4350150</v>
      </c>
      <c r="U125" s="2">
        <v>121</v>
      </c>
      <c r="V125">
        <v>0.22</v>
      </c>
      <c r="W125">
        <f t="shared" si="60"/>
        <v>0.22</v>
      </c>
      <c r="X125">
        <f t="shared" si="61"/>
        <v>0.22</v>
      </c>
      <c r="Y125">
        <f t="shared" si="62"/>
        <v>0.22</v>
      </c>
      <c r="Z125" s="4">
        <f t="shared" si="63"/>
        <v>10260.85</v>
      </c>
      <c r="AA125" s="4">
        <f t="shared" si="74"/>
        <v>11660.052970958859</v>
      </c>
      <c r="AB125" s="4">
        <f t="shared" si="64"/>
        <v>10261.73</v>
      </c>
      <c r="AC125" s="4">
        <f>SUM($AB$5:AB125)</f>
        <v>188177.50000000003</v>
      </c>
      <c r="AD125">
        <f t="shared" si="65"/>
        <v>5.7677461643788011</v>
      </c>
      <c r="AE125">
        <f t="shared" si="66"/>
        <v>690.03</v>
      </c>
      <c r="AF125" s="2">
        <v>121</v>
      </c>
      <c r="AG125">
        <f t="shared" si="67"/>
        <v>1.08</v>
      </c>
      <c r="AH125">
        <f t="shared" si="68"/>
        <v>1.08</v>
      </c>
      <c r="AI125">
        <f t="shared" si="69"/>
        <v>1.08</v>
      </c>
      <c r="AJ125">
        <f t="shared" si="70"/>
        <v>1.08</v>
      </c>
      <c r="AK125">
        <f t="shared" si="71"/>
        <v>4.32</v>
      </c>
      <c r="AL125">
        <v>8.64</v>
      </c>
      <c r="AM125">
        <f>SUM($AL$5:AL125)</f>
        <v>393.26</v>
      </c>
      <c r="AO125">
        <f t="shared" si="72"/>
        <v>16.25</v>
      </c>
      <c r="AP125">
        <f t="shared" si="73"/>
        <v>0.53169230769230769</v>
      </c>
      <c r="AQ125" s="4">
        <f>SUM($AO$5:AO125)</f>
        <v>750.02586206896547</v>
      </c>
    </row>
    <row r="126" spans="11:43" x14ac:dyDescent="0.3">
      <c r="K126" s="2">
        <v>122</v>
      </c>
      <c r="L126" s="1">
        <f t="shared" si="75"/>
        <v>3275</v>
      </c>
      <c r="M126" s="1">
        <f t="shared" si="55"/>
        <v>3275</v>
      </c>
      <c r="N126" s="1">
        <f t="shared" si="56"/>
        <v>3275</v>
      </c>
      <c r="O126" s="1">
        <f t="shared" si="57"/>
        <v>3275</v>
      </c>
      <c r="P126" s="1">
        <f t="shared" si="58"/>
        <v>82530</v>
      </c>
      <c r="Q126" s="1">
        <f t="shared" si="59"/>
        <v>95630</v>
      </c>
      <c r="R126">
        <f t="shared" si="53"/>
        <v>6.2999999999999847</v>
      </c>
      <c r="S126" s="1">
        <f>SUM($Q$5:Q126)</f>
        <v>4445780</v>
      </c>
      <c r="U126" s="2">
        <v>122</v>
      </c>
      <c r="V126">
        <v>0.221</v>
      </c>
      <c r="W126">
        <f t="shared" si="60"/>
        <v>0.221</v>
      </c>
      <c r="X126">
        <f t="shared" si="61"/>
        <v>0.221</v>
      </c>
      <c r="Y126">
        <f t="shared" si="62"/>
        <v>0.221</v>
      </c>
      <c r="Z126" s="4">
        <f t="shared" si="63"/>
        <v>10513.64</v>
      </c>
      <c r="AA126" s="4">
        <f t="shared" si="74"/>
        <v>11893.254030378037</v>
      </c>
      <c r="AB126" s="4">
        <f t="shared" si="64"/>
        <v>10514.523999999999</v>
      </c>
      <c r="AC126" s="4">
        <f>SUM($AB$5:AB126)</f>
        <v>198692.02400000003</v>
      </c>
      <c r="AD126">
        <f t="shared" si="65"/>
        <v>5.5875564294349767</v>
      </c>
      <c r="AE126">
        <f t="shared" si="66"/>
        <v>706.52</v>
      </c>
      <c r="AF126" s="2">
        <v>122</v>
      </c>
      <c r="AG126">
        <f t="shared" si="67"/>
        <v>1.095</v>
      </c>
      <c r="AH126">
        <f t="shared" si="68"/>
        <v>1.095</v>
      </c>
      <c r="AI126">
        <f t="shared" si="69"/>
        <v>1.095</v>
      </c>
      <c r="AJ126">
        <f t="shared" si="70"/>
        <v>1.095</v>
      </c>
      <c r="AK126">
        <f t="shared" si="71"/>
        <v>4.38</v>
      </c>
      <c r="AL126">
        <v>8.76</v>
      </c>
      <c r="AM126">
        <f>SUM($AL$5:AL126)</f>
        <v>402.02</v>
      </c>
      <c r="AO126">
        <f t="shared" si="72"/>
        <v>16.487931034482759</v>
      </c>
      <c r="AP126">
        <f t="shared" si="73"/>
        <v>0.5312977099236641</v>
      </c>
      <c r="AQ126" s="4">
        <f>SUM($AO$5:AO126)</f>
        <v>766.51379310344828</v>
      </c>
    </row>
    <row r="127" spans="11:43" x14ac:dyDescent="0.3">
      <c r="K127" s="2">
        <v>123</v>
      </c>
      <c r="L127" s="1">
        <f t="shared" si="75"/>
        <v>3300</v>
      </c>
      <c r="M127" s="1">
        <f t="shared" si="55"/>
        <v>3300</v>
      </c>
      <c r="N127" s="1">
        <f t="shared" si="56"/>
        <v>3300</v>
      </c>
      <c r="O127" s="1">
        <f t="shared" si="57"/>
        <v>3300</v>
      </c>
      <c r="P127" s="1">
        <f t="shared" si="58"/>
        <v>83820</v>
      </c>
      <c r="Q127" s="1">
        <f t="shared" si="59"/>
        <v>97020</v>
      </c>
      <c r="R127">
        <f t="shared" si="53"/>
        <v>6.3499999999999845</v>
      </c>
      <c r="S127" s="1">
        <f>SUM($Q$5:Q127)</f>
        <v>4542800</v>
      </c>
      <c r="U127" s="2">
        <v>123</v>
      </c>
      <c r="V127">
        <v>0.222</v>
      </c>
      <c r="W127">
        <f t="shared" si="60"/>
        <v>0.222</v>
      </c>
      <c r="X127">
        <f t="shared" si="61"/>
        <v>0.222</v>
      </c>
      <c r="Y127">
        <f t="shared" si="62"/>
        <v>0.222</v>
      </c>
      <c r="Z127" s="4">
        <f t="shared" si="63"/>
        <v>10772.44</v>
      </c>
      <c r="AA127" s="4">
        <f t="shared" si="74"/>
        <v>12131.119110985597</v>
      </c>
      <c r="AB127" s="4">
        <f t="shared" si="64"/>
        <v>10773.328000000001</v>
      </c>
      <c r="AC127" s="4">
        <f>SUM($AB$5:AB127)</f>
        <v>209465.35200000004</v>
      </c>
      <c r="AD127">
        <f t="shared" si="65"/>
        <v>5.4221240405704494</v>
      </c>
      <c r="AE127">
        <f t="shared" si="66"/>
        <v>723.25</v>
      </c>
      <c r="AF127" s="2">
        <v>123</v>
      </c>
      <c r="AG127">
        <f t="shared" si="67"/>
        <v>1.1100000000000001</v>
      </c>
      <c r="AH127">
        <f t="shared" si="68"/>
        <v>1.1100000000000001</v>
      </c>
      <c r="AI127">
        <f t="shared" si="69"/>
        <v>1.1100000000000001</v>
      </c>
      <c r="AJ127">
        <f t="shared" si="70"/>
        <v>1.1100000000000001</v>
      </c>
      <c r="AK127">
        <f t="shared" si="71"/>
        <v>4.4400000000000004</v>
      </c>
      <c r="AL127">
        <v>8.8800000000000008</v>
      </c>
      <c r="AM127">
        <f>SUM($AL$5:AL127)</f>
        <v>410.9</v>
      </c>
      <c r="AO127">
        <f t="shared" si="72"/>
        <v>16.72758620689655</v>
      </c>
      <c r="AP127">
        <f t="shared" si="73"/>
        <v>0.53085961657390235</v>
      </c>
      <c r="AQ127" s="4">
        <f>SUM($AO$5:AO127)</f>
        <v>783.24137931034488</v>
      </c>
    </row>
    <row r="128" spans="11:43" x14ac:dyDescent="0.3">
      <c r="K128" s="2">
        <v>124</v>
      </c>
      <c r="L128" s="1">
        <f t="shared" si="75"/>
        <v>3325</v>
      </c>
      <c r="M128" s="1">
        <f t="shared" si="55"/>
        <v>3325</v>
      </c>
      <c r="N128" s="1">
        <f t="shared" si="56"/>
        <v>3325</v>
      </c>
      <c r="O128" s="1">
        <f t="shared" si="57"/>
        <v>3325</v>
      </c>
      <c r="P128" s="1">
        <f t="shared" si="58"/>
        <v>85120</v>
      </c>
      <c r="Q128" s="1">
        <f t="shared" si="59"/>
        <v>98420</v>
      </c>
      <c r="R128">
        <f t="shared" si="53"/>
        <v>6.3999999999999844</v>
      </c>
      <c r="S128" s="1">
        <f>SUM($Q$5:Q128)</f>
        <v>4641220</v>
      </c>
      <c r="U128" s="2">
        <v>124</v>
      </c>
      <c r="V128">
        <v>0.223</v>
      </c>
      <c r="W128">
        <f t="shared" si="60"/>
        <v>0.223</v>
      </c>
      <c r="X128">
        <f t="shared" si="61"/>
        <v>0.223</v>
      </c>
      <c r="Y128">
        <f t="shared" si="62"/>
        <v>0.223</v>
      </c>
      <c r="Z128" s="4">
        <f t="shared" si="63"/>
        <v>11037.380000000001</v>
      </c>
      <c r="AA128" s="4">
        <f t="shared" si="74"/>
        <v>12373.741493205309</v>
      </c>
      <c r="AB128" s="4">
        <f t="shared" si="64"/>
        <v>11038.272000000001</v>
      </c>
      <c r="AC128" s="4">
        <f>SUM($AB$5:AB128)</f>
        <v>220503.62400000004</v>
      </c>
      <c r="AD128">
        <f t="shared" si="65"/>
        <v>5.2697364478684738</v>
      </c>
      <c r="AE128">
        <f t="shared" si="66"/>
        <v>740.22</v>
      </c>
      <c r="AF128" s="2">
        <v>124</v>
      </c>
      <c r="AG128">
        <f t="shared" si="67"/>
        <v>1.125</v>
      </c>
      <c r="AH128">
        <f t="shared" si="68"/>
        <v>1.125</v>
      </c>
      <c r="AI128">
        <f t="shared" si="69"/>
        <v>1.125</v>
      </c>
      <c r="AJ128">
        <f t="shared" si="70"/>
        <v>1.125</v>
      </c>
      <c r="AK128">
        <f t="shared" si="71"/>
        <v>4.5</v>
      </c>
      <c r="AL128">
        <v>9</v>
      </c>
      <c r="AM128">
        <f>SUM($AL$5:AL128)</f>
        <v>419.9</v>
      </c>
      <c r="AO128">
        <f t="shared" si="72"/>
        <v>16.968965517241379</v>
      </c>
      <c r="AP128">
        <f t="shared" si="73"/>
        <v>0.53038000406421459</v>
      </c>
      <c r="AQ128" s="4">
        <f>SUM($AO$5:AO128)</f>
        <v>800.21034482758625</v>
      </c>
    </row>
    <row r="129" spans="11:43" x14ac:dyDescent="0.3">
      <c r="K129" s="2">
        <v>125</v>
      </c>
      <c r="L129" s="1">
        <f t="shared" si="75"/>
        <v>3350</v>
      </c>
      <c r="M129" s="1">
        <f t="shared" si="55"/>
        <v>3350</v>
      </c>
      <c r="N129" s="1">
        <f t="shared" si="56"/>
        <v>3350</v>
      </c>
      <c r="O129" s="1">
        <f t="shared" si="57"/>
        <v>3350</v>
      </c>
      <c r="P129" s="1">
        <f t="shared" si="58"/>
        <v>86430</v>
      </c>
      <c r="Q129" s="1">
        <f t="shared" si="59"/>
        <v>99830</v>
      </c>
      <c r="R129">
        <f t="shared" si="53"/>
        <v>6.4499999999999842</v>
      </c>
      <c r="S129" s="1">
        <f>SUM($Q$5:Q129)</f>
        <v>4741050</v>
      </c>
      <c r="U129" s="2">
        <v>125</v>
      </c>
      <c r="V129">
        <v>0.224</v>
      </c>
      <c r="W129">
        <f t="shared" si="60"/>
        <v>0.224</v>
      </c>
      <c r="X129">
        <f t="shared" si="61"/>
        <v>0.224</v>
      </c>
      <c r="Y129">
        <f t="shared" si="62"/>
        <v>0.224</v>
      </c>
      <c r="Z129" s="4">
        <f t="shared" si="63"/>
        <v>11308.61</v>
      </c>
      <c r="AA129" s="4">
        <f t="shared" si="74"/>
        <v>12621.216323069415</v>
      </c>
      <c r="AB129" s="4">
        <f t="shared" si="64"/>
        <v>11309.506000000001</v>
      </c>
      <c r="AC129" s="4">
        <f>SUM($AB$5:AB129)</f>
        <v>231813.13000000003</v>
      </c>
      <c r="AD129">
        <f t="shared" si="65"/>
        <v>5.1289433682958387</v>
      </c>
      <c r="AE129">
        <f t="shared" si="66"/>
        <v>757.43</v>
      </c>
      <c r="AF129" s="2">
        <v>125</v>
      </c>
      <c r="AG129">
        <f t="shared" si="67"/>
        <v>1.1399999999999999</v>
      </c>
      <c r="AH129">
        <f t="shared" si="68"/>
        <v>1.1399999999999999</v>
      </c>
      <c r="AI129">
        <f t="shared" si="69"/>
        <v>1.1399999999999999</v>
      </c>
      <c r="AJ129">
        <f t="shared" si="70"/>
        <v>1.1399999999999999</v>
      </c>
      <c r="AK129">
        <f t="shared" si="71"/>
        <v>4.5599999999999996</v>
      </c>
      <c r="AL129">
        <v>9.1199999999999992</v>
      </c>
      <c r="AM129">
        <f>SUM($AL$5:AL129)</f>
        <v>429.02</v>
      </c>
      <c r="AO129">
        <f t="shared" si="72"/>
        <v>17.21206896551724</v>
      </c>
      <c r="AP129">
        <f t="shared" si="73"/>
        <v>0.5298607632976059</v>
      </c>
      <c r="AQ129" s="4">
        <f>SUM($AO$5:AO129)</f>
        <v>817.42241379310349</v>
      </c>
    </row>
    <row r="130" spans="11:43" x14ac:dyDescent="0.3">
      <c r="K130" s="2">
        <v>126</v>
      </c>
      <c r="L130" s="1">
        <f t="shared" si="75"/>
        <v>3375</v>
      </c>
      <c r="M130" s="1">
        <f t="shared" si="55"/>
        <v>3375</v>
      </c>
      <c r="N130" s="1">
        <f t="shared" si="56"/>
        <v>3375</v>
      </c>
      <c r="O130" s="1">
        <f t="shared" si="57"/>
        <v>3375</v>
      </c>
      <c r="P130" s="1">
        <f t="shared" si="58"/>
        <v>87750</v>
      </c>
      <c r="Q130" s="1">
        <f t="shared" si="59"/>
        <v>101250</v>
      </c>
      <c r="R130">
        <f t="shared" si="53"/>
        <v>6.499999999999984</v>
      </c>
      <c r="S130" s="1">
        <f>SUM($Q$5:Q130)</f>
        <v>4842300</v>
      </c>
      <c r="U130" s="2">
        <v>126</v>
      </c>
      <c r="V130">
        <v>0.22500000000000001</v>
      </c>
      <c r="W130">
        <f t="shared" si="60"/>
        <v>0.22500000000000001</v>
      </c>
      <c r="X130">
        <f t="shared" si="61"/>
        <v>0.22500000000000001</v>
      </c>
      <c r="Y130">
        <f t="shared" si="62"/>
        <v>0.22500000000000001</v>
      </c>
      <c r="Z130" s="4">
        <f t="shared" si="63"/>
        <v>11586.28</v>
      </c>
      <c r="AA130" s="4">
        <f t="shared" si="74"/>
        <v>12873.640649530804</v>
      </c>
      <c r="AB130" s="4">
        <f t="shared" si="64"/>
        <v>11587.18</v>
      </c>
      <c r="AC130" s="4">
        <f>SUM($AB$5:AB130)</f>
        <v>243400.31000000003</v>
      </c>
      <c r="AD130">
        <f t="shared" si="65"/>
        <v>4.9985003006516457</v>
      </c>
      <c r="AE130">
        <f t="shared" si="66"/>
        <v>774.88</v>
      </c>
      <c r="AF130" s="2">
        <v>126</v>
      </c>
      <c r="AG130">
        <f t="shared" si="67"/>
        <v>1.155</v>
      </c>
      <c r="AH130">
        <f t="shared" si="68"/>
        <v>1.155</v>
      </c>
      <c r="AI130">
        <f t="shared" si="69"/>
        <v>1.155</v>
      </c>
      <c r="AJ130">
        <f t="shared" si="70"/>
        <v>1.155</v>
      </c>
      <c r="AK130">
        <f t="shared" si="71"/>
        <v>4.62</v>
      </c>
      <c r="AL130">
        <v>9.24</v>
      </c>
      <c r="AM130">
        <f>SUM($AL$5:AL130)</f>
        <v>438.26</v>
      </c>
      <c r="AO130">
        <f t="shared" si="72"/>
        <v>17.456896551724139</v>
      </c>
      <c r="AP130">
        <f t="shared" si="73"/>
        <v>0.52930370370370372</v>
      </c>
      <c r="AQ130" s="4">
        <f>SUM($AO$5:AO130)</f>
        <v>834.87931034482767</v>
      </c>
    </row>
    <row r="131" spans="11:43" x14ac:dyDescent="0.3">
      <c r="K131" s="2">
        <v>127</v>
      </c>
      <c r="L131" s="1">
        <f t="shared" si="75"/>
        <v>3400</v>
      </c>
      <c r="M131" s="1">
        <f t="shared" si="55"/>
        <v>3400</v>
      </c>
      <c r="N131" s="1">
        <f t="shared" si="56"/>
        <v>3400</v>
      </c>
      <c r="O131" s="1">
        <f t="shared" si="57"/>
        <v>3400</v>
      </c>
      <c r="P131" s="1">
        <f t="shared" si="58"/>
        <v>89080</v>
      </c>
      <c r="Q131" s="1">
        <f t="shared" si="59"/>
        <v>102680</v>
      </c>
      <c r="R131">
        <f t="shared" si="53"/>
        <v>6.5499999999999838</v>
      </c>
      <c r="S131" s="1">
        <f>SUM($Q$5:Q131)</f>
        <v>4944980</v>
      </c>
      <c r="U131" s="2">
        <v>127</v>
      </c>
      <c r="V131">
        <v>0.22600000000000001</v>
      </c>
      <c r="W131">
        <f t="shared" si="60"/>
        <v>0.22600000000000001</v>
      </c>
      <c r="X131">
        <f t="shared" si="61"/>
        <v>0.22600000000000001</v>
      </c>
      <c r="Y131">
        <f t="shared" si="62"/>
        <v>0.22600000000000001</v>
      </c>
      <c r="Z131" s="4">
        <f t="shared" si="63"/>
        <v>11870.53</v>
      </c>
      <c r="AA131" s="4">
        <f t="shared" si="74"/>
        <v>13131.11346252142</v>
      </c>
      <c r="AB131" s="4">
        <f t="shared" si="64"/>
        <v>11871.434000000001</v>
      </c>
      <c r="AC131" s="4">
        <f>SUM($AB$5:AB131)</f>
        <v>255271.74400000004</v>
      </c>
      <c r="AD131">
        <f t="shared" si="65"/>
        <v>4.8773290387345885</v>
      </c>
      <c r="AE131">
        <f t="shared" si="66"/>
        <v>792.59</v>
      </c>
      <c r="AF131" s="2">
        <v>127</v>
      </c>
      <c r="AG131">
        <f t="shared" si="67"/>
        <v>1.17</v>
      </c>
      <c r="AH131">
        <f t="shared" si="68"/>
        <v>1.17</v>
      </c>
      <c r="AI131">
        <f t="shared" si="69"/>
        <v>1.17</v>
      </c>
      <c r="AJ131">
        <f t="shared" si="70"/>
        <v>1.17</v>
      </c>
      <c r="AK131">
        <f t="shared" si="71"/>
        <v>4.68</v>
      </c>
      <c r="AL131">
        <v>9.36</v>
      </c>
      <c r="AM131">
        <f>SUM($AL$5:AL131)</f>
        <v>447.62</v>
      </c>
      <c r="AO131">
        <f t="shared" si="72"/>
        <v>17.703448275862069</v>
      </c>
      <c r="AP131">
        <f t="shared" si="73"/>
        <v>0.52871055707051029</v>
      </c>
      <c r="AQ131" s="4">
        <f>SUM($AO$5:AO131)</f>
        <v>852.58275862068979</v>
      </c>
    </row>
    <row r="132" spans="11:43" x14ac:dyDescent="0.3">
      <c r="K132" s="2">
        <v>128</v>
      </c>
      <c r="L132" s="1">
        <f t="shared" si="75"/>
        <v>3425</v>
      </c>
      <c r="M132" s="1">
        <f t="shared" si="55"/>
        <v>3425</v>
      </c>
      <c r="N132" s="1">
        <f t="shared" si="56"/>
        <v>3425</v>
      </c>
      <c r="O132" s="1">
        <f t="shared" si="57"/>
        <v>3425</v>
      </c>
      <c r="P132" s="1">
        <f t="shared" si="58"/>
        <v>90420</v>
      </c>
      <c r="Q132" s="1">
        <f t="shared" si="59"/>
        <v>104120</v>
      </c>
      <c r="R132">
        <f t="shared" si="53"/>
        <v>6.5999999999999837</v>
      </c>
      <c r="S132" s="1">
        <f>SUM($Q$5:Q132)</f>
        <v>5049100</v>
      </c>
      <c r="U132" s="2">
        <v>128</v>
      </c>
      <c r="V132">
        <v>0.22700000000000001</v>
      </c>
      <c r="W132">
        <f t="shared" si="60"/>
        <v>0.22700000000000001</v>
      </c>
      <c r="X132">
        <f t="shared" si="61"/>
        <v>0.22700000000000001</v>
      </c>
      <c r="Y132">
        <f t="shared" si="62"/>
        <v>0.22700000000000001</v>
      </c>
      <c r="Z132" s="4">
        <f t="shared" si="63"/>
        <v>12161.52</v>
      </c>
      <c r="AA132" s="4">
        <f t="shared" si="74"/>
        <v>13393.735731771849</v>
      </c>
      <c r="AB132" s="4">
        <f t="shared" si="64"/>
        <v>12162.428</v>
      </c>
      <c r="AC132" s="4">
        <f>SUM($AB$5:AB132)</f>
        <v>267434.17200000002</v>
      </c>
      <c r="AD132">
        <f t="shared" si="65"/>
        <v>4.7645022552907319</v>
      </c>
      <c r="AE132">
        <f t="shared" si="66"/>
        <v>810.54</v>
      </c>
      <c r="AF132" s="2">
        <v>128</v>
      </c>
      <c r="AG132">
        <f t="shared" si="67"/>
        <v>1.1850000000000001</v>
      </c>
      <c r="AH132">
        <f t="shared" si="68"/>
        <v>1.1850000000000001</v>
      </c>
      <c r="AI132">
        <f t="shared" si="69"/>
        <v>1.1850000000000001</v>
      </c>
      <c r="AJ132">
        <f t="shared" si="70"/>
        <v>1.1850000000000001</v>
      </c>
      <c r="AK132">
        <f t="shared" si="71"/>
        <v>4.74</v>
      </c>
      <c r="AL132">
        <v>9.48</v>
      </c>
      <c r="AM132">
        <f>SUM($AL$5:AL132)</f>
        <v>457.1</v>
      </c>
      <c r="AO132">
        <f t="shared" si="72"/>
        <v>17.951724137931034</v>
      </c>
      <c r="AP132">
        <f t="shared" si="73"/>
        <v>0.52808298117556673</v>
      </c>
      <c r="AQ132" s="4">
        <f>SUM($AO$5:AO132)</f>
        <v>870.53448275862081</v>
      </c>
    </row>
    <row r="133" spans="11:43" x14ac:dyDescent="0.3">
      <c r="K133" s="2">
        <v>129</v>
      </c>
      <c r="L133" s="1">
        <f t="shared" si="75"/>
        <v>3450</v>
      </c>
      <c r="M133" s="1">
        <f t="shared" si="55"/>
        <v>3450</v>
      </c>
      <c r="N133" s="1">
        <f t="shared" si="56"/>
        <v>3450</v>
      </c>
      <c r="O133" s="1">
        <f t="shared" si="57"/>
        <v>3450</v>
      </c>
      <c r="P133" s="1">
        <f t="shared" si="58"/>
        <v>91770</v>
      </c>
      <c r="Q133" s="1">
        <f t="shared" si="59"/>
        <v>105570</v>
      </c>
      <c r="R133">
        <f t="shared" si="53"/>
        <v>6.6499999999999835</v>
      </c>
      <c r="S133" s="1">
        <f>SUM($Q$5:Q133)</f>
        <v>5154670</v>
      </c>
      <c r="U133" s="2">
        <v>129</v>
      </c>
      <c r="V133">
        <v>0.22800000000000001</v>
      </c>
      <c r="W133">
        <f t="shared" si="60"/>
        <v>0.22800000000000001</v>
      </c>
      <c r="X133">
        <f t="shared" si="61"/>
        <v>0.22800000000000001</v>
      </c>
      <c r="Y133">
        <f t="shared" si="62"/>
        <v>0.22800000000000001</v>
      </c>
      <c r="Z133" s="4">
        <f t="shared" si="63"/>
        <v>12459.39</v>
      </c>
      <c r="AA133" s="4">
        <f t="shared" si="74"/>
        <v>13661.610446407287</v>
      </c>
      <c r="AB133" s="4">
        <f t="shared" si="64"/>
        <v>12460.302</v>
      </c>
      <c r="AC133" s="4">
        <f>SUM($AB$5:AB133)</f>
        <v>279894.47400000005</v>
      </c>
      <c r="AD133">
        <f t="shared" si="65"/>
        <v>4.6592033870675378</v>
      </c>
      <c r="AE133">
        <f t="shared" si="66"/>
        <v>828.74</v>
      </c>
      <c r="AF133" s="2">
        <v>129</v>
      </c>
      <c r="AG133">
        <f t="shared" si="67"/>
        <v>1.2</v>
      </c>
      <c r="AH133">
        <f t="shared" si="68"/>
        <v>1.2</v>
      </c>
      <c r="AI133">
        <f t="shared" si="69"/>
        <v>1.2</v>
      </c>
      <c r="AJ133">
        <f t="shared" si="70"/>
        <v>1.2</v>
      </c>
      <c r="AK133">
        <f t="shared" si="71"/>
        <v>4.8</v>
      </c>
      <c r="AL133">
        <v>9.6</v>
      </c>
      <c r="AM133">
        <f>SUM($AL$5:AL133)</f>
        <v>466.70000000000005</v>
      </c>
      <c r="AO133">
        <f t="shared" si="72"/>
        <v>18.201724137931034</v>
      </c>
      <c r="AP133">
        <f t="shared" si="73"/>
        <v>0.52742256322818981</v>
      </c>
      <c r="AQ133" s="4">
        <f>SUM($AO$5:AO133)</f>
        <v>888.73620689655183</v>
      </c>
    </row>
    <row r="134" spans="11:43" x14ac:dyDescent="0.3">
      <c r="K134" s="2">
        <v>130</v>
      </c>
      <c r="L134" s="1">
        <f t="shared" si="75"/>
        <v>3475</v>
      </c>
      <c r="M134" s="1">
        <f t="shared" si="55"/>
        <v>3475</v>
      </c>
      <c r="N134" s="1">
        <f t="shared" si="56"/>
        <v>3475</v>
      </c>
      <c r="O134" s="1">
        <f t="shared" si="57"/>
        <v>3475</v>
      </c>
      <c r="P134" s="1">
        <f t="shared" si="58"/>
        <v>93130</v>
      </c>
      <c r="Q134" s="1">
        <f t="shared" si="59"/>
        <v>107030</v>
      </c>
      <c r="R134">
        <f t="shared" si="53"/>
        <v>6.6999999999999833</v>
      </c>
      <c r="S134" s="1">
        <f>SUM($Q$5:Q134)</f>
        <v>5261700</v>
      </c>
      <c r="U134" s="2">
        <v>130</v>
      </c>
      <c r="V134">
        <v>0.22900000000000001</v>
      </c>
      <c r="W134">
        <f t="shared" si="60"/>
        <v>0.22900000000000001</v>
      </c>
      <c r="X134">
        <f t="shared" si="61"/>
        <v>0.22900000000000001</v>
      </c>
      <c r="Y134">
        <f t="shared" si="62"/>
        <v>0.22900000000000001</v>
      </c>
      <c r="Z134" s="4">
        <f t="shared" si="63"/>
        <v>12764.32</v>
      </c>
      <c r="AA134" s="4">
        <f t="shared" si="74"/>
        <v>13934.842655335433</v>
      </c>
      <c r="AB134" s="4">
        <f t="shared" si="64"/>
        <v>12765.235999999999</v>
      </c>
      <c r="AC134" s="4">
        <f>SUM($AB$5:AB134)</f>
        <v>292659.71000000002</v>
      </c>
      <c r="AD134">
        <f t="shared" si="65"/>
        <v>4.560731699190308</v>
      </c>
      <c r="AE134">
        <f t="shared" si="66"/>
        <v>847.18999999999994</v>
      </c>
      <c r="AF134" s="2">
        <v>130</v>
      </c>
      <c r="AG134">
        <f t="shared" si="67"/>
        <v>1.2150000000000001</v>
      </c>
      <c r="AH134">
        <f t="shared" si="68"/>
        <v>1.2150000000000001</v>
      </c>
      <c r="AI134">
        <f t="shared" si="69"/>
        <v>1.2150000000000001</v>
      </c>
      <c r="AJ134">
        <f t="shared" si="70"/>
        <v>1.2150000000000001</v>
      </c>
      <c r="AK134">
        <f t="shared" si="71"/>
        <v>4.8600000000000003</v>
      </c>
      <c r="AL134">
        <v>9.7200000000000006</v>
      </c>
      <c r="AM134">
        <f>SUM($AL$5:AL134)</f>
        <v>476.42000000000007</v>
      </c>
      <c r="AO134">
        <f t="shared" si="72"/>
        <v>18.453448275862069</v>
      </c>
      <c r="AP134">
        <f t="shared" si="73"/>
        <v>0.5267308231337009</v>
      </c>
      <c r="AQ134" s="4">
        <f>SUM($AO$5:AO134)</f>
        <v>907.18965517241395</v>
      </c>
    </row>
    <row r="135" spans="11:43" x14ac:dyDescent="0.3">
      <c r="K135" s="2">
        <v>131</v>
      </c>
      <c r="L135" s="1">
        <f t="shared" si="75"/>
        <v>3500</v>
      </c>
      <c r="M135" s="1">
        <f t="shared" si="55"/>
        <v>3500</v>
      </c>
      <c r="N135" s="1">
        <f t="shared" si="56"/>
        <v>3500</v>
      </c>
      <c r="O135" s="1">
        <f t="shared" si="57"/>
        <v>3500</v>
      </c>
      <c r="P135" s="1">
        <f t="shared" si="58"/>
        <v>94500</v>
      </c>
      <c r="Q135" s="1">
        <f t="shared" si="59"/>
        <v>108500</v>
      </c>
      <c r="R135">
        <f t="shared" si="53"/>
        <v>6.7499999999999831</v>
      </c>
      <c r="S135" s="1">
        <f>SUM($Q$5:Q135)</f>
        <v>5370200</v>
      </c>
      <c r="U135" s="2">
        <v>131</v>
      </c>
      <c r="V135">
        <v>0.23</v>
      </c>
      <c r="W135">
        <f t="shared" si="60"/>
        <v>0.23</v>
      </c>
      <c r="X135">
        <f t="shared" si="61"/>
        <v>0.23</v>
      </c>
      <c r="Y135">
        <f t="shared" si="62"/>
        <v>0.23</v>
      </c>
      <c r="Z135" s="4">
        <f t="shared" si="63"/>
        <v>13076.460000000001</v>
      </c>
      <c r="AA135" s="4">
        <f t="shared" si="74"/>
        <v>14213.539508442142</v>
      </c>
      <c r="AB135" s="4">
        <f t="shared" si="64"/>
        <v>13077.380000000001</v>
      </c>
      <c r="AC135" s="4">
        <f>SUM($AB$5:AB135)</f>
        <v>305737.09000000003</v>
      </c>
      <c r="AD135">
        <f t="shared" si="65"/>
        <v>4.4684592901428095</v>
      </c>
      <c r="AE135">
        <f t="shared" si="66"/>
        <v>865.9</v>
      </c>
      <c r="AF135" s="2">
        <v>131</v>
      </c>
      <c r="AG135">
        <f t="shared" si="67"/>
        <v>1.23</v>
      </c>
      <c r="AH135">
        <f t="shared" si="68"/>
        <v>1.23</v>
      </c>
      <c r="AI135">
        <f t="shared" si="69"/>
        <v>1.23</v>
      </c>
      <c r="AJ135">
        <f t="shared" si="70"/>
        <v>1.23</v>
      </c>
      <c r="AK135">
        <f t="shared" si="71"/>
        <v>4.92</v>
      </c>
      <c r="AL135">
        <v>9.84</v>
      </c>
      <c r="AM135">
        <f>SUM($AL$5:AL135)</f>
        <v>486.26000000000005</v>
      </c>
      <c r="AO135">
        <f t="shared" si="72"/>
        <v>18.706896551724139</v>
      </c>
      <c r="AP135">
        <f t="shared" si="73"/>
        <v>0.52600921658986177</v>
      </c>
      <c r="AQ135" s="4">
        <f>SUM($AO$5:AO135)</f>
        <v>925.89655172413813</v>
      </c>
    </row>
    <row r="136" spans="11:43" x14ac:dyDescent="0.3">
      <c r="K136" s="2">
        <v>132</v>
      </c>
      <c r="L136" s="1">
        <f t="shared" si="75"/>
        <v>3525</v>
      </c>
      <c r="M136" s="1">
        <f t="shared" si="55"/>
        <v>3525</v>
      </c>
      <c r="N136" s="1">
        <f t="shared" si="56"/>
        <v>3525</v>
      </c>
      <c r="O136" s="1">
        <f t="shared" si="57"/>
        <v>3525</v>
      </c>
      <c r="P136" s="1">
        <f t="shared" si="58"/>
        <v>95880</v>
      </c>
      <c r="Q136" s="1">
        <f t="shared" si="59"/>
        <v>109980</v>
      </c>
      <c r="R136">
        <f t="shared" si="53"/>
        <v>6.7999999999999829</v>
      </c>
      <c r="S136" s="1">
        <f>SUM($Q$5:Q136)</f>
        <v>5480180</v>
      </c>
      <c r="U136" s="2">
        <v>132</v>
      </c>
      <c r="V136">
        <v>0.23100000000000001</v>
      </c>
      <c r="W136">
        <f t="shared" si="60"/>
        <v>0.23100000000000001</v>
      </c>
      <c r="X136">
        <f t="shared" si="61"/>
        <v>0.23100000000000001</v>
      </c>
      <c r="Y136">
        <f t="shared" si="62"/>
        <v>0.23100000000000001</v>
      </c>
      <c r="Z136" s="4">
        <f t="shared" si="63"/>
        <v>13395.98</v>
      </c>
      <c r="AA136" s="4">
        <f t="shared" si="74"/>
        <v>14497.810298610984</v>
      </c>
      <c r="AB136" s="4">
        <f t="shared" si="64"/>
        <v>13396.904</v>
      </c>
      <c r="AC136" s="4">
        <f>SUM($AB$5:AB136)</f>
        <v>319133.99400000001</v>
      </c>
      <c r="AD136">
        <f t="shared" si="65"/>
        <v>4.3818380033642566</v>
      </c>
      <c r="AE136">
        <f t="shared" si="66"/>
        <v>884.86</v>
      </c>
      <c r="AF136" s="2">
        <v>132</v>
      </c>
      <c r="AG136">
        <f t="shared" si="67"/>
        <v>1.2450000000000001</v>
      </c>
      <c r="AH136">
        <f t="shared" si="68"/>
        <v>1.2450000000000001</v>
      </c>
      <c r="AI136">
        <f t="shared" si="69"/>
        <v>1.2450000000000001</v>
      </c>
      <c r="AJ136">
        <f t="shared" si="70"/>
        <v>1.2450000000000001</v>
      </c>
      <c r="AK136">
        <f t="shared" si="71"/>
        <v>4.9800000000000004</v>
      </c>
      <c r="AL136">
        <v>9.9600000000000009</v>
      </c>
      <c r="AM136">
        <f>SUM($AL$5:AL136)</f>
        <v>496.22</v>
      </c>
      <c r="AO136">
        <f t="shared" si="72"/>
        <v>18.96206896551724</v>
      </c>
      <c r="AP136">
        <f t="shared" si="73"/>
        <v>0.52525913802509561</v>
      </c>
      <c r="AQ136" s="4">
        <f>SUM($AO$5:AO136)</f>
        <v>944.85862068965537</v>
      </c>
    </row>
    <row r="137" spans="11:43" x14ac:dyDescent="0.3">
      <c r="K137" s="2">
        <v>133</v>
      </c>
      <c r="L137" s="1">
        <f t="shared" si="75"/>
        <v>3550</v>
      </c>
      <c r="M137" s="1">
        <f t="shared" si="55"/>
        <v>3550</v>
      </c>
      <c r="N137" s="1">
        <f t="shared" si="56"/>
        <v>3550</v>
      </c>
      <c r="O137" s="1">
        <f t="shared" si="57"/>
        <v>3550</v>
      </c>
      <c r="P137" s="1">
        <f t="shared" si="58"/>
        <v>97270</v>
      </c>
      <c r="Q137" s="1">
        <f t="shared" si="59"/>
        <v>111470</v>
      </c>
      <c r="R137">
        <f t="shared" si="53"/>
        <v>6.8499999999999828</v>
      </c>
      <c r="S137" s="1">
        <f>SUM($Q$5:Q137)</f>
        <v>5591650</v>
      </c>
      <c r="U137" s="2">
        <v>133</v>
      </c>
      <c r="V137">
        <v>0.23200000000000001</v>
      </c>
      <c r="W137">
        <f t="shared" si="60"/>
        <v>0.23200000000000001</v>
      </c>
      <c r="X137">
        <f t="shared" si="61"/>
        <v>0.23200000000000001</v>
      </c>
      <c r="Y137">
        <f t="shared" si="62"/>
        <v>0.23200000000000001</v>
      </c>
      <c r="Z137" s="4">
        <f t="shared" si="63"/>
        <v>13723.050000000001</v>
      </c>
      <c r="AA137" s="4">
        <f t="shared" si="74"/>
        <v>14787.766504583204</v>
      </c>
      <c r="AB137" s="4">
        <f t="shared" si="64"/>
        <v>13723.978000000001</v>
      </c>
      <c r="AC137" s="4">
        <f>SUM($AB$5:AB137)</f>
        <v>332857.97200000001</v>
      </c>
      <c r="AD137">
        <f t="shared" si="65"/>
        <v>4.3003811120165416</v>
      </c>
      <c r="AE137">
        <f t="shared" si="66"/>
        <v>904.08</v>
      </c>
      <c r="AF137" s="2">
        <v>133</v>
      </c>
      <c r="AG137">
        <f t="shared" si="67"/>
        <v>1.26</v>
      </c>
      <c r="AH137">
        <f t="shared" si="68"/>
        <v>1.26</v>
      </c>
      <c r="AI137">
        <f t="shared" si="69"/>
        <v>1.26</v>
      </c>
      <c r="AJ137">
        <f t="shared" si="70"/>
        <v>1.26</v>
      </c>
      <c r="AK137">
        <f t="shared" si="71"/>
        <v>5.04</v>
      </c>
      <c r="AL137">
        <v>10.08</v>
      </c>
      <c r="AM137">
        <f>SUM($AL$5:AL137)</f>
        <v>506.3</v>
      </c>
      <c r="AO137">
        <f t="shared" si="72"/>
        <v>19.218965517241379</v>
      </c>
      <c r="AP137">
        <f t="shared" si="73"/>
        <v>0.52448192338745847</v>
      </c>
      <c r="AQ137" s="4">
        <f>SUM($AO$5:AO137)</f>
        <v>964.07758620689674</v>
      </c>
    </row>
    <row r="138" spans="11:43" x14ac:dyDescent="0.3">
      <c r="K138" s="2">
        <v>134</v>
      </c>
      <c r="L138" s="1">
        <f t="shared" si="75"/>
        <v>3575</v>
      </c>
      <c r="M138" s="1">
        <f t="shared" si="55"/>
        <v>3575</v>
      </c>
      <c r="N138" s="1">
        <f t="shared" si="56"/>
        <v>3575</v>
      </c>
      <c r="O138" s="1">
        <f t="shared" si="57"/>
        <v>3575</v>
      </c>
      <c r="P138" s="1">
        <f t="shared" si="58"/>
        <v>98670</v>
      </c>
      <c r="Q138" s="1">
        <f t="shared" si="59"/>
        <v>112970</v>
      </c>
      <c r="R138">
        <f t="shared" si="53"/>
        <v>6.8999999999999826</v>
      </c>
      <c r="S138" s="1">
        <f>SUM($Q$5:Q138)</f>
        <v>5704620</v>
      </c>
      <c r="U138" s="2">
        <v>134</v>
      </c>
      <c r="V138">
        <v>0.23300000000000001</v>
      </c>
      <c r="W138">
        <f t="shared" si="60"/>
        <v>0.23300000000000001</v>
      </c>
      <c r="X138">
        <f t="shared" si="61"/>
        <v>0.23300000000000001</v>
      </c>
      <c r="Y138">
        <f t="shared" si="62"/>
        <v>0.23300000000000001</v>
      </c>
      <c r="Z138" s="4">
        <f t="shared" si="63"/>
        <v>14057.85</v>
      </c>
      <c r="AA138" s="4">
        <f t="shared" si="74"/>
        <v>15083.521834674868</v>
      </c>
      <c r="AB138" s="4">
        <f t="shared" si="64"/>
        <v>14058.782000000001</v>
      </c>
      <c r="AC138" s="4">
        <f>SUM($AB$5:AB138)</f>
        <v>346916.75400000002</v>
      </c>
      <c r="AD138">
        <f t="shared" si="65"/>
        <v>4.2236578909397453</v>
      </c>
      <c r="AE138">
        <f t="shared" si="66"/>
        <v>923.56</v>
      </c>
      <c r="AF138" s="2">
        <v>134</v>
      </c>
      <c r="AG138">
        <f t="shared" si="67"/>
        <v>1.2749999999999999</v>
      </c>
      <c r="AH138">
        <f t="shared" si="68"/>
        <v>1.2749999999999999</v>
      </c>
      <c r="AI138">
        <f t="shared" si="69"/>
        <v>1.2749999999999999</v>
      </c>
      <c r="AJ138">
        <f t="shared" si="70"/>
        <v>1.2749999999999999</v>
      </c>
      <c r="AK138">
        <f t="shared" si="71"/>
        <v>5.0999999999999996</v>
      </c>
      <c r="AL138">
        <v>10.199999999999999</v>
      </c>
      <c r="AM138">
        <f>SUM($AL$5:AL138)</f>
        <v>516.5</v>
      </c>
      <c r="AO138">
        <f t="shared" si="72"/>
        <v>19.47758620689655</v>
      </c>
      <c r="AP138">
        <f t="shared" si="73"/>
        <v>0.52367885279277682</v>
      </c>
      <c r="AQ138" s="4">
        <f>SUM($AO$5:AO138)</f>
        <v>983.55517241379334</v>
      </c>
    </row>
    <row r="139" spans="11:43" x14ac:dyDescent="0.3">
      <c r="K139" s="2">
        <v>135</v>
      </c>
      <c r="L139" s="1">
        <f t="shared" si="75"/>
        <v>3600</v>
      </c>
      <c r="M139" s="1">
        <f t="shared" si="55"/>
        <v>3600</v>
      </c>
      <c r="N139" s="1">
        <f t="shared" si="56"/>
        <v>3600</v>
      </c>
      <c r="O139" s="1">
        <f t="shared" si="57"/>
        <v>3600</v>
      </c>
      <c r="P139" s="1">
        <f t="shared" si="58"/>
        <v>100080</v>
      </c>
      <c r="Q139" s="1">
        <f t="shared" si="59"/>
        <v>114480</v>
      </c>
      <c r="R139">
        <f t="shared" si="53"/>
        <v>6.9499999999999824</v>
      </c>
      <c r="S139" s="1">
        <f>SUM($Q$5:Q139)</f>
        <v>5819100</v>
      </c>
      <c r="U139" s="2">
        <v>135</v>
      </c>
      <c r="V139">
        <v>0.23400000000000001</v>
      </c>
      <c r="W139">
        <f t="shared" si="60"/>
        <v>0.23400000000000001</v>
      </c>
      <c r="X139">
        <f t="shared" si="61"/>
        <v>0.23400000000000001</v>
      </c>
      <c r="Y139">
        <f t="shared" si="62"/>
        <v>0.23400000000000001</v>
      </c>
      <c r="Z139" s="4">
        <f t="shared" si="63"/>
        <v>14400.54</v>
      </c>
      <c r="AA139" s="4">
        <f t="shared" si="74"/>
        <v>15385.192271368365</v>
      </c>
      <c r="AB139" s="4">
        <f t="shared" si="64"/>
        <v>14401.476000000001</v>
      </c>
      <c r="AC139" s="4">
        <f>SUM($AB$5:AB139)</f>
        <v>361318.23000000004</v>
      </c>
      <c r="AD139">
        <f t="shared" si="65"/>
        <v>4.151277167778419</v>
      </c>
      <c r="AE139">
        <f t="shared" si="66"/>
        <v>943.3</v>
      </c>
      <c r="AF139" s="2">
        <v>135</v>
      </c>
      <c r="AG139">
        <f t="shared" si="67"/>
        <v>1.29</v>
      </c>
      <c r="AH139">
        <f t="shared" si="68"/>
        <v>1.29</v>
      </c>
      <c r="AI139">
        <f t="shared" si="69"/>
        <v>1.29</v>
      </c>
      <c r="AJ139">
        <f t="shared" si="70"/>
        <v>1.29</v>
      </c>
      <c r="AK139">
        <f t="shared" si="71"/>
        <v>5.16</v>
      </c>
      <c r="AL139">
        <v>10.32</v>
      </c>
      <c r="AM139">
        <f>SUM($AL$5:AL139)</f>
        <v>526.82000000000005</v>
      </c>
      <c r="AO139">
        <f t="shared" si="72"/>
        <v>19.737931034482759</v>
      </c>
      <c r="AP139">
        <f t="shared" si="73"/>
        <v>0.52285115303983232</v>
      </c>
      <c r="AQ139" s="4">
        <f>SUM($AO$5:AO139)</f>
        <v>1003.2931034482762</v>
      </c>
    </row>
    <row r="140" spans="11:43" x14ac:dyDescent="0.3">
      <c r="K140" s="2">
        <v>136</v>
      </c>
      <c r="L140" s="1">
        <f t="shared" si="75"/>
        <v>3625</v>
      </c>
      <c r="M140" s="1">
        <f t="shared" si="55"/>
        <v>3625</v>
      </c>
      <c r="N140" s="1">
        <f t="shared" si="56"/>
        <v>3625</v>
      </c>
      <c r="O140" s="1">
        <f t="shared" si="57"/>
        <v>3625</v>
      </c>
      <c r="P140" s="1">
        <f t="shared" si="58"/>
        <v>101500</v>
      </c>
      <c r="Q140" s="1">
        <f t="shared" si="59"/>
        <v>116000</v>
      </c>
      <c r="R140">
        <f t="shared" si="53"/>
        <v>6.9999999999999822</v>
      </c>
      <c r="S140" s="1">
        <f>SUM($Q$5:Q140)</f>
        <v>5935100</v>
      </c>
      <c r="U140" s="2">
        <v>136</v>
      </c>
      <c r="V140">
        <v>0.23499999999999999</v>
      </c>
      <c r="W140">
        <f t="shared" si="60"/>
        <v>0.23499999999999999</v>
      </c>
      <c r="X140">
        <f t="shared" si="61"/>
        <v>0.23499999999999999</v>
      </c>
      <c r="Y140">
        <f t="shared" si="62"/>
        <v>0.23499999999999999</v>
      </c>
      <c r="Z140" s="4">
        <f t="shared" si="63"/>
        <v>14751.33</v>
      </c>
      <c r="AA140" s="4">
        <f t="shared" si="74"/>
        <v>15692.896116795733</v>
      </c>
      <c r="AB140" s="4">
        <f t="shared" si="64"/>
        <v>14752.27</v>
      </c>
      <c r="AC140" s="4">
        <f>SUM($AB$5:AB140)</f>
        <v>376070.50000000006</v>
      </c>
      <c r="AD140">
        <f t="shared" si="65"/>
        <v>4.082902210608089</v>
      </c>
      <c r="AE140">
        <f t="shared" si="66"/>
        <v>963.3</v>
      </c>
      <c r="AF140" s="2">
        <v>136</v>
      </c>
      <c r="AG140">
        <f t="shared" si="67"/>
        <v>1.3049999999999999</v>
      </c>
      <c r="AH140">
        <f t="shared" si="68"/>
        <v>1.3049999999999999</v>
      </c>
      <c r="AI140">
        <f t="shared" si="69"/>
        <v>1.3049999999999999</v>
      </c>
      <c r="AJ140">
        <f t="shared" si="70"/>
        <v>1.3049999999999999</v>
      </c>
      <c r="AK140">
        <f t="shared" si="71"/>
        <v>5.22</v>
      </c>
      <c r="AL140">
        <v>10.44</v>
      </c>
      <c r="AM140">
        <f>SUM($AL$5:AL140)</f>
        <v>537.2600000000001</v>
      </c>
      <c r="AO140">
        <f t="shared" si="72"/>
        <v>20</v>
      </c>
      <c r="AP140">
        <f t="shared" si="73"/>
        <v>0.52200000000000002</v>
      </c>
      <c r="AQ140" s="4">
        <f>SUM($AO$5:AO140)</f>
        <v>1023.2931034482762</v>
      </c>
    </row>
    <row r="141" spans="11:43" x14ac:dyDescent="0.3">
      <c r="K141" s="2">
        <v>137</v>
      </c>
      <c r="L141" s="1">
        <f t="shared" si="75"/>
        <v>3650</v>
      </c>
      <c r="M141" s="1">
        <f t="shared" si="55"/>
        <v>3650</v>
      </c>
      <c r="N141" s="1">
        <f t="shared" si="56"/>
        <v>3650</v>
      </c>
      <c r="O141" s="1">
        <f t="shared" si="57"/>
        <v>3650</v>
      </c>
      <c r="P141" s="1">
        <f t="shared" si="58"/>
        <v>102930</v>
      </c>
      <c r="Q141" s="1">
        <f t="shared" si="59"/>
        <v>117530</v>
      </c>
      <c r="R141">
        <f t="shared" si="53"/>
        <v>7.0499999999999821</v>
      </c>
      <c r="S141" s="1">
        <f>SUM($Q$5:Q141)</f>
        <v>6052630</v>
      </c>
      <c r="U141" s="2">
        <v>137</v>
      </c>
      <c r="V141">
        <v>0.23599999999999999</v>
      </c>
      <c r="W141">
        <f t="shared" si="60"/>
        <v>0.23599999999999999</v>
      </c>
      <c r="X141">
        <f t="shared" si="61"/>
        <v>0.23599999999999999</v>
      </c>
      <c r="Y141">
        <f t="shared" si="62"/>
        <v>0.23599999999999999</v>
      </c>
      <c r="Z141" s="4">
        <f t="shared" si="63"/>
        <v>15110.380000000001</v>
      </c>
      <c r="AA141" s="4">
        <f t="shared" si="74"/>
        <v>16006.754039131649</v>
      </c>
      <c r="AB141" s="4">
        <f t="shared" si="64"/>
        <v>15111.324000000001</v>
      </c>
      <c r="AC141" s="4">
        <f>SUM($AB$5:AB141)</f>
        <v>391181.82400000008</v>
      </c>
      <c r="AD141">
        <f t="shared" si="65"/>
        <v>4.018215733486147</v>
      </c>
      <c r="AE141">
        <f t="shared" si="66"/>
        <v>983.56</v>
      </c>
      <c r="AF141" s="2">
        <v>137</v>
      </c>
      <c r="AG141">
        <f t="shared" si="67"/>
        <v>1.32</v>
      </c>
      <c r="AH141">
        <f t="shared" si="68"/>
        <v>1.32</v>
      </c>
      <c r="AI141">
        <f t="shared" si="69"/>
        <v>1.32</v>
      </c>
      <c r="AJ141">
        <f t="shared" si="70"/>
        <v>1.32</v>
      </c>
      <c r="AK141">
        <f t="shared" si="71"/>
        <v>5.28</v>
      </c>
      <c r="AL141">
        <v>10.56</v>
      </c>
      <c r="AM141">
        <f>SUM($AL$5:AL141)</f>
        <v>547.82000000000005</v>
      </c>
      <c r="AO141">
        <f t="shared" si="72"/>
        <v>20.263793103448275</v>
      </c>
      <c r="AP141">
        <f t="shared" si="73"/>
        <v>0.52112652088828393</v>
      </c>
      <c r="AQ141" s="4">
        <f>SUM($AO$5:AO141)</f>
        <v>1043.5568965517243</v>
      </c>
    </row>
    <row r="142" spans="11:43" x14ac:dyDescent="0.3">
      <c r="K142" s="2">
        <v>138</v>
      </c>
      <c r="L142" s="1">
        <f t="shared" si="75"/>
        <v>3675</v>
      </c>
      <c r="M142" s="1">
        <f t="shared" si="55"/>
        <v>3675</v>
      </c>
      <c r="N142" s="1">
        <f t="shared" si="56"/>
        <v>3675</v>
      </c>
      <c r="O142" s="1">
        <f t="shared" si="57"/>
        <v>3675</v>
      </c>
      <c r="P142" s="1">
        <f t="shared" si="58"/>
        <v>104370</v>
      </c>
      <c r="Q142" s="1">
        <f t="shared" si="59"/>
        <v>119070</v>
      </c>
      <c r="R142">
        <f t="shared" si="53"/>
        <v>7.0999999999999819</v>
      </c>
      <c r="S142" s="1">
        <f>SUM($Q$5:Q142)</f>
        <v>6171700</v>
      </c>
      <c r="U142" s="2">
        <v>138</v>
      </c>
      <c r="V142">
        <v>0.23699999999999999</v>
      </c>
      <c r="W142">
        <f t="shared" si="60"/>
        <v>0.23699999999999999</v>
      </c>
      <c r="X142">
        <f t="shared" si="61"/>
        <v>0.23699999999999999</v>
      </c>
      <c r="Y142">
        <f t="shared" si="62"/>
        <v>0.23699999999999999</v>
      </c>
      <c r="Z142" s="4">
        <f t="shared" si="63"/>
        <v>15477.9</v>
      </c>
      <c r="AA142" s="4">
        <f t="shared" si="74"/>
        <v>16326.889119914282</v>
      </c>
      <c r="AB142" s="4">
        <f t="shared" si="64"/>
        <v>15478.848</v>
      </c>
      <c r="AC142" s="4">
        <f>SUM($AB$5:AB142)</f>
        <v>406660.67200000008</v>
      </c>
      <c r="AD142">
        <f t="shared" si="65"/>
        <v>3.9569445844191358</v>
      </c>
      <c r="AE142">
        <f t="shared" si="66"/>
        <v>1004.09</v>
      </c>
      <c r="AF142" s="2">
        <v>138</v>
      </c>
      <c r="AG142">
        <f t="shared" si="67"/>
        <v>1.335</v>
      </c>
      <c r="AH142">
        <f t="shared" si="68"/>
        <v>1.335</v>
      </c>
      <c r="AI142">
        <f t="shared" si="69"/>
        <v>1.335</v>
      </c>
      <c r="AJ142">
        <f t="shared" si="70"/>
        <v>1.335</v>
      </c>
      <c r="AK142">
        <f t="shared" si="71"/>
        <v>5.34</v>
      </c>
      <c r="AL142">
        <v>10.68</v>
      </c>
      <c r="AM142">
        <f>SUM($AL$5:AL142)</f>
        <v>558.5</v>
      </c>
      <c r="AO142">
        <f t="shared" si="72"/>
        <v>20.529310344827586</v>
      </c>
      <c r="AP142">
        <f t="shared" si="73"/>
        <v>0.52023179642227257</v>
      </c>
      <c r="AQ142" s="4">
        <f>SUM($AO$5:AO142)</f>
        <v>1064.0862068965519</v>
      </c>
    </row>
    <row r="143" spans="11:43" x14ac:dyDescent="0.3">
      <c r="K143" s="2">
        <v>139</v>
      </c>
      <c r="L143" s="1">
        <f t="shared" si="75"/>
        <v>3700</v>
      </c>
      <c r="M143" s="1">
        <f t="shared" si="55"/>
        <v>3700</v>
      </c>
      <c r="N143" s="1">
        <f t="shared" si="56"/>
        <v>3700</v>
      </c>
      <c r="O143" s="1">
        <f t="shared" si="57"/>
        <v>3700</v>
      </c>
      <c r="P143" s="1">
        <f t="shared" si="58"/>
        <v>105820</v>
      </c>
      <c r="Q143" s="1">
        <f t="shared" si="59"/>
        <v>120620</v>
      </c>
      <c r="R143">
        <f t="shared" si="53"/>
        <v>7.1499999999999817</v>
      </c>
      <c r="S143" s="1">
        <f>SUM($Q$5:Q143)</f>
        <v>6292320</v>
      </c>
      <c r="U143" s="2">
        <v>139</v>
      </c>
      <c r="V143">
        <v>0.23799999999999999</v>
      </c>
      <c r="W143">
        <f t="shared" si="60"/>
        <v>0.23799999999999999</v>
      </c>
      <c r="X143">
        <f t="shared" si="61"/>
        <v>0.23799999999999999</v>
      </c>
      <c r="Y143">
        <f t="shared" si="62"/>
        <v>0.23799999999999999</v>
      </c>
      <c r="Z143" s="4">
        <f t="shared" si="63"/>
        <v>15854.07</v>
      </c>
      <c r="AA143" s="4">
        <f t="shared" si="74"/>
        <v>16653.426902312567</v>
      </c>
      <c r="AB143" s="4">
        <f t="shared" si="64"/>
        <v>15855.021999999999</v>
      </c>
      <c r="AC143" s="4">
        <f>SUM($AB$5:AB143)</f>
        <v>422515.69400000008</v>
      </c>
      <c r="AD143">
        <f t="shared" si="65"/>
        <v>3.8988333742781975</v>
      </c>
      <c r="AE143">
        <f t="shared" si="66"/>
        <v>1024.8900000000001</v>
      </c>
      <c r="AF143" s="2">
        <v>139</v>
      </c>
      <c r="AG143">
        <f t="shared" si="67"/>
        <v>1.35</v>
      </c>
      <c r="AH143">
        <f t="shared" si="68"/>
        <v>1.35</v>
      </c>
      <c r="AI143">
        <f t="shared" si="69"/>
        <v>1.35</v>
      </c>
      <c r="AJ143">
        <f t="shared" si="70"/>
        <v>1.35</v>
      </c>
      <c r="AK143">
        <f t="shared" si="71"/>
        <v>5.4</v>
      </c>
      <c r="AL143">
        <v>10.8</v>
      </c>
      <c r="AM143">
        <f>SUM($AL$5:AL143)</f>
        <v>569.29999999999995</v>
      </c>
      <c r="AO143">
        <f t="shared" si="72"/>
        <v>20.796551724137931</v>
      </c>
      <c r="AP143">
        <f t="shared" si="73"/>
        <v>0.51931686287514511</v>
      </c>
      <c r="AQ143" s="4">
        <f>SUM($AO$5:AO143)</f>
        <v>1084.8827586206899</v>
      </c>
    </row>
    <row r="144" spans="11:43" x14ac:dyDescent="0.3">
      <c r="K144" s="2">
        <v>140</v>
      </c>
      <c r="L144" s="1">
        <f t="shared" si="75"/>
        <v>3725</v>
      </c>
      <c r="M144" s="1">
        <f t="shared" si="55"/>
        <v>3725</v>
      </c>
      <c r="N144" s="1">
        <f t="shared" si="56"/>
        <v>3725</v>
      </c>
      <c r="O144" s="1">
        <f t="shared" si="57"/>
        <v>3725</v>
      </c>
      <c r="P144" s="1">
        <f t="shared" si="58"/>
        <v>107280</v>
      </c>
      <c r="Q144" s="1">
        <f t="shared" si="59"/>
        <v>122180</v>
      </c>
      <c r="R144">
        <f t="shared" si="53"/>
        <v>7.1999999999999815</v>
      </c>
      <c r="S144" s="1">
        <f>SUM($Q$5:Q144)</f>
        <v>6414500</v>
      </c>
      <c r="U144" s="2">
        <v>140</v>
      </c>
      <c r="V144">
        <v>0.23899999999999999</v>
      </c>
      <c r="W144">
        <f t="shared" si="60"/>
        <v>0.23899999999999999</v>
      </c>
      <c r="X144">
        <f t="shared" si="61"/>
        <v>0.23899999999999999</v>
      </c>
      <c r="Y144">
        <f t="shared" si="62"/>
        <v>0.23899999999999999</v>
      </c>
      <c r="Z144" s="4">
        <f t="shared" si="63"/>
        <v>16239.09</v>
      </c>
      <c r="AA144" s="4">
        <f t="shared" si="74"/>
        <v>16986.49544035882</v>
      </c>
      <c r="AB144" s="4">
        <f t="shared" si="64"/>
        <v>16240.046</v>
      </c>
      <c r="AC144" s="4">
        <f>SUM($AB$5:AB144)</f>
        <v>438755.74000000005</v>
      </c>
      <c r="AD144">
        <f t="shared" si="65"/>
        <v>3.8436550950933368</v>
      </c>
      <c r="AE144">
        <f t="shared" si="66"/>
        <v>1045.95</v>
      </c>
      <c r="AF144" s="2">
        <v>140</v>
      </c>
      <c r="AG144">
        <f t="shared" si="67"/>
        <v>1.365</v>
      </c>
      <c r="AH144">
        <f t="shared" si="68"/>
        <v>1.365</v>
      </c>
      <c r="AI144">
        <f t="shared" si="69"/>
        <v>1.365</v>
      </c>
      <c r="AJ144">
        <f t="shared" si="70"/>
        <v>1.365</v>
      </c>
      <c r="AK144">
        <f t="shared" si="71"/>
        <v>5.46</v>
      </c>
      <c r="AL144">
        <v>10.92</v>
      </c>
      <c r="AM144">
        <f>SUM($AL$5:AL144)</f>
        <v>580.21999999999991</v>
      </c>
      <c r="AO144">
        <f t="shared" si="72"/>
        <v>21.065517241379311</v>
      </c>
      <c r="AP144">
        <f t="shared" si="73"/>
        <v>0.51838271402848257</v>
      </c>
      <c r="AQ144" s="4">
        <f>SUM($AO$5:AO144)</f>
        <v>1105.9482758620691</v>
      </c>
    </row>
    <row r="145" spans="11:43" x14ac:dyDescent="0.3">
      <c r="K145" s="2">
        <v>141</v>
      </c>
      <c r="L145" s="1">
        <f t="shared" si="75"/>
        <v>3750</v>
      </c>
      <c r="M145" s="1">
        <f t="shared" si="55"/>
        <v>3750</v>
      </c>
      <c r="N145" s="1">
        <f t="shared" si="56"/>
        <v>3750</v>
      </c>
      <c r="O145" s="1">
        <f t="shared" si="57"/>
        <v>3750</v>
      </c>
      <c r="P145" s="1">
        <f t="shared" si="58"/>
        <v>108750</v>
      </c>
      <c r="Q145" s="1">
        <f t="shared" si="59"/>
        <v>123750</v>
      </c>
      <c r="R145">
        <f t="shared" si="53"/>
        <v>7.2499999999999813</v>
      </c>
      <c r="S145" s="1">
        <f>SUM($Q$5:Q145)</f>
        <v>6538250</v>
      </c>
      <c r="U145" s="2">
        <v>141</v>
      </c>
      <c r="V145">
        <v>0.24</v>
      </c>
      <c r="W145">
        <f t="shared" si="60"/>
        <v>0.24</v>
      </c>
      <c r="X145">
        <f t="shared" si="61"/>
        <v>0.24</v>
      </c>
      <c r="Y145">
        <f t="shared" si="62"/>
        <v>0.24</v>
      </c>
      <c r="Z145" s="4">
        <f t="shared" si="63"/>
        <v>16633.179999999997</v>
      </c>
      <c r="AA145" s="4">
        <f t="shared" si="74"/>
        <v>17326.225349165998</v>
      </c>
      <c r="AB145" s="4">
        <f t="shared" si="64"/>
        <v>16634.139999999996</v>
      </c>
      <c r="AC145" s="4">
        <f>SUM($AB$5:AB145)</f>
        <v>455389.88000000006</v>
      </c>
      <c r="AD145">
        <f t="shared" si="65"/>
        <v>3.7912073811273697</v>
      </c>
      <c r="AE145">
        <f t="shared" si="66"/>
        <v>1067.29</v>
      </c>
      <c r="AF145" s="2">
        <v>141</v>
      </c>
      <c r="AG145">
        <f t="shared" si="67"/>
        <v>1.38</v>
      </c>
      <c r="AH145">
        <f t="shared" si="68"/>
        <v>1.38</v>
      </c>
      <c r="AI145">
        <f t="shared" si="69"/>
        <v>1.38</v>
      </c>
      <c r="AJ145">
        <f t="shared" si="70"/>
        <v>1.38</v>
      </c>
      <c r="AK145">
        <f t="shared" si="71"/>
        <v>5.52</v>
      </c>
      <c r="AL145">
        <v>11.04</v>
      </c>
      <c r="AM145">
        <f>SUM($AL$5:AL145)</f>
        <v>591.25999999999988</v>
      </c>
      <c r="AO145">
        <f t="shared" si="72"/>
        <v>21.336206896551722</v>
      </c>
      <c r="AP145">
        <f t="shared" si="73"/>
        <v>0.51743030303030302</v>
      </c>
      <c r="AQ145" s="4">
        <f>SUM($AO$5:AO145)</f>
        <v>1127.2844827586207</v>
      </c>
    </row>
    <row r="146" spans="11:43" x14ac:dyDescent="0.3">
      <c r="K146" s="2">
        <v>142</v>
      </c>
      <c r="L146" s="1">
        <f t="shared" si="75"/>
        <v>3775</v>
      </c>
      <c r="M146" s="1">
        <f t="shared" si="55"/>
        <v>3775</v>
      </c>
      <c r="N146" s="1">
        <f t="shared" si="56"/>
        <v>3775</v>
      </c>
      <c r="O146" s="1">
        <f t="shared" si="57"/>
        <v>3775</v>
      </c>
      <c r="P146" s="1">
        <f t="shared" si="58"/>
        <v>110230</v>
      </c>
      <c r="Q146" s="1">
        <f t="shared" si="59"/>
        <v>125330</v>
      </c>
      <c r="R146">
        <f t="shared" si="53"/>
        <v>7.2999999999999812</v>
      </c>
      <c r="S146" s="1">
        <f>SUM($Q$5:Q146)</f>
        <v>6663580</v>
      </c>
      <c r="U146" s="2">
        <v>142</v>
      </c>
      <c r="V146">
        <v>0.24099999999999999</v>
      </c>
      <c r="W146">
        <f t="shared" si="60"/>
        <v>0.24099999999999999</v>
      </c>
      <c r="X146">
        <f t="shared" si="61"/>
        <v>0.24099999999999999</v>
      </c>
      <c r="Y146">
        <f t="shared" si="62"/>
        <v>0.24099999999999999</v>
      </c>
      <c r="Z146" s="4">
        <f t="shared" si="63"/>
        <v>17036.539999999997</v>
      </c>
      <c r="AA146" s="4">
        <f t="shared" si="74"/>
        <v>17672.749856149319</v>
      </c>
      <c r="AB146" s="4">
        <f t="shared" si="64"/>
        <v>17037.503999999997</v>
      </c>
      <c r="AC146" s="4">
        <f>SUM($AB$5:AB146)</f>
        <v>472427.38400000008</v>
      </c>
      <c r="AD146">
        <f t="shared" si="65"/>
        <v>3.741300531316158</v>
      </c>
      <c r="AE146">
        <f t="shared" si="66"/>
        <v>1088.9000000000001</v>
      </c>
      <c r="AF146" s="2">
        <v>142</v>
      </c>
      <c r="AG146">
        <f t="shared" si="67"/>
        <v>1.395</v>
      </c>
      <c r="AH146">
        <f t="shared" si="68"/>
        <v>1.395</v>
      </c>
      <c r="AI146">
        <f t="shared" si="69"/>
        <v>1.395</v>
      </c>
      <c r="AJ146">
        <f t="shared" si="70"/>
        <v>1.395</v>
      </c>
      <c r="AK146">
        <f t="shared" si="71"/>
        <v>5.58</v>
      </c>
      <c r="AL146">
        <v>11.16</v>
      </c>
      <c r="AM146">
        <f>SUM($AL$5:AL146)</f>
        <v>602.41999999999985</v>
      </c>
      <c r="AO146">
        <f t="shared" si="72"/>
        <v>21.608620689655172</v>
      </c>
      <c r="AP146">
        <f t="shared" si="73"/>
        <v>0.51646054416340859</v>
      </c>
      <c r="AQ146" s="4">
        <f>SUM($AO$5:AO146)</f>
        <v>1148.893103448276</v>
      </c>
    </row>
    <row r="147" spans="11:43" x14ac:dyDescent="0.3">
      <c r="K147" s="2">
        <v>143</v>
      </c>
      <c r="L147" s="1">
        <f t="shared" si="75"/>
        <v>3800</v>
      </c>
      <c r="M147" s="1">
        <f t="shared" si="55"/>
        <v>3800</v>
      </c>
      <c r="N147" s="1">
        <f t="shared" si="56"/>
        <v>3800</v>
      </c>
      <c r="O147" s="1">
        <f t="shared" si="57"/>
        <v>3800</v>
      </c>
      <c r="P147" s="1">
        <f t="shared" si="58"/>
        <v>111720</v>
      </c>
      <c r="Q147" s="1">
        <f t="shared" si="59"/>
        <v>126920</v>
      </c>
      <c r="R147">
        <f t="shared" si="53"/>
        <v>7.349999999999981</v>
      </c>
      <c r="S147" s="1">
        <f>SUM($Q$5:Q147)</f>
        <v>6790500</v>
      </c>
      <c r="U147" s="2">
        <v>143</v>
      </c>
      <c r="V147">
        <v>0.24199999999999999</v>
      </c>
      <c r="W147">
        <f t="shared" si="60"/>
        <v>0.24199999999999999</v>
      </c>
      <c r="X147">
        <f t="shared" si="61"/>
        <v>0.24199999999999999</v>
      </c>
      <c r="Y147">
        <f t="shared" si="62"/>
        <v>0.24199999999999999</v>
      </c>
      <c r="Z147" s="4">
        <f t="shared" si="63"/>
        <v>17449.37</v>
      </c>
      <c r="AA147" s="4">
        <f t="shared" si="74"/>
        <v>18026.204853272306</v>
      </c>
      <c r="AB147" s="4">
        <f t="shared" si="64"/>
        <v>17450.338</v>
      </c>
      <c r="AC147" s="4">
        <f>SUM($AB$5:AB147)</f>
        <v>489877.72200000007</v>
      </c>
      <c r="AD147">
        <f t="shared" si="65"/>
        <v>3.6937609018870901</v>
      </c>
      <c r="AE147">
        <f t="shared" si="66"/>
        <v>1110.78</v>
      </c>
      <c r="AF147" s="2">
        <v>143</v>
      </c>
      <c r="AG147">
        <f t="shared" si="67"/>
        <v>1.41</v>
      </c>
      <c r="AH147">
        <f t="shared" si="68"/>
        <v>1.41</v>
      </c>
      <c r="AI147">
        <f t="shared" si="69"/>
        <v>1.41</v>
      </c>
      <c r="AJ147">
        <f t="shared" si="70"/>
        <v>1.41</v>
      </c>
      <c r="AK147">
        <f t="shared" si="71"/>
        <v>5.64</v>
      </c>
      <c r="AL147">
        <v>11.28</v>
      </c>
      <c r="AM147">
        <f>SUM($AL$5:AL147)</f>
        <v>613.69999999999982</v>
      </c>
      <c r="AO147">
        <f t="shared" si="72"/>
        <v>21.882758620689657</v>
      </c>
      <c r="AP147">
        <f t="shared" si="73"/>
        <v>0.51547431452883696</v>
      </c>
      <c r="AQ147" s="4">
        <f>SUM($AO$5:AO147)</f>
        <v>1170.7758620689656</v>
      </c>
    </row>
    <row r="148" spans="11:43" x14ac:dyDescent="0.3">
      <c r="K148" s="2">
        <v>144</v>
      </c>
      <c r="L148" s="1">
        <f t="shared" si="75"/>
        <v>3825</v>
      </c>
      <c r="M148" s="1">
        <f t="shared" si="55"/>
        <v>3825</v>
      </c>
      <c r="N148" s="1">
        <f t="shared" si="56"/>
        <v>3825</v>
      </c>
      <c r="O148" s="1">
        <f t="shared" si="57"/>
        <v>3825</v>
      </c>
      <c r="P148" s="1">
        <f t="shared" si="58"/>
        <v>113220</v>
      </c>
      <c r="Q148" s="1">
        <f t="shared" si="59"/>
        <v>128520</v>
      </c>
      <c r="R148">
        <f t="shared" si="53"/>
        <v>7.3999999999999808</v>
      </c>
      <c r="S148" s="1">
        <f>SUM($Q$5:Q148)</f>
        <v>6919020</v>
      </c>
      <c r="U148" s="2">
        <v>144</v>
      </c>
      <c r="V148">
        <v>0.24299999999999999</v>
      </c>
      <c r="W148">
        <f t="shared" si="60"/>
        <v>0.24299999999999999</v>
      </c>
      <c r="X148">
        <f t="shared" si="61"/>
        <v>0.24299999999999999</v>
      </c>
      <c r="Y148">
        <f t="shared" si="62"/>
        <v>0.24299999999999999</v>
      </c>
      <c r="Z148" s="4">
        <f t="shared" si="63"/>
        <v>17871.91</v>
      </c>
      <c r="AA148" s="4">
        <f t="shared" si="74"/>
        <v>18386.728950337751</v>
      </c>
      <c r="AB148" s="4">
        <f t="shared" si="64"/>
        <v>17872.882000000001</v>
      </c>
      <c r="AC148" s="4">
        <f>SUM($AB$5:AB148)</f>
        <v>507750.60400000005</v>
      </c>
      <c r="AD148">
        <f t="shared" si="65"/>
        <v>3.6484373951587825</v>
      </c>
      <c r="AE148">
        <f t="shared" si="66"/>
        <v>1132.94</v>
      </c>
      <c r="AF148" s="2">
        <v>144</v>
      </c>
      <c r="AG148">
        <f t="shared" si="67"/>
        <v>1.425</v>
      </c>
      <c r="AH148">
        <f t="shared" si="68"/>
        <v>1.425</v>
      </c>
      <c r="AI148">
        <f t="shared" si="69"/>
        <v>1.425</v>
      </c>
      <c r="AJ148">
        <f t="shared" si="70"/>
        <v>1.425</v>
      </c>
      <c r="AK148">
        <f t="shared" si="71"/>
        <v>5.7</v>
      </c>
      <c r="AL148">
        <v>11.4</v>
      </c>
      <c r="AM148">
        <f>SUM($AL$5:AL148)</f>
        <v>625.0999999999998</v>
      </c>
      <c r="AO148">
        <f t="shared" si="72"/>
        <v>22.158620689655173</v>
      </c>
      <c r="AP148">
        <f t="shared" si="73"/>
        <v>0.51447245564892619</v>
      </c>
      <c r="AQ148" s="4">
        <f>SUM($AO$5:AO148)</f>
        <v>1192.9344827586208</v>
      </c>
    </row>
    <row r="149" spans="11:43" x14ac:dyDescent="0.3">
      <c r="K149" s="2">
        <v>145</v>
      </c>
      <c r="L149" s="1">
        <f t="shared" si="75"/>
        <v>3850</v>
      </c>
      <c r="M149" s="1">
        <f t="shared" si="55"/>
        <v>3850</v>
      </c>
      <c r="N149" s="1">
        <f t="shared" si="56"/>
        <v>3850</v>
      </c>
      <c r="O149" s="1">
        <f t="shared" si="57"/>
        <v>3850</v>
      </c>
      <c r="P149" s="1">
        <f t="shared" si="58"/>
        <v>114730</v>
      </c>
      <c r="Q149" s="1">
        <f t="shared" si="59"/>
        <v>130130</v>
      </c>
      <c r="R149">
        <f t="shared" si="53"/>
        <v>7.4499999999999806</v>
      </c>
      <c r="S149" s="1">
        <f>SUM($Q$5:Q149)</f>
        <v>7049150</v>
      </c>
      <c r="U149" s="2">
        <v>145</v>
      </c>
      <c r="V149">
        <v>0.24399999999999999</v>
      </c>
      <c r="W149">
        <f t="shared" si="60"/>
        <v>0.24399999999999999</v>
      </c>
      <c r="X149">
        <f t="shared" si="61"/>
        <v>0.24399999999999999</v>
      </c>
      <c r="Y149">
        <f t="shared" si="62"/>
        <v>0.24399999999999999</v>
      </c>
      <c r="Z149" s="4">
        <f t="shared" si="63"/>
        <v>18304.359999999997</v>
      </c>
      <c r="AA149" s="4">
        <f t="shared" si="74"/>
        <v>18754.463529344506</v>
      </c>
      <c r="AB149" s="4">
        <f t="shared" si="64"/>
        <v>18305.335999999996</v>
      </c>
      <c r="AC149" s="4">
        <f>SUM($AB$5:AB149)</f>
        <v>526055.94000000006</v>
      </c>
      <c r="AD149">
        <f t="shared" si="65"/>
        <v>3.6051825159424151</v>
      </c>
      <c r="AE149">
        <f t="shared" si="66"/>
        <v>1155.3799999999999</v>
      </c>
      <c r="AF149" s="2">
        <v>145</v>
      </c>
      <c r="AG149">
        <f t="shared" si="67"/>
        <v>1.44</v>
      </c>
      <c r="AH149">
        <f t="shared" si="68"/>
        <v>1.44</v>
      </c>
      <c r="AI149">
        <f t="shared" si="69"/>
        <v>1.44</v>
      </c>
      <c r="AJ149">
        <f t="shared" si="70"/>
        <v>1.44</v>
      </c>
      <c r="AK149">
        <f t="shared" si="71"/>
        <v>5.76</v>
      </c>
      <c r="AL149">
        <v>11.52</v>
      </c>
      <c r="AM149">
        <f>SUM($AL$5:AL149)</f>
        <v>636.61999999999978</v>
      </c>
      <c r="AO149">
        <f t="shared" si="72"/>
        <v>22.436206896551724</v>
      </c>
      <c r="AP149">
        <f t="shared" si="73"/>
        <v>0.51345577499423656</v>
      </c>
      <c r="AQ149" s="4">
        <f>SUM($AO$5:AO149)</f>
        <v>1215.3706896551726</v>
      </c>
    </row>
    <row r="150" spans="11:43" x14ac:dyDescent="0.3">
      <c r="K150" s="2">
        <v>146</v>
      </c>
      <c r="L150" s="1">
        <f t="shared" si="75"/>
        <v>3875</v>
      </c>
      <c r="M150" s="1">
        <f t="shared" si="55"/>
        <v>3875</v>
      </c>
      <c r="N150" s="1">
        <f t="shared" si="56"/>
        <v>3875</v>
      </c>
      <c r="O150" s="1">
        <f t="shared" si="57"/>
        <v>3875</v>
      </c>
      <c r="P150" s="1">
        <f t="shared" si="58"/>
        <v>116250</v>
      </c>
      <c r="Q150" s="1">
        <f t="shared" si="59"/>
        <v>131750</v>
      </c>
      <c r="R150">
        <f t="shared" si="53"/>
        <v>7.4999999999999805</v>
      </c>
      <c r="S150" s="1">
        <f>SUM($Q$5:Q150)</f>
        <v>7180900</v>
      </c>
      <c r="U150" s="2">
        <v>146</v>
      </c>
      <c r="V150">
        <v>0.245</v>
      </c>
      <c r="W150">
        <f t="shared" si="60"/>
        <v>0.245</v>
      </c>
      <c r="X150">
        <f t="shared" si="61"/>
        <v>0.245</v>
      </c>
      <c r="Y150">
        <f t="shared" si="62"/>
        <v>0.245</v>
      </c>
      <c r="Z150" s="4">
        <f t="shared" si="63"/>
        <v>18746.969999999998</v>
      </c>
      <c r="AA150" s="4">
        <f t="shared" si="74"/>
        <v>19129.552799931396</v>
      </c>
      <c r="AB150" s="4">
        <f t="shared" si="64"/>
        <v>18747.949999999997</v>
      </c>
      <c r="AC150" s="4">
        <f>SUM($AB$5:AB150)</f>
        <v>544803.89</v>
      </c>
      <c r="AD150">
        <f t="shared" si="65"/>
        <v>3.563870032529231</v>
      </c>
      <c r="AE150">
        <f t="shared" si="66"/>
        <v>1178.0899999999999</v>
      </c>
      <c r="AF150" s="2">
        <v>146</v>
      </c>
      <c r="AG150">
        <f t="shared" si="67"/>
        <v>1.4550000000000001</v>
      </c>
      <c r="AH150">
        <f t="shared" si="68"/>
        <v>1.4550000000000001</v>
      </c>
      <c r="AI150">
        <f t="shared" si="69"/>
        <v>1.4550000000000001</v>
      </c>
      <c r="AJ150">
        <f t="shared" si="70"/>
        <v>1.4550000000000001</v>
      </c>
      <c r="AK150">
        <f t="shared" si="71"/>
        <v>5.82</v>
      </c>
      <c r="AL150">
        <v>11.64</v>
      </c>
      <c r="AM150">
        <f>SUM($AL$5:AL150)</f>
        <v>648.25999999999976</v>
      </c>
      <c r="AO150">
        <f t="shared" si="72"/>
        <v>22.71551724137931</v>
      </c>
      <c r="AP150">
        <f t="shared" si="73"/>
        <v>0.51242504743833017</v>
      </c>
      <c r="AQ150" s="4">
        <f>SUM($AO$5:AO150)</f>
        <v>1238.0862068965519</v>
      </c>
    </row>
    <row r="151" spans="11:43" x14ac:dyDescent="0.3">
      <c r="K151" s="2">
        <v>147</v>
      </c>
      <c r="L151" s="1">
        <f t="shared" si="75"/>
        <v>3900</v>
      </c>
      <c r="M151" s="1">
        <f t="shared" si="55"/>
        <v>3900</v>
      </c>
      <c r="N151" s="1">
        <f t="shared" si="56"/>
        <v>3900</v>
      </c>
      <c r="O151" s="1">
        <f t="shared" si="57"/>
        <v>3900</v>
      </c>
      <c r="P151" s="1">
        <f t="shared" si="58"/>
        <v>117780</v>
      </c>
      <c r="Q151" s="1">
        <f t="shared" si="59"/>
        <v>133380</v>
      </c>
      <c r="R151">
        <f t="shared" si="53"/>
        <v>7.5499999999999803</v>
      </c>
      <c r="S151" s="1">
        <f>SUM($Q$5:Q151)</f>
        <v>7314280</v>
      </c>
      <c r="U151" s="2">
        <v>147</v>
      </c>
      <c r="V151">
        <v>0.246</v>
      </c>
      <c r="W151">
        <f t="shared" si="60"/>
        <v>0.246</v>
      </c>
      <c r="X151">
        <f t="shared" si="61"/>
        <v>0.246</v>
      </c>
      <c r="Y151">
        <f t="shared" si="62"/>
        <v>0.246</v>
      </c>
      <c r="Z151" s="4">
        <f t="shared" si="63"/>
        <v>19199.949999999997</v>
      </c>
      <c r="AA151" s="4">
        <f t="shared" si="74"/>
        <v>19512.143855930026</v>
      </c>
      <c r="AB151" s="4">
        <f t="shared" si="64"/>
        <v>19200.933999999997</v>
      </c>
      <c r="AC151" s="4">
        <f>SUM($AB$5:AB151)</f>
        <v>564004.82400000002</v>
      </c>
      <c r="AD151">
        <f t="shared" si="65"/>
        <v>3.5243753490820353</v>
      </c>
      <c r="AE151">
        <f t="shared" si="66"/>
        <v>1201.0899999999999</v>
      </c>
      <c r="AF151" s="2">
        <v>147</v>
      </c>
      <c r="AG151">
        <f t="shared" si="67"/>
        <v>1.47</v>
      </c>
      <c r="AH151">
        <f t="shared" si="68"/>
        <v>1.47</v>
      </c>
      <c r="AI151">
        <f t="shared" si="69"/>
        <v>1.47</v>
      </c>
      <c r="AJ151">
        <f t="shared" si="70"/>
        <v>1.47</v>
      </c>
      <c r="AK151">
        <f t="shared" si="71"/>
        <v>5.88</v>
      </c>
      <c r="AL151">
        <v>11.76</v>
      </c>
      <c r="AM151">
        <f>SUM($AL$5:AL151)</f>
        <v>660.01999999999975</v>
      </c>
      <c r="AO151">
        <f t="shared" si="72"/>
        <v>22.99655172413793</v>
      </c>
      <c r="AP151">
        <f t="shared" si="73"/>
        <v>0.51138101664417457</v>
      </c>
      <c r="AQ151" s="4">
        <f>SUM($AO$5:AO151)</f>
        <v>1261.0827586206897</v>
      </c>
    </row>
    <row r="152" spans="11:43" x14ac:dyDescent="0.3">
      <c r="K152" s="2">
        <v>148</v>
      </c>
      <c r="L152" s="1">
        <f t="shared" si="75"/>
        <v>3925</v>
      </c>
      <c r="M152" s="1">
        <f t="shared" si="55"/>
        <v>3925</v>
      </c>
      <c r="N152" s="1">
        <f t="shared" si="56"/>
        <v>3925</v>
      </c>
      <c r="O152" s="1">
        <f t="shared" si="57"/>
        <v>3925</v>
      </c>
      <c r="P152" s="1">
        <f t="shared" si="58"/>
        <v>119320</v>
      </c>
      <c r="Q152" s="1">
        <f t="shared" si="59"/>
        <v>135020</v>
      </c>
      <c r="R152">
        <f t="shared" si="53"/>
        <v>7.5999999999999801</v>
      </c>
      <c r="S152" s="1">
        <f>SUM($Q$5:Q152)</f>
        <v>7449300</v>
      </c>
      <c r="U152" s="2">
        <v>148</v>
      </c>
      <c r="V152">
        <v>0.247</v>
      </c>
      <c r="W152">
        <f t="shared" si="60"/>
        <v>0.247</v>
      </c>
      <c r="X152">
        <f t="shared" si="61"/>
        <v>0.247</v>
      </c>
      <c r="Y152">
        <f t="shared" si="62"/>
        <v>0.247</v>
      </c>
      <c r="Z152" s="4">
        <f t="shared" si="63"/>
        <v>19663.559999999998</v>
      </c>
      <c r="AA152" s="4">
        <f t="shared" si="74"/>
        <v>19902.386733048628</v>
      </c>
      <c r="AB152" s="4">
        <f t="shared" si="64"/>
        <v>19664.547999999999</v>
      </c>
      <c r="AC152" s="4">
        <f>SUM($AB$5:AB152)</f>
        <v>583669.37199999997</v>
      </c>
      <c r="AD152">
        <f t="shared" si="65"/>
        <v>3.4865921643251676</v>
      </c>
      <c r="AE152">
        <f t="shared" si="66"/>
        <v>1224.3699999999999</v>
      </c>
      <c r="AF152" s="2">
        <v>148</v>
      </c>
      <c r="AG152">
        <f t="shared" si="67"/>
        <v>1.4850000000000001</v>
      </c>
      <c r="AH152">
        <f t="shared" si="68"/>
        <v>1.4850000000000001</v>
      </c>
      <c r="AI152">
        <f t="shared" si="69"/>
        <v>1.4850000000000001</v>
      </c>
      <c r="AJ152">
        <f t="shared" si="70"/>
        <v>1.4850000000000001</v>
      </c>
      <c r="AK152">
        <f t="shared" si="71"/>
        <v>5.94</v>
      </c>
      <c r="AL152">
        <v>11.88</v>
      </c>
      <c r="AM152">
        <f>SUM($AL$5:AL152)</f>
        <v>671.89999999999975</v>
      </c>
      <c r="AO152">
        <f t="shared" si="72"/>
        <v>23.279310344827586</v>
      </c>
      <c r="AP152">
        <f t="shared" si="73"/>
        <v>0.51032439638572069</v>
      </c>
      <c r="AQ152" s="4">
        <f>SUM($AO$5:AO152)</f>
        <v>1284.3620689655172</v>
      </c>
    </row>
    <row r="153" spans="11:43" x14ac:dyDescent="0.3">
      <c r="K153" s="2">
        <v>149</v>
      </c>
      <c r="L153" s="1">
        <f t="shared" si="75"/>
        <v>3950</v>
      </c>
      <c r="M153" s="1">
        <f t="shared" si="55"/>
        <v>3950</v>
      </c>
      <c r="N153" s="1">
        <f t="shared" si="56"/>
        <v>3950</v>
      </c>
      <c r="O153" s="1">
        <f t="shared" si="57"/>
        <v>3950</v>
      </c>
      <c r="P153" s="1">
        <f t="shared" si="58"/>
        <v>120870</v>
      </c>
      <c r="Q153" s="1">
        <f t="shared" si="59"/>
        <v>136670</v>
      </c>
      <c r="R153">
        <f t="shared" si="53"/>
        <v>7.6499999999999799</v>
      </c>
      <c r="S153" s="1">
        <f>SUM($Q$5:Q153)</f>
        <v>7585970</v>
      </c>
      <c r="U153" s="2">
        <v>149</v>
      </c>
      <c r="V153">
        <v>0.248</v>
      </c>
      <c r="W153">
        <f t="shared" si="60"/>
        <v>0.248</v>
      </c>
      <c r="X153">
        <f t="shared" si="61"/>
        <v>0.248</v>
      </c>
      <c r="Y153">
        <f t="shared" si="62"/>
        <v>0.248</v>
      </c>
      <c r="Z153" s="4">
        <f t="shared" si="63"/>
        <v>20138.039999999997</v>
      </c>
      <c r="AA153" s="4">
        <f t="shared" si="74"/>
        <v>20300.434467709601</v>
      </c>
      <c r="AB153" s="4">
        <f t="shared" si="64"/>
        <v>20139.031999999996</v>
      </c>
      <c r="AC153" s="4">
        <f>SUM($AB$5:AB153)</f>
        <v>603808.40399999998</v>
      </c>
      <c r="AD153">
        <f t="shared" si="65"/>
        <v>3.4504178163386663</v>
      </c>
      <c r="AE153">
        <f t="shared" si="66"/>
        <v>1247.93</v>
      </c>
      <c r="AF153" s="2">
        <v>149</v>
      </c>
      <c r="AG153">
        <f t="shared" si="67"/>
        <v>1.5</v>
      </c>
      <c r="AH153">
        <f t="shared" si="68"/>
        <v>1.5</v>
      </c>
      <c r="AI153">
        <f t="shared" si="69"/>
        <v>1.5</v>
      </c>
      <c r="AJ153">
        <f t="shared" si="70"/>
        <v>1.5</v>
      </c>
      <c r="AK153">
        <f t="shared" si="71"/>
        <v>6</v>
      </c>
      <c r="AL153">
        <v>12</v>
      </c>
      <c r="AM153">
        <f>SUM($AL$5:AL153)</f>
        <v>683.89999999999975</v>
      </c>
      <c r="AO153">
        <f t="shared" si="72"/>
        <v>23.563793103448276</v>
      </c>
      <c r="AP153">
        <f t="shared" si="73"/>
        <v>0.50925587180800469</v>
      </c>
      <c r="AQ153" s="4">
        <f>SUM($AO$5:AO153)</f>
        <v>1307.9258620689654</v>
      </c>
    </row>
    <row r="154" spans="11:43" x14ac:dyDescent="0.3">
      <c r="K154" s="2">
        <v>150</v>
      </c>
      <c r="L154" s="1">
        <f t="shared" si="75"/>
        <v>3975</v>
      </c>
      <c r="M154" s="1">
        <f t="shared" si="55"/>
        <v>3975</v>
      </c>
      <c r="N154" s="1">
        <f t="shared" si="56"/>
        <v>3975</v>
      </c>
      <c r="O154" s="1">
        <f t="shared" si="57"/>
        <v>3975</v>
      </c>
      <c r="P154" s="1">
        <f t="shared" si="58"/>
        <v>122430</v>
      </c>
      <c r="Q154" s="1">
        <f t="shared" si="59"/>
        <v>138330</v>
      </c>
      <c r="R154">
        <f t="shared" si="53"/>
        <v>7.6999999999999797</v>
      </c>
      <c r="S154" s="1">
        <f>SUM($Q$5:Q154)</f>
        <v>7724300</v>
      </c>
      <c r="U154" s="2">
        <v>150</v>
      </c>
      <c r="V154">
        <v>0.249</v>
      </c>
      <c r="W154">
        <f t="shared" si="60"/>
        <v>0.249</v>
      </c>
      <c r="X154">
        <f t="shared" si="61"/>
        <v>0.249</v>
      </c>
      <c r="Y154">
        <f t="shared" si="62"/>
        <v>0.249</v>
      </c>
      <c r="Z154" s="4">
        <f t="shared" si="63"/>
        <v>20623.62</v>
      </c>
      <c r="AA154" s="4">
        <f t="shared" si="74"/>
        <v>20706.443157063793</v>
      </c>
      <c r="AB154" s="4">
        <f t="shared" si="64"/>
        <v>20624.615999999998</v>
      </c>
      <c r="AC154" s="4">
        <f>SUM($AB$5:AB154)</f>
        <v>624433.02</v>
      </c>
      <c r="AD154">
        <f t="shared" si="65"/>
        <v>3.4157550413955544</v>
      </c>
      <c r="AE154">
        <f t="shared" si="66"/>
        <v>1271.78</v>
      </c>
      <c r="AF154" s="2">
        <v>150</v>
      </c>
      <c r="AG154">
        <f t="shared" si="67"/>
        <v>1.5149999999999999</v>
      </c>
      <c r="AH154">
        <f t="shared" si="68"/>
        <v>1.5149999999999999</v>
      </c>
      <c r="AI154">
        <f t="shared" si="69"/>
        <v>1.5149999999999999</v>
      </c>
      <c r="AJ154">
        <f t="shared" si="70"/>
        <v>1.5149999999999999</v>
      </c>
      <c r="AK154">
        <f t="shared" si="71"/>
        <v>6.06</v>
      </c>
      <c r="AL154">
        <v>12.12</v>
      </c>
      <c r="AM154">
        <f>SUM($AL$5:AL154)</f>
        <v>696.01999999999975</v>
      </c>
      <c r="AO154">
        <f t="shared" si="72"/>
        <v>23.85</v>
      </c>
      <c r="AP154">
        <f t="shared" si="73"/>
        <v>0.5081761006289307</v>
      </c>
      <c r="AQ154" s="4">
        <f>SUM($AO$5:AO154)</f>
        <v>1331.7758620689654</v>
      </c>
    </row>
    <row r="155" spans="11:43" x14ac:dyDescent="0.3">
      <c r="K155" s="2">
        <v>151</v>
      </c>
      <c r="L155" s="1">
        <f t="shared" si="75"/>
        <v>4000</v>
      </c>
      <c r="M155" s="1">
        <f t="shared" si="55"/>
        <v>4000</v>
      </c>
      <c r="N155" s="1">
        <f t="shared" si="56"/>
        <v>4000</v>
      </c>
      <c r="O155" s="1">
        <f t="shared" si="57"/>
        <v>4000</v>
      </c>
      <c r="P155" s="1">
        <f t="shared" si="58"/>
        <v>124000</v>
      </c>
      <c r="Q155" s="1">
        <f t="shared" si="59"/>
        <v>140000</v>
      </c>
      <c r="R155">
        <f t="shared" si="53"/>
        <v>7.7499999999999796</v>
      </c>
      <c r="S155" s="1">
        <f>SUM($Q$5:Q155)</f>
        <v>7864300</v>
      </c>
      <c r="U155" s="2">
        <v>151</v>
      </c>
      <c r="V155">
        <v>0.25</v>
      </c>
      <c r="W155">
        <f t="shared" si="60"/>
        <v>0.25</v>
      </c>
      <c r="X155">
        <f t="shared" si="61"/>
        <v>0.25</v>
      </c>
      <c r="Y155">
        <f t="shared" si="62"/>
        <v>0.25</v>
      </c>
      <c r="Z155" s="4">
        <f t="shared" si="63"/>
        <v>21120.579999999998</v>
      </c>
      <c r="AA155" s="4">
        <f t="shared" si="74"/>
        <v>21120.572020205069</v>
      </c>
      <c r="AB155" s="4">
        <f t="shared" si="64"/>
        <v>21121.579999999998</v>
      </c>
      <c r="AC155" s="4">
        <f>SUM($AB$5:AB155)</f>
        <v>645554.6</v>
      </c>
      <c r="AD155">
        <f t="shared" si="65"/>
        <v>3.3825213150963664</v>
      </c>
      <c r="AE155">
        <f t="shared" si="66"/>
        <v>1295.92</v>
      </c>
      <c r="AF155" s="2">
        <v>151</v>
      </c>
      <c r="AG155">
        <f t="shared" si="67"/>
        <v>1.53</v>
      </c>
      <c r="AH155">
        <f t="shared" si="68"/>
        <v>1.53</v>
      </c>
      <c r="AI155">
        <f t="shared" si="69"/>
        <v>1.53</v>
      </c>
      <c r="AJ155">
        <f t="shared" si="70"/>
        <v>1.53</v>
      </c>
      <c r="AK155">
        <f t="shared" si="71"/>
        <v>6.12</v>
      </c>
      <c r="AL155">
        <v>12.24</v>
      </c>
      <c r="AM155">
        <f>SUM($AL$5:AL155)</f>
        <v>708.25999999999976</v>
      </c>
      <c r="AO155">
        <f t="shared" si="72"/>
        <v>24.137931034482758</v>
      </c>
      <c r="AP155">
        <f t="shared" si="73"/>
        <v>0.50708571428571436</v>
      </c>
      <c r="AQ155" s="4">
        <f>SUM($AO$5:AO155)</f>
        <v>1355.9137931034481</v>
      </c>
    </row>
    <row r="156" spans="11:43" x14ac:dyDescent="0.3">
      <c r="K156" s="2">
        <v>152</v>
      </c>
      <c r="L156" s="1">
        <f t="shared" si="75"/>
        <v>4025</v>
      </c>
      <c r="M156" s="1">
        <f t="shared" si="55"/>
        <v>4025</v>
      </c>
      <c r="N156" s="1">
        <f t="shared" si="56"/>
        <v>4025</v>
      </c>
      <c r="O156" s="1">
        <f t="shared" si="57"/>
        <v>4025</v>
      </c>
      <c r="P156" s="1">
        <f t="shared" si="58"/>
        <v>125580</v>
      </c>
      <c r="Q156" s="1">
        <f t="shared" si="59"/>
        <v>141680</v>
      </c>
      <c r="R156">
        <f t="shared" si="53"/>
        <v>7.7999999999999794</v>
      </c>
      <c r="S156" s="1">
        <f>SUM($Q$5:Q156)</f>
        <v>8005980</v>
      </c>
      <c r="U156" s="2">
        <v>152</v>
      </c>
      <c r="V156">
        <v>0.251</v>
      </c>
      <c r="W156">
        <f t="shared" si="60"/>
        <v>0.251</v>
      </c>
      <c r="X156">
        <f t="shared" si="61"/>
        <v>0.251</v>
      </c>
      <c r="Y156">
        <f t="shared" si="62"/>
        <v>0.251</v>
      </c>
      <c r="Z156" s="4">
        <f t="shared" si="63"/>
        <v>21629.16</v>
      </c>
      <c r="AA156" s="4">
        <f t="shared" si="74"/>
        <v>21542.983460609172</v>
      </c>
      <c r="AB156" s="4">
        <f t="shared" si="64"/>
        <v>21630.164000000001</v>
      </c>
      <c r="AC156" s="4">
        <f>SUM($AB$5:AB156)</f>
        <v>667184.76399999997</v>
      </c>
      <c r="AD156">
        <f t="shared" si="65"/>
        <v>3.350632773742142</v>
      </c>
      <c r="AE156">
        <f t="shared" si="66"/>
        <v>1320.35</v>
      </c>
      <c r="AF156" s="2">
        <v>152</v>
      </c>
      <c r="AG156">
        <f t="shared" si="67"/>
        <v>1.5449999999999999</v>
      </c>
      <c r="AH156">
        <f t="shared" si="68"/>
        <v>1.5449999999999999</v>
      </c>
      <c r="AI156">
        <f t="shared" si="69"/>
        <v>1.5449999999999999</v>
      </c>
      <c r="AJ156">
        <f t="shared" si="70"/>
        <v>1.5449999999999999</v>
      </c>
      <c r="AK156">
        <f t="shared" si="71"/>
        <v>6.18</v>
      </c>
      <c r="AL156">
        <v>12.36</v>
      </c>
      <c r="AM156">
        <f>SUM($AL$5:AL156)</f>
        <v>720.61999999999978</v>
      </c>
      <c r="AO156">
        <f t="shared" si="72"/>
        <v>24.427586206896553</v>
      </c>
      <c r="AP156">
        <f t="shared" si="73"/>
        <v>0.50598531902879729</v>
      </c>
      <c r="AQ156" s="4">
        <f>SUM($AO$5:AO156)</f>
        <v>1380.3413793103448</v>
      </c>
    </row>
    <row r="157" spans="11:43" x14ac:dyDescent="0.3">
      <c r="K157" s="2">
        <v>153</v>
      </c>
      <c r="L157" s="1">
        <f t="shared" si="75"/>
        <v>4050</v>
      </c>
      <c r="M157" s="1">
        <f t="shared" si="55"/>
        <v>4050</v>
      </c>
      <c r="N157" s="1">
        <f t="shared" si="56"/>
        <v>4050</v>
      </c>
      <c r="O157" s="1">
        <f t="shared" si="57"/>
        <v>4050</v>
      </c>
      <c r="P157" s="1">
        <f t="shared" si="58"/>
        <v>127170</v>
      </c>
      <c r="Q157" s="1">
        <f t="shared" si="59"/>
        <v>143370</v>
      </c>
      <c r="R157">
        <f t="shared" si="53"/>
        <v>7.8499999999999792</v>
      </c>
      <c r="S157" s="1">
        <f>SUM($Q$5:Q157)</f>
        <v>8149350</v>
      </c>
      <c r="U157" s="2">
        <v>153</v>
      </c>
      <c r="V157">
        <v>0.252</v>
      </c>
      <c r="W157">
        <f t="shared" si="60"/>
        <v>0.252</v>
      </c>
      <c r="X157">
        <f t="shared" si="61"/>
        <v>0.252</v>
      </c>
      <c r="Y157">
        <f t="shared" si="62"/>
        <v>0.252</v>
      </c>
      <c r="Z157" s="4">
        <f t="shared" si="63"/>
        <v>22149.64</v>
      </c>
      <c r="AA157" s="4">
        <f t="shared" si="74"/>
        <v>21973.843129821355</v>
      </c>
      <c r="AB157" s="4">
        <f t="shared" si="64"/>
        <v>22150.648000000001</v>
      </c>
      <c r="AC157" s="4">
        <f>SUM($AB$5:AB157)</f>
        <v>689335.41200000001</v>
      </c>
      <c r="AD157">
        <f t="shared" si="65"/>
        <v>3.3200170620203258</v>
      </c>
      <c r="AE157">
        <f t="shared" si="66"/>
        <v>1345.07</v>
      </c>
      <c r="AF157" s="2">
        <v>153</v>
      </c>
      <c r="AG157">
        <f t="shared" si="67"/>
        <v>1.56</v>
      </c>
      <c r="AH157">
        <f t="shared" si="68"/>
        <v>1.56</v>
      </c>
      <c r="AI157">
        <f t="shared" si="69"/>
        <v>1.56</v>
      </c>
      <c r="AJ157">
        <f t="shared" si="70"/>
        <v>1.56</v>
      </c>
      <c r="AK157">
        <f t="shared" si="71"/>
        <v>6.24</v>
      </c>
      <c r="AL157">
        <v>12.48</v>
      </c>
      <c r="AM157">
        <f>SUM($AL$5:AL157)</f>
        <v>733.0999999999998</v>
      </c>
      <c r="AO157">
        <f t="shared" si="72"/>
        <v>24.718965517241379</v>
      </c>
      <c r="AP157">
        <f t="shared" si="73"/>
        <v>0.50487549696589251</v>
      </c>
      <c r="AQ157" s="4">
        <f>SUM($AO$5:AO157)</f>
        <v>1405.0603448275863</v>
      </c>
    </row>
    <row r="158" spans="11:43" x14ac:dyDescent="0.3">
      <c r="K158" s="2">
        <v>154</v>
      </c>
      <c r="L158" s="1">
        <f t="shared" si="75"/>
        <v>4075</v>
      </c>
      <c r="M158" s="1">
        <f t="shared" si="55"/>
        <v>4075</v>
      </c>
      <c r="N158" s="1">
        <f t="shared" si="56"/>
        <v>4075</v>
      </c>
      <c r="O158" s="1">
        <f t="shared" si="57"/>
        <v>4075</v>
      </c>
      <c r="P158" s="1">
        <f t="shared" si="58"/>
        <v>128770</v>
      </c>
      <c r="Q158" s="1">
        <f t="shared" si="59"/>
        <v>145070</v>
      </c>
      <c r="R158">
        <f t="shared" si="53"/>
        <v>7.899999999999979</v>
      </c>
      <c r="S158" s="1">
        <f>SUM($Q$5:Q158)</f>
        <v>8294420</v>
      </c>
      <c r="U158" s="2">
        <v>154</v>
      </c>
      <c r="V158">
        <v>0.253</v>
      </c>
      <c r="W158">
        <f t="shared" si="60"/>
        <v>0.253</v>
      </c>
      <c r="X158">
        <f t="shared" si="61"/>
        <v>0.253</v>
      </c>
      <c r="Y158">
        <f t="shared" si="62"/>
        <v>0.253</v>
      </c>
      <c r="Z158" s="4">
        <f t="shared" si="63"/>
        <v>22682.28</v>
      </c>
      <c r="AA158" s="4">
        <f t="shared" si="74"/>
        <v>22413.319992417782</v>
      </c>
      <c r="AB158" s="4">
        <f t="shared" si="64"/>
        <v>22683.291999999998</v>
      </c>
      <c r="AC158" s="4">
        <f>SUM($AB$5:AB158)</f>
        <v>712018.70400000003</v>
      </c>
      <c r="AD158">
        <f t="shared" si="65"/>
        <v>3.2906030366535144</v>
      </c>
      <c r="AE158">
        <f t="shared" si="66"/>
        <v>1370.08</v>
      </c>
      <c r="AF158" s="2">
        <v>154</v>
      </c>
      <c r="AG158">
        <f t="shared" si="67"/>
        <v>1.575</v>
      </c>
      <c r="AH158">
        <f t="shared" si="68"/>
        <v>1.575</v>
      </c>
      <c r="AI158">
        <f t="shared" si="69"/>
        <v>1.575</v>
      </c>
      <c r="AJ158">
        <f t="shared" si="70"/>
        <v>1.575</v>
      </c>
      <c r="AK158">
        <f t="shared" si="71"/>
        <v>6.3</v>
      </c>
      <c r="AL158">
        <v>12.6</v>
      </c>
      <c r="AM158">
        <f>SUM($AL$5:AL158)</f>
        <v>745.69999999999982</v>
      </c>
      <c r="AO158">
        <f t="shared" si="72"/>
        <v>25.012068965517241</v>
      </c>
      <c r="AP158">
        <f t="shared" si="73"/>
        <v>0.50375680705866133</v>
      </c>
      <c r="AQ158" s="4">
        <f>SUM($AO$5:AO158)</f>
        <v>1430.0724137931036</v>
      </c>
    </row>
    <row r="159" spans="11:43" x14ac:dyDescent="0.3">
      <c r="K159" s="2">
        <v>155</v>
      </c>
      <c r="L159" s="1">
        <f t="shared" si="75"/>
        <v>4100</v>
      </c>
      <c r="M159" s="1">
        <f t="shared" si="55"/>
        <v>4100</v>
      </c>
      <c r="N159" s="1">
        <f t="shared" si="56"/>
        <v>4100</v>
      </c>
      <c r="O159" s="1">
        <f t="shared" si="57"/>
        <v>4100</v>
      </c>
      <c r="P159" s="1">
        <f t="shared" si="58"/>
        <v>130380</v>
      </c>
      <c r="Q159" s="1">
        <f t="shared" si="59"/>
        <v>146780</v>
      </c>
      <c r="R159">
        <f t="shared" si="53"/>
        <v>7.9499999999999789</v>
      </c>
      <c r="S159" s="1">
        <f>SUM($Q$5:Q159)</f>
        <v>8441200</v>
      </c>
      <c r="U159" s="2">
        <v>155</v>
      </c>
      <c r="V159">
        <v>0.254</v>
      </c>
      <c r="W159">
        <f t="shared" si="60"/>
        <v>0.254</v>
      </c>
      <c r="X159">
        <f t="shared" si="61"/>
        <v>0.254</v>
      </c>
      <c r="Y159">
        <f t="shared" si="62"/>
        <v>0.254</v>
      </c>
      <c r="Z159" s="4">
        <f t="shared" si="63"/>
        <v>23227.379999999997</v>
      </c>
      <c r="AA159" s="4">
        <f t="shared" si="74"/>
        <v>22861.586392266137</v>
      </c>
      <c r="AB159" s="4">
        <f t="shared" si="64"/>
        <v>23228.395999999997</v>
      </c>
      <c r="AC159" s="4">
        <f>SUM($AB$5:AB159)</f>
        <v>735247.1</v>
      </c>
      <c r="AD159">
        <f t="shared" si="65"/>
        <v>3.2623294682438493</v>
      </c>
      <c r="AE159">
        <f t="shared" si="66"/>
        <v>1395.3799999999999</v>
      </c>
      <c r="AF159" s="2">
        <v>155</v>
      </c>
      <c r="AG159">
        <f t="shared" si="67"/>
        <v>1.59</v>
      </c>
      <c r="AH159">
        <f t="shared" si="68"/>
        <v>1.59</v>
      </c>
      <c r="AI159">
        <f t="shared" si="69"/>
        <v>1.59</v>
      </c>
      <c r="AJ159">
        <f t="shared" si="70"/>
        <v>1.59</v>
      </c>
      <c r="AK159">
        <f t="shared" si="71"/>
        <v>6.36</v>
      </c>
      <c r="AL159">
        <v>12.72</v>
      </c>
      <c r="AM159">
        <f>SUM($AL$5:AL159)</f>
        <v>758.41999999999985</v>
      </c>
      <c r="AO159">
        <f t="shared" si="72"/>
        <v>25.306896551724137</v>
      </c>
      <c r="AP159">
        <f t="shared" si="73"/>
        <v>0.50262978607439712</v>
      </c>
      <c r="AQ159" s="4">
        <f>SUM($AO$5:AO159)</f>
        <v>1455.3793103448277</v>
      </c>
    </row>
    <row r="160" spans="11:43" x14ac:dyDescent="0.3">
      <c r="K160" s="2">
        <v>156</v>
      </c>
      <c r="L160" s="1">
        <f t="shared" si="75"/>
        <v>4125</v>
      </c>
      <c r="M160" s="1">
        <f t="shared" si="55"/>
        <v>4125</v>
      </c>
      <c r="N160" s="1">
        <f t="shared" si="56"/>
        <v>4125</v>
      </c>
      <c r="O160" s="1">
        <f t="shared" si="57"/>
        <v>4125</v>
      </c>
      <c r="P160" s="1">
        <f t="shared" si="58"/>
        <v>132000</v>
      </c>
      <c r="Q160" s="1">
        <f t="shared" si="59"/>
        <v>148500</v>
      </c>
      <c r="R160">
        <f t="shared" si="53"/>
        <v>7.9999999999999787</v>
      </c>
      <c r="S160" s="1">
        <f>SUM($Q$5:Q160)</f>
        <v>8589700</v>
      </c>
      <c r="U160" s="2">
        <v>156</v>
      </c>
      <c r="V160">
        <v>0.255</v>
      </c>
      <c r="W160">
        <f t="shared" si="60"/>
        <v>0.255</v>
      </c>
      <c r="X160">
        <f t="shared" si="61"/>
        <v>0.255</v>
      </c>
      <c r="Y160">
        <f t="shared" si="62"/>
        <v>0.255</v>
      </c>
      <c r="Z160" s="4">
        <f t="shared" si="63"/>
        <v>23785.199999999997</v>
      </c>
      <c r="AA160" s="4">
        <f t="shared" si="74"/>
        <v>23318.81812011146</v>
      </c>
      <c r="AB160" s="4">
        <f t="shared" si="64"/>
        <v>23786.219999999998</v>
      </c>
      <c r="AC160" s="4">
        <f>SUM($AB$5:AB160)</f>
        <v>759033.32</v>
      </c>
      <c r="AD160">
        <f t="shared" si="65"/>
        <v>3.2351327873309494</v>
      </c>
      <c r="AE160">
        <f t="shared" si="66"/>
        <v>1420.99</v>
      </c>
      <c r="AF160" s="2">
        <v>156</v>
      </c>
      <c r="AG160">
        <f t="shared" si="67"/>
        <v>1.605</v>
      </c>
      <c r="AH160">
        <f t="shared" si="68"/>
        <v>1.605</v>
      </c>
      <c r="AI160">
        <f t="shared" si="69"/>
        <v>1.605</v>
      </c>
      <c r="AJ160">
        <f t="shared" si="70"/>
        <v>1.605</v>
      </c>
      <c r="AK160">
        <f t="shared" si="71"/>
        <v>6.42</v>
      </c>
      <c r="AL160">
        <v>12.84</v>
      </c>
      <c r="AM160">
        <f>SUM($AL$5:AL160)</f>
        <v>771.25999999999988</v>
      </c>
      <c r="AO160">
        <f t="shared" si="72"/>
        <v>25.603448275862068</v>
      </c>
      <c r="AP160">
        <f t="shared" si="73"/>
        <v>0.50149494949494955</v>
      </c>
      <c r="AQ160" s="4">
        <f>SUM($AO$5:AO160)</f>
        <v>1480.9827586206898</v>
      </c>
    </row>
    <row r="161" spans="11:43" x14ac:dyDescent="0.3">
      <c r="K161" s="2">
        <v>157</v>
      </c>
      <c r="L161" s="1">
        <f t="shared" si="75"/>
        <v>4150</v>
      </c>
      <c r="M161" s="1">
        <f t="shared" si="55"/>
        <v>4150</v>
      </c>
      <c r="N161" s="1">
        <f t="shared" si="56"/>
        <v>4150</v>
      </c>
      <c r="O161" s="1">
        <f t="shared" si="57"/>
        <v>4150</v>
      </c>
      <c r="P161" s="1">
        <f t="shared" si="58"/>
        <v>133630</v>
      </c>
      <c r="Q161" s="1">
        <f t="shared" si="59"/>
        <v>150230</v>
      </c>
      <c r="R161">
        <f t="shared" si="53"/>
        <v>8.0499999999999794</v>
      </c>
      <c r="S161" s="1">
        <f>SUM($Q$5:Q161)</f>
        <v>8739930</v>
      </c>
      <c r="U161" s="2">
        <v>157</v>
      </c>
      <c r="V161">
        <v>0.25600000000000001</v>
      </c>
      <c r="W161">
        <f t="shared" si="60"/>
        <v>0.25600000000000001</v>
      </c>
      <c r="X161">
        <f t="shared" si="61"/>
        <v>0.25600000000000001</v>
      </c>
      <c r="Y161">
        <f t="shared" si="62"/>
        <v>0.25600000000000001</v>
      </c>
      <c r="Z161" s="4">
        <f t="shared" si="63"/>
        <v>24356.039999999997</v>
      </c>
      <c r="AA161" s="4">
        <f t="shared" si="74"/>
        <v>23785.194482513689</v>
      </c>
      <c r="AB161" s="4">
        <f t="shared" si="64"/>
        <v>24357.063999999998</v>
      </c>
      <c r="AC161" s="4">
        <f>SUM($AB$5:AB161)</f>
        <v>783390.38399999996</v>
      </c>
      <c r="AD161">
        <f t="shared" si="65"/>
        <v>3.2089584683844992</v>
      </c>
      <c r="AE161">
        <f t="shared" si="66"/>
        <v>1446.89</v>
      </c>
      <c r="AF161" s="2">
        <v>157</v>
      </c>
      <c r="AG161">
        <f t="shared" si="67"/>
        <v>1.62</v>
      </c>
      <c r="AH161">
        <f t="shared" si="68"/>
        <v>1.62</v>
      </c>
      <c r="AI161">
        <f t="shared" si="69"/>
        <v>1.62</v>
      </c>
      <c r="AJ161">
        <f t="shared" si="70"/>
        <v>1.62</v>
      </c>
      <c r="AK161">
        <f t="shared" si="71"/>
        <v>6.48</v>
      </c>
      <c r="AL161">
        <v>12.96</v>
      </c>
      <c r="AM161">
        <f>SUM($AL$5:AL161)</f>
        <v>784.21999999999991</v>
      </c>
      <c r="AO161">
        <f t="shared" si="72"/>
        <v>25.901724137931033</v>
      </c>
      <c r="AP161">
        <f t="shared" si="73"/>
        <v>0.50035279238500974</v>
      </c>
      <c r="AQ161" s="4">
        <f>SUM($AO$5:AO161)</f>
        <v>1506.8844827586208</v>
      </c>
    </row>
    <row r="162" spans="11:43" x14ac:dyDescent="0.3">
      <c r="K162" s="2">
        <v>158</v>
      </c>
      <c r="L162" s="1">
        <f t="shared" si="75"/>
        <v>4175</v>
      </c>
      <c r="M162" s="1">
        <f t="shared" si="55"/>
        <v>4175</v>
      </c>
      <c r="N162" s="1">
        <f t="shared" si="56"/>
        <v>4175</v>
      </c>
      <c r="O162" s="1">
        <f t="shared" si="57"/>
        <v>4175</v>
      </c>
      <c r="P162" s="1">
        <f t="shared" si="58"/>
        <v>135270</v>
      </c>
      <c r="Q162" s="1">
        <f t="shared" si="59"/>
        <v>151970</v>
      </c>
      <c r="R162">
        <f t="shared" si="53"/>
        <v>8.0999999999999801</v>
      </c>
      <c r="S162" s="1">
        <f>SUM($Q$5:Q162)</f>
        <v>8891900</v>
      </c>
      <c r="U162" s="2">
        <v>158</v>
      </c>
      <c r="V162">
        <v>0.25700000000000001</v>
      </c>
      <c r="W162">
        <f t="shared" si="60"/>
        <v>0.25700000000000001</v>
      </c>
      <c r="X162">
        <f t="shared" si="61"/>
        <v>0.25700000000000001</v>
      </c>
      <c r="Y162">
        <f t="shared" si="62"/>
        <v>0.25700000000000001</v>
      </c>
      <c r="Z162" s="4">
        <f t="shared" si="63"/>
        <v>24940.21</v>
      </c>
      <c r="AA162" s="4">
        <f t="shared" si="74"/>
        <v>24260.898372163963</v>
      </c>
      <c r="AB162" s="4">
        <f t="shared" si="64"/>
        <v>24941.237999999998</v>
      </c>
      <c r="AC162" s="4">
        <f>SUM($AB$5:AB162)</f>
        <v>808331.62199999997</v>
      </c>
      <c r="AD162">
        <f t="shared" si="65"/>
        <v>3.1837559548088623</v>
      </c>
      <c r="AE162">
        <f t="shared" si="66"/>
        <v>1473.09</v>
      </c>
      <c r="AF162" s="2">
        <v>158</v>
      </c>
      <c r="AG162">
        <f t="shared" si="67"/>
        <v>1.635</v>
      </c>
      <c r="AH162">
        <f t="shared" si="68"/>
        <v>1.635</v>
      </c>
      <c r="AI162">
        <f t="shared" si="69"/>
        <v>1.635</v>
      </c>
      <c r="AJ162">
        <f t="shared" si="70"/>
        <v>1.635</v>
      </c>
      <c r="AK162">
        <f t="shared" si="71"/>
        <v>6.54</v>
      </c>
      <c r="AL162">
        <v>13.08</v>
      </c>
      <c r="AM162">
        <f>SUM($AL$5:AL162)</f>
        <v>797.3</v>
      </c>
      <c r="AO162">
        <f t="shared" si="72"/>
        <v>26.201724137931034</v>
      </c>
      <c r="AP162">
        <f t="shared" si="73"/>
        <v>0.49920379022175432</v>
      </c>
      <c r="AQ162" s="4">
        <f>SUM($AO$5:AO162)</f>
        <v>1533.0862068965519</v>
      </c>
    </row>
    <row r="163" spans="11:43" x14ac:dyDescent="0.3">
      <c r="K163" s="2">
        <v>159</v>
      </c>
      <c r="L163" s="1">
        <f t="shared" si="75"/>
        <v>4200</v>
      </c>
      <c r="M163" s="1">
        <f t="shared" si="55"/>
        <v>4200</v>
      </c>
      <c r="N163" s="1">
        <f t="shared" si="56"/>
        <v>4200</v>
      </c>
      <c r="O163" s="1">
        <f t="shared" si="57"/>
        <v>4200</v>
      </c>
      <c r="P163" s="1">
        <f t="shared" si="58"/>
        <v>136920</v>
      </c>
      <c r="Q163" s="1">
        <f t="shared" si="59"/>
        <v>153720</v>
      </c>
      <c r="R163">
        <f t="shared" ref="R163:R204" si="76">R162+0.05</f>
        <v>8.1499999999999808</v>
      </c>
      <c r="S163" s="1">
        <f>SUM($Q$5:Q163)</f>
        <v>9045620</v>
      </c>
      <c r="U163" s="2">
        <v>159</v>
      </c>
      <c r="V163">
        <v>0.25800000000000001</v>
      </c>
      <c r="W163">
        <f t="shared" si="60"/>
        <v>0.25800000000000001</v>
      </c>
      <c r="X163">
        <f t="shared" si="61"/>
        <v>0.25800000000000001</v>
      </c>
      <c r="Y163">
        <f t="shared" si="62"/>
        <v>0.25800000000000001</v>
      </c>
      <c r="Z163" s="4">
        <f t="shared" si="63"/>
        <v>25538</v>
      </c>
      <c r="AA163" s="4">
        <f t="shared" si="74"/>
        <v>24746.116339607244</v>
      </c>
      <c r="AB163" s="4">
        <f t="shared" si="64"/>
        <v>25539.031999999999</v>
      </c>
      <c r="AC163" s="4">
        <f>SUM($AB$5:AB163)</f>
        <v>833870.65399999998</v>
      </c>
      <c r="AD163">
        <f t="shared" si="65"/>
        <v>3.1594745652546061</v>
      </c>
      <c r="AE163">
        <f t="shared" si="66"/>
        <v>1499.59</v>
      </c>
      <c r="AF163" s="2">
        <v>159</v>
      </c>
      <c r="AG163">
        <f t="shared" si="67"/>
        <v>1.65</v>
      </c>
      <c r="AH163">
        <f t="shared" si="68"/>
        <v>1.65</v>
      </c>
      <c r="AI163">
        <f t="shared" si="69"/>
        <v>1.65</v>
      </c>
      <c r="AJ163">
        <f t="shared" si="70"/>
        <v>1.65</v>
      </c>
      <c r="AK163">
        <f t="shared" si="71"/>
        <v>6.6</v>
      </c>
      <c r="AL163">
        <v>13.2</v>
      </c>
      <c r="AM163">
        <f>SUM($AL$5:AL163)</f>
        <v>810.5</v>
      </c>
      <c r="AO163">
        <f t="shared" si="72"/>
        <v>26.50344827586207</v>
      </c>
      <c r="AP163">
        <f t="shared" si="73"/>
        <v>0.49804839968774389</v>
      </c>
      <c r="AQ163" s="4">
        <f>SUM($AO$5:AO163)</f>
        <v>1559.589655172414</v>
      </c>
    </row>
    <row r="164" spans="11:43" x14ac:dyDescent="0.3">
      <c r="K164" s="2">
        <v>160</v>
      </c>
      <c r="L164" s="1">
        <f t="shared" si="75"/>
        <v>4225</v>
      </c>
      <c r="M164" s="1">
        <f t="shared" si="55"/>
        <v>4225</v>
      </c>
      <c r="N164" s="1">
        <f t="shared" si="56"/>
        <v>4225</v>
      </c>
      <c r="O164" s="1">
        <f t="shared" si="57"/>
        <v>4225</v>
      </c>
      <c r="P164" s="1">
        <f t="shared" si="58"/>
        <v>138580</v>
      </c>
      <c r="Q164" s="1">
        <f t="shared" si="59"/>
        <v>155480</v>
      </c>
      <c r="R164">
        <f t="shared" si="76"/>
        <v>8.1999999999999815</v>
      </c>
      <c r="S164" s="1">
        <f>SUM($Q$5:Q164)</f>
        <v>9201100</v>
      </c>
      <c r="U164" s="2">
        <v>160</v>
      </c>
      <c r="V164">
        <v>0.25900000000000001</v>
      </c>
      <c r="W164">
        <f t="shared" si="60"/>
        <v>0.25900000000000001</v>
      </c>
      <c r="X164">
        <f t="shared" si="61"/>
        <v>0.25900000000000001</v>
      </c>
      <c r="Y164">
        <f t="shared" si="62"/>
        <v>0.25900000000000001</v>
      </c>
      <c r="Z164" s="4">
        <f t="shared" si="63"/>
        <v>26149.719999999998</v>
      </c>
      <c r="AA164" s="4">
        <f t="shared" si="74"/>
        <v>25241.038666399389</v>
      </c>
      <c r="AB164" s="4">
        <f t="shared" si="64"/>
        <v>26150.755999999998</v>
      </c>
      <c r="AC164" s="4">
        <f>SUM($AB$5:AB164)</f>
        <v>860021.41</v>
      </c>
      <c r="AD164">
        <f t="shared" si="65"/>
        <v>3.1360686306152288</v>
      </c>
      <c r="AE164">
        <f t="shared" si="66"/>
        <v>1526.4</v>
      </c>
      <c r="AF164" s="2">
        <v>160</v>
      </c>
      <c r="AG164">
        <f t="shared" si="67"/>
        <v>1.665</v>
      </c>
      <c r="AH164">
        <f t="shared" si="68"/>
        <v>1.665</v>
      </c>
      <c r="AI164">
        <f t="shared" si="69"/>
        <v>1.665</v>
      </c>
      <c r="AJ164">
        <f t="shared" si="70"/>
        <v>1.665</v>
      </c>
      <c r="AK164">
        <f t="shared" si="71"/>
        <v>6.66</v>
      </c>
      <c r="AL164">
        <v>13.32</v>
      </c>
      <c r="AM164">
        <f>SUM($AL$5:AL164)</f>
        <v>823.82</v>
      </c>
      <c r="AO164">
        <f t="shared" si="72"/>
        <v>26.806896551724137</v>
      </c>
      <c r="AP164">
        <f t="shared" si="73"/>
        <v>0.49688705942886546</v>
      </c>
      <c r="AQ164" s="4">
        <f>SUM($AO$5:AO164)</f>
        <v>1586.3965517241381</v>
      </c>
    </row>
    <row r="165" spans="11:43" x14ac:dyDescent="0.3">
      <c r="K165" s="2">
        <v>161</v>
      </c>
      <c r="L165" s="1">
        <f t="shared" si="75"/>
        <v>4250</v>
      </c>
      <c r="M165" s="1">
        <f t="shared" si="55"/>
        <v>4250</v>
      </c>
      <c r="N165" s="1">
        <f t="shared" si="56"/>
        <v>4250</v>
      </c>
      <c r="O165" s="1">
        <f t="shared" si="57"/>
        <v>4250</v>
      </c>
      <c r="P165" s="1">
        <f t="shared" si="58"/>
        <v>140250</v>
      </c>
      <c r="Q165" s="1">
        <f t="shared" si="59"/>
        <v>157250</v>
      </c>
      <c r="R165">
        <f t="shared" si="76"/>
        <v>8.2499999999999822</v>
      </c>
      <c r="S165" s="1">
        <f>SUM($Q$5:Q165)</f>
        <v>9358350</v>
      </c>
      <c r="U165" s="2">
        <v>161</v>
      </c>
      <c r="V165">
        <v>0.26</v>
      </c>
      <c r="W165">
        <f t="shared" si="60"/>
        <v>0.26</v>
      </c>
      <c r="X165">
        <f t="shared" si="61"/>
        <v>0.26</v>
      </c>
      <c r="Y165">
        <f t="shared" si="62"/>
        <v>0.26</v>
      </c>
      <c r="Z165" s="4">
        <f t="shared" si="63"/>
        <v>26775.699999999997</v>
      </c>
      <c r="AA165" s="4">
        <f t="shared" si="74"/>
        <v>25745.859439727377</v>
      </c>
      <c r="AB165" s="4">
        <f t="shared" si="64"/>
        <v>26776.739999999998</v>
      </c>
      <c r="AC165" s="4">
        <f>SUM($AB$5:AB165)</f>
        <v>886798.15</v>
      </c>
      <c r="AD165">
        <f t="shared" si="65"/>
        <v>3.113496907013046</v>
      </c>
      <c r="AE165">
        <f t="shared" si="66"/>
        <v>1553.51</v>
      </c>
      <c r="AF165" s="2">
        <v>161</v>
      </c>
      <c r="AG165">
        <f t="shared" si="67"/>
        <v>1.68</v>
      </c>
      <c r="AH165">
        <f t="shared" si="68"/>
        <v>1.68</v>
      </c>
      <c r="AI165">
        <f t="shared" si="69"/>
        <v>1.68</v>
      </c>
      <c r="AJ165">
        <f t="shared" si="70"/>
        <v>1.68</v>
      </c>
      <c r="AK165">
        <f t="shared" si="71"/>
        <v>6.72</v>
      </c>
      <c r="AL165">
        <v>13.44</v>
      </c>
      <c r="AM165">
        <f>SUM($AL$5:AL165)</f>
        <v>837.2600000000001</v>
      </c>
      <c r="AO165">
        <f t="shared" si="72"/>
        <v>27.112068965517242</v>
      </c>
      <c r="AP165">
        <f t="shared" si="73"/>
        <v>0.4957201907790143</v>
      </c>
      <c r="AQ165" s="4">
        <f>SUM($AO$5:AO165)</f>
        <v>1613.5086206896553</v>
      </c>
    </row>
    <row r="166" spans="11:43" x14ac:dyDescent="0.3">
      <c r="K166" s="2">
        <v>162</v>
      </c>
      <c r="L166" s="1">
        <f t="shared" si="75"/>
        <v>4275</v>
      </c>
      <c r="M166" s="1">
        <f t="shared" si="55"/>
        <v>4275</v>
      </c>
      <c r="N166" s="1">
        <f t="shared" si="56"/>
        <v>4275</v>
      </c>
      <c r="O166" s="1">
        <f t="shared" si="57"/>
        <v>4275</v>
      </c>
      <c r="P166" s="1">
        <f t="shared" si="58"/>
        <v>141930</v>
      </c>
      <c r="Q166" s="1">
        <f t="shared" si="59"/>
        <v>159030</v>
      </c>
      <c r="R166">
        <f t="shared" si="76"/>
        <v>8.2999999999999829</v>
      </c>
      <c r="S166" s="1">
        <f>SUM($Q$5:Q166)</f>
        <v>9517380</v>
      </c>
      <c r="U166" s="2">
        <v>162</v>
      </c>
      <c r="V166">
        <v>0.26100000000000001</v>
      </c>
      <c r="W166">
        <f t="shared" si="60"/>
        <v>0.26100000000000001</v>
      </c>
      <c r="X166">
        <f t="shared" si="61"/>
        <v>0.26100000000000001</v>
      </c>
      <c r="Y166">
        <f t="shared" si="62"/>
        <v>0.26100000000000001</v>
      </c>
      <c r="Z166" s="4">
        <f t="shared" si="63"/>
        <v>27416.26</v>
      </c>
      <c r="AA166" s="4">
        <f t="shared" si="74"/>
        <v>26260.776628521926</v>
      </c>
      <c r="AB166" s="4">
        <f t="shared" si="64"/>
        <v>27417.304</v>
      </c>
      <c r="AC166" s="4">
        <f>SUM($AB$5:AB166)</f>
        <v>914215.45400000003</v>
      </c>
      <c r="AD166">
        <f t="shared" si="65"/>
        <v>3.091718673522267</v>
      </c>
      <c r="AE166">
        <f t="shared" si="66"/>
        <v>1580.93</v>
      </c>
      <c r="AF166" s="2">
        <v>162</v>
      </c>
      <c r="AG166">
        <f t="shared" si="67"/>
        <v>1.6950000000000001</v>
      </c>
      <c r="AH166">
        <f t="shared" si="68"/>
        <v>1.6950000000000001</v>
      </c>
      <c r="AI166">
        <f t="shared" si="69"/>
        <v>1.6950000000000001</v>
      </c>
      <c r="AJ166">
        <f t="shared" si="70"/>
        <v>1.6950000000000001</v>
      </c>
      <c r="AK166">
        <f t="shared" si="71"/>
        <v>6.78</v>
      </c>
      <c r="AL166">
        <v>13.56</v>
      </c>
      <c r="AM166">
        <f>SUM($AL$5:AL166)</f>
        <v>850.82</v>
      </c>
      <c r="AO166">
        <f t="shared" si="72"/>
        <v>27.418965517241379</v>
      </c>
      <c r="AP166">
        <f t="shared" si="73"/>
        <v>0.49454819845312209</v>
      </c>
      <c r="AQ166" s="4">
        <f>SUM($AO$5:AO166)</f>
        <v>1640.9275862068966</v>
      </c>
    </row>
    <row r="167" spans="11:43" x14ac:dyDescent="0.3">
      <c r="K167" s="2">
        <v>163</v>
      </c>
      <c r="L167" s="1">
        <f t="shared" si="75"/>
        <v>4300</v>
      </c>
      <c r="M167" s="1">
        <f t="shared" si="55"/>
        <v>4300</v>
      </c>
      <c r="N167" s="1">
        <f t="shared" si="56"/>
        <v>4300</v>
      </c>
      <c r="O167" s="1">
        <f t="shared" si="57"/>
        <v>4300</v>
      </c>
      <c r="P167" s="1">
        <f t="shared" si="58"/>
        <v>143620</v>
      </c>
      <c r="Q167" s="1">
        <f t="shared" si="59"/>
        <v>160820</v>
      </c>
      <c r="R167">
        <f t="shared" si="76"/>
        <v>8.3499999999999837</v>
      </c>
      <c r="S167" s="1">
        <f>SUM($Q$5:Q167)</f>
        <v>9678200</v>
      </c>
      <c r="U167" s="2">
        <v>163</v>
      </c>
      <c r="V167">
        <v>0.26200000000000001</v>
      </c>
      <c r="W167">
        <f t="shared" si="60"/>
        <v>0.26200000000000001</v>
      </c>
      <c r="X167">
        <f t="shared" si="61"/>
        <v>0.26200000000000001</v>
      </c>
      <c r="Y167">
        <f t="shared" si="62"/>
        <v>0.26200000000000001</v>
      </c>
      <c r="Z167" s="4">
        <f t="shared" si="63"/>
        <v>28071.719999999998</v>
      </c>
      <c r="AA167" s="4">
        <f t="shared" si="74"/>
        <v>26785.992161092367</v>
      </c>
      <c r="AB167" s="4">
        <f t="shared" si="64"/>
        <v>28072.767999999996</v>
      </c>
      <c r="AC167" s="4">
        <f>SUM($AB$5:AB167)</f>
        <v>942288.22200000007</v>
      </c>
      <c r="AD167">
        <f t="shared" si="65"/>
        <v>3.0706949742724476</v>
      </c>
      <c r="AE167">
        <f t="shared" si="66"/>
        <v>1608.66</v>
      </c>
      <c r="AF167" s="2">
        <v>163</v>
      </c>
      <c r="AG167">
        <f t="shared" si="67"/>
        <v>1.71</v>
      </c>
      <c r="AH167">
        <f t="shared" si="68"/>
        <v>1.71</v>
      </c>
      <c r="AI167">
        <f t="shared" si="69"/>
        <v>1.71</v>
      </c>
      <c r="AJ167">
        <f t="shared" si="70"/>
        <v>1.71</v>
      </c>
      <c r="AK167">
        <f t="shared" si="71"/>
        <v>6.84</v>
      </c>
      <c r="AL167">
        <v>13.68</v>
      </c>
      <c r="AM167">
        <f>SUM($AL$5:AL167)</f>
        <v>864.5</v>
      </c>
      <c r="AO167">
        <f t="shared" si="72"/>
        <v>27.72758620689655</v>
      </c>
      <c r="AP167">
        <f t="shared" si="73"/>
        <v>0.49337147121004854</v>
      </c>
      <c r="AQ167" s="4">
        <f>SUM($AO$5:AO167)</f>
        <v>1668.6551724137933</v>
      </c>
    </row>
    <row r="168" spans="11:43" x14ac:dyDescent="0.3">
      <c r="K168" s="2">
        <v>164</v>
      </c>
      <c r="L168" s="1">
        <f t="shared" si="75"/>
        <v>4325</v>
      </c>
      <c r="M168" s="1">
        <f t="shared" si="55"/>
        <v>4325</v>
      </c>
      <c r="N168" s="1">
        <f t="shared" si="56"/>
        <v>4325</v>
      </c>
      <c r="O168" s="1">
        <f t="shared" si="57"/>
        <v>4325</v>
      </c>
      <c r="P168" s="1">
        <f t="shared" si="58"/>
        <v>145320</v>
      </c>
      <c r="Q168" s="1">
        <f t="shared" si="59"/>
        <v>162620</v>
      </c>
      <c r="R168">
        <f t="shared" si="76"/>
        <v>8.3999999999999844</v>
      </c>
      <c r="S168" s="1">
        <f>SUM($Q$5:Q168)</f>
        <v>9840820</v>
      </c>
      <c r="U168" s="2">
        <v>164</v>
      </c>
      <c r="V168">
        <v>0.26300000000000001</v>
      </c>
      <c r="W168">
        <f t="shared" si="60"/>
        <v>0.26300000000000001</v>
      </c>
      <c r="X168">
        <f t="shared" si="61"/>
        <v>0.26300000000000001</v>
      </c>
      <c r="Y168">
        <f t="shared" si="62"/>
        <v>0.26300000000000001</v>
      </c>
      <c r="Z168" s="4">
        <f t="shared" si="63"/>
        <v>28742.449999999997</v>
      </c>
      <c r="AA168" s="4">
        <f t="shared" si="74"/>
        <v>27321.712004314213</v>
      </c>
      <c r="AB168" s="4">
        <f t="shared" si="64"/>
        <v>28743.501999999997</v>
      </c>
      <c r="AC168" s="4">
        <f>SUM($AB$5:AB168)</f>
        <v>971031.72400000005</v>
      </c>
      <c r="AD168">
        <f t="shared" si="65"/>
        <v>3.050393852848134</v>
      </c>
      <c r="AE168">
        <f t="shared" si="66"/>
        <v>1636.7</v>
      </c>
      <c r="AF168" s="2">
        <v>164</v>
      </c>
      <c r="AG168">
        <f t="shared" si="67"/>
        <v>1.7250000000000001</v>
      </c>
      <c r="AH168">
        <f t="shared" si="68"/>
        <v>1.7250000000000001</v>
      </c>
      <c r="AI168">
        <f t="shared" si="69"/>
        <v>1.7250000000000001</v>
      </c>
      <c r="AJ168">
        <f t="shared" si="70"/>
        <v>1.7250000000000001</v>
      </c>
      <c r="AK168">
        <f t="shared" si="71"/>
        <v>6.9</v>
      </c>
      <c r="AL168">
        <v>13.8</v>
      </c>
      <c r="AM168">
        <f>SUM($AL$5:AL168)</f>
        <v>878.3</v>
      </c>
      <c r="AO168">
        <f t="shared" si="72"/>
        <v>28.03793103448276</v>
      </c>
      <c r="AP168">
        <f t="shared" si="73"/>
        <v>0.49219038248677899</v>
      </c>
      <c r="AQ168" s="4">
        <f>SUM($AO$5:AO168)</f>
        <v>1696.6931034482759</v>
      </c>
    </row>
    <row r="169" spans="11:43" x14ac:dyDescent="0.3">
      <c r="K169" s="2">
        <v>165</v>
      </c>
      <c r="L169" s="1">
        <f t="shared" si="75"/>
        <v>4350</v>
      </c>
      <c r="M169" s="1">
        <f t="shared" ref="M169:M204" si="77">L169</f>
        <v>4350</v>
      </c>
      <c r="N169" s="1">
        <f t="shared" ref="N169:N204" si="78">L169</f>
        <v>4350</v>
      </c>
      <c r="O169" s="1">
        <f t="shared" ref="O169:O204" si="79">L169</f>
        <v>4350</v>
      </c>
      <c r="P169" s="1">
        <f t="shared" ref="P169:P204" si="80">ROUNDUP(SUM(L169:O169)*R169,-1)</f>
        <v>147030</v>
      </c>
      <c r="Q169" s="1">
        <f t="shared" ref="Q169:Q204" si="81">SUM(L169:P169)</f>
        <v>164430</v>
      </c>
      <c r="R169">
        <f t="shared" si="76"/>
        <v>8.4499999999999851</v>
      </c>
      <c r="S169" s="1">
        <f>SUM($Q$5:Q169)</f>
        <v>10005250</v>
      </c>
      <c r="U169" s="2">
        <v>165</v>
      </c>
      <c r="V169">
        <v>0.26400000000000001</v>
      </c>
      <c r="W169">
        <f t="shared" ref="W169:W204" si="82">V169</f>
        <v>0.26400000000000001</v>
      </c>
      <c r="X169">
        <f t="shared" ref="X169:X204" si="83">V169</f>
        <v>0.26400000000000001</v>
      </c>
      <c r="Y169">
        <f t="shared" ref="Y169:Y204" si="84">V169</f>
        <v>0.26400000000000001</v>
      </c>
      <c r="Z169" s="4">
        <f t="shared" ref="Z169:Z204" si="85">ROUNDUP((SUM(V169:Y169)*(AA169)),2)</f>
        <v>29428.769999999997</v>
      </c>
      <c r="AA169" s="4">
        <f t="shared" si="74"/>
        <v>27868.146244400497</v>
      </c>
      <c r="AB169" s="4">
        <f t="shared" ref="AB169:AB204" si="86">SUM(V169:Z169)</f>
        <v>29429.825999999997</v>
      </c>
      <c r="AC169" s="4">
        <f>SUM($AB$5:AB169)</f>
        <v>1000461.55</v>
      </c>
      <c r="AD169">
        <f t="shared" ref="AD169:AD204" si="87">((AC169-AC168)/AC168)*100</f>
        <v>3.0307790438368829</v>
      </c>
      <c r="AE169">
        <f t="shared" ref="AE169:AE204" si="88">ROUNDUP((AQ169-60),2)</f>
        <v>1665.05</v>
      </c>
      <c r="AF169" s="2">
        <v>165</v>
      </c>
      <c r="AG169">
        <f t="shared" ref="AG169:AG204" si="89">AL169/8</f>
        <v>1.74</v>
      </c>
      <c r="AH169">
        <f t="shared" ref="AH169:AH204" si="90">AG169</f>
        <v>1.74</v>
      </c>
      <c r="AI169">
        <f t="shared" ref="AI169:AI204" si="91">AG169</f>
        <v>1.74</v>
      </c>
      <c r="AJ169">
        <f t="shared" ref="AJ169:AJ204" si="92">AG169</f>
        <v>1.74</v>
      </c>
      <c r="AK169">
        <f t="shared" ref="AK169:AK204" si="93">AL169/2</f>
        <v>6.96</v>
      </c>
      <c r="AL169">
        <v>13.92</v>
      </c>
      <c r="AM169">
        <f>SUM($AL$5:AL169)</f>
        <v>892.21999999999991</v>
      </c>
      <c r="AO169">
        <f t="shared" ref="AO169:AO204" si="94">Q169/$I$24</f>
        <v>28.35</v>
      </c>
      <c r="AP169">
        <f t="shared" ref="AP169:AP204" si="95">AL169*1/AO169</f>
        <v>0.491005291005291</v>
      </c>
      <c r="AQ169" s="4">
        <f>SUM($AO$5:AO169)</f>
        <v>1725.0431034482758</v>
      </c>
    </row>
    <row r="170" spans="11:43" x14ac:dyDescent="0.3">
      <c r="K170" s="2">
        <v>166</v>
      </c>
      <c r="L170" s="1">
        <f t="shared" si="75"/>
        <v>4375</v>
      </c>
      <c r="M170" s="1">
        <f t="shared" si="77"/>
        <v>4375</v>
      </c>
      <c r="N170" s="1">
        <f t="shared" si="78"/>
        <v>4375</v>
      </c>
      <c r="O170" s="1">
        <f t="shared" si="79"/>
        <v>4375</v>
      </c>
      <c r="P170" s="1">
        <f t="shared" si="80"/>
        <v>148750</v>
      </c>
      <c r="Q170" s="1">
        <f t="shared" si="81"/>
        <v>166250</v>
      </c>
      <c r="R170">
        <f t="shared" si="76"/>
        <v>8.4999999999999858</v>
      </c>
      <c r="S170" s="1">
        <f>SUM($Q$5:Q170)</f>
        <v>10171500</v>
      </c>
      <c r="U170" s="2">
        <v>166</v>
      </c>
      <c r="V170">
        <v>0.26500000000000001</v>
      </c>
      <c r="W170">
        <f t="shared" si="82"/>
        <v>0.26500000000000001</v>
      </c>
      <c r="X170">
        <f t="shared" si="83"/>
        <v>0.26500000000000001</v>
      </c>
      <c r="Y170">
        <f t="shared" si="84"/>
        <v>0.26500000000000001</v>
      </c>
      <c r="Z170" s="4">
        <f t="shared" si="85"/>
        <v>30131.039999999997</v>
      </c>
      <c r="AA170" s="4">
        <f t="shared" si="74"/>
        <v>28425.509169288507</v>
      </c>
      <c r="AB170" s="4">
        <f t="shared" si="86"/>
        <v>30132.1</v>
      </c>
      <c r="AC170" s="4">
        <f>SUM($AB$5:AB170)</f>
        <v>1030593.65</v>
      </c>
      <c r="AD170">
        <f t="shared" si="87"/>
        <v>3.0118198945276782</v>
      </c>
      <c r="AE170">
        <f t="shared" si="88"/>
        <v>1693.71</v>
      </c>
      <c r="AF170" s="2">
        <v>166</v>
      </c>
      <c r="AG170">
        <f t="shared" si="89"/>
        <v>1.7549999999999999</v>
      </c>
      <c r="AH170">
        <f t="shared" si="90"/>
        <v>1.7549999999999999</v>
      </c>
      <c r="AI170">
        <f t="shared" si="91"/>
        <v>1.7549999999999999</v>
      </c>
      <c r="AJ170">
        <f t="shared" si="92"/>
        <v>1.7549999999999999</v>
      </c>
      <c r="AK170">
        <f t="shared" si="93"/>
        <v>7.02</v>
      </c>
      <c r="AL170">
        <v>14.04</v>
      </c>
      <c r="AM170">
        <f>SUM($AL$5:AL170)</f>
        <v>906.25999999999988</v>
      </c>
      <c r="AO170">
        <f t="shared" si="94"/>
        <v>28.663793103448278</v>
      </c>
      <c r="AP170">
        <f t="shared" si="95"/>
        <v>0.48981654135338337</v>
      </c>
      <c r="AQ170" s="4">
        <f>SUM($AO$5:AO170)</f>
        <v>1753.7068965517242</v>
      </c>
    </row>
    <row r="171" spans="11:43" x14ac:dyDescent="0.3">
      <c r="K171" s="2">
        <v>167</v>
      </c>
      <c r="L171" s="1">
        <f t="shared" si="75"/>
        <v>4400</v>
      </c>
      <c r="M171" s="1">
        <f t="shared" si="77"/>
        <v>4400</v>
      </c>
      <c r="N171" s="1">
        <f t="shared" si="78"/>
        <v>4400</v>
      </c>
      <c r="O171" s="1">
        <f t="shared" si="79"/>
        <v>4400</v>
      </c>
      <c r="P171" s="1">
        <f t="shared" si="80"/>
        <v>150480</v>
      </c>
      <c r="Q171" s="1">
        <f t="shared" si="81"/>
        <v>168080</v>
      </c>
      <c r="R171">
        <f t="shared" si="76"/>
        <v>8.5499999999999865</v>
      </c>
      <c r="S171" s="1">
        <f>SUM($Q$5:Q171)</f>
        <v>10339580</v>
      </c>
      <c r="U171" s="2">
        <v>167</v>
      </c>
      <c r="V171">
        <v>0.26600000000000001</v>
      </c>
      <c r="W171">
        <f t="shared" si="82"/>
        <v>0.26600000000000001</v>
      </c>
      <c r="X171">
        <f t="shared" si="83"/>
        <v>0.26600000000000001</v>
      </c>
      <c r="Y171">
        <f t="shared" si="84"/>
        <v>0.26600000000000001</v>
      </c>
      <c r="Z171" s="4">
        <f t="shared" si="85"/>
        <v>30849.64</v>
      </c>
      <c r="AA171" s="4">
        <f t="shared" si="74"/>
        <v>28994.019352674277</v>
      </c>
      <c r="AB171" s="4">
        <f t="shared" si="86"/>
        <v>30850.703999999998</v>
      </c>
      <c r="AC171" s="4">
        <f>SUM($AB$5:AB171)</f>
        <v>1061444.3540000001</v>
      </c>
      <c r="AD171">
        <f t="shared" si="87"/>
        <v>2.9934886557859177</v>
      </c>
      <c r="AE171">
        <f t="shared" si="88"/>
        <v>1722.69</v>
      </c>
      <c r="AF171" s="2">
        <v>167</v>
      </c>
      <c r="AG171">
        <f t="shared" si="89"/>
        <v>1.77</v>
      </c>
      <c r="AH171">
        <f t="shared" si="90"/>
        <v>1.77</v>
      </c>
      <c r="AI171">
        <f t="shared" si="91"/>
        <v>1.77</v>
      </c>
      <c r="AJ171">
        <f t="shared" si="92"/>
        <v>1.77</v>
      </c>
      <c r="AK171">
        <f t="shared" si="93"/>
        <v>7.08</v>
      </c>
      <c r="AL171">
        <v>14.16</v>
      </c>
      <c r="AM171">
        <f>SUM($AL$5:AL171)</f>
        <v>920.41999999999985</v>
      </c>
      <c r="AO171">
        <f t="shared" si="94"/>
        <v>28.979310344827585</v>
      </c>
      <c r="AP171">
        <f t="shared" si="95"/>
        <v>0.48862446454069491</v>
      </c>
      <c r="AQ171" s="4">
        <f>SUM($AO$5:AO171)</f>
        <v>1782.6862068965518</v>
      </c>
    </row>
    <row r="172" spans="11:43" x14ac:dyDescent="0.3">
      <c r="K172" s="2">
        <v>168</v>
      </c>
      <c r="L172" s="1">
        <f t="shared" si="75"/>
        <v>4425</v>
      </c>
      <c r="M172" s="1">
        <f t="shared" si="77"/>
        <v>4425</v>
      </c>
      <c r="N172" s="1">
        <f t="shared" si="78"/>
        <v>4425</v>
      </c>
      <c r="O172" s="1">
        <f t="shared" si="79"/>
        <v>4425</v>
      </c>
      <c r="P172" s="1">
        <f t="shared" si="80"/>
        <v>152220</v>
      </c>
      <c r="Q172" s="1">
        <f t="shared" si="81"/>
        <v>169920</v>
      </c>
      <c r="R172">
        <f t="shared" si="76"/>
        <v>8.5999999999999872</v>
      </c>
      <c r="S172" s="1">
        <f>SUM($Q$5:Q172)</f>
        <v>10509500</v>
      </c>
      <c r="U172" s="2">
        <v>168</v>
      </c>
      <c r="V172">
        <v>0.26700000000000002</v>
      </c>
      <c r="W172">
        <f t="shared" si="82"/>
        <v>0.26700000000000002</v>
      </c>
      <c r="X172">
        <f t="shared" si="83"/>
        <v>0.26700000000000002</v>
      </c>
      <c r="Y172">
        <f t="shared" si="84"/>
        <v>0.26700000000000002</v>
      </c>
      <c r="Z172" s="4">
        <f t="shared" si="85"/>
        <v>31584.929999999997</v>
      </c>
      <c r="AA172" s="4">
        <f t="shared" si="74"/>
        <v>29573.899739727764</v>
      </c>
      <c r="AB172" s="4">
        <f t="shared" si="86"/>
        <v>31585.997999999996</v>
      </c>
      <c r="AC172" s="4">
        <f>SUM($AB$5:AB172)</f>
        <v>1093030.352</v>
      </c>
      <c r="AD172">
        <f t="shared" si="87"/>
        <v>2.9757563720575315</v>
      </c>
      <c r="AE172">
        <f t="shared" si="88"/>
        <v>1751.99</v>
      </c>
      <c r="AF172" s="2">
        <v>168</v>
      </c>
      <c r="AG172">
        <f t="shared" si="89"/>
        <v>1.7849999999999999</v>
      </c>
      <c r="AH172">
        <f t="shared" si="90"/>
        <v>1.7849999999999999</v>
      </c>
      <c r="AI172">
        <f t="shared" si="91"/>
        <v>1.7849999999999999</v>
      </c>
      <c r="AJ172">
        <f t="shared" si="92"/>
        <v>1.7849999999999999</v>
      </c>
      <c r="AK172">
        <f t="shared" si="93"/>
        <v>7.14</v>
      </c>
      <c r="AL172">
        <v>14.28</v>
      </c>
      <c r="AM172">
        <f>SUM($AL$5:AL172)</f>
        <v>934.69999999999982</v>
      </c>
      <c r="AO172">
        <f t="shared" si="94"/>
        <v>29.296551724137931</v>
      </c>
      <c r="AP172">
        <f t="shared" si="95"/>
        <v>0.48742937853107343</v>
      </c>
      <c r="AQ172" s="4">
        <f>SUM($AO$5:AO172)</f>
        <v>1811.9827586206898</v>
      </c>
    </row>
    <row r="173" spans="11:43" x14ac:dyDescent="0.3">
      <c r="K173" s="2">
        <v>169</v>
      </c>
      <c r="L173" s="1">
        <f t="shared" si="75"/>
        <v>4450</v>
      </c>
      <c r="M173" s="1">
        <f t="shared" si="77"/>
        <v>4450</v>
      </c>
      <c r="N173" s="1">
        <f t="shared" si="78"/>
        <v>4450</v>
      </c>
      <c r="O173" s="1">
        <f t="shared" si="79"/>
        <v>4450</v>
      </c>
      <c r="P173" s="1">
        <f t="shared" si="80"/>
        <v>153970</v>
      </c>
      <c r="Q173" s="1">
        <f t="shared" si="81"/>
        <v>171770</v>
      </c>
      <c r="R173">
        <f t="shared" si="76"/>
        <v>8.6499999999999879</v>
      </c>
      <c r="S173" s="1">
        <f>SUM($Q$5:Q173)</f>
        <v>10681270</v>
      </c>
      <c r="U173" s="2">
        <v>169</v>
      </c>
      <c r="V173">
        <v>0.26800000000000002</v>
      </c>
      <c r="W173">
        <f t="shared" si="82"/>
        <v>0.26800000000000002</v>
      </c>
      <c r="X173">
        <f t="shared" si="83"/>
        <v>0.26800000000000002</v>
      </c>
      <c r="Y173">
        <f t="shared" si="84"/>
        <v>0.26800000000000002</v>
      </c>
      <c r="Z173" s="4">
        <f t="shared" si="85"/>
        <v>32337.289999999997</v>
      </c>
      <c r="AA173" s="4">
        <f t="shared" si="74"/>
        <v>30165.377734522321</v>
      </c>
      <c r="AB173" s="4">
        <f t="shared" si="86"/>
        <v>32338.361999999997</v>
      </c>
      <c r="AC173" s="4">
        <f>SUM($AB$5:AB173)</f>
        <v>1125368.7139999999</v>
      </c>
      <c r="AD173">
        <f t="shared" si="87"/>
        <v>2.9585968899059414</v>
      </c>
      <c r="AE173">
        <f t="shared" si="88"/>
        <v>1781.6</v>
      </c>
      <c r="AF173" s="2">
        <v>169</v>
      </c>
      <c r="AG173">
        <f t="shared" si="89"/>
        <v>1.8</v>
      </c>
      <c r="AH173">
        <f t="shared" si="90"/>
        <v>1.8</v>
      </c>
      <c r="AI173">
        <f t="shared" si="91"/>
        <v>1.8</v>
      </c>
      <c r="AJ173">
        <f t="shared" si="92"/>
        <v>1.8</v>
      </c>
      <c r="AK173">
        <f t="shared" si="93"/>
        <v>7.2</v>
      </c>
      <c r="AL173">
        <v>14.4</v>
      </c>
      <c r="AM173">
        <f>SUM($AL$5:AL173)</f>
        <v>949.0999999999998</v>
      </c>
      <c r="AO173">
        <f t="shared" si="94"/>
        <v>29.615517241379312</v>
      </c>
      <c r="AP173">
        <f t="shared" si="95"/>
        <v>0.48623158875240147</v>
      </c>
      <c r="AQ173" s="4">
        <f>SUM($AO$5:AO173)</f>
        <v>1841.5982758620692</v>
      </c>
    </row>
    <row r="174" spans="11:43" x14ac:dyDescent="0.3">
      <c r="K174" s="2">
        <v>170</v>
      </c>
      <c r="L174" s="1">
        <f t="shared" si="75"/>
        <v>4475</v>
      </c>
      <c r="M174" s="1">
        <f t="shared" si="77"/>
        <v>4475</v>
      </c>
      <c r="N174" s="1">
        <f t="shared" si="78"/>
        <v>4475</v>
      </c>
      <c r="O174" s="1">
        <f t="shared" si="79"/>
        <v>4475</v>
      </c>
      <c r="P174" s="1">
        <f t="shared" si="80"/>
        <v>155730</v>
      </c>
      <c r="Q174" s="1">
        <f t="shared" si="81"/>
        <v>173630</v>
      </c>
      <c r="R174">
        <f t="shared" si="76"/>
        <v>8.6999999999999886</v>
      </c>
      <c r="S174" s="1">
        <f>SUM($Q$5:Q174)</f>
        <v>10854900</v>
      </c>
      <c r="U174" s="2">
        <v>170</v>
      </c>
      <c r="V174">
        <v>0.26900000000000002</v>
      </c>
      <c r="W174">
        <f t="shared" si="82"/>
        <v>0.26900000000000002</v>
      </c>
      <c r="X174">
        <f t="shared" si="83"/>
        <v>0.26900000000000002</v>
      </c>
      <c r="Y174">
        <f t="shared" si="84"/>
        <v>0.26900000000000002</v>
      </c>
      <c r="Z174" s="4">
        <f t="shared" si="85"/>
        <v>33107.11</v>
      </c>
      <c r="AA174" s="4">
        <f t="shared" si="74"/>
        <v>30768.685289212768</v>
      </c>
      <c r="AB174" s="4">
        <f t="shared" si="86"/>
        <v>33108.186000000002</v>
      </c>
      <c r="AC174" s="4">
        <f>SUM($AB$5:AB174)</f>
        <v>1158476.8999999999</v>
      </c>
      <c r="AD174">
        <f t="shared" si="87"/>
        <v>2.9419856432937932</v>
      </c>
      <c r="AE174">
        <f t="shared" si="88"/>
        <v>1811.54</v>
      </c>
      <c r="AF174" s="2">
        <v>170</v>
      </c>
      <c r="AG174">
        <f t="shared" si="89"/>
        <v>1.8149999999999999</v>
      </c>
      <c r="AH174">
        <f t="shared" si="90"/>
        <v>1.8149999999999999</v>
      </c>
      <c r="AI174">
        <f t="shared" si="91"/>
        <v>1.8149999999999999</v>
      </c>
      <c r="AJ174">
        <f t="shared" si="92"/>
        <v>1.8149999999999999</v>
      </c>
      <c r="AK174">
        <f t="shared" si="93"/>
        <v>7.26</v>
      </c>
      <c r="AL174">
        <v>14.52</v>
      </c>
      <c r="AM174">
        <f>SUM($AL$5:AL174)</f>
        <v>963.61999999999978</v>
      </c>
      <c r="AO174">
        <f t="shared" si="94"/>
        <v>29.936206896551724</v>
      </c>
      <c r="AP174">
        <f t="shared" si="95"/>
        <v>0.48503138858492195</v>
      </c>
      <c r="AQ174" s="4">
        <f>SUM($AO$5:AO174)</f>
        <v>1871.5344827586209</v>
      </c>
    </row>
    <row r="175" spans="11:43" x14ac:dyDescent="0.3">
      <c r="K175" s="2">
        <v>171</v>
      </c>
      <c r="L175" s="1">
        <f t="shared" si="75"/>
        <v>4500</v>
      </c>
      <c r="M175" s="1">
        <f t="shared" si="77"/>
        <v>4500</v>
      </c>
      <c r="N175" s="1">
        <f t="shared" si="78"/>
        <v>4500</v>
      </c>
      <c r="O175" s="1">
        <f t="shared" si="79"/>
        <v>4500</v>
      </c>
      <c r="P175" s="1">
        <f t="shared" si="80"/>
        <v>157500</v>
      </c>
      <c r="Q175" s="1">
        <f t="shared" si="81"/>
        <v>175500</v>
      </c>
      <c r="R175">
        <f t="shared" si="76"/>
        <v>8.7499999999999893</v>
      </c>
      <c r="S175" s="1">
        <f>SUM($Q$5:Q175)</f>
        <v>11030400</v>
      </c>
      <c r="U175" s="2">
        <v>171</v>
      </c>
      <c r="V175">
        <v>0.27</v>
      </c>
      <c r="W175">
        <f t="shared" si="82"/>
        <v>0.27</v>
      </c>
      <c r="X175">
        <f t="shared" si="83"/>
        <v>0.27</v>
      </c>
      <c r="Y175">
        <f t="shared" si="84"/>
        <v>0.27</v>
      </c>
      <c r="Z175" s="4">
        <f t="shared" si="85"/>
        <v>33894.79</v>
      </c>
      <c r="AA175" s="4">
        <f t="shared" si="74"/>
        <v>31384.058994997024</v>
      </c>
      <c r="AB175" s="4">
        <f t="shared" si="86"/>
        <v>33895.870000000003</v>
      </c>
      <c r="AC175" s="4">
        <f>SUM($AB$5:AB175)</f>
        <v>1192372.77</v>
      </c>
      <c r="AD175">
        <f t="shared" si="87"/>
        <v>2.9258995151306091</v>
      </c>
      <c r="AE175">
        <f t="shared" si="88"/>
        <v>1841.8</v>
      </c>
      <c r="AF175" s="2">
        <v>171</v>
      </c>
      <c r="AG175">
        <f t="shared" si="89"/>
        <v>1.83</v>
      </c>
      <c r="AH175">
        <f t="shared" si="90"/>
        <v>1.83</v>
      </c>
      <c r="AI175">
        <f t="shared" si="91"/>
        <v>1.83</v>
      </c>
      <c r="AJ175">
        <f t="shared" si="92"/>
        <v>1.83</v>
      </c>
      <c r="AK175">
        <f t="shared" si="93"/>
        <v>7.32</v>
      </c>
      <c r="AL175">
        <v>14.64</v>
      </c>
      <c r="AM175">
        <f>SUM($AL$5:AL175)</f>
        <v>978.25999999999976</v>
      </c>
      <c r="AO175">
        <f t="shared" si="94"/>
        <v>30.258620689655171</v>
      </c>
      <c r="AP175">
        <f t="shared" si="95"/>
        <v>0.48382905982905988</v>
      </c>
      <c r="AQ175" s="4">
        <f>SUM($AO$5:AO175)</f>
        <v>1901.793103448276</v>
      </c>
    </row>
    <row r="176" spans="11:43" x14ac:dyDescent="0.3">
      <c r="K176" s="2">
        <v>172</v>
      </c>
      <c r="L176" s="1">
        <f t="shared" si="75"/>
        <v>4525</v>
      </c>
      <c r="M176" s="1">
        <f t="shared" si="77"/>
        <v>4525</v>
      </c>
      <c r="N176" s="1">
        <f t="shared" si="78"/>
        <v>4525</v>
      </c>
      <c r="O176" s="1">
        <f t="shared" si="79"/>
        <v>4525</v>
      </c>
      <c r="P176" s="1">
        <f t="shared" si="80"/>
        <v>159280</v>
      </c>
      <c r="Q176" s="1">
        <f t="shared" si="81"/>
        <v>177380</v>
      </c>
      <c r="R176">
        <f t="shared" si="76"/>
        <v>8.7999999999999901</v>
      </c>
      <c r="S176" s="1">
        <f>SUM($Q$5:Q176)</f>
        <v>11207780</v>
      </c>
      <c r="U176" s="2">
        <v>172</v>
      </c>
      <c r="V176">
        <v>0.27100000000000002</v>
      </c>
      <c r="W176">
        <f t="shared" si="82"/>
        <v>0.27100000000000002</v>
      </c>
      <c r="X176">
        <f t="shared" si="83"/>
        <v>0.27100000000000002</v>
      </c>
      <c r="Y176">
        <f t="shared" si="84"/>
        <v>0.27100000000000002</v>
      </c>
      <c r="Z176" s="4">
        <f t="shared" si="85"/>
        <v>34700.730000000003</v>
      </c>
      <c r="AA176" s="4">
        <f t="shared" si="74"/>
        <v>32011.740174896964</v>
      </c>
      <c r="AB176" s="4">
        <f t="shared" si="86"/>
        <v>34701.814000000006</v>
      </c>
      <c r="AC176" s="4">
        <f>SUM($AB$5:AB176)</f>
        <v>1227074.584</v>
      </c>
      <c r="AD176">
        <f t="shared" si="87"/>
        <v>2.9103158737850086</v>
      </c>
      <c r="AE176">
        <f t="shared" si="88"/>
        <v>1872.3799999999999</v>
      </c>
      <c r="AF176" s="2">
        <v>172</v>
      </c>
      <c r="AG176">
        <f t="shared" si="89"/>
        <v>1.845</v>
      </c>
      <c r="AH176">
        <f t="shared" si="90"/>
        <v>1.845</v>
      </c>
      <c r="AI176">
        <f t="shared" si="91"/>
        <v>1.845</v>
      </c>
      <c r="AJ176">
        <f t="shared" si="92"/>
        <v>1.845</v>
      </c>
      <c r="AK176">
        <f t="shared" si="93"/>
        <v>7.38</v>
      </c>
      <c r="AL176">
        <v>14.76</v>
      </c>
      <c r="AM176">
        <f>SUM($AL$5:AL176)</f>
        <v>993.01999999999975</v>
      </c>
      <c r="AO176">
        <f t="shared" si="94"/>
        <v>30.582758620689656</v>
      </c>
      <c r="AP176">
        <f t="shared" si="95"/>
        <v>0.48262487315368136</v>
      </c>
      <c r="AQ176" s="4">
        <f>SUM($AO$5:AO176)</f>
        <v>1932.3758620689657</v>
      </c>
    </row>
    <row r="177" spans="11:43" x14ac:dyDescent="0.3">
      <c r="K177" s="2">
        <v>173</v>
      </c>
      <c r="L177" s="1">
        <f t="shared" si="75"/>
        <v>4550</v>
      </c>
      <c r="M177" s="1">
        <f t="shared" si="77"/>
        <v>4550</v>
      </c>
      <c r="N177" s="1">
        <f t="shared" si="78"/>
        <v>4550</v>
      </c>
      <c r="O177" s="1">
        <f t="shared" si="79"/>
        <v>4550</v>
      </c>
      <c r="P177" s="1">
        <f t="shared" si="80"/>
        <v>161070</v>
      </c>
      <c r="Q177" s="1">
        <f t="shared" si="81"/>
        <v>179270</v>
      </c>
      <c r="R177">
        <f t="shared" si="76"/>
        <v>8.8499999999999908</v>
      </c>
      <c r="S177" s="1">
        <f>SUM($Q$5:Q177)</f>
        <v>11387050</v>
      </c>
      <c r="U177" s="2">
        <v>173</v>
      </c>
      <c r="V177">
        <v>0.27200000000000002</v>
      </c>
      <c r="W177">
        <f t="shared" si="82"/>
        <v>0.27200000000000002</v>
      </c>
      <c r="X177">
        <f t="shared" si="83"/>
        <v>0.27200000000000002</v>
      </c>
      <c r="Y177">
        <f t="shared" si="84"/>
        <v>0.27200000000000002</v>
      </c>
      <c r="Z177" s="4">
        <f t="shared" si="85"/>
        <v>35525.35</v>
      </c>
      <c r="AA177" s="4">
        <f t="shared" si="74"/>
        <v>32651.974978394905</v>
      </c>
      <c r="AB177" s="4">
        <f t="shared" si="86"/>
        <v>35526.438000000002</v>
      </c>
      <c r="AC177" s="4">
        <f>SUM($AB$5:AB177)</f>
        <v>1262601.0220000001</v>
      </c>
      <c r="AD177">
        <f t="shared" si="87"/>
        <v>2.8952142325523127</v>
      </c>
      <c r="AE177">
        <f t="shared" si="88"/>
        <v>1903.29</v>
      </c>
      <c r="AF177" s="2">
        <v>173</v>
      </c>
      <c r="AG177">
        <f t="shared" si="89"/>
        <v>1.86</v>
      </c>
      <c r="AH177">
        <f t="shared" si="90"/>
        <v>1.86</v>
      </c>
      <c r="AI177">
        <f t="shared" si="91"/>
        <v>1.86</v>
      </c>
      <c r="AJ177">
        <f t="shared" si="92"/>
        <v>1.86</v>
      </c>
      <c r="AK177">
        <f t="shared" si="93"/>
        <v>7.44</v>
      </c>
      <c r="AL177">
        <v>14.88</v>
      </c>
      <c r="AM177">
        <f>SUM($AL$5:AL177)</f>
        <v>1007.8999999999997</v>
      </c>
      <c r="AO177">
        <f t="shared" si="94"/>
        <v>30.908620689655173</v>
      </c>
      <c r="AP177">
        <f t="shared" si="95"/>
        <v>0.48141908852568754</v>
      </c>
      <c r="AQ177" s="4">
        <f>SUM($AO$5:AO177)</f>
        <v>1963.2844827586209</v>
      </c>
    </row>
    <row r="178" spans="11:43" x14ac:dyDescent="0.3">
      <c r="K178" s="2">
        <v>174</v>
      </c>
      <c r="L178" s="1">
        <f t="shared" si="75"/>
        <v>4575</v>
      </c>
      <c r="M178" s="1">
        <f t="shared" si="77"/>
        <v>4575</v>
      </c>
      <c r="N178" s="1">
        <f t="shared" si="78"/>
        <v>4575</v>
      </c>
      <c r="O178" s="1">
        <f t="shared" si="79"/>
        <v>4575</v>
      </c>
      <c r="P178" s="1">
        <f t="shared" si="80"/>
        <v>162870</v>
      </c>
      <c r="Q178" s="1">
        <f t="shared" si="81"/>
        <v>181170</v>
      </c>
      <c r="R178">
        <f t="shared" si="76"/>
        <v>8.8999999999999915</v>
      </c>
      <c r="S178" s="1">
        <f>SUM($Q$5:Q178)</f>
        <v>11568220</v>
      </c>
      <c r="U178" s="2">
        <v>174</v>
      </c>
      <c r="V178">
        <v>0.27300000000000002</v>
      </c>
      <c r="W178">
        <f t="shared" si="82"/>
        <v>0.27300000000000002</v>
      </c>
      <c r="X178">
        <f t="shared" si="83"/>
        <v>0.27300000000000002</v>
      </c>
      <c r="Y178">
        <f t="shared" si="84"/>
        <v>0.27300000000000002</v>
      </c>
      <c r="Z178" s="4">
        <f t="shared" si="85"/>
        <v>36369.08</v>
      </c>
      <c r="AA178" s="4">
        <f t="shared" si="74"/>
        <v>33305.014477962803</v>
      </c>
      <c r="AB178" s="4">
        <f t="shared" si="86"/>
        <v>36370.171999999999</v>
      </c>
      <c r="AC178" s="4">
        <f>SUM($AB$5:AB178)</f>
        <v>1298971.1940000001</v>
      </c>
      <c r="AD178">
        <f t="shared" si="87"/>
        <v>2.8805752067575958</v>
      </c>
      <c r="AE178">
        <f t="shared" si="88"/>
        <v>1934.53</v>
      </c>
      <c r="AF178" s="2">
        <v>174</v>
      </c>
      <c r="AG178">
        <f t="shared" si="89"/>
        <v>1.875</v>
      </c>
      <c r="AH178">
        <f t="shared" si="90"/>
        <v>1.875</v>
      </c>
      <c r="AI178">
        <f t="shared" si="91"/>
        <v>1.875</v>
      </c>
      <c r="AJ178">
        <f t="shared" si="92"/>
        <v>1.875</v>
      </c>
      <c r="AK178">
        <f t="shared" si="93"/>
        <v>7.5</v>
      </c>
      <c r="AL178">
        <v>15</v>
      </c>
      <c r="AM178">
        <f>SUM($AL$5:AL178)</f>
        <v>1022.8999999999997</v>
      </c>
      <c r="AO178">
        <f t="shared" si="94"/>
        <v>31.236206896551725</v>
      </c>
      <c r="AP178">
        <f t="shared" si="95"/>
        <v>0.4802119556217917</v>
      </c>
      <c r="AQ178" s="4">
        <f>SUM($AO$5:AO178)</f>
        <v>1994.5206896551726</v>
      </c>
    </row>
    <row r="179" spans="11:43" x14ac:dyDescent="0.3">
      <c r="K179" s="2">
        <v>175</v>
      </c>
      <c r="L179" s="1">
        <f t="shared" si="75"/>
        <v>4600</v>
      </c>
      <c r="M179" s="1">
        <f t="shared" si="77"/>
        <v>4600</v>
      </c>
      <c r="N179" s="1">
        <f t="shared" si="78"/>
        <v>4600</v>
      </c>
      <c r="O179" s="1">
        <f t="shared" si="79"/>
        <v>4600</v>
      </c>
      <c r="P179" s="1">
        <f t="shared" si="80"/>
        <v>164680</v>
      </c>
      <c r="Q179" s="1">
        <f t="shared" si="81"/>
        <v>183080</v>
      </c>
      <c r="R179">
        <f t="shared" si="76"/>
        <v>8.9499999999999922</v>
      </c>
      <c r="S179" s="1">
        <f>SUM($Q$5:Q179)</f>
        <v>11751300</v>
      </c>
      <c r="U179" s="2">
        <v>175</v>
      </c>
      <c r="V179">
        <v>0.27400000000000002</v>
      </c>
      <c r="W179">
        <f t="shared" si="82"/>
        <v>0.27400000000000002</v>
      </c>
      <c r="X179">
        <f t="shared" si="83"/>
        <v>0.27400000000000002</v>
      </c>
      <c r="Y179">
        <f t="shared" si="84"/>
        <v>0.27400000000000002</v>
      </c>
      <c r="Z179" s="4">
        <f t="shared" si="85"/>
        <v>37232.35</v>
      </c>
      <c r="AA179" s="4">
        <f t="shared" ref="AA179:AA204" si="96">AA178*1.02</f>
        <v>33971.114767522056</v>
      </c>
      <c r="AB179" s="4">
        <f t="shared" si="86"/>
        <v>37233.445999999996</v>
      </c>
      <c r="AC179" s="4">
        <f>SUM($AB$5:AB179)</f>
        <v>1336204.6400000001</v>
      </c>
      <c r="AD179">
        <f t="shared" si="87"/>
        <v>2.8663796527577188</v>
      </c>
      <c r="AE179">
        <f t="shared" si="88"/>
        <v>1966.09</v>
      </c>
      <c r="AF179" s="2">
        <v>175</v>
      </c>
      <c r="AG179">
        <f t="shared" si="89"/>
        <v>1.89</v>
      </c>
      <c r="AH179">
        <f t="shared" si="90"/>
        <v>1.89</v>
      </c>
      <c r="AI179">
        <f t="shared" si="91"/>
        <v>1.89</v>
      </c>
      <c r="AJ179">
        <f t="shared" si="92"/>
        <v>1.89</v>
      </c>
      <c r="AK179">
        <f t="shared" si="93"/>
        <v>7.56</v>
      </c>
      <c r="AL179">
        <v>15.12</v>
      </c>
      <c r="AM179">
        <f>SUM($AL$5:AL179)</f>
        <v>1038.0199999999998</v>
      </c>
      <c r="AO179">
        <f t="shared" si="94"/>
        <v>31.565517241379311</v>
      </c>
      <c r="AP179">
        <f t="shared" si="95"/>
        <v>0.47900371422329036</v>
      </c>
      <c r="AQ179" s="4">
        <f>SUM($AO$5:AO179)</f>
        <v>2026.0862068965519</v>
      </c>
    </row>
    <row r="180" spans="11:43" x14ac:dyDescent="0.3">
      <c r="K180" s="2">
        <v>176</v>
      </c>
      <c r="L180" s="1">
        <f t="shared" si="75"/>
        <v>4625</v>
      </c>
      <c r="M180" s="1">
        <f t="shared" si="77"/>
        <v>4625</v>
      </c>
      <c r="N180" s="1">
        <f t="shared" si="78"/>
        <v>4625</v>
      </c>
      <c r="O180" s="1">
        <f t="shared" si="79"/>
        <v>4625</v>
      </c>
      <c r="P180" s="1">
        <f t="shared" si="80"/>
        <v>166500</v>
      </c>
      <c r="Q180" s="1">
        <f t="shared" si="81"/>
        <v>185000</v>
      </c>
      <c r="R180">
        <f t="shared" si="76"/>
        <v>8.9999999999999929</v>
      </c>
      <c r="S180" s="1">
        <f>SUM($Q$5:Q180)</f>
        <v>11936300</v>
      </c>
      <c r="U180" s="2">
        <v>176</v>
      </c>
      <c r="V180">
        <v>0.27500000000000002</v>
      </c>
      <c r="W180">
        <f t="shared" si="82"/>
        <v>0.27500000000000002</v>
      </c>
      <c r="X180">
        <f t="shared" si="83"/>
        <v>0.27500000000000002</v>
      </c>
      <c r="Y180">
        <f t="shared" si="84"/>
        <v>0.27500000000000002</v>
      </c>
      <c r="Z180" s="4">
        <f t="shared" si="85"/>
        <v>38115.599999999999</v>
      </c>
      <c r="AA180" s="4">
        <f t="shared" si="96"/>
        <v>34650.5370628725</v>
      </c>
      <c r="AB180" s="4">
        <f t="shared" si="86"/>
        <v>38116.699999999997</v>
      </c>
      <c r="AC180" s="4">
        <f>SUM($AB$5:AB180)</f>
        <v>1374321.34</v>
      </c>
      <c r="AD180">
        <f t="shared" si="87"/>
        <v>2.8526094625745313</v>
      </c>
      <c r="AE180">
        <f t="shared" si="88"/>
        <v>1997.99</v>
      </c>
      <c r="AF180" s="2">
        <v>176</v>
      </c>
      <c r="AG180">
        <f t="shared" si="89"/>
        <v>1.905</v>
      </c>
      <c r="AH180">
        <f t="shared" si="90"/>
        <v>1.905</v>
      </c>
      <c r="AI180">
        <f t="shared" si="91"/>
        <v>1.905</v>
      </c>
      <c r="AJ180">
        <f t="shared" si="92"/>
        <v>1.905</v>
      </c>
      <c r="AK180">
        <f t="shared" si="93"/>
        <v>7.62</v>
      </c>
      <c r="AL180">
        <v>15.24</v>
      </c>
      <c r="AM180">
        <f>SUM($AL$5:AL180)</f>
        <v>1053.2599999999998</v>
      </c>
      <c r="AO180">
        <f t="shared" si="94"/>
        <v>31.896551724137932</v>
      </c>
      <c r="AP180">
        <f t="shared" si="95"/>
        <v>0.47779459459459456</v>
      </c>
      <c r="AQ180" s="4">
        <f>SUM($AO$5:AO180)</f>
        <v>2057.9827586206898</v>
      </c>
    </row>
    <row r="181" spans="11:43" x14ac:dyDescent="0.3">
      <c r="K181" s="2">
        <v>177</v>
      </c>
      <c r="L181" s="1">
        <f t="shared" si="75"/>
        <v>4650</v>
      </c>
      <c r="M181" s="1">
        <f t="shared" si="77"/>
        <v>4650</v>
      </c>
      <c r="N181" s="1">
        <f t="shared" si="78"/>
        <v>4650</v>
      </c>
      <c r="O181" s="1">
        <f t="shared" si="79"/>
        <v>4650</v>
      </c>
      <c r="P181" s="1">
        <f t="shared" si="80"/>
        <v>168330</v>
      </c>
      <c r="Q181" s="1">
        <f t="shared" si="81"/>
        <v>186930</v>
      </c>
      <c r="R181">
        <f t="shared" si="76"/>
        <v>9.0499999999999936</v>
      </c>
      <c r="S181" s="1">
        <f>SUM($Q$5:Q181)</f>
        <v>12123230</v>
      </c>
      <c r="U181" s="2">
        <v>177</v>
      </c>
      <c r="V181">
        <v>0.27600000000000002</v>
      </c>
      <c r="W181">
        <f t="shared" si="82"/>
        <v>0.27600000000000002</v>
      </c>
      <c r="X181">
        <f t="shared" si="83"/>
        <v>0.27600000000000002</v>
      </c>
      <c r="Y181">
        <f t="shared" si="84"/>
        <v>0.27600000000000002</v>
      </c>
      <c r="Z181" s="4">
        <f t="shared" si="85"/>
        <v>39019.279999999999</v>
      </c>
      <c r="AA181" s="4">
        <f t="shared" si="96"/>
        <v>35343.54780412995</v>
      </c>
      <c r="AB181" s="4">
        <f t="shared" si="86"/>
        <v>39020.383999999998</v>
      </c>
      <c r="AC181" s="4">
        <f>SUM($AB$5:AB181)</f>
        <v>1413341.7240000002</v>
      </c>
      <c r="AD181">
        <f t="shared" si="87"/>
        <v>2.8392474790502833</v>
      </c>
      <c r="AE181">
        <f t="shared" si="88"/>
        <v>2030.22</v>
      </c>
      <c r="AF181" s="2">
        <v>177</v>
      </c>
      <c r="AG181">
        <f t="shared" si="89"/>
        <v>1.92</v>
      </c>
      <c r="AH181">
        <f t="shared" si="90"/>
        <v>1.92</v>
      </c>
      <c r="AI181">
        <f t="shared" si="91"/>
        <v>1.92</v>
      </c>
      <c r="AJ181">
        <f t="shared" si="92"/>
        <v>1.92</v>
      </c>
      <c r="AK181">
        <f t="shared" si="93"/>
        <v>7.68</v>
      </c>
      <c r="AL181">
        <v>15.36</v>
      </c>
      <c r="AM181">
        <f>SUM($AL$5:AL181)</f>
        <v>1068.6199999999997</v>
      </c>
      <c r="AO181">
        <f t="shared" si="94"/>
        <v>32.229310344827589</v>
      </c>
      <c r="AP181">
        <f t="shared" si="95"/>
        <v>0.47658481784625256</v>
      </c>
      <c r="AQ181" s="4">
        <f>SUM($AO$5:AO181)</f>
        <v>2090.2120689655176</v>
      </c>
    </row>
    <row r="182" spans="11:43" x14ac:dyDescent="0.3">
      <c r="K182" s="2">
        <v>178</v>
      </c>
      <c r="L182" s="1">
        <f t="shared" si="75"/>
        <v>4675</v>
      </c>
      <c r="M182" s="1">
        <f t="shared" si="77"/>
        <v>4675</v>
      </c>
      <c r="N182" s="1">
        <f t="shared" si="78"/>
        <v>4675</v>
      </c>
      <c r="O182" s="1">
        <f t="shared" si="79"/>
        <v>4675</v>
      </c>
      <c r="P182" s="1">
        <f t="shared" si="80"/>
        <v>170170</v>
      </c>
      <c r="Q182" s="1">
        <f t="shared" si="81"/>
        <v>188870</v>
      </c>
      <c r="R182">
        <f t="shared" si="76"/>
        <v>9.0999999999999943</v>
      </c>
      <c r="S182" s="1">
        <f>SUM($Q$5:Q182)</f>
        <v>12312100</v>
      </c>
      <c r="U182" s="2">
        <v>178</v>
      </c>
      <c r="V182">
        <v>0.27700000000000002</v>
      </c>
      <c r="W182">
        <f t="shared" si="82"/>
        <v>0.27700000000000002</v>
      </c>
      <c r="X182">
        <f t="shared" si="83"/>
        <v>0.27700000000000002</v>
      </c>
      <c r="Y182">
        <f t="shared" si="84"/>
        <v>0.27700000000000002</v>
      </c>
      <c r="Z182" s="4">
        <f t="shared" si="85"/>
        <v>39943.870000000003</v>
      </c>
      <c r="AA182" s="4">
        <f t="shared" si="96"/>
        <v>36050.418760212553</v>
      </c>
      <c r="AB182" s="4">
        <f t="shared" si="86"/>
        <v>39944.978000000003</v>
      </c>
      <c r="AC182" s="4">
        <f>SUM($AB$5:AB182)</f>
        <v>1453286.702</v>
      </c>
      <c r="AD182">
        <f t="shared" si="87"/>
        <v>2.8262788341766867</v>
      </c>
      <c r="AE182">
        <f t="shared" si="88"/>
        <v>2062.7800000000002</v>
      </c>
      <c r="AF182" s="2">
        <v>178</v>
      </c>
      <c r="AG182">
        <f t="shared" si="89"/>
        <v>1.9350000000000001</v>
      </c>
      <c r="AH182">
        <f t="shared" si="90"/>
        <v>1.9350000000000001</v>
      </c>
      <c r="AI182">
        <f t="shared" si="91"/>
        <v>1.9350000000000001</v>
      </c>
      <c r="AJ182">
        <f t="shared" si="92"/>
        <v>1.9350000000000001</v>
      </c>
      <c r="AK182">
        <f t="shared" si="93"/>
        <v>7.74</v>
      </c>
      <c r="AL182">
        <v>15.48</v>
      </c>
      <c r="AM182">
        <f>SUM($AL$5:AL182)</f>
        <v>1084.0999999999997</v>
      </c>
      <c r="AO182">
        <f t="shared" si="94"/>
        <v>32.563793103448276</v>
      </c>
      <c r="AP182">
        <f t="shared" si="95"/>
        <v>0.47537459628315776</v>
      </c>
      <c r="AQ182" s="4">
        <f>SUM($AO$5:AO182)</f>
        <v>2122.775862068966</v>
      </c>
    </row>
    <row r="183" spans="11:43" x14ac:dyDescent="0.3">
      <c r="K183" s="2">
        <v>179</v>
      </c>
      <c r="L183" s="1">
        <f t="shared" ref="L183:L204" si="97">L182+25</f>
        <v>4700</v>
      </c>
      <c r="M183" s="1">
        <f t="shared" si="77"/>
        <v>4700</v>
      </c>
      <c r="N183" s="1">
        <f t="shared" si="78"/>
        <v>4700</v>
      </c>
      <c r="O183" s="1">
        <f t="shared" si="79"/>
        <v>4700</v>
      </c>
      <c r="P183" s="1">
        <f t="shared" si="80"/>
        <v>172020</v>
      </c>
      <c r="Q183" s="1">
        <f t="shared" si="81"/>
        <v>190820</v>
      </c>
      <c r="R183">
        <f t="shared" si="76"/>
        <v>9.149999999999995</v>
      </c>
      <c r="S183" s="1">
        <f>SUM($Q$5:Q183)</f>
        <v>12502920</v>
      </c>
      <c r="U183" s="2">
        <v>179</v>
      </c>
      <c r="V183">
        <v>0.27800000000000002</v>
      </c>
      <c r="W183">
        <f t="shared" si="82"/>
        <v>0.27800000000000002</v>
      </c>
      <c r="X183">
        <f t="shared" si="83"/>
        <v>0.27800000000000002</v>
      </c>
      <c r="Y183">
        <f t="shared" si="84"/>
        <v>0.27800000000000002</v>
      </c>
      <c r="Z183" s="4">
        <f t="shared" si="85"/>
        <v>40889.83</v>
      </c>
      <c r="AA183" s="4">
        <f t="shared" si="96"/>
        <v>36771.427135416801</v>
      </c>
      <c r="AB183" s="4">
        <f t="shared" si="86"/>
        <v>40890.942000000003</v>
      </c>
      <c r="AC183" s="4">
        <f>SUM($AB$5:AB183)</f>
        <v>1494177.6440000001</v>
      </c>
      <c r="AD183">
        <f t="shared" si="87"/>
        <v>2.8136872059536699</v>
      </c>
      <c r="AE183">
        <f t="shared" si="88"/>
        <v>2095.6800000000003</v>
      </c>
      <c r="AF183" s="2">
        <v>179</v>
      </c>
      <c r="AG183">
        <f t="shared" si="89"/>
        <v>1.95</v>
      </c>
      <c r="AH183">
        <f t="shared" si="90"/>
        <v>1.95</v>
      </c>
      <c r="AI183">
        <f t="shared" si="91"/>
        <v>1.95</v>
      </c>
      <c r="AJ183">
        <f t="shared" si="92"/>
        <v>1.95</v>
      </c>
      <c r="AK183">
        <f t="shared" si="93"/>
        <v>7.8</v>
      </c>
      <c r="AL183">
        <v>15.6</v>
      </c>
      <c r="AM183">
        <f>SUM($AL$5:AL183)</f>
        <v>1099.6999999999996</v>
      </c>
      <c r="AO183">
        <f t="shared" si="94"/>
        <v>32.9</v>
      </c>
      <c r="AP183">
        <f t="shared" si="95"/>
        <v>0.47416413373860183</v>
      </c>
      <c r="AQ183" s="4">
        <f>SUM($AO$5:AO183)</f>
        <v>2155.6758620689661</v>
      </c>
    </row>
    <row r="184" spans="11:43" x14ac:dyDescent="0.3">
      <c r="K184" s="2">
        <v>180</v>
      </c>
      <c r="L184" s="1">
        <f t="shared" si="97"/>
        <v>4725</v>
      </c>
      <c r="M184" s="1">
        <f t="shared" si="77"/>
        <v>4725</v>
      </c>
      <c r="N184" s="1">
        <f t="shared" si="78"/>
        <v>4725</v>
      </c>
      <c r="O184" s="1">
        <f t="shared" si="79"/>
        <v>4725</v>
      </c>
      <c r="P184" s="1">
        <f t="shared" si="80"/>
        <v>173880</v>
      </c>
      <c r="Q184" s="1">
        <f t="shared" si="81"/>
        <v>192780</v>
      </c>
      <c r="R184">
        <f t="shared" si="76"/>
        <v>9.1999999999999957</v>
      </c>
      <c r="S184" s="1">
        <f>SUM($Q$5:Q184)</f>
        <v>12695700</v>
      </c>
      <c r="U184" s="2">
        <v>180</v>
      </c>
      <c r="V184">
        <v>0.27900000000000003</v>
      </c>
      <c r="W184">
        <f t="shared" si="82"/>
        <v>0.27900000000000003</v>
      </c>
      <c r="X184">
        <f t="shared" si="83"/>
        <v>0.27900000000000003</v>
      </c>
      <c r="Y184">
        <f t="shared" si="84"/>
        <v>0.27900000000000003</v>
      </c>
      <c r="Z184" s="4">
        <f t="shared" si="85"/>
        <v>41857.660000000003</v>
      </c>
      <c r="AA184" s="4">
        <f t="shared" si="96"/>
        <v>37506.855678125139</v>
      </c>
      <c r="AB184" s="4">
        <f t="shared" si="86"/>
        <v>41858.776000000005</v>
      </c>
      <c r="AC184" s="4">
        <f>SUM($AB$5:AB184)</f>
        <v>1536036.4200000002</v>
      </c>
      <c r="AD184">
        <f t="shared" si="87"/>
        <v>2.8014591282427235</v>
      </c>
      <c r="AE184">
        <f t="shared" si="88"/>
        <v>2128.92</v>
      </c>
      <c r="AF184" s="2">
        <v>180</v>
      </c>
      <c r="AG184">
        <f t="shared" si="89"/>
        <v>1.9650000000000001</v>
      </c>
      <c r="AH184">
        <f t="shared" si="90"/>
        <v>1.9650000000000001</v>
      </c>
      <c r="AI184">
        <f t="shared" si="91"/>
        <v>1.9650000000000001</v>
      </c>
      <c r="AJ184">
        <f t="shared" si="92"/>
        <v>1.9650000000000001</v>
      </c>
      <c r="AK184">
        <f t="shared" si="93"/>
        <v>7.86</v>
      </c>
      <c r="AL184">
        <v>15.72</v>
      </c>
      <c r="AM184">
        <f>SUM($AL$5:AL184)</f>
        <v>1115.4199999999996</v>
      </c>
      <c r="AO184">
        <f t="shared" si="94"/>
        <v>33.237931034482756</v>
      </c>
      <c r="AP184">
        <f t="shared" si="95"/>
        <v>0.47295362589480244</v>
      </c>
      <c r="AQ184" s="4">
        <f>SUM($AO$5:AO184)</f>
        <v>2188.9137931034488</v>
      </c>
    </row>
    <row r="185" spans="11:43" x14ac:dyDescent="0.3">
      <c r="K185" s="2">
        <v>181</v>
      </c>
      <c r="L185" s="1">
        <f t="shared" si="97"/>
        <v>4750</v>
      </c>
      <c r="M185" s="1">
        <f t="shared" si="77"/>
        <v>4750</v>
      </c>
      <c r="N185" s="1">
        <f t="shared" si="78"/>
        <v>4750</v>
      </c>
      <c r="O185" s="1">
        <f t="shared" si="79"/>
        <v>4750</v>
      </c>
      <c r="P185" s="1">
        <f t="shared" si="80"/>
        <v>175750</v>
      </c>
      <c r="Q185" s="1">
        <f t="shared" si="81"/>
        <v>194750</v>
      </c>
      <c r="R185">
        <f t="shared" si="76"/>
        <v>9.2499999999999964</v>
      </c>
      <c r="S185" s="1">
        <f>SUM($Q$5:Q185)</f>
        <v>12890450</v>
      </c>
      <c r="U185" s="2">
        <v>181</v>
      </c>
      <c r="V185">
        <v>0.28000000000000003</v>
      </c>
      <c r="W185">
        <f t="shared" si="82"/>
        <v>0.28000000000000003</v>
      </c>
      <c r="X185">
        <f t="shared" si="83"/>
        <v>0.28000000000000003</v>
      </c>
      <c r="Y185">
        <f t="shared" si="84"/>
        <v>0.28000000000000003</v>
      </c>
      <c r="Z185" s="4">
        <f t="shared" si="85"/>
        <v>42847.840000000004</v>
      </c>
      <c r="AA185" s="4">
        <f t="shared" si="96"/>
        <v>38256.99279168764</v>
      </c>
      <c r="AB185" s="4">
        <f t="shared" si="86"/>
        <v>42848.960000000006</v>
      </c>
      <c r="AC185" s="4">
        <f>SUM($AB$5:AB185)</f>
        <v>1578885.3800000001</v>
      </c>
      <c r="AD185">
        <f t="shared" si="87"/>
        <v>2.7895796897836549</v>
      </c>
      <c r="AE185">
        <f t="shared" si="88"/>
        <v>2162.5</v>
      </c>
      <c r="AF185" s="2">
        <v>181</v>
      </c>
      <c r="AG185">
        <f t="shared" si="89"/>
        <v>1.98</v>
      </c>
      <c r="AH185">
        <f t="shared" si="90"/>
        <v>1.98</v>
      </c>
      <c r="AI185">
        <f t="shared" si="91"/>
        <v>1.98</v>
      </c>
      <c r="AJ185">
        <f t="shared" si="92"/>
        <v>1.98</v>
      </c>
      <c r="AK185">
        <f t="shared" si="93"/>
        <v>7.92</v>
      </c>
      <c r="AL185">
        <v>15.84</v>
      </c>
      <c r="AM185">
        <f>SUM($AL$5:AL185)</f>
        <v>1131.2599999999995</v>
      </c>
      <c r="AO185">
        <f t="shared" si="94"/>
        <v>33.577586206896555</v>
      </c>
      <c r="AP185">
        <f t="shared" si="95"/>
        <v>0.47174326059050059</v>
      </c>
      <c r="AQ185" s="4">
        <f>SUM($AO$5:AO185)</f>
        <v>2222.4913793103456</v>
      </c>
    </row>
    <row r="186" spans="11:43" x14ac:dyDescent="0.3">
      <c r="K186" s="2">
        <v>182</v>
      </c>
      <c r="L186" s="1">
        <f t="shared" si="97"/>
        <v>4775</v>
      </c>
      <c r="M186" s="1">
        <f t="shared" si="77"/>
        <v>4775</v>
      </c>
      <c r="N186" s="1">
        <f t="shared" si="78"/>
        <v>4775</v>
      </c>
      <c r="O186" s="1">
        <f t="shared" si="79"/>
        <v>4775</v>
      </c>
      <c r="P186" s="1">
        <f t="shared" si="80"/>
        <v>177630</v>
      </c>
      <c r="Q186" s="1">
        <f t="shared" si="81"/>
        <v>196730</v>
      </c>
      <c r="R186">
        <f t="shared" si="76"/>
        <v>9.2999999999999972</v>
      </c>
      <c r="S186" s="1">
        <f>SUM($Q$5:Q186)</f>
        <v>13087180</v>
      </c>
      <c r="U186" s="2">
        <v>182</v>
      </c>
      <c r="V186">
        <v>0.28100000000000003</v>
      </c>
      <c r="W186">
        <f t="shared" si="82"/>
        <v>0.28100000000000003</v>
      </c>
      <c r="X186">
        <f t="shared" si="83"/>
        <v>0.28100000000000003</v>
      </c>
      <c r="Y186">
        <f t="shared" si="84"/>
        <v>0.28100000000000003</v>
      </c>
      <c r="Z186" s="4">
        <f t="shared" si="85"/>
        <v>43860.880000000005</v>
      </c>
      <c r="AA186" s="4">
        <f t="shared" si="96"/>
        <v>39022.132647521394</v>
      </c>
      <c r="AB186" s="4">
        <f t="shared" si="86"/>
        <v>43862.004000000008</v>
      </c>
      <c r="AC186" s="4">
        <f>SUM($AB$5:AB186)</f>
        <v>1622747.3840000001</v>
      </c>
      <c r="AD186">
        <f t="shared" si="87"/>
        <v>2.7780359838406987</v>
      </c>
      <c r="AE186">
        <f t="shared" si="88"/>
        <v>2196.42</v>
      </c>
      <c r="AF186" s="2">
        <v>182</v>
      </c>
      <c r="AG186">
        <f t="shared" si="89"/>
        <v>1.9950000000000001</v>
      </c>
      <c r="AH186">
        <f t="shared" si="90"/>
        <v>1.9950000000000001</v>
      </c>
      <c r="AI186">
        <f t="shared" si="91"/>
        <v>1.9950000000000001</v>
      </c>
      <c r="AJ186">
        <f t="shared" si="92"/>
        <v>1.9950000000000001</v>
      </c>
      <c r="AK186">
        <f t="shared" si="93"/>
        <v>7.98</v>
      </c>
      <c r="AL186">
        <v>15.96</v>
      </c>
      <c r="AM186">
        <f>SUM($AL$5:AL186)</f>
        <v>1147.2199999999996</v>
      </c>
      <c r="AO186">
        <f t="shared" si="94"/>
        <v>33.918965517241382</v>
      </c>
      <c r="AP186">
        <f t="shared" si="95"/>
        <v>0.47053321811619986</v>
      </c>
      <c r="AQ186" s="4">
        <f>SUM($AO$5:AO186)</f>
        <v>2256.4103448275869</v>
      </c>
    </row>
    <row r="187" spans="11:43" x14ac:dyDescent="0.3">
      <c r="K187" s="2">
        <v>183</v>
      </c>
      <c r="L187" s="1">
        <f t="shared" si="97"/>
        <v>4800</v>
      </c>
      <c r="M187" s="1">
        <f t="shared" si="77"/>
        <v>4800</v>
      </c>
      <c r="N187" s="1">
        <f t="shared" si="78"/>
        <v>4800</v>
      </c>
      <c r="O187" s="1">
        <f t="shared" si="79"/>
        <v>4800</v>
      </c>
      <c r="P187" s="1">
        <f t="shared" si="80"/>
        <v>179520</v>
      </c>
      <c r="Q187" s="1">
        <f t="shared" si="81"/>
        <v>198720</v>
      </c>
      <c r="R187">
        <f t="shared" si="76"/>
        <v>9.3499999999999979</v>
      </c>
      <c r="S187" s="1">
        <f>SUM($Q$5:Q187)</f>
        <v>13285900</v>
      </c>
      <c r="U187" s="2">
        <v>183</v>
      </c>
      <c r="V187">
        <v>0.28199999999999997</v>
      </c>
      <c r="W187">
        <f t="shared" si="82"/>
        <v>0.28199999999999997</v>
      </c>
      <c r="X187">
        <f t="shared" si="83"/>
        <v>0.28199999999999997</v>
      </c>
      <c r="Y187">
        <f t="shared" si="84"/>
        <v>0.28199999999999997</v>
      </c>
      <c r="Z187" s="4">
        <f t="shared" si="85"/>
        <v>44897.310000000005</v>
      </c>
      <c r="AA187" s="4">
        <f t="shared" si="96"/>
        <v>39802.575300471821</v>
      </c>
      <c r="AB187" s="4">
        <f t="shared" si="86"/>
        <v>44898.438000000002</v>
      </c>
      <c r="AC187" s="4">
        <f>SUM($AB$5:AB187)</f>
        <v>1667645.8220000002</v>
      </c>
      <c r="AD187">
        <f t="shared" si="87"/>
        <v>2.766816230467581</v>
      </c>
      <c r="AE187">
        <f t="shared" si="88"/>
        <v>2230.6800000000003</v>
      </c>
      <c r="AF187" s="2">
        <v>183</v>
      </c>
      <c r="AG187">
        <f t="shared" si="89"/>
        <v>2.0099999999999998</v>
      </c>
      <c r="AH187">
        <f t="shared" si="90"/>
        <v>2.0099999999999998</v>
      </c>
      <c r="AI187">
        <f t="shared" si="91"/>
        <v>2.0099999999999998</v>
      </c>
      <c r="AJ187">
        <f t="shared" si="92"/>
        <v>2.0099999999999998</v>
      </c>
      <c r="AK187">
        <f t="shared" si="93"/>
        <v>8.0399999999999991</v>
      </c>
      <c r="AL187">
        <v>16.079999999999998</v>
      </c>
      <c r="AM187">
        <f>SUM($AL$5:AL187)</f>
        <v>1163.2999999999995</v>
      </c>
      <c r="AO187">
        <f t="shared" si="94"/>
        <v>34.262068965517244</v>
      </c>
      <c r="AP187">
        <f t="shared" si="95"/>
        <v>0.46932367149758447</v>
      </c>
      <c r="AQ187" s="4">
        <f>SUM($AO$5:AO187)</f>
        <v>2290.6724137931042</v>
      </c>
    </row>
    <row r="188" spans="11:43" x14ac:dyDescent="0.3">
      <c r="K188" s="2">
        <v>184</v>
      </c>
      <c r="L188" s="1">
        <f t="shared" si="97"/>
        <v>4825</v>
      </c>
      <c r="M188" s="1">
        <f t="shared" si="77"/>
        <v>4825</v>
      </c>
      <c r="N188" s="1">
        <f t="shared" si="78"/>
        <v>4825</v>
      </c>
      <c r="O188" s="1">
        <f t="shared" si="79"/>
        <v>4825</v>
      </c>
      <c r="P188" s="1">
        <f t="shared" si="80"/>
        <v>181420</v>
      </c>
      <c r="Q188" s="1">
        <f t="shared" si="81"/>
        <v>200720</v>
      </c>
      <c r="R188">
        <f t="shared" si="76"/>
        <v>9.3999999999999986</v>
      </c>
      <c r="S188" s="1">
        <f>SUM($Q$5:Q188)</f>
        <v>13486620</v>
      </c>
      <c r="U188" s="2">
        <v>184</v>
      </c>
      <c r="V188">
        <v>0.28299999999999997</v>
      </c>
      <c r="W188">
        <f t="shared" si="82"/>
        <v>0.28299999999999997</v>
      </c>
      <c r="X188">
        <f t="shared" si="83"/>
        <v>0.28299999999999997</v>
      </c>
      <c r="Y188">
        <f t="shared" si="84"/>
        <v>0.28299999999999997</v>
      </c>
      <c r="Z188" s="4">
        <f t="shared" si="85"/>
        <v>45957.65</v>
      </c>
      <c r="AA188" s="4">
        <f t="shared" si="96"/>
        <v>40598.626806481261</v>
      </c>
      <c r="AB188" s="4">
        <f t="shared" si="86"/>
        <v>45958.781999999999</v>
      </c>
      <c r="AC188" s="4">
        <f>SUM($AB$5:AB188)</f>
        <v>1713604.6040000001</v>
      </c>
      <c r="AD188">
        <f t="shared" si="87"/>
        <v>2.7559078428824728</v>
      </c>
      <c r="AE188">
        <f t="shared" si="88"/>
        <v>2265.2800000000002</v>
      </c>
      <c r="AF188" s="2">
        <v>184</v>
      </c>
      <c r="AG188">
        <f t="shared" si="89"/>
        <v>2.0249999999999999</v>
      </c>
      <c r="AH188">
        <f t="shared" si="90"/>
        <v>2.0249999999999999</v>
      </c>
      <c r="AI188">
        <f t="shared" si="91"/>
        <v>2.0249999999999999</v>
      </c>
      <c r="AJ188">
        <f t="shared" si="92"/>
        <v>2.0249999999999999</v>
      </c>
      <c r="AK188">
        <f t="shared" si="93"/>
        <v>8.1</v>
      </c>
      <c r="AL188">
        <v>16.2</v>
      </c>
      <c r="AM188">
        <f>SUM($AL$5:AL188)</f>
        <v>1179.4999999999995</v>
      </c>
      <c r="AO188">
        <f t="shared" si="94"/>
        <v>34.606896551724141</v>
      </c>
      <c r="AP188">
        <f t="shared" si="95"/>
        <v>0.46811478676763646</v>
      </c>
      <c r="AQ188" s="4">
        <f>SUM($AO$5:AO188)</f>
        <v>2325.2793103448284</v>
      </c>
    </row>
    <row r="189" spans="11:43" x14ac:dyDescent="0.3">
      <c r="K189" s="2">
        <v>185</v>
      </c>
      <c r="L189" s="1">
        <f t="shared" si="97"/>
        <v>4850</v>
      </c>
      <c r="M189" s="1">
        <f t="shared" si="77"/>
        <v>4850</v>
      </c>
      <c r="N189" s="1">
        <f t="shared" si="78"/>
        <v>4850</v>
      </c>
      <c r="O189" s="1">
        <f t="shared" si="79"/>
        <v>4850</v>
      </c>
      <c r="P189" s="1">
        <f t="shared" si="80"/>
        <v>183330</v>
      </c>
      <c r="Q189" s="1">
        <f t="shared" si="81"/>
        <v>202730</v>
      </c>
      <c r="R189">
        <f t="shared" si="76"/>
        <v>9.4499999999999993</v>
      </c>
      <c r="S189" s="1">
        <f>SUM($Q$5:Q189)</f>
        <v>13689350</v>
      </c>
      <c r="U189" s="2">
        <v>185</v>
      </c>
      <c r="V189">
        <v>0.28399999999999997</v>
      </c>
      <c r="W189">
        <f t="shared" si="82"/>
        <v>0.28399999999999997</v>
      </c>
      <c r="X189">
        <f t="shared" si="83"/>
        <v>0.28399999999999997</v>
      </c>
      <c r="Y189">
        <f t="shared" si="84"/>
        <v>0.28399999999999997</v>
      </c>
      <c r="Z189" s="4">
        <f t="shared" si="85"/>
        <v>47042.450000000004</v>
      </c>
      <c r="AA189" s="4">
        <f t="shared" si="96"/>
        <v>41410.599342610883</v>
      </c>
      <c r="AB189" s="4">
        <f t="shared" si="86"/>
        <v>47043.586000000003</v>
      </c>
      <c r="AC189" s="4">
        <f>SUM($AB$5:AB189)</f>
        <v>1760648.19</v>
      </c>
      <c r="AD189">
        <f t="shared" si="87"/>
        <v>2.7452999303449523</v>
      </c>
      <c r="AE189">
        <f t="shared" si="88"/>
        <v>2300.2400000000002</v>
      </c>
      <c r="AF189" s="2">
        <v>185</v>
      </c>
      <c r="AG189">
        <f t="shared" si="89"/>
        <v>2.04</v>
      </c>
      <c r="AH189">
        <f t="shared" si="90"/>
        <v>2.04</v>
      </c>
      <c r="AI189">
        <f t="shared" si="91"/>
        <v>2.04</v>
      </c>
      <c r="AJ189">
        <f t="shared" si="92"/>
        <v>2.04</v>
      </c>
      <c r="AK189">
        <f t="shared" si="93"/>
        <v>8.16</v>
      </c>
      <c r="AL189">
        <v>16.32</v>
      </c>
      <c r="AM189">
        <f>SUM($AL$5:AL189)</f>
        <v>1195.8199999999995</v>
      </c>
      <c r="AO189">
        <f t="shared" si="94"/>
        <v>34.953448275862065</v>
      </c>
      <c r="AP189">
        <f t="shared" si="95"/>
        <v>0.46690672322793869</v>
      </c>
      <c r="AQ189" s="4">
        <f>SUM($AO$5:AO189)</f>
        <v>2360.2327586206907</v>
      </c>
    </row>
    <row r="190" spans="11:43" x14ac:dyDescent="0.3">
      <c r="K190" s="2">
        <v>186</v>
      </c>
      <c r="L190" s="1">
        <f t="shared" si="97"/>
        <v>4875</v>
      </c>
      <c r="M190" s="1">
        <f t="shared" si="77"/>
        <v>4875</v>
      </c>
      <c r="N190" s="1">
        <f t="shared" si="78"/>
        <v>4875</v>
      </c>
      <c r="O190" s="1">
        <f t="shared" si="79"/>
        <v>4875</v>
      </c>
      <c r="P190" s="1">
        <f t="shared" si="80"/>
        <v>185250</v>
      </c>
      <c r="Q190" s="1">
        <f t="shared" si="81"/>
        <v>204750</v>
      </c>
      <c r="R190">
        <f t="shared" si="76"/>
        <v>9.5</v>
      </c>
      <c r="S190" s="1">
        <f>SUM($Q$5:Q190)</f>
        <v>13894100</v>
      </c>
      <c r="U190" s="2">
        <v>186</v>
      </c>
      <c r="V190">
        <v>0.28499999999999998</v>
      </c>
      <c r="W190">
        <f t="shared" si="82"/>
        <v>0.28499999999999998</v>
      </c>
      <c r="X190">
        <f t="shared" si="83"/>
        <v>0.28499999999999998</v>
      </c>
      <c r="Y190">
        <f t="shared" si="84"/>
        <v>0.28499999999999998</v>
      </c>
      <c r="Z190" s="4">
        <f t="shared" si="85"/>
        <v>48152.25</v>
      </c>
      <c r="AA190" s="4">
        <f t="shared" si="96"/>
        <v>42238.811329463104</v>
      </c>
      <c r="AB190" s="4">
        <f t="shared" si="86"/>
        <v>48153.39</v>
      </c>
      <c r="AC190" s="4">
        <f>SUM($AB$5:AB190)</f>
        <v>1808801.5799999998</v>
      </c>
      <c r="AD190">
        <f t="shared" si="87"/>
        <v>2.7349808027235643</v>
      </c>
      <c r="AE190">
        <f t="shared" si="88"/>
        <v>2335.5400000000004</v>
      </c>
      <c r="AF190" s="2">
        <v>186</v>
      </c>
      <c r="AG190">
        <f t="shared" si="89"/>
        <v>2.0550000000000002</v>
      </c>
      <c r="AH190">
        <f t="shared" si="90"/>
        <v>2.0550000000000002</v>
      </c>
      <c r="AI190">
        <f t="shared" si="91"/>
        <v>2.0550000000000002</v>
      </c>
      <c r="AJ190">
        <f t="shared" si="92"/>
        <v>2.0550000000000002</v>
      </c>
      <c r="AK190">
        <f t="shared" si="93"/>
        <v>8.2200000000000006</v>
      </c>
      <c r="AL190">
        <v>16.440000000000001</v>
      </c>
      <c r="AM190">
        <f>SUM($AL$5:AL190)</f>
        <v>1212.2599999999995</v>
      </c>
      <c r="AO190">
        <f t="shared" si="94"/>
        <v>35.301724137931032</v>
      </c>
      <c r="AP190">
        <f t="shared" si="95"/>
        <v>0.46569963369963374</v>
      </c>
      <c r="AQ190" s="4">
        <f>SUM($AO$5:AO190)</f>
        <v>2395.5344827586218</v>
      </c>
    </row>
    <row r="191" spans="11:43" x14ac:dyDescent="0.3">
      <c r="K191" s="2">
        <v>187</v>
      </c>
      <c r="L191" s="1">
        <f t="shared" si="97"/>
        <v>4900</v>
      </c>
      <c r="M191" s="1">
        <f t="shared" si="77"/>
        <v>4900</v>
      </c>
      <c r="N191" s="1">
        <f t="shared" si="78"/>
        <v>4900</v>
      </c>
      <c r="O191" s="1">
        <f t="shared" si="79"/>
        <v>4900</v>
      </c>
      <c r="P191" s="1">
        <f t="shared" si="80"/>
        <v>187180</v>
      </c>
      <c r="Q191" s="1">
        <f t="shared" si="81"/>
        <v>206780</v>
      </c>
      <c r="R191">
        <f t="shared" si="76"/>
        <v>9.5500000000000007</v>
      </c>
      <c r="S191" s="1">
        <f>SUM($Q$5:Q191)</f>
        <v>14100880</v>
      </c>
      <c r="U191" s="2">
        <v>187</v>
      </c>
      <c r="V191">
        <v>0.28599999999999998</v>
      </c>
      <c r="W191">
        <f t="shared" si="82"/>
        <v>0.28599999999999998</v>
      </c>
      <c r="X191">
        <f t="shared" si="83"/>
        <v>0.28599999999999998</v>
      </c>
      <c r="Y191">
        <f t="shared" si="84"/>
        <v>0.28599999999999998</v>
      </c>
      <c r="Z191" s="4">
        <f t="shared" si="85"/>
        <v>49287.630000000005</v>
      </c>
      <c r="AA191" s="4">
        <f t="shared" si="96"/>
        <v>43083.587556052364</v>
      </c>
      <c r="AB191" s="4">
        <f t="shared" si="86"/>
        <v>49288.774000000005</v>
      </c>
      <c r="AC191" s="4">
        <f>SUM($AB$5:AB191)</f>
        <v>1858090.3539999998</v>
      </c>
      <c r="AD191">
        <f t="shared" si="87"/>
        <v>2.7249408970551641</v>
      </c>
      <c r="AE191">
        <f t="shared" si="88"/>
        <v>2371.19</v>
      </c>
      <c r="AF191" s="2">
        <v>187</v>
      </c>
      <c r="AG191">
        <f t="shared" si="89"/>
        <v>2.0699999999999998</v>
      </c>
      <c r="AH191">
        <f t="shared" si="90"/>
        <v>2.0699999999999998</v>
      </c>
      <c r="AI191">
        <f t="shared" si="91"/>
        <v>2.0699999999999998</v>
      </c>
      <c r="AJ191">
        <f t="shared" si="92"/>
        <v>2.0699999999999998</v>
      </c>
      <c r="AK191">
        <f t="shared" si="93"/>
        <v>8.2799999999999994</v>
      </c>
      <c r="AL191">
        <v>16.559999999999999</v>
      </c>
      <c r="AM191">
        <f>SUM($AL$5:AL191)</f>
        <v>1228.8199999999995</v>
      </c>
      <c r="AO191">
        <f t="shared" si="94"/>
        <v>35.651724137931033</v>
      </c>
      <c r="AP191">
        <f t="shared" si="95"/>
        <v>0.46449366476448395</v>
      </c>
      <c r="AQ191" s="4">
        <f>SUM($AO$5:AO191)</f>
        <v>2431.1862068965529</v>
      </c>
    </row>
    <row r="192" spans="11:43" x14ac:dyDescent="0.3">
      <c r="K192" s="2">
        <v>188</v>
      </c>
      <c r="L192" s="1">
        <f t="shared" si="97"/>
        <v>4925</v>
      </c>
      <c r="M192" s="1">
        <f t="shared" si="77"/>
        <v>4925</v>
      </c>
      <c r="N192" s="1">
        <f t="shared" si="78"/>
        <v>4925</v>
      </c>
      <c r="O192" s="1">
        <f t="shared" si="79"/>
        <v>4925</v>
      </c>
      <c r="P192" s="1">
        <f t="shared" si="80"/>
        <v>189120</v>
      </c>
      <c r="Q192" s="1">
        <f t="shared" si="81"/>
        <v>208820</v>
      </c>
      <c r="R192">
        <f t="shared" si="76"/>
        <v>9.6000000000000014</v>
      </c>
      <c r="S192" s="1">
        <f>SUM($Q$5:Q192)</f>
        <v>14309700</v>
      </c>
      <c r="U192" s="2">
        <v>188</v>
      </c>
      <c r="V192">
        <v>0.28699999999999998</v>
      </c>
      <c r="W192">
        <f t="shared" si="82"/>
        <v>0.28699999999999998</v>
      </c>
      <c r="X192">
        <f t="shared" si="83"/>
        <v>0.28699999999999998</v>
      </c>
      <c r="Y192">
        <f t="shared" si="84"/>
        <v>0.28699999999999998</v>
      </c>
      <c r="Z192" s="4">
        <f t="shared" si="85"/>
        <v>50449.16</v>
      </c>
      <c r="AA192" s="4">
        <f t="shared" si="96"/>
        <v>43945.259307173408</v>
      </c>
      <c r="AB192" s="4">
        <f t="shared" si="86"/>
        <v>50450.308000000005</v>
      </c>
      <c r="AC192" s="4">
        <f>SUM($AB$5:AB192)</f>
        <v>1908540.6619999998</v>
      </c>
      <c r="AD192">
        <f t="shared" si="87"/>
        <v>2.7151697920067868</v>
      </c>
      <c r="AE192">
        <f t="shared" si="88"/>
        <v>2407.19</v>
      </c>
      <c r="AF192" s="2">
        <v>188</v>
      </c>
      <c r="AG192">
        <f t="shared" si="89"/>
        <v>2.085</v>
      </c>
      <c r="AH192">
        <f t="shared" si="90"/>
        <v>2.085</v>
      </c>
      <c r="AI192">
        <f t="shared" si="91"/>
        <v>2.085</v>
      </c>
      <c r="AJ192">
        <f t="shared" si="92"/>
        <v>2.085</v>
      </c>
      <c r="AK192">
        <f t="shared" si="93"/>
        <v>8.34</v>
      </c>
      <c r="AL192">
        <v>16.68</v>
      </c>
      <c r="AM192">
        <f>SUM($AL$5:AL192)</f>
        <v>1245.4999999999995</v>
      </c>
      <c r="AO192">
        <f t="shared" si="94"/>
        <v>36.00344827586207</v>
      </c>
      <c r="AP192">
        <f t="shared" si="95"/>
        <v>0.46328895699645628</v>
      </c>
      <c r="AQ192" s="4">
        <f>SUM($AO$5:AO192)</f>
        <v>2467.1896551724149</v>
      </c>
    </row>
    <row r="193" spans="11:43" x14ac:dyDescent="0.3">
      <c r="K193" s="2">
        <v>189</v>
      </c>
      <c r="L193" s="1">
        <f t="shared" si="97"/>
        <v>4950</v>
      </c>
      <c r="M193" s="1">
        <f t="shared" si="77"/>
        <v>4950</v>
      </c>
      <c r="N193" s="1">
        <f t="shared" si="78"/>
        <v>4950</v>
      </c>
      <c r="O193" s="1">
        <f t="shared" si="79"/>
        <v>4950</v>
      </c>
      <c r="P193" s="1">
        <f t="shared" si="80"/>
        <v>191070</v>
      </c>
      <c r="Q193" s="1">
        <f t="shared" si="81"/>
        <v>210870</v>
      </c>
      <c r="R193">
        <f t="shared" si="76"/>
        <v>9.6500000000000021</v>
      </c>
      <c r="S193" s="1">
        <f>SUM($Q$5:Q193)</f>
        <v>14520570</v>
      </c>
      <c r="U193" s="2">
        <v>189</v>
      </c>
      <c r="V193">
        <v>0.28799999999999998</v>
      </c>
      <c r="W193">
        <f t="shared" si="82"/>
        <v>0.28799999999999998</v>
      </c>
      <c r="X193">
        <f t="shared" si="83"/>
        <v>0.28799999999999998</v>
      </c>
      <c r="Y193">
        <f t="shared" si="84"/>
        <v>0.28799999999999998</v>
      </c>
      <c r="Z193" s="4">
        <f t="shared" si="85"/>
        <v>51637.440000000002</v>
      </c>
      <c r="AA193" s="4">
        <f t="shared" si="96"/>
        <v>44824.164493316879</v>
      </c>
      <c r="AB193" s="4">
        <f t="shared" si="86"/>
        <v>51638.592000000004</v>
      </c>
      <c r="AC193" s="4">
        <f>SUM($AB$5:AB193)</f>
        <v>1960179.2539999997</v>
      </c>
      <c r="AD193">
        <f t="shared" si="87"/>
        <v>2.705658466080926</v>
      </c>
      <c r="AE193">
        <f t="shared" si="88"/>
        <v>2443.5500000000002</v>
      </c>
      <c r="AF193" s="2">
        <v>189</v>
      </c>
      <c r="AG193">
        <f t="shared" si="89"/>
        <v>2.1</v>
      </c>
      <c r="AH193">
        <f t="shared" si="90"/>
        <v>2.1</v>
      </c>
      <c r="AI193">
        <f t="shared" si="91"/>
        <v>2.1</v>
      </c>
      <c r="AJ193">
        <f t="shared" si="92"/>
        <v>2.1</v>
      </c>
      <c r="AK193">
        <f t="shared" si="93"/>
        <v>8.4</v>
      </c>
      <c r="AL193">
        <v>16.8</v>
      </c>
      <c r="AM193">
        <f>SUM($AL$5:AL193)</f>
        <v>1262.2999999999995</v>
      </c>
      <c r="AO193">
        <f t="shared" si="94"/>
        <v>36.356896551724141</v>
      </c>
      <c r="AP193">
        <f t="shared" si="95"/>
        <v>0.46208564518423673</v>
      </c>
      <c r="AQ193" s="4">
        <f>SUM($AO$5:AO193)</f>
        <v>2503.5465517241391</v>
      </c>
    </row>
    <row r="194" spans="11:43" x14ac:dyDescent="0.3">
      <c r="K194" s="2">
        <v>190</v>
      </c>
      <c r="L194" s="1">
        <f t="shared" si="97"/>
        <v>4975</v>
      </c>
      <c r="M194" s="1">
        <f t="shared" si="77"/>
        <v>4975</v>
      </c>
      <c r="N194" s="1">
        <f t="shared" si="78"/>
        <v>4975</v>
      </c>
      <c r="O194" s="1">
        <f t="shared" si="79"/>
        <v>4975</v>
      </c>
      <c r="P194" s="1">
        <f t="shared" si="80"/>
        <v>193030</v>
      </c>
      <c r="Q194" s="1">
        <f t="shared" si="81"/>
        <v>212930</v>
      </c>
      <c r="R194">
        <f t="shared" si="76"/>
        <v>9.7000000000000028</v>
      </c>
      <c r="S194" s="1">
        <f>SUM($Q$5:Q194)</f>
        <v>14733500</v>
      </c>
      <c r="U194" s="2">
        <v>190</v>
      </c>
      <c r="V194">
        <v>0.28899999999999998</v>
      </c>
      <c r="W194">
        <f t="shared" si="82"/>
        <v>0.28899999999999998</v>
      </c>
      <c r="X194">
        <f t="shared" si="83"/>
        <v>0.28899999999999998</v>
      </c>
      <c r="Y194">
        <f t="shared" si="84"/>
        <v>0.28899999999999998</v>
      </c>
      <c r="Z194" s="4">
        <f t="shared" si="85"/>
        <v>52853.07</v>
      </c>
      <c r="AA194" s="4">
        <f t="shared" si="96"/>
        <v>45720.647783183216</v>
      </c>
      <c r="AB194" s="4">
        <f t="shared" si="86"/>
        <v>52854.226000000002</v>
      </c>
      <c r="AC194" s="4">
        <f>SUM($AB$5:AB194)</f>
        <v>2013033.4799999997</v>
      </c>
      <c r="AD194">
        <f t="shared" si="87"/>
        <v>2.6963975816060763</v>
      </c>
      <c r="AE194">
        <f t="shared" si="88"/>
        <v>2480.2600000000002</v>
      </c>
      <c r="AF194" s="2">
        <v>190</v>
      </c>
      <c r="AG194">
        <f t="shared" si="89"/>
        <v>2.1150000000000002</v>
      </c>
      <c r="AH194">
        <f t="shared" si="90"/>
        <v>2.1150000000000002</v>
      </c>
      <c r="AI194">
        <f t="shared" si="91"/>
        <v>2.1150000000000002</v>
      </c>
      <c r="AJ194">
        <f t="shared" si="92"/>
        <v>2.1150000000000002</v>
      </c>
      <c r="AK194">
        <f t="shared" si="93"/>
        <v>8.4600000000000009</v>
      </c>
      <c r="AL194">
        <v>16.920000000000002</v>
      </c>
      <c r="AM194">
        <f>SUM($AL$5:AL194)</f>
        <v>1279.2199999999996</v>
      </c>
      <c r="AO194">
        <f t="shared" si="94"/>
        <v>36.71206896551724</v>
      </c>
      <c r="AP194">
        <f t="shared" si="95"/>
        <v>0.46088385854506181</v>
      </c>
      <c r="AQ194" s="4">
        <f>SUM($AO$5:AO194)</f>
        <v>2540.2586206896563</v>
      </c>
    </row>
    <row r="195" spans="11:43" x14ac:dyDescent="0.3">
      <c r="K195" s="2">
        <v>191</v>
      </c>
      <c r="L195" s="1">
        <f t="shared" si="97"/>
        <v>5000</v>
      </c>
      <c r="M195" s="1">
        <f t="shared" si="77"/>
        <v>5000</v>
      </c>
      <c r="N195" s="1">
        <f t="shared" si="78"/>
        <v>5000</v>
      </c>
      <c r="O195" s="1">
        <f t="shared" si="79"/>
        <v>5000</v>
      </c>
      <c r="P195" s="1">
        <f t="shared" si="80"/>
        <v>195000</v>
      </c>
      <c r="Q195" s="1">
        <f t="shared" si="81"/>
        <v>215000</v>
      </c>
      <c r="R195">
        <f t="shared" si="76"/>
        <v>9.7500000000000036</v>
      </c>
      <c r="S195" s="1">
        <f>SUM($Q$5:Q195)</f>
        <v>14948500</v>
      </c>
      <c r="U195" s="2">
        <v>191</v>
      </c>
      <c r="V195">
        <v>0.28999999999999998</v>
      </c>
      <c r="W195">
        <f t="shared" si="82"/>
        <v>0.28999999999999998</v>
      </c>
      <c r="X195">
        <f t="shared" si="83"/>
        <v>0.28999999999999998</v>
      </c>
      <c r="Y195">
        <f t="shared" si="84"/>
        <v>0.28999999999999998</v>
      </c>
      <c r="Z195" s="4">
        <f t="shared" si="85"/>
        <v>54096.68</v>
      </c>
      <c r="AA195" s="4">
        <f t="shared" si="96"/>
        <v>46635.060738846878</v>
      </c>
      <c r="AB195" s="4">
        <f t="shared" si="86"/>
        <v>54097.840000000004</v>
      </c>
      <c r="AC195" s="4">
        <f>SUM($AB$5:AB195)</f>
        <v>2067131.3199999998</v>
      </c>
      <c r="AD195">
        <f t="shared" si="87"/>
        <v>2.6873790494532703</v>
      </c>
      <c r="AE195">
        <f t="shared" si="88"/>
        <v>2517.3300000000004</v>
      </c>
      <c r="AF195" s="2">
        <v>191</v>
      </c>
      <c r="AG195">
        <f t="shared" si="89"/>
        <v>2.13</v>
      </c>
      <c r="AH195">
        <f t="shared" si="90"/>
        <v>2.13</v>
      </c>
      <c r="AI195">
        <f t="shared" si="91"/>
        <v>2.13</v>
      </c>
      <c r="AJ195">
        <f t="shared" si="92"/>
        <v>2.13</v>
      </c>
      <c r="AK195">
        <f t="shared" si="93"/>
        <v>8.52</v>
      </c>
      <c r="AL195">
        <v>17.04</v>
      </c>
      <c r="AM195">
        <f>SUM($AL$5:AL195)</f>
        <v>1296.2599999999995</v>
      </c>
      <c r="AO195">
        <f t="shared" si="94"/>
        <v>37.068965517241381</v>
      </c>
      <c r="AP195">
        <f t="shared" si="95"/>
        <v>0.45968372093023252</v>
      </c>
      <c r="AQ195" s="4">
        <f>SUM($AO$5:AO195)</f>
        <v>2577.3275862068976</v>
      </c>
    </row>
    <row r="196" spans="11:43" x14ac:dyDescent="0.3">
      <c r="K196" s="2">
        <v>192</v>
      </c>
      <c r="L196" s="1">
        <f t="shared" si="97"/>
        <v>5025</v>
      </c>
      <c r="M196" s="1">
        <f t="shared" si="77"/>
        <v>5025</v>
      </c>
      <c r="N196" s="1">
        <f t="shared" si="78"/>
        <v>5025</v>
      </c>
      <c r="O196" s="1">
        <f t="shared" si="79"/>
        <v>5025</v>
      </c>
      <c r="P196" s="1">
        <f t="shared" si="80"/>
        <v>196980</v>
      </c>
      <c r="Q196" s="1">
        <f t="shared" si="81"/>
        <v>217080</v>
      </c>
      <c r="R196">
        <f t="shared" si="76"/>
        <v>9.8000000000000043</v>
      </c>
      <c r="S196" s="1">
        <f>SUM($Q$5:Q196)</f>
        <v>15165580</v>
      </c>
      <c r="U196" s="2">
        <v>192</v>
      </c>
      <c r="V196">
        <v>0.29099999999999998</v>
      </c>
      <c r="W196">
        <f t="shared" si="82"/>
        <v>0.29099999999999998</v>
      </c>
      <c r="X196">
        <f t="shared" si="83"/>
        <v>0.29099999999999998</v>
      </c>
      <c r="Y196">
        <f t="shared" si="84"/>
        <v>0.29099999999999998</v>
      </c>
      <c r="Z196" s="4">
        <f t="shared" si="85"/>
        <v>55368.880000000005</v>
      </c>
      <c r="AA196" s="4">
        <f t="shared" si="96"/>
        <v>47567.76195362382</v>
      </c>
      <c r="AB196" s="4">
        <f t="shared" si="86"/>
        <v>55370.044000000002</v>
      </c>
      <c r="AC196" s="4">
        <f>SUM($AB$5:AB196)</f>
        <v>2122501.3640000001</v>
      </c>
      <c r="AD196">
        <f t="shared" si="87"/>
        <v>2.678593443207093</v>
      </c>
      <c r="AE196">
        <f t="shared" si="88"/>
        <v>2554.7600000000002</v>
      </c>
      <c r="AF196" s="2">
        <v>192</v>
      </c>
      <c r="AG196">
        <f t="shared" si="89"/>
        <v>2.145</v>
      </c>
      <c r="AH196">
        <f t="shared" si="90"/>
        <v>2.145</v>
      </c>
      <c r="AI196">
        <f t="shared" si="91"/>
        <v>2.145</v>
      </c>
      <c r="AJ196">
        <f t="shared" si="92"/>
        <v>2.145</v>
      </c>
      <c r="AK196">
        <f t="shared" si="93"/>
        <v>8.58</v>
      </c>
      <c r="AL196">
        <v>17.16</v>
      </c>
      <c r="AM196">
        <f>SUM($AL$5:AL196)</f>
        <v>1313.4199999999996</v>
      </c>
      <c r="AO196">
        <f t="shared" si="94"/>
        <v>37.427586206896549</v>
      </c>
      <c r="AP196">
        <f t="shared" si="95"/>
        <v>0.45848535102266447</v>
      </c>
      <c r="AQ196" s="4">
        <f>SUM($AO$5:AO196)</f>
        <v>2614.7551724137943</v>
      </c>
    </row>
    <row r="197" spans="11:43" x14ac:dyDescent="0.3">
      <c r="K197" s="2">
        <v>193</v>
      </c>
      <c r="L197" s="1">
        <f t="shared" si="97"/>
        <v>5050</v>
      </c>
      <c r="M197" s="1">
        <f t="shared" si="77"/>
        <v>5050</v>
      </c>
      <c r="N197" s="1">
        <f t="shared" si="78"/>
        <v>5050</v>
      </c>
      <c r="O197" s="1">
        <f t="shared" si="79"/>
        <v>5050</v>
      </c>
      <c r="P197" s="1">
        <f t="shared" si="80"/>
        <v>198970</v>
      </c>
      <c r="Q197" s="1">
        <f t="shared" si="81"/>
        <v>219170</v>
      </c>
      <c r="R197">
        <f t="shared" si="76"/>
        <v>9.850000000000005</v>
      </c>
      <c r="S197" s="1">
        <f>SUM($Q$5:Q197)</f>
        <v>15384750</v>
      </c>
      <c r="U197" s="2">
        <v>193</v>
      </c>
      <c r="V197">
        <v>0.29199999999999998</v>
      </c>
      <c r="W197">
        <f t="shared" si="82"/>
        <v>0.29199999999999998</v>
      </c>
      <c r="X197">
        <f t="shared" si="83"/>
        <v>0.29199999999999998</v>
      </c>
      <c r="Y197">
        <f t="shared" si="84"/>
        <v>0.29199999999999998</v>
      </c>
      <c r="Z197" s="4">
        <f t="shared" si="85"/>
        <v>56670.33</v>
      </c>
      <c r="AA197" s="4">
        <f t="shared" si="96"/>
        <v>48519.1171926963</v>
      </c>
      <c r="AB197" s="4">
        <f t="shared" si="86"/>
        <v>56671.498</v>
      </c>
      <c r="AC197" s="4">
        <f>SUM($AB$5:AB197)</f>
        <v>2179172.8620000002</v>
      </c>
      <c r="AD197">
        <f t="shared" si="87"/>
        <v>2.6700335255944805</v>
      </c>
      <c r="AE197">
        <f t="shared" si="88"/>
        <v>2592.5500000000002</v>
      </c>
      <c r="AF197" s="2">
        <v>193</v>
      </c>
      <c r="AG197">
        <f t="shared" si="89"/>
        <v>2.16</v>
      </c>
      <c r="AH197">
        <f t="shared" si="90"/>
        <v>2.16</v>
      </c>
      <c r="AI197">
        <f t="shared" si="91"/>
        <v>2.16</v>
      </c>
      <c r="AJ197">
        <f t="shared" si="92"/>
        <v>2.16</v>
      </c>
      <c r="AK197">
        <f t="shared" si="93"/>
        <v>8.64</v>
      </c>
      <c r="AL197">
        <v>17.28</v>
      </c>
      <c r="AM197">
        <f>SUM($AL$5:AL197)</f>
        <v>1330.6999999999996</v>
      </c>
      <c r="AO197">
        <f t="shared" si="94"/>
        <v>37.78793103448276</v>
      </c>
      <c r="AP197">
        <f t="shared" si="95"/>
        <v>0.45728886252680567</v>
      </c>
      <c r="AQ197" s="4">
        <f>SUM($AO$5:AO197)</f>
        <v>2652.5431034482772</v>
      </c>
    </row>
    <row r="198" spans="11:43" x14ac:dyDescent="0.3">
      <c r="K198" s="2">
        <v>194</v>
      </c>
      <c r="L198" s="1">
        <f t="shared" si="97"/>
        <v>5075</v>
      </c>
      <c r="M198" s="1">
        <f t="shared" si="77"/>
        <v>5075</v>
      </c>
      <c r="N198" s="1">
        <f t="shared" si="78"/>
        <v>5075</v>
      </c>
      <c r="O198" s="1">
        <f t="shared" si="79"/>
        <v>5075</v>
      </c>
      <c r="P198" s="1">
        <f t="shared" si="80"/>
        <v>200970</v>
      </c>
      <c r="Q198" s="1">
        <f t="shared" si="81"/>
        <v>221270</v>
      </c>
      <c r="R198">
        <f t="shared" si="76"/>
        <v>9.9000000000000057</v>
      </c>
      <c r="S198" s="1">
        <f>SUM($Q$5:Q198)</f>
        <v>15606020</v>
      </c>
      <c r="U198" s="2">
        <v>194</v>
      </c>
      <c r="V198">
        <v>0.29299999999999998</v>
      </c>
      <c r="W198">
        <f t="shared" si="82"/>
        <v>0.29299999999999998</v>
      </c>
      <c r="X198">
        <f t="shared" si="83"/>
        <v>0.29299999999999998</v>
      </c>
      <c r="Y198">
        <f t="shared" si="84"/>
        <v>0.29299999999999998</v>
      </c>
      <c r="Z198" s="4">
        <f t="shared" si="85"/>
        <v>58001.700000000004</v>
      </c>
      <c r="AA198" s="4">
        <f t="shared" si="96"/>
        <v>49489.499536550225</v>
      </c>
      <c r="AB198" s="4">
        <f t="shared" si="86"/>
        <v>58002.872000000003</v>
      </c>
      <c r="AC198" s="4">
        <f>SUM($AB$5:AB198)</f>
        <v>2237175.7340000002</v>
      </c>
      <c r="AD198">
        <f t="shared" si="87"/>
        <v>2.6616921039832575</v>
      </c>
      <c r="AE198">
        <f t="shared" si="88"/>
        <v>2630.7000000000003</v>
      </c>
      <c r="AF198" s="2">
        <v>194</v>
      </c>
      <c r="AG198">
        <f t="shared" si="89"/>
        <v>2.1749999999999998</v>
      </c>
      <c r="AH198">
        <f t="shared" si="90"/>
        <v>2.1749999999999998</v>
      </c>
      <c r="AI198">
        <f t="shared" si="91"/>
        <v>2.1749999999999998</v>
      </c>
      <c r="AJ198">
        <f t="shared" si="92"/>
        <v>2.1749999999999998</v>
      </c>
      <c r="AK198">
        <f t="shared" si="93"/>
        <v>8.6999999999999993</v>
      </c>
      <c r="AL198">
        <v>17.399999999999999</v>
      </c>
      <c r="AM198">
        <f>SUM($AL$5:AL198)</f>
        <v>1348.0999999999997</v>
      </c>
      <c r="AO198">
        <f t="shared" si="94"/>
        <v>38.15</v>
      </c>
      <c r="AP198">
        <f t="shared" si="95"/>
        <v>0.45609436435124506</v>
      </c>
      <c r="AQ198" s="4">
        <f>SUM($AO$5:AO198)</f>
        <v>2690.6931034482773</v>
      </c>
    </row>
    <row r="199" spans="11:43" x14ac:dyDescent="0.3">
      <c r="K199" s="2">
        <v>195</v>
      </c>
      <c r="L199" s="1">
        <f t="shared" si="97"/>
        <v>5100</v>
      </c>
      <c r="M199" s="1">
        <f t="shared" si="77"/>
        <v>5100</v>
      </c>
      <c r="N199" s="1">
        <f t="shared" si="78"/>
        <v>5100</v>
      </c>
      <c r="O199" s="1">
        <f t="shared" si="79"/>
        <v>5100</v>
      </c>
      <c r="P199" s="1">
        <f t="shared" si="80"/>
        <v>202980</v>
      </c>
      <c r="Q199" s="1">
        <f t="shared" si="81"/>
        <v>223380</v>
      </c>
      <c r="R199">
        <f t="shared" si="76"/>
        <v>9.9500000000000064</v>
      </c>
      <c r="S199" s="1">
        <f>SUM($Q$5:Q199)</f>
        <v>15829400</v>
      </c>
      <c r="U199" s="2">
        <v>195</v>
      </c>
      <c r="V199">
        <v>0.29399999999999998</v>
      </c>
      <c r="W199">
        <f t="shared" si="82"/>
        <v>0.29399999999999998</v>
      </c>
      <c r="X199">
        <f t="shared" si="83"/>
        <v>0.29399999999999998</v>
      </c>
      <c r="Y199">
        <f t="shared" si="84"/>
        <v>0.29399999999999998</v>
      </c>
      <c r="Z199" s="4">
        <f t="shared" si="85"/>
        <v>59363.65</v>
      </c>
      <c r="AA199" s="4">
        <f t="shared" si="96"/>
        <v>50479.289527281231</v>
      </c>
      <c r="AB199" s="4">
        <f t="shared" si="86"/>
        <v>59364.826000000001</v>
      </c>
      <c r="AC199" s="4">
        <f>SUM($AB$5:AB199)</f>
        <v>2296540.56</v>
      </c>
      <c r="AD199">
        <f t="shared" si="87"/>
        <v>2.6535611439811855</v>
      </c>
      <c r="AE199">
        <f t="shared" si="88"/>
        <v>2669.21</v>
      </c>
      <c r="AF199" s="2">
        <v>195</v>
      </c>
      <c r="AG199">
        <f t="shared" si="89"/>
        <v>2.19</v>
      </c>
      <c r="AH199">
        <f t="shared" si="90"/>
        <v>2.19</v>
      </c>
      <c r="AI199">
        <f t="shared" si="91"/>
        <v>2.19</v>
      </c>
      <c r="AJ199">
        <f t="shared" si="92"/>
        <v>2.19</v>
      </c>
      <c r="AK199">
        <f t="shared" si="93"/>
        <v>8.76</v>
      </c>
      <c r="AL199">
        <v>17.52</v>
      </c>
      <c r="AM199">
        <f>SUM($AL$5:AL199)</f>
        <v>1365.6199999999997</v>
      </c>
      <c r="AO199">
        <f t="shared" si="94"/>
        <v>38.513793103448279</v>
      </c>
      <c r="AP199">
        <f t="shared" si="95"/>
        <v>0.45490196078431366</v>
      </c>
      <c r="AQ199" s="4">
        <f>SUM($AO$5:AO199)</f>
        <v>2729.2068965517255</v>
      </c>
    </row>
    <row r="200" spans="11:43" x14ac:dyDescent="0.3">
      <c r="K200" s="2">
        <v>196</v>
      </c>
      <c r="L200" s="1">
        <f t="shared" si="97"/>
        <v>5125</v>
      </c>
      <c r="M200" s="1">
        <f t="shared" si="77"/>
        <v>5125</v>
      </c>
      <c r="N200" s="1">
        <f t="shared" si="78"/>
        <v>5125</v>
      </c>
      <c r="O200" s="1">
        <f t="shared" si="79"/>
        <v>5125</v>
      </c>
      <c r="P200" s="1">
        <f t="shared" si="80"/>
        <v>205000</v>
      </c>
      <c r="Q200" s="1">
        <f t="shared" si="81"/>
        <v>225500</v>
      </c>
      <c r="R200">
        <f t="shared" si="76"/>
        <v>10.000000000000007</v>
      </c>
      <c r="S200" s="1">
        <f>SUM($Q$5:Q200)</f>
        <v>16054900</v>
      </c>
      <c r="U200" s="2">
        <v>196</v>
      </c>
      <c r="V200">
        <v>0.29499999999999998</v>
      </c>
      <c r="W200">
        <f t="shared" si="82"/>
        <v>0.29499999999999998</v>
      </c>
      <c r="X200">
        <f t="shared" si="83"/>
        <v>0.29499999999999998</v>
      </c>
      <c r="Y200">
        <f t="shared" si="84"/>
        <v>0.29499999999999998</v>
      </c>
      <c r="Z200" s="4">
        <f t="shared" si="85"/>
        <v>60756.880000000005</v>
      </c>
      <c r="AA200" s="4">
        <f t="shared" si="96"/>
        <v>51488.87531782686</v>
      </c>
      <c r="AB200" s="4">
        <f t="shared" si="86"/>
        <v>60758.060000000005</v>
      </c>
      <c r="AC200" s="4">
        <f>SUM($AB$5:AB200)</f>
        <v>2357298.62</v>
      </c>
      <c r="AD200">
        <f t="shared" si="87"/>
        <v>2.6456340923497583</v>
      </c>
      <c r="AE200">
        <f t="shared" si="88"/>
        <v>2708.09</v>
      </c>
      <c r="AF200" s="2">
        <v>196</v>
      </c>
      <c r="AG200">
        <f t="shared" si="89"/>
        <v>2.2050000000000001</v>
      </c>
      <c r="AH200">
        <f t="shared" si="90"/>
        <v>2.2050000000000001</v>
      </c>
      <c r="AI200">
        <f t="shared" si="91"/>
        <v>2.2050000000000001</v>
      </c>
      <c r="AJ200">
        <f t="shared" si="92"/>
        <v>2.2050000000000001</v>
      </c>
      <c r="AK200">
        <f t="shared" si="93"/>
        <v>8.82</v>
      </c>
      <c r="AL200">
        <v>17.64</v>
      </c>
      <c r="AM200">
        <f>SUM($AL$5:AL200)</f>
        <v>1383.2599999999998</v>
      </c>
      <c r="AO200">
        <f t="shared" si="94"/>
        <v>38.879310344827587</v>
      </c>
      <c r="AP200">
        <f t="shared" si="95"/>
        <v>0.45371175166297117</v>
      </c>
      <c r="AQ200" s="4">
        <f>SUM($AO$5:AO200)</f>
        <v>2768.086206896553</v>
      </c>
    </row>
    <row r="201" spans="11:43" x14ac:dyDescent="0.3">
      <c r="K201" s="2">
        <v>197</v>
      </c>
      <c r="L201" s="1">
        <f t="shared" si="97"/>
        <v>5150</v>
      </c>
      <c r="M201" s="1">
        <f t="shared" si="77"/>
        <v>5150</v>
      </c>
      <c r="N201" s="1">
        <f t="shared" si="78"/>
        <v>5150</v>
      </c>
      <c r="O201" s="1">
        <f t="shared" si="79"/>
        <v>5150</v>
      </c>
      <c r="P201" s="1">
        <f t="shared" si="80"/>
        <v>207030</v>
      </c>
      <c r="Q201" s="1">
        <f t="shared" si="81"/>
        <v>227630</v>
      </c>
      <c r="R201">
        <f t="shared" si="76"/>
        <v>10.050000000000008</v>
      </c>
      <c r="S201" s="1">
        <f>SUM($Q$5:Q201)</f>
        <v>16282530</v>
      </c>
      <c r="U201" s="2">
        <v>197</v>
      </c>
      <c r="V201">
        <v>0.29599999999999999</v>
      </c>
      <c r="W201">
        <f t="shared" si="82"/>
        <v>0.29599999999999999</v>
      </c>
      <c r="X201">
        <f t="shared" si="83"/>
        <v>0.29599999999999999</v>
      </c>
      <c r="Y201">
        <f t="shared" si="84"/>
        <v>0.29599999999999999</v>
      </c>
      <c r="Z201" s="4">
        <f t="shared" si="85"/>
        <v>62182.090000000004</v>
      </c>
      <c r="AA201" s="4">
        <f t="shared" si="96"/>
        <v>52518.652824183395</v>
      </c>
      <c r="AB201" s="4">
        <f t="shared" si="86"/>
        <v>62183.274000000005</v>
      </c>
      <c r="AC201" s="4">
        <f>SUM($AB$5:AB201)</f>
        <v>2419481.8940000003</v>
      </c>
      <c r="AD201">
        <f t="shared" si="87"/>
        <v>2.6379039750169713</v>
      </c>
      <c r="AE201">
        <f t="shared" si="88"/>
        <v>2747.34</v>
      </c>
      <c r="AF201" s="2">
        <v>197</v>
      </c>
      <c r="AG201">
        <f t="shared" si="89"/>
        <v>2.2200000000000002</v>
      </c>
      <c r="AH201">
        <f t="shared" si="90"/>
        <v>2.2200000000000002</v>
      </c>
      <c r="AI201">
        <f t="shared" si="91"/>
        <v>2.2200000000000002</v>
      </c>
      <c r="AJ201">
        <f t="shared" si="92"/>
        <v>2.2200000000000002</v>
      </c>
      <c r="AK201">
        <f t="shared" si="93"/>
        <v>8.8800000000000008</v>
      </c>
      <c r="AL201">
        <v>17.760000000000002</v>
      </c>
      <c r="AM201">
        <f>SUM($AL$5:AL201)</f>
        <v>1401.0199999999998</v>
      </c>
      <c r="AO201">
        <f t="shared" si="94"/>
        <v>39.24655172413793</v>
      </c>
      <c r="AP201">
        <f t="shared" si="95"/>
        <v>0.45252383253525463</v>
      </c>
      <c r="AQ201" s="4">
        <f>SUM($AO$5:AO201)</f>
        <v>2807.332758620691</v>
      </c>
    </row>
    <row r="202" spans="11:43" x14ac:dyDescent="0.3">
      <c r="K202" s="2">
        <v>198</v>
      </c>
      <c r="L202" s="1">
        <f t="shared" si="97"/>
        <v>5175</v>
      </c>
      <c r="M202" s="1">
        <f t="shared" si="77"/>
        <v>5175</v>
      </c>
      <c r="N202" s="1">
        <f t="shared" si="78"/>
        <v>5175</v>
      </c>
      <c r="O202" s="1">
        <f t="shared" si="79"/>
        <v>5175</v>
      </c>
      <c r="P202" s="1">
        <f t="shared" si="80"/>
        <v>209070</v>
      </c>
      <c r="Q202" s="1">
        <f t="shared" si="81"/>
        <v>229770</v>
      </c>
      <c r="R202">
        <f t="shared" si="76"/>
        <v>10.100000000000009</v>
      </c>
      <c r="S202" s="1">
        <f>SUM($Q$5:Q202)</f>
        <v>16512300</v>
      </c>
      <c r="U202" s="2">
        <v>198</v>
      </c>
      <c r="V202">
        <v>0.29699999999999999</v>
      </c>
      <c r="W202">
        <f t="shared" si="82"/>
        <v>0.29699999999999999</v>
      </c>
      <c r="X202">
        <f t="shared" si="83"/>
        <v>0.29699999999999999</v>
      </c>
      <c r="Y202">
        <f t="shared" si="84"/>
        <v>0.29699999999999999</v>
      </c>
      <c r="Z202" s="4">
        <f t="shared" si="85"/>
        <v>63640.01</v>
      </c>
      <c r="AA202" s="4">
        <f t="shared" si="96"/>
        <v>53569.025880667061</v>
      </c>
      <c r="AB202" s="4">
        <f t="shared" si="86"/>
        <v>63641.198000000004</v>
      </c>
      <c r="AC202" s="4">
        <f>SUM($AB$5:AB202)</f>
        <v>2483123.0920000002</v>
      </c>
      <c r="AD202">
        <f t="shared" si="87"/>
        <v>2.6303647139423418</v>
      </c>
      <c r="AE202">
        <f t="shared" si="88"/>
        <v>2786.9500000000003</v>
      </c>
      <c r="AF202" s="2">
        <v>198</v>
      </c>
      <c r="AG202">
        <f t="shared" si="89"/>
        <v>2.2349999999999999</v>
      </c>
      <c r="AH202">
        <f t="shared" si="90"/>
        <v>2.2349999999999999</v>
      </c>
      <c r="AI202">
        <f t="shared" si="91"/>
        <v>2.2349999999999999</v>
      </c>
      <c r="AJ202">
        <f t="shared" si="92"/>
        <v>2.2349999999999999</v>
      </c>
      <c r="AK202">
        <f t="shared" si="93"/>
        <v>8.94</v>
      </c>
      <c r="AL202">
        <v>17.88</v>
      </c>
      <c r="AM202">
        <f>SUM($AL$5:AL202)</f>
        <v>1418.8999999999999</v>
      </c>
      <c r="AO202">
        <f t="shared" si="94"/>
        <v>39.615517241379308</v>
      </c>
      <c r="AP202">
        <f t="shared" si="95"/>
        <v>0.45133829481655569</v>
      </c>
      <c r="AQ202" s="4">
        <f>SUM($AO$5:AO202)</f>
        <v>2846.9482758620702</v>
      </c>
    </row>
    <row r="203" spans="11:43" x14ac:dyDescent="0.3">
      <c r="K203" s="2">
        <v>199</v>
      </c>
      <c r="L203" s="1">
        <f t="shared" si="97"/>
        <v>5200</v>
      </c>
      <c r="M203" s="1">
        <f t="shared" si="77"/>
        <v>5200</v>
      </c>
      <c r="N203" s="1">
        <f t="shared" si="78"/>
        <v>5200</v>
      </c>
      <c r="O203" s="1">
        <f t="shared" si="79"/>
        <v>5200</v>
      </c>
      <c r="P203" s="1">
        <f t="shared" si="80"/>
        <v>211120</v>
      </c>
      <c r="Q203" s="1">
        <f t="shared" si="81"/>
        <v>231920</v>
      </c>
      <c r="R203">
        <f t="shared" si="76"/>
        <v>10.150000000000009</v>
      </c>
      <c r="S203" s="1">
        <f>SUM($Q$5:Q203)</f>
        <v>16744220</v>
      </c>
      <c r="U203" s="2">
        <v>199</v>
      </c>
      <c r="V203">
        <v>0.29799999999999999</v>
      </c>
      <c r="W203">
        <f t="shared" si="82"/>
        <v>0.29799999999999999</v>
      </c>
      <c r="X203">
        <f t="shared" si="83"/>
        <v>0.29799999999999999</v>
      </c>
      <c r="Y203">
        <f t="shared" si="84"/>
        <v>0.29799999999999999</v>
      </c>
      <c r="Z203" s="4">
        <f t="shared" si="85"/>
        <v>65131.37</v>
      </c>
      <c r="AA203" s="4">
        <f t="shared" si="96"/>
        <v>54640.4063982804</v>
      </c>
      <c r="AB203" s="4">
        <f t="shared" si="86"/>
        <v>65132.562000000005</v>
      </c>
      <c r="AC203" s="4">
        <f>SUM($AB$5:AB203)</f>
        <v>2548255.6540000001</v>
      </c>
      <c r="AD203">
        <f t="shared" si="87"/>
        <v>2.6230097980176938</v>
      </c>
      <c r="AE203">
        <f t="shared" si="88"/>
        <v>2826.94</v>
      </c>
      <c r="AF203" s="2">
        <v>199</v>
      </c>
      <c r="AG203">
        <f t="shared" si="89"/>
        <v>2.25</v>
      </c>
      <c r="AH203">
        <f t="shared" si="90"/>
        <v>2.25</v>
      </c>
      <c r="AI203">
        <f t="shared" si="91"/>
        <v>2.25</v>
      </c>
      <c r="AJ203">
        <f t="shared" si="92"/>
        <v>2.25</v>
      </c>
      <c r="AK203">
        <f t="shared" si="93"/>
        <v>9</v>
      </c>
      <c r="AL203">
        <v>18</v>
      </c>
      <c r="AM203">
        <f>SUM($AL$5:AL203)</f>
        <v>1436.8999999999999</v>
      </c>
      <c r="AO203">
        <f t="shared" si="94"/>
        <v>39.986206896551721</v>
      </c>
      <c r="AP203">
        <f t="shared" si="95"/>
        <v>0.45015522593997936</v>
      </c>
      <c r="AQ203" s="4">
        <f>SUM($AO$5:AO203)</f>
        <v>2886.9344827586219</v>
      </c>
    </row>
    <row r="204" spans="11:43" x14ac:dyDescent="0.3">
      <c r="K204" s="2">
        <v>200</v>
      </c>
      <c r="L204" s="1">
        <f t="shared" si="97"/>
        <v>5225</v>
      </c>
      <c r="M204" s="1">
        <f t="shared" si="77"/>
        <v>5225</v>
      </c>
      <c r="N204" s="1">
        <f t="shared" si="78"/>
        <v>5225</v>
      </c>
      <c r="O204" s="1">
        <f t="shared" si="79"/>
        <v>5225</v>
      </c>
      <c r="P204" s="1">
        <f t="shared" si="80"/>
        <v>213180</v>
      </c>
      <c r="Q204" s="1">
        <f t="shared" si="81"/>
        <v>234080</v>
      </c>
      <c r="R204">
        <f t="shared" si="76"/>
        <v>10.20000000000001</v>
      </c>
      <c r="S204" s="1">
        <f>SUM($Q$5:Q204)</f>
        <v>16978300</v>
      </c>
      <c r="U204" s="2">
        <v>200</v>
      </c>
      <c r="V204">
        <v>0.29899999999999999</v>
      </c>
      <c r="W204">
        <f t="shared" si="82"/>
        <v>0.29899999999999999</v>
      </c>
      <c r="X204">
        <f t="shared" si="83"/>
        <v>0.29899999999999999</v>
      </c>
      <c r="Y204">
        <f t="shared" si="84"/>
        <v>0.29899999999999999</v>
      </c>
      <c r="Z204" s="4">
        <f t="shared" si="85"/>
        <v>66656.929999999993</v>
      </c>
      <c r="AA204" s="4">
        <f t="shared" si="96"/>
        <v>55733.214526246011</v>
      </c>
      <c r="AB204" s="4">
        <f t="shared" si="86"/>
        <v>66658.125999999989</v>
      </c>
      <c r="AC204" s="4">
        <f>SUM($AB$5:AB204)</f>
        <v>2614913.7800000003</v>
      </c>
      <c r="AD204">
        <f t="shared" si="87"/>
        <v>2.6158335367711958</v>
      </c>
      <c r="AE204">
        <f t="shared" si="88"/>
        <v>2867.3</v>
      </c>
      <c r="AF204" s="2">
        <v>200</v>
      </c>
      <c r="AG204">
        <f t="shared" si="89"/>
        <v>2.2650000000000001</v>
      </c>
      <c r="AH204">
        <f t="shared" si="90"/>
        <v>2.2650000000000001</v>
      </c>
      <c r="AI204">
        <f t="shared" si="91"/>
        <v>2.2650000000000001</v>
      </c>
      <c r="AJ204">
        <f t="shared" si="92"/>
        <v>2.2650000000000001</v>
      </c>
      <c r="AK204">
        <f t="shared" si="93"/>
        <v>9.06</v>
      </c>
      <c r="AL204">
        <v>18.12</v>
      </c>
      <c r="AM204">
        <f>SUM($AL$5:AL204)</f>
        <v>1455.0199999999998</v>
      </c>
      <c r="AO204">
        <f t="shared" si="94"/>
        <v>40.358620689655176</v>
      </c>
      <c r="AP204">
        <f t="shared" si="95"/>
        <v>0.4489747095010253</v>
      </c>
      <c r="AQ204" s="4">
        <f>SUM($AO$5:AO204)</f>
        <v>2927.2931034482772</v>
      </c>
    </row>
  </sheetData>
  <mergeCells count="4">
    <mergeCell ref="A4:D4"/>
    <mergeCell ref="A10:D10"/>
    <mergeCell ref="A17:D17"/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FoxFire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성훈</cp:lastModifiedBy>
  <dcterms:created xsi:type="dcterms:W3CDTF">2023-04-22T04:14:39Z</dcterms:created>
  <dcterms:modified xsi:type="dcterms:W3CDTF">2023-08-22T02:55:16Z</dcterms:modified>
</cp:coreProperties>
</file>