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00007B9D-C71B-4B52-BD7D-02C07BF1B83D}" xr6:coauthVersionLast="47" xr6:coauthVersionMax="47" xr10:uidLastSave="{00000000-0000-0000-0000-000000000000}"/>
  <bookViews>
    <workbookView xWindow="28770" yWindow="0" windowWidth="28830" windowHeight="15480" xr2:uid="{2DC4E3BF-D7AE-4522-A886-E66AFD38896F}"/>
  </bookViews>
  <sheets>
    <sheet name="FoxTower" sheetId="1" r:id="rId1"/>
    <sheet name="balac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8" i="1" l="1"/>
  <c r="F38" i="1"/>
  <c r="L38" i="1"/>
  <c r="D39" i="1"/>
  <c r="F39" i="1"/>
  <c r="L39" i="1"/>
  <c r="H45" i="2"/>
  <c r="L45" i="2"/>
  <c r="K45" i="2" s="1"/>
  <c r="H46" i="2"/>
  <c r="K46" i="2"/>
  <c r="L46" i="2"/>
  <c r="P42" i="2"/>
  <c r="Q42" i="2" s="1"/>
  <c r="L44" i="2"/>
  <c r="L40" i="2"/>
  <c r="L41" i="2"/>
  <c r="L39" i="2"/>
  <c r="L38" i="2"/>
  <c r="L37" i="2"/>
  <c r="L36" i="2"/>
  <c r="L35" i="2"/>
  <c r="L34" i="2"/>
  <c r="K34" i="2"/>
  <c r="K41" i="2"/>
  <c r="L37" i="1"/>
  <c r="L36" i="1"/>
  <c r="L35" i="1"/>
  <c r="L34" i="1"/>
  <c r="L33" i="1"/>
  <c r="D37" i="1"/>
  <c r="D36" i="1"/>
  <c r="D35" i="1"/>
  <c r="D34" i="1"/>
  <c r="D33" i="1"/>
  <c r="H43" i="2"/>
  <c r="K43" i="2"/>
  <c r="L43" i="2"/>
  <c r="K44" i="2" s="1"/>
  <c r="P41" i="2"/>
  <c r="Q41" i="2" s="1"/>
  <c r="P40" i="2"/>
  <c r="Q40" i="2" s="1"/>
  <c r="H41" i="2"/>
  <c r="L42" i="2"/>
  <c r="K42" i="2" s="1"/>
  <c r="K40" i="2"/>
  <c r="L32" i="1"/>
  <c r="D32" i="1"/>
  <c r="K39" i="2"/>
  <c r="P39" i="2"/>
  <c r="Q39" i="2" s="1"/>
  <c r="K11" i="2"/>
  <c r="K12" i="2"/>
  <c r="K13" i="2"/>
  <c r="K14" i="2"/>
  <c r="K15" i="2"/>
  <c r="K16" i="2"/>
  <c r="K23" i="2"/>
  <c r="K24" i="2"/>
  <c r="K25" i="2"/>
  <c r="K26" i="2"/>
  <c r="K27" i="2"/>
  <c r="K28" i="2"/>
  <c r="K35" i="2"/>
  <c r="K36" i="2"/>
  <c r="K37" i="2"/>
  <c r="K38" i="2"/>
  <c r="K9" i="2"/>
  <c r="L10" i="2"/>
  <c r="K10" i="2" s="1"/>
  <c r="L11" i="2"/>
  <c r="L12" i="2"/>
  <c r="L13" i="2"/>
  <c r="L14" i="2"/>
  <c r="L15" i="2"/>
  <c r="L16" i="2"/>
  <c r="L17" i="2"/>
  <c r="K17" i="2" s="1"/>
  <c r="L18" i="2"/>
  <c r="K18" i="2" s="1"/>
  <c r="L19" i="2"/>
  <c r="K19" i="2" s="1"/>
  <c r="L20" i="2"/>
  <c r="K20" i="2" s="1"/>
  <c r="L21" i="2"/>
  <c r="K21" i="2" s="1"/>
  <c r="L22" i="2"/>
  <c r="K22" i="2" s="1"/>
  <c r="L23" i="2"/>
  <c r="L24" i="2"/>
  <c r="L25" i="2"/>
  <c r="L26" i="2"/>
  <c r="L27" i="2"/>
  <c r="L28" i="2"/>
  <c r="L29" i="2"/>
  <c r="K29" i="2" s="1"/>
  <c r="L30" i="2"/>
  <c r="K30" i="2" s="1"/>
  <c r="L31" i="2"/>
  <c r="K31" i="2" s="1"/>
  <c r="L32" i="2"/>
  <c r="K32" i="2" s="1"/>
  <c r="L33" i="2"/>
  <c r="K33" i="2" s="1"/>
  <c r="L9" i="2"/>
  <c r="P35" i="2"/>
  <c r="Q35" i="2" s="1"/>
  <c r="P36" i="2"/>
  <c r="Q36" i="2" s="1"/>
  <c r="P37" i="2"/>
  <c r="Q37" i="2" s="1"/>
  <c r="P38" i="2"/>
  <c r="Q38" i="2" s="1"/>
  <c r="I45" i="2" l="1" a="1"/>
  <c r="I45" i="2" s="1"/>
  <c r="J45" i="2" s="1"/>
  <c r="G45" i="2" s="1"/>
  <c r="H44" i="2"/>
  <c r="H42" i="2"/>
  <c r="P33" i="2"/>
  <c r="Q33" i="2" s="1"/>
  <c r="P34" i="2"/>
  <c r="Q34" i="2" s="1"/>
  <c r="F45" i="2" l="1"/>
  <c r="I46" i="2" a="1"/>
  <c r="I46" i="2" s="1"/>
  <c r="P32" i="2"/>
  <c r="Q32" i="2" s="1"/>
  <c r="P31" i="2"/>
  <c r="Q31" i="2" s="1"/>
  <c r="P30" i="2"/>
  <c r="Q30" i="2" s="1"/>
  <c r="P29" i="2"/>
  <c r="Q29" i="2" s="1"/>
  <c r="P28" i="2"/>
  <c r="Q28" i="2" s="1"/>
  <c r="P27" i="2"/>
  <c r="Q27" i="2" s="1"/>
  <c r="P26" i="2"/>
  <c r="Q26" i="2" s="1"/>
  <c r="P25" i="2"/>
  <c r="Q25" i="2" s="1"/>
  <c r="P24" i="2"/>
  <c r="Q24" i="2" s="1"/>
  <c r="P23" i="2"/>
  <c r="Q23" i="2" s="1"/>
  <c r="P22" i="2"/>
  <c r="Q22" i="2" s="1"/>
  <c r="P21" i="2"/>
  <c r="Q21" i="2" s="1"/>
  <c r="P20" i="2"/>
  <c r="Q20" i="2" s="1"/>
  <c r="P19" i="2"/>
  <c r="Q19" i="2" s="1"/>
  <c r="P18" i="2"/>
  <c r="Q18" i="2" s="1"/>
  <c r="P17" i="2"/>
  <c r="Q17" i="2" s="1"/>
  <c r="P16" i="2"/>
  <c r="Q16" i="2" s="1"/>
  <c r="P15" i="2"/>
  <c r="Q15" i="2" s="1"/>
  <c r="P14" i="2"/>
  <c r="Q14" i="2" s="1"/>
  <c r="P13" i="2"/>
  <c r="Q13" i="2" s="1"/>
  <c r="P12" i="2"/>
  <c r="Q12" i="2" s="1"/>
  <c r="P11" i="2"/>
  <c r="Q11" i="2" s="1"/>
  <c r="J9" i="2" s="1"/>
  <c r="G9" i="2" s="1"/>
  <c r="P10" i="2"/>
  <c r="Q10" i="2" s="1"/>
  <c r="H10" i="2"/>
  <c r="I10" i="2" s="1" a="1"/>
  <c r="I10" i="2" s="1"/>
  <c r="P9" i="2"/>
  <c r="Q9" i="2" s="1"/>
  <c r="F9" i="2"/>
  <c r="P8" i="2"/>
  <c r="Q8" i="2" s="1"/>
  <c r="K8" i="2"/>
  <c r="J46" i="2" l="1"/>
  <c r="G46" i="2" s="1"/>
  <c r="F46" i="2"/>
  <c r="H11" i="2"/>
  <c r="I11" i="2" s="1" a="1"/>
  <c r="I11" i="2" s="1"/>
  <c r="J11" i="2" s="1"/>
  <c r="G11" i="2" s="1"/>
  <c r="J10" i="2"/>
  <c r="G10" i="2" s="1"/>
  <c r="F10" i="2"/>
  <c r="H12" i="2" l="1"/>
  <c r="I12" i="2" s="1" a="1"/>
  <c r="I12" i="2" s="1"/>
  <c r="J12" i="2" s="1"/>
  <c r="G12" i="2" s="1"/>
  <c r="F11" i="2"/>
  <c r="H13" i="2" l="1"/>
  <c r="H14" i="2" s="1"/>
  <c r="F12" i="2"/>
  <c r="I13" i="2" l="1" a="1"/>
  <c r="I13" i="2" s="1"/>
  <c r="J13" i="2" s="1"/>
  <c r="G13" i="2" s="1"/>
  <c r="H15" i="2"/>
  <c r="I14" i="2" l="1" a="1"/>
  <c r="I14" i="2" s="1"/>
  <c r="J14" i="2" s="1"/>
  <c r="G14" i="2" s="1"/>
  <c r="F13" i="2"/>
  <c r="H16" i="2"/>
  <c r="F14" i="2" l="1"/>
  <c r="I15" i="2" a="1"/>
  <c r="I15" i="2" s="1"/>
  <c r="J15" i="2" s="1"/>
  <c r="G15" i="2" s="1"/>
  <c r="H17" i="2"/>
  <c r="F15" i="2" l="1"/>
  <c r="I16" i="2" a="1"/>
  <c r="I16" i="2" s="1"/>
  <c r="J16" i="2" s="1"/>
  <c r="G16" i="2" s="1"/>
  <c r="H18" i="2"/>
  <c r="F16" i="2" l="1"/>
  <c r="I17" i="2" a="1"/>
  <c r="I17" i="2" s="1"/>
  <c r="J17" i="2" s="1"/>
  <c r="G17" i="2" s="1"/>
  <c r="H19" i="2"/>
  <c r="F17" i="2" l="1"/>
  <c r="I18" i="2" a="1"/>
  <c r="I18" i="2" s="1"/>
  <c r="J18" i="2" s="1"/>
  <c r="G18" i="2" s="1"/>
  <c r="H20" i="2"/>
  <c r="I19" i="2" l="1" a="1"/>
  <c r="I19" i="2" s="1"/>
  <c r="J19" i="2" s="1"/>
  <c r="G19" i="2" s="1"/>
  <c r="F18" i="2"/>
  <c r="H21" i="2"/>
  <c r="I20" i="2" l="1" a="1"/>
  <c r="I20" i="2" s="1"/>
  <c r="J20" i="2" s="1"/>
  <c r="G20" i="2" s="1"/>
  <c r="F19" i="2"/>
  <c r="H22" i="2"/>
  <c r="I21" i="2" l="1" a="1"/>
  <c r="I21" i="2" s="1"/>
  <c r="J21" i="2" s="1"/>
  <c r="G21" i="2" s="1"/>
  <c r="F20" i="2"/>
  <c r="H23" i="2"/>
  <c r="F21" i="2" l="1"/>
  <c r="I22" i="2" a="1"/>
  <c r="I22" i="2" s="1"/>
  <c r="J22" i="2" s="1"/>
  <c r="G22" i="2" s="1"/>
  <c r="H24" i="2"/>
  <c r="I23" i="2" l="1" a="1"/>
  <c r="I23" i="2" s="1"/>
  <c r="J23" i="2" s="1"/>
  <c r="G23" i="2" s="1"/>
  <c r="F22" i="2"/>
  <c r="H25" i="2"/>
  <c r="I24" i="2" l="1" a="1"/>
  <c r="I24" i="2" s="1"/>
  <c r="J24" i="2" s="1"/>
  <c r="G24" i="2" s="1"/>
  <c r="F23" i="2"/>
  <c r="H26" i="2"/>
  <c r="I25" i="2" l="1" a="1"/>
  <c r="I25" i="2" s="1"/>
  <c r="J25" i="2" s="1"/>
  <c r="G25" i="2" s="1"/>
  <c r="F24" i="2"/>
  <c r="H27" i="2"/>
  <c r="F25" i="2" l="1"/>
  <c r="I26" i="2" a="1"/>
  <c r="I26" i="2" s="1"/>
  <c r="J26" i="2" s="1"/>
  <c r="G26" i="2" s="1"/>
  <c r="H28" i="2"/>
  <c r="F26" i="2" l="1"/>
  <c r="I27" i="2" a="1"/>
  <c r="I27" i="2" s="1"/>
  <c r="J27" i="2" s="1"/>
  <c r="G27" i="2" s="1"/>
  <c r="H29" i="2"/>
  <c r="I28" i="2" l="1" a="1"/>
  <c r="I28" i="2" s="1"/>
  <c r="J28" i="2" s="1"/>
  <c r="G28" i="2" s="1"/>
  <c r="F27" i="2"/>
  <c r="H30" i="2"/>
  <c r="I29" i="2" l="1" a="1"/>
  <c r="I29" i="2" s="1"/>
  <c r="J29" i="2" s="1"/>
  <c r="G29" i="2" s="1"/>
  <c r="F28" i="2"/>
  <c r="H31" i="2"/>
  <c r="I30" i="2" l="1" a="1"/>
  <c r="I30" i="2" s="1"/>
  <c r="J30" i="2" s="1"/>
  <c r="G30" i="2" s="1"/>
  <c r="F29" i="2"/>
  <c r="H32" i="2"/>
  <c r="I31" i="2" l="1" a="1"/>
  <c r="I31" i="2" s="1"/>
  <c r="J31" i="2" s="1"/>
  <c r="G31" i="2" s="1"/>
  <c r="F30" i="2"/>
  <c r="H33" i="2"/>
  <c r="F31" i="2" l="1"/>
  <c r="I32" i="2" a="1"/>
  <c r="I32" i="2" s="1"/>
  <c r="J32" i="2" s="1"/>
  <c r="G32" i="2" s="1"/>
  <c r="H34" i="2"/>
  <c r="I33" i="2" l="1" a="1"/>
  <c r="I33" i="2" s="1"/>
  <c r="J33" i="2" s="1"/>
  <c r="G33" i="2" s="1"/>
  <c r="F32" i="2"/>
  <c r="H35" i="2"/>
  <c r="I34" i="2" l="1" a="1"/>
  <c r="I34" i="2" s="1"/>
  <c r="J34" i="2" s="1"/>
  <c r="G34" i="2" s="1"/>
  <c r="F33" i="2"/>
  <c r="H36" i="2"/>
  <c r="F34" i="2" l="1"/>
  <c r="I35" i="2" a="1"/>
  <c r="I35" i="2" s="1"/>
  <c r="J35" i="2" s="1"/>
  <c r="G35" i="2" s="1"/>
  <c r="H37" i="2"/>
  <c r="F35" i="2" l="1"/>
  <c r="I36" i="2" a="1"/>
  <c r="I36" i="2" s="1"/>
  <c r="J36" i="2" s="1"/>
  <c r="G36" i="2" s="1"/>
  <c r="H38" i="2"/>
  <c r="H39" i="2" l="1"/>
  <c r="I37" i="2" a="1"/>
  <c r="I37" i="2" s="1"/>
  <c r="J37" i="2" s="1"/>
  <c r="G37" i="2" s="1"/>
  <c r="F36" i="2"/>
  <c r="H40" i="2" l="1"/>
  <c r="I38" i="2" a="1"/>
  <c r="I38" i="2" s="1"/>
  <c r="J38" i="2" s="1"/>
  <c r="G38" i="2" s="1"/>
  <c r="F37" i="2"/>
  <c r="I39" i="2" l="1" a="1"/>
  <c r="I39" i="2" s="1"/>
  <c r="F38" i="2"/>
  <c r="J39" i="2" l="1"/>
  <c r="G39" i="2" s="1"/>
  <c r="F32" i="1" s="1"/>
  <c r="F39" i="2"/>
  <c r="I40" i="2" a="1"/>
  <c r="I40" i="2" s="1"/>
  <c r="F40" i="2" l="1"/>
  <c r="I41" i="2" a="1"/>
  <c r="I41" i="2" s="1"/>
  <c r="J40" i="2"/>
  <c r="G40" i="2" s="1"/>
  <c r="F33" i="1" s="1"/>
  <c r="J41" i="2" l="1"/>
  <c r="G41" i="2" s="1"/>
  <c r="F34" i="1" s="1"/>
  <c r="F41" i="2"/>
  <c r="I42" i="2" a="1"/>
  <c r="I42" i="2" s="1"/>
  <c r="I43" i="2" s="1" a="1"/>
  <c r="I43" i="2" s="1"/>
  <c r="J43" i="2" l="1"/>
  <c r="G43" i="2" s="1"/>
  <c r="F36" i="1" s="1"/>
  <c r="F43" i="2"/>
  <c r="I44" i="2" a="1"/>
  <c r="I44" i="2" s="1"/>
  <c r="J42" i="2"/>
  <c r="G42" i="2" s="1"/>
  <c r="F35" i="1" s="1"/>
  <c r="F42" i="2"/>
  <c r="J44" i="2" l="1"/>
  <c r="G44" i="2" s="1"/>
  <c r="F37" i="1" s="1"/>
  <c r="F4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<sst xmlns="http://schemas.openxmlformats.org/spreadsheetml/2006/main" count="110" uniqueCount="68">
  <si>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</si>
  <si>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</si>
  <si>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</si>
  <si>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</si>
  <si>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spawnNum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</si>
  <si>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</si>
  <si>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</si>
  <si>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</si>
  <si>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knockBackPower</t>
    <phoneticPr fontId="1" type="noConversion"/>
  </si>
  <si>
    <t>defense</t>
    <phoneticPr fontId="1" type="noConversion"/>
  </si>
  <si>
    <t>sweeepType</t>
  </si>
  <si>
    <t>sweepValue</t>
  </si>
  <si>
    <t>1-1</t>
    <phoneticPr fontId="1" type="noConversion"/>
  </si>
  <si>
    <t>1-1</t>
  </si>
  <si>
    <t>기획 의도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</si>
  <si>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</si>
  <si>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</si>
  <si>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</si>
  <si>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</si>
  <si>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</si>
  <si>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</si>
  <si>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</si>
  <si>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</si>
  <si>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</si>
  <si>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</si>
  <si>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</si>
  <si>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해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</si>
  <si>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</si>
  <si>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</si>
  <si>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</si>
  <si>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</si>
  <si>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</si>
  <si>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</si>
  <si>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</si>
  <si>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</si>
  <si>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</si>
  <si>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</si>
  <si>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</si>
  <si>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</si>
  <si>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</si>
  <si>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</si>
  <si>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</si>
  <si>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</si>
  <si>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</si>
  <si>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</si>
  <si>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</si>
  <si>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갈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</si>
  <si>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</si>
  <si>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</si>
  <si>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</si>
  <si>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타워 밸런스 기준</t>
    <phoneticPr fontId="1" type="noConversion"/>
  </si>
  <si>
    <t>1. 타워 시작, 끝 체력</t>
    <phoneticPr fontId="1" type="noConversion"/>
  </si>
  <si>
    <t>hp 숫자</t>
    <phoneticPr fontId="1" type="noConversion"/>
  </si>
  <si>
    <t>sweepValue</t>
    <phoneticPr fontId="1" type="noConversion"/>
  </si>
  <si>
    <t>단계당 체력 증가량</t>
    <phoneticPr fontId="1" type="noConversion"/>
  </si>
  <si>
    <t>단계별 차이량</t>
    <phoneticPr fontId="1" type="noConversion"/>
  </si>
  <si>
    <t>승</t>
    <phoneticPr fontId="1" type="noConversion"/>
  </si>
  <si>
    <t>마</t>
    <phoneticPr fontId="1" type="noConversion"/>
  </si>
  <si>
    <t>2. 소탕 보상</t>
    <phoneticPr fontId="1" type="noConversion"/>
  </si>
  <si>
    <t>1무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</si>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</sst>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2" borderId="5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3" fillId="5" borderId="6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49" fontId="3" fillId="3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428B9-6123-44B5-B5F3-0BF3F2D19778}">
  <dimension ref="A1:L39"/>
  <sheetViews>
    <sheetView tabSelected="1" topLeftCell="A16" workbookViewId="0">
      <selection activeCell="C35" sqref="C35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  <col min="11" max="11" width="11.875" bestFit="1" customWidth="1"/>
    <col min="12" max="12" width="11.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 s="1" t="s">
        <v>12</v>
      </c>
      <c r="C2">
        <v>9026</v>
      </c>
      <c r="D2">
        <v>1000</v>
      </c>
      <c r="E2">
        <v>1</v>
      </c>
      <c r="F2" s="2">
        <v>9.9999999999999995E+67</v>
      </c>
      <c r="G2">
        <v>1000</v>
      </c>
      <c r="H2">
        <v>8</v>
      </c>
      <c r="I2">
        <v>0</v>
      </c>
      <c r="J2">
        <v>2000</v>
      </c>
      <c r="K2">
        <v>9026</v>
      </c>
      <c r="L2">
        <v>1000</v>
      </c>
    </row>
    <row r="3" spans="1:12" x14ac:dyDescent="0.3">
      <c r="A3">
        <v>1</v>
      </c>
      <c r="B3" s="1" t="s">
        <v>12</v>
      </c>
      <c r="C3">
        <v>9026</v>
      </c>
      <c r="D3">
        <v>1100</v>
      </c>
      <c r="E3">
        <v>1</v>
      </c>
      <c r="F3" s="2">
        <v>1.0099999999999999E+70</v>
      </c>
      <c r="G3">
        <v>1000</v>
      </c>
      <c r="H3">
        <v>8</v>
      </c>
      <c r="I3">
        <v>0</v>
      </c>
      <c r="J3">
        <v>2200</v>
      </c>
      <c r="K3">
        <v>9026</v>
      </c>
      <c r="L3">
        <v>1100</v>
      </c>
    </row>
    <row r="4" spans="1:12" x14ac:dyDescent="0.3">
      <c r="A4">
        <v>2</v>
      </c>
      <c r="B4" s="1" t="s">
        <v>13</v>
      </c>
      <c r="C4">
        <v>9026</v>
      </c>
      <c r="D4">
        <v>1200</v>
      </c>
      <c r="E4">
        <v>1</v>
      </c>
      <c r="F4" s="2">
        <v>1.0200999999999999E+72</v>
      </c>
      <c r="G4">
        <v>1000</v>
      </c>
      <c r="H4">
        <v>8</v>
      </c>
      <c r="I4">
        <v>0</v>
      </c>
      <c r="J4">
        <v>2400</v>
      </c>
      <c r="K4">
        <v>9026</v>
      </c>
      <c r="L4">
        <v>1200</v>
      </c>
    </row>
    <row r="5" spans="1:12" x14ac:dyDescent="0.3">
      <c r="A5">
        <v>3</v>
      </c>
      <c r="B5" s="1" t="s">
        <v>13</v>
      </c>
      <c r="C5">
        <v>9026</v>
      </c>
      <c r="D5">
        <v>1300</v>
      </c>
      <c r="E5">
        <v>1</v>
      </c>
      <c r="F5" s="2">
        <v>1.0303009999999999E+74</v>
      </c>
      <c r="G5">
        <v>1000</v>
      </c>
      <c r="H5">
        <v>8</v>
      </c>
      <c r="I5">
        <v>0</v>
      </c>
      <c r="J5">
        <v>2600</v>
      </c>
      <c r="K5">
        <v>9026</v>
      </c>
      <c r="L5">
        <v>1300</v>
      </c>
    </row>
    <row r="6" spans="1:12" x14ac:dyDescent="0.3">
      <c r="A6">
        <v>4</v>
      </c>
      <c r="B6" s="1" t="s">
        <v>13</v>
      </c>
      <c r="C6">
        <v>9026</v>
      </c>
      <c r="D6">
        <v>1400</v>
      </c>
      <c r="E6">
        <v>1</v>
      </c>
      <c r="F6" s="2">
        <v>1.0407E+76</v>
      </c>
      <c r="G6">
        <v>1000</v>
      </c>
      <c r="H6">
        <v>8</v>
      </c>
      <c r="I6">
        <v>0</v>
      </c>
      <c r="J6">
        <v>2800</v>
      </c>
      <c r="K6">
        <v>9026</v>
      </c>
      <c r="L6">
        <v>1400</v>
      </c>
    </row>
    <row r="7" spans="1:12" x14ac:dyDescent="0.3">
      <c r="A7">
        <v>5</v>
      </c>
      <c r="B7" s="1" t="s">
        <v>13</v>
      </c>
      <c r="C7">
        <v>9026</v>
      </c>
      <c r="D7">
        <v>1500</v>
      </c>
      <c r="E7">
        <v>1</v>
      </c>
      <c r="F7" s="2">
        <v>1.0511069999999999E+78</v>
      </c>
      <c r="G7">
        <v>1000</v>
      </c>
      <c r="H7">
        <v>8</v>
      </c>
      <c r="I7">
        <v>0</v>
      </c>
      <c r="J7">
        <v>3000</v>
      </c>
      <c r="K7">
        <v>9026</v>
      </c>
      <c r="L7">
        <v>1500</v>
      </c>
    </row>
    <row r="8" spans="1:12" x14ac:dyDescent="0.3">
      <c r="A8">
        <v>6</v>
      </c>
      <c r="B8" s="1" t="s">
        <v>13</v>
      </c>
      <c r="C8">
        <v>9026</v>
      </c>
      <c r="D8">
        <v>1600</v>
      </c>
      <c r="E8">
        <v>1</v>
      </c>
      <c r="F8" s="2">
        <v>1.0617E+80</v>
      </c>
      <c r="G8">
        <v>1000</v>
      </c>
      <c r="H8">
        <v>8</v>
      </c>
      <c r="I8">
        <v>0</v>
      </c>
      <c r="J8">
        <v>3200</v>
      </c>
      <c r="K8">
        <v>9026</v>
      </c>
      <c r="L8">
        <v>1600</v>
      </c>
    </row>
    <row r="9" spans="1:12" x14ac:dyDescent="0.3">
      <c r="A9">
        <v>7</v>
      </c>
      <c r="B9" s="1" t="s">
        <v>13</v>
      </c>
      <c r="C9">
        <v>9026</v>
      </c>
      <c r="D9">
        <v>1700</v>
      </c>
      <c r="E9">
        <v>1</v>
      </c>
      <c r="F9" s="2">
        <v>1.072317E+82</v>
      </c>
      <c r="G9">
        <v>1000</v>
      </c>
      <c r="H9">
        <v>8</v>
      </c>
      <c r="I9">
        <v>0</v>
      </c>
      <c r="J9">
        <v>3400</v>
      </c>
      <c r="K9">
        <v>9026</v>
      </c>
      <c r="L9">
        <v>1700</v>
      </c>
    </row>
    <row r="10" spans="1:12" x14ac:dyDescent="0.3">
      <c r="A10">
        <v>8</v>
      </c>
      <c r="B10" s="1" t="s">
        <v>13</v>
      </c>
      <c r="C10">
        <v>9026</v>
      </c>
      <c r="D10">
        <v>1800</v>
      </c>
      <c r="E10">
        <v>1</v>
      </c>
      <c r="F10" s="2">
        <v>1.0831000000000001E+84</v>
      </c>
      <c r="G10">
        <v>1000</v>
      </c>
      <c r="H10">
        <v>8</v>
      </c>
      <c r="I10">
        <v>0</v>
      </c>
      <c r="J10">
        <v>3600</v>
      </c>
      <c r="K10">
        <v>9026</v>
      </c>
      <c r="L10">
        <v>1800</v>
      </c>
    </row>
    <row r="11" spans="1:12" x14ac:dyDescent="0.3">
      <c r="A11">
        <v>9</v>
      </c>
      <c r="B11" s="1" t="s">
        <v>13</v>
      </c>
      <c r="C11">
        <v>9026</v>
      </c>
      <c r="D11">
        <v>1900</v>
      </c>
      <c r="E11">
        <v>1</v>
      </c>
      <c r="F11" s="2">
        <v>1.0939310000000001E+86</v>
      </c>
      <c r="G11">
        <v>1000</v>
      </c>
      <c r="H11">
        <v>8</v>
      </c>
      <c r="I11">
        <v>0</v>
      </c>
      <c r="J11">
        <v>3800</v>
      </c>
      <c r="K11">
        <v>9026</v>
      </c>
      <c r="L11">
        <v>1900</v>
      </c>
    </row>
    <row r="12" spans="1:12" x14ac:dyDescent="0.3">
      <c r="A12">
        <v>10</v>
      </c>
      <c r="B12" s="1" t="s">
        <v>13</v>
      </c>
      <c r="C12">
        <v>9026</v>
      </c>
      <c r="D12">
        <v>2000</v>
      </c>
      <c r="E12">
        <v>1</v>
      </c>
      <c r="F12" s="2">
        <v>1.1048999999999999E+88</v>
      </c>
      <c r="G12">
        <v>1000</v>
      </c>
      <c r="H12">
        <v>8</v>
      </c>
      <c r="I12">
        <v>0</v>
      </c>
      <c r="J12">
        <v>4000</v>
      </c>
      <c r="K12">
        <v>9026</v>
      </c>
      <c r="L12">
        <v>2000</v>
      </c>
    </row>
    <row r="13" spans="1:12" x14ac:dyDescent="0.3">
      <c r="A13">
        <v>11</v>
      </c>
      <c r="B13" s="1" t="s">
        <v>13</v>
      </c>
      <c r="C13">
        <v>9026</v>
      </c>
      <c r="D13">
        <v>2100</v>
      </c>
      <c r="E13">
        <v>1</v>
      </c>
      <c r="F13" s="2">
        <v>1.1159489999999999E+90</v>
      </c>
      <c r="G13">
        <v>1000</v>
      </c>
      <c r="H13">
        <v>8</v>
      </c>
      <c r="I13">
        <v>0</v>
      </c>
      <c r="J13">
        <v>4200</v>
      </c>
      <c r="K13">
        <v>9026</v>
      </c>
      <c r="L13">
        <v>2100</v>
      </c>
    </row>
    <row r="14" spans="1:12" x14ac:dyDescent="0.3">
      <c r="A14">
        <v>12</v>
      </c>
      <c r="B14" s="1" t="s">
        <v>13</v>
      </c>
      <c r="C14">
        <v>9026</v>
      </c>
      <c r="D14">
        <v>2200</v>
      </c>
      <c r="E14">
        <v>1</v>
      </c>
      <c r="F14" s="2">
        <v>1.1272000000000001E+92</v>
      </c>
      <c r="G14">
        <v>1000</v>
      </c>
      <c r="H14">
        <v>8</v>
      </c>
      <c r="I14">
        <v>0</v>
      </c>
      <c r="J14">
        <v>4400</v>
      </c>
      <c r="K14">
        <v>9026</v>
      </c>
      <c r="L14">
        <v>2200</v>
      </c>
    </row>
    <row r="15" spans="1:12" x14ac:dyDescent="0.3">
      <c r="A15">
        <v>13</v>
      </c>
      <c r="B15" s="1" t="s">
        <v>13</v>
      </c>
      <c r="C15">
        <v>9026</v>
      </c>
      <c r="D15">
        <v>2300</v>
      </c>
      <c r="E15">
        <v>1</v>
      </c>
      <c r="F15" s="2">
        <v>1.1384720000000001E+94</v>
      </c>
      <c r="G15">
        <v>1000</v>
      </c>
      <c r="H15">
        <v>8</v>
      </c>
      <c r="I15">
        <v>0</v>
      </c>
      <c r="J15">
        <v>4600</v>
      </c>
      <c r="K15">
        <v>9026</v>
      </c>
      <c r="L15">
        <v>2300</v>
      </c>
    </row>
    <row r="16" spans="1:12" x14ac:dyDescent="0.3">
      <c r="A16">
        <v>14</v>
      </c>
      <c r="B16" s="1" t="s">
        <v>13</v>
      </c>
      <c r="C16">
        <v>9026</v>
      </c>
      <c r="D16">
        <v>2400</v>
      </c>
      <c r="E16">
        <v>1</v>
      </c>
      <c r="F16" s="2">
        <v>1.1498999999999999E+96</v>
      </c>
      <c r="G16">
        <v>1000</v>
      </c>
      <c r="H16">
        <v>8</v>
      </c>
      <c r="I16">
        <v>0</v>
      </c>
      <c r="J16">
        <v>4800</v>
      </c>
      <c r="K16">
        <v>9026</v>
      </c>
      <c r="L16">
        <v>2400</v>
      </c>
    </row>
    <row r="17" spans="1:12" x14ac:dyDescent="0.3">
      <c r="A17">
        <v>15</v>
      </c>
      <c r="B17" s="1" t="s">
        <v>13</v>
      </c>
      <c r="C17">
        <v>9026</v>
      </c>
      <c r="D17">
        <v>2500</v>
      </c>
      <c r="E17">
        <v>1</v>
      </c>
      <c r="F17" s="2">
        <v>1.1613990000000001E+98</v>
      </c>
      <c r="G17">
        <v>1000</v>
      </c>
      <c r="H17">
        <v>8</v>
      </c>
      <c r="I17">
        <v>0</v>
      </c>
      <c r="J17">
        <v>5000</v>
      </c>
      <c r="K17">
        <v>9026</v>
      </c>
      <c r="L17">
        <v>2500</v>
      </c>
    </row>
    <row r="18" spans="1:12" x14ac:dyDescent="0.3">
      <c r="A18">
        <v>16</v>
      </c>
      <c r="B18" s="1" t="s">
        <v>13</v>
      </c>
      <c r="C18">
        <v>9026</v>
      </c>
      <c r="D18">
        <v>2600</v>
      </c>
      <c r="E18">
        <v>1</v>
      </c>
      <c r="F18" s="2">
        <v>1.1731000000000001E+100</v>
      </c>
      <c r="G18">
        <v>1000</v>
      </c>
      <c r="H18">
        <v>8</v>
      </c>
      <c r="I18">
        <v>0</v>
      </c>
      <c r="J18">
        <v>5200</v>
      </c>
      <c r="K18">
        <v>9026</v>
      </c>
      <c r="L18">
        <v>2600</v>
      </c>
    </row>
    <row r="19" spans="1:12" x14ac:dyDescent="0.3">
      <c r="A19">
        <v>17</v>
      </c>
      <c r="B19" s="1" t="s">
        <v>13</v>
      </c>
      <c r="C19">
        <v>9026</v>
      </c>
      <c r="D19">
        <v>2700</v>
      </c>
      <c r="E19">
        <v>1</v>
      </c>
      <c r="F19" s="2">
        <v>1.184831E+102</v>
      </c>
      <c r="G19">
        <v>1000</v>
      </c>
      <c r="H19">
        <v>8</v>
      </c>
      <c r="I19">
        <v>0</v>
      </c>
      <c r="J19">
        <v>5400</v>
      </c>
      <c r="K19">
        <v>9026</v>
      </c>
      <c r="L19">
        <v>2700</v>
      </c>
    </row>
    <row r="20" spans="1:12" x14ac:dyDescent="0.3">
      <c r="A20">
        <v>18</v>
      </c>
      <c r="B20" s="1" t="s">
        <v>13</v>
      </c>
      <c r="C20">
        <v>9026</v>
      </c>
      <c r="D20">
        <v>2800</v>
      </c>
      <c r="E20">
        <v>1</v>
      </c>
      <c r="F20" s="2">
        <v>1.1967000000000001E+104</v>
      </c>
      <c r="G20">
        <v>1000</v>
      </c>
      <c r="H20">
        <v>8</v>
      </c>
      <c r="I20">
        <v>0</v>
      </c>
      <c r="J20">
        <v>5600</v>
      </c>
      <c r="K20">
        <v>9026</v>
      </c>
      <c r="L20">
        <v>2800</v>
      </c>
    </row>
    <row r="21" spans="1:12" x14ac:dyDescent="0.3">
      <c r="A21">
        <v>19</v>
      </c>
      <c r="B21" s="1" t="s">
        <v>13</v>
      </c>
      <c r="C21">
        <v>9026</v>
      </c>
      <c r="D21">
        <v>2900</v>
      </c>
      <c r="E21">
        <v>1</v>
      </c>
      <c r="F21" s="2">
        <v>1.2086669999999999E+106</v>
      </c>
      <c r="G21">
        <v>1000</v>
      </c>
      <c r="H21">
        <v>8</v>
      </c>
      <c r="I21">
        <v>0</v>
      </c>
      <c r="J21">
        <v>5800</v>
      </c>
      <c r="K21">
        <v>9026</v>
      </c>
      <c r="L21">
        <v>2900</v>
      </c>
    </row>
    <row r="22" spans="1:12" x14ac:dyDescent="0.3">
      <c r="A22">
        <v>20</v>
      </c>
      <c r="B22" s="1" t="s">
        <v>13</v>
      </c>
      <c r="C22">
        <v>9026</v>
      </c>
      <c r="D22">
        <v>3000</v>
      </c>
      <c r="E22">
        <v>1</v>
      </c>
      <c r="F22" s="2">
        <v>1.2207999999999998E+108</v>
      </c>
      <c r="G22">
        <v>1000</v>
      </c>
      <c r="H22">
        <v>8</v>
      </c>
      <c r="I22">
        <v>0</v>
      </c>
      <c r="J22">
        <v>6000</v>
      </c>
      <c r="K22">
        <v>9026</v>
      </c>
      <c r="L22">
        <v>3000</v>
      </c>
    </row>
    <row r="23" spans="1:12" x14ac:dyDescent="0.3">
      <c r="A23">
        <v>21</v>
      </c>
      <c r="B23" s="1" t="s">
        <v>13</v>
      </c>
      <c r="C23">
        <v>9026</v>
      </c>
      <c r="D23">
        <v>3100</v>
      </c>
      <c r="E23">
        <v>1</v>
      </c>
      <c r="F23" s="2">
        <v>1.233008E+110</v>
      </c>
      <c r="G23">
        <v>1000</v>
      </c>
      <c r="H23">
        <v>8</v>
      </c>
      <c r="I23">
        <v>0</v>
      </c>
      <c r="J23">
        <v>6200</v>
      </c>
      <c r="K23">
        <v>9026</v>
      </c>
      <c r="L23">
        <v>3100</v>
      </c>
    </row>
    <row r="24" spans="1:12" x14ac:dyDescent="0.3">
      <c r="A24">
        <v>22</v>
      </c>
      <c r="B24" s="1" t="s">
        <v>13</v>
      </c>
      <c r="C24">
        <v>9026</v>
      </c>
      <c r="D24">
        <v>3200</v>
      </c>
      <c r="E24">
        <v>1</v>
      </c>
      <c r="F24" s="2">
        <v>1.2454E+112</v>
      </c>
      <c r="G24">
        <v>1000</v>
      </c>
      <c r="H24">
        <v>8</v>
      </c>
      <c r="I24">
        <v>0</v>
      </c>
      <c r="J24">
        <v>6400</v>
      </c>
      <c r="K24">
        <v>9026</v>
      </c>
      <c r="L24">
        <v>3200</v>
      </c>
    </row>
    <row r="25" spans="1:12" x14ac:dyDescent="0.3">
      <c r="A25">
        <v>23</v>
      </c>
      <c r="B25" s="1" t="s">
        <v>13</v>
      </c>
      <c r="C25">
        <v>9026</v>
      </c>
      <c r="D25">
        <v>3300</v>
      </c>
      <c r="E25">
        <v>1</v>
      </c>
      <c r="F25" s="2">
        <v>1.257854E+114</v>
      </c>
      <c r="G25">
        <v>1000</v>
      </c>
      <c r="H25">
        <v>8</v>
      </c>
      <c r="I25">
        <v>0</v>
      </c>
      <c r="J25">
        <v>6600</v>
      </c>
      <c r="K25">
        <v>9026</v>
      </c>
      <c r="L25">
        <v>3300</v>
      </c>
    </row>
    <row r="26" spans="1:12" x14ac:dyDescent="0.3">
      <c r="A26">
        <v>24</v>
      </c>
      <c r="B26" s="1" t="s">
        <v>13</v>
      </c>
      <c r="C26">
        <v>9026</v>
      </c>
      <c r="D26">
        <v>3400</v>
      </c>
      <c r="E26">
        <v>1</v>
      </c>
      <c r="F26" s="2">
        <v>1.2705E+116</v>
      </c>
      <c r="G26">
        <v>1000</v>
      </c>
      <c r="H26">
        <v>8</v>
      </c>
      <c r="I26">
        <v>0</v>
      </c>
      <c r="J26">
        <v>6800</v>
      </c>
      <c r="K26">
        <v>9026</v>
      </c>
      <c r="L26">
        <v>3400</v>
      </c>
    </row>
    <row r="27" spans="1:12" x14ac:dyDescent="0.3">
      <c r="A27">
        <v>25</v>
      </c>
      <c r="B27" s="1" t="s">
        <v>13</v>
      </c>
      <c r="C27">
        <v>9026</v>
      </c>
      <c r="D27">
        <v>3500</v>
      </c>
      <c r="E27">
        <v>1</v>
      </c>
      <c r="F27" s="2">
        <v>1.2832050000000001E+118</v>
      </c>
      <c r="G27">
        <v>1000</v>
      </c>
      <c r="H27">
        <v>8</v>
      </c>
      <c r="I27">
        <v>0</v>
      </c>
      <c r="J27">
        <v>7000</v>
      </c>
      <c r="K27">
        <v>9026</v>
      </c>
      <c r="L27">
        <v>3500</v>
      </c>
    </row>
    <row r="28" spans="1:12" x14ac:dyDescent="0.3">
      <c r="A28">
        <v>26</v>
      </c>
      <c r="B28" s="1" t="s">
        <v>13</v>
      </c>
      <c r="C28">
        <v>9026</v>
      </c>
      <c r="D28">
        <v>3600</v>
      </c>
      <c r="E28">
        <v>1</v>
      </c>
      <c r="F28" s="2">
        <v>1.2961E+120</v>
      </c>
      <c r="G28">
        <v>1000</v>
      </c>
      <c r="H28">
        <v>8</v>
      </c>
      <c r="I28">
        <v>0</v>
      </c>
      <c r="J28">
        <v>7200</v>
      </c>
      <c r="K28">
        <v>9026</v>
      </c>
      <c r="L28">
        <v>3600</v>
      </c>
    </row>
    <row r="29" spans="1:12" x14ac:dyDescent="0.3">
      <c r="A29">
        <v>27</v>
      </c>
      <c r="B29" s="1" t="s">
        <v>13</v>
      </c>
      <c r="C29">
        <v>9026</v>
      </c>
      <c r="D29">
        <v>3700</v>
      </c>
      <c r="E29">
        <v>1</v>
      </c>
      <c r="F29" s="2">
        <v>1.3090610000000001E+122</v>
      </c>
      <c r="G29">
        <v>1000</v>
      </c>
      <c r="H29">
        <v>8</v>
      </c>
      <c r="I29">
        <v>0</v>
      </c>
      <c r="J29">
        <v>7400</v>
      </c>
      <c r="K29">
        <v>9026</v>
      </c>
      <c r="L29">
        <v>3700</v>
      </c>
    </row>
    <row r="30" spans="1:12" x14ac:dyDescent="0.3">
      <c r="A30">
        <v>28</v>
      </c>
      <c r="B30" s="1" t="s">
        <v>13</v>
      </c>
      <c r="C30">
        <v>9026</v>
      </c>
      <c r="D30">
        <v>3800</v>
      </c>
      <c r="E30">
        <v>1</v>
      </c>
      <c r="F30" s="2">
        <v>1.3222E+124</v>
      </c>
      <c r="G30">
        <v>1000</v>
      </c>
      <c r="H30">
        <v>8</v>
      </c>
      <c r="I30">
        <v>0</v>
      </c>
      <c r="J30">
        <v>7600</v>
      </c>
      <c r="K30">
        <v>9026</v>
      </c>
      <c r="L30">
        <v>3800</v>
      </c>
    </row>
    <row r="31" spans="1:12" x14ac:dyDescent="0.3">
      <c r="A31">
        <v>29</v>
      </c>
      <c r="B31" s="1" t="s">
        <v>13</v>
      </c>
      <c r="C31">
        <v>9026</v>
      </c>
      <c r="D31">
        <v>3900</v>
      </c>
      <c r="E31">
        <v>1</v>
      </c>
      <c r="F31" s="2">
        <v>1.335422E+126</v>
      </c>
      <c r="G31">
        <v>1000</v>
      </c>
      <c r="H31">
        <v>8</v>
      </c>
      <c r="I31">
        <v>0</v>
      </c>
      <c r="J31">
        <v>7800</v>
      </c>
      <c r="K31">
        <v>9026</v>
      </c>
      <c r="L31">
        <v>3900</v>
      </c>
    </row>
    <row r="32" spans="1:12" x14ac:dyDescent="0.3">
      <c r="A32">
        <v>30</v>
      </c>
      <c r="B32" s="1" t="s">
        <v>13</v>
      </c>
      <c r="C32">
        <v>9026</v>
      </c>
      <c r="D32">
        <f>VLOOKUP(A32+1,balacne!E:L,7,FALSE)</f>
        <v>4000</v>
      </c>
      <c r="E32">
        <v>1</v>
      </c>
      <c r="F32" s="2">
        <f>VLOOKUP(A32+1,balacne!E:L,3,FALSE)</f>
        <v>1.3488000000000002E+128</v>
      </c>
      <c r="G32">
        <v>1000</v>
      </c>
      <c r="H32">
        <v>8</v>
      </c>
      <c r="I32">
        <v>0</v>
      </c>
      <c r="J32">
        <v>8000</v>
      </c>
      <c r="K32">
        <v>9026</v>
      </c>
      <c r="L32">
        <f>VLOOKUP(A32+1,balacne!E:L,8,FALSE)</f>
        <v>4000</v>
      </c>
    </row>
    <row r="33" spans="1:12" x14ac:dyDescent="0.3">
      <c r="A33">
        <v>31</v>
      </c>
      <c r="B33" s="1" t="s">
        <v>13</v>
      </c>
      <c r="C33">
        <v>9026</v>
      </c>
      <c r="D33">
        <f>VLOOKUP(A33+1,balacne!E:L,7,FALSE)</f>
        <v>4100</v>
      </c>
      <c r="E33">
        <v>1</v>
      </c>
      <c r="F33" s="2">
        <f>VLOOKUP(A33+1,balacne!E:L,3,FALSE)</f>
        <v>1.3622880000000003E+130</v>
      </c>
      <c r="G33">
        <v>1000</v>
      </c>
      <c r="H33">
        <v>8</v>
      </c>
      <c r="I33">
        <v>0</v>
      </c>
      <c r="J33">
        <v>8200</v>
      </c>
      <c r="K33">
        <v>9026</v>
      </c>
      <c r="L33">
        <f>VLOOKUP(A33+1,balacne!E:L,8,FALSE)</f>
        <v>4100</v>
      </c>
    </row>
    <row r="34" spans="1:12" x14ac:dyDescent="0.3">
      <c r="A34">
        <v>32</v>
      </c>
      <c r="B34" s="1" t="s">
        <v>13</v>
      </c>
      <c r="C34">
        <v>9026</v>
      </c>
      <c r="D34">
        <f>VLOOKUP(A34+1,balacne!E:L,7,FALSE)</f>
        <v>4200</v>
      </c>
      <c r="E34">
        <v>1</v>
      </c>
      <c r="F34" s="2">
        <f>VLOOKUP(A34+1,balacne!E:L,3,FALSE)</f>
        <v>1.3759999999999999E+132</v>
      </c>
      <c r="G34">
        <v>1000</v>
      </c>
      <c r="H34">
        <v>8</v>
      </c>
      <c r="I34">
        <v>0</v>
      </c>
      <c r="J34">
        <v>8400</v>
      </c>
      <c r="K34">
        <v>9026</v>
      </c>
      <c r="L34">
        <f>VLOOKUP(A34+1,balacne!E:L,8,FALSE)</f>
        <v>4200</v>
      </c>
    </row>
    <row r="35" spans="1:12" x14ac:dyDescent="0.3">
      <c r="A35">
        <v>33</v>
      </c>
      <c r="B35" s="1" t="s">
        <v>13</v>
      </c>
      <c r="C35">
        <v>9026</v>
      </c>
      <c r="D35">
        <f>VLOOKUP(A35+1,balacne!E:L,7,FALSE)</f>
        <v>4300</v>
      </c>
      <c r="E35">
        <v>1</v>
      </c>
      <c r="F35" s="2">
        <f>VLOOKUP(A35+1,balacne!E:L,3,FALSE)</f>
        <v>1.3897599999999999E+134</v>
      </c>
      <c r="G35">
        <v>1000</v>
      </c>
      <c r="H35">
        <v>8</v>
      </c>
      <c r="I35">
        <v>0</v>
      </c>
      <c r="J35">
        <v>8600</v>
      </c>
      <c r="K35">
        <v>9026</v>
      </c>
      <c r="L35">
        <f>VLOOKUP(A35+1,balacne!E:L,8,FALSE)</f>
        <v>4300</v>
      </c>
    </row>
    <row r="36" spans="1:12" x14ac:dyDescent="0.3">
      <c r="A36">
        <v>34</v>
      </c>
      <c r="B36" s="1" t="s">
        <v>13</v>
      </c>
      <c r="C36">
        <v>9026</v>
      </c>
      <c r="D36">
        <f>VLOOKUP(A36+1,balacne!E:L,7,FALSE)</f>
        <v>4400</v>
      </c>
      <c r="E36">
        <v>1</v>
      </c>
      <c r="F36" s="2">
        <f>VLOOKUP(A36+1,balacne!E:L,3,FALSE)</f>
        <v>1.4037E+136</v>
      </c>
      <c r="G36">
        <v>1000</v>
      </c>
      <c r="H36">
        <v>8</v>
      </c>
      <c r="I36">
        <v>0</v>
      </c>
      <c r="J36">
        <v>8800</v>
      </c>
      <c r="K36">
        <v>9026</v>
      </c>
      <c r="L36">
        <f>VLOOKUP(A36+1,balacne!E:L,8,FALSE)</f>
        <v>4400</v>
      </c>
    </row>
    <row r="37" spans="1:12" x14ac:dyDescent="0.3">
      <c r="A37">
        <v>35</v>
      </c>
      <c r="B37" s="1" t="s">
        <v>13</v>
      </c>
      <c r="C37">
        <v>9026</v>
      </c>
      <c r="D37">
        <f>VLOOKUP(A37+1,balacne!E:L,7,FALSE)</f>
        <v>4500</v>
      </c>
      <c r="E37">
        <v>1</v>
      </c>
      <c r="F37" s="2">
        <f>VLOOKUP(A37+1,balacne!E:L,3,FALSE)</f>
        <v>1.4177369999999999E+138</v>
      </c>
      <c r="G37">
        <v>1000</v>
      </c>
      <c r="H37">
        <v>8</v>
      </c>
      <c r="I37">
        <v>0</v>
      </c>
      <c r="J37">
        <v>9000</v>
      </c>
      <c r="K37">
        <v>9026</v>
      </c>
      <c r="L37">
        <f>VLOOKUP(A37+1,balacne!E:L,8,FALSE)</f>
        <v>4500</v>
      </c>
    </row>
    <row r="38" spans="1:12" x14ac:dyDescent="0.3">
      <c r="A38">
        <v>36</v>
      </c>
      <c r="B38" s="1" t="s">
        <v>13</v>
      </c>
      <c r="C38">
        <v>9026</v>
      </c>
      <c r="D38">
        <f>VLOOKUP(A38+1,balacne!E:L,7,FALSE)</f>
        <v>4600</v>
      </c>
      <c r="E38">
        <v>1</v>
      </c>
      <c r="F38" s="2">
        <f>VLOOKUP(A38+1,balacne!E:L,3,FALSE)</f>
        <v>1.432E+140</v>
      </c>
      <c r="G38">
        <v>1000</v>
      </c>
      <c r="H38">
        <v>8</v>
      </c>
      <c r="I38">
        <v>0</v>
      </c>
      <c r="J38">
        <v>9200</v>
      </c>
      <c r="K38">
        <v>9026</v>
      </c>
      <c r="L38">
        <f>VLOOKUP(A38+1,balacne!E:L,8,FALSE)</f>
        <v>4600</v>
      </c>
    </row>
    <row r="39" spans="1:12" x14ac:dyDescent="0.3">
      <c r="A39">
        <v>37</v>
      </c>
      <c r="B39" s="1" t="s">
        <v>13</v>
      </c>
      <c r="C39">
        <v>9026</v>
      </c>
      <c r="D39">
        <f>VLOOKUP(A39+1,balacne!E:L,7,FALSE)</f>
        <v>4700</v>
      </c>
      <c r="E39">
        <v>1</v>
      </c>
      <c r="F39" s="2">
        <f>VLOOKUP(A39+1,balacne!E:L,3,FALSE)</f>
        <v>1.4463200000000002E+142</v>
      </c>
      <c r="G39">
        <v>1000</v>
      </c>
      <c r="H39">
        <v>8</v>
      </c>
      <c r="I39">
        <v>0</v>
      </c>
      <c r="J39">
        <v>9400</v>
      </c>
      <c r="K39">
        <v>9026</v>
      </c>
      <c r="L39">
        <f>VLOOKUP(A39+1,balacne!E:L,8,FALSE)</f>
        <v>4700</v>
      </c>
    </row>
  </sheetData>
  <phoneticPr fontId="1" type="noConversion"/>
  <conditionalFormatting sqref="A2:K39">
    <cfRule type="expression" dxfId="0" priority="1">
      <formula>$C2=5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3EB1-39A5-47DA-9764-0728AA4AC8A0}">
  <dimension ref="A1:Z49"/>
  <sheetViews>
    <sheetView topLeftCell="B30" workbookViewId="0">
      <selection activeCell="G45" sqref="G45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4" t="s">
        <v>50</v>
      </c>
      <c r="B1" s="25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6"/>
      <c r="B2" s="27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3" t="s">
        <v>14</v>
      </c>
      <c r="B6" s="23"/>
      <c r="E6" s="11" t="s">
        <v>15</v>
      </c>
      <c r="N6" s="11" t="s">
        <v>16</v>
      </c>
    </row>
    <row r="7" spans="1:17" ht="17.25" thickBot="1" x14ac:dyDescent="0.35">
      <c r="A7" s="14" t="s">
        <v>51</v>
      </c>
      <c r="B7" s="14"/>
      <c r="C7" s="15"/>
      <c r="E7" s="16" t="s">
        <v>17</v>
      </c>
      <c r="F7" s="16" t="s">
        <v>18</v>
      </c>
      <c r="G7" s="16" t="s">
        <v>5</v>
      </c>
      <c r="H7" s="16" t="s">
        <v>52</v>
      </c>
      <c r="I7" s="16" t="s">
        <v>19</v>
      </c>
      <c r="J7" s="16" t="s">
        <v>20</v>
      </c>
      <c r="K7" s="16" t="s">
        <v>3</v>
      </c>
      <c r="L7" s="16" t="s">
        <v>53</v>
      </c>
      <c r="N7" s="16" t="s">
        <v>20</v>
      </c>
      <c r="O7" s="16" t="s">
        <v>21</v>
      </c>
      <c r="P7" s="16"/>
      <c r="Q7" s="16"/>
    </row>
    <row r="8" spans="1:17" ht="17.25" thickTop="1" x14ac:dyDescent="0.3">
      <c r="A8" s="18" t="s">
        <v>22</v>
      </c>
      <c r="B8" s="18" t="s">
        <v>23</v>
      </c>
      <c r="C8" s="15"/>
      <c r="E8" s="19"/>
      <c r="F8" s="20"/>
      <c r="G8" s="20"/>
      <c r="H8" s="12"/>
      <c r="I8" s="19"/>
      <c r="J8" s="19"/>
      <c r="K8" s="17">
        <f>SUM(K9:K38)</f>
        <v>73500</v>
      </c>
      <c r="N8" s="19" t="s">
        <v>24</v>
      </c>
      <c r="O8" s="19">
        <v>4</v>
      </c>
      <c r="P8" s="20">
        <f>POWER(10,O8)</f>
        <v>10000</v>
      </c>
      <c r="Q8" s="20" t="str">
        <f>1&amp;RIGHT(P8,O8)</f>
        <v>10000</v>
      </c>
    </row>
    <row r="9" spans="1:17" x14ac:dyDescent="0.3">
      <c r="A9" s="21" t="s">
        <v>25</v>
      </c>
      <c r="B9" s="22" t="s">
        <v>59</v>
      </c>
      <c r="C9" s="15"/>
      <c r="E9" s="19">
        <v>1</v>
      </c>
      <c r="F9" s="20" t="str">
        <f>H9&amp;I9</f>
        <v>1무</v>
      </c>
      <c r="G9" s="20">
        <f>H9*J9</f>
        <v>9.9999999999999995E+67</v>
      </c>
      <c r="H9" s="20">
        <v>1</v>
      </c>
      <c r="I9" s="19" t="s">
        <v>41</v>
      </c>
      <c r="J9" s="19" t="str">
        <f t="shared" ref="J9:J40" si="0">VLOOKUP(I9,N:Q,4,FALSE)</f>
        <v>1E+68</v>
      </c>
      <c r="K9" s="17">
        <f>L9</f>
        <v>1000</v>
      </c>
      <c r="L9" s="11">
        <f>($B$14*(E9-1)+2000)/2</f>
        <v>1000</v>
      </c>
      <c r="N9" s="19" t="s">
        <v>27</v>
      </c>
      <c r="O9" s="19">
        <v>8</v>
      </c>
      <c r="P9" s="20">
        <f t="shared" ref="P9:P32" si="1">POWER(10,O9)</f>
        <v>100000000</v>
      </c>
      <c r="Q9" s="20" t="str">
        <f t="shared" ref="Q9:Q11" si="2">1&amp;RIGHT(P9,O9)</f>
        <v>100000000</v>
      </c>
    </row>
    <row r="10" spans="1:17" x14ac:dyDescent="0.3">
      <c r="A10" s="21" t="s">
        <v>54</v>
      </c>
      <c r="B10" s="22">
        <v>10000</v>
      </c>
      <c r="C10" s="15"/>
      <c r="E10" s="19">
        <v>2</v>
      </c>
      <c r="F10" s="20" t="str">
        <f t="shared" ref="F10:F38" si="3">H10&amp;I10</f>
        <v>101무</v>
      </c>
      <c r="G10" s="20">
        <f t="shared" ref="G10:G38" si="4">H10*J10</f>
        <v>1.0099999999999999E+70</v>
      </c>
      <c r="H10" s="20">
        <f>IF(ROUNDUP(H9*((100+$B$10)/100),0)&gt;10000,ROUNDUP(H9*((100+$B$10)/100)/10000,4),ROUNDUP(H9*((100+$B$10)/100),4))</f>
        <v>101</v>
      </c>
      <c r="I10" s="19" t="str" cm="1">
        <f t="array" ref="I10">IF(AND(H9&gt;100,H10&lt;100),INDEX(N:N,MATCH(I9,N:N,0)+1,0),I9)</f>
        <v>무</v>
      </c>
      <c r="J10" s="19" t="str">
        <f t="shared" si="0"/>
        <v>1E+68</v>
      </c>
      <c r="K10" s="17">
        <f t="shared" ref="K10:K38" si="5">L10</f>
        <v>1100</v>
      </c>
      <c r="L10" s="11">
        <f t="shared" ref="L10:L33" si="6">($B$14*(E10-1)+2000)/2</f>
        <v>1100</v>
      </c>
      <c r="N10" s="19" t="s">
        <v>28</v>
      </c>
      <c r="O10" s="19">
        <v>12</v>
      </c>
      <c r="P10" s="20">
        <f t="shared" si="1"/>
        <v>1000000000000</v>
      </c>
      <c r="Q10" s="20" t="str">
        <f t="shared" si="2"/>
        <v>1000000000000</v>
      </c>
    </row>
    <row r="11" spans="1:17" x14ac:dyDescent="0.3">
      <c r="C11" s="15"/>
      <c r="E11" s="19">
        <v>3</v>
      </c>
      <c r="F11" s="20" t="str">
        <f t="shared" si="3"/>
        <v>1.0201대</v>
      </c>
      <c r="G11" s="20">
        <f t="shared" si="4"/>
        <v>1.0200999999999999E+72</v>
      </c>
      <c r="H11" s="20">
        <f t="shared" ref="H11:H46" si="7">IF(ROUNDUP(H10*((100+$B$10)/100),0)&gt;10000,ROUNDUP(H10*((100+$B$10)/100)/10000,4),ROUNDUP(H10*((100+$B$10)/100),4))</f>
        <v>1.0201</v>
      </c>
      <c r="I11" s="19" t="str" cm="1">
        <f t="array" ref="I11">IF(AND(H10&gt;100,H11&lt;100),INDEX(N:N,MATCH(I10,N:N,0)+1,0),I10)</f>
        <v>대</v>
      </c>
      <c r="J11" s="19" t="str">
        <f t="shared" si="0"/>
        <v>1E+72</v>
      </c>
      <c r="K11" s="17">
        <f t="shared" si="5"/>
        <v>1200</v>
      </c>
      <c r="L11" s="11">
        <f t="shared" si="6"/>
        <v>1200</v>
      </c>
      <c r="N11" s="19" t="s">
        <v>29</v>
      </c>
      <c r="O11" s="19">
        <v>16</v>
      </c>
      <c r="P11" s="20">
        <f t="shared" si="1"/>
        <v>1E+16</v>
      </c>
      <c r="Q11" s="20" t="str">
        <f t="shared" si="2"/>
        <v>10000000000000000</v>
      </c>
    </row>
    <row r="12" spans="1:17" x14ac:dyDescent="0.3">
      <c r="A12" s="14" t="s">
        <v>58</v>
      </c>
      <c r="B12" s="14"/>
      <c r="C12" s="15"/>
      <c r="E12" s="19">
        <v>4</v>
      </c>
      <c r="F12" s="20" t="str">
        <f t="shared" si="3"/>
        <v>103.0301대</v>
      </c>
      <c r="G12" s="20">
        <f t="shared" si="4"/>
        <v>1.0303009999999999E+74</v>
      </c>
      <c r="H12" s="20">
        <f t="shared" si="7"/>
        <v>103.0301</v>
      </c>
      <c r="I12" s="19" t="str" cm="1">
        <f t="array" ref="I12">IF(AND(H11&gt;100,H12&lt;100),INDEX(N:N,MATCH(I11,N:N,0)+1,0),I11)</f>
        <v>대</v>
      </c>
      <c r="J12" s="19" t="str">
        <f t="shared" si="0"/>
        <v>1E+72</v>
      </c>
      <c r="K12" s="17">
        <f t="shared" si="5"/>
        <v>1300</v>
      </c>
      <c r="L12" s="11">
        <f t="shared" si="6"/>
        <v>1300</v>
      </c>
      <c r="N12" s="19" t="s">
        <v>26</v>
      </c>
      <c r="O12" s="19">
        <v>20</v>
      </c>
      <c r="P12" s="20">
        <f t="shared" si="1"/>
        <v>1E+20</v>
      </c>
      <c r="Q12" s="20" t="str">
        <f t="shared" ref="Q12:Q32" si="8">RIGHT(P12,O12)</f>
        <v>1E+20</v>
      </c>
    </row>
    <row r="13" spans="1:17" x14ac:dyDescent="0.3">
      <c r="A13" s="18" t="s">
        <v>22</v>
      </c>
      <c r="B13" s="18" t="s">
        <v>23</v>
      </c>
      <c r="C13" s="15"/>
      <c r="E13" s="19">
        <v>5</v>
      </c>
      <c r="F13" s="20" t="str">
        <f t="shared" si="3"/>
        <v>1.0407겁</v>
      </c>
      <c r="G13" s="20">
        <f t="shared" si="4"/>
        <v>1.0407E+76</v>
      </c>
      <c r="H13" s="20">
        <f t="shared" si="7"/>
        <v>1.0407</v>
      </c>
      <c r="I13" s="19" t="str" cm="1">
        <f t="array" ref="I13">IF(AND(H12&gt;100,H13&lt;100),INDEX(N:N,MATCH(I12,N:N,0)+1,0),I12)</f>
        <v>겁</v>
      </c>
      <c r="J13" s="19" t="str">
        <f t="shared" si="0"/>
        <v>1E+76</v>
      </c>
      <c r="K13" s="17">
        <f t="shared" si="5"/>
        <v>1400</v>
      </c>
      <c r="L13" s="11">
        <f t="shared" si="6"/>
        <v>1400</v>
      </c>
      <c r="N13" s="19" t="s">
        <v>30</v>
      </c>
      <c r="O13" s="19">
        <v>24</v>
      </c>
      <c r="P13" s="20">
        <f t="shared" si="1"/>
        <v>9.9999999999999998E+23</v>
      </c>
      <c r="Q13" s="20" t="str">
        <f t="shared" si="8"/>
        <v>1E+24</v>
      </c>
    </row>
    <row r="14" spans="1:17" x14ac:dyDescent="0.3">
      <c r="A14" s="21" t="s">
        <v>55</v>
      </c>
      <c r="B14" s="22">
        <v>200</v>
      </c>
      <c r="C14" s="15"/>
      <c r="E14" s="19">
        <v>6</v>
      </c>
      <c r="F14" s="20" t="str">
        <f t="shared" si="3"/>
        <v>105.1107겁</v>
      </c>
      <c r="G14" s="20">
        <f t="shared" si="4"/>
        <v>1.0511069999999999E+78</v>
      </c>
      <c r="H14" s="20">
        <f t="shared" si="7"/>
        <v>105.11069999999999</v>
      </c>
      <c r="I14" s="19" t="str" cm="1">
        <f t="array" ref="I14">IF(AND(H13&gt;100,H14&lt;100),INDEX(N:N,MATCH(I13,N:N,0)+1,0),I13)</f>
        <v>겁</v>
      </c>
      <c r="J14" s="19" t="str">
        <f t="shared" si="0"/>
        <v>1E+76</v>
      </c>
      <c r="K14" s="17">
        <f t="shared" si="5"/>
        <v>1500</v>
      </c>
      <c r="L14" s="11">
        <f t="shared" si="6"/>
        <v>1500</v>
      </c>
      <c r="N14" s="19" t="s">
        <v>31</v>
      </c>
      <c r="O14" s="19">
        <v>28</v>
      </c>
      <c r="P14" s="20">
        <f t="shared" si="1"/>
        <v>9.9999999999999996E+27</v>
      </c>
      <c r="Q14" s="20" t="str">
        <f t="shared" si="8"/>
        <v>1E+28</v>
      </c>
    </row>
    <row r="15" spans="1:17" x14ac:dyDescent="0.3">
      <c r="C15" s="15"/>
      <c r="E15" s="19">
        <v>7</v>
      </c>
      <c r="F15" s="20" t="str">
        <f t="shared" si="3"/>
        <v>1.0617업</v>
      </c>
      <c r="G15" s="20">
        <f t="shared" si="4"/>
        <v>1.0617E+80</v>
      </c>
      <c r="H15" s="20">
        <f t="shared" si="7"/>
        <v>1.0617000000000001</v>
      </c>
      <c r="I15" s="19" t="str" cm="1">
        <f t="array" ref="I15">IF(AND(H14&gt;100,H15&lt;100),INDEX(N:N,MATCH(I14,N:N,0)+1,0),I14)</f>
        <v>업</v>
      </c>
      <c r="J15" s="19" t="str">
        <f t="shared" si="0"/>
        <v>1E+80</v>
      </c>
      <c r="K15" s="17">
        <f t="shared" si="5"/>
        <v>1600</v>
      </c>
      <c r="L15" s="11">
        <f t="shared" si="6"/>
        <v>1600</v>
      </c>
      <c r="N15" s="19" t="s">
        <v>32</v>
      </c>
      <c r="O15" s="19">
        <v>32</v>
      </c>
      <c r="P15" s="20">
        <f t="shared" si="1"/>
        <v>1.0000000000000001E+32</v>
      </c>
      <c r="Q15" s="20" t="str">
        <f t="shared" si="8"/>
        <v>1E+32</v>
      </c>
    </row>
    <row r="16" spans="1:17" x14ac:dyDescent="0.3">
      <c r="C16" s="15"/>
      <c r="E16" s="19">
        <v>8</v>
      </c>
      <c r="F16" s="20" t="str">
        <f t="shared" si="3"/>
        <v>107.2317업</v>
      </c>
      <c r="G16" s="20">
        <f t="shared" si="4"/>
        <v>1.072317E+82</v>
      </c>
      <c r="H16" s="20">
        <f t="shared" si="7"/>
        <v>107.2317</v>
      </c>
      <c r="I16" s="19" t="str" cm="1">
        <f t="array" ref="I16">IF(AND(H15&gt;100,H16&lt;100),INDEX(N:N,MATCH(I15,N:N,0)+1,0),I15)</f>
        <v>업</v>
      </c>
      <c r="J16" s="19" t="str">
        <f t="shared" si="0"/>
        <v>1E+80</v>
      </c>
      <c r="K16" s="17">
        <f t="shared" si="5"/>
        <v>1700</v>
      </c>
      <c r="L16" s="11">
        <f t="shared" si="6"/>
        <v>1700</v>
      </c>
      <c r="N16" s="19" t="s">
        <v>33</v>
      </c>
      <c r="O16" s="19">
        <v>36</v>
      </c>
      <c r="P16" s="20">
        <f t="shared" si="1"/>
        <v>1E+36</v>
      </c>
      <c r="Q16" s="20" t="str">
        <f t="shared" si="8"/>
        <v>1E+36</v>
      </c>
    </row>
    <row r="17" spans="3:17" x14ac:dyDescent="0.3">
      <c r="C17" s="15"/>
      <c r="E17" s="19">
        <v>9</v>
      </c>
      <c r="F17" s="20" t="str">
        <f t="shared" si="3"/>
        <v>1.0831긍</v>
      </c>
      <c r="G17" s="20">
        <f t="shared" si="4"/>
        <v>1.0831000000000001E+84</v>
      </c>
      <c r="H17" s="20">
        <f t="shared" si="7"/>
        <v>1.0831</v>
      </c>
      <c r="I17" s="19" t="str" cm="1">
        <f t="array" ref="I17">IF(AND(H16&gt;100,H17&lt;100),INDEX(N:N,MATCH(I16,N:N,0)+1,0),I16)</f>
        <v>긍</v>
      </c>
      <c r="J17" s="19" t="str">
        <f t="shared" si="0"/>
        <v>1E+84</v>
      </c>
      <c r="K17" s="17">
        <f t="shared" si="5"/>
        <v>1800</v>
      </c>
      <c r="L17" s="11">
        <f t="shared" si="6"/>
        <v>1800</v>
      </c>
      <c r="N17" s="19" t="s">
        <v>34</v>
      </c>
      <c r="O17" s="19">
        <v>40</v>
      </c>
      <c r="P17" s="20">
        <f t="shared" si="1"/>
        <v>1E+40</v>
      </c>
      <c r="Q17" s="20" t="str">
        <f t="shared" si="8"/>
        <v>1E+40</v>
      </c>
    </row>
    <row r="18" spans="3:17" x14ac:dyDescent="0.3">
      <c r="C18" s="15"/>
      <c r="E18" s="19">
        <v>10</v>
      </c>
      <c r="F18" s="20" t="str">
        <f t="shared" si="3"/>
        <v>109.3931긍</v>
      </c>
      <c r="G18" s="20">
        <f t="shared" si="4"/>
        <v>1.0939310000000001E+86</v>
      </c>
      <c r="H18" s="20">
        <f t="shared" si="7"/>
        <v>109.3931</v>
      </c>
      <c r="I18" s="19" t="str" cm="1">
        <f t="array" ref="I18">IF(AND(H17&gt;100,H18&lt;100),INDEX(N:N,MATCH(I17,N:N,0)+1,0),I17)</f>
        <v>긍</v>
      </c>
      <c r="J18" s="19" t="str">
        <f t="shared" si="0"/>
        <v>1E+84</v>
      </c>
      <c r="K18" s="17">
        <f t="shared" si="5"/>
        <v>1900</v>
      </c>
      <c r="L18" s="11">
        <f t="shared" si="6"/>
        <v>1900</v>
      </c>
      <c r="N18" s="19" t="s">
        <v>35</v>
      </c>
      <c r="O18" s="19">
        <v>44</v>
      </c>
      <c r="P18" s="20">
        <f t="shared" si="1"/>
        <v>1.0000000000000001E+44</v>
      </c>
      <c r="Q18" s="20" t="str">
        <f t="shared" si="8"/>
        <v>1E+44</v>
      </c>
    </row>
    <row r="19" spans="3:17" x14ac:dyDescent="0.3">
      <c r="C19" s="15"/>
      <c r="E19" s="19">
        <v>11</v>
      </c>
      <c r="F19" s="20" t="str">
        <f t="shared" si="3"/>
        <v>1.1049갈</v>
      </c>
      <c r="G19" s="20">
        <f t="shared" si="4"/>
        <v>1.1048999999999999E+88</v>
      </c>
      <c r="H19" s="20">
        <f t="shared" si="7"/>
        <v>1.1049</v>
      </c>
      <c r="I19" s="19" t="str" cm="1">
        <f t="array" ref="I19">IF(AND(H18&gt;100,H19&lt;100),INDEX(N:N,MATCH(I18,N:N,0)+1,0),I18)</f>
        <v>갈</v>
      </c>
      <c r="J19" s="19" t="str">
        <f t="shared" si="0"/>
        <v>1E+88</v>
      </c>
      <c r="K19" s="17">
        <f t="shared" si="5"/>
        <v>2000</v>
      </c>
      <c r="L19" s="11">
        <f t="shared" si="6"/>
        <v>2000</v>
      </c>
      <c r="N19" s="19" t="s">
        <v>36</v>
      </c>
      <c r="O19" s="19">
        <v>48</v>
      </c>
      <c r="P19" s="20">
        <f t="shared" si="1"/>
        <v>1E+48</v>
      </c>
      <c r="Q19" s="20" t="str">
        <f t="shared" si="8"/>
        <v>1E+48</v>
      </c>
    </row>
    <row r="20" spans="3:17" x14ac:dyDescent="0.3">
      <c r="C20" s="15"/>
      <c r="E20" s="19">
        <v>12</v>
      </c>
      <c r="F20" s="20" t="str">
        <f t="shared" si="3"/>
        <v>111.5949갈</v>
      </c>
      <c r="G20" s="20">
        <f t="shared" si="4"/>
        <v>1.1159489999999999E+90</v>
      </c>
      <c r="H20" s="20">
        <f t="shared" si="7"/>
        <v>111.5949</v>
      </c>
      <c r="I20" s="19" t="str" cm="1">
        <f t="array" ref="I20">IF(AND(H19&gt;100,H20&lt;100),INDEX(N:N,MATCH(I19,N:N,0)+1,0),I19)</f>
        <v>갈</v>
      </c>
      <c r="J20" s="19" t="str">
        <f t="shared" si="0"/>
        <v>1E+88</v>
      </c>
      <c r="K20" s="17">
        <f t="shared" si="5"/>
        <v>2100</v>
      </c>
      <c r="L20" s="11">
        <f t="shared" si="6"/>
        <v>2100</v>
      </c>
      <c r="N20" s="19" t="s">
        <v>37</v>
      </c>
      <c r="O20" s="19">
        <v>52</v>
      </c>
      <c r="P20" s="20">
        <f t="shared" si="1"/>
        <v>9.9999999999999999E+51</v>
      </c>
      <c r="Q20" s="20" t="str">
        <f t="shared" si="8"/>
        <v>1E+52</v>
      </c>
    </row>
    <row r="21" spans="3:17" x14ac:dyDescent="0.3">
      <c r="C21" s="15"/>
      <c r="E21" s="19">
        <v>13</v>
      </c>
      <c r="F21" s="20" t="str">
        <f t="shared" si="3"/>
        <v>1.1272라</v>
      </c>
      <c r="G21" s="20">
        <f t="shared" si="4"/>
        <v>1.1272000000000001E+92</v>
      </c>
      <c r="H21" s="20">
        <f t="shared" si="7"/>
        <v>1.1272</v>
      </c>
      <c r="I21" s="19" t="str" cm="1">
        <f t="array" ref="I21">IF(AND(H20&gt;100,H21&lt;100),INDEX(N:N,MATCH(I20,N:N,0)+1,0),I20)</f>
        <v>라</v>
      </c>
      <c r="J21" s="19" t="str">
        <f t="shared" si="0"/>
        <v>1E+92</v>
      </c>
      <c r="K21" s="17">
        <f t="shared" si="5"/>
        <v>2200</v>
      </c>
      <c r="L21" s="11">
        <f t="shared" si="6"/>
        <v>2200</v>
      </c>
      <c r="N21" s="19" t="s">
        <v>38</v>
      </c>
      <c r="O21" s="19">
        <v>56</v>
      </c>
      <c r="P21" s="20">
        <f t="shared" si="1"/>
        <v>1.0000000000000001E+56</v>
      </c>
      <c r="Q21" s="20" t="str">
        <f t="shared" si="8"/>
        <v>1E+56</v>
      </c>
    </row>
    <row r="22" spans="3:17" x14ac:dyDescent="0.3">
      <c r="C22" s="15"/>
      <c r="E22" s="19">
        <v>14</v>
      </c>
      <c r="F22" s="20" t="str">
        <f t="shared" si="3"/>
        <v>113.8472라</v>
      </c>
      <c r="G22" s="20">
        <f t="shared" si="4"/>
        <v>1.1384720000000001E+94</v>
      </c>
      <c r="H22" s="20">
        <f t="shared" si="7"/>
        <v>113.8472</v>
      </c>
      <c r="I22" s="19" t="str" cm="1">
        <f t="array" ref="I22">IF(AND(H21&gt;100,H22&lt;100),INDEX(N:N,MATCH(I21,N:N,0)+1,0),I21)</f>
        <v>라</v>
      </c>
      <c r="J22" s="19" t="str">
        <f t="shared" si="0"/>
        <v>1E+92</v>
      </c>
      <c r="K22" s="17">
        <f t="shared" si="5"/>
        <v>2300</v>
      </c>
      <c r="L22" s="11">
        <f t="shared" si="6"/>
        <v>2300</v>
      </c>
      <c r="N22" s="19" t="s">
        <v>39</v>
      </c>
      <c r="O22" s="19">
        <v>60</v>
      </c>
      <c r="P22" s="20">
        <f t="shared" si="1"/>
        <v>9.9999999999999995E+59</v>
      </c>
      <c r="Q22" s="20" t="str">
        <f t="shared" si="8"/>
        <v>1E+60</v>
      </c>
    </row>
    <row r="23" spans="3:17" x14ac:dyDescent="0.3">
      <c r="E23" s="19">
        <v>15</v>
      </c>
      <c r="F23" s="20" t="str">
        <f t="shared" si="3"/>
        <v>1.1499가</v>
      </c>
      <c r="G23" s="20">
        <f t="shared" si="4"/>
        <v>1.1498999999999999E+96</v>
      </c>
      <c r="H23" s="20">
        <f t="shared" si="7"/>
        <v>1.1498999999999999</v>
      </c>
      <c r="I23" s="19" t="str" cm="1">
        <f t="array" ref="I23">IF(AND(H22&gt;100,H23&lt;100),INDEX(N:N,MATCH(I22,N:N,0)+1,0),I22)</f>
        <v>가</v>
      </c>
      <c r="J23" s="19" t="str">
        <f t="shared" si="0"/>
        <v>1E+96</v>
      </c>
      <c r="K23" s="17">
        <f t="shared" si="5"/>
        <v>2400</v>
      </c>
      <c r="L23" s="11">
        <f t="shared" si="6"/>
        <v>2400</v>
      </c>
      <c r="N23" s="19" t="s">
        <v>40</v>
      </c>
      <c r="O23" s="19">
        <v>64</v>
      </c>
      <c r="P23" s="20">
        <f t="shared" si="1"/>
        <v>1E+64</v>
      </c>
      <c r="Q23" s="20" t="str">
        <f t="shared" si="8"/>
        <v>1E+64</v>
      </c>
    </row>
    <row r="24" spans="3:17" x14ac:dyDescent="0.3">
      <c r="E24" s="19">
        <v>16</v>
      </c>
      <c r="F24" s="20" t="str">
        <f t="shared" si="3"/>
        <v>116.1399가</v>
      </c>
      <c r="G24" s="20">
        <f t="shared" si="4"/>
        <v>1.1613990000000001E+98</v>
      </c>
      <c r="H24" s="20">
        <f t="shared" si="7"/>
        <v>116.1399</v>
      </c>
      <c r="I24" s="19" t="str" cm="1">
        <f t="array" ref="I24">IF(AND(H23&gt;100,H24&lt;100),INDEX(N:N,MATCH(I23,N:N,0)+1,0),I23)</f>
        <v>가</v>
      </c>
      <c r="J24" s="19" t="str">
        <f t="shared" si="0"/>
        <v>1E+96</v>
      </c>
      <c r="K24" s="17">
        <f t="shared" si="5"/>
        <v>2500</v>
      </c>
      <c r="L24" s="11">
        <f t="shared" si="6"/>
        <v>2500</v>
      </c>
      <c r="N24" s="19" t="s">
        <v>41</v>
      </c>
      <c r="O24" s="19">
        <v>68</v>
      </c>
      <c r="P24" s="20">
        <f t="shared" si="1"/>
        <v>9.9999999999999995E+67</v>
      </c>
      <c r="Q24" s="20" t="str">
        <f t="shared" si="8"/>
        <v>1E+68</v>
      </c>
    </row>
    <row r="25" spans="3:17" x14ac:dyDescent="0.3">
      <c r="E25" s="19">
        <v>17</v>
      </c>
      <c r="F25" s="20" t="str">
        <f t="shared" si="3"/>
        <v>1.1731언</v>
      </c>
      <c r="G25" s="20">
        <f t="shared" si="4"/>
        <v>1.1731000000000001E+100</v>
      </c>
      <c r="H25" s="20">
        <f t="shared" si="7"/>
        <v>1.1731</v>
      </c>
      <c r="I25" s="19" t="str" cm="1">
        <f t="array" ref="I25">IF(AND(H24&gt;100,H25&lt;100),INDEX(N:N,MATCH(I24,N:N,0)+1,0),I24)</f>
        <v>언</v>
      </c>
      <c r="J25" s="19" t="str">
        <f t="shared" si="0"/>
        <v>1E+100</v>
      </c>
      <c r="K25" s="17">
        <f t="shared" si="5"/>
        <v>2600</v>
      </c>
      <c r="L25" s="11">
        <f t="shared" si="6"/>
        <v>2600</v>
      </c>
      <c r="N25" s="19" t="s">
        <v>42</v>
      </c>
      <c r="O25" s="19">
        <v>72</v>
      </c>
      <c r="P25" s="20">
        <f t="shared" si="1"/>
        <v>9.9999999999999994E+71</v>
      </c>
      <c r="Q25" s="20" t="str">
        <f t="shared" si="8"/>
        <v>1E+72</v>
      </c>
    </row>
    <row r="26" spans="3:17" x14ac:dyDescent="0.3">
      <c r="E26" s="19">
        <v>18</v>
      </c>
      <c r="F26" s="20" t="str">
        <f t="shared" si="3"/>
        <v>118.4831언</v>
      </c>
      <c r="G26" s="20">
        <f t="shared" si="4"/>
        <v>1.184831E+102</v>
      </c>
      <c r="H26" s="20">
        <f t="shared" si="7"/>
        <v>118.48309999999999</v>
      </c>
      <c r="I26" s="19" t="str" cm="1">
        <f t="array" ref="I26">IF(AND(H25&gt;100,H26&lt;100),INDEX(N:N,MATCH(I25,N:N,0)+1,0),I25)</f>
        <v>언</v>
      </c>
      <c r="J26" s="19" t="str">
        <f t="shared" si="0"/>
        <v>1E+100</v>
      </c>
      <c r="K26" s="17">
        <f t="shared" si="5"/>
        <v>2700</v>
      </c>
      <c r="L26" s="11">
        <f t="shared" si="6"/>
        <v>2700</v>
      </c>
      <c r="N26" s="19" t="s">
        <v>43</v>
      </c>
      <c r="O26" s="19">
        <v>76</v>
      </c>
      <c r="P26" s="20">
        <f t="shared" si="1"/>
        <v>1E+76</v>
      </c>
      <c r="Q26" s="20" t="str">
        <f t="shared" si="8"/>
        <v>1E+76</v>
      </c>
    </row>
    <row r="27" spans="3:17" x14ac:dyDescent="0.3">
      <c r="E27" s="19">
        <v>19</v>
      </c>
      <c r="F27" s="20" t="str">
        <f t="shared" si="3"/>
        <v>1.1967승</v>
      </c>
      <c r="G27" s="20">
        <f t="shared" si="4"/>
        <v>1.1967000000000001E+104</v>
      </c>
      <c r="H27" s="20">
        <f t="shared" si="7"/>
        <v>1.1967000000000001</v>
      </c>
      <c r="I27" s="19" t="str" cm="1">
        <f t="array" ref="I27">IF(AND(H26&gt;100,H27&lt;100),INDEX(N:N,MATCH(I26,N:N,0)+1,0),I26)</f>
        <v>승</v>
      </c>
      <c r="J27" s="19" t="str">
        <f t="shared" si="0"/>
        <v>1E+104</v>
      </c>
      <c r="K27" s="17">
        <f t="shared" si="5"/>
        <v>2800</v>
      </c>
      <c r="L27" s="11">
        <f t="shared" si="6"/>
        <v>2800</v>
      </c>
      <c r="N27" s="19" t="s">
        <v>44</v>
      </c>
      <c r="O27" s="19">
        <v>80</v>
      </c>
      <c r="P27" s="20">
        <f t="shared" si="1"/>
        <v>1E+80</v>
      </c>
      <c r="Q27" s="20" t="str">
        <f t="shared" si="8"/>
        <v>1E+80</v>
      </c>
    </row>
    <row r="28" spans="3:17" x14ac:dyDescent="0.3">
      <c r="E28" s="19">
        <v>20</v>
      </c>
      <c r="F28" s="20" t="str">
        <f t="shared" si="3"/>
        <v>120.8667승</v>
      </c>
      <c r="G28" s="20">
        <f t="shared" si="4"/>
        <v>1.2086669999999999E+106</v>
      </c>
      <c r="H28" s="20">
        <f t="shared" si="7"/>
        <v>120.86669999999999</v>
      </c>
      <c r="I28" s="19" t="str" cm="1">
        <f t="array" ref="I28">IF(AND(H27&gt;100,H28&lt;100),INDEX(N:N,MATCH(I27,N:N,0)+1,0),I27)</f>
        <v>승</v>
      </c>
      <c r="J28" s="19" t="str">
        <f t="shared" si="0"/>
        <v>1E+104</v>
      </c>
      <c r="K28" s="17">
        <f t="shared" si="5"/>
        <v>2900</v>
      </c>
      <c r="L28" s="11">
        <f t="shared" si="6"/>
        <v>2900</v>
      </c>
      <c r="N28" s="19" t="s">
        <v>45</v>
      </c>
      <c r="O28" s="19">
        <v>84</v>
      </c>
      <c r="P28" s="20">
        <f t="shared" si="1"/>
        <v>1.0000000000000001E+84</v>
      </c>
      <c r="Q28" s="20" t="str">
        <f t="shared" si="8"/>
        <v>1E+84</v>
      </c>
    </row>
    <row r="29" spans="3:17" x14ac:dyDescent="0.3">
      <c r="E29" s="19">
        <v>21</v>
      </c>
      <c r="F29" s="20" t="str">
        <f t="shared" si="3"/>
        <v>1.2208마</v>
      </c>
      <c r="G29" s="20">
        <f t="shared" si="4"/>
        <v>1.2207999999999998E+108</v>
      </c>
      <c r="H29" s="20">
        <f t="shared" si="7"/>
        <v>1.2207999999999999</v>
      </c>
      <c r="I29" s="19" t="str" cm="1">
        <f t="array" ref="I29">IF(AND(H28&gt;100,H29&lt;100),INDEX(N:N,MATCH(I28,N:N,0)+1,0),I28)</f>
        <v>마</v>
      </c>
      <c r="J29" s="19" t="str">
        <f t="shared" si="0"/>
        <v>1E+108</v>
      </c>
      <c r="K29" s="17">
        <f t="shared" si="5"/>
        <v>3000</v>
      </c>
      <c r="L29" s="11">
        <f t="shared" si="6"/>
        <v>3000</v>
      </c>
      <c r="N29" s="19" t="s">
        <v>46</v>
      </c>
      <c r="O29" s="19">
        <v>88</v>
      </c>
      <c r="P29" s="20">
        <f t="shared" si="1"/>
        <v>9.9999999999999996E+87</v>
      </c>
      <c r="Q29" s="20" t="str">
        <f t="shared" si="8"/>
        <v>1E+88</v>
      </c>
    </row>
    <row r="30" spans="3:17" x14ac:dyDescent="0.3">
      <c r="E30" s="19">
        <v>22</v>
      </c>
      <c r="F30" s="20" t="str">
        <f t="shared" si="3"/>
        <v>123.3008마</v>
      </c>
      <c r="G30" s="20">
        <f t="shared" si="4"/>
        <v>1.233008E+110</v>
      </c>
      <c r="H30" s="20">
        <f t="shared" si="7"/>
        <v>123.3008</v>
      </c>
      <c r="I30" s="19" t="str" cm="1">
        <f t="array" ref="I30">IF(AND(H29&gt;100,H30&lt;100),INDEX(N:N,MATCH(I29,N:N,0)+1,0),I29)</f>
        <v>마</v>
      </c>
      <c r="J30" s="19" t="str">
        <f t="shared" si="0"/>
        <v>1E+108</v>
      </c>
      <c r="K30" s="17">
        <f t="shared" si="5"/>
        <v>3100</v>
      </c>
      <c r="L30" s="11">
        <f t="shared" si="6"/>
        <v>3100</v>
      </c>
      <c r="N30" s="19" t="s">
        <v>47</v>
      </c>
      <c r="O30" s="19">
        <v>92</v>
      </c>
      <c r="P30" s="20">
        <f t="shared" si="1"/>
        <v>1E+92</v>
      </c>
      <c r="Q30" s="20" t="str">
        <f t="shared" si="8"/>
        <v>1E+92</v>
      </c>
    </row>
    <row r="31" spans="3:17" x14ac:dyDescent="0.3">
      <c r="E31" s="19">
        <v>23</v>
      </c>
      <c r="F31" s="20" t="str">
        <f t="shared" si="3"/>
        <v>1.2454살</v>
      </c>
      <c r="G31" s="20">
        <f t="shared" si="4"/>
        <v>1.2454E+112</v>
      </c>
      <c r="H31" s="20">
        <f t="shared" si="7"/>
        <v>1.2454000000000001</v>
      </c>
      <c r="I31" s="19" t="str" cm="1">
        <f t="array" ref="I31">IF(AND(H30&gt;100,H31&lt;100),INDEX(N:N,MATCH(I30,N:N,0)+1,0),I30)</f>
        <v>살</v>
      </c>
      <c r="J31" s="19" t="str">
        <f t="shared" si="0"/>
        <v>1E+112</v>
      </c>
      <c r="K31" s="17">
        <f t="shared" si="5"/>
        <v>3200</v>
      </c>
      <c r="L31" s="11">
        <f t="shared" si="6"/>
        <v>3200</v>
      </c>
      <c r="N31" s="19" t="s">
        <v>48</v>
      </c>
      <c r="O31" s="19">
        <v>96</v>
      </c>
      <c r="P31" s="20">
        <f t="shared" si="1"/>
        <v>1E+96</v>
      </c>
      <c r="Q31" s="20" t="str">
        <f t="shared" si="8"/>
        <v>1E+96</v>
      </c>
    </row>
    <row r="32" spans="3:17" x14ac:dyDescent="0.3">
      <c r="E32" s="19">
        <v>24</v>
      </c>
      <c r="F32" s="20" t="str">
        <f t="shared" si="3"/>
        <v>125.7854살</v>
      </c>
      <c r="G32" s="20">
        <f t="shared" si="4"/>
        <v>1.257854E+114</v>
      </c>
      <c r="H32" s="20">
        <f t="shared" si="7"/>
        <v>125.7854</v>
      </c>
      <c r="I32" s="19" t="str" cm="1">
        <f t="array" ref="I32">IF(AND(H31&gt;100,H32&lt;100),INDEX(N:N,MATCH(I31,N:N,0)+1,0),I31)</f>
        <v>살</v>
      </c>
      <c r="J32" s="19" t="str">
        <f t="shared" si="0"/>
        <v>1E+112</v>
      </c>
      <c r="K32" s="17">
        <f t="shared" si="5"/>
        <v>3300</v>
      </c>
      <c r="L32" s="11">
        <f t="shared" si="6"/>
        <v>3300</v>
      </c>
      <c r="N32" s="19" t="s">
        <v>49</v>
      </c>
      <c r="O32" s="19">
        <v>100</v>
      </c>
      <c r="P32" s="20">
        <f t="shared" si="1"/>
        <v>1E+100</v>
      </c>
      <c r="Q32" s="20" t="str">
        <f t="shared" si="8"/>
        <v>1E+100</v>
      </c>
    </row>
    <row r="33" spans="5:26" x14ac:dyDescent="0.3">
      <c r="E33" s="19">
        <v>25</v>
      </c>
      <c r="F33" s="20" t="str">
        <f t="shared" si="3"/>
        <v>1.2705섬</v>
      </c>
      <c r="G33" s="20">
        <f t="shared" si="4"/>
        <v>1.2705E+116</v>
      </c>
      <c r="H33" s="20">
        <f t="shared" si="7"/>
        <v>1.2705</v>
      </c>
      <c r="I33" s="19" t="str" cm="1">
        <f t="array" ref="I33">IF(AND(H32&gt;100,H33&lt;100),INDEX(N:N,MATCH(I32,N:N,0)+1,0),I32)</f>
        <v>섬</v>
      </c>
      <c r="J33" s="19" t="str">
        <f t="shared" si="0"/>
        <v>1E+116</v>
      </c>
      <c r="K33" s="17">
        <f t="shared" si="5"/>
        <v>3400</v>
      </c>
      <c r="L33" s="11">
        <f t="shared" si="6"/>
        <v>3400</v>
      </c>
      <c r="N33" s="19" t="s">
        <v>56</v>
      </c>
      <c r="O33" s="19">
        <v>104</v>
      </c>
      <c r="P33" s="20">
        <f t="shared" ref="P33:P34" si="9">POWER(10,O33)</f>
        <v>1E+104</v>
      </c>
      <c r="Q33" s="20" t="str">
        <f t="shared" ref="Q33:Q34" si="10">RIGHT(P33,O33)</f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9">
        <v>26</v>
      </c>
      <c r="F34" s="20" t="str">
        <f t="shared" si="3"/>
        <v>128.3205섬</v>
      </c>
      <c r="G34" s="20">
        <f t="shared" si="4"/>
        <v>1.2832050000000001E+118</v>
      </c>
      <c r="H34" s="20">
        <f t="shared" si="7"/>
        <v>128.32050000000001</v>
      </c>
      <c r="I34" s="19" t="str" cm="1">
        <f t="array" ref="I34">IF(AND(H33&gt;100,H34&lt;100),INDEX(N:N,MATCH(I33,N:N,0)+1,0),I33)</f>
        <v>섬</v>
      </c>
      <c r="J34" s="19" t="str">
        <f t="shared" si="0"/>
        <v>1E+116</v>
      </c>
      <c r="K34" s="17">
        <f>L34</f>
        <v>3500</v>
      </c>
      <c r="L34" s="11">
        <f t="shared" ref="L34:L41" si="11">($B$14*(E34-1)+2000)/2</f>
        <v>3500</v>
      </c>
      <c r="N34" s="19" t="s">
        <v>57</v>
      </c>
      <c r="O34" s="19">
        <v>108</v>
      </c>
      <c r="P34" s="20">
        <f t="shared" si="9"/>
        <v>1E+108</v>
      </c>
      <c r="Q34" s="20" t="str">
        <f t="shared" si="10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9">
        <v>27</v>
      </c>
      <c r="F35" s="20" t="str">
        <f t="shared" si="3"/>
        <v>1.2961찰</v>
      </c>
      <c r="G35" s="20">
        <f t="shared" si="4"/>
        <v>1.2961E+120</v>
      </c>
      <c r="H35" s="20">
        <f t="shared" si="7"/>
        <v>1.2961</v>
      </c>
      <c r="I35" s="19" t="str" cm="1">
        <f t="array" ref="I35">IF(AND(H34&gt;100,H35&lt;100),INDEX(N:N,MATCH(I34,N:N,0)+1,0),I34)</f>
        <v>찰</v>
      </c>
      <c r="J35" s="19" t="str">
        <f t="shared" si="0"/>
        <v>1E+120</v>
      </c>
      <c r="K35" s="17">
        <f t="shared" si="5"/>
        <v>3600</v>
      </c>
      <c r="L35" s="11">
        <f t="shared" si="11"/>
        <v>3600</v>
      </c>
      <c r="N35" s="19" t="s">
        <v>60</v>
      </c>
      <c r="O35" s="19">
        <v>112</v>
      </c>
      <c r="P35" s="20">
        <f t="shared" ref="P35:P38" si="12">POWER(10,O35)</f>
        <v>9.9999999999999993E+111</v>
      </c>
      <c r="Q35" s="20" t="str">
        <f t="shared" ref="Q35:Q38" si="13">RIGHT(P35,O35)</f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9">
        <v>28</v>
      </c>
      <c r="F36" s="20" t="str">
        <f t="shared" si="3"/>
        <v>130.9061찰</v>
      </c>
      <c r="G36" s="20">
        <f t="shared" si="4"/>
        <v>1.3090610000000001E+122</v>
      </c>
      <c r="H36" s="20">
        <f t="shared" si="7"/>
        <v>130.90610000000001</v>
      </c>
      <c r="I36" s="19" t="str" cm="1">
        <f t="array" ref="I36">IF(AND(H35&gt;100,H36&lt;100),INDEX(N:N,MATCH(I35,N:N,0)+1,0),I35)</f>
        <v>찰</v>
      </c>
      <c r="J36" s="19" t="str">
        <f t="shared" si="0"/>
        <v>1E+120</v>
      </c>
      <c r="K36" s="17">
        <f t="shared" si="5"/>
        <v>3700</v>
      </c>
      <c r="L36" s="11">
        <f t="shared" si="11"/>
        <v>3700</v>
      </c>
      <c r="N36" s="19" t="s">
        <v>61</v>
      </c>
      <c r="O36" s="19">
        <v>116</v>
      </c>
      <c r="P36" s="20">
        <f t="shared" si="12"/>
        <v>1E+116</v>
      </c>
      <c r="Q36" s="20" t="str">
        <f t="shared" si="13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9">
        <v>29</v>
      </c>
      <c r="F37" s="20" t="str">
        <f t="shared" si="3"/>
        <v>1.3222교</v>
      </c>
      <c r="G37" s="20">
        <f t="shared" si="4"/>
        <v>1.3222E+124</v>
      </c>
      <c r="H37" s="20">
        <f t="shared" si="7"/>
        <v>1.3222</v>
      </c>
      <c r="I37" s="19" t="str" cm="1">
        <f t="array" ref="I37">IF(AND(H36&gt;100,H37&lt;100),INDEX(N:N,MATCH(I36,N:N,0)+1,0),I36)</f>
        <v>교</v>
      </c>
      <c r="J37" s="19" t="str">
        <f t="shared" si="0"/>
        <v>1E+124</v>
      </c>
      <c r="K37" s="17">
        <f t="shared" si="5"/>
        <v>3800</v>
      </c>
      <c r="L37" s="11">
        <f t="shared" si="11"/>
        <v>3800</v>
      </c>
      <c r="N37" s="19" t="s">
        <v>62</v>
      </c>
      <c r="O37" s="19">
        <v>120</v>
      </c>
      <c r="P37" s="20">
        <f t="shared" si="12"/>
        <v>9.9999999999999998E+119</v>
      </c>
      <c r="Q37" s="20" t="str">
        <f t="shared" si="13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9">
        <v>30</v>
      </c>
      <c r="F38" s="20" t="str">
        <f t="shared" si="3"/>
        <v>133.5422교</v>
      </c>
      <c r="G38" s="20">
        <f t="shared" si="4"/>
        <v>1.335422E+126</v>
      </c>
      <c r="H38" s="20">
        <f t="shared" si="7"/>
        <v>133.54220000000001</v>
      </c>
      <c r="I38" s="19" t="str" cm="1">
        <f t="array" ref="I38">IF(AND(H37&gt;100,H38&lt;100),INDEX(N:N,MATCH(I37,N:N,0)+1,0),I37)</f>
        <v>교</v>
      </c>
      <c r="J38" s="19" t="str">
        <f t="shared" si="0"/>
        <v>1E+124</v>
      </c>
      <c r="K38" s="17">
        <f t="shared" si="5"/>
        <v>3900</v>
      </c>
      <c r="L38" s="11">
        <f t="shared" si="11"/>
        <v>3900</v>
      </c>
      <c r="N38" s="19" t="s">
        <v>63</v>
      </c>
      <c r="O38" s="19">
        <v>124</v>
      </c>
      <c r="P38" s="20">
        <f t="shared" si="12"/>
        <v>9.9999999999999995E+123</v>
      </c>
      <c r="Q38" s="20" t="str">
        <f t="shared" si="13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9">
        <v>31</v>
      </c>
      <c r="F39" s="20" t="str">
        <f t="shared" ref="F39" si="14">H39&amp;I39</f>
        <v>1.3488위</v>
      </c>
      <c r="G39" s="20">
        <f t="shared" ref="G39" si="15">H39*J39</f>
        <v>1.3488000000000002E+128</v>
      </c>
      <c r="H39" s="20">
        <f t="shared" si="7"/>
        <v>1.3488</v>
      </c>
      <c r="I39" s="19" t="str" cm="1">
        <f t="array" ref="I39">IF(AND(H38&gt;100,H39&lt;100),INDEX(N:N,MATCH(I38,N:N,0)+1,0),I38)</f>
        <v>위</v>
      </c>
      <c r="J39" s="19" t="str">
        <f t="shared" si="0"/>
        <v>1E+128</v>
      </c>
      <c r="K39" s="17">
        <f t="shared" ref="K39" si="16">L39</f>
        <v>4000</v>
      </c>
      <c r="L39" s="11">
        <f t="shared" si="11"/>
        <v>4000</v>
      </c>
      <c r="N39" s="19" t="s">
        <v>64</v>
      </c>
      <c r="O39" s="19">
        <v>128</v>
      </c>
      <c r="P39" s="20">
        <f t="shared" ref="P39" si="17">POWER(10,O39)</f>
        <v>1.0000000000000001E+128</v>
      </c>
      <c r="Q39" s="20" t="str">
        <f t="shared" ref="Q39" si="18">RIGHT(P39,O39)</f>
        <v>1E+128</v>
      </c>
    </row>
    <row r="40" spans="5:26" x14ac:dyDescent="0.3">
      <c r="E40" s="19">
        <v>32</v>
      </c>
      <c r="F40" s="20" t="str">
        <f>H40&amp;I40</f>
        <v>136.2288위</v>
      </c>
      <c r="G40" s="20">
        <f>H40*J40</f>
        <v>1.3622880000000003E+130</v>
      </c>
      <c r="H40" s="20">
        <f t="shared" si="7"/>
        <v>136.22880000000001</v>
      </c>
      <c r="I40" s="19" t="str" cm="1">
        <f t="array" ref="I40">IF(AND(H39&gt;100,H40&lt;100),INDEX(N:N,MATCH(I39,N:N,0)+1,0),I39)</f>
        <v>위</v>
      </c>
      <c r="J40" s="19" t="str">
        <f t="shared" si="0"/>
        <v>1E+128</v>
      </c>
      <c r="K40" s="17">
        <f>L40</f>
        <v>4100</v>
      </c>
      <c r="L40" s="11">
        <f t="shared" si="11"/>
        <v>4100</v>
      </c>
      <c r="N40" s="19" t="s">
        <v>65</v>
      </c>
      <c r="O40" s="19">
        <v>132</v>
      </c>
      <c r="P40" s="20">
        <f t="shared" ref="P40:P41" si="19">POWER(10,O40)</f>
        <v>9.9999999999999999E+131</v>
      </c>
      <c r="Q40" s="20" t="str">
        <f t="shared" ref="Q40:Q41" si="20">RIGHT(P40,O40)</f>
        <v>1E+132</v>
      </c>
    </row>
    <row r="41" spans="5:26" x14ac:dyDescent="0.3">
      <c r="E41" s="19">
        <v>33</v>
      </c>
      <c r="F41" s="20" t="str">
        <f t="shared" ref="F41:F44" si="21">H41&amp;I41</f>
        <v>1.376설</v>
      </c>
      <c r="G41" s="20">
        <f t="shared" ref="G41:G44" si="22">H41*J41</f>
        <v>1.3759999999999999E+132</v>
      </c>
      <c r="H41" s="20">
        <f t="shared" si="7"/>
        <v>1.3759999999999999</v>
      </c>
      <c r="I41" s="19" t="str" cm="1">
        <f t="array" ref="I41">IF(AND(H40&gt;100,H41&lt;100),INDEX(N:N,MATCH(I40,N:N,0)+1,0),I40)</f>
        <v>설</v>
      </c>
      <c r="J41" s="19" t="str">
        <f t="shared" ref="J41:J44" si="23">VLOOKUP(I41,N:Q,4,FALSE)</f>
        <v>1E+132</v>
      </c>
      <c r="K41" s="17">
        <f>L41</f>
        <v>4200</v>
      </c>
      <c r="L41" s="11">
        <f t="shared" si="11"/>
        <v>4200</v>
      </c>
      <c r="N41" s="19" t="s">
        <v>66</v>
      </c>
      <c r="O41" s="19">
        <v>136</v>
      </c>
      <c r="P41" s="20">
        <f t="shared" si="19"/>
        <v>1.0000000000000001E+136</v>
      </c>
      <c r="Q41" s="20" t="str">
        <f t="shared" si="20"/>
        <v>1E+136</v>
      </c>
    </row>
    <row r="42" spans="5:26" x14ac:dyDescent="0.3">
      <c r="E42" s="19">
        <v>34</v>
      </c>
      <c r="F42" s="20" t="str">
        <f t="shared" si="21"/>
        <v>138.976설</v>
      </c>
      <c r="G42" s="20">
        <f t="shared" si="22"/>
        <v>1.3897599999999999E+134</v>
      </c>
      <c r="H42" s="20">
        <f t="shared" si="7"/>
        <v>138.976</v>
      </c>
      <c r="I42" s="19" t="str" cm="1">
        <f t="array" ref="I42">IF(AND(H41&gt;100,H42&lt;100),INDEX(N:N,MATCH(I41,N:N,0)+1,0),I41)</f>
        <v>설</v>
      </c>
      <c r="J42" s="19" t="str">
        <f t="shared" si="23"/>
        <v>1E+132</v>
      </c>
      <c r="K42" s="17">
        <f t="shared" ref="K42:K44" si="24">L42</f>
        <v>4300</v>
      </c>
      <c r="L42" s="11">
        <f t="shared" ref="L42:L44" si="25">($B$14*(E42-1)+2000)/2</f>
        <v>4300</v>
      </c>
      <c r="N42" s="19" t="s">
        <v>67</v>
      </c>
      <c r="O42" s="19">
        <v>140</v>
      </c>
      <c r="P42" s="20">
        <f t="shared" ref="P42" si="26">POWER(10,O42)</f>
        <v>1.0000000000000001E+140</v>
      </c>
      <c r="Q42" s="20" t="str">
        <f t="shared" ref="Q42" si="27">RIGHT(P42,O42)</f>
        <v>1E+140</v>
      </c>
    </row>
    <row r="43" spans="5:26" x14ac:dyDescent="0.3">
      <c r="E43" s="19">
        <v>35</v>
      </c>
      <c r="F43" s="20" t="str">
        <f t="shared" si="21"/>
        <v>1.4037적</v>
      </c>
      <c r="G43" s="20">
        <f t="shared" si="22"/>
        <v>1.4037E+136</v>
      </c>
      <c r="H43" s="20">
        <f t="shared" si="7"/>
        <v>1.4036999999999999</v>
      </c>
      <c r="I43" s="19" t="str" cm="1">
        <f t="array" ref="I43">IF(AND(H42&gt;100,H43&lt;100),INDEX(N:N,MATCH(I42,N:N,0)+1,0),I42)</f>
        <v>적</v>
      </c>
      <c r="J43" s="19" t="str">
        <f t="shared" si="23"/>
        <v>1E+136</v>
      </c>
      <c r="K43" s="17">
        <f t="shared" si="24"/>
        <v>4400</v>
      </c>
      <c r="L43" s="11">
        <f t="shared" si="25"/>
        <v>4400</v>
      </c>
    </row>
    <row r="44" spans="5:26" x14ac:dyDescent="0.3">
      <c r="E44" s="19">
        <v>36</v>
      </c>
      <c r="F44" s="20" t="str">
        <f t="shared" si="21"/>
        <v>141.7737적</v>
      </c>
      <c r="G44" s="20">
        <f t="shared" si="22"/>
        <v>1.4177369999999999E+138</v>
      </c>
      <c r="H44" s="20">
        <f t="shared" si="7"/>
        <v>141.77369999999999</v>
      </c>
      <c r="I44" s="19" t="str" cm="1">
        <f t="array" ref="I44">IF(AND(H43&gt;100,H44&lt;100),INDEX(N:N,MATCH(I43,N:N,0)+1,0),I43)</f>
        <v>적</v>
      </c>
      <c r="J44" s="19" t="str">
        <f t="shared" si="23"/>
        <v>1E+136</v>
      </c>
      <c r="K44" s="17">
        <f t="shared" si="24"/>
        <v>4500</v>
      </c>
      <c r="L44" s="11">
        <f t="shared" si="25"/>
        <v>4500</v>
      </c>
    </row>
    <row r="45" spans="5:26" x14ac:dyDescent="0.3">
      <c r="E45" s="19">
        <v>37</v>
      </c>
      <c r="F45" s="20" t="str">
        <f t="shared" ref="F45:F46" si="28">H45&amp;I45</f>
        <v>1.432고</v>
      </c>
      <c r="G45" s="20">
        <f t="shared" ref="G45:G46" si="29">H45*J45</f>
        <v>1.432E+140</v>
      </c>
      <c r="H45" s="20">
        <f t="shared" si="7"/>
        <v>1.4319999999999999</v>
      </c>
      <c r="I45" s="19" t="str" cm="1">
        <f t="array" ref="I45">IF(AND(H44&gt;100,H45&lt;100),INDEX(N:N,MATCH(I44,N:N,0)+1,0),I44)</f>
        <v>고</v>
      </c>
      <c r="J45" s="19" t="str">
        <f t="shared" ref="J45:J46" si="30">VLOOKUP(I45,N:Q,4,FALSE)</f>
        <v>1E+140</v>
      </c>
      <c r="K45" s="17">
        <f t="shared" ref="K45:K46" si="31">L45</f>
        <v>4600</v>
      </c>
      <c r="L45" s="11">
        <f t="shared" ref="L45:L46" si="32">($B$14*(E45-1)+2000)/2</f>
        <v>4600</v>
      </c>
    </row>
    <row r="46" spans="5:26" x14ac:dyDescent="0.3">
      <c r="E46" s="19">
        <v>38</v>
      </c>
      <c r="F46" s="20" t="str">
        <f t="shared" si="28"/>
        <v>144.632고</v>
      </c>
      <c r="G46" s="20">
        <f t="shared" si="29"/>
        <v>1.4463200000000002E+142</v>
      </c>
      <c r="H46" s="20">
        <f t="shared" si="7"/>
        <v>144.63200000000001</v>
      </c>
      <c r="I46" s="19" t="str" cm="1">
        <f t="array" ref="I46">IF(AND(H45&gt;100,H46&lt;100),INDEX(N:N,MATCH(I45,N:N,0)+1,0),I45)</f>
        <v>고</v>
      </c>
      <c r="J46" s="19" t="str">
        <f t="shared" si="30"/>
        <v>1E+140</v>
      </c>
      <c r="K46" s="17">
        <f t="shared" si="31"/>
        <v>4700</v>
      </c>
      <c r="L46" s="11">
        <f t="shared" si="32"/>
        <v>4700</v>
      </c>
    </row>
    <row r="47" spans="5:26" x14ac:dyDescent="0.3">
      <c r="E47" s="19"/>
      <c r="F47" s="20"/>
      <c r="G47" s="20"/>
      <c r="H47" s="20"/>
      <c r="I47" s="19"/>
      <c r="J47" s="19"/>
      <c r="K47" s="17"/>
    </row>
    <row r="48" spans="5:26" x14ac:dyDescent="0.3">
      <c r="E48" s="19"/>
      <c r="F48" s="20"/>
      <c r="G48" s="20"/>
      <c r="H48" s="20"/>
      <c r="I48" s="19"/>
      <c r="J48" s="19"/>
      <c r="K48" s="17"/>
    </row>
    <row r="49" spans="5:11" x14ac:dyDescent="0.3">
      <c r="E49" s="19"/>
      <c r="F49" s="20"/>
      <c r="G49" s="20"/>
      <c r="H49" s="20"/>
      <c r="I49" s="19"/>
      <c r="J49" s="19"/>
      <c r="K49" s="17"/>
    </row>
  </sheetData>
  <mergeCells count="2">
    <mergeCell ref="A6:B6"/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FoxTower</vt:lpstr>
      <vt:lpstr>balacne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성훈</dc:creator>
  <cp:lastModifiedBy>JB</cp:lastModifiedBy>
  <dcterms:created xsi:type="dcterms:W3CDTF">2023-04-24T09:18:25Z</dcterms:created>
  <dcterms:modified xsi:type="dcterms:W3CDTF">2023-08-21T06:50:34Z</dcterms:modified>
</cp:coreProperties>
</file>