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410E506-5FA1-4E64-9529-292077E1736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1" l="1"/>
  <c r="C88" i="1"/>
  <c r="D88" i="1" s="1"/>
  <c r="E88" i="1"/>
  <c r="E89" i="1" s="1"/>
  <c r="F88" i="1"/>
  <c r="J88" i="1"/>
  <c r="J89" i="1" s="1"/>
  <c r="K88" i="1"/>
  <c r="K89" i="1" s="1"/>
  <c r="L88" i="1"/>
  <c r="M88" i="1"/>
  <c r="M89" i="1" s="1"/>
  <c r="B89" i="1"/>
  <c r="C89" i="1"/>
  <c r="D89" i="1" s="1"/>
  <c r="F89" i="1"/>
  <c r="L89" i="1"/>
  <c r="H94" i="3"/>
  <c r="K94" i="3"/>
  <c r="K95" i="3"/>
  <c r="O49" i="3"/>
  <c r="P49" i="3" s="1"/>
  <c r="O48" i="3"/>
  <c r="P48" i="3" s="1"/>
  <c r="B85" i="1"/>
  <c r="C85" i="1"/>
  <c r="D85" i="1" s="1"/>
  <c r="E85" i="1"/>
  <c r="E86" i="1" s="1"/>
  <c r="E87" i="1" s="1"/>
  <c r="J85" i="1"/>
  <c r="J86" i="1" s="1"/>
  <c r="J87" i="1" s="1"/>
  <c r="K85" i="1"/>
  <c r="K86" i="1" s="1"/>
  <c r="K87" i="1" s="1"/>
  <c r="L85" i="1"/>
  <c r="M85" i="1"/>
  <c r="M86" i="1" s="1"/>
  <c r="M87" i="1" s="1"/>
  <c r="B86" i="1"/>
  <c r="B87" i="1" s="1"/>
  <c r="C86" i="1"/>
  <c r="D86" i="1" s="1"/>
  <c r="L86" i="1"/>
  <c r="C87" i="1"/>
  <c r="D87" i="1" s="1"/>
  <c r="L87" i="1"/>
  <c r="H93" i="3"/>
  <c r="K93" i="3"/>
  <c r="H91" i="3"/>
  <c r="K91" i="3"/>
  <c r="H92" i="3"/>
  <c r="K92" i="3"/>
  <c r="O47" i="3"/>
  <c r="P47" i="3" s="1"/>
  <c r="B83" i="1"/>
  <c r="C83" i="1"/>
  <c r="D83" i="1" s="1"/>
  <c r="D84" i="1" s="1"/>
  <c r="E83" i="1"/>
  <c r="E84" i="1" s="1"/>
  <c r="J83" i="1"/>
  <c r="J84" i="1" s="1"/>
  <c r="K83" i="1"/>
  <c r="K84" i="1" s="1"/>
  <c r="L83" i="1"/>
  <c r="L84" i="1" s="1"/>
  <c r="M83" i="1"/>
  <c r="M84" i="1" s="1"/>
  <c r="B84" i="1"/>
  <c r="C84" i="1"/>
  <c r="H89" i="3"/>
  <c r="K89" i="3"/>
  <c r="H90" i="3"/>
  <c r="K90" i="3"/>
  <c r="B81" i="1"/>
  <c r="C81" i="1"/>
  <c r="D81" i="1" s="1"/>
  <c r="E81" i="1"/>
  <c r="E82" i="1" s="1"/>
  <c r="J81" i="1"/>
  <c r="J82" i="1" s="1"/>
  <c r="K81" i="1"/>
  <c r="K82" i="1" s="1"/>
  <c r="L81" i="1"/>
  <c r="M81" i="1"/>
  <c r="M82" i="1" s="1"/>
  <c r="B82" i="1"/>
  <c r="C82" i="1"/>
  <c r="D82" i="1" s="1"/>
  <c r="L82" i="1"/>
  <c r="H87" i="3"/>
  <c r="K87" i="3"/>
  <c r="H88" i="3"/>
  <c r="K88" i="3"/>
  <c r="O46" i="3"/>
  <c r="P46" i="3" s="1"/>
  <c r="O45" i="3"/>
  <c r="P45" i="3" s="1"/>
  <c r="O44" i="3"/>
  <c r="P44" i="3" s="1"/>
  <c r="B78" i="1"/>
  <c r="C78" i="1"/>
  <c r="D78" i="1" s="1"/>
  <c r="E78" i="1"/>
  <c r="E79" i="1" s="1"/>
  <c r="E80" i="1" s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L79" i="1"/>
  <c r="L80" i="1" s="1"/>
  <c r="C80" i="1"/>
  <c r="H84" i="3"/>
  <c r="K84" i="3"/>
  <c r="H85" i="3"/>
  <c r="H86" i="3" s="1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95" i="3" l="1"/>
  <c r="I94" i="3" a="1"/>
  <c r="I94" i="3" s="1"/>
  <c r="J94" i="3" s="1"/>
  <c r="G94" i="3" s="1"/>
  <c r="D79" i="1"/>
  <c r="D80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I95" i="3" l="1" a="1"/>
  <c r="I95" i="3" s="1"/>
  <c r="J95" i="3" s="1"/>
  <c r="G95" i="3" s="1"/>
  <c r="F94" i="3"/>
  <c r="E18" i="4"/>
  <c r="E20" i="4"/>
  <c r="E17" i="4"/>
  <c r="E19" i="4"/>
  <c r="H12" i="3"/>
  <c r="I12" i="3" s="1" a="1"/>
  <c r="I12" i="3" s="1"/>
  <c r="J12" i="3" s="1"/>
  <c r="G11" i="3"/>
  <c r="F11" i="3"/>
  <c r="F95" i="3" l="1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J92" i="3"/>
  <c r="G92" i="3" s="1"/>
  <c r="F86" i="1" s="1"/>
  <c r="F92" i="3"/>
  <c r="J93" i="3" l="1"/>
  <c r="G93" i="3" s="1"/>
  <c r="F87" i="1" s="1"/>
  <c r="F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<sst xmlns="http://schemas.openxmlformats.org/spreadsheetml/2006/main" count="104" uniqueCount="99">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</sst>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89"/>
  <sheetViews>
    <sheetView tabSelected="1" zoomScale="85" zoomScaleNormal="85" workbookViewId="0">
      <pane ySplit="1" topLeftCell="A70" activePane="bottomLeft" state="frozen"/>
      <selection pane="bottomLeft" activeCell="A88" sqref="A8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90" si="6">J52+200</f>
        <v>12200</v>
      </c>
      <c r="K53">
        <f t="shared" si="3"/>
        <v>25</v>
      </c>
      <c r="L53">
        <f t="shared" ref="L53:L90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90" si="24">B71</f>
        <v>1-1</v>
      </c>
      <c r="C72">
        <f t="shared" si="22"/>
        <v>9021</v>
      </c>
      <c r="D72">
        <f t="shared" si="23"/>
        <v>15</v>
      </c>
      <c r="E72">
        <f t="shared" ref="E72:E90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90" si="26">K71</f>
        <v>25</v>
      </c>
      <c r="L72">
        <f t="shared" si="7"/>
        <v>14200</v>
      </c>
      <c r="M72">
        <f t="shared" ref="M72:M90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9" si="36">IF(MOD(A86,5)=0,9021,25)</f>
        <v>25</v>
      </c>
      <c r="D86">
        <f t="shared" ref="D86:D89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" si="38">IF(MOD(A89,5)=0,9021,25)</f>
        <v>25</v>
      </c>
      <c r="D89">
        <f t="shared" ref="D89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</sheetData>
  <phoneticPr fontId="1" type="noConversion"/>
  <conditionalFormatting sqref="A2:J2 K2:K61 D3:J3 D4:D32 F4:J32 G33:J61 M2:M89 A3:C89 E4:E89 G62:K8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95"/>
  <sheetViews>
    <sheetView topLeftCell="B73" zoomScaleNormal="100" workbookViewId="0">
      <selection activeCell="E89" sqref="E89:K9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96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0">H61&amp;I61</f>
        <v>6.2191승</v>
      </c>
      <c r="G61" s="17">
        <f t="shared" ref="G61:G62" si="31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0"/>
        <v>317.1741승</v>
      </c>
      <c r="G62" s="17">
        <f t="shared" si="31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2">H63&amp;I63</f>
        <v>1.6176마</v>
      </c>
      <c r="G63" s="17">
        <f t="shared" ref="G63:G65" si="33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4">$B$14*E63</f>
        <v>11000</v>
      </c>
    </row>
    <row r="64" spans="5:25" x14ac:dyDescent="0.3">
      <c r="E64" s="16">
        <v>56</v>
      </c>
      <c r="F64" s="17" t="str">
        <f t="shared" si="32"/>
        <v>82.4976마</v>
      </c>
      <c r="G64" s="17">
        <f t="shared" si="33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4"/>
        <v>11200</v>
      </c>
    </row>
    <row r="65" spans="5:11" x14ac:dyDescent="0.3">
      <c r="E65" s="16">
        <v>57</v>
      </c>
      <c r="F65" s="17" t="str">
        <f t="shared" si="32"/>
        <v>4207.3776마</v>
      </c>
      <c r="G65" s="17">
        <f t="shared" si="33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4"/>
        <v>11400</v>
      </c>
    </row>
    <row r="66" spans="5:11" x14ac:dyDescent="0.3">
      <c r="E66" s="16">
        <v>58</v>
      </c>
      <c r="F66" s="17" t="str">
        <f t="shared" ref="F66:F72" si="35">H66&amp;I66</f>
        <v>21.4577살</v>
      </c>
      <c r="G66" s="17">
        <f t="shared" ref="G66:G72" si="36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7">$B$14*E66</f>
        <v>11600</v>
      </c>
    </row>
    <row r="67" spans="5:11" x14ac:dyDescent="0.3">
      <c r="E67" s="16">
        <v>59</v>
      </c>
      <c r="F67" s="17" t="str">
        <f t="shared" si="35"/>
        <v>1094.3427살</v>
      </c>
      <c r="G67" s="17">
        <f t="shared" si="36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7"/>
        <v>11800</v>
      </c>
    </row>
    <row r="68" spans="5:11" x14ac:dyDescent="0.3">
      <c r="E68" s="16">
        <v>60</v>
      </c>
      <c r="F68" s="17" t="str">
        <f t="shared" si="35"/>
        <v>5.5812섬</v>
      </c>
      <c r="G68" s="17">
        <f t="shared" si="36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7"/>
        <v>12000</v>
      </c>
    </row>
    <row r="69" spans="5:11" x14ac:dyDescent="0.3">
      <c r="E69" s="16">
        <v>61</v>
      </c>
      <c r="F69" s="17" t="str">
        <f t="shared" si="35"/>
        <v>284.6412섬</v>
      </c>
      <c r="G69" s="17">
        <f t="shared" si="36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7"/>
        <v>12200</v>
      </c>
    </row>
    <row r="70" spans="5:11" x14ac:dyDescent="0.3">
      <c r="E70" s="16">
        <v>62</v>
      </c>
      <c r="F70" s="17" t="str">
        <f t="shared" si="35"/>
        <v>1.4517찰</v>
      </c>
      <c r="G70" s="17">
        <f t="shared" si="36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7"/>
        <v>12400</v>
      </c>
    </row>
    <row r="71" spans="5:11" x14ac:dyDescent="0.3">
      <c r="E71" s="16">
        <v>63</v>
      </c>
      <c r="F71" s="17" t="str">
        <f t="shared" si="35"/>
        <v>74.0367찰</v>
      </c>
      <c r="G71" s="17">
        <f t="shared" si="36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7"/>
        <v>12600</v>
      </c>
    </row>
    <row r="72" spans="5:11" x14ac:dyDescent="0.3">
      <c r="E72" s="16">
        <v>64</v>
      </c>
      <c r="F72" s="17" t="str">
        <f t="shared" si="35"/>
        <v>3775.8717찰</v>
      </c>
      <c r="G72" s="17">
        <f t="shared" si="36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7"/>
        <v>12800</v>
      </c>
    </row>
    <row r="73" spans="5:11" x14ac:dyDescent="0.3">
      <c r="E73" s="16">
        <v>65</v>
      </c>
      <c r="F73" s="17" t="str">
        <f t="shared" ref="F73:F76" si="38">H73&amp;I73</f>
        <v>19.257교</v>
      </c>
      <c r="G73" s="17">
        <f t="shared" ref="G73:G76" si="3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40">VLOOKUP(I73,M:P,4,FALSE)</f>
        <v>1E+124</v>
      </c>
      <c r="K73" s="11">
        <f t="shared" ref="K73:K76" si="41">$B$14*E73</f>
        <v>13000</v>
      </c>
    </row>
    <row r="74" spans="5:11" x14ac:dyDescent="0.3">
      <c r="E74" s="16">
        <v>66</v>
      </c>
      <c r="F74" s="17" t="str">
        <f t="shared" si="38"/>
        <v>982.107교</v>
      </c>
      <c r="G74" s="17">
        <f t="shared" si="3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0"/>
        <v>1E+124</v>
      </c>
      <c r="K74" s="11">
        <f t="shared" si="41"/>
        <v>13200</v>
      </c>
    </row>
    <row r="75" spans="5:11" x14ac:dyDescent="0.3">
      <c r="E75" s="16">
        <v>67</v>
      </c>
      <c r="F75" s="17" t="str">
        <f t="shared" si="38"/>
        <v>5.0088위</v>
      </c>
      <c r="G75" s="17">
        <f t="shared" si="3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0"/>
        <v>1E+128</v>
      </c>
      <c r="K75" s="11">
        <f t="shared" si="41"/>
        <v>13400</v>
      </c>
    </row>
    <row r="76" spans="5:11" x14ac:dyDescent="0.3">
      <c r="E76" s="16">
        <v>68</v>
      </c>
      <c r="F76" s="17" t="str">
        <f t="shared" si="38"/>
        <v>255.4488위</v>
      </c>
      <c r="G76" s="17">
        <f t="shared" si="3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0"/>
        <v>1E+128</v>
      </c>
      <c r="K76" s="11">
        <f t="shared" si="41"/>
        <v>13600</v>
      </c>
    </row>
    <row r="77" spans="5:11" x14ac:dyDescent="0.3">
      <c r="E77" s="16">
        <v>69</v>
      </c>
      <c r="F77" s="17" t="str">
        <f t="shared" ref="F77:F79" si="42">H77&amp;I77</f>
        <v>1.3028설</v>
      </c>
      <c r="G77" s="17">
        <f t="shared" ref="G77:G81" si="4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44">VLOOKUP(I77,M:P,4,FALSE)</f>
        <v>1E+132</v>
      </c>
      <c r="K77" s="11">
        <f t="shared" ref="K77:K81" si="45">$B$14*E77</f>
        <v>13800</v>
      </c>
    </row>
    <row r="78" spans="5:11" x14ac:dyDescent="0.3">
      <c r="E78" s="16">
        <v>70</v>
      </c>
      <c r="F78" s="17" t="str">
        <f t="shared" si="42"/>
        <v>66.4428설</v>
      </c>
      <c r="G78" s="17">
        <f t="shared" si="4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4"/>
        <v>1E+132</v>
      </c>
      <c r="K78" s="11">
        <f t="shared" si="45"/>
        <v>14000</v>
      </c>
    </row>
    <row r="79" spans="5:11" x14ac:dyDescent="0.3">
      <c r="E79" s="16">
        <v>71</v>
      </c>
      <c r="F79" s="17" t="str">
        <f t="shared" si="42"/>
        <v>3388.5828설</v>
      </c>
      <c r="G79" s="17">
        <f t="shared" si="4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4"/>
        <v>1E+132</v>
      </c>
      <c r="K79" s="11">
        <f t="shared" si="45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45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3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45"/>
        <v>14600</v>
      </c>
    </row>
    <row r="82" spans="5:11" x14ac:dyDescent="0.3">
      <c r="E82" s="16">
        <v>74</v>
      </c>
      <c r="F82" s="17" t="str">
        <f t="shared" ref="F82:F85" si="46">H82&amp;I82</f>
        <v>4.495고</v>
      </c>
      <c r="G82" s="17">
        <f t="shared" ref="G82:G85" si="47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5" si="48">VLOOKUP(I82,M:P,4,FALSE)</f>
        <v>1E+140</v>
      </c>
      <c r="K82" s="11">
        <f t="shared" ref="K82:K86" si="49">$B$14*E82</f>
        <v>14800</v>
      </c>
    </row>
    <row r="83" spans="5:11" x14ac:dyDescent="0.3">
      <c r="E83" s="16">
        <v>75</v>
      </c>
      <c r="F83" s="17" t="str">
        <f t="shared" si="46"/>
        <v>229.245고</v>
      </c>
      <c r="G83" s="17">
        <f t="shared" si="47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8"/>
        <v>1E+140</v>
      </c>
      <c r="K83" s="11">
        <f t="shared" si="49"/>
        <v>15000</v>
      </c>
    </row>
    <row r="84" spans="5:11" x14ac:dyDescent="0.3">
      <c r="E84" s="16">
        <v>76</v>
      </c>
      <c r="F84" s="17" t="str">
        <f t="shared" si="46"/>
        <v>1.1692화</v>
      </c>
      <c r="G84" s="17">
        <f t="shared" si="47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8"/>
        <v>1E+144</v>
      </c>
      <c r="K84" s="11">
        <f t="shared" si="49"/>
        <v>15200</v>
      </c>
    </row>
    <row r="85" spans="5:11" x14ac:dyDescent="0.3">
      <c r="E85" s="16">
        <v>77</v>
      </c>
      <c r="F85" s="17" t="str">
        <f t="shared" si="46"/>
        <v>59.6292화</v>
      </c>
      <c r="G85" s="17">
        <f t="shared" si="47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8"/>
        <v>1E+144</v>
      </c>
      <c r="K85" s="11">
        <f t="shared" si="4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9"/>
        <v>15600</v>
      </c>
    </row>
    <row r="87" spans="5:11" x14ac:dyDescent="0.3">
      <c r="E87" s="16">
        <v>79</v>
      </c>
      <c r="F87" s="17" t="str">
        <f t="shared" ref="F87:F89" si="50">H87&amp;I87</f>
        <v>15.5096명</v>
      </c>
      <c r="G87" s="17">
        <f t="shared" ref="G87:G89" si="5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ref="J87:J89" si="52">VLOOKUP(I87,M:P,4,FALSE)</f>
        <v>1E+148</v>
      </c>
      <c r="K87" s="11">
        <f t="shared" ref="K87:K90" si="53">$B$14*E87</f>
        <v>15800</v>
      </c>
    </row>
    <row r="88" spans="5:11" x14ac:dyDescent="0.3">
      <c r="E88" s="16">
        <v>80</v>
      </c>
      <c r="F88" s="17" t="str">
        <f t="shared" si="50"/>
        <v>790.9896명</v>
      </c>
      <c r="G88" s="17">
        <f t="shared" si="5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2"/>
        <v>1E+148</v>
      </c>
      <c r="K88" s="11">
        <f t="shared" si="53"/>
        <v>16000</v>
      </c>
    </row>
    <row r="89" spans="5:11" x14ac:dyDescent="0.3">
      <c r="E89" s="16">
        <v>81</v>
      </c>
      <c r="F89" s="17" t="str">
        <f t="shared" si="50"/>
        <v>4.0341월</v>
      </c>
      <c r="G89" s="17">
        <f t="shared" si="5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2"/>
        <v>1E+152</v>
      </c>
      <c r="K89" s="11">
        <f t="shared" si="53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>VLOOKUP(I90,M:P,4,FALSE)</f>
        <v>1E+152</v>
      </c>
      <c r="K90" s="11">
        <f t="shared" si="53"/>
        <v>16400</v>
      </c>
    </row>
    <row r="91" spans="5:11" x14ac:dyDescent="0.3">
      <c r="E91" s="16">
        <v>83</v>
      </c>
      <c r="F91" s="17" t="str">
        <f t="shared" ref="F91" si="54">H91&amp;I91</f>
        <v>1.0493후</v>
      </c>
      <c r="G91" s="17">
        <f t="shared" ref="G91" si="55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ref="J91" si="56">VLOOKUP(I91,M:P,4,FALSE)</f>
        <v>1E+156</v>
      </c>
      <c r="K91" s="11">
        <f t="shared" ref="K91:K96" si="57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>VLOOKUP(I92,M:P,4,FALSE)</f>
        <v>1E+156</v>
      </c>
      <c r="K92" s="11">
        <f t="shared" si="57"/>
        <v>16800</v>
      </c>
    </row>
    <row r="93" spans="5:11" x14ac:dyDescent="0.3">
      <c r="E93" s="16">
        <v>85</v>
      </c>
      <c r="F93" s="17" t="str">
        <f t="shared" ref="F93:F94" si="58">H93&amp;I93</f>
        <v>2729.2293후</v>
      </c>
      <c r="G93" s="17">
        <f t="shared" ref="G93:G94" si="59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ref="J93:J94" si="60">VLOOKUP(I93,M:P,4,FALSE)</f>
        <v>1E+156</v>
      </c>
      <c r="K93" s="11">
        <f t="shared" si="57"/>
        <v>17000</v>
      </c>
    </row>
    <row r="94" spans="5:11" x14ac:dyDescent="0.3">
      <c r="E94" s="16">
        <v>86</v>
      </c>
      <c r="F94" s="17" t="str">
        <f t="shared" si="58"/>
        <v>13.9191단</v>
      </c>
      <c r="G94" s="17">
        <f t="shared" si="59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0"/>
        <v>1E+160</v>
      </c>
      <c r="K94" s="11">
        <f t="shared" si="57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>VLOOKUP(I95,M:P,4,FALSE)</f>
        <v>1E+160</v>
      </c>
      <c r="K95" s="11">
        <f t="shared" si="57"/>
        <v>17400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2023-11-06T01:32:48Z</dcterms:modified>
</cp:coreProperties>
</file>