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EB50697-8102-49C3-BF8A-30C048B757D3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welveBossTable" sheetId="1" r:id="rId1"/>
    <sheet name="UnitExchage" sheetId="3" r:id="rId2"/>
    <sheet name="StageExpansion" sheetId="4" r:id="rId3"/>
    <sheet name="Boss20_Balance" sheetId="5" r:id="rId4"/>
    <sheet name="Sheet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4" l="1"/>
  <c r="M38" i="4"/>
  <c r="N38" i="4" s="1"/>
  <c r="I8" i="5"/>
  <c r="H8" i="5"/>
  <c r="G8" i="5"/>
  <c r="F8" i="5"/>
  <c r="F646" i="5"/>
  <c r="F647" i="5" s="1"/>
  <c r="F648" i="5" s="1"/>
  <c r="F649" i="5" s="1"/>
  <c r="F650" i="5" s="1"/>
  <c r="F651" i="5" s="1"/>
  <c r="F652" i="5" s="1"/>
  <c r="F653" i="5" s="1"/>
  <c r="F654" i="5" s="1"/>
  <c r="F655" i="5" s="1"/>
  <c r="F656" i="5" s="1"/>
  <c r="F657" i="5" s="1"/>
  <c r="F658" i="5" s="1"/>
  <c r="F659" i="5" s="1"/>
  <c r="F660" i="5" s="1"/>
  <c r="F661" i="5" s="1"/>
  <c r="F662" i="5" s="1"/>
  <c r="F663" i="5" s="1"/>
  <c r="F664" i="5" s="1"/>
  <c r="F665" i="5" s="1"/>
  <c r="F666" i="5" s="1"/>
  <c r="F667" i="5" s="1"/>
  <c r="G646" i="5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H646" i="5"/>
  <c r="H647" i="5" s="1"/>
  <c r="H648" i="5" s="1"/>
  <c r="H649" i="5" s="1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I646" i="5"/>
  <c r="I647" i="5" s="1"/>
  <c r="I648" i="5" s="1"/>
  <c r="I649" i="5" s="1"/>
  <c r="I650" i="5" s="1"/>
  <c r="I651" i="5" s="1"/>
  <c r="I652" i="5" s="1"/>
  <c r="I653" i="5" s="1"/>
  <c r="I654" i="5" s="1"/>
  <c r="I655" i="5" s="1"/>
  <c r="I656" i="5" s="1"/>
  <c r="I657" i="5" s="1"/>
  <c r="I658" i="5" s="1"/>
  <c r="I659" i="5" s="1"/>
  <c r="I660" i="5" s="1"/>
  <c r="I661" i="5" s="1"/>
  <c r="I662" i="5" s="1"/>
  <c r="I663" i="5" s="1"/>
  <c r="I664" i="5" s="1"/>
  <c r="I665" i="5" s="1"/>
  <c r="I666" i="5" s="1"/>
  <c r="I667" i="5" s="1"/>
  <c r="Q667" i="5"/>
  <c r="T667" i="5"/>
  <c r="Q665" i="5"/>
  <c r="T665" i="5"/>
  <c r="T666" i="5"/>
  <c r="Q660" i="5"/>
  <c r="T660" i="5"/>
  <c r="Q661" i="5"/>
  <c r="T661" i="5"/>
  <c r="T662" i="5"/>
  <c r="T663" i="5"/>
  <c r="T664" i="5"/>
  <c r="Q657" i="5"/>
  <c r="T657" i="5"/>
  <c r="T658" i="5"/>
  <c r="T659" i="5"/>
  <c r="Q655" i="5"/>
  <c r="T655" i="5"/>
  <c r="T656" i="5"/>
  <c r="Q654" i="5"/>
  <c r="T654" i="5"/>
  <c r="Q653" i="5"/>
  <c r="T653" i="5"/>
  <c r="Q652" i="5"/>
  <c r="T652" i="5"/>
  <c r="Q646" i="5"/>
  <c r="R646" i="5" a="1"/>
  <c r="R646" i="5" s="1"/>
  <c r="S646" i="5" s="1"/>
  <c r="T646" i="5"/>
  <c r="T647" i="5"/>
  <c r="T648" i="5"/>
  <c r="T649" i="5"/>
  <c r="T650" i="5"/>
  <c r="T651" i="5"/>
  <c r="X40" i="5"/>
  <c r="Y40" i="5" s="1"/>
  <c r="F54" i="4"/>
  <c r="F55" i="4"/>
  <c r="I55" i="4"/>
  <c r="C55" i="4" s="1"/>
  <c r="I54" i="4"/>
  <c r="C54" i="4" s="1"/>
  <c r="I128" i="4"/>
  <c r="C128" i="4" s="1"/>
  <c r="I127" i="4"/>
  <c r="C127" i="4" s="1"/>
  <c r="F127" i="4"/>
  <c r="F128" i="4"/>
  <c r="C91" i="4"/>
  <c r="F91" i="4"/>
  <c r="C92" i="4"/>
  <c r="F92" i="4"/>
  <c r="F19" i="4"/>
  <c r="F20" i="4"/>
  <c r="I20" i="4"/>
  <c r="C20" i="4" s="1"/>
  <c r="I19" i="4"/>
  <c r="C19" i="4" s="1"/>
  <c r="AE35" i="3"/>
  <c r="AD35" i="3"/>
  <c r="Q6" i="4" a="1"/>
  <c r="Q6" i="4" s="1"/>
  <c r="AD34" i="3"/>
  <c r="AE34" i="3" s="1"/>
  <c r="T641" i="5"/>
  <c r="T642" i="5"/>
  <c r="T643" i="5"/>
  <c r="T644" i="5"/>
  <c r="T645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X39" i="5"/>
  <c r="Y39" i="5" s="1"/>
  <c r="M37" i="4"/>
  <c r="N37" i="4" s="1"/>
  <c r="F13" i="4"/>
  <c r="R667" i="5" l="1" a="1"/>
  <c r="R667" i="5" s="1"/>
  <c r="S667" i="5" s="1"/>
  <c r="P667" i="5" s="1"/>
  <c r="R665" i="5" a="1"/>
  <c r="R665" i="5" s="1"/>
  <c r="S665" i="5" s="1"/>
  <c r="P665" i="5" s="1"/>
  <c r="Q666" i="5"/>
  <c r="Q662" i="5"/>
  <c r="R660" i="5" a="1"/>
  <c r="R660" i="5" s="1"/>
  <c r="S660" i="5" s="1"/>
  <c r="P660" i="5" s="1"/>
  <c r="Q658" i="5"/>
  <c r="R657" i="5" a="1"/>
  <c r="R657" i="5" s="1"/>
  <c r="S657" i="5" s="1"/>
  <c r="P657" i="5" s="1"/>
  <c r="Q656" i="5"/>
  <c r="R655" i="5" a="1"/>
  <c r="R655" i="5" s="1"/>
  <c r="S655" i="5" s="1"/>
  <c r="P655" i="5" s="1"/>
  <c r="R654" i="5" a="1"/>
  <c r="R654" i="5" s="1"/>
  <c r="S654" i="5" s="1"/>
  <c r="P654" i="5" s="1"/>
  <c r="R653" i="5" a="1"/>
  <c r="R653" i="5" s="1"/>
  <c r="S653" i="5" s="1"/>
  <c r="P653" i="5" s="1"/>
  <c r="R652" i="5" a="1"/>
  <c r="R652" i="5" s="1"/>
  <c r="S652" i="5" s="1"/>
  <c r="P652" i="5" s="1"/>
  <c r="O646" i="5"/>
  <c r="Q647" i="5"/>
  <c r="P646" i="5"/>
  <c r="G10" i="5"/>
  <c r="T600" i="5"/>
  <c r="T599" i="5"/>
  <c r="T598" i="5"/>
  <c r="T597" i="5"/>
  <c r="T595" i="5"/>
  <c r="T596" i="5"/>
  <c r="T588" i="5"/>
  <c r="T589" i="5"/>
  <c r="T590" i="5"/>
  <c r="T591" i="5"/>
  <c r="T592" i="5"/>
  <c r="T593" i="5"/>
  <c r="T594" i="5"/>
  <c r="T581" i="5"/>
  <c r="T582" i="5"/>
  <c r="T583" i="5"/>
  <c r="T584" i="5"/>
  <c r="T585" i="5"/>
  <c r="T586" i="5"/>
  <c r="T587" i="5"/>
  <c r="T578" i="5"/>
  <c r="T579" i="5"/>
  <c r="T580" i="5"/>
  <c r="AD32" i="3"/>
  <c r="AE32" i="3" s="1"/>
  <c r="AD33" i="3"/>
  <c r="AE33" i="3" s="1"/>
  <c r="T577" i="5"/>
  <c r="X37" i="5"/>
  <c r="Y37" i="5" s="1"/>
  <c r="X38" i="5"/>
  <c r="Y38" i="5" s="1"/>
  <c r="T573" i="5"/>
  <c r="T574" i="5"/>
  <c r="T575" i="5"/>
  <c r="T576" i="5"/>
  <c r="M35" i="4"/>
  <c r="N35" i="4" s="1"/>
  <c r="M36" i="4"/>
  <c r="N36" i="4" s="1"/>
  <c r="T564" i="5"/>
  <c r="T565" i="5"/>
  <c r="T566" i="5"/>
  <c r="T567" i="5"/>
  <c r="T568" i="5"/>
  <c r="T569" i="5"/>
  <c r="T570" i="5"/>
  <c r="T571" i="5"/>
  <c r="T572" i="5"/>
  <c r="T557" i="5"/>
  <c r="T558" i="5"/>
  <c r="T559" i="5"/>
  <c r="T560" i="5"/>
  <c r="T561" i="5"/>
  <c r="T562" i="5"/>
  <c r="T563" i="5"/>
  <c r="T550" i="5"/>
  <c r="T551" i="5"/>
  <c r="T552" i="5"/>
  <c r="T553" i="5"/>
  <c r="T554" i="5"/>
  <c r="T555" i="5"/>
  <c r="T556" i="5"/>
  <c r="F89" i="4"/>
  <c r="F90" i="4"/>
  <c r="C89" i="4"/>
  <c r="C90" i="4"/>
  <c r="F125" i="4"/>
  <c r="F126" i="4"/>
  <c r="F52" i="4"/>
  <c r="F53" i="4"/>
  <c r="F8" i="4"/>
  <c r="F18" i="4"/>
  <c r="O667" i="5" l="1"/>
  <c r="R666" i="5" a="1"/>
  <c r="R666" i="5" s="1"/>
  <c r="S666" i="5" s="1"/>
  <c r="P666" i="5" s="1"/>
  <c r="O665" i="5"/>
  <c r="Q663" i="5"/>
  <c r="O660" i="5"/>
  <c r="R661" i="5" a="1"/>
  <c r="R661" i="5" s="1"/>
  <c r="R658" i="5" a="1"/>
  <c r="R658" i="5" s="1"/>
  <c r="S658" i="5" s="1"/>
  <c r="P658" i="5" s="1"/>
  <c r="Q659" i="5"/>
  <c r="R659" i="5" s="1" a="1"/>
  <c r="R659" i="5" s="1"/>
  <c r="S659" i="5" s="1"/>
  <c r="O658" i="5"/>
  <c r="O657" i="5"/>
  <c r="R656" i="5" a="1"/>
  <c r="R656" i="5" s="1"/>
  <c r="S656" i="5" s="1"/>
  <c r="P656" i="5" s="1"/>
  <c r="O655" i="5"/>
  <c r="O654" i="5"/>
  <c r="O653" i="5"/>
  <c r="O652" i="5"/>
  <c r="Q648" i="5"/>
  <c r="R648" i="5" s="1" a="1"/>
  <c r="R648" i="5" s="1"/>
  <c r="S648" i="5" s="1"/>
  <c r="R647" i="5" a="1"/>
  <c r="R647" i="5" s="1"/>
  <c r="S647" i="5" s="1"/>
  <c r="P647" i="5" s="1"/>
  <c r="B5" i="3"/>
  <c r="Y15" i="3"/>
  <c r="U15" i="3" s="1"/>
  <c r="Y14" i="3"/>
  <c r="U14" i="3" s="1"/>
  <c r="Y13" i="3"/>
  <c r="U13" i="3" s="1"/>
  <c r="Y12" i="3"/>
  <c r="U12" i="3" s="1"/>
  <c r="Y11" i="3"/>
  <c r="U11" i="3" s="1"/>
  <c r="Y10" i="3"/>
  <c r="U10" i="3" s="1"/>
  <c r="Y9" i="3"/>
  <c r="U9" i="3" s="1"/>
  <c r="Y8" i="3"/>
  <c r="U8" i="3" s="1"/>
  <c r="T544" i="5"/>
  <c r="T545" i="5"/>
  <c r="T546" i="5"/>
  <c r="T547" i="5"/>
  <c r="T548" i="5"/>
  <c r="T549" i="5"/>
  <c r="X35" i="5"/>
  <c r="Y35" i="5" s="1"/>
  <c r="X36" i="5"/>
  <c r="Y36" i="5" s="1"/>
  <c r="T532" i="5"/>
  <c r="T533" i="5"/>
  <c r="T534" i="5"/>
  <c r="T535" i="5"/>
  <c r="T536" i="5"/>
  <c r="T537" i="5"/>
  <c r="T538" i="5"/>
  <c r="T539" i="5"/>
  <c r="T540" i="5"/>
  <c r="T541" i="5"/>
  <c r="T542" i="5"/>
  <c r="T543" i="5"/>
  <c r="M34" i="4"/>
  <c r="N34" i="4" s="1"/>
  <c r="M33" i="4"/>
  <c r="N33" i="4" s="1"/>
  <c r="AD29" i="3"/>
  <c r="AE29" i="3" s="1"/>
  <c r="AD30" i="3"/>
  <c r="AE30" i="3" s="1"/>
  <c r="AD31" i="3"/>
  <c r="AE31" i="3" s="1"/>
  <c r="S6" i="4" a="1"/>
  <c r="S6" i="4" s="1"/>
  <c r="T6" i="4" a="1"/>
  <c r="T6" i="4" s="1"/>
  <c r="U6" i="4" a="1"/>
  <c r="U6" i="4" s="1"/>
  <c r="R6" i="4" a="1"/>
  <c r="R6" i="4" s="1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X33" i="5"/>
  <c r="Y33" i="5" s="1"/>
  <c r="X34" i="5"/>
  <c r="Y34" i="5" s="1"/>
  <c r="T487" i="5"/>
  <c r="T488" i="5"/>
  <c r="T489" i="5"/>
  <c r="T490" i="5"/>
  <c r="T491" i="5"/>
  <c r="T492" i="5"/>
  <c r="T493" i="5"/>
  <c r="T494" i="5"/>
  <c r="T495" i="5"/>
  <c r="T496" i="5"/>
  <c r="M30" i="4"/>
  <c r="N30" i="4" s="1"/>
  <c r="M31" i="4"/>
  <c r="N31" i="4" s="1"/>
  <c r="M32" i="4"/>
  <c r="N32" i="4" s="1"/>
  <c r="O666" i="5" l="1"/>
  <c r="S661" i="5"/>
  <c r="P661" i="5" s="1"/>
  <c r="O661" i="5"/>
  <c r="R662" i="5" a="1"/>
  <c r="R662" i="5" s="1"/>
  <c r="R663" i="5" s="1" a="1"/>
  <c r="R663" i="5" s="1"/>
  <c r="Q664" i="5"/>
  <c r="O659" i="5"/>
  <c r="P659" i="5"/>
  <c r="O656" i="5"/>
  <c r="O647" i="5"/>
  <c r="P648" i="5"/>
  <c r="O648" i="5"/>
  <c r="Q649" i="5"/>
  <c r="C8" i="4"/>
  <c r="I9" i="4"/>
  <c r="C9" i="4" s="1"/>
  <c r="I10" i="4"/>
  <c r="C10" i="4" s="1"/>
  <c r="I13" i="4"/>
  <c r="C13" i="4" s="1"/>
  <c r="I14" i="4"/>
  <c r="C14" i="4" s="1"/>
  <c r="I15" i="4"/>
  <c r="C15" i="4" s="1"/>
  <c r="I16" i="4"/>
  <c r="C16" i="4" s="1"/>
  <c r="I18" i="4"/>
  <c r="C18" i="4" s="1"/>
  <c r="I12" i="4"/>
  <c r="C12" i="4" s="1"/>
  <c r="I17" i="4"/>
  <c r="C17" i="4" s="1"/>
  <c r="I125" i="4"/>
  <c r="C125" i="4" s="1"/>
  <c r="I52" i="4"/>
  <c r="C52" i="4" s="1"/>
  <c r="I126" i="4"/>
  <c r="C126" i="4" s="1"/>
  <c r="I53" i="4"/>
  <c r="C53" i="4" s="1"/>
  <c r="I11" i="4"/>
  <c r="C11" i="4" s="1"/>
  <c r="T12" i="3"/>
  <c r="X12" i="3"/>
  <c r="T10" i="3"/>
  <c r="R10" i="3"/>
  <c r="S12" i="3"/>
  <c r="V12" i="3"/>
  <c r="X10" i="3"/>
  <c r="V10" i="3"/>
  <c r="Q10" i="3"/>
  <c r="R12" i="3"/>
  <c r="P10" i="3"/>
  <c r="Q12" i="3"/>
  <c r="P12" i="3"/>
  <c r="V9" i="3"/>
  <c r="T11" i="3"/>
  <c r="X11" i="3"/>
  <c r="X9" i="3"/>
  <c r="V11" i="3"/>
  <c r="T9" i="3"/>
  <c r="P11" i="3"/>
  <c r="X13" i="3"/>
  <c r="V13" i="3"/>
  <c r="T13" i="3"/>
  <c r="R13" i="3"/>
  <c r="P13" i="3"/>
  <c r="Q15" i="3"/>
  <c r="R15" i="3"/>
  <c r="P15" i="3"/>
  <c r="X15" i="3"/>
  <c r="V15" i="3"/>
  <c r="T15" i="3"/>
  <c r="S15" i="3"/>
  <c r="W15" i="3"/>
  <c r="S14" i="3"/>
  <c r="P14" i="3"/>
  <c r="X14" i="3"/>
  <c r="V14" i="3"/>
  <c r="T14" i="3"/>
  <c r="R14" i="3"/>
  <c r="Q14" i="3"/>
  <c r="W14" i="3"/>
  <c r="S13" i="3"/>
  <c r="Q13" i="3"/>
  <c r="W13" i="3"/>
  <c r="W12" i="3"/>
  <c r="S11" i="3"/>
  <c r="R11" i="3"/>
  <c r="Q11" i="3"/>
  <c r="W11" i="3"/>
  <c r="S10" i="3"/>
  <c r="W10" i="3"/>
  <c r="S9" i="3"/>
  <c r="R9" i="3"/>
  <c r="Q9" i="3"/>
  <c r="P9" i="3"/>
  <c r="W9" i="3"/>
  <c r="P8" i="3"/>
  <c r="X8" i="3"/>
  <c r="V8" i="3"/>
  <c r="T8" i="3"/>
  <c r="S8" i="3"/>
  <c r="R8" i="3"/>
  <c r="Q8" i="3"/>
  <c r="W8" i="3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K4" i="3" a="1"/>
  <c r="K4" i="3" s="1"/>
  <c r="J4" i="3" a="1"/>
  <c r="J4" i="3" s="1"/>
  <c r="I4" i="3" a="1"/>
  <c r="I4" i="3" s="1"/>
  <c r="AD28" i="3"/>
  <c r="AE28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I119" i="4"/>
  <c r="C119" i="4" s="1"/>
  <c r="I120" i="4"/>
  <c r="C120" i="4" s="1"/>
  <c r="I121" i="4"/>
  <c r="C121" i="4" s="1"/>
  <c r="I122" i="4"/>
  <c r="C122" i="4" s="1"/>
  <c r="I123" i="4"/>
  <c r="C123" i="4" s="1"/>
  <c r="I124" i="4"/>
  <c r="C124" i="4" s="1"/>
  <c r="F119" i="4"/>
  <c r="F120" i="4"/>
  <c r="F121" i="4"/>
  <c r="F122" i="4"/>
  <c r="F123" i="4"/>
  <c r="F124" i="4"/>
  <c r="C83" i="4"/>
  <c r="F83" i="4"/>
  <c r="C84" i="4"/>
  <c r="F84" i="4"/>
  <c r="C85" i="4"/>
  <c r="F85" i="4"/>
  <c r="C86" i="4"/>
  <c r="F86" i="4"/>
  <c r="C87" i="4"/>
  <c r="F87" i="4"/>
  <c r="C88" i="4"/>
  <c r="F88" i="4"/>
  <c r="C80" i="4"/>
  <c r="F80" i="4"/>
  <c r="C81" i="4"/>
  <c r="F81" i="4"/>
  <c r="C82" i="4"/>
  <c r="F82" i="4"/>
  <c r="F114" i="4"/>
  <c r="E114" i="4"/>
  <c r="E115" i="4" s="1"/>
  <c r="D114" i="4"/>
  <c r="D115" i="4" s="1"/>
  <c r="C114" i="4"/>
  <c r="F78" i="4"/>
  <c r="E78" i="4"/>
  <c r="E79" i="4" s="1"/>
  <c r="D78" i="4"/>
  <c r="D79" i="4" s="1"/>
  <c r="C78" i="4"/>
  <c r="C41" i="4"/>
  <c r="D41" i="4"/>
  <c r="D42" i="4" s="1"/>
  <c r="F43" i="4"/>
  <c r="I46" i="4"/>
  <c r="C46" i="4" s="1"/>
  <c r="I47" i="4"/>
  <c r="C47" i="4" s="1"/>
  <c r="I48" i="4"/>
  <c r="C48" i="4" s="1"/>
  <c r="I49" i="4"/>
  <c r="C49" i="4" s="1"/>
  <c r="I50" i="4"/>
  <c r="C50" i="4" s="1"/>
  <c r="I51" i="4"/>
  <c r="C51" i="4" s="1"/>
  <c r="F46" i="4"/>
  <c r="F47" i="4"/>
  <c r="F48" i="4"/>
  <c r="F49" i="4"/>
  <c r="F50" i="4"/>
  <c r="F51" i="4"/>
  <c r="F41" i="4"/>
  <c r="E41" i="4"/>
  <c r="E42" i="4" s="1"/>
  <c r="F6" i="4"/>
  <c r="E6" i="4"/>
  <c r="E7" i="4" s="1"/>
  <c r="D6" i="4"/>
  <c r="D7" i="4" s="1"/>
  <c r="C6" i="4"/>
  <c r="F12" i="4"/>
  <c r="F14" i="4"/>
  <c r="F15" i="4"/>
  <c r="F16" i="4"/>
  <c r="F17" i="4"/>
  <c r="AD27" i="3"/>
  <c r="AE27" i="3" s="1"/>
  <c r="G11" i="5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X32" i="5"/>
  <c r="Y32" i="5" s="1"/>
  <c r="T32" i="5"/>
  <c r="X31" i="5"/>
  <c r="Y31" i="5" s="1"/>
  <c r="T31" i="5"/>
  <c r="X30" i="5"/>
  <c r="Y30" i="5" s="1"/>
  <c r="T30" i="5"/>
  <c r="X29" i="5"/>
  <c r="Y29" i="5" s="1"/>
  <c r="T29" i="5"/>
  <c r="X28" i="5"/>
  <c r="Y28" i="5" s="1"/>
  <c r="T28" i="5"/>
  <c r="X27" i="5"/>
  <c r="Y27" i="5" s="1"/>
  <c r="T27" i="5"/>
  <c r="X26" i="5"/>
  <c r="Y26" i="5" s="1"/>
  <c r="T26" i="5"/>
  <c r="X25" i="5"/>
  <c r="Y25" i="5" s="1"/>
  <c r="T25" i="5"/>
  <c r="X24" i="5"/>
  <c r="Y24" i="5" s="1"/>
  <c r="T24" i="5"/>
  <c r="X23" i="5"/>
  <c r="Y23" i="5" s="1"/>
  <c r="T23" i="5"/>
  <c r="X22" i="5"/>
  <c r="Y22" i="5" s="1"/>
  <c r="T22" i="5"/>
  <c r="X21" i="5"/>
  <c r="Y21" i="5" s="1"/>
  <c r="T21" i="5"/>
  <c r="X20" i="5"/>
  <c r="Y20" i="5" s="1"/>
  <c r="T20" i="5"/>
  <c r="X19" i="5"/>
  <c r="Y19" i="5" s="1"/>
  <c r="T19" i="5"/>
  <c r="X18" i="5"/>
  <c r="Y18" i="5" s="1"/>
  <c r="T18" i="5"/>
  <c r="X17" i="5"/>
  <c r="Y17" i="5" s="1"/>
  <c r="T17" i="5"/>
  <c r="X16" i="5"/>
  <c r="Y16" i="5" s="1"/>
  <c r="T16" i="5"/>
  <c r="X15" i="5"/>
  <c r="Y15" i="5" s="1"/>
  <c r="T15" i="5"/>
  <c r="X14" i="5"/>
  <c r="Y14" i="5" s="1"/>
  <c r="T14" i="5"/>
  <c r="X13" i="5"/>
  <c r="Y13" i="5" s="1"/>
  <c r="T13" i="5"/>
  <c r="X12" i="5"/>
  <c r="Y12" i="5" s="1"/>
  <c r="S9" i="5" s="1"/>
  <c r="P9" i="5" s="1"/>
  <c r="F9" i="5" s="1"/>
  <c r="T12" i="5"/>
  <c r="X11" i="5"/>
  <c r="Y11" i="5" s="1"/>
  <c r="T11" i="5"/>
  <c r="X10" i="5"/>
  <c r="Y10" i="5" s="1"/>
  <c r="T10" i="5"/>
  <c r="Q10" i="5"/>
  <c r="X9" i="5"/>
  <c r="Y9" i="5" s="1"/>
  <c r="T9" i="5"/>
  <c r="H9" i="5" s="1"/>
  <c r="O9" i="5"/>
  <c r="I9" i="5" s="1"/>
  <c r="X8" i="5"/>
  <c r="Y8" i="5" s="1"/>
  <c r="F118" i="4"/>
  <c r="F117" i="4"/>
  <c r="F116" i="4"/>
  <c r="M29" i="4"/>
  <c r="N29" i="4" s="1"/>
  <c r="M28" i="4"/>
  <c r="N28" i="4" s="1"/>
  <c r="M27" i="4"/>
  <c r="N27" i="4" s="1"/>
  <c r="M26" i="4"/>
  <c r="N26" i="4" s="1"/>
  <c r="M25" i="4"/>
  <c r="N25" i="4" s="1"/>
  <c r="F45" i="4"/>
  <c r="M24" i="4"/>
  <c r="N24" i="4" s="1"/>
  <c r="F4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M14" i="4"/>
  <c r="N14" i="4" s="1"/>
  <c r="M13" i="4"/>
  <c r="N13" i="4" s="1"/>
  <c r="M12" i="4"/>
  <c r="N12" i="4" s="1"/>
  <c r="M11" i="4"/>
  <c r="N11" i="4" s="1"/>
  <c r="M10" i="4"/>
  <c r="N10" i="4" s="1"/>
  <c r="F11" i="4"/>
  <c r="M9" i="4"/>
  <c r="N9" i="4" s="1"/>
  <c r="F10" i="4"/>
  <c r="M8" i="4"/>
  <c r="N8" i="4" s="1"/>
  <c r="F9" i="4"/>
  <c r="M7" i="4"/>
  <c r="N7" i="4" s="1"/>
  <c r="M6" i="4"/>
  <c r="N6" i="4" s="1"/>
  <c r="F79" i="4" l="1"/>
  <c r="C7" i="4"/>
  <c r="R664" i="5" a="1"/>
  <c r="R664" i="5" s="1"/>
  <c r="S664" i="5" s="1"/>
  <c r="P664" i="5" s="1"/>
  <c r="S663" i="5"/>
  <c r="P663" i="5" s="1"/>
  <c r="O663" i="5"/>
  <c r="S662" i="5"/>
  <c r="P662" i="5" s="1"/>
  <c r="O662" i="5"/>
  <c r="Q650" i="5"/>
  <c r="R650" i="5" s="1" a="1"/>
  <c r="R650" i="5" s="1"/>
  <c r="S650" i="5" s="1"/>
  <c r="R649" i="5" a="1"/>
  <c r="R649" i="5" s="1"/>
  <c r="S649" i="5" s="1"/>
  <c r="P649" i="5" s="1"/>
  <c r="C79" i="4"/>
  <c r="F115" i="4"/>
  <c r="F42" i="4"/>
  <c r="F7" i="4"/>
  <c r="O12" i="3"/>
  <c r="O10" i="3"/>
  <c r="O15" i="3"/>
  <c r="O13" i="3"/>
  <c r="O14" i="3"/>
  <c r="O11" i="3"/>
  <c r="O9" i="3"/>
  <c r="O8" i="3"/>
  <c r="G532" i="5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H10" i="5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B26" i="3"/>
  <c r="T8" i="5"/>
  <c r="R10" i="5" a="1"/>
  <c r="R10" i="5" s="1"/>
  <c r="Q11" i="5"/>
  <c r="I43" i="4"/>
  <c r="C43" i="4" s="1"/>
  <c r="I118" i="4"/>
  <c r="C118" i="4" s="1"/>
  <c r="I45" i="4"/>
  <c r="C45" i="4" s="1"/>
  <c r="I117" i="4"/>
  <c r="C117" i="4" s="1"/>
  <c r="I116" i="4"/>
  <c r="C116" i="4" s="1"/>
  <c r="C115" i="4" s="1"/>
  <c r="I44" i="4"/>
  <c r="C44" i="4" s="1"/>
  <c r="C42" i="4" l="1"/>
  <c r="O664" i="5"/>
  <c r="O649" i="5"/>
  <c r="Q651" i="5"/>
  <c r="R651" i="5" s="1" a="1"/>
  <c r="R651" i="5" s="1"/>
  <c r="S651" i="5" s="1"/>
  <c r="O650" i="5"/>
  <c r="P650" i="5"/>
  <c r="G550" i="5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H532" i="5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Q12" i="5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P651" i="5" l="1"/>
  <c r="O651" i="5"/>
  <c r="G601" i="5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H550" i="5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V5" i="3"/>
  <c r="W5" i="3"/>
  <c r="X5" i="3"/>
  <c r="V6" i="3"/>
  <c r="W6" i="3"/>
  <c r="X6" i="3"/>
  <c r="V26" i="3"/>
  <c r="B25" i="3"/>
  <c r="B24" i="3"/>
  <c r="V24" i="3"/>
  <c r="V23" i="3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O5" i="3" l="1"/>
  <c r="H601" i="5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P24" i="3"/>
  <c r="Q24" i="3"/>
  <c r="R24" i="3"/>
  <c r="S24" i="3"/>
  <c r="T24" i="3"/>
  <c r="U24" i="3"/>
  <c r="P26" i="3"/>
  <c r="Q26" i="3"/>
  <c r="R26" i="3"/>
  <c r="S26" i="3"/>
  <c r="T26" i="3"/>
  <c r="U26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O7" i="3" l="1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T4" i="3" l="1"/>
  <c r="F14" i="5"/>
  <c r="Q16" i="5"/>
  <c r="R15" i="5" a="1"/>
  <c r="R15" i="5" s="1"/>
  <c r="S15" i="5" s="1"/>
  <c r="P15" i="5" s="1"/>
  <c r="O14" i="5"/>
  <c r="I14" i="5" s="1"/>
  <c r="X4" i="3"/>
  <c r="O15" i="5" l="1"/>
  <c r="I15" i="5" s="1"/>
  <c r="Q17" i="5"/>
  <c r="R16" i="5" a="1"/>
  <c r="R16" i="5" s="1"/>
  <c r="S16" i="5" s="1"/>
  <c r="P16" i="5" s="1"/>
  <c r="F15" i="5"/>
  <c r="R17" i="5" l="1" a="1"/>
  <c r="R17" i="5" s="1"/>
  <c r="S17" i="5" s="1"/>
  <c r="P17" i="5" s="1"/>
  <c r="V4" i="3"/>
  <c r="O4" i="3" s="1"/>
  <c r="F16" i="5"/>
  <c r="O16" i="5"/>
  <c r="I16" i="5" s="1"/>
  <c r="Q18" i="5"/>
  <c r="O17" i="5" l="1"/>
  <c r="I17" i="5" s="1"/>
  <c r="Q19" i="5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I19" i="5" s="1"/>
  <c r="F19" i="5"/>
  <c r="R20" i="5" a="1"/>
  <c r="R20" i="5" s="1"/>
  <c r="S20" i="5" s="1"/>
  <c r="P20" i="5" s="1"/>
  <c r="Q22" i="5" l="1"/>
  <c r="R21" i="5" a="1"/>
  <c r="R21" i="5" s="1"/>
  <c r="S21" i="5" s="1"/>
  <c r="P21" i="5" s="1"/>
  <c r="F20" i="5"/>
  <c r="O20" i="5"/>
  <c r="I20" i="5" s="1"/>
  <c r="F21" i="5" l="1"/>
  <c r="Q23" i="5"/>
  <c r="O21" i="5"/>
  <c r="I21" i="5" s="1"/>
  <c r="R22" i="5" a="1"/>
  <c r="R22" i="5" s="1"/>
  <c r="S22" i="5" s="1"/>
  <c r="P22" i="5" s="1"/>
  <c r="R23" i="5" l="1" a="1"/>
  <c r="R23" i="5" s="1"/>
  <c r="S23" i="5" s="1"/>
  <c r="P23" i="5" s="1"/>
  <c r="O22" i="5"/>
  <c r="I22" i="5" s="1"/>
  <c r="F22" i="5"/>
  <c r="Q24" i="5"/>
  <c r="O23" i="5" l="1"/>
  <c r="I23" i="5" s="1"/>
  <c r="Q25" i="5"/>
  <c r="R24" i="5" a="1"/>
  <c r="R24" i="5" s="1"/>
  <c r="S24" i="5" s="1"/>
  <c r="P24" i="5" s="1"/>
  <c r="F23" i="5"/>
  <c r="R25" i="5" l="1" a="1"/>
  <c r="R25" i="5" s="1"/>
  <c r="S25" i="5" s="1"/>
  <c r="P25" i="5" s="1"/>
  <c r="O24" i="5"/>
  <c r="I24" i="5" s="1"/>
  <c r="F24" i="5"/>
  <c r="Q26" i="5"/>
  <c r="O25" i="5" l="1"/>
  <c r="I25" i="5" s="1"/>
  <c r="F25" i="5"/>
  <c r="Q27" i="5"/>
  <c r="R26" i="5" a="1"/>
  <c r="R26" i="5" s="1"/>
  <c r="S26" i="5" s="1"/>
  <c r="P26" i="5" s="1"/>
  <c r="F26" i="5" s="1"/>
  <c r="R27" i="5" l="1" a="1"/>
  <c r="R27" i="5" s="1"/>
  <c r="S27" i="5" s="1"/>
  <c r="P27" i="5" s="1"/>
  <c r="F27" i="5" s="1"/>
  <c r="Q28" i="5"/>
  <c r="O26" i="5"/>
  <c r="I26" i="5" s="1"/>
  <c r="O27" i="5" l="1"/>
  <c r="I27" i="5" s="1"/>
  <c r="R28" i="5" a="1"/>
  <c r="R28" i="5" s="1"/>
  <c r="S28" i="5" s="1"/>
  <c r="P28" i="5" s="1"/>
  <c r="F28" i="5" s="1"/>
  <c r="Q29" i="5"/>
  <c r="O28" i="5" l="1"/>
  <c r="I28" i="5" s="1"/>
  <c r="Q30" i="5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2" i="5" a="1"/>
  <c r="R32" i="5" s="1"/>
  <c r="S32" i="5" s="1"/>
  <c r="P32" i="5" s="1"/>
  <c r="F32" i="5" s="1"/>
  <c r="O31" i="5"/>
  <c r="I31" i="5" s="1"/>
  <c r="R33" i="5" l="1" a="1"/>
  <c r="R33" i="5" s="1"/>
  <c r="S33" i="5" s="1"/>
  <c r="P33" i="5" s="1"/>
  <c r="F33" i="5" s="1"/>
  <c r="Q34" i="5"/>
  <c r="O32" i="5"/>
  <c r="I32" i="5" s="1"/>
  <c r="O33" i="5" l="1"/>
  <c r="I33" i="5" s="1"/>
  <c r="Q35" i="5"/>
  <c r="R34" i="5" a="1"/>
  <c r="R34" i="5" s="1"/>
  <c r="S34" i="5" s="1"/>
  <c r="P34" i="5" s="1"/>
  <c r="F34" i="5" s="1"/>
  <c r="R35" i="5" l="1" a="1"/>
  <c r="R35" i="5" s="1"/>
  <c r="S35" i="5" s="1"/>
  <c r="P35" i="5" s="1"/>
  <c r="F35" i="5" s="1"/>
  <c r="O34" i="5"/>
  <c r="I34" i="5" s="1"/>
  <c r="Q36" i="5"/>
  <c r="O35" i="5" l="1"/>
  <c r="I35" i="5" s="1"/>
  <c r="Q37" i="5"/>
  <c r="R36" i="5" a="1"/>
  <c r="R36" i="5" s="1"/>
  <c r="S36" i="5" s="1"/>
  <c r="P36" i="5" s="1"/>
  <c r="F36" i="5" s="1"/>
  <c r="Q38" i="5" l="1"/>
  <c r="R37" i="5" a="1"/>
  <c r="R37" i="5" s="1"/>
  <c r="S37" i="5" s="1"/>
  <c r="P37" i="5" s="1"/>
  <c r="F37" i="5" s="1"/>
  <c r="O36" i="5"/>
  <c r="I36" i="5" s="1"/>
  <c r="R38" i="5" l="1" a="1"/>
  <c r="R38" i="5" s="1"/>
  <c r="S38" i="5" s="1"/>
  <c r="P38" i="5" s="1"/>
  <c r="F38" i="5" s="1"/>
  <c r="O37" i="5"/>
  <c r="I37" i="5" s="1"/>
  <c r="Q39" i="5"/>
  <c r="O38" i="5" l="1"/>
  <c r="I38" i="5" s="1"/>
  <c r="Q40" i="5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O41" i="5"/>
  <c r="I41" i="5" s="1"/>
  <c r="R42" i="5" a="1"/>
  <c r="R42" i="5" s="1"/>
  <c r="S42" i="5" s="1"/>
  <c r="P42" i="5" s="1"/>
  <c r="F42" i="5" s="1"/>
  <c r="R43" i="5" l="1" a="1"/>
  <c r="R43" i="5" s="1"/>
  <c r="S43" i="5" s="1"/>
  <c r="P43" i="5" s="1"/>
  <c r="F43" i="5" s="1"/>
  <c r="O42" i="5"/>
  <c r="I42" i="5" s="1"/>
  <c r="Q44" i="5"/>
  <c r="O43" i="5" l="1"/>
  <c r="I43" i="5" s="1"/>
  <c r="Q45" i="5"/>
  <c r="R44" i="5" a="1"/>
  <c r="R44" i="5" s="1"/>
  <c r="S44" i="5" s="1"/>
  <c r="P44" i="5" s="1"/>
  <c r="F44" i="5" s="1"/>
  <c r="R45" i="5" l="1" a="1"/>
  <c r="R45" i="5" s="1"/>
  <c r="S45" i="5" s="1"/>
  <c r="P45" i="5" s="1"/>
  <c r="F45" i="5" s="1"/>
  <c r="O44" i="5"/>
  <c r="I44" i="5" s="1"/>
  <c r="Q46" i="5"/>
  <c r="O45" i="5" l="1"/>
  <c r="I45" i="5" s="1"/>
  <c r="Q47" i="5"/>
  <c r="R46" i="5" a="1"/>
  <c r="R46" i="5" s="1"/>
  <c r="S46" i="5" s="1"/>
  <c r="P46" i="5" s="1"/>
  <c r="F46" i="5" s="1"/>
  <c r="O46" i="5" l="1"/>
  <c r="I46" i="5" s="1"/>
  <c r="Q48" i="5"/>
  <c r="R47" i="5" a="1"/>
  <c r="R47" i="5" s="1"/>
  <c r="S47" i="5" s="1"/>
  <c r="P47" i="5" s="1"/>
  <c r="F47" i="5" s="1"/>
  <c r="R48" i="5" l="1" a="1"/>
  <c r="R48" i="5" s="1"/>
  <c r="S48" i="5" s="1"/>
  <c r="P48" i="5" s="1"/>
  <c r="F48" i="5" s="1"/>
  <c r="Q49" i="5"/>
  <c r="O47" i="5"/>
  <c r="I47" i="5" s="1"/>
  <c r="R49" i="5" l="1" a="1"/>
  <c r="R49" i="5" s="1"/>
  <c r="S49" i="5" s="1"/>
  <c r="P49" i="5" s="1"/>
  <c r="F49" i="5" s="1"/>
  <c r="O48" i="5"/>
  <c r="I48" i="5" s="1"/>
  <c r="Q50" i="5"/>
  <c r="O49" i="5" l="1"/>
  <c r="I49" i="5" s="1"/>
  <c r="Q51" i="5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3" i="5" a="1"/>
  <c r="R53" i="5" s="1"/>
  <c r="S53" i="5" s="1"/>
  <c r="P53" i="5" s="1"/>
  <c r="F53" i="5" s="1"/>
  <c r="R54" i="5" l="1" a="1"/>
  <c r="R54" i="5" s="1"/>
  <c r="S54" i="5" s="1"/>
  <c r="P54" i="5" s="1"/>
  <c r="F54" i="5" s="1"/>
  <c r="Q55" i="5"/>
  <c r="O53" i="5"/>
  <c r="I53" i="5" s="1"/>
  <c r="O54" i="5" l="1"/>
  <c r="I54" i="5" s="1"/>
  <c r="R55" i="5" a="1"/>
  <c r="R55" i="5" s="1"/>
  <c r="S55" i="5" s="1"/>
  <c r="P55" i="5" s="1"/>
  <c r="F55" i="5" s="1"/>
  <c r="Q56" i="5"/>
  <c r="O55" i="5" l="1"/>
  <c r="I55" i="5" s="1"/>
  <c r="Q57" i="5"/>
  <c r="R56" i="5" a="1"/>
  <c r="R56" i="5" s="1"/>
  <c r="S56" i="5" s="1"/>
  <c r="P56" i="5" s="1"/>
  <c r="F56" i="5" s="1"/>
  <c r="R57" i="5" l="1" a="1"/>
  <c r="R57" i="5" s="1"/>
  <c r="S57" i="5" s="1"/>
  <c r="P57" i="5" s="1"/>
  <c r="F57" i="5" s="1"/>
  <c r="O56" i="5"/>
  <c r="I56" i="5" s="1"/>
  <c r="Q58" i="5"/>
  <c r="O57" i="5" l="1"/>
  <c r="I57" i="5" s="1"/>
  <c r="Q59" i="5"/>
  <c r="R58" i="5" a="1"/>
  <c r="R58" i="5" s="1"/>
  <c r="S58" i="5" s="1"/>
  <c r="P58" i="5" s="1"/>
  <c r="F58" i="5" s="1"/>
  <c r="Q60" i="5" l="1"/>
  <c r="R59" i="5" a="1"/>
  <c r="R59" i="5" s="1"/>
  <c r="S59" i="5" s="1"/>
  <c r="P59" i="5" s="1"/>
  <c r="F59" i="5" s="1"/>
  <c r="O58" i="5"/>
  <c r="I58" i="5" s="1"/>
  <c r="R60" i="5" l="1" a="1"/>
  <c r="R60" i="5" s="1"/>
  <c r="S60" i="5" s="1"/>
  <c r="P60" i="5" s="1"/>
  <c r="F60" i="5" s="1"/>
  <c r="O59" i="5"/>
  <c r="I59" i="5" s="1"/>
  <c r="Q61" i="5"/>
  <c r="O60" i="5" l="1"/>
  <c r="I60" i="5" s="1"/>
  <c r="Q62" i="5"/>
  <c r="R61" i="5" a="1"/>
  <c r="R61" i="5" s="1"/>
  <c r="S61" i="5" s="1"/>
  <c r="P61" i="5" s="1"/>
  <c r="F61" i="5" s="1"/>
  <c r="Q63" i="5" l="1"/>
  <c r="O61" i="5"/>
  <c r="I61" i="5" s="1"/>
  <c r="R62" i="5" a="1"/>
  <c r="R62" i="5" s="1"/>
  <c r="S62" i="5" s="1"/>
  <c r="P62" i="5" s="1"/>
  <c r="F62" i="5" s="1"/>
  <c r="R63" i="5" l="1" a="1"/>
  <c r="R63" i="5" s="1"/>
  <c r="S63" i="5" s="1"/>
  <c r="P63" i="5" s="1"/>
  <c r="F63" i="5" s="1"/>
  <c r="O62" i="5"/>
  <c r="I62" i="5" s="1"/>
  <c r="Q64" i="5"/>
  <c r="O63" i="5" l="1"/>
  <c r="I63" i="5" s="1"/>
  <c r="Q65" i="5"/>
  <c r="R64" i="5" a="1"/>
  <c r="R64" i="5" s="1"/>
  <c r="S64" i="5" s="1"/>
  <c r="P64" i="5" s="1"/>
  <c r="F64" i="5" s="1"/>
  <c r="O64" i="5" l="1"/>
  <c r="I64" i="5" s="1"/>
  <c r="Q66" i="5"/>
  <c r="R65" i="5" a="1"/>
  <c r="R65" i="5" s="1"/>
  <c r="S65" i="5" s="1"/>
  <c r="P65" i="5" s="1"/>
  <c r="F65" i="5" s="1"/>
  <c r="R66" i="5" l="1" a="1"/>
  <c r="R66" i="5" s="1"/>
  <c r="S66" i="5" s="1"/>
  <c r="P66" i="5" s="1"/>
  <c r="F66" i="5" s="1"/>
  <c r="Q67" i="5"/>
  <c r="O65" i="5"/>
  <c r="I65" i="5" s="1"/>
  <c r="O66" i="5" l="1"/>
  <c r="I66" i="5" s="1"/>
  <c r="R67" i="5" a="1"/>
  <c r="R67" i="5" s="1"/>
  <c r="S67" i="5" s="1"/>
  <c r="P67" i="5" s="1"/>
  <c r="F67" i="5" s="1"/>
  <c r="Q68" i="5"/>
  <c r="O67" i="5" l="1"/>
  <c r="I67" i="5" s="1"/>
  <c r="Q69" i="5"/>
  <c r="R68" i="5" a="1"/>
  <c r="R68" i="5" s="1"/>
  <c r="S68" i="5" s="1"/>
  <c r="P68" i="5" s="1"/>
  <c r="F68" i="5" s="1"/>
  <c r="O68" i="5" l="1"/>
  <c r="I68" i="5" s="1"/>
  <c r="Q70" i="5"/>
  <c r="R69" i="5" a="1"/>
  <c r="R69" i="5" s="1"/>
  <c r="S69" i="5" s="1"/>
  <c r="P69" i="5" s="1"/>
  <c r="F69" i="5" s="1"/>
  <c r="R70" i="5" l="1" a="1"/>
  <c r="R70" i="5" s="1"/>
  <c r="S70" i="5" s="1"/>
  <c r="P70" i="5" s="1"/>
  <c r="F70" i="5" s="1"/>
  <c r="Q71" i="5"/>
  <c r="O69" i="5"/>
  <c r="I69" i="5" s="1"/>
  <c r="O70" i="5" l="1"/>
  <c r="I70" i="5" s="1"/>
  <c r="Q72" i="5"/>
  <c r="R71" i="5" a="1"/>
  <c r="R71" i="5" s="1"/>
  <c r="S71" i="5" s="1"/>
  <c r="P71" i="5" s="1"/>
  <c r="F71" i="5" s="1"/>
  <c r="R72" i="5" l="1" a="1"/>
  <c r="R72" i="5" s="1"/>
  <c r="S72" i="5" s="1"/>
  <c r="P72" i="5" s="1"/>
  <c r="F72" i="5" s="1"/>
  <c r="O71" i="5"/>
  <c r="I71" i="5" s="1"/>
  <c r="Q73" i="5"/>
  <c r="O72" i="5" l="1"/>
  <c r="I72" i="5" s="1"/>
  <c r="Q74" i="5"/>
  <c r="R73" i="5" a="1"/>
  <c r="R73" i="5" s="1"/>
  <c r="S73" i="5" s="1"/>
  <c r="P73" i="5" s="1"/>
  <c r="F73" i="5" s="1"/>
  <c r="R74" i="5" l="1" a="1"/>
  <c r="R74" i="5" s="1"/>
  <c r="S74" i="5" s="1"/>
  <c r="P74" i="5" s="1"/>
  <c r="F74" i="5" s="1"/>
  <c r="O73" i="5"/>
  <c r="I73" i="5" s="1"/>
  <c r="Q75" i="5"/>
  <c r="O74" i="5" l="1"/>
  <c r="I74" i="5" s="1"/>
  <c r="Q76" i="5"/>
  <c r="R75" i="5" a="1"/>
  <c r="R75" i="5" s="1"/>
  <c r="S75" i="5" s="1"/>
  <c r="P75" i="5" s="1"/>
  <c r="F75" i="5" s="1"/>
  <c r="R76" i="5" l="1" a="1"/>
  <c r="R76" i="5" s="1"/>
  <c r="S76" i="5" s="1"/>
  <c r="P76" i="5" s="1"/>
  <c r="F76" i="5" s="1"/>
  <c r="O75" i="5"/>
  <c r="I75" i="5" s="1"/>
  <c r="Q77" i="5"/>
  <c r="O76" i="5" l="1"/>
  <c r="I76" i="5" s="1"/>
  <c r="R77" i="5" a="1"/>
  <c r="R77" i="5" s="1"/>
  <c r="S77" i="5" s="1"/>
  <c r="P77" i="5" s="1"/>
  <c r="F77" i="5" s="1"/>
  <c r="Q78" i="5"/>
  <c r="O77" i="5" l="1"/>
  <c r="I77" i="5" s="1"/>
  <c r="Q79" i="5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4" i="5" a="1"/>
  <c r="R84" i="5" s="1"/>
  <c r="S84" i="5" s="1"/>
  <c r="P84" i="5" s="1"/>
  <c r="F84" i="5" s="1"/>
  <c r="O83" i="5"/>
  <c r="I83" i="5" s="1"/>
  <c r="R85" i="5" l="1" a="1"/>
  <c r="R85" i="5" s="1"/>
  <c r="S85" i="5" s="1"/>
  <c r="P85" i="5" s="1"/>
  <c r="F85" i="5" s="1"/>
  <c r="O84" i="5"/>
  <c r="I84" i="5" s="1"/>
  <c r="Q86" i="5"/>
  <c r="O85" i="5" l="1"/>
  <c r="I85" i="5" s="1"/>
  <c r="Q87" i="5"/>
  <c r="R86" i="5" a="1"/>
  <c r="R86" i="5" s="1"/>
  <c r="S86" i="5" s="1"/>
  <c r="P86" i="5" s="1"/>
  <c r="F86" i="5" s="1"/>
  <c r="R87" i="5" l="1" a="1"/>
  <c r="R87" i="5" s="1"/>
  <c r="S87" i="5" s="1"/>
  <c r="P87" i="5" s="1"/>
  <c r="F87" i="5" s="1"/>
  <c r="O86" i="5"/>
  <c r="I86" i="5" s="1"/>
  <c r="Q88" i="5"/>
  <c r="O87" i="5" l="1"/>
  <c r="I87" i="5" s="1"/>
  <c r="R88" i="5" a="1"/>
  <c r="R88" i="5" s="1"/>
  <c r="S88" i="5" s="1"/>
  <c r="P88" i="5" s="1"/>
  <c r="F88" i="5" s="1"/>
  <c r="Q89" i="5"/>
  <c r="O88" i="5" l="1"/>
  <c r="I88" i="5" s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1" i="5" a="1"/>
  <c r="R91" i="5" s="1"/>
  <c r="S91" i="5" s="1"/>
  <c r="P91" i="5" s="1"/>
  <c r="F91" i="5" s="1"/>
  <c r="O90" i="5"/>
  <c r="I90" i="5" s="1"/>
  <c r="R92" i="5" l="1" a="1"/>
  <c r="R92" i="5" s="1"/>
  <c r="S92" i="5" s="1"/>
  <c r="P92" i="5" s="1"/>
  <c r="F92" i="5" s="1"/>
  <c r="Q93" i="5"/>
  <c r="O91" i="5"/>
  <c r="I91" i="5" s="1"/>
  <c r="R93" i="5" l="1" a="1"/>
  <c r="R93" i="5" s="1"/>
  <c r="S93" i="5" s="1"/>
  <c r="P93" i="5" s="1"/>
  <c r="F93" i="5" s="1"/>
  <c r="O92" i="5"/>
  <c r="I92" i="5" s="1"/>
  <c r="Q94" i="5"/>
  <c r="O93" i="5" l="1"/>
  <c r="I93" i="5" s="1"/>
  <c r="Q95" i="5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6" i="5" a="1"/>
  <c r="R96" i="5" s="1"/>
  <c r="S96" i="5" s="1"/>
  <c r="P96" i="5" s="1"/>
  <c r="F96" i="5" s="1"/>
  <c r="R97" i="5" l="1" a="1"/>
  <c r="R97" i="5" s="1"/>
  <c r="S97" i="5" s="1"/>
  <c r="P97" i="5" s="1"/>
  <c r="F97" i="5" s="1"/>
  <c r="O96" i="5"/>
  <c r="I96" i="5" s="1"/>
  <c r="Q98" i="5"/>
  <c r="R98" i="5" l="1" a="1"/>
  <c r="R98" i="5" s="1"/>
  <c r="S98" i="5" s="1"/>
  <c r="P98" i="5" s="1"/>
  <c r="F98" i="5" s="1"/>
  <c r="O97" i="5"/>
  <c r="I97" i="5" s="1"/>
  <c r="Q99" i="5"/>
  <c r="R99" i="5" l="1" a="1"/>
  <c r="R99" i="5" s="1"/>
  <c r="S99" i="5" s="1"/>
  <c r="P99" i="5" s="1"/>
  <c r="F99" i="5" s="1"/>
  <c r="O98" i="5"/>
  <c r="I98" i="5" s="1"/>
  <c r="Q100" i="5"/>
  <c r="O99" i="5" l="1"/>
  <c r="I99" i="5" s="1"/>
  <c r="Q101" i="5"/>
  <c r="R100" i="5" a="1"/>
  <c r="R100" i="5" s="1"/>
  <c r="S100" i="5" s="1"/>
  <c r="P100" i="5" s="1"/>
  <c r="F100" i="5" s="1"/>
  <c r="R101" i="5" l="1" a="1"/>
  <c r="R101" i="5" s="1"/>
  <c r="S101" i="5" s="1"/>
  <c r="P101" i="5" s="1"/>
  <c r="F101" i="5" s="1"/>
  <c r="Q102" i="5"/>
  <c r="O100" i="5"/>
  <c r="I100" i="5" s="1"/>
  <c r="R102" i="5" l="1" a="1"/>
  <c r="R102" i="5" s="1"/>
  <c r="S102" i="5" s="1"/>
  <c r="P102" i="5" s="1"/>
  <c r="F102" i="5" s="1"/>
  <c r="O101" i="5"/>
  <c r="I101" i="5" s="1"/>
  <c r="Q103" i="5"/>
  <c r="R103" i="5" l="1" a="1"/>
  <c r="R103" i="5" s="1"/>
  <c r="S103" i="5" s="1"/>
  <c r="P103" i="5" s="1"/>
  <c r="F103" i="5" s="1"/>
  <c r="O102" i="5"/>
  <c r="I102" i="5" s="1"/>
  <c r="Q104" i="5"/>
  <c r="O103" i="5" l="1"/>
  <c r="I103" i="5" s="1"/>
  <c r="R104" i="5" a="1"/>
  <c r="R104" i="5" s="1"/>
  <c r="S104" i="5" s="1"/>
  <c r="P104" i="5" s="1"/>
  <c r="F104" i="5" s="1"/>
  <c r="Q105" i="5"/>
  <c r="R105" i="5" l="1" a="1"/>
  <c r="R105" i="5" s="1"/>
  <c r="S105" i="5" s="1"/>
  <c r="P105" i="5" s="1"/>
  <c r="F105" i="5" s="1"/>
  <c r="O104" i="5"/>
  <c r="I104" i="5" s="1"/>
  <c r="Q106" i="5"/>
  <c r="O105" i="5" l="1"/>
  <c r="I105" i="5" s="1"/>
  <c r="Q107" i="5"/>
  <c r="R106" i="5" a="1"/>
  <c r="R106" i="5" s="1"/>
  <c r="S106" i="5" s="1"/>
  <c r="P106" i="5" s="1"/>
  <c r="F106" i="5" s="1"/>
  <c r="R107" i="5" l="1" a="1"/>
  <c r="R107" i="5" s="1"/>
  <c r="S107" i="5" s="1"/>
  <c r="P107" i="5" s="1"/>
  <c r="F107" i="5" s="1"/>
  <c r="Q108" i="5"/>
  <c r="O106" i="5"/>
  <c r="I106" i="5" s="1"/>
  <c r="O107" i="5" l="1"/>
  <c r="I107" i="5" s="1"/>
  <c r="R108" i="5" a="1"/>
  <c r="R108" i="5" s="1"/>
  <c r="S108" i="5" s="1"/>
  <c r="P108" i="5" s="1"/>
  <c r="F108" i="5" s="1"/>
  <c r="Q109" i="5"/>
  <c r="O108" i="5" l="1"/>
  <c r="I108" i="5" s="1"/>
  <c r="Q110" i="5"/>
  <c r="R109" i="5" a="1"/>
  <c r="R109" i="5" s="1"/>
  <c r="S109" i="5" s="1"/>
  <c r="P109" i="5" s="1"/>
  <c r="F109" i="5" s="1"/>
  <c r="Q111" i="5" l="1"/>
  <c r="R110" i="5" a="1"/>
  <c r="R110" i="5" s="1"/>
  <c r="S110" i="5" s="1"/>
  <c r="P110" i="5" s="1"/>
  <c r="F110" i="5" s="1"/>
  <c r="O109" i="5"/>
  <c r="I109" i="5" s="1"/>
  <c r="R111" i="5" l="1" a="1"/>
  <c r="R111" i="5" s="1"/>
  <c r="S111" i="5" s="1"/>
  <c r="P111" i="5" s="1"/>
  <c r="F111" i="5" s="1"/>
  <c r="Q112" i="5"/>
  <c r="O110" i="5"/>
  <c r="I110" i="5" s="1"/>
  <c r="O111" i="5" l="1"/>
  <c r="I111" i="5" s="1"/>
  <c r="Q113" i="5"/>
  <c r="R112" i="5" a="1"/>
  <c r="R112" i="5" s="1"/>
  <c r="S112" i="5" s="1"/>
  <c r="P112" i="5" s="1"/>
  <c r="F112" i="5" s="1"/>
  <c r="R113" i="5" l="1" a="1"/>
  <c r="R113" i="5" s="1"/>
  <c r="S113" i="5" s="1"/>
  <c r="P113" i="5" s="1"/>
  <c r="F113" i="5" s="1"/>
  <c r="O112" i="5"/>
  <c r="I112" i="5" s="1"/>
  <c r="Q114" i="5"/>
  <c r="O113" i="5" l="1"/>
  <c r="I113" i="5" s="1"/>
  <c r="Q115" i="5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O115" i="5"/>
  <c r="I115" i="5" s="1"/>
  <c r="R116" i="5" a="1"/>
  <c r="R116" i="5" s="1"/>
  <c r="S116" i="5" s="1"/>
  <c r="P116" i="5" s="1"/>
  <c r="F116" i="5" s="1"/>
  <c r="R117" i="5" l="1" a="1"/>
  <c r="R117" i="5" s="1"/>
  <c r="S117" i="5" s="1"/>
  <c r="P117" i="5" s="1"/>
  <c r="F117" i="5" s="1"/>
  <c r="O116" i="5"/>
  <c r="I116" i="5" s="1"/>
  <c r="Q118" i="5"/>
  <c r="O117" i="5" l="1"/>
  <c r="I117" i="5" s="1"/>
  <c r="Q119" i="5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4" i="5" a="1"/>
  <c r="R124" i="5" s="1"/>
  <c r="S124" i="5" s="1"/>
  <c r="P124" i="5" s="1"/>
  <c r="F124" i="5" s="1"/>
  <c r="O123" i="5"/>
  <c r="I123" i="5" s="1"/>
  <c r="R125" i="5" l="1" a="1"/>
  <c r="R125" i="5" s="1"/>
  <c r="S125" i="5" s="1"/>
  <c r="P125" i="5" s="1"/>
  <c r="F125" i="5" s="1"/>
  <c r="O124" i="5"/>
  <c r="I124" i="5" s="1"/>
  <c r="Q126" i="5"/>
  <c r="O125" i="5" l="1"/>
  <c r="I125" i="5" s="1"/>
  <c r="Q127" i="5"/>
  <c r="R126" i="5" a="1"/>
  <c r="R126" i="5" s="1"/>
  <c r="S126" i="5" s="1"/>
  <c r="P126" i="5" s="1"/>
  <c r="F126" i="5" s="1"/>
  <c r="R127" i="5" l="1" a="1"/>
  <c r="R127" i="5" s="1"/>
  <c r="S127" i="5" s="1"/>
  <c r="P127" i="5" s="1"/>
  <c r="F127" i="5" s="1"/>
  <c r="O126" i="5"/>
  <c r="I126" i="5" s="1"/>
  <c r="Q128" i="5"/>
  <c r="O127" i="5" l="1"/>
  <c r="I127" i="5" s="1"/>
  <c r="Q129" i="5"/>
  <c r="R128" i="5" a="1"/>
  <c r="R128" i="5" s="1"/>
  <c r="S128" i="5" s="1"/>
  <c r="P128" i="5" s="1"/>
  <c r="F128" i="5" s="1"/>
  <c r="Q130" i="5" l="1"/>
  <c r="O128" i="5"/>
  <c r="I128" i="5" s="1"/>
  <c r="R129" i="5" a="1"/>
  <c r="R129" i="5" s="1"/>
  <c r="S129" i="5" s="1"/>
  <c r="P129" i="5" s="1"/>
  <c r="F129" i="5" s="1"/>
  <c r="O129" i="5" l="1"/>
  <c r="I129" i="5" s="1"/>
  <c r="Q131" i="5"/>
  <c r="R130" i="5" a="1"/>
  <c r="R130" i="5" s="1"/>
  <c r="S130" i="5" s="1"/>
  <c r="P130" i="5" s="1"/>
  <c r="F130" i="5" s="1"/>
  <c r="R131" i="5" l="1" a="1"/>
  <c r="R131" i="5" s="1"/>
  <c r="S131" i="5" s="1"/>
  <c r="P131" i="5" s="1"/>
  <c r="F131" i="5" s="1"/>
  <c r="Q132" i="5"/>
  <c r="O130" i="5"/>
  <c r="I130" i="5" s="1"/>
  <c r="O131" i="5" l="1"/>
  <c r="I131" i="5" s="1"/>
  <c r="Q133" i="5"/>
  <c r="R132" i="5" a="1"/>
  <c r="R132" i="5" s="1"/>
  <c r="S132" i="5" s="1"/>
  <c r="P132" i="5" s="1"/>
  <c r="F132" i="5" s="1"/>
  <c r="Q134" i="5" l="1"/>
  <c r="O132" i="5"/>
  <c r="I132" i="5" s="1"/>
  <c r="R133" i="5" a="1"/>
  <c r="R133" i="5" s="1"/>
  <c r="S133" i="5" s="1"/>
  <c r="P133" i="5" s="1"/>
  <c r="F133" i="5" s="1"/>
  <c r="R134" i="5" l="1" a="1"/>
  <c r="R134" i="5" s="1"/>
  <c r="S134" i="5" s="1"/>
  <c r="P134" i="5" s="1"/>
  <c r="F134" i="5" s="1"/>
  <c r="Q135" i="5"/>
  <c r="O133" i="5"/>
  <c r="I133" i="5" s="1"/>
  <c r="O134" i="5" l="1"/>
  <c r="I134" i="5" s="1"/>
  <c r="Q136" i="5"/>
  <c r="R135" i="5" a="1"/>
  <c r="R135" i="5" s="1"/>
  <c r="S135" i="5" s="1"/>
  <c r="P135" i="5" s="1"/>
  <c r="F135" i="5" s="1"/>
  <c r="R136" i="5" l="1" a="1"/>
  <c r="R136" i="5" s="1"/>
  <c r="S136" i="5" s="1"/>
  <c r="P136" i="5" s="1"/>
  <c r="F136" i="5" s="1"/>
  <c r="Q137" i="5"/>
  <c r="O135" i="5"/>
  <c r="I135" i="5" s="1"/>
  <c r="O136" i="5" l="1"/>
  <c r="I136" i="5" s="1"/>
  <c r="R137" i="5" a="1"/>
  <c r="R137" i="5" s="1"/>
  <c r="S137" i="5" s="1"/>
  <c r="P137" i="5" s="1"/>
  <c r="F137" i="5" s="1"/>
  <c r="Q138" i="5"/>
  <c r="O137" i="5" l="1"/>
  <c r="I137" i="5" s="1"/>
  <c r="R138" i="5" a="1"/>
  <c r="R138" i="5" s="1"/>
  <c r="S138" i="5" s="1"/>
  <c r="P138" i="5" s="1"/>
  <c r="F138" i="5" s="1"/>
  <c r="Q139" i="5"/>
  <c r="R139" i="5" l="1" a="1"/>
  <c r="R139" i="5" s="1"/>
  <c r="S139" i="5" s="1"/>
  <c r="P139" i="5" s="1"/>
  <c r="F139" i="5" s="1"/>
  <c r="O138" i="5"/>
  <c r="I138" i="5" s="1"/>
  <c r="Q140" i="5"/>
  <c r="O139" i="5" l="1"/>
  <c r="I139" i="5" s="1"/>
  <c r="R140" i="5" a="1"/>
  <c r="R140" i="5" s="1"/>
  <c r="S140" i="5" s="1"/>
  <c r="P140" i="5" s="1"/>
  <c r="F140" i="5" s="1"/>
  <c r="Q141" i="5"/>
  <c r="O140" i="5" l="1"/>
  <c r="I140" i="5" s="1"/>
  <c r="Q142" i="5"/>
  <c r="R141" i="5" a="1"/>
  <c r="R141" i="5" s="1"/>
  <c r="S141" i="5" s="1"/>
  <c r="P141" i="5" s="1"/>
  <c r="F141" i="5" s="1"/>
  <c r="R142" i="5" l="1" a="1"/>
  <c r="R142" i="5" s="1"/>
  <c r="S142" i="5" s="1"/>
  <c r="P142" i="5" s="1"/>
  <c r="F142" i="5" s="1"/>
  <c r="O141" i="5"/>
  <c r="I141" i="5" s="1"/>
  <c r="Q143" i="5"/>
  <c r="O142" i="5" l="1"/>
  <c r="I142" i="5" s="1"/>
  <c r="R143" i="5" a="1"/>
  <c r="R143" i="5" s="1"/>
  <c r="S143" i="5" s="1"/>
  <c r="P143" i="5" s="1"/>
  <c r="F143" i="5" s="1"/>
  <c r="Q144" i="5"/>
  <c r="R144" i="5" l="1" a="1"/>
  <c r="R144" i="5" s="1"/>
  <c r="S144" i="5" s="1"/>
  <c r="P144" i="5" s="1"/>
  <c r="F144" i="5" s="1"/>
  <c r="O143" i="5"/>
  <c r="I143" i="5" s="1"/>
  <c r="Q145" i="5"/>
  <c r="O144" i="5" l="1"/>
  <c r="I144" i="5" s="1"/>
  <c r="Q146" i="5"/>
  <c r="R145" i="5" a="1"/>
  <c r="R145" i="5" s="1"/>
  <c r="S145" i="5" s="1"/>
  <c r="P145" i="5" s="1"/>
  <c r="F145" i="5" s="1"/>
  <c r="R146" i="5" l="1" a="1"/>
  <c r="R146" i="5" s="1"/>
  <c r="S146" i="5" s="1"/>
  <c r="P146" i="5" s="1"/>
  <c r="F146" i="5" s="1"/>
  <c r="O145" i="5"/>
  <c r="I145" i="5" s="1"/>
  <c r="Q147" i="5"/>
  <c r="O146" i="5" l="1"/>
  <c r="I146" i="5" s="1"/>
  <c r="Q148" i="5"/>
  <c r="R147" i="5" a="1"/>
  <c r="R147" i="5" s="1"/>
  <c r="S147" i="5" s="1"/>
  <c r="P147" i="5" s="1"/>
  <c r="F147" i="5" s="1"/>
  <c r="O147" i="5" l="1"/>
  <c r="I147" i="5" s="1"/>
  <c r="Q149" i="5"/>
  <c r="R148" i="5" a="1"/>
  <c r="R148" i="5" s="1"/>
  <c r="S148" i="5" s="1"/>
  <c r="P148" i="5" s="1"/>
  <c r="F148" i="5" s="1"/>
  <c r="R149" i="5" l="1" a="1"/>
  <c r="R149" i="5" s="1"/>
  <c r="S149" i="5" s="1"/>
  <c r="P149" i="5" s="1"/>
  <c r="F149" i="5" s="1"/>
  <c r="O148" i="5"/>
  <c r="I148" i="5" s="1"/>
  <c r="Q150" i="5"/>
  <c r="O149" i="5" l="1"/>
  <c r="I149" i="5" s="1"/>
  <c r="Q151" i="5"/>
  <c r="R150" i="5" a="1"/>
  <c r="R150" i="5" s="1"/>
  <c r="S150" i="5" s="1"/>
  <c r="P150" i="5" s="1"/>
  <c r="F150" i="5" s="1"/>
  <c r="O150" i="5" l="1"/>
  <c r="I150" i="5" s="1"/>
  <c r="Q152" i="5"/>
  <c r="R151" i="5" a="1"/>
  <c r="R151" i="5" s="1"/>
  <c r="S151" i="5" s="1"/>
  <c r="P151" i="5" s="1"/>
  <c r="F151" i="5" s="1"/>
  <c r="R152" i="5" l="1" a="1"/>
  <c r="R152" i="5" s="1"/>
  <c r="S152" i="5" s="1"/>
  <c r="P152" i="5" s="1"/>
  <c r="F152" i="5" s="1"/>
  <c r="Q153" i="5"/>
  <c r="O151" i="5"/>
  <c r="I151" i="5" s="1"/>
  <c r="R153" i="5" l="1" a="1"/>
  <c r="R153" i="5" s="1"/>
  <c r="S153" i="5" s="1"/>
  <c r="P153" i="5" s="1"/>
  <c r="F153" i="5" s="1"/>
  <c r="O152" i="5"/>
  <c r="I152" i="5" s="1"/>
  <c r="Q154" i="5"/>
  <c r="O153" i="5" l="1"/>
  <c r="I153" i="5" s="1"/>
  <c r="Q155" i="5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6" i="5" a="1"/>
  <c r="R156" i="5" s="1"/>
  <c r="S156" i="5" s="1"/>
  <c r="P156" i="5" s="1"/>
  <c r="F156" i="5" s="1"/>
  <c r="O155" i="5"/>
  <c r="I155" i="5" s="1"/>
  <c r="R157" i="5" l="1" a="1"/>
  <c r="R157" i="5" s="1"/>
  <c r="S157" i="5" s="1"/>
  <c r="P157" i="5" s="1"/>
  <c r="F157" i="5" s="1"/>
  <c r="Q158" i="5"/>
  <c r="O156" i="5"/>
  <c r="I156" i="5" s="1"/>
  <c r="O157" i="5" l="1"/>
  <c r="I157" i="5" s="1"/>
  <c r="R158" i="5" a="1"/>
  <c r="R158" i="5" s="1"/>
  <c r="S158" i="5" s="1"/>
  <c r="P158" i="5" s="1"/>
  <c r="F158" i="5" s="1"/>
  <c r="Q159" i="5"/>
  <c r="O158" i="5" l="1"/>
  <c r="I158" i="5" s="1"/>
  <c r="Q160" i="5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I160" i="5" s="1"/>
  <c r="Q162" i="5"/>
  <c r="R161" i="5" a="1"/>
  <c r="R161" i="5" s="1"/>
  <c r="S161" i="5" s="1"/>
  <c r="P161" i="5" s="1"/>
  <c r="F161" i="5" s="1"/>
  <c r="O161" i="5" l="1"/>
  <c r="I161" i="5" s="1"/>
  <c r="Q163" i="5"/>
  <c r="R162" i="5" a="1"/>
  <c r="R162" i="5" s="1"/>
  <c r="S162" i="5" s="1"/>
  <c r="P162" i="5" s="1"/>
  <c r="F162" i="5" s="1"/>
  <c r="R163" i="5" l="1" a="1"/>
  <c r="R163" i="5" s="1"/>
  <c r="S163" i="5" s="1"/>
  <c r="P163" i="5" s="1"/>
  <c r="F163" i="5" s="1"/>
  <c r="O162" i="5"/>
  <c r="I162" i="5" s="1"/>
  <c r="Q164" i="5"/>
  <c r="O163" i="5" l="1"/>
  <c r="I163" i="5" s="1"/>
  <c r="Q165" i="5"/>
  <c r="R164" i="5" a="1"/>
  <c r="R164" i="5" s="1"/>
  <c r="S164" i="5" s="1"/>
  <c r="P164" i="5" s="1"/>
  <c r="F164" i="5" s="1"/>
  <c r="R165" i="5" l="1" a="1"/>
  <c r="R165" i="5" s="1"/>
  <c r="S165" i="5" s="1"/>
  <c r="P165" i="5" s="1"/>
  <c r="F165" i="5" s="1"/>
  <c r="Q166" i="5"/>
  <c r="O164" i="5"/>
  <c r="I164" i="5" s="1"/>
  <c r="O165" i="5" l="1"/>
  <c r="I165" i="5" s="1"/>
  <c r="Q167" i="5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O171" i="5"/>
  <c r="I171" i="5" s="1"/>
  <c r="R172" i="5" a="1"/>
  <c r="R172" i="5" s="1"/>
  <c r="S172" i="5" s="1"/>
  <c r="P172" i="5" s="1"/>
  <c r="F172" i="5" s="1"/>
  <c r="R173" i="5" l="1" a="1"/>
  <c r="R173" i="5" s="1"/>
  <c r="S173" i="5" s="1"/>
  <c r="P173" i="5" s="1"/>
  <c r="F173" i="5" s="1"/>
  <c r="O172" i="5"/>
  <c r="I172" i="5" s="1"/>
  <c r="Q174" i="5"/>
  <c r="R174" i="5" l="1" a="1"/>
  <c r="R174" i="5" s="1"/>
  <c r="S174" i="5" s="1"/>
  <c r="P174" i="5" s="1"/>
  <c r="F174" i="5" s="1"/>
  <c r="O173" i="5"/>
  <c r="I173" i="5" s="1"/>
  <c r="Q175" i="5"/>
  <c r="O174" i="5" l="1"/>
  <c r="I174" i="5" s="1"/>
  <c r="Q176" i="5"/>
  <c r="R175" i="5" a="1"/>
  <c r="R175" i="5" s="1"/>
  <c r="S175" i="5" s="1"/>
  <c r="P175" i="5" s="1"/>
  <c r="F175" i="5" s="1"/>
  <c r="Q177" i="5" l="1"/>
  <c r="R176" i="5" a="1"/>
  <c r="R176" i="5" s="1"/>
  <c r="S176" i="5" s="1"/>
  <c r="P176" i="5" s="1"/>
  <c r="F176" i="5" s="1"/>
  <c r="O175" i="5"/>
  <c r="I175" i="5" s="1"/>
  <c r="R177" i="5" l="1" a="1"/>
  <c r="R177" i="5" s="1"/>
  <c r="S177" i="5" s="1"/>
  <c r="P177" i="5" s="1"/>
  <c r="F177" i="5" s="1"/>
  <c r="O176" i="5"/>
  <c r="I176" i="5" s="1"/>
  <c r="Q178" i="5"/>
  <c r="O177" i="5" l="1"/>
  <c r="I177" i="5" s="1"/>
  <c r="R178" i="5" a="1"/>
  <c r="R178" i="5" s="1"/>
  <c r="S178" i="5" s="1"/>
  <c r="P178" i="5" s="1"/>
  <c r="F178" i="5" s="1"/>
  <c r="Q179" i="5"/>
  <c r="O178" i="5" l="1"/>
  <c r="I178" i="5" s="1"/>
  <c r="Q180" i="5"/>
  <c r="R179" i="5" a="1"/>
  <c r="R179" i="5" s="1"/>
  <c r="S179" i="5" s="1"/>
  <c r="P179" i="5" s="1"/>
  <c r="F179" i="5" s="1"/>
  <c r="R180" i="5" l="1" a="1"/>
  <c r="R180" i="5" s="1"/>
  <c r="S180" i="5" s="1"/>
  <c r="P180" i="5" s="1"/>
  <c r="F180" i="5" s="1"/>
  <c r="O179" i="5"/>
  <c r="I179" i="5" s="1"/>
  <c r="Q181" i="5"/>
  <c r="O180" i="5" l="1"/>
  <c r="I180" i="5" s="1"/>
  <c r="Q182" i="5"/>
  <c r="R181" i="5" a="1"/>
  <c r="R181" i="5" s="1"/>
  <c r="S181" i="5" s="1"/>
  <c r="P181" i="5" s="1"/>
  <c r="F181" i="5" s="1"/>
  <c r="Q183" i="5" l="1"/>
  <c r="O181" i="5"/>
  <c r="I181" i="5" s="1"/>
  <c r="R182" i="5" a="1"/>
  <c r="R182" i="5" s="1"/>
  <c r="S182" i="5" s="1"/>
  <c r="P182" i="5" s="1"/>
  <c r="F182" i="5" s="1"/>
  <c r="R183" i="5" l="1" a="1"/>
  <c r="R183" i="5" s="1"/>
  <c r="S183" i="5" s="1"/>
  <c r="P183" i="5" s="1"/>
  <c r="F183" i="5" s="1"/>
  <c r="O182" i="5"/>
  <c r="I182" i="5" s="1"/>
  <c r="Q184" i="5"/>
  <c r="O183" i="5" l="1"/>
  <c r="I183" i="5" s="1"/>
  <c r="Q185" i="5"/>
  <c r="R184" i="5" a="1"/>
  <c r="R184" i="5" s="1"/>
  <c r="S184" i="5" s="1"/>
  <c r="P184" i="5" s="1"/>
  <c r="F184" i="5" s="1"/>
  <c r="Q186" i="5" l="1"/>
  <c r="R185" i="5" a="1"/>
  <c r="R185" i="5" s="1"/>
  <c r="S185" i="5" s="1"/>
  <c r="P185" i="5" s="1"/>
  <c r="F185" i="5" s="1"/>
  <c r="O184" i="5"/>
  <c r="I184" i="5" s="1"/>
  <c r="R186" i="5" l="1" a="1"/>
  <c r="R186" i="5" s="1"/>
  <c r="S186" i="5" s="1"/>
  <c r="P186" i="5" s="1"/>
  <c r="F186" i="5" s="1"/>
  <c r="O185" i="5"/>
  <c r="I185" i="5" s="1"/>
  <c r="Q187" i="5"/>
  <c r="R187" i="5" l="1" a="1"/>
  <c r="R187" i="5" s="1"/>
  <c r="S187" i="5" s="1"/>
  <c r="P187" i="5" s="1"/>
  <c r="F187" i="5" s="1"/>
  <c r="O186" i="5"/>
  <c r="I186" i="5" s="1"/>
  <c r="Q188" i="5"/>
  <c r="O187" i="5" l="1"/>
  <c r="I187" i="5" s="1"/>
  <c r="R188" i="5" a="1"/>
  <c r="R188" i="5" s="1"/>
  <c r="S188" i="5" s="1"/>
  <c r="P188" i="5" s="1"/>
  <c r="F188" i="5" s="1"/>
  <c r="Q189" i="5"/>
  <c r="O188" i="5" l="1"/>
  <c r="I188" i="5" s="1"/>
  <c r="Q190" i="5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1" i="5" a="1"/>
  <c r="R191" i="5" s="1"/>
  <c r="S191" i="5" s="1"/>
  <c r="P191" i="5" s="1"/>
  <c r="F191" i="5" s="1"/>
  <c r="O190" i="5"/>
  <c r="I190" i="5" s="1"/>
  <c r="R192" i="5" l="1" a="1"/>
  <c r="R192" i="5" s="1"/>
  <c r="S192" i="5" s="1"/>
  <c r="P192" i="5" s="1"/>
  <c r="F192" i="5" s="1"/>
  <c r="O191" i="5"/>
  <c r="I191" i="5" s="1"/>
  <c r="Q193" i="5"/>
  <c r="O192" i="5" l="1"/>
  <c r="I192" i="5" s="1"/>
  <c r="Q194" i="5"/>
  <c r="R193" i="5" a="1"/>
  <c r="R193" i="5" s="1"/>
  <c r="S193" i="5" s="1"/>
  <c r="P193" i="5" s="1"/>
  <c r="F193" i="5" s="1"/>
  <c r="Q195" i="5" l="1"/>
  <c r="O193" i="5"/>
  <c r="I193" i="5" s="1"/>
  <c r="R194" i="5" a="1"/>
  <c r="R194" i="5" s="1"/>
  <c r="S194" i="5" s="1"/>
  <c r="P194" i="5" s="1"/>
  <c r="F194" i="5" s="1"/>
  <c r="R195" i="5" l="1" a="1"/>
  <c r="R195" i="5" s="1"/>
  <c r="S195" i="5" s="1"/>
  <c r="P195" i="5" s="1"/>
  <c r="F195" i="5" s="1"/>
  <c r="O194" i="5"/>
  <c r="I194" i="5" s="1"/>
  <c r="Q196" i="5"/>
  <c r="R196" i="5" l="1" a="1"/>
  <c r="R196" i="5" s="1"/>
  <c r="S196" i="5" s="1"/>
  <c r="P196" i="5" s="1"/>
  <c r="F196" i="5" s="1"/>
  <c r="O195" i="5"/>
  <c r="I195" i="5" s="1"/>
  <c r="Q197" i="5"/>
  <c r="O196" i="5" l="1"/>
  <c r="I196" i="5" s="1"/>
  <c r="Q198" i="5"/>
  <c r="R197" i="5" a="1"/>
  <c r="R197" i="5" s="1"/>
  <c r="S197" i="5" s="1"/>
  <c r="P197" i="5" s="1"/>
  <c r="F197" i="5" s="1"/>
  <c r="Q199" i="5" l="1"/>
  <c r="R198" i="5" a="1"/>
  <c r="R198" i="5" s="1"/>
  <c r="S198" i="5" s="1"/>
  <c r="P198" i="5" s="1"/>
  <c r="F198" i="5" s="1"/>
  <c r="O197" i="5"/>
  <c r="I197" i="5" s="1"/>
  <c r="R199" i="5" l="1" a="1"/>
  <c r="R199" i="5" s="1"/>
  <c r="S199" i="5" s="1"/>
  <c r="P199" i="5" s="1"/>
  <c r="F199" i="5" s="1"/>
  <c r="Q200" i="5"/>
  <c r="O198" i="5"/>
  <c r="I198" i="5" s="1"/>
  <c r="O199" i="5" l="1"/>
  <c r="I199" i="5" s="1"/>
  <c r="Q201" i="5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3" i="5" a="1"/>
  <c r="R203" i="5" s="1"/>
  <c r="S203" i="5" s="1"/>
  <c r="P203" i="5" s="1"/>
  <c r="F203" i="5" s="1"/>
  <c r="O202" i="5"/>
  <c r="I202" i="5" s="1"/>
  <c r="R204" i="5" l="1" a="1"/>
  <c r="R204" i="5" s="1"/>
  <c r="S204" i="5" s="1"/>
  <c r="P204" i="5" s="1"/>
  <c r="F204" i="5" s="1"/>
  <c r="O203" i="5"/>
  <c r="I203" i="5" s="1"/>
  <c r="Q205" i="5"/>
  <c r="O204" i="5" l="1"/>
  <c r="I204" i="5" s="1"/>
  <c r="Q206" i="5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8" i="5" a="1"/>
  <c r="R208" i="5" s="1"/>
  <c r="S208" i="5" s="1"/>
  <c r="P208" i="5" s="1"/>
  <c r="F208" i="5" s="1"/>
  <c r="O207" i="5"/>
  <c r="I207" i="5" s="1"/>
  <c r="R209" i="5" l="1" a="1"/>
  <c r="R209" i="5" s="1"/>
  <c r="S209" i="5" s="1"/>
  <c r="P209" i="5" s="1"/>
  <c r="F209" i="5" s="1"/>
  <c r="O208" i="5"/>
  <c r="I208" i="5" s="1"/>
  <c r="Q210" i="5"/>
  <c r="R210" i="5" l="1" a="1"/>
  <c r="R210" i="5" s="1"/>
  <c r="S210" i="5" s="1"/>
  <c r="P210" i="5" s="1"/>
  <c r="F210" i="5" s="1"/>
  <c r="O209" i="5"/>
  <c r="I209" i="5" s="1"/>
  <c r="Q211" i="5"/>
  <c r="R211" i="5" l="1" a="1"/>
  <c r="R211" i="5" s="1"/>
  <c r="S211" i="5" s="1"/>
  <c r="P211" i="5" s="1"/>
  <c r="F211" i="5" s="1"/>
  <c r="O210" i="5"/>
  <c r="I210" i="5" s="1"/>
  <c r="Q212" i="5"/>
  <c r="O211" i="5" l="1"/>
  <c r="I211" i="5" s="1"/>
  <c r="Q213" i="5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O218" i="5"/>
  <c r="I218" i="5" s="1"/>
  <c r="R219" i="5" a="1"/>
  <c r="R219" i="5" s="1"/>
  <c r="S219" i="5" s="1"/>
  <c r="P219" i="5" s="1"/>
  <c r="F219" i="5" s="1"/>
  <c r="R220" i="5" l="1" a="1"/>
  <c r="R220" i="5" s="1"/>
  <c r="S220" i="5" s="1"/>
  <c r="P220" i="5" s="1"/>
  <c r="F220" i="5" s="1"/>
  <c r="Q221" i="5"/>
  <c r="O219" i="5"/>
  <c r="I219" i="5" s="1"/>
  <c r="O220" i="5" l="1"/>
  <c r="I220" i="5" s="1"/>
  <c r="R221" i="5" a="1"/>
  <c r="R221" i="5" s="1"/>
  <c r="S221" i="5" s="1"/>
  <c r="P221" i="5" s="1"/>
  <c r="F221" i="5" s="1"/>
  <c r="Q222" i="5"/>
  <c r="O221" i="5" l="1"/>
  <c r="I221" i="5" s="1"/>
  <c r="Q223" i="5"/>
  <c r="R222" i="5" a="1"/>
  <c r="R222" i="5" s="1"/>
  <c r="S222" i="5" s="1"/>
  <c r="P222" i="5" s="1"/>
  <c r="F222" i="5" s="1"/>
  <c r="R223" i="5" l="1" a="1"/>
  <c r="R223" i="5" s="1"/>
  <c r="S223" i="5" s="1"/>
  <c r="P223" i="5" s="1"/>
  <c r="F223" i="5" s="1"/>
  <c r="O222" i="5"/>
  <c r="I222" i="5" s="1"/>
  <c r="Q224" i="5"/>
  <c r="O223" i="5" l="1"/>
  <c r="I223" i="5" s="1"/>
  <c r="Q225" i="5"/>
  <c r="R224" i="5" a="1"/>
  <c r="R224" i="5" s="1"/>
  <c r="S224" i="5" s="1"/>
  <c r="P224" i="5" s="1"/>
  <c r="F224" i="5" s="1"/>
  <c r="R225" i="5" l="1" a="1"/>
  <c r="R225" i="5" s="1"/>
  <c r="S225" i="5" s="1"/>
  <c r="P225" i="5" s="1"/>
  <c r="F225" i="5" s="1"/>
  <c r="Q226" i="5"/>
  <c r="O224" i="5"/>
  <c r="I224" i="5" s="1"/>
  <c r="O225" i="5" l="1"/>
  <c r="I225" i="5" s="1"/>
  <c r="Q227" i="5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4" i="5" a="1"/>
  <c r="R234" i="5" s="1"/>
  <c r="S234" i="5" s="1"/>
  <c r="P234" i="5" s="1"/>
  <c r="F234" i="5" s="1"/>
  <c r="O233" i="5"/>
  <c r="I233" i="5" s="1"/>
  <c r="R235" i="5" l="1" a="1"/>
  <c r="R235" i="5" s="1"/>
  <c r="S235" i="5" s="1"/>
  <c r="P235" i="5" s="1"/>
  <c r="F235" i="5" s="1"/>
  <c r="O234" i="5"/>
  <c r="I234" i="5" s="1"/>
  <c r="Q236" i="5"/>
  <c r="O235" i="5" l="1"/>
  <c r="I235" i="5" s="1"/>
  <c r="R236" i="5" a="1"/>
  <c r="R236" i="5" s="1"/>
  <c r="S236" i="5" s="1"/>
  <c r="P236" i="5" s="1"/>
  <c r="F236" i="5" s="1"/>
  <c r="Q237" i="5"/>
  <c r="O236" i="5" l="1"/>
  <c r="I236" i="5" s="1"/>
  <c r="Q238" i="5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O238" i="5"/>
  <c r="I238" i="5" s="1"/>
  <c r="R239" i="5" a="1"/>
  <c r="R239" i="5" s="1"/>
  <c r="S239" i="5" s="1"/>
  <c r="P239" i="5" s="1"/>
  <c r="F239" i="5" s="1"/>
  <c r="R240" i="5" l="1" a="1"/>
  <c r="R240" i="5" s="1"/>
  <c r="S240" i="5" s="1"/>
  <c r="P240" i="5" s="1"/>
  <c r="F240" i="5" s="1"/>
  <c r="O239" i="5"/>
  <c r="I239" i="5" s="1"/>
  <c r="Q241" i="5"/>
  <c r="R241" i="5" l="1" a="1"/>
  <c r="R241" i="5" s="1"/>
  <c r="S241" i="5" s="1"/>
  <c r="P241" i="5" s="1"/>
  <c r="F241" i="5" s="1"/>
  <c r="O240" i="5"/>
  <c r="I240" i="5" s="1"/>
  <c r="Q242" i="5"/>
  <c r="O241" i="5" l="1"/>
  <c r="I241" i="5" s="1"/>
  <c r="Q243" i="5"/>
  <c r="R242" i="5" a="1"/>
  <c r="R242" i="5" s="1"/>
  <c r="S242" i="5" s="1"/>
  <c r="P242" i="5" s="1"/>
  <c r="F242" i="5" s="1"/>
  <c r="R243" i="5" l="1" a="1"/>
  <c r="R243" i="5" s="1"/>
  <c r="S243" i="5" s="1"/>
  <c r="P243" i="5" s="1"/>
  <c r="F243" i="5" s="1"/>
  <c r="O242" i="5"/>
  <c r="I242" i="5" s="1"/>
  <c r="Q244" i="5"/>
  <c r="O243" i="5" l="1"/>
  <c r="I243" i="5" s="1"/>
  <c r="Q245" i="5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8" i="5" a="1"/>
  <c r="R248" i="5" s="1"/>
  <c r="S248" i="5" s="1"/>
  <c r="P248" i="5" s="1"/>
  <c r="F248" i="5" s="1"/>
  <c r="R249" i="5" l="1" a="1"/>
  <c r="R249" i="5" s="1"/>
  <c r="S249" i="5" s="1"/>
  <c r="P249" i="5" s="1"/>
  <c r="F249" i="5" s="1"/>
  <c r="Q250" i="5"/>
  <c r="O248" i="5"/>
  <c r="I248" i="5" s="1"/>
  <c r="O249" i="5" l="1"/>
  <c r="I249" i="5" s="1"/>
  <c r="Q251" i="5"/>
  <c r="R250" i="5" a="1"/>
  <c r="R250" i="5" s="1"/>
  <c r="S250" i="5" s="1"/>
  <c r="P250" i="5" s="1"/>
  <c r="F250" i="5" s="1"/>
  <c r="Q252" i="5" l="1"/>
  <c r="R251" i="5" a="1"/>
  <c r="R251" i="5" s="1"/>
  <c r="S251" i="5" s="1"/>
  <c r="P251" i="5" s="1"/>
  <c r="F251" i="5" s="1"/>
  <c r="O250" i="5"/>
  <c r="I250" i="5" s="1"/>
  <c r="R252" i="5" l="1" a="1"/>
  <c r="R252" i="5" s="1"/>
  <c r="S252" i="5" s="1"/>
  <c r="P252" i="5" s="1"/>
  <c r="F252" i="5" s="1"/>
  <c r="Q253" i="5"/>
  <c r="O251" i="5"/>
  <c r="I251" i="5" s="1"/>
  <c r="O252" i="5" l="1"/>
  <c r="I252" i="5" s="1"/>
  <c r="Q254" i="5"/>
  <c r="R253" i="5" a="1"/>
  <c r="R253" i="5" s="1"/>
  <c r="S253" i="5" s="1"/>
  <c r="P253" i="5" s="1"/>
  <c r="F253" i="5" s="1"/>
  <c r="R254" i="5" l="1" a="1"/>
  <c r="R254" i="5" s="1"/>
  <c r="S254" i="5" s="1"/>
  <c r="P254" i="5" s="1"/>
  <c r="F254" i="5" s="1"/>
  <c r="Q255" i="5"/>
  <c r="O253" i="5"/>
  <c r="I253" i="5" s="1"/>
  <c r="O254" i="5" l="1"/>
  <c r="I254" i="5" s="1"/>
  <c r="Q256" i="5"/>
  <c r="R255" i="5" a="1"/>
  <c r="R255" i="5" s="1"/>
  <c r="S255" i="5" s="1"/>
  <c r="P255" i="5" s="1"/>
  <c r="F255" i="5" s="1"/>
  <c r="O255" i="5" l="1"/>
  <c r="I255" i="5" s="1"/>
  <c r="Q257" i="5"/>
  <c r="R256" i="5" a="1"/>
  <c r="R256" i="5" s="1"/>
  <c r="S256" i="5" s="1"/>
  <c r="P256" i="5" s="1"/>
  <c r="F256" i="5" s="1"/>
  <c r="R257" i="5" l="1" a="1"/>
  <c r="R257" i="5" s="1"/>
  <c r="S257" i="5" s="1"/>
  <c r="P257" i="5" s="1"/>
  <c r="F257" i="5" s="1"/>
  <c r="O256" i="5"/>
  <c r="I256" i="5" s="1"/>
  <c r="Q258" i="5"/>
  <c r="O257" i="5" l="1"/>
  <c r="I257" i="5" s="1"/>
  <c r="Q259" i="5"/>
  <c r="R258" i="5" a="1"/>
  <c r="R258" i="5" s="1"/>
  <c r="S258" i="5" s="1"/>
  <c r="P258" i="5" s="1"/>
  <c r="F258" i="5" s="1"/>
  <c r="R259" i="5" l="1" a="1"/>
  <c r="R259" i="5" s="1"/>
  <c r="S259" i="5" s="1"/>
  <c r="P259" i="5" s="1"/>
  <c r="F259" i="5" s="1"/>
  <c r="Q260" i="5"/>
  <c r="O258" i="5"/>
  <c r="I258" i="5" s="1"/>
  <c r="O259" i="5" l="1"/>
  <c r="I259" i="5" s="1"/>
  <c r="Q261" i="5"/>
  <c r="R260" i="5" a="1"/>
  <c r="R260" i="5" s="1"/>
  <c r="S260" i="5" s="1"/>
  <c r="P260" i="5" s="1"/>
  <c r="F260" i="5" s="1"/>
  <c r="Q262" i="5" l="1"/>
  <c r="O260" i="5"/>
  <c r="I260" i="5" s="1"/>
  <c r="R261" i="5" a="1"/>
  <c r="R261" i="5" s="1"/>
  <c r="S261" i="5" s="1"/>
  <c r="P261" i="5" s="1"/>
  <c r="F261" i="5" s="1"/>
  <c r="R262" i="5" l="1" a="1"/>
  <c r="R262" i="5" s="1"/>
  <c r="S262" i="5" s="1"/>
  <c r="P262" i="5" s="1"/>
  <c r="F262" i="5" s="1"/>
  <c r="O261" i="5"/>
  <c r="I261" i="5" s="1"/>
  <c r="Q263" i="5"/>
  <c r="O262" i="5" l="1"/>
  <c r="I262" i="5" s="1"/>
  <c r="R263" i="5" a="1"/>
  <c r="R263" i="5" s="1"/>
  <c r="S263" i="5" s="1"/>
  <c r="P263" i="5" s="1"/>
  <c r="F263" i="5" s="1"/>
  <c r="Q264" i="5"/>
  <c r="O263" i="5" l="1"/>
  <c r="I263" i="5" s="1"/>
  <c r="Q265" i="5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69" i="5" a="1"/>
  <c r="R269" i="5" s="1"/>
  <c r="S269" i="5" s="1"/>
  <c r="P269" i="5" s="1"/>
  <c r="F269" i="5" s="1"/>
  <c r="R270" i="5" l="1" a="1"/>
  <c r="R270" i="5" s="1"/>
  <c r="S270" i="5" s="1"/>
  <c r="P270" i="5" s="1"/>
  <c r="F270" i="5" s="1"/>
  <c r="O269" i="5"/>
  <c r="I269" i="5" s="1"/>
  <c r="Q271" i="5"/>
  <c r="O270" i="5" l="1"/>
  <c r="I270" i="5" s="1"/>
  <c r="Q272" i="5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I272" i="5" s="1"/>
  <c r="Q274" i="5"/>
  <c r="R273" i="5" a="1"/>
  <c r="R273" i="5" s="1"/>
  <c r="S273" i="5" s="1"/>
  <c r="P273" i="5" s="1"/>
  <c r="F273" i="5" s="1"/>
  <c r="R274" i="5" l="1" a="1"/>
  <c r="R274" i="5" s="1"/>
  <c r="S274" i="5" s="1"/>
  <c r="P274" i="5" s="1"/>
  <c r="F274" i="5" s="1"/>
  <c r="Q275" i="5"/>
  <c r="O273" i="5"/>
  <c r="I273" i="5" s="1"/>
  <c r="O274" i="5" l="1"/>
  <c r="I274" i="5" s="1"/>
  <c r="R275" i="5" a="1"/>
  <c r="R275" i="5" s="1"/>
  <c r="S275" i="5" s="1"/>
  <c r="P275" i="5" s="1"/>
  <c r="F275" i="5" s="1"/>
  <c r="Q276" i="5"/>
  <c r="O275" i="5" l="1"/>
  <c r="I275" i="5" s="1"/>
  <c r="Q277" i="5"/>
  <c r="R276" i="5" a="1"/>
  <c r="R276" i="5" s="1"/>
  <c r="S276" i="5" s="1"/>
  <c r="P276" i="5" s="1"/>
  <c r="F276" i="5" s="1"/>
  <c r="Q278" i="5" l="1"/>
  <c r="O276" i="5"/>
  <c r="I276" i="5" s="1"/>
  <c r="R277" i="5" a="1"/>
  <c r="R277" i="5" s="1"/>
  <c r="S277" i="5" s="1"/>
  <c r="P277" i="5" s="1"/>
  <c r="F277" i="5" s="1"/>
  <c r="R278" i="5" l="1" a="1"/>
  <c r="R278" i="5" s="1"/>
  <c r="S278" i="5" s="1"/>
  <c r="P278" i="5" s="1"/>
  <c r="F278" i="5" s="1"/>
  <c r="O277" i="5"/>
  <c r="I277" i="5" s="1"/>
  <c r="Q279" i="5"/>
  <c r="O278" i="5" l="1"/>
  <c r="I278" i="5" s="1"/>
  <c r="R279" i="5" a="1"/>
  <c r="R279" i="5" s="1"/>
  <c r="S279" i="5" s="1"/>
  <c r="P279" i="5" s="1"/>
  <c r="F279" i="5" s="1"/>
  <c r="Q280" i="5"/>
  <c r="O279" i="5" l="1"/>
  <c r="I279" i="5" s="1"/>
  <c r="Q281" i="5"/>
  <c r="R280" i="5" a="1"/>
  <c r="R280" i="5" s="1"/>
  <c r="S280" i="5" s="1"/>
  <c r="P280" i="5" s="1"/>
  <c r="F280" i="5" s="1"/>
  <c r="R281" i="5" l="1" a="1"/>
  <c r="R281" i="5" s="1"/>
  <c r="S281" i="5" s="1"/>
  <c r="P281" i="5" s="1"/>
  <c r="F281" i="5" s="1"/>
  <c r="O280" i="5"/>
  <c r="I280" i="5" s="1"/>
  <c r="Q282" i="5"/>
  <c r="O281" i="5" l="1"/>
  <c r="I281" i="5" s="1"/>
  <c r="Q283" i="5"/>
  <c r="R282" i="5" a="1"/>
  <c r="R282" i="5" s="1"/>
  <c r="S282" i="5" s="1"/>
  <c r="P282" i="5" s="1"/>
  <c r="F282" i="5" s="1"/>
  <c r="Q284" i="5" l="1"/>
  <c r="R283" i="5" a="1"/>
  <c r="R283" i="5" s="1"/>
  <c r="S283" i="5" s="1"/>
  <c r="P283" i="5" s="1"/>
  <c r="F283" i="5" s="1"/>
  <c r="O282" i="5"/>
  <c r="I282" i="5" s="1"/>
  <c r="R284" i="5" l="1" a="1"/>
  <c r="R284" i="5" s="1"/>
  <c r="S284" i="5" s="1"/>
  <c r="P284" i="5" s="1"/>
  <c r="F284" i="5" s="1"/>
  <c r="Q285" i="5"/>
  <c r="O283" i="5"/>
  <c r="I283" i="5" s="1"/>
  <c r="O284" i="5" l="1"/>
  <c r="I284" i="5" s="1"/>
  <c r="R285" i="5" a="1"/>
  <c r="R285" i="5" s="1"/>
  <c r="S285" i="5" s="1"/>
  <c r="P285" i="5" s="1"/>
  <c r="F285" i="5" s="1"/>
  <c r="Q286" i="5"/>
  <c r="O285" i="5" l="1"/>
  <c r="I285" i="5" s="1"/>
  <c r="Q287" i="5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8" i="5" a="1"/>
  <c r="R288" i="5" s="1"/>
  <c r="S288" i="5" s="1"/>
  <c r="P288" i="5" s="1"/>
  <c r="F288" i="5" s="1"/>
  <c r="R289" i="5" l="1" a="1"/>
  <c r="R289" i="5" s="1"/>
  <c r="S289" i="5" s="1"/>
  <c r="P289" i="5" s="1"/>
  <c r="F289" i="5" s="1"/>
  <c r="Q290" i="5"/>
  <c r="O288" i="5"/>
  <c r="I288" i="5" s="1"/>
  <c r="O289" i="5" l="1"/>
  <c r="I289" i="5" s="1"/>
  <c r="Q291" i="5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2" i="5" a="1"/>
  <c r="R292" i="5" s="1"/>
  <c r="S292" i="5" s="1"/>
  <c r="P292" i="5" s="1"/>
  <c r="F292" i="5" s="1"/>
  <c r="O291" i="5"/>
  <c r="I291" i="5" s="1"/>
  <c r="R293" i="5" l="1" a="1"/>
  <c r="R293" i="5" s="1"/>
  <c r="S293" i="5" s="1"/>
  <c r="P293" i="5" s="1"/>
  <c r="F293" i="5" s="1"/>
  <c r="O292" i="5"/>
  <c r="I292" i="5" s="1"/>
  <c r="Q294" i="5"/>
  <c r="O293" i="5" l="1"/>
  <c r="I293" i="5" s="1"/>
  <c r="Q295" i="5"/>
  <c r="R294" i="5" a="1"/>
  <c r="R294" i="5" s="1"/>
  <c r="S294" i="5" s="1"/>
  <c r="P294" i="5" s="1"/>
  <c r="F294" i="5" s="1"/>
  <c r="R295" i="5" l="1" a="1"/>
  <c r="R295" i="5" s="1"/>
  <c r="S295" i="5" s="1"/>
  <c r="P295" i="5" s="1"/>
  <c r="F295" i="5" s="1"/>
  <c r="O294" i="5"/>
  <c r="I294" i="5" s="1"/>
  <c r="Q296" i="5"/>
  <c r="O295" i="5" l="1"/>
  <c r="I295" i="5" s="1"/>
  <c r="Q297" i="5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O301" i="5"/>
  <c r="I301" i="5" s="1"/>
  <c r="R302" i="5" a="1"/>
  <c r="R302" i="5" s="1"/>
  <c r="S302" i="5" s="1"/>
  <c r="P302" i="5" s="1"/>
  <c r="F302" i="5" s="1"/>
  <c r="R303" i="5" l="1" a="1"/>
  <c r="R303" i="5" s="1"/>
  <c r="S303" i="5" s="1"/>
  <c r="P303" i="5" s="1"/>
  <c r="F303" i="5" s="1"/>
  <c r="O302" i="5"/>
  <c r="I302" i="5" s="1"/>
  <c r="Q304" i="5"/>
  <c r="O303" i="5" l="1"/>
  <c r="I303" i="5" s="1"/>
  <c r="R304" i="5" a="1"/>
  <c r="R304" i="5" s="1"/>
  <c r="S304" i="5" s="1"/>
  <c r="P304" i="5" s="1"/>
  <c r="F304" i="5" s="1"/>
  <c r="Q305" i="5"/>
  <c r="O304" i="5" l="1"/>
  <c r="I304" i="5" s="1"/>
  <c r="Q306" i="5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8" i="5" a="1"/>
  <c r="R308" i="5" s="1"/>
  <c r="S308" i="5" s="1"/>
  <c r="P308" i="5" s="1"/>
  <c r="F308" i="5" s="1"/>
  <c r="O307" i="5"/>
  <c r="I307" i="5" s="1"/>
  <c r="R309" i="5" l="1" a="1"/>
  <c r="R309" i="5" s="1"/>
  <c r="S309" i="5" s="1"/>
  <c r="P309" i="5" s="1"/>
  <c r="F309" i="5" s="1"/>
  <c r="O308" i="5"/>
  <c r="I308" i="5" s="1"/>
  <c r="Q310" i="5"/>
  <c r="O309" i="5" l="1"/>
  <c r="I309" i="5" s="1"/>
  <c r="Q311" i="5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2" i="5" a="1"/>
  <c r="R312" i="5" s="1"/>
  <c r="S312" i="5" s="1"/>
  <c r="P312" i="5" s="1"/>
  <c r="F312" i="5" s="1"/>
  <c r="O311" i="5"/>
  <c r="I311" i="5" s="1"/>
  <c r="R313" i="5" l="1" a="1"/>
  <c r="R313" i="5" s="1"/>
  <c r="S313" i="5" s="1"/>
  <c r="P313" i="5" s="1"/>
  <c r="F313" i="5" s="1"/>
  <c r="O312" i="5"/>
  <c r="I312" i="5" s="1"/>
  <c r="Q314" i="5"/>
  <c r="R314" i="5" l="1" a="1"/>
  <c r="R314" i="5" s="1"/>
  <c r="S314" i="5" s="1"/>
  <c r="P314" i="5" s="1"/>
  <c r="F314" i="5" s="1"/>
  <c r="O313" i="5"/>
  <c r="I313" i="5" s="1"/>
  <c r="Q315" i="5"/>
  <c r="R315" i="5" l="1" a="1"/>
  <c r="R315" i="5" s="1"/>
  <c r="S315" i="5" s="1"/>
  <c r="P315" i="5" s="1"/>
  <c r="F315" i="5" s="1"/>
  <c r="O314" i="5"/>
  <c r="I314" i="5" s="1"/>
  <c r="Q316" i="5"/>
  <c r="O315" i="5" l="1"/>
  <c r="I315" i="5" s="1"/>
  <c r="Q317" i="5"/>
  <c r="R316" i="5" a="1"/>
  <c r="R316" i="5" s="1"/>
  <c r="S316" i="5" s="1"/>
  <c r="P316" i="5" s="1"/>
  <c r="F316" i="5" s="1"/>
  <c r="R317" i="5" l="1" a="1"/>
  <c r="R317" i="5" s="1"/>
  <c r="S317" i="5" s="1"/>
  <c r="P317" i="5" s="1"/>
  <c r="F317" i="5" s="1"/>
  <c r="O316" i="5"/>
  <c r="I316" i="5" s="1"/>
  <c r="Q318" i="5"/>
  <c r="O317" i="5" l="1"/>
  <c r="I317" i="5" s="1"/>
  <c r="Q319" i="5"/>
  <c r="R318" i="5" a="1"/>
  <c r="R318" i="5" s="1"/>
  <c r="S318" i="5" s="1"/>
  <c r="P318" i="5" s="1"/>
  <c r="F318" i="5" s="1"/>
  <c r="R319" i="5" l="1" a="1"/>
  <c r="R319" i="5" s="1"/>
  <c r="S319" i="5" s="1"/>
  <c r="P319" i="5" s="1"/>
  <c r="F319" i="5" s="1"/>
  <c r="O318" i="5"/>
  <c r="I318" i="5" s="1"/>
  <c r="Q320" i="5"/>
  <c r="R320" i="5" l="1" a="1"/>
  <c r="R320" i="5" s="1"/>
  <c r="S320" i="5" s="1"/>
  <c r="P320" i="5" s="1"/>
  <c r="F320" i="5" s="1"/>
  <c r="O319" i="5"/>
  <c r="I319" i="5" s="1"/>
  <c r="Q321" i="5"/>
  <c r="O320" i="5" l="1"/>
  <c r="I320" i="5" s="1"/>
  <c r="R321" i="5" a="1"/>
  <c r="R321" i="5" s="1"/>
  <c r="S321" i="5" s="1"/>
  <c r="P321" i="5" s="1"/>
  <c r="F321" i="5" s="1"/>
  <c r="Q322" i="5"/>
  <c r="O321" i="5" l="1"/>
  <c r="I321" i="5" s="1"/>
  <c r="Q323" i="5"/>
  <c r="R322" i="5" a="1"/>
  <c r="R322" i="5" s="1"/>
  <c r="S322" i="5" s="1"/>
  <c r="P322" i="5" s="1"/>
  <c r="F322" i="5" s="1"/>
  <c r="R323" i="5" l="1" a="1"/>
  <c r="R323" i="5" s="1"/>
  <c r="S323" i="5" s="1"/>
  <c r="P323" i="5" s="1"/>
  <c r="F323" i="5" s="1"/>
  <c r="Q324" i="5"/>
  <c r="O322" i="5"/>
  <c r="I322" i="5" s="1"/>
  <c r="O323" i="5" l="1"/>
  <c r="I323" i="5" s="1"/>
  <c r="Q325" i="5"/>
  <c r="R324" i="5" a="1"/>
  <c r="R324" i="5" s="1"/>
  <c r="S324" i="5" s="1"/>
  <c r="P324" i="5" s="1"/>
  <c r="F324" i="5" s="1"/>
  <c r="R325" i="5" l="1" a="1"/>
  <c r="R325" i="5" s="1"/>
  <c r="S325" i="5" s="1"/>
  <c r="P325" i="5" s="1"/>
  <c r="F325" i="5" s="1"/>
  <c r="O324" i="5"/>
  <c r="I324" i="5" s="1"/>
  <c r="Q326" i="5"/>
  <c r="O325" i="5" l="1"/>
  <c r="I325" i="5" s="1"/>
  <c r="Q327" i="5"/>
  <c r="R326" i="5" a="1"/>
  <c r="R326" i="5" s="1"/>
  <c r="S326" i="5" s="1"/>
  <c r="P326" i="5" s="1"/>
  <c r="F326" i="5" s="1"/>
  <c r="R327" i="5" l="1" a="1"/>
  <c r="R327" i="5" s="1"/>
  <c r="S327" i="5" s="1"/>
  <c r="P327" i="5" s="1"/>
  <c r="F327" i="5" s="1"/>
  <c r="O326" i="5"/>
  <c r="I326" i="5" s="1"/>
  <c r="Q328" i="5"/>
  <c r="O327" i="5" l="1"/>
  <c r="I327" i="5" s="1"/>
  <c r="R328" i="5" a="1"/>
  <c r="R328" i="5" s="1"/>
  <c r="S328" i="5" s="1"/>
  <c r="P328" i="5" s="1"/>
  <c r="F328" i="5" s="1"/>
  <c r="Q329" i="5"/>
  <c r="O328" i="5" l="1"/>
  <c r="I328" i="5" s="1"/>
  <c r="Q330" i="5"/>
  <c r="R329" i="5" a="1"/>
  <c r="R329" i="5" s="1"/>
  <c r="S329" i="5" s="1"/>
  <c r="P329" i="5" s="1"/>
  <c r="F329" i="5" s="1"/>
  <c r="Q331" i="5" l="1"/>
  <c r="R330" i="5" a="1"/>
  <c r="R330" i="5" s="1"/>
  <c r="S330" i="5" s="1"/>
  <c r="P330" i="5" s="1"/>
  <c r="F330" i="5" s="1"/>
  <c r="O329" i="5"/>
  <c r="I329" i="5" s="1"/>
  <c r="R331" i="5" l="1" a="1"/>
  <c r="R331" i="5" s="1"/>
  <c r="S331" i="5" s="1"/>
  <c r="P331" i="5" s="1"/>
  <c r="F331" i="5" s="1"/>
  <c r="O330" i="5"/>
  <c r="I330" i="5" s="1"/>
  <c r="Q332" i="5"/>
  <c r="R332" i="5" l="1" a="1"/>
  <c r="R332" i="5" s="1"/>
  <c r="S332" i="5" s="1"/>
  <c r="P332" i="5" s="1"/>
  <c r="F332" i="5" s="1"/>
  <c r="O331" i="5"/>
  <c r="I331" i="5" s="1"/>
  <c r="Q333" i="5"/>
  <c r="O332" i="5" l="1"/>
  <c r="I332" i="5" s="1"/>
  <c r="Q334" i="5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5" i="5" a="1"/>
  <c r="R335" i="5" s="1"/>
  <c r="S335" i="5" s="1"/>
  <c r="P335" i="5" s="1"/>
  <c r="F335" i="5" s="1"/>
  <c r="O334" i="5"/>
  <c r="I334" i="5" s="1"/>
  <c r="R336" i="5" l="1" a="1"/>
  <c r="R336" i="5" s="1"/>
  <c r="S336" i="5" s="1"/>
  <c r="P336" i="5" s="1"/>
  <c r="F336" i="5" s="1"/>
  <c r="Q337" i="5"/>
  <c r="O335" i="5"/>
  <c r="I335" i="5" s="1"/>
  <c r="O336" i="5" l="1"/>
  <c r="I336" i="5" s="1"/>
  <c r="R337" i="5" a="1"/>
  <c r="R337" i="5" s="1"/>
  <c r="S337" i="5" s="1"/>
  <c r="P337" i="5" s="1"/>
  <c r="F337" i="5" s="1"/>
  <c r="Q338" i="5"/>
  <c r="O337" i="5" l="1"/>
  <c r="I337" i="5" s="1"/>
  <c r="Q339" i="5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0" i="5" a="1"/>
  <c r="R340" i="5" s="1"/>
  <c r="S340" i="5" s="1"/>
  <c r="P340" i="5" s="1"/>
  <c r="F340" i="5" s="1"/>
  <c r="O339" i="5"/>
  <c r="I339" i="5" s="1"/>
  <c r="R341" i="5" l="1" a="1"/>
  <c r="R341" i="5" s="1"/>
  <c r="S341" i="5" s="1"/>
  <c r="P341" i="5" s="1"/>
  <c r="F341" i="5" s="1"/>
  <c r="Q342" i="5"/>
  <c r="O340" i="5"/>
  <c r="I340" i="5" s="1"/>
  <c r="R342" i="5" l="1" a="1"/>
  <c r="R342" i="5" s="1"/>
  <c r="S342" i="5" s="1"/>
  <c r="P342" i="5" s="1"/>
  <c r="F342" i="5" s="1"/>
  <c r="O341" i="5"/>
  <c r="I341" i="5" s="1"/>
  <c r="Q343" i="5"/>
  <c r="O342" i="5" l="1"/>
  <c r="I342" i="5" s="1"/>
  <c r="Q344" i="5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5" i="5" a="1"/>
  <c r="R345" i="5" s="1"/>
  <c r="S345" i="5" s="1"/>
  <c r="P345" i="5" s="1"/>
  <c r="F345" i="5" s="1"/>
  <c r="O344" i="5"/>
  <c r="I344" i="5" s="1"/>
  <c r="R346" i="5" l="1" a="1"/>
  <c r="R346" i="5" s="1"/>
  <c r="S346" i="5" s="1"/>
  <c r="P346" i="5" s="1"/>
  <c r="F346" i="5" s="1"/>
  <c r="Q347" i="5"/>
  <c r="O345" i="5"/>
  <c r="I345" i="5" s="1"/>
  <c r="O346" i="5" l="1"/>
  <c r="I346" i="5" s="1"/>
  <c r="Q348" i="5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O351" i="5"/>
  <c r="I351" i="5" s="1"/>
  <c r="R352" i="5" a="1"/>
  <c r="R352" i="5" s="1"/>
  <c r="S352" i="5" s="1"/>
  <c r="P352" i="5" s="1"/>
  <c r="F352" i="5" s="1"/>
  <c r="R353" i="5" l="1" a="1"/>
  <c r="R353" i="5" s="1"/>
  <c r="S353" i="5" s="1"/>
  <c r="P353" i="5" s="1"/>
  <c r="F353" i="5" s="1"/>
  <c r="Q354" i="5"/>
  <c r="O352" i="5"/>
  <c r="I352" i="5" s="1"/>
  <c r="O353" i="5" l="1"/>
  <c r="I353" i="5" s="1"/>
  <c r="R354" i="5" a="1"/>
  <c r="R354" i="5" s="1"/>
  <c r="S354" i="5" s="1"/>
  <c r="P354" i="5" s="1"/>
  <c r="F354" i="5" s="1"/>
  <c r="Q355" i="5"/>
  <c r="O354" i="5" l="1"/>
  <c r="I354" i="5" s="1"/>
  <c r="Q356" i="5"/>
  <c r="R355" i="5" a="1"/>
  <c r="R355" i="5" s="1"/>
  <c r="S355" i="5" s="1"/>
  <c r="P355" i="5" s="1"/>
  <c r="F355" i="5" s="1"/>
  <c r="R356" i="5" l="1" a="1"/>
  <c r="R356" i="5" s="1"/>
  <c r="S356" i="5" s="1"/>
  <c r="P356" i="5" s="1"/>
  <c r="F356" i="5" s="1"/>
  <c r="Q357" i="5"/>
  <c r="O355" i="5"/>
  <c r="I355" i="5" s="1"/>
  <c r="O356" i="5" l="1"/>
  <c r="I356" i="5" s="1"/>
  <c r="Q358" i="5"/>
  <c r="R357" i="5" a="1"/>
  <c r="R357" i="5" s="1"/>
  <c r="S357" i="5" s="1"/>
  <c r="P357" i="5" s="1"/>
  <c r="F357" i="5" s="1"/>
  <c r="R358" i="5" l="1" a="1"/>
  <c r="R358" i="5" s="1"/>
  <c r="S358" i="5" s="1"/>
  <c r="P358" i="5" s="1"/>
  <c r="F358" i="5" s="1"/>
  <c r="O357" i="5"/>
  <c r="I357" i="5" s="1"/>
  <c r="Q359" i="5"/>
  <c r="O358" i="5" l="1"/>
  <c r="I358" i="5" s="1"/>
  <c r="Q360" i="5"/>
  <c r="R359" i="5" a="1"/>
  <c r="R359" i="5" s="1"/>
  <c r="S359" i="5" s="1"/>
  <c r="P359" i="5" s="1"/>
  <c r="F359" i="5" s="1"/>
  <c r="R360" i="5" l="1" a="1"/>
  <c r="R360" i="5" s="1"/>
  <c r="S360" i="5" s="1"/>
  <c r="P360" i="5" s="1"/>
  <c r="F360" i="5" s="1"/>
  <c r="O359" i="5"/>
  <c r="I359" i="5" s="1"/>
  <c r="Q361" i="5"/>
  <c r="O360" i="5" l="1"/>
  <c r="I360" i="5" s="1"/>
  <c r="R361" i="5" a="1"/>
  <c r="R361" i="5" s="1"/>
  <c r="S361" i="5" s="1"/>
  <c r="P361" i="5" s="1"/>
  <c r="F361" i="5" s="1"/>
  <c r="Q362" i="5"/>
  <c r="O361" i="5" l="1"/>
  <c r="I361" i="5" s="1"/>
  <c r="Q363" i="5"/>
  <c r="R362" i="5" a="1"/>
  <c r="R362" i="5" s="1"/>
  <c r="S362" i="5" s="1"/>
  <c r="P362" i="5" s="1"/>
  <c r="F362" i="5" s="1"/>
  <c r="Q364" i="5" l="1"/>
  <c r="O362" i="5"/>
  <c r="I362" i="5" s="1"/>
  <c r="R363" i="5" a="1"/>
  <c r="R363" i="5" s="1"/>
  <c r="S363" i="5" s="1"/>
  <c r="P363" i="5" s="1"/>
  <c r="F363" i="5" s="1"/>
  <c r="R364" i="5" l="1" a="1"/>
  <c r="R364" i="5" s="1"/>
  <c r="S364" i="5" s="1"/>
  <c r="P364" i="5" s="1"/>
  <c r="F364" i="5" s="1"/>
  <c r="O363" i="5"/>
  <c r="I363" i="5" s="1"/>
  <c r="Q365" i="5"/>
  <c r="O364" i="5" l="1"/>
  <c r="I364" i="5" s="1"/>
  <c r="Q366" i="5"/>
  <c r="R365" i="5" a="1"/>
  <c r="R365" i="5" s="1"/>
  <c r="S365" i="5" s="1"/>
  <c r="P365" i="5" s="1"/>
  <c r="F365" i="5" s="1"/>
  <c r="R366" i="5" l="1" a="1"/>
  <c r="R366" i="5" s="1"/>
  <c r="S366" i="5" s="1"/>
  <c r="P366" i="5" s="1"/>
  <c r="F366" i="5" s="1"/>
  <c r="O365" i="5"/>
  <c r="I365" i="5" s="1"/>
  <c r="Q367" i="5"/>
  <c r="O366" i="5" l="1"/>
  <c r="I366" i="5" s="1"/>
  <c r="Q368" i="5"/>
  <c r="R367" i="5" a="1"/>
  <c r="R367" i="5" s="1"/>
  <c r="S367" i="5" s="1"/>
  <c r="P367" i="5" s="1"/>
  <c r="F367" i="5" s="1"/>
  <c r="R368" i="5" l="1" a="1"/>
  <c r="R368" i="5" s="1"/>
  <c r="S368" i="5" s="1"/>
  <c r="P368" i="5" s="1"/>
  <c r="F368" i="5" s="1"/>
  <c r="O367" i="5"/>
  <c r="I367" i="5" s="1"/>
  <c r="Q369" i="5"/>
  <c r="R369" i="5" l="1" a="1"/>
  <c r="R369" i="5" s="1"/>
  <c r="S369" i="5" s="1"/>
  <c r="P369" i="5" s="1"/>
  <c r="F369" i="5" s="1"/>
  <c r="O368" i="5"/>
  <c r="I368" i="5" s="1"/>
  <c r="Q370" i="5"/>
  <c r="O369" i="5" l="1"/>
  <c r="I369" i="5" s="1"/>
  <c r="R370" i="5" a="1"/>
  <c r="R370" i="5" s="1"/>
  <c r="S370" i="5" s="1"/>
  <c r="P370" i="5" s="1"/>
  <c r="F370" i="5" s="1"/>
  <c r="Q371" i="5"/>
  <c r="O370" i="5" l="1"/>
  <c r="I370" i="5" s="1"/>
  <c r="Q372" i="5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O377" i="5"/>
  <c r="I377" i="5" s="1"/>
  <c r="R378" i="5" a="1"/>
  <c r="R378" i="5" s="1"/>
  <c r="S378" i="5" s="1"/>
  <c r="P378" i="5" s="1"/>
  <c r="F378" i="5" s="1"/>
  <c r="R379" i="5" l="1" a="1"/>
  <c r="R379" i="5" s="1"/>
  <c r="S379" i="5" s="1"/>
  <c r="P379" i="5" s="1"/>
  <c r="F379" i="5" s="1"/>
  <c r="Q380" i="5"/>
  <c r="O378" i="5"/>
  <c r="I378" i="5" s="1"/>
  <c r="R380" i="5" l="1" a="1"/>
  <c r="R380" i="5" s="1"/>
  <c r="S380" i="5" s="1"/>
  <c r="P380" i="5" s="1"/>
  <c r="F380" i="5" s="1"/>
  <c r="O379" i="5"/>
  <c r="I379" i="5" s="1"/>
  <c r="Q381" i="5"/>
  <c r="R381" i="5" l="1" a="1"/>
  <c r="R381" i="5" s="1"/>
  <c r="S381" i="5" s="1"/>
  <c r="P381" i="5" s="1"/>
  <c r="F381" i="5" s="1"/>
  <c r="O380" i="5"/>
  <c r="I380" i="5" s="1"/>
  <c r="Q382" i="5"/>
  <c r="O381" i="5" l="1"/>
  <c r="I381" i="5" s="1"/>
  <c r="R382" i="5" a="1"/>
  <c r="R382" i="5" s="1"/>
  <c r="S382" i="5" s="1"/>
  <c r="P382" i="5" s="1"/>
  <c r="F382" i="5" s="1"/>
  <c r="Q383" i="5"/>
  <c r="O382" i="5" l="1"/>
  <c r="I382" i="5" s="1"/>
  <c r="Q384" i="5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O384" i="5"/>
  <c r="I384" i="5" s="1"/>
  <c r="R385" i="5" a="1"/>
  <c r="R385" i="5" s="1"/>
  <c r="S385" i="5" s="1"/>
  <c r="P385" i="5" s="1"/>
  <c r="F385" i="5" s="1"/>
  <c r="R386" i="5" l="1" a="1"/>
  <c r="R386" i="5" s="1"/>
  <c r="S386" i="5" s="1"/>
  <c r="P386" i="5" s="1"/>
  <c r="F386" i="5" s="1"/>
  <c r="O385" i="5"/>
  <c r="I385" i="5" s="1"/>
  <c r="Q387" i="5"/>
  <c r="O386" i="5" l="1"/>
  <c r="I386" i="5" s="1"/>
  <c r="R387" i="5" a="1"/>
  <c r="R387" i="5" s="1"/>
  <c r="S387" i="5" s="1"/>
  <c r="P387" i="5" s="1"/>
  <c r="F387" i="5" s="1"/>
  <c r="Q388" i="5"/>
  <c r="O387" i="5" l="1"/>
  <c r="I387" i="5" s="1"/>
  <c r="Q389" i="5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O390" i="5"/>
  <c r="I390" i="5" s="1"/>
  <c r="R391" i="5" a="1"/>
  <c r="R391" i="5" s="1"/>
  <c r="S391" i="5" s="1"/>
  <c r="P391" i="5" s="1"/>
  <c r="F391" i="5" s="1"/>
  <c r="R392" i="5" l="1" a="1"/>
  <c r="R392" i="5" s="1"/>
  <c r="S392" i="5" s="1"/>
  <c r="P392" i="5" s="1"/>
  <c r="F392" i="5" s="1"/>
  <c r="Q393" i="5"/>
  <c r="O391" i="5"/>
  <c r="I391" i="5" s="1"/>
  <c r="O392" i="5" l="1"/>
  <c r="I392" i="5" s="1"/>
  <c r="Q394" i="5"/>
  <c r="R393" i="5" a="1"/>
  <c r="R393" i="5" s="1"/>
  <c r="S393" i="5" s="1"/>
  <c r="P393" i="5" s="1"/>
  <c r="F393" i="5" s="1"/>
  <c r="R394" i="5" l="1" a="1"/>
  <c r="R394" i="5" s="1"/>
  <c r="S394" i="5" s="1"/>
  <c r="P394" i="5" s="1"/>
  <c r="F394" i="5" s="1"/>
  <c r="Q395" i="5"/>
  <c r="O393" i="5"/>
  <c r="I393" i="5" s="1"/>
  <c r="O394" i="5" l="1"/>
  <c r="I394" i="5" s="1"/>
  <c r="Q396" i="5"/>
  <c r="R395" i="5" a="1"/>
  <c r="R395" i="5" s="1"/>
  <c r="S395" i="5" s="1"/>
  <c r="P395" i="5" s="1"/>
  <c r="F395" i="5" s="1"/>
  <c r="Q397" i="5" l="1"/>
  <c r="O395" i="5"/>
  <c r="I395" i="5" s="1"/>
  <c r="R396" i="5" a="1"/>
  <c r="R396" i="5" s="1"/>
  <c r="S396" i="5" s="1"/>
  <c r="P396" i="5" s="1"/>
  <c r="F396" i="5" s="1"/>
  <c r="R397" i="5" l="1" a="1"/>
  <c r="R397" i="5" s="1"/>
  <c r="S397" i="5" s="1"/>
  <c r="P397" i="5" s="1"/>
  <c r="F397" i="5" s="1"/>
  <c r="O396" i="5"/>
  <c r="I396" i="5" s="1"/>
  <c r="Q398" i="5"/>
  <c r="R398" i="5" l="1" a="1"/>
  <c r="R398" i="5" s="1"/>
  <c r="S398" i="5" s="1"/>
  <c r="P398" i="5" s="1"/>
  <c r="F398" i="5" s="1"/>
  <c r="O397" i="5"/>
  <c r="I397" i="5" s="1"/>
  <c r="Q399" i="5"/>
  <c r="O398" i="5" l="1"/>
  <c r="I398" i="5" s="1"/>
  <c r="R399" i="5" a="1"/>
  <c r="R399" i="5" s="1"/>
  <c r="S399" i="5" s="1"/>
  <c r="P399" i="5" s="1"/>
  <c r="F399" i="5" s="1"/>
  <c r="Q400" i="5"/>
  <c r="O399" i="5" l="1"/>
  <c r="I399" i="5" s="1"/>
  <c r="Q401" i="5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3" i="5" a="1"/>
  <c r="R403" i="5" s="1"/>
  <c r="S403" i="5" s="1"/>
  <c r="P403" i="5" s="1"/>
  <c r="F403" i="5" s="1"/>
  <c r="O402" i="5"/>
  <c r="I402" i="5" s="1"/>
  <c r="R404" i="5" l="1" a="1"/>
  <c r="R404" i="5" s="1"/>
  <c r="S404" i="5" s="1"/>
  <c r="P404" i="5" s="1"/>
  <c r="F404" i="5" s="1"/>
  <c r="O403" i="5"/>
  <c r="I403" i="5" s="1"/>
  <c r="Q405" i="5"/>
  <c r="R405" i="5" l="1" a="1"/>
  <c r="R405" i="5" s="1"/>
  <c r="S405" i="5" s="1"/>
  <c r="P405" i="5" s="1"/>
  <c r="F405" i="5" s="1"/>
  <c r="O404" i="5"/>
  <c r="I404" i="5" s="1"/>
  <c r="Q406" i="5"/>
  <c r="R406" i="5" l="1" a="1"/>
  <c r="R406" i="5" s="1"/>
  <c r="S406" i="5" s="1"/>
  <c r="P406" i="5" s="1"/>
  <c r="F406" i="5" s="1"/>
  <c r="O405" i="5"/>
  <c r="I405" i="5" s="1"/>
  <c r="Q407" i="5"/>
  <c r="O406" i="5" l="1"/>
  <c r="I406" i="5" s="1"/>
  <c r="R407" i="5" a="1"/>
  <c r="R407" i="5" s="1"/>
  <c r="S407" i="5" s="1"/>
  <c r="P407" i="5" s="1"/>
  <c r="F407" i="5" s="1"/>
  <c r="Q408" i="5"/>
  <c r="O407" i="5" l="1"/>
  <c r="I407" i="5" s="1"/>
  <c r="Q409" i="5"/>
  <c r="R408" i="5" a="1"/>
  <c r="R408" i="5" s="1"/>
  <c r="S408" i="5" s="1"/>
  <c r="P408" i="5" s="1"/>
  <c r="F408" i="5" s="1"/>
  <c r="R409" i="5" l="1" a="1"/>
  <c r="R409" i="5" s="1"/>
  <c r="S409" i="5" s="1"/>
  <c r="P409" i="5" s="1"/>
  <c r="F409" i="5" s="1"/>
  <c r="O408" i="5"/>
  <c r="I408" i="5" s="1"/>
  <c r="Q410" i="5"/>
  <c r="O409" i="5" l="1"/>
  <c r="I409" i="5" s="1"/>
  <c r="Q411" i="5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O411" i="5"/>
  <c r="I411" i="5" s="1"/>
  <c r="R412" i="5" a="1"/>
  <c r="R412" i="5" s="1"/>
  <c r="S412" i="5" s="1"/>
  <c r="P412" i="5" s="1"/>
  <c r="F412" i="5" s="1"/>
  <c r="R413" i="5" l="1" a="1"/>
  <c r="R413" i="5" s="1"/>
  <c r="S413" i="5" s="1"/>
  <c r="P413" i="5" s="1"/>
  <c r="F413" i="5" s="1"/>
  <c r="Q414" i="5"/>
  <c r="O412" i="5"/>
  <c r="I412" i="5" s="1"/>
  <c r="O413" i="5" l="1"/>
  <c r="I413" i="5" s="1"/>
  <c r="Q415" i="5"/>
  <c r="R414" i="5" a="1"/>
  <c r="R414" i="5" s="1"/>
  <c r="S414" i="5" s="1"/>
  <c r="P414" i="5" s="1"/>
  <c r="F414" i="5" s="1"/>
  <c r="Q416" i="5" l="1"/>
  <c r="O414" i="5"/>
  <c r="I414" i="5" s="1"/>
  <c r="R415" i="5" a="1"/>
  <c r="R415" i="5" s="1"/>
  <c r="S415" i="5" s="1"/>
  <c r="P415" i="5" s="1"/>
  <c r="F415" i="5" s="1"/>
  <c r="R416" i="5" l="1" a="1"/>
  <c r="R416" i="5" s="1"/>
  <c r="S416" i="5" s="1"/>
  <c r="P416" i="5" s="1"/>
  <c r="F416" i="5" s="1"/>
  <c r="Q417" i="5"/>
  <c r="O415" i="5"/>
  <c r="I415" i="5" s="1"/>
  <c r="O416" i="5" l="1"/>
  <c r="I416" i="5" s="1"/>
  <c r="R417" i="5" a="1"/>
  <c r="R417" i="5" s="1"/>
  <c r="S417" i="5" s="1"/>
  <c r="P417" i="5" s="1"/>
  <c r="F417" i="5" s="1"/>
  <c r="Q418" i="5"/>
  <c r="O417" i="5" l="1"/>
  <c r="I417" i="5" s="1"/>
  <c r="Q419" i="5"/>
  <c r="R418" i="5" a="1"/>
  <c r="R418" i="5" s="1"/>
  <c r="S418" i="5" s="1"/>
  <c r="P418" i="5" s="1"/>
  <c r="F418" i="5" s="1"/>
  <c r="R419" i="5" l="1" a="1"/>
  <c r="R419" i="5" s="1"/>
  <c r="S419" i="5" s="1"/>
  <c r="P419" i="5" s="1"/>
  <c r="F419" i="5" s="1"/>
  <c r="O418" i="5"/>
  <c r="I418" i="5" s="1"/>
  <c r="Q420" i="5"/>
  <c r="O419" i="5" l="1"/>
  <c r="I419" i="5" s="1"/>
  <c r="R420" i="5" a="1"/>
  <c r="R420" i="5" s="1"/>
  <c r="S420" i="5" s="1"/>
  <c r="P420" i="5" s="1"/>
  <c r="F420" i="5" s="1"/>
  <c r="Q421" i="5"/>
  <c r="O420" i="5" l="1"/>
  <c r="I420" i="5" s="1"/>
  <c r="Q422" i="5"/>
  <c r="R421" i="5" a="1"/>
  <c r="R421" i="5" s="1"/>
  <c r="S421" i="5" s="1"/>
  <c r="P421" i="5" s="1"/>
  <c r="F421" i="5" s="1"/>
  <c r="R422" i="5" l="1" a="1"/>
  <c r="R422" i="5" s="1"/>
  <c r="S422" i="5" s="1"/>
  <c r="P422" i="5" s="1"/>
  <c r="F422" i="5" s="1"/>
  <c r="Q423" i="5"/>
  <c r="O421" i="5"/>
  <c r="I421" i="5" s="1"/>
  <c r="O422" i="5" l="1"/>
  <c r="I422" i="5" s="1"/>
  <c r="R423" i="5" a="1"/>
  <c r="R423" i="5" s="1"/>
  <c r="S423" i="5" s="1"/>
  <c r="P423" i="5" s="1"/>
  <c r="F423" i="5" s="1"/>
  <c r="Q424" i="5"/>
  <c r="O423" i="5" l="1"/>
  <c r="I423" i="5" s="1"/>
  <c r="Q425" i="5"/>
  <c r="R424" i="5" a="1"/>
  <c r="R424" i="5" s="1"/>
  <c r="S424" i="5" s="1"/>
  <c r="P424" i="5" s="1"/>
  <c r="F424" i="5" s="1"/>
  <c r="R425" i="5" l="1" a="1"/>
  <c r="R425" i="5" s="1"/>
  <c r="S425" i="5" s="1"/>
  <c r="P425" i="5" s="1"/>
  <c r="F425" i="5" s="1"/>
  <c r="O424" i="5"/>
  <c r="I424" i="5" s="1"/>
  <c r="Q426" i="5"/>
  <c r="O425" i="5" l="1"/>
  <c r="I425" i="5" s="1"/>
  <c r="Q427" i="5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29" i="5" a="1"/>
  <c r="R429" i="5" s="1"/>
  <c r="S429" i="5" s="1"/>
  <c r="P429" i="5" s="1"/>
  <c r="F429" i="5" s="1"/>
  <c r="O428" i="5"/>
  <c r="I428" i="5" s="1"/>
  <c r="R430" i="5" l="1" a="1"/>
  <c r="R430" i="5" s="1"/>
  <c r="S430" i="5" s="1"/>
  <c r="P430" i="5" s="1"/>
  <c r="F430" i="5" s="1"/>
  <c r="O429" i="5"/>
  <c r="I429" i="5" s="1"/>
  <c r="Q431" i="5"/>
  <c r="O430" i="5" l="1"/>
  <c r="I430" i="5" s="1"/>
  <c r="R431" i="5" a="1"/>
  <c r="R431" i="5" s="1"/>
  <c r="S431" i="5" s="1"/>
  <c r="P431" i="5" s="1"/>
  <c r="F431" i="5" s="1"/>
  <c r="Q432" i="5"/>
  <c r="O431" i="5" l="1"/>
  <c r="I431" i="5" s="1"/>
  <c r="Q433" i="5"/>
  <c r="R432" i="5" a="1"/>
  <c r="R432" i="5" s="1"/>
  <c r="S432" i="5" s="1"/>
  <c r="P432" i="5" s="1"/>
  <c r="F432" i="5" s="1"/>
  <c r="R433" i="5" l="1" a="1"/>
  <c r="R433" i="5" s="1"/>
  <c r="S433" i="5" s="1"/>
  <c r="P433" i="5" s="1"/>
  <c r="F433" i="5" s="1"/>
  <c r="O432" i="5"/>
  <c r="I432" i="5" s="1"/>
  <c r="Q434" i="5"/>
  <c r="R434" i="5" l="1" a="1"/>
  <c r="R434" i="5" s="1"/>
  <c r="S434" i="5" s="1"/>
  <c r="P434" i="5" s="1"/>
  <c r="F434" i="5" s="1"/>
  <c r="O433" i="5"/>
  <c r="I433" i="5" s="1"/>
  <c r="Q435" i="5"/>
  <c r="O434" i="5" l="1"/>
  <c r="I434" i="5" s="1"/>
  <c r="R435" i="5" a="1"/>
  <c r="R435" i="5" s="1"/>
  <c r="S435" i="5" s="1"/>
  <c r="P435" i="5" s="1"/>
  <c r="F435" i="5" s="1"/>
  <c r="Q436" i="5"/>
  <c r="O435" i="5" l="1"/>
  <c r="I435" i="5" s="1"/>
  <c r="R436" i="5" a="1"/>
  <c r="R436" i="5" s="1"/>
  <c r="S436" i="5" s="1"/>
  <c r="P436" i="5" s="1"/>
  <c r="F436" i="5" s="1"/>
  <c r="Q437" i="5"/>
  <c r="O436" i="5" l="1"/>
  <c r="I436" i="5" s="1"/>
  <c r="Q438" i="5"/>
  <c r="R437" i="5" a="1"/>
  <c r="R437" i="5" s="1"/>
  <c r="S437" i="5" s="1"/>
  <c r="P437" i="5" s="1"/>
  <c r="F437" i="5" s="1"/>
  <c r="R438" i="5" l="1" a="1"/>
  <c r="R438" i="5" s="1"/>
  <c r="S438" i="5" s="1"/>
  <c r="P438" i="5" s="1"/>
  <c r="F438" i="5" s="1"/>
  <c r="O437" i="5"/>
  <c r="I437" i="5" s="1"/>
  <c r="Q439" i="5"/>
  <c r="O438" i="5" l="1"/>
  <c r="I438" i="5" s="1"/>
  <c r="Q440" i="5"/>
  <c r="R439" i="5" a="1"/>
  <c r="R439" i="5" s="1"/>
  <c r="S439" i="5" s="1"/>
  <c r="P439" i="5" s="1"/>
  <c r="F439" i="5" s="1"/>
  <c r="Q441" i="5" l="1"/>
  <c r="O439" i="5"/>
  <c r="I439" i="5" s="1"/>
  <c r="R440" i="5" a="1"/>
  <c r="R440" i="5" s="1"/>
  <c r="S440" i="5" s="1"/>
  <c r="P440" i="5" s="1"/>
  <c r="F440" i="5" s="1"/>
  <c r="R441" i="5" l="1" a="1"/>
  <c r="R441" i="5" s="1"/>
  <c r="S441" i="5" s="1"/>
  <c r="P441" i="5" s="1"/>
  <c r="F441" i="5" s="1"/>
  <c r="O440" i="5"/>
  <c r="I440" i="5" s="1"/>
  <c r="Q442" i="5"/>
  <c r="O441" i="5" l="1"/>
  <c r="I441" i="5" s="1"/>
  <c r="Q443" i="5"/>
  <c r="R442" i="5" a="1"/>
  <c r="R442" i="5" s="1"/>
  <c r="S442" i="5" s="1"/>
  <c r="P442" i="5" s="1"/>
  <c r="F442" i="5" s="1"/>
  <c r="Q444" i="5" l="1"/>
  <c r="R443" i="5" a="1"/>
  <c r="R443" i="5" s="1"/>
  <c r="S443" i="5" s="1"/>
  <c r="P443" i="5" s="1"/>
  <c r="F443" i="5" s="1"/>
  <c r="O442" i="5"/>
  <c r="I442" i="5" s="1"/>
  <c r="R444" i="5" l="1" a="1"/>
  <c r="R444" i="5" s="1"/>
  <c r="S444" i="5" s="1"/>
  <c r="P444" i="5" s="1"/>
  <c r="F444" i="5" s="1"/>
  <c r="O443" i="5"/>
  <c r="I443" i="5" s="1"/>
  <c r="Q445" i="5"/>
  <c r="O444" i="5" l="1"/>
  <c r="I444" i="5" s="1"/>
  <c r="Q446" i="5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O447" i="5"/>
  <c r="I447" i="5" s="1"/>
  <c r="R448" i="5" a="1"/>
  <c r="R448" i="5" s="1"/>
  <c r="S448" i="5" s="1"/>
  <c r="P448" i="5" s="1"/>
  <c r="F448" i="5" s="1"/>
  <c r="R449" i="5" l="1" a="1"/>
  <c r="R449" i="5" s="1"/>
  <c r="S449" i="5" s="1"/>
  <c r="P449" i="5" s="1"/>
  <c r="F449" i="5" s="1"/>
  <c r="O448" i="5"/>
  <c r="I448" i="5" s="1"/>
  <c r="Q450" i="5"/>
  <c r="O449" i="5" l="1"/>
  <c r="I449" i="5" s="1"/>
  <c r="Q451" i="5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I451" i="5" s="1"/>
  <c r="Q453" i="5"/>
  <c r="R452" i="5" a="1"/>
  <c r="R452" i="5" s="1"/>
  <c r="S452" i="5" s="1"/>
  <c r="P452" i="5" s="1"/>
  <c r="F452" i="5" s="1"/>
  <c r="O452" i="5" l="1"/>
  <c r="I452" i="5" s="1"/>
  <c r="Q454" i="5"/>
  <c r="R453" i="5" a="1"/>
  <c r="R453" i="5" s="1"/>
  <c r="S453" i="5" s="1"/>
  <c r="P453" i="5" s="1"/>
  <c r="F453" i="5" s="1"/>
  <c r="R454" i="5" l="1" a="1"/>
  <c r="R454" i="5" s="1"/>
  <c r="S454" i="5" s="1"/>
  <c r="P454" i="5" s="1"/>
  <c r="F454" i="5" s="1"/>
  <c r="O453" i="5"/>
  <c r="I453" i="5" s="1"/>
  <c r="Q455" i="5"/>
  <c r="R455" i="5" l="1" a="1"/>
  <c r="R455" i="5" s="1"/>
  <c r="S455" i="5" s="1"/>
  <c r="P455" i="5" s="1"/>
  <c r="F455" i="5" s="1"/>
  <c r="O454" i="5"/>
  <c r="I454" i="5" s="1"/>
  <c r="Q456" i="5"/>
  <c r="O455" i="5" l="1"/>
  <c r="I455" i="5" s="1"/>
  <c r="Q457" i="5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69" i="5" a="1"/>
  <c r="R469" i="5" s="1"/>
  <c r="S469" i="5" s="1"/>
  <c r="P469" i="5" s="1"/>
  <c r="F469" i="5" s="1"/>
  <c r="O468" i="5"/>
  <c r="I468" i="5" s="1"/>
  <c r="R470" i="5" l="1" a="1"/>
  <c r="R470" i="5" s="1"/>
  <c r="S470" i="5" s="1"/>
  <c r="P470" i="5" s="1"/>
  <c r="F470" i="5" s="1"/>
  <c r="O469" i="5"/>
  <c r="I469" i="5" s="1"/>
  <c r="Q471" i="5"/>
  <c r="O470" i="5" l="1"/>
  <c r="I470" i="5" s="1"/>
  <c r="Q472" i="5"/>
  <c r="R471" i="5" a="1"/>
  <c r="R471" i="5" s="1"/>
  <c r="S471" i="5" s="1"/>
  <c r="P471" i="5" s="1"/>
  <c r="F471" i="5" s="1"/>
  <c r="Q473" i="5" l="1"/>
  <c r="O471" i="5"/>
  <c r="I471" i="5" s="1"/>
  <c r="R472" i="5" a="1"/>
  <c r="R472" i="5" s="1"/>
  <c r="S472" i="5" s="1"/>
  <c r="P472" i="5" s="1"/>
  <c r="F472" i="5" s="1"/>
  <c r="R473" i="5" l="1" a="1"/>
  <c r="R473" i="5" s="1"/>
  <c r="S473" i="5" s="1"/>
  <c r="P473" i="5" s="1"/>
  <c r="F473" i="5" s="1"/>
  <c r="O472" i="5"/>
  <c r="I472" i="5" s="1"/>
  <c r="Q474" i="5"/>
  <c r="O473" i="5" l="1"/>
  <c r="I473" i="5" s="1"/>
  <c r="Q475" i="5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O481" i="5"/>
  <c r="I481" i="5" s="1"/>
  <c r="R482" i="5" a="1"/>
  <c r="R482" i="5" s="1"/>
  <c r="S482" i="5" s="1"/>
  <c r="P482" i="5" s="1"/>
  <c r="F482" i="5" s="1"/>
  <c r="R483" i="5" l="1" a="1"/>
  <c r="R483" i="5" s="1"/>
  <c r="S483" i="5" s="1"/>
  <c r="P483" i="5" s="1"/>
  <c r="F483" i="5" s="1"/>
  <c r="Q484" i="5"/>
  <c r="O482" i="5"/>
  <c r="I482" i="5" s="1"/>
  <c r="O483" i="5" l="1"/>
  <c r="I483" i="5" s="1"/>
  <c r="Q485" i="5"/>
  <c r="R484" i="5" a="1"/>
  <c r="R484" i="5" s="1"/>
  <c r="S484" i="5" s="1"/>
  <c r="P484" i="5" s="1"/>
  <c r="F484" i="5" s="1"/>
  <c r="Q486" i="5" l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O484" i="5"/>
  <c r="I484" i="5" s="1"/>
  <c r="R485" i="5" a="1"/>
  <c r="R485" i="5" s="1"/>
  <c r="Q497" i="5" l="1"/>
  <c r="S485" i="5"/>
  <c r="P485" i="5" s="1"/>
  <c r="F485" i="5" s="1"/>
  <c r="R486" i="5" a="1"/>
  <c r="R486" i="5" s="1"/>
  <c r="R487" i="5" s="1" a="1"/>
  <c r="R487" i="5" s="1"/>
  <c r="O485" i="5"/>
  <c r="I485" i="5" s="1"/>
  <c r="Q498" i="5" l="1"/>
  <c r="O486" i="5"/>
  <c r="I486" i="5" s="1"/>
  <c r="S486" i="5"/>
  <c r="P486" i="5" s="1"/>
  <c r="F486" i="5" s="1"/>
  <c r="S487" i="5"/>
  <c r="P487" i="5" s="1"/>
  <c r="O487" i="5"/>
  <c r="R488" i="5" a="1"/>
  <c r="R488" i="5" s="1"/>
  <c r="Q499" i="5" l="1"/>
  <c r="S488" i="5"/>
  <c r="P488" i="5" s="1"/>
  <c r="R489" i="5" a="1"/>
  <c r="R489" i="5" s="1"/>
  <c r="O488" i="5"/>
  <c r="I487" i="5"/>
  <c r="F487" i="5"/>
  <c r="Q500" i="5" l="1"/>
  <c r="I488" i="5"/>
  <c r="S489" i="5"/>
  <c r="P489" i="5" s="1"/>
  <c r="R490" i="5" a="1"/>
  <c r="R490" i="5" s="1"/>
  <c r="O489" i="5"/>
  <c r="F488" i="5"/>
  <c r="Q501" i="5" l="1"/>
  <c r="I489" i="5"/>
  <c r="S490" i="5"/>
  <c r="P490" i="5" s="1"/>
  <c r="O490" i="5"/>
  <c r="R491" i="5" a="1"/>
  <c r="R491" i="5" s="1"/>
  <c r="F489" i="5"/>
  <c r="Q502" i="5" l="1"/>
  <c r="F490" i="5"/>
  <c r="I490" i="5"/>
  <c r="S491" i="5"/>
  <c r="P491" i="5" s="1"/>
  <c r="R492" i="5" a="1"/>
  <c r="R492" i="5" s="1"/>
  <c r="O491" i="5"/>
  <c r="F491" i="5" l="1"/>
  <c r="Q503" i="5"/>
  <c r="I491" i="5"/>
  <c r="S492" i="5"/>
  <c r="P492" i="5" s="1"/>
  <c r="F492" i="5" s="1"/>
  <c r="O492" i="5"/>
  <c r="R493" i="5" a="1"/>
  <c r="R493" i="5" s="1"/>
  <c r="Q504" i="5" l="1"/>
  <c r="I492" i="5"/>
  <c r="S493" i="5"/>
  <c r="P493" i="5" s="1"/>
  <c r="F493" i="5" s="1"/>
  <c r="O493" i="5"/>
  <c r="R494" i="5" a="1"/>
  <c r="R494" i="5" s="1"/>
  <c r="Q505" i="5" l="1"/>
  <c r="I493" i="5"/>
  <c r="S494" i="5"/>
  <c r="P494" i="5" s="1"/>
  <c r="F494" i="5" s="1"/>
  <c r="R495" i="5" a="1"/>
  <c r="R495" i="5" s="1"/>
  <c r="O494" i="5"/>
  <c r="Q506" i="5" l="1"/>
  <c r="I494" i="5"/>
  <c r="S495" i="5"/>
  <c r="P495" i="5" s="1"/>
  <c r="F495" i="5" s="1"/>
  <c r="R496" i="5" a="1"/>
  <c r="R496" i="5" s="1"/>
  <c r="R497" i="5" s="1" a="1"/>
  <c r="R497" i="5" s="1"/>
  <c r="O495" i="5"/>
  <c r="S497" i="5" l="1"/>
  <c r="P497" i="5" s="1"/>
  <c r="O497" i="5"/>
  <c r="R498" i="5" a="1"/>
  <c r="R498" i="5" s="1"/>
  <c r="Q507" i="5"/>
  <c r="I495" i="5"/>
  <c r="S496" i="5"/>
  <c r="P496" i="5" s="1"/>
  <c r="F496" i="5" s="1"/>
  <c r="F497" i="5" s="1"/>
  <c r="O496" i="5"/>
  <c r="Q508" i="5" l="1"/>
  <c r="S498" i="5"/>
  <c r="P498" i="5" s="1"/>
  <c r="F498" i="5" s="1"/>
  <c r="O498" i="5"/>
  <c r="R499" i="5" a="1"/>
  <c r="R499" i="5" s="1"/>
  <c r="I496" i="5"/>
  <c r="I497" i="5" s="1"/>
  <c r="I498" i="5" s="1"/>
  <c r="Q509" i="5" l="1"/>
  <c r="S499" i="5"/>
  <c r="P499" i="5" s="1"/>
  <c r="F499" i="5" s="1"/>
  <c r="O499" i="5"/>
  <c r="I499" i="5" s="1"/>
  <c r="R500" i="5" a="1"/>
  <c r="R500" i="5" s="1"/>
  <c r="S500" i="5" l="1"/>
  <c r="P500" i="5" s="1"/>
  <c r="F500" i="5" s="1"/>
  <c r="O500" i="5"/>
  <c r="I500" i="5" s="1"/>
  <c r="R501" i="5" a="1"/>
  <c r="R501" i="5" s="1"/>
  <c r="Q510" i="5"/>
  <c r="Q511" i="5" l="1"/>
  <c r="S501" i="5"/>
  <c r="P501" i="5" s="1"/>
  <c r="F501" i="5" s="1"/>
  <c r="O501" i="5"/>
  <c r="I501" i="5" s="1"/>
  <c r="R502" i="5" a="1"/>
  <c r="R502" i="5" s="1"/>
  <c r="S502" i="5" l="1"/>
  <c r="P502" i="5" s="1"/>
  <c r="F502" i="5" s="1"/>
  <c r="O502" i="5"/>
  <c r="I502" i="5" s="1"/>
  <c r="R503" i="5" a="1"/>
  <c r="R503" i="5" s="1"/>
  <c r="Q512" i="5"/>
  <c r="Q513" i="5" l="1"/>
  <c r="S503" i="5"/>
  <c r="P503" i="5" s="1"/>
  <c r="F503" i="5" s="1"/>
  <c r="O503" i="5"/>
  <c r="I503" i="5" s="1"/>
  <c r="R504" i="5" a="1"/>
  <c r="R504" i="5" s="1"/>
  <c r="S504" i="5" l="1"/>
  <c r="P504" i="5" s="1"/>
  <c r="F504" i="5" s="1"/>
  <c r="O504" i="5"/>
  <c r="I504" i="5" s="1"/>
  <c r="R505" i="5" a="1"/>
  <c r="R505" i="5" s="1"/>
  <c r="Q514" i="5"/>
  <c r="Q515" i="5" l="1"/>
  <c r="S505" i="5"/>
  <c r="P505" i="5" s="1"/>
  <c r="F505" i="5" s="1"/>
  <c r="O505" i="5"/>
  <c r="I505" i="5" s="1"/>
  <c r="R506" i="5" a="1"/>
  <c r="R506" i="5" s="1"/>
  <c r="S506" i="5" l="1"/>
  <c r="P506" i="5" s="1"/>
  <c r="F506" i="5" s="1"/>
  <c r="O506" i="5"/>
  <c r="I506" i="5" s="1"/>
  <c r="R507" i="5" a="1"/>
  <c r="R507" i="5" s="1"/>
  <c r="Q516" i="5"/>
  <c r="Q517" i="5" l="1"/>
  <c r="S507" i="5"/>
  <c r="P507" i="5" s="1"/>
  <c r="F507" i="5" s="1"/>
  <c r="O507" i="5"/>
  <c r="I507" i="5" s="1"/>
  <c r="R508" i="5" a="1"/>
  <c r="R508" i="5" s="1"/>
  <c r="S508" i="5" l="1"/>
  <c r="P508" i="5" s="1"/>
  <c r="F508" i="5" s="1"/>
  <c r="O508" i="5"/>
  <c r="I508" i="5" s="1"/>
  <c r="R509" i="5" a="1"/>
  <c r="R509" i="5" s="1"/>
  <c r="Q518" i="5"/>
  <c r="Q519" i="5" l="1"/>
  <c r="S509" i="5"/>
  <c r="P509" i="5" s="1"/>
  <c r="F509" i="5" s="1"/>
  <c r="O509" i="5"/>
  <c r="I509" i="5" s="1"/>
  <c r="R510" i="5" a="1"/>
  <c r="R510" i="5" s="1"/>
  <c r="S510" i="5" l="1"/>
  <c r="P510" i="5" s="1"/>
  <c r="F510" i="5" s="1"/>
  <c r="O510" i="5"/>
  <c r="I510" i="5" s="1"/>
  <c r="R511" i="5" a="1"/>
  <c r="R511" i="5" s="1"/>
  <c r="Q520" i="5"/>
  <c r="Q521" i="5" l="1"/>
  <c r="S511" i="5"/>
  <c r="P511" i="5" s="1"/>
  <c r="F511" i="5" s="1"/>
  <c r="O511" i="5"/>
  <c r="I511" i="5" s="1"/>
  <c r="R512" i="5" a="1"/>
  <c r="R512" i="5" s="1"/>
  <c r="S512" i="5" l="1"/>
  <c r="P512" i="5" s="1"/>
  <c r="F512" i="5" s="1"/>
  <c r="O512" i="5"/>
  <c r="I512" i="5" s="1"/>
  <c r="R513" i="5" a="1"/>
  <c r="R513" i="5" s="1"/>
  <c r="Q522" i="5"/>
  <c r="S513" i="5" l="1"/>
  <c r="P513" i="5" s="1"/>
  <c r="F513" i="5" s="1"/>
  <c r="O513" i="5"/>
  <c r="I513" i="5" s="1"/>
  <c r="R514" i="5" a="1"/>
  <c r="R514" i="5" s="1"/>
  <c r="Q523" i="5"/>
  <c r="Q524" i="5" l="1"/>
  <c r="S514" i="5"/>
  <c r="P514" i="5" s="1"/>
  <c r="F514" i="5" s="1"/>
  <c r="O514" i="5"/>
  <c r="I514" i="5" s="1"/>
  <c r="R515" i="5" a="1"/>
  <c r="R515" i="5" s="1"/>
  <c r="S515" i="5" l="1"/>
  <c r="P515" i="5" s="1"/>
  <c r="F515" i="5" s="1"/>
  <c r="O515" i="5"/>
  <c r="I515" i="5" s="1"/>
  <c r="R516" i="5" a="1"/>
  <c r="R516" i="5" s="1"/>
  <c r="Q525" i="5"/>
  <c r="Q526" i="5" l="1"/>
  <c r="S516" i="5"/>
  <c r="P516" i="5" s="1"/>
  <c r="F516" i="5" s="1"/>
  <c r="O516" i="5"/>
  <c r="I516" i="5" s="1"/>
  <c r="R517" i="5" a="1"/>
  <c r="R517" i="5" s="1"/>
  <c r="S517" i="5" l="1"/>
  <c r="P517" i="5" s="1"/>
  <c r="F517" i="5" s="1"/>
  <c r="O517" i="5"/>
  <c r="I517" i="5" s="1"/>
  <c r="R518" i="5" a="1"/>
  <c r="R518" i="5" s="1"/>
  <c r="Q527" i="5"/>
  <c r="S518" i="5" l="1"/>
  <c r="P518" i="5" s="1"/>
  <c r="F518" i="5" s="1"/>
  <c r="O518" i="5"/>
  <c r="I518" i="5" s="1"/>
  <c r="R519" i="5" a="1"/>
  <c r="R519" i="5" s="1"/>
  <c r="Q528" i="5"/>
  <c r="S519" i="5" l="1"/>
  <c r="P519" i="5" s="1"/>
  <c r="F519" i="5" s="1"/>
  <c r="O519" i="5"/>
  <c r="I519" i="5" s="1"/>
  <c r="R520" i="5" a="1"/>
  <c r="R520" i="5" s="1"/>
  <c r="Q529" i="5"/>
  <c r="Q530" i="5" l="1"/>
  <c r="S520" i="5"/>
  <c r="P520" i="5" s="1"/>
  <c r="F520" i="5" s="1"/>
  <c r="O520" i="5"/>
  <c r="I520" i="5" s="1"/>
  <c r="R521" i="5" a="1"/>
  <c r="R521" i="5" s="1"/>
  <c r="S521" i="5" l="1"/>
  <c r="P521" i="5" s="1"/>
  <c r="F521" i="5" s="1"/>
  <c r="O521" i="5"/>
  <c r="I521" i="5" s="1"/>
  <c r="R522" i="5" a="1"/>
  <c r="R522" i="5" s="1"/>
  <c r="Q531" i="5"/>
  <c r="Q532" i="5" s="1"/>
  <c r="Q533" i="5" s="1"/>
  <c r="Q534" i="5" s="1"/>
  <c r="Q535" i="5" s="1"/>
  <c r="Q536" i="5" s="1"/>
  <c r="Q537" i="5" s="1"/>
  <c r="Q538" i="5" s="1"/>
  <c r="Q539" i="5" s="1"/>
  <c r="Q540" i="5" s="1"/>
  <c r="Q541" i="5" s="1"/>
  <c r="Q542" i="5" s="1"/>
  <c r="Q543" i="5" s="1"/>
  <c r="Q544" i="5" l="1"/>
  <c r="S522" i="5"/>
  <c r="P522" i="5" s="1"/>
  <c r="F522" i="5" s="1"/>
  <c r="O522" i="5"/>
  <c r="I522" i="5" s="1"/>
  <c r="R523" i="5" a="1"/>
  <c r="R523" i="5" s="1"/>
  <c r="Q545" i="5" l="1"/>
  <c r="S523" i="5"/>
  <c r="P523" i="5" s="1"/>
  <c r="F523" i="5" s="1"/>
  <c r="O523" i="5"/>
  <c r="I523" i="5" s="1"/>
  <c r="R524" i="5" a="1"/>
  <c r="R524" i="5" s="1"/>
  <c r="Q546" i="5" l="1"/>
  <c r="S524" i="5"/>
  <c r="P524" i="5" s="1"/>
  <c r="F524" i="5" s="1"/>
  <c r="O524" i="5"/>
  <c r="I524" i="5" s="1"/>
  <c r="R525" i="5" a="1"/>
  <c r="R525" i="5" s="1"/>
  <c r="Q547" i="5" l="1"/>
  <c r="S525" i="5"/>
  <c r="P525" i="5" s="1"/>
  <c r="F525" i="5" s="1"/>
  <c r="O525" i="5"/>
  <c r="I525" i="5" s="1"/>
  <c r="R526" i="5" a="1"/>
  <c r="R526" i="5" s="1"/>
  <c r="Q548" i="5" l="1"/>
  <c r="S526" i="5"/>
  <c r="P526" i="5" s="1"/>
  <c r="F526" i="5" s="1"/>
  <c r="O526" i="5"/>
  <c r="I526" i="5" s="1"/>
  <c r="R527" i="5" a="1"/>
  <c r="R527" i="5" s="1"/>
  <c r="Q549" i="5" l="1"/>
  <c r="S527" i="5"/>
  <c r="P527" i="5" s="1"/>
  <c r="F527" i="5" s="1"/>
  <c r="O527" i="5"/>
  <c r="I527" i="5" s="1"/>
  <c r="R528" i="5" a="1"/>
  <c r="R528" i="5" s="1"/>
  <c r="Q550" i="5" l="1"/>
  <c r="S528" i="5"/>
  <c r="P528" i="5" s="1"/>
  <c r="F528" i="5" s="1"/>
  <c r="O528" i="5"/>
  <c r="I528" i="5" s="1"/>
  <c r="R529" i="5" a="1"/>
  <c r="R529" i="5" s="1"/>
  <c r="Q551" i="5" l="1"/>
  <c r="S529" i="5"/>
  <c r="P529" i="5" s="1"/>
  <c r="F529" i="5" s="1"/>
  <c r="O529" i="5"/>
  <c r="I529" i="5" s="1"/>
  <c r="R530" i="5" a="1"/>
  <c r="R530" i="5" s="1"/>
  <c r="Q552" i="5" l="1"/>
  <c r="S530" i="5"/>
  <c r="P530" i="5" s="1"/>
  <c r="F530" i="5" s="1"/>
  <c r="O530" i="5"/>
  <c r="I530" i="5" s="1"/>
  <c r="R531" i="5" a="1"/>
  <c r="R531" i="5" s="1"/>
  <c r="R532" i="5" s="1" a="1"/>
  <c r="R532" i="5" s="1"/>
  <c r="Q553" i="5" l="1"/>
  <c r="S532" i="5"/>
  <c r="P532" i="5" s="1"/>
  <c r="O532" i="5"/>
  <c r="R533" i="5" a="1"/>
  <c r="R533" i="5" s="1"/>
  <c r="S531" i="5"/>
  <c r="P531" i="5" s="1"/>
  <c r="F531" i="5" s="1"/>
  <c r="O531" i="5"/>
  <c r="I531" i="5" s="1"/>
  <c r="Q554" i="5" l="1"/>
  <c r="S533" i="5"/>
  <c r="P533" i="5" s="1"/>
  <c r="R534" i="5" a="1"/>
  <c r="R534" i="5" s="1"/>
  <c r="O533" i="5"/>
  <c r="I532" i="5"/>
  <c r="F532" i="5"/>
  <c r="F533" i="5" l="1"/>
  <c r="Q555" i="5"/>
  <c r="I533" i="5"/>
  <c r="S534" i="5"/>
  <c r="P534" i="5" s="1"/>
  <c r="F534" i="5" s="1"/>
  <c r="O534" i="5"/>
  <c r="R535" i="5" a="1"/>
  <c r="R535" i="5" s="1"/>
  <c r="Q556" i="5" l="1"/>
  <c r="I534" i="5"/>
  <c r="S535" i="5"/>
  <c r="P535" i="5" s="1"/>
  <c r="F535" i="5" s="1"/>
  <c r="O535" i="5"/>
  <c r="R536" i="5" a="1"/>
  <c r="R536" i="5" s="1"/>
  <c r="Q557" i="5" l="1"/>
  <c r="I535" i="5"/>
  <c r="S536" i="5"/>
  <c r="P536" i="5" s="1"/>
  <c r="F536" i="5" s="1"/>
  <c r="O536" i="5"/>
  <c r="R537" i="5" a="1"/>
  <c r="R537" i="5" s="1"/>
  <c r="Q558" i="5" l="1"/>
  <c r="I536" i="5"/>
  <c r="S537" i="5"/>
  <c r="P537" i="5" s="1"/>
  <c r="F537" i="5" s="1"/>
  <c r="O537" i="5"/>
  <c r="R538" i="5" a="1"/>
  <c r="R538" i="5" s="1"/>
  <c r="I537" i="5" l="1"/>
  <c r="Q559" i="5"/>
  <c r="S538" i="5"/>
  <c r="P538" i="5" s="1"/>
  <c r="F538" i="5" s="1"/>
  <c r="R539" i="5" a="1"/>
  <c r="R539" i="5" s="1"/>
  <c r="O538" i="5"/>
  <c r="I538" i="5" l="1"/>
  <c r="Q560" i="5"/>
  <c r="S539" i="5"/>
  <c r="P539" i="5" s="1"/>
  <c r="F539" i="5" s="1"/>
  <c r="O539" i="5"/>
  <c r="R540" i="5" a="1"/>
  <c r="R540" i="5" s="1"/>
  <c r="I539" i="5" l="1"/>
  <c r="Q561" i="5"/>
  <c r="S540" i="5"/>
  <c r="P540" i="5" s="1"/>
  <c r="F540" i="5" s="1"/>
  <c r="R541" i="5" a="1"/>
  <c r="R541" i="5" s="1"/>
  <c r="O540" i="5"/>
  <c r="I540" i="5" l="1"/>
  <c r="Q562" i="5"/>
  <c r="S541" i="5"/>
  <c r="P541" i="5" s="1"/>
  <c r="F541" i="5" s="1"/>
  <c r="R542" i="5" a="1"/>
  <c r="R542" i="5" s="1"/>
  <c r="O541" i="5"/>
  <c r="I541" i="5" s="1"/>
  <c r="Q563" i="5" l="1"/>
  <c r="S542" i="5"/>
  <c r="P542" i="5" s="1"/>
  <c r="F542" i="5" s="1"/>
  <c r="O542" i="5"/>
  <c r="I542" i="5" s="1"/>
  <c r="R543" i="5" a="1"/>
  <c r="R543" i="5" s="1"/>
  <c r="R544" i="5" s="1" a="1"/>
  <c r="R544" i="5" s="1"/>
  <c r="S544" i="5" l="1"/>
  <c r="P544" i="5" s="1"/>
  <c r="O544" i="5"/>
  <c r="R545" i="5" a="1"/>
  <c r="R545" i="5" s="1"/>
  <c r="Q564" i="5"/>
  <c r="S543" i="5"/>
  <c r="P543" i="5" s="1"/>
  <c r="F543" i="5" s="1"/>
  <c r="O543" i="5"/>
  <c r="I543" i="5" s="1"/>
  <c r="S545" i="5" l="1"/>
  <c r="P545" i="5" s="1"/>
  <c r="O545" i="5"/>
  <c r="R546" i="5" a="1"/>
  <c r="R546" i="5" s="1"/>
  <c r="I544" i="5"/>
  <c r="F544" i="5"/>
  <c r="Q565" i="5"/>
  <c r="F545" i="5" l="1"/>
  <c r="I545" i="5"/>
  <c r="S546" i="5"/>
  <c r="P546" i="5" s="1"/>
  <c r="O546" i="5"/>
  <c r="R547" i="5" a="1"/>
  <c r="R547" i="5" s="1"/>
  <c r="Q566" i="5"/>
  <c r="F546" i="5" l="1"/>
  <c r="I546" i="5"/>
  <c r="S547" i="5"/>
  <c r="P547" i="5" s="1"/>
  <c r="F547" i="5" s="1"/>
  <c r="O547" i="5"/>
  <c r="R548" i="5" a="1"/>
  <c r="R548" i="5" s="1"/>
  <c r="Q567" i="5"/>
  <c r="I547" i="5" l="1"/>
  <c r="S548" i="5"/>
  <c r="P548" i="5" s="1"/>
  <c r="F548" i="5" s="1"/>
  <c r="O548" i="5"/>
  <c r="I548" i="5" s="1"/>
  <c r="R549" i="5" a="1"/>
  <c r="R549" i="5" s="1"/>
  <c r="Q568" i="5"/>
  <c r="S549" i="5" l="1"/>
  <c r="P549" i="5" s="1"/>
  <c r="F549" i="5" s="1"/>
  <c r="O549" i="5"/>
  <c r="I549" i="5" s="1"/>
  <c r="R550" i="5" a="1"/>
  <c r="R550" i="5" s="1"/>
  <c r="Q569" i="5"/>
  <c r="S550" i="5" l="1"/>
  <c r="P550" i="5" s="1"/>
  <c r="F550" i="5" s="1"/>
  <c r="O550" i="5"/>
  <c r="I550" i="5" s="1"/>
  <c r="R551" i="5" a="1"/>
  <c r="R551" i="5" s="1"/>
  <c r="Q570" i="5"/>
  <c r="S551" i="5" l="1"/>
  <c r="P551" i="5" s="1"/>
  <c r="F551" i="5" s="1"/>
  <c r="O551" i="5"/>
  <c r="I551" i="5" s="1"/>
  <c r="R552" i="5" a="1"/>
  <c r="R552" i="5" s="1"/>
  <c r="Q571" i="5"/>
  <c r="S552" i="5" l="1"/>
  <c r="P552" i="5" s="1"/>
  <c r="F552" i="5" s="1"/>
  <c r="O552" i="5"/>
  <c r="I552" i="5" s="1"/>
  <c r="R553" i="5" a="1"/>
  <c r="R553" i="5" s="1"/>
  <c r="Q572" i="5"/>
  <c r="Q573" i="5" s="1"/>
  <c r="Q574" i="5" s="1"/>
  <c r="Q575" i="5" s="1"/>
  <c r="Q576" i="5" s="1"/>
  <c r="Q577" i="5" l="1"/>
  <c r="S553" i="5"/>
  <c r="P553" i="5" s="1"/>
  <c r="F553" i="5" s="1"/>
  <c r="O553" i="5"/>
  <c r="I553" i="5" s="1"/>
  <c r="R554" i="5" a="1"/>
  <c r="R554" i="5" s="1"/>
  <c r="Q578" i="5" l="1"/>
  <c r="S554" i="5"/>
  <c r="P554" i="5" s="1"/>
  <c r="F554" i="5" s="1"/>
  <c r="O554" i="5"/>
  <c r="I554" i="5" s="1"/>
  <c r="R555" i="5" a="1"/>
  <c r="R555" i="5" s="1"/>
  <c r="Q579" i="5" l="1"/>
  <c r="S555" i="5"/>
  <c r="P555" i="5" s="1"/>
  <c r="F555" i="5" s="1"/>
  <c r="O555" i="5"/>
  <c r="I555" i="5" s="1"/>
  <c r="R556" i="5" a="1"/>
  <c r="R556" i="5" s="1"/>
  <c r="Q580" i="5" l="1"/>
  <c r="S556" i="5"/>
  <c r="P556" i="5" s="1"/>
  <c r="F556" i="5" s="1"/>
  <c r="O556" i="5"/>
  <c r="I556" i="5" s="1"/>
  <c r="R557" i="5" a="1"/>
  <c r="R557" i="5" s="1"/>
  <c r="Q581" i="5" l="1"/>
  <c r="S557" i="5"/>
  <c r="P557" i="5" s="1"/>
  <c r="F557" i="5" s="1"/>
  <c r="O557" i="5"/>
  <c r="I557" i="5" s="1"/>
  <c r="R558" i="5" a="1"/>
  <c r="R558" i="5" s="1"/>
  <c r="Q582" i="5" l="1"/>
  <c r="S558" i="5"/>
  <c r="P558" i="5" s="1"/>
  <c r="F558" i="5" s="1"/>
  <c r="O558" i="5"/>
  <c r="I558" i="5" s="1"/>
  <c r="R559" i="5" a="1"/>
  <c r="R559" i="5" s="1"/>
  <c r="Q583" i="5" l="1"/>
  <c r="S559" i="5"/>
  <c r="P559" i="5" s="1"/>
  <c r="F559" i="5" s="1"/>
  <c r="O559" i="5"/>
  <c r="I559" i="5" s="1"/>
  <c r="R560" i="5" a="1"/>
  <c r="R560" i="5" s="1"/>
  <c r="Q584" i="5" l="1"/>
  <c r="S560" i="5"/>
  <c r="P560" i="5" s="1"/>
  <c r="F560" i="5" s="1"/>
  <c r="O560" i="5"/>
  <c r="I560" i="5" s="1"/>
  <c r="R561" i="5" a="1"/>
  <c r="R561" i="5" s="1"/>
  <c r="Q585" i="5" l="1"/>
  <c r="S561" i="5"/>
  <c r="P561" i="5" s="1"/>
  <c r="F561" i="5" s="1"/>
  <c r="O561" i="5"/>
  <c r="I561" i="5" s="1"/>
  <c r="R562" i="5" a="1"/>
  <c r="R562" i="5" s="1"/>
  <c r="Q586" i="5" l="1"/>
  <c r="S562" i="5"/>
  <c r="P562" i="5" s="1"/>
  <c r="F562" i="5" s="1"/>
  <c r="O562" i="5"/>
  <c r="I562" i="5" s="1"/>
  <c r="R563" i="5" a="1"/>
  <c r="R563" i="5" s="1"/>
  <c r="Q587" i="5" l="1"/>
  <c r="S563" i="5"/>
  <c r="P563" i="5" s="1"/>
  <c r="F563" i="5" s="1"/>
  <c r="O563" i="5"/>
  <c r="I563" i="5" s="1"/>
  <c r="R564" i="5" a="1"/>
  <c r="R564" i="5" s="1"/>
  <c r="Q588" i="5" l="1"/>
  <c r="S564" i="5"/>
  <c r="P564" i="5" s="1"/>
  <c r="F564" i="5" s="1"/>
  <c r="O564" i="5"/>
  <c r="I564" i="5" s="1"/>
  <c r="R565" i="5" a="1"/>
  <c r="R565" i="5" s="1"/>
  <c r="Q589" i="5" l="1"/>
  <c r="S565" i="5"/>
  <c r="P565" i="5" s="1"/>
  <c r="F565" i="5" s="1"/>
  <c r="O565" i="5"/>
  <c r="I565" i="5" s="1"/>
  <c r="R566" i="5" a="1"/>
  <c r="R566" i="5" s="1"/>
  <c r="Q590" i="5" l="1"/>
  <c r="S566" i="5"/>
  <c r="P566" i="5" s="1"/>
  <c r="F566" i="5" s="1"/>
  <c r="O566" i="5"/>
  <c r="I566" i="5" s="1"/>
  <c r="R567" i="5" a="1"/>
  <c r="R567" i="5" s="1"/>
  <c r="Q591" i="5" l="1"/>
  <c r="S567" i="5"/>
  <c r="P567" i="5" s="1"/>
  <c r="F567" i="5" s="1"/>
  <c r="O567" i="5"/>
  <c r="I567" i="5" s="1"/>
  <c r="R568" i="5" a="1"/>
  <c r="R568" i="5" s="1"/>
  <c r="Q592" i="5" l="1"/>
  <c r="S568" i="5"/>
  <c r="P568" i="5" s="1"/>
  <c r="F568" i="5" s="1"/>
  <c r="O568" i="5"/>
  <c r="I568" i="5" s="1"/>
  <c r="R569" i="5" a="1"/>
  <c r="R569" i="5" s="1"/>
  <c r="Q593" i="5" l="1"/>
  <c r="S569" i="5"/>
  <c r="P569" i="5" s="1"/>
  <c r="F569" i="5" s="1"/>
  <c r="O569" i="5"/>
  <c r="I569" i="5" s="1"/>
  <c r="R570" i="5" a="1"/>
  <c r="R570" i="5" s="1"/>
  <c r="Q594" i="5" l="1"/>
  <c r="S570" i="5"/>
  <c r="P570" i="5" s="1"/>
  <c r="F570" i="5" s="1"/>
  <c r="O570" i="5"/>
  <c r="I570" i="5" s="1"/>
  <c r="R571" i="5" a="1"/>
  <c r="R571" i="5" s="1"/>
  <c r="Q595" i="5" l="1"/>
  <c r="S571" i="5"/>
  <c r="P571" i="5" s="1"/>
  <c r="F571" i="5" s="1"/>
  <c r="O571" i="5"/>
  <c r="I571" i="5" s="1"/>
  <c r="R572" i="5" a="1"/>
  <c r="R572" i="5" s="1"/>
  <c r="R573" i="5" s="1" a="1"/>
  <c r="R573" i="5" s="1"/>
  <c r="Q596" i="5" l="1"/>
  <c r="S573" i="5"/>
  <c r="P573" i="5" s="1"/>
  <c r="O573" i="5"/>
  <c r="R574" i="5" a="1"/>
  <c r="R574" i="5" s="1"/>
  <c r="S572" i="5"/>
  <c r="P572" i="5" s="1"/>
  <c r="F572" i="5" s="1"/>
  <c r="F573" i="5" s="1"/>
  <c r="O572" i="5"/>
  <c r="I572" i="5" s="1"/>
  <c r="I573" i="5" s="1"/>
  <c r="Q597" i="5" l="1"/>
  <c r="S574" i="5"/>
  <c r="P574" i="5" s="1"/>
  <c r="F574" i="5" s="1"/>
  <c r="O574" i="5"/>
  <c r="I574" i="5" s="1"/>
  <c r="R575" i="5" a="1"/>
  <c r="R575" i="5" s="1"/>
  <c r="Q598" i="5" l="1"/>
  <c r="R576" i="5" a="1"/>
  <c r="R576" i="5" s="1"/>
  <c r="S575" i="5"/>
  <c r="P575" i="5" s="1"/>
  <c r="F575" i="5" s="1"/>
  <c r="O575" i="5"/>
  <c r="I575" i="5" s="1"/>
  <c r="R577" i="5" l="1" a="1"/>
  <c r="R577" i="5" s="1"/>
  <c r="R578" i="5" s="1" a="1"/>
  <c r="R578" i="5" s="1"/>
  <c r="O576" i="5"/>
  <c r="I576" i="5" s="1"/>
  <c r="Q599" i="5"/>
  <c r="S576" i="5"/>
  <c r="P576" i="5" s="1"/>
  <c r="F576" i="5" s="1"/>
  <c r="O577" i="5" l="1"/>
  <c r="S577" i="5"/>
  <c r="P577" i="5" s="1"/>
  <c r="F577" i="5" s="1"/>
  <c r="Q600" i="5"/>
  <c r="S578" i="5"/>
  <c r="P578" i="5" s="1"/>
  <c r="O578" i="5"/>
  <c r="R579" i="5" a="1"/>
  <c r="R579" i="5" s="1"/>
  <c r="I577" i="5"/>
  <c r="Q601" i="5" l="1"/>
  <c r="I578" i="5"/>
  <c r="S579" i="5"/>
  <c r="P579" i="5" s="1"/>
  <c r="O579" i="5"/>
  <c r="R580" i="5" a="1"/>
  <c r="R580" i="5" s="1"/>
  <c r="F578" i="5"/>
  <c r="Q602" i="5" l="1"/>
  <c r="I579" i="5"/>
  <c r="S580" i="5"/>
  <c r="P580" i="5" s="1"/>
  <c r="R581" i="5" a="1"/>
  <c r="R581" i="5" s="1"/>
  <c r="O580" i="5"/>
  <c r="F579" i="5"/>
  <c r="Q603" i="5" l="1"/>
  <c r="I580" i="5"/>
  <c r="S581" i="5"/>
  <c r="P581" i="5" s="1"/>
  <c r="O581" i="5"/>
  <c r="R582" i="5" a="1"/>
  <c r="R582" i="5" s="1"/>
  <c r="F580" i="5"/>
  <c r="Q604" i="5" l="1"/>
  <c r="I581" i="5"/>
  <c r="S582" i="5"/>
  <c r="P582" i="5" s="1"/>
  <c r="O582" i="5"/>
  <c r="R583" i="5" a="1"/>
  <c r="R583" i="5" s="1"/>
  <c r="F581" i="5"/>
  <c r="Q605" i="5" l="1"/>
  <c r="I582" i="5"/>
  <c r="I583" i="5" s="1"/>
  <c r="S583" i="5"/>
  <c r="P583" i="5" s="1"/>
  <c r="O583" i="5"/>
  <c r="R584" i="5" a="1"/>
  <c r="R584" i="5" s="1"/>
  <c r="F582" i="5"/>
  <c r="F583" i="5" l="1"/>
  <c r="Q606" i="5"/>
  <c r="S584" i="5"/>
  <c r="P584" i="5" s="1"/>
  <c r="F584" i="5" s="1"/>
  <c r="O584" i="5"/>
  <c r="I584" i="5" s="1"/>
  <c r="R585" i="5" a="1"/>
  <c r="R585" i="5" s="1"/>
  <c r="Q607" i="5" l="1"/>
  <c r="S585" i="5"/>
  <c r="P585" i="5" s="1"/>
  <c r="F585" i="5" s="1"/>
  <c r="O585" i="5"/>
  <c r="I585" i="5" s="1"/>
  <c r="R586" i="5" a="1"/>
  <c r="R586" i="5" s="1"/>
  <c r="Q608" i="5" l="1"/>
  <c r="S586" i="5"/>
  <c r="P586" i="5" s="1"/>
  <c r="F586" i="5" s="1"/>
  <c r="O586" i="5"/>
  <c r="I586" i="5" s="1"/>
  <c r="R587" i="5" a="1"/>
  <c r="R587" i="5" s="1"/>
  <c r="Q609" i="5" l="1"/>
  <c r="S587" i="5"/>
  <c r="P587" i="5" s="1"/>
  <c r="F587" i="5" s="1"/>
  <c r="R588" i="5" a="1"/>
  <c r="R588" i="5" s="1"/>
  <c r="O587" i="5"/>
  <c r="I587" i="5" s="1"/>
  <c r="Q610" i="5" l="1"/>
  <c r="S588" i="5"/>
  <c r="P588" i="5" s="1"/>
  <c r="F588" i="5" s="1"/>
  <c r="O588" i="5"/>
  <c r="I588" i="5" s="1"/>
  <c r="R589" i="5" a="1"/>
  <c r="R589" i="5" s="1"/>
  <c r="Q611" i="5" l="1"/>
  <c r="S589" i="5"/>
  <c r="P589" i="5" s="1"/>
  <c r="F589" i="5" s="1"/>
  <c r="O589" i="5"/>
  <c r="I589" i="5" s="1"/>
  <c r="R590" i="5" a="1"/>
  <c r="R590" i="5" s="1"/>
  <c r="Q612" i="5" l="1"/>
  <c r="S590" i="5"/>
  <c r="P590" i="5" s="1"/>
  <c r="F590" i="5" s="1"/>
  <c r="O590" i="5"/>
  <c r="I590" i="5" s="1"/>
  <c r="R591" i="5" a="1"/>
  <c r="R591" i="5" s="1"/>
  <c r="Q613" i="5" l="1"/>
  <c r="S591" i="5"/>
  <c r="P591" i="5" s="1"/>
  <c r="F591" i="5" s="1"/>
  <c r="O591" i="5"/>
  <c r="I591" i="5" s="1"/>
  <c r="R592" i="5" a="1"/>
  <c r="R592" i="5" s="1"/>
  <c r="Q614" i="5" l="1"/>
  <c r="S592" i="5"/>
  <c r="P592" i="5" s="1"/>
  <c r="F592" i="5" s="1"/>
  <c r="O592" i="5"/>
  <c r="I592" i="5" s="1"/>
  <c r="R593" i="5" a="1"/>
  <c r="R593" i="5" s="1"/>
  <c r="Q615" i="5" l="1"/>
  <c r="S593" i="5"/>
  <c r="P593" i="5" s="1"/>
  <c r="F593" i="5" s="1"/>
  <c r="O593" i="5"/>
  <c r="I593" i="5" s="1"/>
  <c r="R594" i="5" a="1"/>
  <c r="R594" i="5" s="1"/>
  <c r="Q616" i="5" l="1"/>
  <c r="S594" i="5"/>
  <c r="P594" i="5" s="1"/>
  <c r="F594" i="5" s="1"/>
  <c r="O594" i="5"/>
  <c r="I594" i="5" s="1"/>
  <c r="R595" i="5" a="1"/>
  <c r="R595" i="5" s="1"/>
  <c r="Q617" i="5" l="1"/>
  <c r="S595" i="5"/>
  <c r="P595" i="5" s="1"/>
  <c r="F595" i="5" s="1"/>
  <c r="O595" i="5"/>
  <c r="I595" i="5" s="1"/>
  <c r="R596" i="5" a="1"/>
  <c r="R596" i="5" s="1"/>
  <c r="Q618" i="5" l="1"/>
  <c r="S596" i="5"/>
  <c r="P596" i="5" s="1"/>
  <c r="F596" i="5" s="1"/>
  <c r="O596" i="5"/>
  <c r="I596" i="5" s="1"/>
  <c r="R597" i="5" a="1"/>
  <c r="R597" i="5" s="1"/>
  <c r="Q619" i="5" l="1"/>
  <c r="S597" i="5"/>
  <c r="P597" i="5" s="1"/>
  <c r="F597" i="5" s="1"/>
  <c r="O597" i="5"/>
  <c r="I597" i="5" s="1"/>
  <c r="R598" i="5" a="1"/>
  <c r="R598" i="5" s="1"/>
  <c r="Q620" i="5" l="1"/>
  <c r="S598" i="5"/>
  <c r="P598" i="5" s="1"/>
  <c r="F598" i="5" s="1"/>
  <c r="O598" i="5"/>
  <c r="I598" i="5" s="1"/>
  <c r="R599" i="5" a="1"/>
  <c r="R599" i="5" s="1"/>
  <c r="Q621" i="5" l="1"/>
  <c r="S599" i="5"/>
  <c r="P599" i="5" s="1"/>
  <c r="F599" i="5" s="1"/>
  <c r="O599" i="5"/>
  <c r="I599" i="5" s="1"/>
  <c r="R600" i="5" a="1"/>
  <c r="R600" i="5" s="1"/>
  <c r="R601" i="5" s="1" a="1"/>
  <c r="R601" i="5" s="1"/>
  <c r="Q622" i="5" l="1"/>
  <c r="S601" i="5"/>
  <c r="P601" i="5" s="1"/>
  <c r="O601" i="5"/>
  <c r="R602" i="5" a="1"/>
  <c r="R602" i="5" s="1"/>
  <c r="S600" i="5"/>
  <c r="P600" i="5" s="1"/>
  <c r="F600" i="5" s="1"/>
  <c r="O600" i="5"/>
  <c r="I600" i="5" s="1"/>
  <c r="S602" i="5" l="1"/>
  <c r="P602" i="5" s="1"/>
  <c r="O602" i="5"/>
  <c r="R603" i="5" a="1"/>
  <c r="R603" i="5" s="1"/>
  <c r="I601" i="5"/>
  <c r="F601" i="5"/>
  <c r="Q623" i="5"/>
  <c r="F602" i="5" l="1"/>
  <c r="Q624" i="5"/>
  <c r="S603" i="5"/>
  <c r="P603" i="5" s="1"/>
  <c r="F603" i="5" s="1"/>
  <c r="O603" i="5"/>
  <c r="R604" i="5" a="1"/>
  <c r="R604" i="5" s="1"/>
  <c r="I602" i="5"/>
  <c r="I603" i="5" s="1"/>
  <c r="S604" i="5" l="1"/>
  <c r="P604" i="5" s="1"/>
  <c r="F604" i="5" s="1"/>
  <c r="O604" i="5"/>
  <c r="I604" i="5" s="1"/>
  <c r="R605" i="5" a="1"/>
  <c r="R605" i="5" s="1"/>
  <c r="Q625" i="5"/>
  <c r="Q626" i="5" l="1"/>
  <c r="S605" i="5"/>
  <c r="P605" i="5" s="1"/>
  <c r="F605" i="5" s="1"/>
  <c r="O605" i="5"/>
  <c r="I605" i="5" s="1"/>
  <c r="R606" i="5" a="1"/>
  <c r="R606" i="5" s="1"/>
  <c r="S606" i="5" l="1"/>
  <c r="P606" i="5" s="1"/>
  <c r="F606" i="5" s="1"/>
  <c r="O606" i="5"/>
  <c r="I606" i="5" s="1"/>
  <c r="R607" i="5" a="1"/>
  <c r="R607" i="5" s="1"/>
  <c r="Q627" i="5"/>
  <c r="Q628" i="5" l="1"/>
  <c r="S607" i="5"/>
  <c r="P607" i="5" s="1"/>
  <c r="F607" i="5" s="1"/>
  <c r="O607" i="5"/>
  <c r="I607" i="5" s="1"/>
  <c r="R608" i="5" a="1"/>
  <c r="R608" i="5" s="1"/>
  <c r="S608" i="5" l="1"/>
  <c r="P608" i="5" s="1"/>
  <c r="F608" i="5" s="1"/>
  <c r="O608" i="5"/>
  <c r="I608" i="5" s="1"/>
  <c r="R609" i="5" a="1"/>
  <c r="R609" i="5" s="1"/>
  <c r="Q629" i="5"/>
  <c r="S609" i="5" l="1"/>
  <c r="P609" i="5" s="1"/>
  <c r="F609" i="5" s="1"/>
  <c r="O609" i="5"/>
  <c r="I609" i="5" s="1"/>
  <c r="R610" i="5" a="1"/>
  <c r="R610" i="5" s="1"/>
  <c r="Q630" i="5"/>
  <c r="Q631" i="5" l="1"/>
  <c r="S610" i="5"/>
  <c r="P610" i="5" s="1"/>
  <c r="F610" i="5" s="1"/>
  <c r="O610" i="5"/>
  <c r="I610" i="5" s="1"/>
  <c r="R611" i="5" a="1"/>
  <c r="R611" i="5" s="1"/>
  <c r="S611" i="5" l="1"/>
  <c r="P611" i="5" s="1"/>
  <c r="F611" i="5" s="1"/>
  <c r="O611" i="5"/>
  <c r="I611" i="5" s="1"/>
  <c r="R612" i="5" a="1"/>
  <c r="R612" i="5" s="1"/>
  <c r="Q632" i="5"/>
  <c r="Q633" i="5" l="1"/>
  <c r="S612" i="5"/>
  <c r="P612" i="5" s="1"/>
  <c r="F612" i="5" s="1"/>
  <c r="O612" i="5"/>
  <c r="I612" i="5" s="1"/>
  <c r="R613" i="5" a="1"/>
  <c r="R613" i="5" s="1"/>
  <c r="S613" i="5" l="1"/>
  <c r="P613" i="5" s="1"/>
  <c r="F613" i="5" s="1"/>
  <c r="O613" i="5"/>
  <c r="I613" i="5" s="1"/>
  <c r="R614" i="5" a="1"/>
  <c r="R614" i="5" s="1"/>
  <c r="Q634" i="5"/>
  <c r="Q635" i="5" l="1"/>
  <c r="S614" i="5"/>
  <c r="P614" i="5" s="1"/>
  <c r="F614" i="5" s="1"/>
  <c r="O614" i="5"/>
  <c r="I614" i="5" s="1"/>
  <c r="R615" i="5" a="1"/>
  <c r="R615" i="5" s="1"/>
  <c r="S615" i="5" l="1"/>
  <c r="P615" i="5" s="1"/>
  <c r="F615" i="5" s="1"/>
  <c r="O615" i="5"/>
  <c r="I615" i="5" s="1"/>
  <c r="R616" i="5" a="1"/>
  <c r="R616" i="5" s="1"/>
  <c r="Q636" i="5"/>
  <c r="Q637" i="5" l="1"/>
  <c r="S616" i="5"/>
  <c r="P616" i="5" s="1"/>
  <c r="F616" i="5" s="1"/>
  <c r="O616" i="5"/>
  <c r="R617" i="5" a="1"/>
  <c r="R617" i="5" s="1"/>
  <c r="I616" i="5"/>
  <c r="S617" i="5" l="1"/>
  <c r="P617" i="5" s="1"/>
  <c r="F617" i="5" s="1"/>
  <c r="O617" i="5"/>
  <c r="I617" i="5" s="1"/>
  <c r="R618" i="5" a="1"/>
  <c r="R618" i="5" s="1"/>
  <c r="Q638" i="5"/>
  <c r="Q639" i="5" l="1"/>
  <c r="S618" i="5"/>
  <c r="P618" i="5" s="1"/>
  <c r="F618" i="5" s="1"/>
  <c r="O618" i="5"/>
  <c r="I618" i="5" s="1"/>
  <c r="R619" i="5" a="1"/>
  <c r="R619" i="5" s="1"/>
  <c r="S619" i="5" l="1"/>
  <c r="P619" i="5" s="1"/>
  <c r="F619" i="5" s="1"/>
  <c r="O619" i="5"/>
  <c r="R620" i="5" a="1"/>
  <c r="R620" i="5" s="1"/>
  <c r="I619" i="5"/>
  <c r="Q640" i="5"/>
  <c r="S620" i="5" l="1"/>
  <c r="P620" i="5" s="1"/>
  <c r="F620" i="5" s="1"/>
  <c r="O620" i="5"/>
  <c r="I620" i="5" s="1"/>
  <c r="R621" i="5" a="1"/>
  <c r="R621" i="5" s="1"/>
  <c r="Q641" i="5"/>
  <c r="Q642" i="5" l="1"/>
  <c r="S621" i="5"/>
  <c r="P621" i="5" s="1"/>
  <c r="F621" i="5" s="1"/>
  <c r="O621" i="5"/>
  <c r="I621" i="5" s="1"/>
  <c r="R622" i="5" a="1"/>
  <c r="R622" i="5" s="1"/>
  <c r="S622" i="5" l="1"/>
  <c r="P622" i="5" s="1"/>
  <c r="F622" i="5" s="1"/>
  <c r="O622" i="5"/>
  <c r="I622" i="5" s="1"/>
  <c r="R623" i="5" a="1"/>
  <c r="R623" i="5" s="1"/>
  <c r="Q643" i="5"/>
  <c r="Q644" i="5" l="1"/>
  <c r="S623" i="5"/>
  <c r="P623" i="5" s="1"/>
  <c r="F623" i="5" s="1"/>
  <c r="O623" i="5"/>
  <c r="R624" i="5" a="1"/>
  <c r="R624" i="5" s="1"/>
  <c r="I623" i="5"/>
  <c r="S624" i="5" l="1"/>
  <c r="P624" i="5" s="1"/>
  <c r="F624" i="5" s="1"/>
  <c r="O624" i="5"/>
  <c r="I624" i="5" s="1"/>
  <c r="R625" i="5" a="1"/>
  <c r="R625" i="5" s="1"/>
  <c r="Q645" i="5"/>
  <c r="S625" i="5" l="1"/>
  <c r="P625" i="5" s="1"/>
  <c r="F625" i="5" s="1"/>
  <c r="O625" i="5"/>
  <c r="I625" i="5" s="1"/>
  <c r="R626" i="5" a="1"/>
  <c r="R626" i="5" s="1"/>
  <c r="S626" i="5" l="1"/>
  <c r="P626" i="5" s="1"/>
  <c r="F626" i="5" s="1"/>
  <c r="O626" i="5"/>
  <c r="I626" i="5" s="1"/>
  <c r="R627" i="5" a="1"/>
  <c r="R627" i="5" s="1"/>
  <c r="S627" i="5" l="1"/>
  <c r="P627" i="5" s="1"/>
  <c r="F627" i="5" s="1"/>
  <c r="O627" i="5"/>
  <c r="I627" i="5" s="1"/>
  <c r="R628" i="5" a="1"/>
  <c r="R628" i="5" s="1"/>
  <c r="S628" i="5" l="1"/>
  <c r="P628" i="5" s="1"/>
  <c r="F628" i="5" s="1"/>
  <c r="O628" i="5"/>
  <c r="I628" i="5" s="1"/>
  <c r="R629" i="5" a="1"/>
  <c r="R629" i="5" s="1"/>
  <c r="S629" i="5" l="1"/>
  <c r="P629" i="5" s="1"/>
  <c r="F629" i="5" s="1"/>
  <c r="O629" i="5"/>
  <c r="I629" i="5" s="1"/>
  <c r="R630" i="5" a="1"/>
  <c r="R630" i="5" s="1"/>
  <c r="S630" i="5" l="1"/>
  <c r="P630" i="5" s="1"/>
  <c r="F630" i="5" s="1"/>
  <c r="O630" i="5"/>
  <c r="I630" i="5" s="1"/>
  <c r="R631" i="5" a="1"/>
  <c r="R631" i="5" s="1"/>
  <c r="S631" i="5" l="1"/>
  <c r="P631" i="5" s="1"/>
  <c r="F631" i="5" s="1"/>
  <c r="O631" i="5"/>
  <c r="R632" i="5" a="1"/>
  <c r="R632" i="5" s="1"/>
  <c r="I631" i="5"/>
  <c r="S632" i="5" l="1"/>
  <c r="P632" i="5" s="1"/>
  <c r="F632" i="5" s="1"/>
  <c r="O632" i="5"/>
  <c r="I632" i="5" s="1"/>
  <c r="R633" i="5" a="1"/>
  <c r="R633" i="5" s="1"/>
  <c r="S633" i="5" l="1"/>
  <c r="P633" i="5" s="1"/>
  <c r="F633" i="5" s="1"/>
  <c r="O633" i="5"/>
  <c r="I633" i="5" s="1"/>
  <c r="R634" i="5" a="1"/>
  <c r="R634" i="5" s="1"/>
  <c r="S634" i="5" l="1"/>
  <c r="P634" i="5" s="1"/>
  <c r="F634" i="5" s="1"/>
  <c r="O634" i="5"/>
  <c r="R635" i="5" a="1"/>
  <c r="R635" i="5" s="1"/>
  <c r="I634" i="5"/>
  <c r="S635" i="5" l="1"/>
  <c r="P635" i="5" s="1"/>
  <c r="F635" i="5" s="1"/>
  <c r="O635" i="5"/>
  <c r="I635" i="5" s="1"/>
  <c r="R636" i="5" a="1"/>
  <c r="R636" i="5" s="1"/>
  <c r="S636" i="5" l="1"/>
  <c r="P636" i="5" s="1"/>
  <c r="F636" i="5" s="1"/>
  <c r="O636" i="5"/>
  <c r="I636" i="5" s="1"/>
  <c r="R637" i="5" a="1"/>
  <c r="R637" i="5" s="1"/>
  <c r="S637" i="5" l="1"/>
  <c r="P637" i="5" s="1"/>
  <c r="F637" i="5" s="1"/>
  <c r="O637" i="5"/>
  <c r="I637" i="5" s="1"/>
  <c r="R638" i="5" a="1"/>
  <c r="R638" i="5" s="1"/>
  <c r="S638" i="5" l="1"/>
  <c r="P638" i="5" s="1"/>
  <c r="F638" i="5" s="1"/>
  <c r="O638" i="5"/>
  <c r="I638" i="5" s="1"/>
  <c r="R639" i="5" a="1"/>
  <c r="R639" i="5" s="1"/>
  <c r="S639" i="5" l="1"/>
  <c r="P639" i="5" s="1"/>
  <c r="F639" i="5" s="1"/>
  <c r="O639" i="5"/>
  <c r="I639" i="5" s="1"/>
  <c r="R640" i="5" a="1"/>
  <c r="R640" i="5" s="1"/>
  <c r="S640" i="5" l="1"/>
  <c r="P640" i="5" s="1"/>
  <c r="F640" i="5" s="1"/>
  <c r="O640" i="5"/>
  <c r="I640" i="5" s="1"/>
  <c r="R641" i="5" a="1"/>
  <c r="R641" i="5" s="1"/>
  <c r="S641" i="5" l="1"/>
  <c r="P641" i="5" s="1"/>
  <c r="F641" i="5" s="1"/>
  <c r="O641" i="5"/>
  <c r="I641" i="5" s="1"/>
  <c r="R642" i="5" a="1"/>
  <c r="R642" i="5" s="1"/>
  <c r="S642" i="5" l="1"/>
  <c r="P642" i="5" s="1"/>
  <c r="F642" i="5" s="1"/>
  <c r="O642" i="5"/>
  <c r="R643" i="5" a="1"/>
  <c r="R643" i="5" s="1"/>
  <c r="I642" i="5"/>
  <c r="S643" i="5" l="1"/>
  <c r="P643" i="5" s="1"/>
  <c r="F643" i="5" s="1"/>
  <c r="O643" i="5"/>
  <c r="I643" i="5" s="1"/>
  <c r="R644" i="5" a="1"/>
  <c r="R644" i="5" s="1"/>
  <c r="S644" i="5" l="1"/>
  <c r="P644" i="5" s="1"/>
  <c r="F644" i="5" s="1"/>
  <c r="O644" i="5"/>
  <c r="R645" i="5" a="1"/>
  <c r="R645" i="5" s="1"/>
  <c r="I644" i="5"/>
  <c r="S645" i="5" l="1"/>
  <c r="P645" i="5" s="1"/>
  <c r="F645" i="5" s="1"/>
  <c r="O645" i="5"/>
  <c r="I64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<sst xmlns="http://schemas.openxmlformats.org/spreadsheetml/2006/main" count="2849" uniqueCount="1118">
  <si>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</si>
  <si>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</si>
  <si>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</si>
  <si>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</si>
  <si>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</si>
  <si>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</si>
  <si>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</si>
  <si>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</si>
  <si>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</si>
  <si>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</si>
  <si>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</si>
  <si>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</si>
  <si>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</si>
  <si>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</si>
  <si>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</si>
  <si>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</si>
  <si>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</si>
  <si>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</si>
  <si>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</si>
  <si>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</si>
  <si>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</si>
  <si>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</si>
  <si>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</si>
  <si>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</si>
  <si>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</si>
  <si>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</si>
  <si>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</si>
  <si>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</si>
  <si>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</si>
  <si>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</si>
  <si>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</si>
  <si>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</si>
  <si>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</si>
  <si>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</si>
  <si>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</si>
  <si>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</si>
  <si>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</si>
  <si>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</si>
  <si>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</si>
  <si>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</si>
  <si>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</si>
  <si>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</si>
  <si>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</si>
  <si>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</si>
  <si>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</si>
  <si>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</si>
  <si>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</si>
  <si>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</si>
  <si>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</si>
  <si>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</si>
  <si>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</si>
  <si>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</si>
  <si>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</si>
  <si>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</si>
  <si>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</si>
  <si>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</si>
  <si>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</si>
  <si>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</si>
  <si>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</si>
  <si>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</si>
  <si>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</si>
  <si>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</si>
  <si>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</si>
  <si>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</si>
  <si>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</si>
  <si>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</si>
  <si>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</si>
  <si>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</si>
  <si>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</si>
  <si>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</si>
  <si>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</si>
  <si>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</si>
  <si>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</si>
  <si>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</si>
  <si>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</si>
  <si>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</si>
  <si>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</si>
  <si>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</si>
  <si>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</si>
  <si>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</si>
  <si>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</si>
  <si>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</si>
  <si>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</si>
  <si>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</si>
  <si>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</si>
  <si>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</si>
  <si>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</si>
  <si>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</si>
  <si>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</si>
  <si>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</si>
  <si>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</si>
  <si>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</si>
  <si>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</si>
  <si>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</si>
  <si>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</si>
  <si>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</si>
  <si>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</si>
  <si>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</si>
  <si>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</si>
  <si>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</si>
  <si>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</si>
  <si>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</si>
  <si>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</si>
  <si>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</si>
  <si>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</si>
  <si>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</si>
  <si>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</si>
  <si>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</si>
  <si>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</si>
  <si>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</si>
  <si>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</si>
  <si>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</si>
  <si>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</si>
  <si>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</si>
  <si>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</si>
  <si>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</si>
  <si>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</si>
  <si>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</si>
  <si>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</si>
  <si>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</si>
  <si>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</si>
  <si>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</si>
  <si>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</si>
  <si>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</si>
  <si>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</si>
  <si>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</si>
  <si>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</si>
  <si>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</si>
  <si>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</si>
  <si>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</si>
  <si>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</si>
  <si>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</si>
  <si>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</si>
  <si>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</si>
  <si>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</si>
  <si>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</si>
  <si>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</si>
  <si>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</si>
  <si>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</si>
  <si>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</si>
  <si>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</si>
  <si>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</si>
  <si>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</si>
  <si>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</si>
  <si>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</si>
  <si>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</si>
  <si>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</si>
  <si>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</si>
  <si>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</si>
  <si>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</si>
  <si>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</si>
  <si>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</si>
  <si>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</si>
  <si>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</si>
  <si>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</si>
  <si>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</si>
  <si>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</si>
  <si>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</si>
  <si>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</si>
  <si>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</si>
  <si>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</si>
  <si>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</si>
  <si>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</si>
  <si>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</si>
  <si>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</si>
  <si>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</si>
  <si>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</si>
  <si>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</si>
  <si>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</si>
  <si>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</si>
  <si>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</si>
  <si>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</si>
  <si>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</si>
  <si>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</si>
  <si>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</si>
  <si>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</si>
  <si>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</si>
  <si>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</si>
  <si>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</si>
  <si>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</si>
  <si>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</si>
  <si>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</si>
  <si>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</si>
  <si>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</si>
  <si>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</si>
  <si>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</si>
  <si>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</si>
  <si>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</si>
  <si>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</si>
  <si>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</si>
  <si>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</si>
  <si>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</si>
  <si>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</si>
  <si>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</si>
  <si>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</si>
  <si>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</si>
  <si>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</si>
  <si>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</si>
  <si>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</si>
  <si>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</si>
  <si>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</si>
  <si>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</si>
  <si>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</si>
  <si>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</si>
  <si>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</si>
  <si>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</si>
  <si>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</si>
  <si>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</si>
  <si>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</si>
  <si>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</si>
  <si>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</si>
  <si>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</si>
  <si>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</si>
  <si>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</si>
  <si>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</si>
  <si>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</si>
  <si>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</si>
  <si>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</si>
  <si>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</si>
  <si>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</si>
  <si>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</si>
  <si>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</si>
  <si>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</si>
  <si>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</si>
  <si>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</si>
  <si>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</si>
  <si>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</si>
  <si>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</si>
  <si>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</si>
  <si>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</si>
  <si>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</si>
  <si>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</si>
  <si>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</si>
  <si>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</si>
  <si>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</si>
  <si>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</si>
  <si>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</si>
  <si>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</si>
  <si>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</si>
  <si>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</si>
  <si>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</si>
  <si>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</si>
  <si>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</si>
  <si>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</si>
  <si>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</si>
  <si>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</si>
  <si>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</si>
  <si>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</si>
  <si>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</si>
  <si>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</si>
  <si>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</si>
  <si>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</si>
  <si>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</si>
  <si>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</si>
  <si>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</si>
  <si>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</si>
  <si>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</si>
  <si>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</si>
  <si>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</si>
  <si>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</si>
  <si>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</si>
  <si>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</si>
  <si>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</si>
  <si>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</si>
  <si>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</si>
  <si>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</si>
  <si>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</si>
  <si>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</si>
  <si>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</si>
  <si>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</si>
  <si>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</si>
  <si>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</si>
  <si>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</si>
  <si>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</si>
  <si>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</si>
  <si>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</si>
  <si>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</si>
  <si>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</si>
  <si>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</si>
  <si>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</si>
  <si>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</si>
  <si>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</si>
  <si>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</si>
  <si>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</si>
  <si>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</si>
  <si>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</si>
  <si>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</si>
  <si>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</si>
  <si>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</si>
  <si>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</si>
  <si>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</si>
  <si>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</si>
  <si>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</si>
  <si>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</si>
  <si>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</si>
  <si>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</si>
  <si>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</si>
  <si>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</si>
  <si>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</si>
  <si>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</si>
  <si>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</si>
  <si>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</si>
  <si>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</si>
  <si>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</si>
  <si>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</si>
  <si>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</si>
  <si>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</si>
  <si>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</si>
  <si>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</si>
  <si>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</si>
  <si>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</si>
  <si>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</si>
  <si>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</si>
  <si>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</si>
  <si>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</si>
  <si>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</si>
  <si>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</si>
  <si>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</si>
  <si>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</si>
  <si>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</si>
  <si>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</si>
  <si>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</si>
  <si>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</si>
  <si>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</si>
  <si>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</si>
  <si>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</si>
  <si>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</si>
  <si>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</si>
  <si>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</si>
  <si>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</si>
  <si>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</si>
  <si>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</si>
  <si>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</si>
  <si>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</si>
  <si>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</si>
  <si>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</si>
  <si>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</si>
  <si>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</si>
  <si>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</si>
  <si>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</si>
  <si>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</si>
  <si>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</si>
  <si>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</si>
  <si>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</si>
  <si>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</si>
  <si>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</si>
  <si>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</si>
  <si>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</si>
  <si>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</si>
  <si>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</si>
  <si>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</si>
  <si>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</si>
  <si>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</si>
  <si>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</si>
  <si>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</si>
  <si>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</si>
  <si>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</si>
  <si>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</si>
  <si>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</si>
  <si>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</si>
  <si>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</si>
  <si>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</si>
  <si>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</si>
  <si>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</si>
  <si>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</si>
  <si>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</si>
  <si>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</si>
  <si>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</si>
  <si>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</si>
  <si>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</si>
  <si>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</si>
  <si>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</si>
  <si>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</si>
  <si>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</si>
  <si>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</si>
  <si>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</si>
  <si>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</si>
  <si>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</si>
  <si>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</si>
  <si>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</si>
  <si>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</si>
  <si>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</si>
  <si>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</si>
  <si>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</si>
  <si>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</si>
  <si>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</si>
  <si>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</si>
  <si>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</si>
  <si>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</si>
  <si>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</si>
  <si>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</si>
  <si>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</si>
  <si>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</si>
  <si>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</si>
  <si>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</si>
  <si>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</si>
  <si>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</si>
  <si>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</si>
  <si>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</si>
  <si>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</si>
  <si>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</si>
  <si>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</si>
  <si>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</si>
  <si>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</si>
  <si>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</si>
  <si>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</si>
  <si>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</si>
  <si>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</si>
  <si>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</si>
  <si>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</si>
  <si>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</si>
  <si>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</si>
  <si>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</si>
  <si>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</si>
  <si>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</si>
  <si>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</si>
  <si>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</si>
  <si>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</si>
  <si>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</si>
  <si>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</si>
  <si>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</si>
  <si>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</si>
  <si>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</si>
  <si>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</si>
  <si>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</si>
  <si>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</si>
  <si>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</si>
  <si>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</si>
  <si>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</si>
  <si>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</si>
  <si>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</si>
  <si>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</si>
  <si>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</si>
  <si>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</si>
  <si>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</si>
  <si>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</si>
  <si>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</si>
  <si>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</si>
  <si>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</si>
  <si>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</si>
  <si>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</si>
  <si>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</si>
  <si>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</si>
  <si>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</si>
  <si>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</si>
  <si>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</si>
  <si>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</si>
  <si>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</si>
  <si>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</si>
  <si>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</si>
  <si>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</si>
  <si>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</si>
  <si>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</si>
  <si>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</si>
  <si>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</si>
  <si>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</si>
  <si>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</si>
  <si>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</si>
  <si>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</si>
  <si>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</si>
  <si>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</si>
  <si>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</si>
  <si>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</si>
  <si>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</si>
  <si>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</si>
  <si>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</si>
  <si>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</si>
  <si>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</si>
  <si>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</si>
  <si>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</si>
  <si>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</si>
  <si>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</si>
  <si>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</si>
  <si>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</si>
  <si>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</si>
  <si>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</si>
  <si>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</si>
  <si>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</si>
  <si>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</si>
  <si>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</si>
  <si>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</si>
  <si>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</si>
  <si>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</si>
  <si>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</si>
  <si>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</si>
  <si>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</si>
  <si>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</si>
  <si>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</si>
  <si>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</si>
  <si>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</si>
  <si>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</si>
  <si>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</si>
  <si>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</si>
  <si>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</si>
  <si>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</si>
  <si>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</si>
  <si>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</si>
  <si>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</si>
  <si>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</si>
  <si>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</si>
  <si>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</si>
  <si>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</si>
  <si>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</si>
  <si>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</si>
  <si>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</si>
  <si>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</si>
  <si>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</si>
  <si>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</si>
  <si>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</si>
  <si>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</si>
  <si>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</si>
  <si>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</si>
  <si>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</si>
  <si>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</si>
  <si>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</si>
  <si>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</si>
  <si>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</si>
  <si>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</si>
  <si>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</si>
  <si>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</si>
  <si>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</si>
  <si>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</si>
  <si>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</si>
  <si>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</si>
  <si>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</si>
  <si>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</si>
  <si>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</si>
  <si>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</si>
  <si>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</si>
  <si>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</si>
  <si>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</si>
  <si>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</si>
  <si>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</si>
  <si>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</si>
  <si>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</si>
  <si>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</si>
  <si>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</si>
  <si>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</si>
  <si>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</si>
  <si>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</si>
  <si>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</si>
  <si>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</si>
  <si>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</si>
  <si>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</si>
  <si>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</si>
  <si>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</si>
  <si>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</si>
  <si>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</si>
  <si>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</si>
  <si>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</si>
  <si>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</si>
  <si>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</si>
  <si>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</si>
  <si>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</si>
  <si>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</si>
  <si>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</si>
  <si>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</si>
  <si>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</si>
  <si>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</si>
  <si>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</si>
  <si>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</si>
  <si>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</si>
  <si>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</si>
  <si>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</si>
  <si>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</si>
  <si>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</si>
  <si>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</si>
  <si>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</si>
  <si>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</si>
  <si>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</si>
  <si>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</si>
  <si>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</si>
  <si>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</si>
  <si>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</si>
  <si>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</si>
  <si>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</si>
  <si>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</si>
  <si>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</si>
  <si>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</si>
  <si>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</si>
  <si>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</si>
  <si>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</si>
  <si>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</si>
  <si>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</si>
  <si>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</si>
  <si>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</si>
  <si>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</si>
  <si>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</si>
  <si>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</si>
  <si>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</si>
  <si>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</si>
  <si>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</si>
  <si>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</si>
  <si>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</si>
  <si>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</si>
  <si>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</si>
  <si>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</si>
  <si>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</si>
  <si>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</si>
  <si>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</si>
  <si>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</si>
  <si>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</si>
  <si>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</si>
  <si>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</si>
  <si>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</si>
  <si>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</si>
  <si>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</si>
  <si>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</si>
  <si>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</si>
  <si>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</si>
  <si>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</si>
  <si>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</si>
  <si>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</si>
  <si>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</si>
  <si>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</si>
  <si>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</si>
  <si>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</si>
  <si>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</si>
  <si>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</si>
  <si>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</si>
  <si>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</si>
  <si>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</si>
  <si>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</si>
  <si>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</si>
  <si>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</si>
  <si>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</si>
  <si>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</si>
  <si>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</si>
  <si>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</si>
  <si>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</si>
  <si>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</si>
  <si>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</si>
  <si>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</si>
  <si>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</si>
  <si>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</si>
  <si>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</si>
  <si>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</si>
  <si>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</si>
  <si>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</si>
  <si>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</si>
  <si>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</si>
  <si>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</si>
  <si>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</si>
  <si>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</si>
  <si>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</si>
  <si>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</si>
  <si>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</si>
  <si>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</si>
  <si>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</si>
  <si>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</si>
  <si>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</si>
  <si>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</si>
  <si>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</si>
  <si>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</si>
  <si>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</si>
  <si>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</si>
  <si>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</si>
  <si>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</si>
  <si>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</si>
  <si>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</si>
  <si>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</si>
  <si>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</si>
  <si>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</si>
  <si>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</si>
  <si>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</si>
  <si>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</si>
  <si>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</si>
  <si>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</si>
  <si>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</si>
  <si>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</si>
  <si>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</si>
  <si>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</si>
  <si>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</si>
  <si>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</si>
  <si>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</si>
  <si>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</si>
  <si>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</si>
  <si>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</si>
  <si>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</si>
  <si>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</si>
  <si>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</si>
  <si>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</si>
  <si>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</si>
  <si>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</si>
  <si>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</si>
  <si>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</si>
  <si>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</si>
  <si>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</si>
  <si>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</si>
  <si>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</si>
  <si>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</si>
  <si>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</si>
  <si>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</si>
  <si>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</si>
  <si>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</si>
  <si>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</si>
  <si>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</si>
  <si>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</si>
  <si>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</si>
  <si>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</si>
  <si>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</si>
  <si>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</si>
  <si>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</si>
  <si>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</si>
  <si>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</si>
  <si>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</si>
  <si>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</si>
  <si>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</si>
  <si>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</si>
  <si>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</si>
  <si>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</si>
  <si>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</si>
  <si>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</si>
  <si>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</si>
  <si>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</si>
  <si>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</si>
  <si>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</si>
  <si>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</si>
  <si>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</si>
  <si>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</si>
  <si>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</si>
  <si>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</si>
  <si>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</si>
  <si>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</si>
  <si>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</si>
  <si>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</si>
  <si>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</si>
  <si>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</si>
  <si>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</si>
  <si>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</si>
  <si>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</si>
  <si>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</si>
  <si>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</si>
  <si>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</si>
  <si>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</si>
  <si>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</si>
  <si>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</si>
  <si>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</si>
  <si>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</si>
  <si>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</si>
  <si>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</si>
  <si>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</si>
  <si>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</si>
  <si>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</si>
  <si>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</si>
  <si>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</si>
  <si>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</si>
  <si>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</si>
  <si>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</si>
  <si>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</si>
  <si>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</si>
  <si>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</si>
  <si>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</si>
  <si>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</si>
  <si>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</si>
  <si>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</si>
  <si>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</si>
  <si>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</si>
  <si>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</si>
  <si>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1000라,2000라,3000라,5000라,7000라,1가</t>
    <phoneticPr fontId="1" type="noConversion"/>
  </si>
  <si>
    <t>6개 짜리</t>
    <phoneticPr fontId="1" type="noConversion"/>
  </si>
  <si>
    <t>9개 짜리</t>
    <phoneticPr fontId="1" type="noConversion"/>
  </si>
  <si>
    <t>b118</t>
  </si>
  <si>
    <t>b119</t>
  </si>
  <si>
    <t>b120</t>
  </si>
  <si>
    <t>b121</t>
  </si>
  <si>
    <t>b122</t>
  </si>
  <si>
    <t>도적지킴이</t>
    <phoneticPr fontId="1" type="noConversion"/>
  </si>
  <si>
    <t>b123</t>
  </si>
  <si>
    <t>9022,9022,1405,9022,9022,7190,9022,9022,7180</t>
  </si>
  <si>
    <t>9022,9022,1406,9022,9022,7191,9022,9022,7181</t>
  </si>
  <si>
    <t>9022,9022,1407,9022,9022,7192,9022,9022,7182</t>
  </si>
  <si>
    <t>9022,9022,1408,9022,9022,7193,9022,9022,7183</t>
  </si>
  <si>
    <t>b124</t>
  </si>
  <si>
    <t>b125</t>
  </si>
  <si>
    <t>b126</t>
  </si>
  <si>
    <t>b127</t>
  </si>
  <si>
    <t>암흑부하0</t>
    <phoneticPr fontId="1" type="noConversion"/>
  </si>
  <si>
    <t>암흑부하1</t>
  </si>
  <si>
    <t>암흑부하2</t>
  </si>
  <si>
    <t>암흑부하3</t>
  </si>
  <si>
    <t>b128</t>
  </si>
  <si>
    <t>암흑부하4</t>
  </si>
  <si>
    <t>b129</t>
  </si>
  <si>
    <t>암흑부하5</t>
  </si>
  <si>
    <t>b130</t>
  </si>
  <si>
    <t>암흑부하6</t>
  </si>
  <si>
    <t>b131</t>
  </si>
  <si>
    <t>암흑부하7</t>
  </si>
  <si>
    <t>9022,9022,9022,9022,6010</t>
  </si>
  <si>
    <t>9022,9022,9022,9022,6011</t>
  </si>
  <si>
    <t>9022,9022,9022,9022,6012</t>
  </si>
  <si>
    <t>9022,9022,9022,9022,6013</t>
  </si>
  <si>
    <t>9022,9022,9022,9022,6014</t>
  </si>
  <si>
    <t>9022,9022,9022,9022,6015</t>
  </si>
  <si>
    <t>9022,9022,9022,9022,6016</t>
  </si>
  <si>
    <t>9022,9022,9022,9022,6017</t>
  </si>
  <si>
    <t>b132</t>
  </si>
  <si>
    <t>흑호</t>
    <phoneticPr fontId="1" type="noConversion"/>
  </si>
  <si>
    <t>100라,1가,1000가</t>
    <phoneticPr fontId="1" type="noConversion"/>
  </si>
  <si>
    <t>1E+94,1E+96,1E+99</t>
    <phoneticPr fontId="1" type="noConversion"/>
  </si>
  <si>
    <t>9025,9025,9025</t>
    <phoneticPr fontId="1" type="noConversion"/>
  </si>
  <si>
    <t>1E+96,2E+96,5E+96,1E+97,2E+97,5E+97,1E+98,2E+98,5E+98,1E+99,2E+99,5E+99,8E+99,1E+100,2E+100</t>
  </si>
  <si>
    <t>6,6,1,7,7,1,8,8,1,9,9,1,10,10,1</t>
    <phoneticPr fontId="1" type="noConversion"/>
  </si>
  <si>
    <t>1가,2가,5가,10가,20가,50가,100가,200가,500가,1000가,2000가,5000가,8000가,1언,2언</t>
  </si>
  <si>
    <t>9015,9015,8740,9015,9015,8741,9015,9015,8742,9015,9015,8743,9015,9015,8744</t>
    <phoneticPr fontId="1" type="noConversion"/>
  </si>
  <si>
    <t>승</t>
    <phoneticPr fontId="1" type="noConversion"/>
  </si>
  <si>
    <t>마</t>
    <phoneticPr fontId="1" type="noConversion"/>
  </si>
  <si>
    <t>암흑무사</t>
    <phoneticPr fontId="1" type="noConversion"/>
  </si>
  <si>
    <t>칠흑무사</t>
    <phoneticPr fontId="1" type="noConversion"/>
  </si>
  <si>
    <t>타락무사</t>
    <phoneticPr fontId="1" type="noConversion"/>
  </si>
  <si>
    <t>혼돈무사</t>
    <phoneticPr fontId="1" type="noConversion"/>
  </si>
  <si>
    <t>1라,2라,5라,10라,20라</t>
  </si>
  <si>
    <t>1가,2가,5가,10가,20가</t>
  </si>
  <si>
    <t>1언,2언,5언,10언,20언</t>
  </si>
  <si>
    <t>1승,2승,5승,10승,20승</t>
  </si>
  <si>
    <t>1E+92,2E+92,5E+92,1E+93,2E+93</t>
  </si>
  <si>
    <t>1E+96,2E+96,5E+96,1E+97,2E+97</t>
  </si>
  <si>
    <t>1E+100,2E+100,5E+100,1E+101,2E+101</t>
  </si>
  <si>
    <t>1E+104,2E+104,5E+104,1E+105,2E+105</t>
  </si>
  <si>
    <t>1E+94,2E+94,5E+94,1E+95,2E+95</t>
  </si>
  <si>
    <t>1E+98,2E+98,5E+98,1E+99,2E+99</t>
  </si>
  <si>
    <t>1E+102,2E+102,5E+102,1E+103,2E+103</t>
  </si>
  <si>
    <t>1E+106,2E+106,5E+106,1E+107,2E+107</t>
  </si>
  <si>
    <t>100라,200라,500라,1000라,2000라</t>
  </si>
  <si>
    <t>100가,200가,500가,1000가,2000가</t>
  </si>
  <si>
    <t>100언,200언,500언,1000언,2000언</t>
  </si>
  <si>
    <t>100승,200승,500승,1000승,2000승</t>
  </si>
  <si>
    <t>1,1,1,1,1</t>
    <phoneticPr fontId="1" type="noConversion"/>
  </si>
  <si>
    <t>2,2,2,2,1</t>
    <phoneticPr fontId="1" type="noConversion"/>
  </si>
  <si>
    <t>3,3,3,3,1</t>
    <phoneticPr fontId="1" type="noConversion"/>
  </si>
  <si>
    <t>4,4,4,4,1</t>
    <phoneticPr fontId="1" type="noConversion"/>
  </si>
  <si>
    <t>5,5,5,5,1</t>
    <phoneticPr fontId="1" type="noConversion"/>
  </si>
  <si>
    <t>6,6,6,6,1</t>
    <phoneticPr fontId="1" type="noConversion"/>
  </si>
  <si>
    <t>7,7,7,7,1</t>
    <phoneticPr fontId="1" type="noConversion"/>
  </si>
  <si>
    <t>8,8,8,8,1</t>
    <phoneticPr fontId="1" type="noConversion"/>
  </si>
  <si>
    <t>Quarter</t>
  </si>
  <si>
    <t>심연의 아수라</t>
    <phoneticPr fontId="1" type="noConversion"/>
  </si>
  <si>
    <t>심연의 어둑시니</t>
    <phoneticPr fontId="1" type="noConversion"/>
  </si>
  <si>
    <t>심연의 흑룡</t>
    <phoneticPr fontId="1" type="noConversion"/>
  </si>
  <si>
    <t>심연의 장산범</t>
    <phoneticPr fontId="1" type="noConversion"/>
  </si>
  <si>
    <t>심연의 인드라</t>
    <phoneticPr fontId="1" type="noConversion"/>
  </si>
  <si>
    <t>심연의 나타</t>
    <phoneticPr fontId="1" type="noConversion"/>
  </si>
  <si>
    <t>심연의 오로치</t>
    <phoneticPr fontId="1" type="noConversion"/>
  </si>
  <si>
    <t>심연의 구미호</t>
    <phoneticPr fontId="1" type="noConversion"/>
  </si>
  <si>
    <t>무명무사</t>
    <phoneticPr fontId="1" type="noConversion"/>
  </si>
  <si>
    <t>9022,9019,1410,9022,9019,7210,9022,9019,7200,9022,9019,8734</t>
    <phoneticPr fontId="1" type="noConversion"/>
  </si>
  <si>
    <t>5,1,1,5,1,1,5,1,1,5,1,1</t>
    <phoneticPr fontId="1" type="noConversion"/>
  </si>
  <si>
    <t>100언,150언,200언,250언,300언,400언,500언,600언,700언,800언,900언,1000언</t>
    <phoneticPr fontId="1" type="noConversion"/>
  </si>
  <si>
    <t>1E+102,1.5E+102,2E+102,2.5E+102,3E+102,4E+102,5E+102,6E+102,7E+102,8E+102,9E+102,1E+103</t>
    <phoneticPr fontId="1" type="noConversion"/>
  </si>
  <si>
    <t>1000언,1500언,2000언,2500언,3000언,3500언,4000언,4500언,5000언</t>
  </si>
  <si>
    <t>1E+103,1.5E+103,2E+103,2.5E+103,3E+103,3.5E+103,4E+103,4.5E+103,5E+103</t>
  </si>
  <si>
    <t>7000언,8000언,9000언,1승,1승2000언,1승4000언,1승6000언,1승8000언,2승</t>
  </si>
  <si>
    <t>7E+103,8E+103,9E+103,1E+104,1.2E+104,1.4E+104,1.6E+104,1.8E+104,2E+104</t>
  </si>
  <si>
    <t>3승,3승5000언,4승,5승,6승,7승,8승,9승,10승</t>
  </si>
  <si>
    <t>3E+104,3.5E+104,4E+104,5E+104,6E+104,7E+104,8E+104,9E+104,1E+105</t>
  </si>
  <si>
    <t>15승,18승,21승,25승,30승,35승,40승,45승,50승</t>
  </si>
  <si>
    <t>1.5E+105,1.8E+105,2.1E+105,2.5E+105,3E+105,3.5E+105,4E+105,4.5E+105,5E+105</t>
  </si>
  <si>
    <t>b133</t>
  </si>
  <si>
    <t>b134</t>
  </si>
  <si>
    <t>b135</t>
  </si>
  <si>
    <t>b136</t>
  </si>
  <si>
    <t>b137</t>
  </si>
  <si>
    <t>b138</t>
  </si>
  <si>
    <t>b139</t>
  </si>
  <si>
    <t>9022,9022,1411,9022,9022,7211,9022,9022,7201</t>
  </si>
  <si>
    <t>9022,9022,1412,9022,9022,7212,9022,9022,7202</t>
  </si>
  <si>
    <t>9022,9022,1413,9022,9022,7213,9022,9022,7203</t>
  </si>
  <si>
    <t>3,3,3,5,5,5,6,6,6,6,7,7,7,8,8,8,9,9,9,9,10,10,10,10,11,11,11,11,12,12,12,12,13,13</t>
    <phoneticPr fontId="1" type="noConversion"/>
  </si>
  <si>
    <t>9005,9005,9005,9005,9005,9005,9005,9005,9005,9005,9005,9005,9005,9005,9005,9005,9005,9005,9005,9005,9005,9005,9005,9005,9005,9005,9005,9005,9005,9005,9005,9005,9005,9005</t>
    <phoneticPr fontId="1" type="noConversion"/>
  </si>
  <si>
    <t>99,99,99,99,99,99,99,99,99,99,99,99,99,99,99,99,99,99,99,99,99,99,99,99,99,99,99,99,99,99,99,99,99</t>
    <phoneticPr fontId="1" type="noConversion"/>
  </si>
  <si>
    <t>1,2,3,4,5,6,6,6,6,6,6,6,7,7,7,7,7,8,8,8,8,9,9,9,9,10,10,10,10,11,11,11,11</t>
    <phoneticPr fontId="1" type="noConversion"/>
  </si>
  <si>
    <t>1불,100불,1000불,1무,100무,1000무,5000무,1대,5대,10대,100대,1000대,1겁,10겁,100겁,1000겁,1업,10업,100업,1000업,1긍,10긍,100긍,1000긍,1갈,10갈,100갈,1000갈,1라,10라,100라,1000라,1가,10가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</si>
  <si>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</t>
    <phoneticPr fontId="1" type="noConversion"/>
  </si>
  <si>
    <t>1불,100불,1000불,1무,100무,1000무,5000무,1대,5대,10대,100대,1000대,1겁,10겁,100겁,200겁,1000겁,1업,10업,100업,1000업,1긍,10긍,100긍,1000긍,1갈,10갈,100갈,1000갈,1라,10라,100라,1000라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</si>
  <si>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+95,1E+96,1E+97</t>
    <phoneticPr fontId="1" type="noConversion"/>
  </si>
  <si>
    <t>1000,1000,1000,1000,1000,1</t>
    <phoneticPr fontId="1" type="noConversion"/>
  </si>
  <si>
    <t>1500,1500,1500,1500,1500,1</t>
    <phoneticPr fontId="1" type="noConversion"/>
  </si>
  <si>
    <t>2000,2000,2000,2000,2000,1</t>
    <phoneticPr fontId="1" type="noConversion"/>
  </si>
  <si>
    <t>2500,2500,2500,2500,2500,1</t>
    <phoneticPr fontId="1" type="noConversion"/>
  </si>
  <si>
    <t>불여우</t>
    <phoneticPr fontId="1" type="noConversion"/>
  </si>
  <si>
    <t>물여우</t>
    <phoneticPr fontId="1" type="noConversion"/>
  </si>
  <si>
    <t>바람여우</t>
    <phoneticPr fontId="1" type="noConversion"/>
  </si>
  <si>
    <t>땅여우</t>
    <phoneticPr fontId="1" type="noConversion"/>
  </si>
  <si>
    <t>1000언,2000언,3000언,5000언,7000언,1승</t>
  </si>
  <si>
    <t>1000승,2000승,3000승,5000승,7000승,1마</t>
  </si>
  <si>
    <t>1E+95,2E+95,3E+95,5E+95,7E+95,1E+96</t>
    <phoneticPr fontId="1" type="noConversion"/>
  </si>
  <si>
    <t>1E+99,2E+99,3E+99,5E+99,7E+99,1E+100</t>
    <phoneticPr fontId="1" type="noConversion"/>
  </si>
  <si>
    <t>1E+103,2E+103,3E+103,5E+103,7E+103,1E+104</t>
    <phoneticPr fontId="1" type="noConversion"/>
  </si>
  <si>
    <t>1E+107,2E+107,3E+107,5E+107,7E+107,1E+108</t>
    <phoneticPr fontId="1" type="noConversion"/>
  </si>
  <si>
    <t>중복 체크용</t>
    <phoneticPr fontId="1" type="noConversion"/>
  </si>
  <si>
    <t>대산군 점수</t>
    <phoneticPr fontId="1" type="noConversion"/>
  </si>
  <si>
    <t>9026,9026,9026,9026,9026,7090</t>
    <phoneticPr fontId="1" type="noConversion"/>
  </si>
  <si>
    <t>9026,9026,9026,9026,9026,7091</t>
    <phoneticPr fontId="1" type="noConversion"/>
  </si>
  <si>
    <t>9026,9026,9026,9026,9026,7092</t>
    <phoneticPr fontId="1" type="noConversion"/>
  </si>
  <si>
    <t>9026,9026,9026,9026,9026,7093</t>
    <phoneticPr fontId="1" type="noConversion"/>
  </si>
  <si>
    <t>무명왕</t>
    <phoneticPr fontId="1" type="noConversion"/>
  </si>
  <si>
    <t>암흑왕</t>
    <phoneticPr fontId="1" type="noConversion"/>
  </si>
  <si>
    <t>불사왕</t>
    <phoneticPr fontId="1" type="noConversion"/>
  </si>
  <si>
    <t>12,12,1,12,12,1,12,12,1</t>
    <phoneticPr fontId="1" type="noConversion"/>
  </si>
  <si>
    <t>100승,150승,200승,250승,300승,400승,600승,800승,1000승</t>
  </si>
  <si>
    <t>1E+106,1.5E+106,2E+106,2.5E+106,3E+106,4E+106,6E+106,8E+106,1E+107</t>
  </si>
  <si>
    <t>5마,7마,9마,12마,15마,18마,22마,26마,30마</t>
  </si>
  <si>
    <t>5E+108,7E+108,9E+108,1.2E+109,1.5E+109,1.8E+109,2.2E+109,2.6E+109,3E+109</t>
  </si>
  <si>
    <t>2500승,3000승,5000승,7000승,9000승,1마2000승,1마5000승,1마8000승,2마</t>
  </si>
  <si>
    <t>2.5E+107,3E+107,5E+107,7E+107,9E+107,1.2E+108,1.5E+108,1.8E+108,2E+108</t>
  </si>
  <si>
    <t>b140</t>
  </si>
  <si>
    <t>b141</t>
  </si>
  <si>
    <t>b142</t>
  </si>
  <si>
    <t>방랑신선</t>
    <phoneticPr fontId="1" type="noConversion"/>
  </si>
  <si>
    <t>광명신선</t>
    <phoneticPr fontId="1" type="noConversion"/>
  </si>
  <si>
    <t>서월신선</t>
    <phoneticPr fontId="1" type="noConversion"/>
  </si>
  <si>
    <t>살</t>
    <phoneticPr fontId="1" type="noConversion"/>
  </si>
  <si>
    <t>섬</t>
    <phoneticPr fontId="1" type="noConversion"/>
  </si>
  <si>
    <t>9029,9019,1416,9029,9019,7230,9029,9019,7220,9029,9019,8735</t>
    <phoneticPr fontId="1" type="noConversion"/>
  </si>
  <si>
    <t>9029,9029,1417,9029,9029,7231,9029,9029,7221</t>
  </si>
  <si>
    <t>9029,9029,1418,9029,9029,7232,9029,9029,7222</t>
  </si>
  <si>
    <t>1,1,1,1,1,1,1,1,1,1,1,1</t>
    <phoneticPr fontId="1" type="noConversion"/>
  </si>
  <si>
    <t>3,3,1,3,3,1,3,3,1</t>
    <phoneticPr fontId="1" type="noConversion"/>
  </si>
  <si>
    <t>2살,3살,4살,5살,6살,7살,8살,9살,10살</t>
    <phoneticPr fontId="1" type="noConversion"/>
  </si>
  <si>
    <t>15살,18살,21살,25살,30살,35살,40살,45살,50살</t>
  </si>
  <si>
    <t>1.5E+113,1.8E+113,2.1E+113,2.5E+113,3E+113,3.5E+113,4E+113,4.5E+113,5E+113</t>
  </si>
  <si>
    <t>2E+112,3E+112,4E+112,5E+112,6E+112,7E+112,8E+112,9E+112,1E+113</t>
  </si>
  <si>
    <t>100마,200마,400마,1000마,2000마,3000마,4500마,6000마,7000마,8000마,9000마,1살</t>
    <phoneticPr fontId="1" type="noConversion"/>
  </si>
  <si>
    <t>1E+110,2E+110,4E+110,1E+111,2E+111,3E+111,4.5E+111,6E+111,7E+111,8E+111,9E+111,1E+112</t>
    <phoneticPr fontId="1" type="noConversion"/>
  </si>
  <si>
    <t>100,200,300,400,500,600,700,800,900,1000,1100,1200,1300,1400,1500,1600,1700,1800,1900,2000</t>
    <phoneticPr fontId="1" type="noConversion"/>
  </si>
  <si>
    <t>25,25,25,25,25,25,25,25,25,25,25,25,25,25,25,25,25,25,25,25</t>
    <phoneticPr fontId="1" type="noConversion"/>
  </si>
  <si>
    <t>2000,4000,6000,8000,10000,13000,16000,19000,22000,25000,28000,31000,34000,37000,40000,43000,46000,49000,52000,55000</t>
    <phoneticPr fontId="1" type="noConversion"/>
  </si>
  <si>
    <t>100층, 200층, 300층, 400층, 500층, 600층, 700층, 800층, 900층, 1000층, 1100층, 1200층, 1300층, 1400층, 1500층,1600층,1700층,1800층,1900층,2000층</t>
    <phoneticPr fontId="1" type="noConversion"/>
  </si>
  <si>
    <t>b143</t>
  </si>
  <si>
    <t>b144</t>
  </si>
  <si>
    <t>9029,9029,1420,9029,9029,7233,9029,9029,7223</t>
    <phoneticPr fontId="1" type="noConversion"/>
  </si>
  <si>
    <t>9029,9029,1421,9029,9029,7234,9029,9029,7224</t>
    <phoneticPr fontId="1" type="noConversion"/>
  </si>
  <si>
    <t>b145</t>
  </si>
  <si>
    <t>9029,9029,1422,9029,9029,7235,9029,9029,7225</t>
    <phoneticPr fontId="1" type="noConversion"/>
  </si>
  <si>
    <t>b146</t>
  </si>
  <si>
    <t>b147</t>
  </si>
  <si>
    <t>b148</t>
  </si>
  <si>
    <t>b149</t>
  </si>
  <si>
    <t>b150</t>
  </si>
  <si>
    <t>9022,9022,8745,9022,9022,8746,9022,9022,8747,9022,9022,8748,9022,9022,8749</t>
  </si>
  <si>
    <t>심연의 늪 지킴이</t>
    <phoneticPr fontId="1" type="noConversion"/>
  </si>
  <si>
    <t>화영신선</t>
    <phoneticPr fontId="1" type="noConversion"/>
  </si>
  <si>
    <t>천명신선</t>
    <phoneticPr fontId="1" type="noConversion"/>
  </si>
  <si>
    <t>암영천선</t>
    <phoneticPr fontId="1" type="noConversion"/>
  </si>
  <si>
    <t>100살,150살,200살,250살,300살,400살,600살,800살,1000살</t>
    <phoneticPr fontId="1" type="noConversion"/>
  </si>
  <si>
    <t>4,4,1,4,4,1,4,4,1</t>
    <phoneticPr fontId="1" type="noConversion"/>
  </si>
  <si>
    <t>8,8,1,9,9,1,10,10,1,11,11,1,12,12,1</t>
    <phoneticPr fontId="1" type="noConversion"/>
  </si>
  <si>
    <t>100마,200마,400마,600마,800마,1000마,2000마,4000마,6000마,8000마,1살,2살,4살,6살,10살</t>
    <phoneticPr fontId="1" type="noConversion"/>
  </si>
  <si>
    <t>1E+114,1.5E+114,2E+114,2.5E+114,3E+114,4E+114,6E+114,8E+114,1E+115</t>
  </si>
  <si>
    <t>2000살,3000살,5000살,7000살,9000살,1섬2000마,1섬5000마,1섬8000마,2섬</t>
    <phoneticPr fontId="1" type="noConversion"/>
  </si>
  <si>
    <t>5섬,8섬,12섬,17섬,30섬,40섬,50섬,70섬,100섬</t>
    <phoneticPr fontId="1" type="noConversion"/>
  </si>
  <si>
    <t>2E+115,3E+115,5E+115,7E+115,9E+115,1.2E+116,1.5E+116,1.8E+116,2E+116</t>
  </si>
  <si>
    <t>1E+107,2E+107,3E+107,5E+107,7E+107,1E+108</t>
  </si>
  <si>
    <t>1E+111,2E+111,3E+111,5E+111,7E+111,1E+112</t>
  </si>
  <si>
    <t>1E+115,2E+115,3E+115,5E+115,7E+115,1E+116</t>
  </si>
  <si>
    <t>1000마,2000마,3000마,5000마,7000마,1살</t>
  </si>
  <si>
    <t>1000살,2000살,3000살,5000살,7000살,1섬</t>
  </si>
  <si>
    <t>1E+103,2E+103,3E+103,5E+103,7E+103,1E+104</t>
  </si>
  <si>
    <t>1,1,1,1,1,1</t>
    <phoneticPr fontId="1" type="noConversion"/>
  </si>
  <si>
    <t>3,3,1,3,3,1</t>
    <phoneticPr fontId="1" type="noConversion"/>
  </si>
  <si>
    <t>9019,9019,7110,9019,9019,7094</t>
    <phoneticPr fontId="1" type="noConversion"/>
  </si>
  <si>
    <t>9019,9019,7111,9019,9019,7095</t>
    <phoneticPr fontId="1" type="noConversion"/>
  </si>
  <si>
    <t>9019,9019,7112,9019,9019,7096</t>
    <phoneticPr fontId="1" type="noConversion"/>
  </si>
  <si>
    <t>9019,9019,7113,9019,9019,7097</t>
    <phoneticPr fontId="1" type="noConversion"/>
  </si>
  <si>
    <t>흑산군</t>
    <phoneticPr fontId="1" type="noConversion"/>
  </si>
  <si>
    <t>황산군</t>
    <phoneticPr fontId="1" type="noConversion"/>
  </si>
  <si>
    <t>적산군</t>
    <phoneticPr fontId="1" type="noConversion"/>
  </si>
  <si>
    <t>백산군</t>
    <phoneticPr fontId="1" type="noConversion"/>
  </si>
  <si>
    <t>1E+104,2E+104,5E+104,1E+105,2E+105,5E+105,1E+106,2E+106,5E+106,1E+107,2E+107,5E+107,8E+107,1E+108,2E+108</t>
    <phoneticPr fontId="1" type="noConversion"/>
  </si>
  <si>
    <t>1E+117,3E+117,5E+117,7E+117,1E+118,1.5E+118,2E+118,2.5E+118,3E+118</t>
  </si>
  <si>
    <t>찰</t>
    <phoneticPr fontId="1" type="noConversion"/>
  </si>
  <si>
    <t>교</t>
    <phoneticPr fontId="1" type="noConversion"/>
  </si>
  <si>
    <t>b151</t>
  </si>
  <si>
    <t>b152</t>
  </si>
  <si>
    <t>b153</t>
  </si>
  <si>
    <t>9029,9029,1424,9029,9029,7236,9029,9029,7226</t>
  </si>
  <si>
    <t>9029,9029,1425,9029,9029,7237,9029,9029,7227</t>
  </si>
  <si>
    <t>9029,9029,1426,9029,9029,7238,9029,9029,7228</t>
  </si>
  <si>
    <t>혈향천선</t>
    <phoneticPr fontId="1" type="noConversion"/>
  </si>
  <si>
    <t>홍랑천선</t>
    <phoneticPr fontId="1" type="noConversion"/>
  </si>
  <si>
    <t>설화천선</t>
    <phoneticPr fontId="1" type="noConversion"/>
  </si>
  <si>
    <t>9,9,1,9,9,1,9,9,1</t>
  </si>
  <si>
    <t>10,10,1,10,10,1,10,10,1</t>
  </si>
  <si>
    <t>b154</t>
  </si>
  <si>
    <t>b155</t>
  </si>
  <si>
    <t>b156</t>
  </si>
  <si>
    <t>b157</t>
  </si>
  <si>
    <t>DisplaySkeletonData</t>
    <phoneticPr fontId="1" type="noConversion"/>
  </si>
  <si>
    <t>-1,-1</t>
  </si>
  <si>
    <t>-1,-1</t>
    <phoneticPr fontId="1" type="noConversion"/>
  </si>
  <si>
    <t>127,-1</t>
    <phoneticPr fontId="1" type="noConversion"/>
  </si>
  <si>
    <t>128,-1</t>
    <phoneticPr fontId="1" type="noConversion"/>
  </si>
  <si>
    <t>129,-1</t>
    <phoneticPr fontId="1" type="noConversion"/>
  </si>
  <si>
    <t>130,-1</t>
    <phoneticPr fontId="1" type="noConversion"/>
  </si>
  <si>
    <t>흑천암귀</t>
    <phoneticPr fontId="1" type="noConversion"/>
  </si>
  <si>
    <t>혈귀생왕</t>
    <phoneticPr fontId="1" type="noConversion"/>
  </si>
  <si>
    <t>백의귀면</t>
    <phoneticPr fontId="1" type="noConversion"/>
  </si>
  <si>
    <t>귀안마군</t>
    <phoneticPr fontId="1" type="noConversion"/>
  </si>
  <si>
    <t>1라,5라,10라,50라,100라,500라,1000라,5000라,1가</t>
    <phoneticPr fontId="1" type="noConversion"/>
  </si>
  <si>
    <t>1승,5승,10승,50승,100승,500승,1000승,5000승,1마</t>
    <phoneticPr fontId="1" type="noConversion"/>
  </si>
  <si>
    <t>1살,5살,10살,50살,100살,500살,1000살,5000살,1섬</t>
    <phoneticPr fontId="1" type="noConversion"/>
  </si>
  <si>
    <t>1찰,5찰,10찰,50찰,100찰,500찰,1000찰,5000찰,1교</t>
    <phoneticPr fontId="1" type="noConversion"/>
  </si>
  <si>
    <t>2,2,2,2,2,2,2,2,1</t>
    <phoneticPr fontId="1" type="noConversion"/>
  </si>
  <si>
    <t>3,3,3,3,3,3,3,3,1</t>
    <phoneticPr fontId="1" type="noConversion"/>
  </si>
  <si>
    <t>4,4,4,4,4,4,4,4,1</t>
    <phoneticPr fontId="1" type="noConversion"/>
  </si>
  <si>
    <t>9031,9031,9031,9031,9031,9031,9031,9031,1427</t>
    <phoneticPr fontId="1" type="noConversion"/>
  </si>
  <si>
    <t>9031,9031,9031,9031,9031,9031,9031,9031,1428</t>
    <phoneticPr fontId="1" type="noConversion"/>
  </si>
  <si>
    <t>9031,9031,9031,9031,9031,9031,9031,9031,1429</t>
    <phoneticPr fontId="1" type="noConversion"/>
  </si>
  <si>
    <t>9031,9031,9031,9031,9031,9031,9031,9031,1430</t>
    <phoneticPr fontId="1" type="noConversion"/>
  </si>
  <si>
    <t>1E+92,5E+92,1E+93,5E+93,1E+94,5E+94,1E+95,5E+95,1E+96</t>
  </si>
  <si>
    <t>1E+104,5E+104,1E+105,5E+105,1E+106,5E+106,1E+107,5E+107,1E+108</t>
  </si>
  <si>
    <t>1E+112,5E+112,1E+113,5E+113,1E+114,5E+114,1E+115,5E+115,1E+116</t>
  </si>
  <si>
    <t>1E+120,5E+120,1E+121,5E+121,1E+122,5E+122,1E+123,5E+123,1E+124</t>
  </si>
  <si>
    <t>위</t>
    <phoneticPr fontId="1" type="noConversion"/>
  </si>
  <si>
    <t>500섬,1000섬,3000섬,5000섬,7000섬,1찰,3찰,7찰,10찰</t>
  </si>
  <si>
    <t>5E+118,1E+119,3E+119,5E+119,7E+119,1E+120,3E+120,7E+120,1E+121</t>
  </si>
  <si>
    <t>20찰,30찰,40찰,50찰,60찰,70찰,80찰,90찰,100찰</t>
  </si>
  <si>
    <t>2E+121,3E+121,4E+121,5E+121,6E+121,7E+121,8E+121,9E+121,1E+122</t>
  </si>
  <si>
    <t>200찰,300찰,400찰,500찰,600찰,700찰,800찰,900찰,1000찰</t>
  </si>
  <si>
    <t>2E+122,3E+122,4E+122,5E+122,6E+122,7E+122,8E+122,9E+122,1E+123</t>
  </si>
  <si>
    <t>b158</t>
  </si>
  <si>
    <t>b159</t>
  </si>
  <si>
    <t>b160</t>
  </si>
  <si>
    <t>b161</t>
  </si>
  <si>
    <t>b162</t>
  </si>
  <si>
    <t>b163</t>
  </si>
  <si>
    <t>b164</t>
  </si>
  <si>
    <t>b165</t>
  </si>
  <si>
    <t>132,-1</t>
    <phoneticPr fontId="1" type="noConversion"/>
  </si>
  <si>
    <t>133,-1</t>
    <phoneticPr fontId="1" type="noConversion"/>
  </si>
  <si>
    <t>134,-1</t>
    <phoneticPr fontId="1" type="noConversion"/>
  </si>
  <si>
    <t>135,-1</t>
    <phoneticPr fontId="1" type="noConversion"/>
  </si>
  <si>
    <t>9031,9031,9031,9031,9031,9031,9031,9031,1432</t>
    <phoneticPr fontId="1" type="noConversion"/>
  </si>
  <si>
    <t>9031,9031,9031,9031,9031,9031,9031,9031,1433</t>
    <phoneticPr fontId="1" type="noConversion"/>
  </si>
  <si>
    <t>9031,9031,7250,9031,9031,7240,9031,9031,1434</t>
    <phoneticPr fontId="1" type="noConversion"/>
  </si>
  <si>
    <t>9031,9031,7251,9031,9031,7241,9031,9031,1435</t>
    <phoneticPr fontId="1" type="noConversion"/>
  </si>
  <si>
    <t>귀왕</t>
    <phoneticPr fontId="1" type="noConversion"/>
  </si>
  <si>
    <t>적면흑귀</t>
    <phoneticPr fontId="1" type="noConversion"/>
  </si>
  <si>
    <t>옥혈귀비</t>
    <phoneticPr fontId="1" type="noConversion"/>
  </si>
  <si>
    <t>음혼마군</t>
    <phoneticPr fontId="1" type="noConversion"/>
  </si>
  <si>
    <t>10가,50가,100가,500가,1000가,2000가,5000가,1언,10언</t>
  </si>
  <si>
    <t>1E+97,5E+97,1E+98,5E+98,1E+99,2E+99,5E+99,1E+100,1E+101</t>
  </si>
  <si>
    <t>10마,20마,50마,100마,500마,1000마,3000마,5000마,8000마</t>
  </si>
  <si>
    <t>1E+109,2E+109,5E+109,1E+110,5E+110,1E+111,3E+111,5E+111,8E+111</t>
  </si>
  <si>
    <t>2교,3교,5교,10교,20교,30교,50교,70교,100교</t>
  </si>
  <si>
    <t>2E+124,3E+124,5E+124,1E+125,2E+125,3E+125,5E+125,7E+125,1E+126</t>
  </si>
  <si>
    <t>200교,300교,500교,1000교,2000교,3000교,5000교,7000교,1위</t>
    <phoneticPr fontId="1" type="noConversion"/>
  </si>
  <si>
    <t>2E+126,3E+126,5E+126,1E+127,2E+127,3E+127,5E+127,7E+127,1E+128</t>
  </si>
  <si>
    <t>9034,9034,7114,9034,9034,7600</t>
    <phoneticPr fontId="1" type="noConversion"/>
  </si>
  <si>
    <t>9034,9034,7115,9034,9034,7601</t>
    <phoneticPr fontId="1" type="noConversion"/>
  </si>
  <si>
    <t>9034,9034,7116,9034,9034,7602</t>
    <phoneticPr fontId="1" type="noConversion"/>
  </si>
  <si>
    <t>9034,9034,7117,9034,9034,7603</t>
    <phoneticPr fontId="1" type="noConversion"/>
  </si>
  <si>
    <t>1E+119,2E+119,3E+119,5E+119,7E+119,1E+120</t>
  </si>
  <si>
    <t>1000섬,2000섬,3000섬,5000섬,7000섬,1찰</t>
  </si>
  <si>
    <t>1000찰,2000찰,3000찰,5000찰,7000찰,1교</t>
  </si>
  <si>
    <t>녹천구</t>
    <phoneticPr fontId="1" type="noConversion"/>
  </si>
  <si>
    <t>황천구</t>
    <phoneticPr fontId="1" type="noConversion"/>
  </si>
  <si>
    <t>적천구</t>
    <phoneticPr fontId="1" type="noConversion"/>
  </si>
  <si>
    <t>백천구</t>
    <phoneticPr fontId="1" type="noConversion"/>
  </si>
  <si>
    <t>천신</t>
    <phoneticPr fontId="1" type="noConversion"/>
  </si>
  <si>
    <t>9031,9031,7253,9031,9031,7243,9031,9031,1439</t>
    <phoneticPr fontId="1" type="noConversion"/>
  </si>
  <si>
    <t>139,-1</t>
    <phoneticPr fontId="1" type="noConversion"/>
  </si>
  <si>
    <t>b167</t>
  </si>
  <si>
    <t>9036,9036,9036</t>
  </si>
  <si>
    <t>9031,9031,7252,9031,9031,7242,9031,9031,1438</t>
    <phoneticPr fontId="1" type="noConversion"/>
  </si>
  <si>
    <t>b166</t>
  </si>
  <si>
    <t>b168</t>
  </si>
  <si>
    <t>100교,1위,1000위</t>
    <phoneticPr fontId="1" type="noConversion"/>
  </si>
  <si>
    <t>1E+123,2E+123,3E+123,5E+123,7E+123,1E+124</t>
    <phoneticPr fontId="1" type="noConversion"/>
  </si>
  <si>
    <t>1E+126,1E+128,1E+131</t>
    <phoneticPr fontId="1" type="noConversion"/>
  </si>
  <si>
    <t>사령신군</t>
    <phoneticPr fontId="1" type="noConversion"/>
  </si>
  <si>
    <t>만독귀의</t>
    <phoneticPr fontId="1" type="noConversion"/>
  </si>
  <si>
    <t>2위,3위,5위,10위,20위,30위,50위,70위,100위</t>
    <phoneticPr fontId="1" type="noConversion"/>
  </si>
  <si>
    <t>200위,300위,500위,1000위,2000위,3000위,5000위,7000위,9000위</t>
    <phoneticPr fontId="1" type="noConversion"/>
  </si>
  <si>
    <t>2E+130,3E+130,5E+130,1E+131,2E+131,3E+131,5E+131,7E+131,9E+131</t>
  </si>
  <si>
    <t>2E+128,3E+128,5E+128,1E+129,2E+129,3E+129,5E+129,7E+129,1E+130</t>
  </si>
  <si>
    <t>138,-1</t>
    <phoneticPr fontId="1" type="noConversion"/>
  </si>
  <si>
    <t>b169</t>
  </si>
  <si>
    <t>b170</t>
  </si>
  <si>
    <t>b171</t>
  </si>
  <si>
    <t>140,-1</t>
    <phoneticPr fontId="1" type="noConversion"/>
  </si>
  <si>
    <t>141,-1</t>
    <phoneticPr fontId="1" type="noConversion"/>
  </si>
  <si>
    <t>142,-1</t>
    <phoneticPr fontId="1" type="noConversion"/>
  </si>
  <si>
    <t>9031,9031,9031,9031,9031,9031,9031,9031,1440</t>
    <phoneticPr fontId="1" type="noConversion"/>
  </si>
  <si>
    <t>9031,9031,7254,9031,9031,7244,9031,9031,1441</t>
    <phoneticPr fontId="1" type="noConversion"/>
  </si>
  <si>
    <t>9031,9031,7255,9031,9031,7245,9031,9031,1442</t>
    <phoneticPr fontId="1" type="noConversion"/>
  </si>
  <si>
    <t>1E+117,2E+117,5E+117,1E+118,5E+118,1E+119,3E+119,5E+119,8E+119</t>
  </si>
  <si>
    <t>10섬,20섬,50섬,100섬,500섬,1000섬,3000섬,5000섬,8000섬</t>
  </si>
  <si>
    <t>설</t>
    <phoneticPr fontId="1" type="noConversion"/>
  </si>
  <si>
    <t>2설,3설,5설,10설,20설,30설,50설,70설,100설</t>
  </si>
  <si>
    <t>2E+132,3E+132,5E+132,1E+133,2E+133,3E+133,5E+133,7E+133,1E+134</t>
  </si>
  <si>
    <t>200설,300설,500설,1000설,2000설,3000설,5000설,7000설,9000설</t>
  </si>
  <si>
    <t>2E+134,3E+134,5E+134,1E+135,2E+135,3E+135,5E+135,7E+135,9E+135</t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</si>
  <si>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</si>
  <si>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</si>
  <si>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</si>
  <si>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</si>
  <si>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</si>
  <si>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</t>
    <phoneticPr fontId="1" type="noConversion"/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</si>
  <si>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</si>
  <si>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</t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</si>
  <si>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t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</si>
  <si>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t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</si>
  <si>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</si>
  <si>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</si>
  <si>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</si>
  <si>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</si>
  <si>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</t>
    <phoneticPr fontId="1" type="noConversion"/>
  </si>
  <si>
    <t>1,2,3,4,5,6,7,8,9,10,11,12,13,14,15,16,17,18,19,20,21,22,23,24,25,26,27,28,29,30,31,32,33,34,35,36,37,38,39,40,41,42,43,44,45,46,47,48,49,50,51,52,53,54,55,56,57,58,59,60</t>
    <phoneticPr fontId="1" type="noConversion"/>
  </si>
  <si>
    <t>9002,9002,9002,9002,9002,9002,9002,9002,9002,9002,9009,9009,9009,9009,9009,9009,9009,9009,9009,9009,9009,9009,9009,9009,9009,9009,9009,9009,9009,9009,9009,9009,9009,9009,9009,9009,9009,9009,9009,9009,9009,9009,9009,9009,9009,9009,9009,9009,9009,9009,9009,9009,9009,9009,9009,9009,9009,9009,9009,9009</t>
    <phoneticPr fontId="1" type="noConversion"/>
  </si>
  <si>
    <t>1,1,1,1,1,2,2,2,2,2,1,1,1,1,1,2,2,2,2,2,3,3,3,3,3,3,3,3,3,3,3,3,3,3,3,3,3,3,3,3,3,3,3,3,3,3,3,3,3,3,3,3,3,3,3,3,3,3,3,3</t>
    <phoneticPr fontId="1" type="noConversion"/>
  </si>
  <si>
    <t>음명진군</t>
    <phoneticPr fontId="1" type="noConversion"/>
  </si>
  <si>
    <t>혈마신군</t>
    <phoneticPr fontId="1" type="noConversion"/>
  </si>
  <si>
    <t>동악신로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</si>
  <si>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</si>
  <si>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</t>
    <phoneticPr fontId="1" type="noConversion"/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</si>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</sst>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800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7" fillId="8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7" fillId="9" borderId="0" xfId="0" applyFont="1" applyFill="1">
      <alignment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>
      <alignment vertical="center"/>
    </xf>
    <xf numFmtId="0" fontId="0" fillId="7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7" fillId="7" borderId="6" xfId="0" applyFont="1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49" fontId="7" fillId="8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3" fontId="7" fillId="8" borderId="0" xfId="0" applyNumberFormat="1" applyFont="1" applyFill="1">
      <alignment vertical="center"/>
    </xf>
    <xf numFmtId="0" fontId="7" fillId="10" borderId="9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7" fillId="8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3" fontId="0" fillId="8" borderId="0" xfId="0" applyNumberFormat="1" applyFill="1">
      <alignment vertical="center"/>
    </xf>
    <xf numFmtId="3" fontId="9" fillId="13" borderId="9" xfId="0" applyNumberFormat="1" applyFont="1" applyFill="1" applyBorder="1" applyAlignment="1">
      <alignment horizontal="center" vertical="center"/>
    </xf>
    <xf numFmtId="49" fontId="0" fillId="9" borderId="0" xfId="0" applyNumberFormat="1" applyFill="1" applyAlignment="1">
      <alignment horizontal="left" vertical="center"/>
    </xf>
    <xf numFmtId="0" fontId="0" fillId="14" borderId="0" xfId="0" applyFill="1">
      <alignment vertical="center"/>
    </xf>
    <xf numFmtId="11" fontId="10" fillId="0" borderId="0" xfId="4" applyNumberFormat="1" applyFont="1" applyFill="1">
      <alignment vertical="center"/>
    </xf>
    <xf numFmtId="0" fontId="10" fillId="0" borderId="1" xfId="4" applyFont="1" applyFill="1" applyBorder="1">
      <alignment vertical="center"/>
    </xf>
    <xf numFmtId="11" fontId="10" fillId="0" borderId="1" xfId="4" applyNumberFormat="1" applyFont="1" applyFill="1" applyBorder="1">
      <alignment vertical="center"/>
    </xf>
    <xf numFmtId="49" fontId="10" fillId="0" borderId="1" xfId="4" applyNumberFormat="1" applyFont="1" applyFill="1" applyBorder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11" fontId="10" fillId="0" borderId="0" xfId="0" applyNumberFormat="1" applyFont="1">
      <alignment vertical="center"/>
    </xf>
    <xf numFmtId="0" fontId="10" fillId="0" borderId="0" xfId="1" applyFont="1" applyFill="1">
      <alignment vertical="center"/>
    </xf>
    <xf numFmtId="11" fontId="10" fillId="0" borderId="0" xfId="1" applyNumberFormat="1" applyFont="1" applyFill="1">
      <alignment vertical="center"/>
    </xf>
    <xf numFmtId="49" fontId="10" fillId="0" borderId="0" xfId="1" applyNumberFormat="1" applyFont="1" applyFill="1">
      <alignment vertical="center"/>
    </xf>
    <xf numFmtId="0" fontId="10" fillId="0" borderId="0" xfId="2" applyFont="1" applyFill="1">
      <alignment vertical="center"/>
    </xf>
    <xf numFmtId="11" fontId="10" fillId="0" borderId="0" xfId="2" applyNumberFormat="1" applyFont="1" applyFill="1">
      <alignment vertical="center"/>
    </xf>
    <xf numFmtId="49" fontId="10" fillId="0" borderId="0" xfId="2" applyNumberFormat="1" applyFont="1" applyFill="1">
      <alignment vertical="center"/>
    </xf>
    <xf numFmtId="0" fontId="10" fillId="0" borderId="1" xfId="3" applyFont="1" applyFill="1">
      <alignment vertical="center"/>
    </xf>
    <xf numFmtId="11" fontId="10" fillId="0" borderId="1" xfId="3" applyNumberFormat="1" applyFont="1" applyFill="1">
      <alignment vertical="center"/>
    </xf>
    <xf numFmtId="49" fontId="10" fillId="0" borderId="1" xfId="3" applyNumberFormat="1" applyFont="1" applyFill="1">
      <alignment vertical="center"/>
    </xf>
    <xf numFmtId="0" fontId="10" fillId="15" borderId="0" xfId="5" applyFont="1" applyFill="1">
      <alignment vertical="center"/>
    </xf>
    <xf numFmtId="0" fontId="10" fillId="15" borderId="1" xfId="5" applyFont="1" applyFill="1" applyBorder="1">
      <alignment vertical="center"/>
    </xf>
    <xf numFmtId="11" fontId="10" fillId="15" borderId="1" xfId="5" applyNumberFormat="1" applyFont="1" applyFill="1" applyBorder="1">
      <alignment vertical="center"/>
    </xf>
    <xf numFmtId="49" fontId="10" fillId="15" borderId="1" xfId="5" applyNumberFormat="1" applyFont="1" applyFill="1" applyBorder="1">
      <alignment vertical="center"/>
    </xf>
    <xf numFmtId="0" fontId="10" fillId="15" borderId="0" xfId="0" applyFont="1" applyFill="1">
      <alignment vertical="center"/>
    </xf>
    <xf numFmtId="0" fontId="10" fillId="0" borderId="2" xfId="3" applyFont="1" applyFill="1" applyBorder="1">
      <alignment vertical="center"/>
    </xf>
    <xf numFmtId="0" fontId="10" fillId="7" borderId="0" xfId="0" applyFont="1" applyFill="1">
      <alignment vertical="center"/>
    </xf>
    <xf numFmtId="0" fontId="10" fillId="7" borderId="0" xfId="2" applyFont="1" applyFill="1">
      <alignment vertical="center"/>
    </xf>
    <xf numFmtId="0" fontId="10" fillId="7" borderId="1" xfId="2" applyFont="1" applyFill="1" applyBorder="1">
      <alignment vertical="center"/>
    </xf>
    <xf numFmtId="11" fontId="10" fillId="7" borderId="1" xfId="2" applyNumberFormat="1" applyFont="1" applyFill="1" applyBorder="1">
      <alignment vertical="center"/>
    </xf>
    <xf numFmtId="49" fontId="10" fillId="7" borderId="1" xfId="2" applyNumberFormat="1" applyFont="1" applyFill="1" applyBorder="1">
      <alignment vertical="center"/>
    </xf>
    <xf numFmtId="3" fontId="10" fillId="7" borderId="1" xfId="2" applyNumberFormat="1" applyFont="1" applyFill="1" applyBorder="1">
      <alignment vertical="center"/>
    </xf>
    <xf numFmtId="0" fontId="10" fillId="0" borderId="1" xfId="2" applyFont="1" applyFill="1" applyBorder="1">
      <alignment vertical="center"/>
    </xf>
    <xf numFmtId="11" fontId="10" fillId="0" borderId="1" xfId="2" applyNumberFormat="1" applyFont="1" applyFill="1" applyBorder="1">
      <alignment vertical="center"/>
    </xf>
    <xf numFmtId="49" fontId="10" fillId="0" borderId="1" xfId="2" applyNumberFormat="1" applyFont="1" applyFill="1" applyBorder="1">
      <alignment vertical="center"/>
    </xf>
    <xf numFmtId="3" fontId="10" fillId="0" borderId="1" xfId="2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11" fontId="10" fillId="0" borderId="1" xfId="1" applyNumberFormat="1" applyFont="1" applyFill="1" applyBorder="1">
      <alignment vertical="center"/>
    </xf>
    <xf numFmtId="49" fontId="10" fillId="0" borderId="1" xfId="1" applyNumberFormat="1" applyFont="1" applyFill="1" applyBorder="1">
      <alignment vertical="center"/>
    </xf>
    <xf numFmtId="0" fontId="10" fillId="0" borderId="0" xfId="6" applyFont="1" applyFill="1">
      <alignment vertical="center"/>
    </xf>
    <xf numFmtId="0" fontId="10" fillId="0" borderId="1" xfId="6" applyFont="1" applyFill="1" applyBorder="1">
      <alignment vertical="center"/>
    </xf>
    <xf numFmtId="11" fontId="10" fillId="0" borderId="1" xfId="6" applyNumberFormat="1" applyFont="1" applyFill="1" applyBorder="1">
      <alignment vertical="center"/>
    </xf>
    <xf numFmtId="49" fontId="10" fillId="0" borderId="1" xfId="6" applyNumberFormat="1" applyFont="1" applyFill="1" applyBorder="1">
      <alignment vertical="center"/>
    </xf>
    <xf numFmtId="3" fontId="10" fillId="0" borderId="1" xfId="3" applyNumberFormat="1" applyFont="1" applyFill="1">
      <alignment vertical="center"/>
    </xf>
    <xf numFmtId="11" fontId="10" fillId="15" borderId="0" xfId="5" applyNumberFormat="1" applyFont="1" applyFill="1">
      <alignment vertical="center"/>
    </xf>
    <xf numFmtId="0" fontId="10" fillId="0" borderId="0" xfId="4" applyFont="1" applyFill="1">
      <alignment vertical="center"/>
    </xf>
    <xf numFmtId="49" fontId="10" fillId="0" borderId="1" xfId="1" quotePrefix="1" applyNumberFormat="1" applyFont="1" applyFill="1" applyBorder="1" applyProtection="1">
      <alignment vertical="center"/>
      <protection hidden="1"/>
    </xf>
    <xf numFmtId="11" fontId="10" fillId="0" borderId="0" xfId="6" applyNumberFormat="1" applyFont="1" applyFill="1">
      <alignment vertical="center"/>
    </xf>
    <xf numFmtId="0" fontId="10" fillId="0" borderId="1" xfId="6" applyNumberFormat="1" applyFont="1" applyFill="1" applyBorder="1" applyProtection="1">
      <alignment vertical="center"/>
      <protection hidden="1"/>
    </xf>
    <xf numFmtId="49" fontId="10" fillId="15" borderId="1" xfId="5" quotePrefix="1" applyNumberFormat="1" applyFont="1" applyFill="1" applyBorder="1">
      <alignment vertical="center"/>
    </xf>
    <xf numFmtId="49" fontId="10" fillId="0" borderId="1" xfId="4" applyNumberFormat="1" applyFont="1" applyFill="1" applyBorder="1" applyAlignment="1">
      <alignment vertical="center" wrapText="1"/>
    </xf>
    <xf numFmtId="0" fontId="10" fillId="0" borderId="1" xfId="4" quotePrefix="1" applyFont="1" applyFill="1" applyBorder="1">
      <alignment vertical="center"/>
    </xf>
    <xf numFmtId="0" fontId="10" fillId="0" borderId="1" xfId="3" quotePrefix="1" applyFont="1" applyFill="1">
      <alignment vertical="center"/>
    </xf>
    <xf numFmtId="49" fontId="10" fillId="0" borderId="1" xfId="3" quotePrefix="1" applyNumberFormat="1" applyFont="1" applyFill="1">
      <alignment vertical="center"/>
    </xf>
    <xf numFmtId="0" fontId="10" fillId="0" borderId="1" xfId="1" quotePrefix="1" applyNumberFormat="1" applyFont="1" applyFill="1" applyBorder="1" applyProtection="1">
      <alignment vertical="center"/>
      <protection hidden="1"/>
    </xf>
    <xf numFmtId="49" fontId="10" fillId="0" borderId="2" xfId="4" quotePrefix="1" applyNumberFormat="1" applyFont="1" applyFill="1" applyBorder="1">
      <alignment vertical="center"/>
    </xf>
    <xf numFmtId="3" fontId="10" fillId="0" borderId="0" xfId="0" quotePrefix="1" applyNumberFormat="1" applyFont="1">
      <alignment vertical="center"/>
    </xf>
    <xf numFmtId="0" fontId="10" fillId="0" borderId="2" xfId="4" quotePrefix="1" applyFont="1" applyFill="1" applyBorder="1">
      <alignment vertical="center"/>
    </xf>
    <xf numFmtId="49" fontId="10" fillId="0" borderId="2" xfId="4" applyNumberFormat="1" applyFont="1" applyFill="1" applyBorder="1">
      <alignment vertical="center"/>
    </xf>
    <xf numFmtId="0" fontId="10" fillId="0" borderId="1" xfId="1" quotePrefix="1" applyFont="1" applyFill="1" applyBorder="1">
      <alignment vertical="center"/>
    </xf>
    <xf numFmtId="0" fontId="10" fillId="7" borderId="0" xfId="5" applyFont="1" applyFill="1">
      <alignment vertical="center"/>
    </xf>
    <xf numFmtId="11" fontId="10" fillId="7" borderId="0" xfId="5" applyNumberFormat="1" applyFont="1" applyFill="1">
      <alignment vertical="center"/>
    </xf>
    <xf numFmtId="0" fontId="10" fillId="7" borderId="1" xfId="5" applyFont="1" applyFill="1" applyBorder="1">
      <alignment vertical="center"/>
    </xf>
    <xf numFmtId="11" fontId="10" fillId="7" borderId="1" xfId="5" applyNumberFormat="1" applyFont="1" applyFill="1" applyBorder="1">
      <alignment vertical="center"/>
    </xf>
    <xf numFmtId="49" fontId="10" fillId="7" borderId="1" xfId="5" applyNumberFormat="1" applyFont="1" applyFill="1" applyBorder="1">
      <alignment vertical="center"/>
    </xf>
    <xf numFmtId="0" fontId="10" fillId="7" borderId="1" xfId="5" quotePrefix="1" applyFont="1" applyFill="1" applyBorder="1">
      <alignment vertical="center"/>
    </xf>
    <xf numFmtId="0" fontId="11" fillId="0" borderId="0" xfId="0" applyFont="1" applyAlignment="1">
      <alignment horizontal="center" vertical="center"/>
    </xf>
    <xf numFmtId="11" fontId="0" fillId="8" borderId="0" xfId="0" applyNumberFormat="1" applyFill="1" applyAlignment="1">
      <alignment horizontal="center" vertical="center"/>
    </xf>
    <xf numFmtId="0" fontId="10" fillId="0" borderId="0" xfId="0" quotePrefix="1" applyFont="1">
      <alignment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strike val="0"/>
        <color rgb="FFFF0000"/>
      </font>
      <fill>
        <patternFill patternType="none">
          <bgColor auto="1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73"/>
  <sheetViews>
    <sheetView tabSelected="1" topLeftCell="L1" zoomScale="85" zoomScaleNormal="85" workbookViewId="0">
      <pane ySplit="1" topLeftCell="A54" activePane="bottomLeft" state="frozen"/>
      <selection pane="bottomLeft" activeCell="N78" sqref="N78"/>
    </sheetView>
  </sheetViews>
  <sheetFormatPr defaultRowHeight="16.5" x14ac:dyDescent="0.3"/>
  <cols>
    <col min="1" max="1" width="9" style="42"/>
    <col min="2" max="2" width="9.375" style="42" customWidth="1"/>
    <col min="3" max="3" width="18.875" style="42" customWidth="1"/>
    <col min="4" max="4" width="26.75" style="42" customWidth="1"/>
    <col min="5" max="5" width="18.25" style="42" customWidth="1"/>
    <col min="6" max="6" width="23.625" style="42" customWidth="1"/>
    <col min="7" max="7" width="13.75" style="42" customWidth="1"/>
    <col min="8" max="8" width="14.625" style="42" customWidth="1"/>
    <col min="9" max="9" width="16.5" style="42" customWidth="1"/>
    <col min="10" max="10" width="13.25" style="42" customWidth="1"/>
    <col min="11" max="11" width="9.875" style="42" customWidth="1"/>
    <col min="12" max="12" width="7.875" style="42" customWidth="1"/>
    <col min="13" max="13" width="61.25" style="42" customWidth="1"/>
    <col min="14" max="14" width="90.875" style="42" customWidth="1"/>
    <col min="15" max="15" width="39.25" style="42" customWidth="1"/>
    <col min="16" max="16" width="59.125" style="42" customWidth="1"/>
    <col min="17" max="18" width="9" style="42"/>
    <col min="19" max="19" width="20" style="42" bestFit="1" customWidth="1"/>
    <col min="20" max="16384" width="9" style="42"/>
  </cols>
  <sheetData>
    <row r="1" spans="1:20" x14ac:dyDescent="0.3">
      <c r="A1" s="42" t="s">
        <v>0</v>
      </c>
      <c r="B1" s="42" t="s">
        <v>2</v>
      </c>
      <c r="C1" s="42" t="s">
        <v>4</v>
      </c>
      <c r="D1" s="42" t="s">
        <v>6</v>
      </c>
      <c r="E1" s="42" t="s">
        <v>7</v>
      </c>
      <c r="F1" s="42" t="s">
        <v>1</v>
      </c>
      <c r="G1" s="42" t="s">
        <v>11</v>
      </c>
      <c r="H1" s="42" t="s">
        <v>8</v>
      </c>
      <c r="I1" s="42" t="s">
        <v>23</v>
      </c>
      <c r="J1" s="42" t="s">
        <v>24</v>
      </c>
      <c r="K1" s="42" t="s">
        <v>5</v>
      </c>
      <c r="L1" s="42" t="s">
        <v>25</v>
      </c>
      <c r="M1" s="42" t="s">
        <v>62</v>
      </c>
      <c r="N1" s="42" t="s">
        <v>63</v>
      </c>
      <c r="O1" s="42" t="s">
        <v>64</v>
      </c>
      <c r="P1" s="42" t="s">
        <v>65</v>
      </c>
      <c r="Q1" s="42" t="s">
        <v>597</v>
      </c>
      <c r="R1" s="42" t="s">
        <v>600</v>
      </c>
      <c r="S1" s="42" t="s">
        <v>988</v>
      </c>
    </row>
    <row r="2" spans="1:20" x14ac:dyDescent="0.3">
      <c r="A2" s="42">
        <v>0</v>
      </c>
      <c r="B2" s="42" t="s">
        <v>3</v>
      </c>
      <c r="C2" s="42" t="s">
        <v>50</v>
      </c>
      <c r="D2" s="42" t="s">
        <v>50</v>
      </c>
      <c r="E2" s="42" t="s">
        <v>49</v>
      </c>
      <c r="F2" s="42">
        <v>4E+18</v>
      </c>
      <c r="G2" s="42">
        <v>30000000000</v>
      </c>
      <c r="H2" s="42">
        <v>2E+19</v>
      </c>
      <c r="I2" s="42">
        <v>500000</v>
      </c>
      <c r="J2" s="42">
        <v>5000000</v>
      </c>
      <c r="K2" s="42" t="b">
        <v>0</v>
      </c>
      <c r="L2" s="42">
        <v>10</v>
      </c>
      <c r="M2" s="43" t="s">
        <v>104</v>
      </c>
      <c r="N2" s="42" t="s">
        <v>68</v>
      </c>
      <c r="O2" s="43" t="s">
        <v>69</v>
      </c>
      <c r="P2" s="42" t="s">
        <v>92</v>
      </c>
      <c r="Q2" s="42" t="s">
        <v>598</v>
      </c>
      <c r="R2" s="42" t="s">
        <v>601</v>
      </c>
      <c r="S2" s="102" t="s">
        <v>990</v>
      </c>
    </row>
    <row r="3" spans="1:20" x14ac:dyDescent="0.3">
      <c r="A3" s="42">
        <v>1</v>
      </c>
      <c r="B3" s="42" t="s">
        <v>38</v>
      </c>
      <c r="C3" s="42" t="s">
        <v>51</v>
      </c>
      <c r="D3" s="42" t="s">
        <v>51</v>
      </c>
      <c r="E3" s="42" t="s">
        <v>27</v>
      </c>
      <c r="F3" s="42">
        <v>4E+18</v>
      </c>
      <c r="G3" s="42">
        <v>300000000000</v>
      </c>
      <c r="H3" s="42">
        <v>2E+20</v>
      </c>
      <c r="I3" s="42">
        <v>3000000</v>
      </c>
      <c r="J3" s="42">
        <v>10000000</v>
      </c>
      <c r="K3" s="42" t="b">
        <v>0</v>
      </c>
      <c r="L3" s="42">
        <v>10</v>
      </c>
      <c r="M3" s="43" t="s">
        <v>105</v>
      </c>
      <c r="N3" s="42" t="s">
        <v>70</v>
      </c>
      <c r="O3" s="43" t="s">
        <v>81</v>
      </c>
      <c r="P3" s="42" t="s">
        <v>93</v>
      </c>
      <c r="Q3" s="42" t="s">
        <v>598</v>
      </c>
      <c r="R3" s="42" t="s">
        <v>601</v>
      </c>
      <c r="S3" s="102" t="s">
        <v>990</v>
      </c>
    </row>
    <row r="4" spans="1:20" x14ac:dyDescent="0.3">
      <c r="A4" s="42">
        <v>2</v>
      </c>
      <c r="B4" s="42" t="s">
        <v>39</v>
      </c>
      <c r="C4" s="42" t="s">
        <v>52</v>
      </c>
      <c r="D4" s="42" t="s">
        <v>52</v>
      </c>
      <c r="E4" s="42" t="s">
        <v>28</v>
      </c>
      <c r="F4" s="42">
        <v>4E+18</v>
      </c>
      <c r="G4" s="42">
        <v>300000000000</v>
      </c>
      <c r="H4" s="44">
        <v>2E+24</v>
      </c>
      <c r="I4" s="42">
        <v>3000000</v>
      </c>
      <c r="J4" s="42">
        <v>25000000</v>
      </c>
      <c r="K4" s="42" t="b">
        <v>0</v>
      </c>
      <c r="L4" s="42">
        <v>10</v>
      </c>
      <c r="M4" s="43" t="s">
        <v>106</v>
      </c>
      <c r="N4" s="42" t="s">
        <v>71</v>
      </c>
      <c r="O4" s="43" t="s">
        <v>82</v>
      </c>
      <c r="P4" s="42" t="s">
        <v>94</v>
      </c>
      <c r="Q4" s="42" t="s">
        <v>598</v>
      </c>
      <c r="R4" s="42" t="s">
        <v>601</v>
      </c>
      <c r="S4" s="102" t="s">
        <v>989</v>
      </c>
    </row>
    <row r="5" spans="1:20" x14ac:dyDescent="0.3">
      <c r="A5" s="42">
        <v>3</v>
      </c>
      <c r="B5" s="42" t="s">
        <v>40</v>
      </c>
      <c r="C5" s="42" t="s">
        <v>53</v>
      </c>
      <c r="D5" s="42" t="s">
        <v>53</v>
      </c>
      <c r="E5" s="42" t="s">
        <v>29</v>
      </c>
      <c r="F5" s="42">
        <v>4E+18</v>
      </c>
      <c r="G5" s="42">
        <v>300000000000</v>
      </c>
      <c r="H5" s="44">
        <v>1.9999999999999999E+28</v>
      </c>
      <c r="I5" s="42">
        <v>5000000</v>
      </c>
      <c r="J5" s="42">
        <v>130000000</v>
      </c>
      <c r="K5" s="42" t="b">
        <v>0</v>
      </c>
      <c r="L5" s="42">
        <v>10</v>
      </c>
      <c r="M5" s="43" t="s">
        <v>107</v>
      </c>
      <c r="N5" s="42" t="s">
        <v>72</v>
      </c>
      <c r="O5" s="43" t="s">
        <v>83</v>
      </c>
      <c r="P5" s="42" t="s">
        <v>95</v>
      </c>
      <c r="Q5" s="42" t="s">
        <v>598</v>
      </c>
      <c r="R5" s="42" t="s">
        <v>601</v>
      </c>
      <c r="S5" s="102" t="s">
        <v>989</v>
      </c>
    </row>
    <row r="6" spans="1:20" s="45" customFormat="1" x14ac:dyDescent="0.3">
      <c r="A6" s="45">
        <v>4</v>
      </c>
      <c r="B6" s="45" t="s">
        <v>41</v>
      </c>
      <c r="C6" s="45" t="s">
        <v>54</v>
      </c>
      <c r="D6" s="45" t="s">
        <v>54</v>
      </c>
      <c r="E6" s="45" t="s">
        <v>30</v>
      </c>
      <c r="F6" s="45">
        <v>4E+18</v>
      </c>
      <c r="G6" s="45">
        <v>300000000000</v>
      </c>
      <c r="H6" s="46">
        <v>2E+30</v>
      </c>
      <c r="I6" s="45">
        <v>5000000</v>
      </c>
      <c r="J6" s="45">
        <v>250000000</v>
      </c>
      <c r="K6" s="45" t="b">
        <v>0</v>
      </c>
      <c r="L6" s="45">
        <v>10</v>
      </c>
      <c r="M6" s="47" t="s">
        <v>108</v>
      </c>
      <c r="N6" s="45" t="s">
        <v>73</v>
      </c>
      <c r="O6" s="47" t="s">
        <v>84</v>
      </c>
      <c r="P6" s="45" t="s">
        <v>96</v>
      </c>
      <c r="Q6" s="42" t="s">
        <v>598</v>
      </c>
      <c r="R6" s="42" t="s">
        <v>601</v>
      </c>
      <c r="S6" s="102" t="s">
        <v>989</v>
      </c>
    </row>
    <row r="7" spans="1:20" s="48" customFormat="1" x14ac:dyDescent="0.3">
      <c r="A7" s="48">
        <v>5</v>
      </c>
      <c r="B7" s="48" t="s">
        <v>42</v>
      </c>
      <c r="C7" s="48" t="s">
        <v>55</v>
      </c>
      <c r="D7" s="48" t="s">
        <v>55</v>
      </c>
      <c r="E7" s="48" t="s">
        <v>31</v>
      </c>
      <c r="F7" s="48">
        <v>4E+18</v>
      </c>
      <c r="G7" s="48">
        <v>300000000000</v>
      </c>
      <c r="H7" s="49">
        <v>2.0000000000000001E+32</v>
      </c>
      <c r="I7" s="48">
        <v>5000000</v>
      </c>
      <c r="J7" s="48">
        <v>1000000000</v>
      </c>
      <c r="K7" s="48" t="b">
        <v>0</v>
      </c>
      <c r="L7" s="48">
        <v>10</v>
      </c>
      <c r="M7" s="50" t="s">
        <v>109</v>
      </c>
      <c r="N7" s="48" t="s">
        <v>74</v>
      </c>
      <c r="O7" s="48" t="s">
        <v>85</v>
      </c>
      <c r="P7" s="48" t="s">
        <v>97</v>
      </c>
      <c r="Q7" s="42" t="s">
        <v>598</v>
      </c>
      <c r="R7" s="42" t="s">
        <v>601</v>
      </c>
      <c r="S7" s="102" t="s">
        <v>989</v>
      </c>
    </row>
    <row r="8" spans="1:20" s="51" customFormat="1" x14ac:dyDescent="0.3">
      <c r="A8" s="51">
        <v>6</v>
      </c>
      <c r="B8" s="51" t="s">
        <v>43</v>
      </c>
      <c r="C8" s="51" t="s">
        <v>56</v>
      </c>
      <c r="D8" s="51" t="s">
        <v>56</v>
      </c>
      <c r="E8" s="51" t="s">
        <v>32</v>
      </c>
      <c r="F8" s="51">
        <v>4E+18</v>
      </c>
      <c r="G8" s="51">
        <v>300000000000</v>
      </c>
      <c r="H8" s="52">
        <v>1.9999999999999999E+34</v>
      </c>
      <c r="I8" s="51">
        <v>10000000</v>
      </c>
      <c r="J8" s="51">
        <v>2000000000</v>
      </c>
      <c r="K8" s="51" t="b">
        <v>0</v>
      </c>
      <c r="L8" s="51">
        <v>10</v>
      </c>
      <c r="M8" s="53" t="s">
        <v>110</v>
      </c>
      <c r="N8" s="51" t="s">
        <v>75</v>
      </c>
      <c r="O8" s="51" t="s">
        <v>86</v>
      </c>
      <c r="P8" s="51" t="s">
        <v>98</v>
      </c>
      <c r="Q8" s="42" t="s">
        <v>598</v>
      </c>
      <c r="R8" s="42" t="s">
        <v>601</v>
      </c>
      <c r="S8" s="102" t="s">
        <v>989</v>
      </c>
    </row>
    <row r="9" spans="1:20" x14ac:dyDescent="0.3">
      <c r="A9" s="42">
        <v>7</v>
      </c>
      <c r="B9" s="42" t="s">
        <v>44</v>
      </c>
      <c r="C9" s="42" t="s">
        <v>57</v>
      </c>
      <c r="D9" s="42" t="s">
        <v>57</v>
      </c>
      <c r="E9" s="42" t="s">
        <v>33</v>
      </c>
      <c r="F9" s="51">
        <v>4E+18</v>
      </c>
      <c r="G9" s="51">
        <v>300000000000</v>
      </c>
      <c r="H9" s="52">
        <v>2.0000000000000001E+36</v>
      </c>
      <c r="I9" s="51">
        <v>10000000</v>
      </c>
      <c r="J9" s="51">
        <v>4000000000</v>
      </c>
      <c r="K9" s="51" t="b">
        <v>0</v>
      </c>
      <c r="L9" s="51">
        <v>10</v>
      </c>
      <c r="M9" s="53" t="s">
        <v>111</v>
      </c>
      <c r="N9" s="51" t="s">
        <v>76</v>
      </c>
      <c r="O9" s="51" t="s">
        <v>87</v>
      </c>
      <c r="P9" s="51" t="s">
        <v>99</v>
      </c>
      <c r="Q9" s="42" t="s">
        <v>598</v>
      </c>
      <c r="R9" s="42" t="s">
        <v>601</v>
      </c>
      <c r="S9" s="102" t="s">
        <v>989</v>
      </c>
      <c r="T9" s="51"/>
    </row>
    <row r="10" spans="1:20" x14ac:dyDescent="0.3">
      <c r="A10" s="42">
        <v>8</v>
      </c>
      <c r="B10" s="42" t="s">
        <v>45</v>
      </c>
      <c r="C10" s="42" t="s">
        <v>58</v>
      </c>
      <c r="D10" s="42" t="s">
        <v>58</v>
      </c>
      <c r="E10" s="42" t="s">
        <v>34</v>
      </c>
      <c r="F10" s="51">
        <v>4E+18</v>
      </c>
      <c r="G10" s="51">
        <v>300000000000</v>
      </c>
      <c r="H10" s="52">
        <v>2.0000000000000001E+36</v>
      </c>
      <c r="I10" s="51">
        <v>10000000</v>
      </c>
      <c r="J10" s="51">
        <v>6000000000</v>
      </c>
      <c r="K10" s="51" t="b">
        <v>0</v>
      </c>
      <c r="L10" s="51">
        <v>10</v>
      </c>
      <c r="M10" s="53" t="s">
        <v>112</v>
      </c>
      <c r="N10" s="51" t="s">
        <v>77</v>
      </c>
      <c r="O10" s="51" t="s">
        <v>88</v>
      </c>
      <c r="P10" s="51" t="s">
        <v>100</v>
      </c>
      <c r="Q10" s="42" t="s">
        <v>598</v>
      </c>
      <c r="R10" s="42" t="s">
        <v>601</v>
      </c>
      <c r="S10" s="102" t="s">
        <v>989</v>
      </c>
      <c r="T10" s="51"/>
    </row>
    <row r="11" spans="1:20" x14ac:dyDescent="0.3">
      <c r="A11" s="42">
        <v>9</v>
      </c>
      <c r="B11" s="42" t="s">
        <v>46</v>
      </c>
      <c r="C11" s="42" t="s">
        <v>59</v>
      </c>
      <c r="D11" s="42" t="s">
        <v>59</v>
      </c>
      <c r="E11" s="42" t="s">
        <v>35</v>
      </c>
      <c r="F11" s="51">
        <v>4E+18</v>
      </c>
      <c r="G11" s="51">
        <v>300000000000</v>
      </c>
      <c r="H11" s="52">
        <v>2.0000000000000001E+36</v>
      </c>
      <c r="I11" s="51">
        <v>10000000</v>
      </c>
      <c r="J11" s="51">
        <v>6000000000</v>
      </c>
      <c r="K11" s="51" t="b">
        <v>0</v>
      </c>
      <c r="L11" s="51">
        <v>10</v>
      </c>
      <c r="M11" s="53" t="s">
        <v>113</v>
      </c>
      <c r="N11" s="51" t="s">
        <v>78</v>
      </c>
      <c r="O11" s="51" t="s">
        <v>89</v>
      </c>
      <c r="P11" s="51" t="s">
        <v>101</v>
      </c>
      <c r="Q11" s="42" t="s">
        <v>598</v>
      </c>
      <c r="R11" s="42" t="s">
        <v>601</v>
      </c>
      <c r="S11" s="102" t="s">
        <v>989</v>
      </c>
      <c r="T11" s="51"/>
    </row>
    <row r="12" spans="1:20" x14ac:dyDescent="0.3">
      <c r="A12" s="42">
        <v>10</v>
      </c>
      <c r="B12" s="42" t="s">
        <v>47</v>
      </c>
      <c r="C12" s="42" t="s">
        <v>60</v>
      </c>
      <c r="D12" s="42" t="s">
        <v>60</v>
      </c>
      <c r="E12" s="42" t="s">
        <v>36</v>
      </c>
      <c r="F12" s="51">
        <v>4E+18</v>
      </c>
      <c r="G12" s="51">
        <v>300000000000</v>
      </c>
      <c r="H12" s="52">
        <v>2.0000000000000001E+36</v>
      </c>
      <c r="I12" s="51">
        <v>10000000</v>
      </c>
      <c r="J12" s="51">
        <v>6000000000</v>
      </c>
      <c r="K12" s="51" t="b">
        <v>0</v>
      </c>
      <c r="L12" s="51">
        <v>10</v>
      </c>
      <c r="M12" s="53" t="s">
        <v>114</v>
      </c>
      <c r="N12" s="51" t="s">
        <v>79</v>
      </c>
      <c r="O12" s="51" t="s">
        <v>90</v>
      </c>
      <c r="P12" s="51" t="s">
        <v>102</v>
      </c>
      <c r="Q12" s="42" t="s">
        <v>598</v>
      </c>
      <c r="R12" s="42" t="s">
        <v>601</v>
      </c>
      <c r="S12" s="102" t="s">
        <v>989</v>
      </c>
      <c r="T12" s="51"/>
    </row>
    <row r="13" spans="1:20" x14ac:dyDescent="0.3">
      <c r="A13" s="42">
        <v>11</v>
      </c>
      <c r="B13" s="42" t="s">
        <v>48</v>
      </c>
      <c r="C13" s="42" t="s">
        <v>61</v>
      </c>
      <c r="D13" s="42" t="s">
        <v>61</v>
      </c>
      <c r="E13" s="42" t="s">
        <v>37</v>
      </c>
      <c r="F13" s="51">
        <v>4E+18</v>
      </c>
      <c r="G13" s="51">
        <v>300000000000</v>
      </c>
      <c r="H13" s="52">
        <v>2.0000000000000001E+36</v>
      </c>
      <c r="I13" s="51">
        <v>10000000</v>
      </c>
      <c r="J13" s="51">
        <v>6000000000</v>
      </c>
      <c r="K13" s="51" t="b">
        <v>0</v>
      </c>
      <c r="L13" s="51">
        <v>10</v>
      </c>
      <c r="M13" s="53" t="s">
        <v>115</v>
      </c>
      <c r="N13" s="51" t="s">
        <v>80</v>
      </c>
      <c r="O13" s="51" t="s">
        <v>91</v>
      </c>
      <c r="P13" s="51" t="s">
        <v>103</v>
      </c>
      <c r="Q13" s="42" t="s">
        <v>598</v>
      </c>
      <c r="R13" s="42" t="s">
        <v>601</v>
      </c>
      <c r="S13" s="102" t="s">
        <v>989</v>
      </c>
      <c r="T13" s="51"/>
    </row>
    <row r="14" spans="1:20" s="54" customFormat="1" x14ac:dyDescent="0.3">
      <c r="A14" s="54">
        <v>12</v>
      </c>
      <c r="B14" s="54" t="s">
        <v>66</v>
      </c>
      <c r="C14" s="54" t="s">
        <v>67</v>
      </c>
      <c r="D14" s="54" t="s">
        <v>67</v>
      </c>
      <c r="E14" s="54" t="s">
        <v>67</v>
      </c>
      <c r="F14" s="55">
        <v>4E+18</v>
      </c>
      <c r="G14" s="55">
        <v>300000000000</v>
      </c>
      <c r="H14" s="56">
        <v>2.0000000000000001E+36</v>
      </c>
      <c r="I14" s="54">
        <v>500000</v>
      </c>
      <c r="J14" s="55">
        <v>10000000000</v>
      </c>
      <c r="K14" s="55" t="b">
        <v>0</v>
      </c>
      <c r="L14" s="55">
        <v>10</v>
      </c>
      <c r="M14" s="57" t="s">
        <v>1115</v>
      </c>
      <c r="N14" s="55" t="s">
        <v>1097</v>
      </c>
      <c r="O14" s="55" t="s">
        <v>1098</v>
      </c>
      <c r="P14" s="55" t="s">
        <v>1099</v>
      </c>
      <c r="Q14" s="58" t="s">
        <v>598</v>
      </c>
      <c r="R14" s="58" t="s">
        <v>601</v>
      </c>
      <c r="S14" s="102" t="s">
        <v>989</v>
      </c>
      <c r="T14" s="55"/>
    </row>
    <row r="15" spans="1:20" x14ac:dyDescent="0.3">
      <c r="A15" s="42">
        <v>13</v>
      </c>
      <c r="B15" s="42" t="s">
        <v>116</v>
      </c>
      <c r="C15" s="42" t="s">
        <v>117</v>
      </c>
      <c r="D15" s="42" t="s">
        <v>117</v>
      </c>
      <c r="E15" s="42" t="s">
        <v>117</v>
      </c>
      <c r="F15" s="51">
        <v>4E+18</v>
      </c>
      <c r="G15" s="51">
        <v>300000000000</v>
      </c>
      <c r="H15" s="52">
        <v>2.0000000000000001E+40</v>
      </c>
      <c r="I15" s="42">
        <v>500000</v>
      </c>
      <c r="J15" s="51">
        <v>20000000000</v>
      </c>
      <c r="K15" s="51" t="b">
        <v>0</v>
      </c>
      <c r="L15" s="51">
        <v>10</v>
      </c>
      <c r="M15" s="53" t="s">
        <v>121</v>
      </c>
      <c r="N15" s="51" t="s">
        <v>118</v>
      </c>
      <c r="O15" s="53" t="s">
        <v>119</v>
      </c>
      <c r="P15" s="51" t="s">
        <v>120</v>
      </c>
      <c r="Q15" s="42" t="s">
        <v>598</v>
      </c>
      <c r="R15" s="42" t="s">
        <v>601</v>
      </c>
      <c r="S15" s="102" t="s">
        <v>989</v>
      </c>
      <c r="T15" s="51"/>
    </row>
    <row r="16" spans="1:20" x14ac:dyDescent="0.3">
      <c r="A16" s="42">
        <v>14</v>
      </c>
      <c r="B16" s="42" t="s">
        <v>122</v>
      </c>
      <c r="C16" s="42" t="s">
        <v>123</v>
      </c>
      <c r="D16" s="42" t="s">
        <v>123</v>
      </c>
      <c r="E16" s="42" t="s">
        <v>123</v>
      </c>
      <c r="F16" s="51">
        <v>4E+18</v>
      </c>
      <c r="G16" s="51">
        <v>300000000000</v>
      </c>
      <c r="H16" s="52">
        <v>2.0000000000000001E+40</v>
      </c>
      <c r="I16" s="42">
        <v>500000</v>
      </c>
      <c r="J16" s="51">
        <v>20000000000</v>
      </c>
      <c r="K16" s="51" t="b">
        <v>0</v>
      </c>
      <c r="L16" s="51">
        <v>10</v>
      </c>
      <c r="M16" s="53" t="s">
        <v>127</v>
      </c>
      <c r="N16" s="51" t="s">
        <v>124</v>
      </c>
      <c r="O16" s="53" t="s">
        <v>125</v>
      </c>
      <c r="P16" s="51" t="s">
        <v>126</v>
      </c>
      <c r="Q16" s="42" t="s">
        <v>598</v>
      </c>
      <c r="R16" s="42" t="s">
        <v>601</v>
      </c>
      <c r="S16" s="102" t="s">
        <v>989</v>
      </c>
      <c r="T16" s="51"/>
    </row>
    <row r="17" spans="1:20" x14ac:dyDescent="0.3">
      <c r="A17" s="42">
        <v>15</v>
      </c>
      <c r="B17" s="42" t="s">
        <v>128</v>
      </c>
      <c r="C17" s="42" t="s">
        <v>132</v>
      </c>
      <c r="D17" s="42" t="s">
        <v>132</v>
      </c>
      <c r="E17" s="42" t="s">
        <v>132</v>
      </c>
      <c r="F17" s="51">
        <v>4E+18</v>
      </c>
      <c r="G17" s="51">
        <v>300000000000</v>
      </c>
      <c r="H17" s="52">
        <v>2.0000000000000001E+40</v>
      </c>
      <c r="I17" s="42">
        <v>100</v>
      </c>
      <c r="J17" s="51">
        <v>100</v>
      </c>
      <c r="K17" s="51" t="b">
        <v>0</v>
      </c>
      <c r="L17" s="51">
        <v>10</v>
      </c>
      <c r="M17" s="53" t="s">
        <v>144</v>
      </c>
      <c r="N17" s="59" t="s">
        <v>136</v>
      </c>
      <c r="O17" s="59" t="s">
        <v>143</v>
      </c>
      <c r="P17" s="59" t="s">
        <v>149</v>
      </c>
      <c r="Q17" s="42" t="s">
        <v>599</v>
      </c>
      <c r="R17" s="42" t="s">
        <v>601</v>
      </c>
      <c r="S17" s="102" t="s">
        <v>989</v>
      </c>
    </row>
    <row r="18" spans="1:20" x14ac:dyDescent="0.3">
      <c r="A18" s="42">
        <v>16</v>
      </c>
      <c r="B18" s="42" t="s">
        <v>129</v>
      </c>
      <c r="C18" s="42" t="s">
        <v>133</v>
      </c>
      <c r="D18" s="42" t="s">
        <v>133</v>
      </c>
      <c r="E18" s="42" t="s">
        <v>133</v>
      </c>
      <c r="F18" s="51">
        <v>4E+18</v>
      </c>
      <c r="G18" s="51">
        <v>300000000000</v>
      </c>
      <c r="H18" s="52">
        <v>2.0000000000000001E+40</v>
      </c>
      <c r="I18" s="42">
        <v>100</v>
      </c>
      <c r="J18" s="51">
        <v>100</v>
      </c>
      <c r="K18" s="51" t="b">
        <v>0</v>
      </c>
      <c r="L18" s="51">
        <v>10</v>
      </c>
      <c r="M18" s="53" t="s">
        <v>146</v>
      </c>
      <c r="N18" s="59" t="s">
        <v>137</v>
      </c>
      <c r="O18" s="59" t="s">
        <v>142</v>
      </c>
      <c r="P18" s="59" t="s">
        <v>150</v>
      </c>
      <c r="Q18" s="42" t="s">
        <v>599</v>
      </c>
      <c r="R18" s="42" t="s">
        <v>601</v>
      </c>
      <c r="S18" s="102" t="s">
        <v>989</v>
      </c>
    </row>
    <row r="19" spans="1:20" x14ac:dyDescent="0.3">
      <c r="A19" s="42">
        <v>17</v>
      </c>
      <c r="B19" s="42" t="s">
        <v>130</v>
      </c>
      <c r="C19" s="42" t="s">
        <v>134</v>
      </c>
      <c r="D19" s="42" t="s">
        <v>134</v>
      </c>
      <c r="E19" s="42" t="s">
        <v>134</v>
      </c>
      <c r="F19" s="51">
        <v>4E+18</v>
      </c>
      <c r="G19" s="51">
        <v>300000000000</v>
      </c>
      <c r="H19" s="52">
        <v>2.0000000000000001E+40</v>
      </c>
      <c r="I19" s="42">
        <v>100</v>
      </c>
      <c r="J19" s="51">
        <v>100</v>
      </c>
      <c r="K19" s="51" t="b">
        <v>0</v>
      </c>
      <c r="L19" s="51">
        <v>10</v>
      </c>
      <c r="M19" s="53" t="s">
        <v>147</v>
      </c>
      <c r="N19" s="59" t="s">
        <v>138</v>
      </c>
      <c r="O19" s="59" t="s">
        <v>141</v>
      </c>
      <c r="P19" s="59" t="s">
        <v>151</v>
      </c>
      <c r="Q19" s="42" t="s">
        <v>599</v>
      </c>
      <c r="R19" s="42" t="s">
        <v>601</v>
      </c>
      <c r="S19" s="102" t="s">
        <v>989</v>
      </c>
    </row>
    <row r="20" spans="1:20" x14ac:dyDescent="0.3">
      <c r="A20" s="42">
        <v>18</v>
      </c>
      <c r="B20" s="42" t="s">
        <v>131</v>
      </c>
      <c r="C20" s="42" t="s">
        <v>135</v>
      </c>
      <c r="D20" s="42" t="s">
        <v>135</v>
      </c>
      <c r="E20" s="42" t="s">
        <v>135</v>
      </c>
      <c r="F20" s="51">
        <v>4E+18</v>
      </c>
      <c r="G20" s="51">
        <v>300000000000</v>
      </c>
      <c r="H20" s="52">
        <v>2.0000000000000001E+40</v>
      </c>
      <c r="I20" s="42">
        <v>100</v>
      </c>
      <c r="J20" s="51">
        <v>100</v>
      </c>
      <c r="K20" s="51" t="b">
        <v>0</v>
      </c>
      <c r="L20" s="51">
        <v>10</v>
      </c>
      <c r="M20" s="53" t="s">
        <v>148</v>
      </c>
      <c r="N20" s="59" t="s">
        <v>139</v>
      </c>
      <c r="O20" s="59" t="s">
        <v>140</v>
      </c>
      <c r="P20" s="59" t="s">
        <v>145</v>
      </c>
      <c r="Q20" s="42" t="s">
        <v>599</v>
      </c>
      <c r="R20" s="42" t="s">
        <v>601</v>
      </c>
      <c r="S20" s="102" t="s">
        <v>989</v>
      </c>
    </row>
    <row r="21" spans="1:20" x14ac:dyDescent="0.3">
      <c r="A21" s="42">
        <v>19</v>
      </c>
      <c r="B21" s="42" t="s">
        <v>152</v>
      </c>
      <c r="C21" s="42" t="s">
        <v>154</v>
      </c>
      <c r="D21" s="42" t="s">
        <v>154</v>
      </c>
      <c r="E21" s="42" t="s">
        <v>154</v>
      </c>
      <c r="F21" s="51">
        <v>4E+18</v>
      </c>
      <c r="G21" s="51">
        <v>300000000000</v>
      </c>
      <c r="H21" s="52">
        <v>2.0000000000000001E+40</v>
      </c>
      <c r="I21" s="42">
        <v>500000</v>
      </c>
      <c r="J21" s="51">
        <v>20000000000</v>
      </c>
      <c r="K21" s="51" t="b">
        <v>0</v>
      </c>
      <c r="L21" s="51">
        <v>10</v>
      </c>
      <c r="M21" s="53" t="s">
        <v>157</v>
      </c>
      <c r="N21" s="51" t="s">
        <v>153</v>
      </c>
      <c r="O21" s="53" t="s">
        <v>155</v>
      </c>
      <c r="P21" s="51" t="s">
        <v>156</v>
      </c>
      <c r="Q21" s="42" t="s">
        <v>598</v>
      </c>
      <c r="R21" s="42" t="s">
        <v>601</v>
      </c>
      <c r="S21" s="102" t="s">
        <v>989</v>
      </c>
    </row>
    <row r="22" spans="1:20" s="61" customFormat="1" x14ac:dyDescent="0.3">
      <c r="A22" s="60">
        <v>20</v>
      </c>
      <c r="B22" s="60" t="s">
        <v>158</v>
      </c>
      <c r="C22" s="61" t="s">
        <v>159</v>
      </c>
      <c r="D22" s="61" t="s">
        <v>159</v>
      </c>
      <c r="E22" s="61" t="s">
        <v>159</v>
      </c>
      <c r="F22" s="62">
        <v>4E+18</v>
      </c>
      <c r="G22" s="62">
        <v>300000000000</v>
      </c>
      <c r="H22" s="63">
        <v>2.0000000000000001E+36</v>
      </c>
      <c r="I22" s="61">
        <v>500000</v>
      </c>
      <c r="J22" s="62">
        <v>10000000000</v>
      </c>
      <c r="K22" s="62" t="b">
        <v>0</v>
      </c>
      <c r="L22" s="62">
        <v>10</v>
      </c>
      <c r="M22" s="64" t="s">
        <v>1094</v>
      </c>
      <c r="N22" s="62" t="s">
        <v>1095</v>
      </c>
      <c r="O22" s="62" t="s">
        <v>1096</v>
      </c>
      <c r="P22" s="65" t="s">
        <v>1100</v>
      </c>
      <c r="Q22" s="60" t="s">
        <v>599</v>
      </c>
      <c r="R22" s="60" t="s">
        <v>601</v>
      </c>
      <c r="S22" s="102" t="s">
        <v>989</v>
      </c>
      <c r="T22" s="62"/>
    </row>
    <row r="23" spans="1:20" s="48" customFormat="1" x14ac:dyDescent="0.3">
      <c r="A23" s="42">
        <v>21</v>
      </c>
      <c r="B23" s="42" t="s">
        <v>160</v>
      </c>
      <c r="C23" s="48" t="s">
        <v>161</v>
      </c>
      <c r="D23" s="48" t="s">
        <v>161</v>
      </c>
      <c r="E23" s="48" t="s">
        <v>161</v>
      </c>
      <c r="F23" s="66">
        <v>4E+18</v>
      </c>
      <c r="G23" s="66">
        <v>300000000000</v>
      </c>
      <c r="H23" s="67">
        <v>2.0000000000000001E+36</v>
      </c>
      <c r="I23" s="48">
        <v>500000</v>
      </c>
      <c r="J23" s="66">
        <v>10000000000</v>
      </c>
      <c r="K23" s="66" t="b">
        <v>0</v>
      </c>
      <c r="L23" s="66">
        <v>10</v>
      </c>
      <c r="M23" s="53" t="s">
        <v>164</v>
      </c>
      <c r="N23" s="51" t="s">
        <v>124</v>
      </c>
      <c r="O23" s="53" t="s">
        <v>162</v>
      </c>
      <c r="P23" s="51" t="s">
        <v>163</v>
      </c>
      <c r="Q23" s="42" t="s">
        <v>598</v>
      </c>
      <c r="R23" s="42" t="s">
        <v>601</v>
      </c>
      <c r="S23" s="102" t="s">
        <v>989</v>
      </c>
      <c r="T23" s="66"/>
    </row>
    <row r="24" spans="1:20" s="48" customFormat="1" x14ac:dyDescent="0.3">
      <c r="A24" s="42">
        <v>22</v>
      </c>
      <c r="B24" s="42" t="s">
        <v>165</v>
      </c>
      <c r="C24" s="48" t="s">
        <v>166</v>
      </c>
      <c r="D24" s="48" t="s">
        <v>166</v>
      </c>
      <c r="E24" s="48" t="s">
        <v>166</v>
      </c>
      <c r="F24" s="66">
        <v>4E+18</v>
      </c>
      <c r="G24" s="66">
        <v>300000000000</v>
      </c>
      <c r="H24" s="67">
        <v>2.0000000000000001E+36</v>
      </c>
      <c r="I24" s="48">
        <v>500000</v>
      </c>
      <c r="J24" s="66">
        <v>10000000000</v>
      </c>
      <c r="K24" s="66" t="b">
        <v>0</v>
      </c>
      <c r="L24" s="66">
        <v>10</v>
      </c>
      <c r="M24" s="53" t="s">
        <v>169</v>
      </c>
      <c r="N24" s="51" t="s">
        <v>167</v>
      </c>
      <c r="O24" s="53" t="s">
        <v>170</v>
      </c>
      <c r="P24" s="51" t="s">
        <v>168</v>
      </c>
      <c r="Q24" s="42" t="s">
        <v>598</v>
      </c>
      <c r="R24" s="42" t="s">
        <v>601</v>
      </c>
      <c r="S24" s="102" t="s">
        <v>989</v>
      </c>
      <c r="T24" s="66"/>
    </row>
    <row r="25" spans="1:20" s="48" customFormat="1" x14ac:dyDescent="0.3">
      <c r="A25" s="42">
        <v>23</v>
      </c>
      <c r="B25" s="42" t="s">
        <v>171</v>
      </c>
      <c r="C25" s="48" t="s">
        <v>172</v>
      </c>
      <c r="D25" s="48" t="s">
        <v>172</v>
      </c>
      <c r="E25" s="48" t="s">
        <v>172</v>
      </c>
      <c r="F25" s="66">
        <v>4E+18</v>
      </c>
      <c r="G25" s="66">
        <v>300000000000</v>
      </c>
      <c r="H25" s="67">
        <v>2.0000000000000001E+36</v>
      </c>
      <c r="I25" s="48">
        <v>500000</v>
      </c>
      <c r="J25" s="66">
        <v>10000000000</v>
      </c>
      <c r="K25" s="66" t="b">
        <v>0</v>
      </c>
      <c r="L25" s="66">
        <v>10</v>
      </c>
      <c r="M25" s="53" t="s">
        <v>176</v>
      </c>
      <c r="N25" s="51" t="s">
        <v>173</v>
      </c>
      <c r="O25" s="53" t="s">
        <v>174</v>
      </c>
      <c r="P25" s="51" t="s">
        <v>175</v>
      </c>
      <c r="Q25" s="42" t="s">
        <v>598</v>
      </c>
      <c r="R25" s="42" t="s">
        <v>601</v>
      </c>
      <c r="S25" s="102" t="s">
        <v>989</v>
      </c>
      <c r="T25" s="66"/>
    </row>
    <row r="26" spans="1:20" x14ac:dyDescent="0.3">
      <c r="A26" s="42">
        <v>24</v>
      </c>
      <c r="B26" s="42" t="s">
        <v>177</v>
      </c>
      <c r="C26" s="42" t="s">
        <v>178</v>
      </c>
      <c r="D26" s="42" t="s">
        <v>178</v>
      </c>
      <c r="E26" s="42" t="s">
        <v>178</v>
      </c>
      <c r="F26" s="51">
        <v>4E+18</v>
      </c>
      <c r="G26" s="51">
        <v>300000000000</v>
      </c>
      <c r="H26" s="52">
        <v>2.0000000000000001E+40</v>
      </c>
      <c r="I26" s="42">
        <v>500000</v>
      </c>
      <c r="J26" s="51">
        <v>20000000000</v>
      </c>
      <c r="K26" s="51" t="b">
        <v>0</v>
      </c>
      <c r="L26" s="51">
        <v>10</v>
      </c>
      <c r="M26" s="53" t="s">
        <v>183</v>
      </c>
      <c r="N26" s="51" t="s">
        <v>181</v>
      </c>
      <c r="O26" s="53" t="s">
        <v>182</v>
      </c>
      <c r="P26" s="51" t="s">
        <v>188</v>
      </c>
      <c r="Q26" s="42" t="s">
        <v>598</v>
      </c>
      <c r="R26" s="42" t="s">
        <v>601</v>
      </c>
      <c r="S26" s="102" t="s">
        <v>989</v>
      </c>
      <c r="T26" s="51"/>
    </row>
    <row r="27" spans="1:20" s="48" customFormat="1" x14ac:dyDescent="0.3">
      <c r="A27" s="42">
        <v>25</v>
      </c>
      <c r="B27" s="42" t="s">
        <v>179</v>
      </c>
      <c r="C27" s="48" t="s">
        <v>180</v>
      </c>
      <c r="D27" s="48" t="s">
        <v>180</v>
      </c>
      <c r="E27" s="48" t="s">
        <v>180</v>
      </c>
      <c r="F27" s="66">
        <v>4E+18</v>
      </c>
      <c r="G27" s="66">
        <v>300000000000</v>
      </c>
      <c r="H27" s="67">
        <v>2.0000000000000001E+36</v>
      </c>
      <c r="I27" s="48">
        <v>500000</v>
      </c>
      <c r="J27" s="66">
        <v>10000000000</v>
      </c>
      <c r="K27" s="66" t="b">
        <v>0</v>
      </c>
      <c r="L27" s="66">
        <v>10</v>
      </c>
      <c r="M27" s="53" t="s">
        <v>187</v>
      </c>
      <c r="N27" s="51" t="s">
        <v>184</v>
      </c>
      <c r="O27" s="53" t="s">
        <v>185</v>
      </c>
      <c r="P27" s="51" t="s">
        <v>186</v>
      </c>
      <c r="Q27" s="42" t="s">
        <v>598</v>
      </c>
      <c r="R27" s="42" t="s">
        <v>601</v>
      </c>
      <c r="S27" s="102" t="s">
        <v>989</v>
      </c>
      <c r="T27" s="66"/>
    </row>
    <row r="28" spans="1:20" s="48" customFormat="1" ht="15.75" customHeight="1" x14ac:dyDescent="0.3">
      <c r="A28" s="42">
        <v>26</v>
      </c>
      <c r="B28" s="42" t="s">
        <v>189</v>
      </c>
      <c r="C28" s="48" t="s">
        <v>191</v>
      </c>
      <c r="D28" s="48" t="s">
        <v>190</v>
      </c>
      <c r="E28" s="48" t="s">
        <v>190</v>
      </c>
      <c r="F28" s="51">
        <v>4E+18</v>
      </c>
      <c r="G28" s="51">
        <v>300000000000</v>
      </c>
      <c r="H28" s="52">
        <v>2.0000000000000001E+40</v>
      </c>
      <c r="I28" s="42">
        <v>500000</v>
      </c>
      <c r="J28" s="51">
        <v>20000000000</v>
      </c>
      <c r="K28" s="51" t="b">
        <v>0</v>
      </c>
      <c r="L28" s="51">
        <v>10</v>
      </c>
      <c r="M28" s="53" t="s">
        <v>196</v>
      </c>
      <c r="N28" s="51" t="s">
        <v>194</v>
      </c>
      <c r="O28" s="53" t="s">
        <v>197</v>
      </c>
      <c r="P28" s="51" t="s">
        <v>195</v>
      </c>
      <c r="Q28" s="42" t="s">
        <v>598</v>
      </c>
      <c r="R28" s="42" t="s">
        <v>601</v>
      </c>
      <c r="S28" s="102" t="s">
        <v>989</v>
      </c>
      <c r="T28" s="66"/>
    </row>
    <row r="29" spans="1:20" s="48" customFormat="1" x14ac:dyDescent="0.3">
      <c r="A29" s="42">
        <v>27</v>
      </c>
      <c r="B29" s="42" t="s">
        <v>192</v>
      </c>
      <c r="C29" s="48" t="s">
        <v>193</v>
      </c>
      <c r="D29" s="48" t="s">
        <v>193</v>
      </c>
      <c r="E29" s="48" t="s">
        <v>193</v>
      </c>
      <c r="F29" s="51">
        <v>4E+18</v>
      </c>
      <c r="G29" s="51">
        <v>300000000000</v>
      </c>
      <c r="H29" s="52">
        <v>2.0000000000000001E+40</v>
      </c>
      <c r="I29" s="42">
        <v>500000</v>
      </c>
      <c r="J29" s="51">
        <v>20000000000</v>
      </c>
      <c r="K29" s="51" t="b">
        <v>0</v>
      </c>
      <c r="L29" s="51">
        <v>10</v>
      </c>
      <c r="M29" s="53" t="s">
        <v>199</v>
      </c>
      <c r="N29" s="51" t="s">
        <v>200</v>
      </c>
      <c r="O29" s="53" t="s">
        <v>201</v>
      </c>
      <c r="P29" s="51" t="s">
        <v>198</v>
      </c>
      <c r="Q29" s="42" t="s">
        <v>598</v>
      </c>
      <c r="R29" s="42" t="s">
        <v>601</v>
      </c>
      <c r="S29" s="102" t="s">
        <v>989</v>
      </c>
      <c r="T29" s="66"/>
    </row>
    <row r="30" spans="1:20" s="48" customFormat="1" x14ac:dyDescent="0.3">
      <c r="A30" s="42">
        <v>28</v>
      </c>
      <c r="B30" s="42" t="s">
        <v>202</v>
      </c>
      <c r="C30" s="48" t="s">
        <v>203</v>
      </c>
      <c r="D30" s="48" t="s">
        <v>203</v>
      </c>
      <c r="E30" s="48" t="s">
        <v>203</v>
      </c>
      <c r="F30" s="51">
        <v>4E+18</v>
      </c>
      <c r="G30" s="51">
        <v>300000000000</v>
      </c>
      <c r="H30" s="52">
        <v>2.0000000000000001E+40</v>
      </c>
      <c r="I30" s="42">
        <v>500000</v>
      </c>
      <c r="J30" s="51">
        <v>20000000000</v>
      </c>
      <c r="K30" s="51" t="b">
        <v>0</v>
      </c>
      <c r="L30" s="51">
        <v>10</v>
      </c>
      <c r="M30" s="53" t="s">
        <v>207</v>
      </c>
      <c r="N30" s="51" t="s">
        <v>205</v>
      </c>
      <c r="O30" s="53" t="s">
        <v>204</v>
      </c>
      <c r="P30" s="51" t="s">
        <v>206</v>
      </c>
      <c r="Q30" s="42" t="s">
        <v>598</v>
      </c>
      <c r="R30" s="42" t="s">
        <v>601</v>
      </c>
      <c r="S30" s="102" t="s">
        <v>989</v>
      </c>
      <c r="T30" s="66"/>
    </row>
    <row r="31" spans="1:20" s="48" customFormat="1" x14ac:dyDescent="0.3">
      <c r="A31" s="42">
        <v>29</v>
      </c>
      <c r="B31" s="42" t="s">
        <v>208</v>
      </c>
      <c r="C31" s="48" t="s">
        <v>222</v>
      </c>
      <c r="D31" s="48" t="s">
        <v>222</v>
      </c>
      <c r="E31" s="48" t="s">
        <v>222</v>
      </c>
      <c r="F31" s="51">
        <v>4E+18</v>
      </c>
      <c r="G31" s="51">
        <v>300000000000</v>
      </c>
      <c r="H31" s="52">
        <v>2.0000000000000001E+40</v>
      </c>
      <c r="I31" s="42">
        <v>500000</v>
      </c>
      <c r="J31" s="51">
        <v>20000000000</v>
      </c>
      <c r="K31" s="51" t="b">
        <v>0</v>
      </c>
      <c r="L31" s="51">
        <v>10</v>
      </c>
      <c r="M31" s="53" t="s">
        <v>212</v>
      </c>
      <c r="N31" s="51" t="s">
        <v>209</v>
      </c>
      <c r="O31" s="53" t="s">
        <v>210</v>
      </c>
      <c r="P31" s="51" t="s">
        <v>211</v>
      </c>
      <c r="Q31" s="42" t="s">
        <v>598</v>
      </c>
      <c r="R31" s="42" t="s">
        <v>601</v>
      </c>
      <c r="S31" s="102" t="s">
        <v>989</v>
      </c>
      <c r="T31" s="66"/>
    </row>
    <row r="32" spans="1:20" s="48" customFormat="1" x14ac:dyDescent="0.3">
      <c r="A32" s="48">
        <v>30</v>
      </c>
      <c r="B32" s="48" t="s">
        <v>213</v>
      </c>
      <c r="C32" s="48" t="s">
        <v>223</v>
      </c>
      <c r="D32" s="48" t="s">
        <v>223</v>
      </c>
      <c r="E32" s="48" t="s">
        <v>223</v>
      </c>
      <c r="F32" s="66">
        <v>4E+18</v>
      </c>
      <c r="G32" s="66">
        <v>300000000000</v>
      </c>
      <c r="H32" s="67">
        <v>2.0000000000000001E+40</v>
      </c>
      <c r="I32" s="48">
        <v>500000</v>
      </c>
      <c r="J32" s="66">
        <v>20000000000</v>
      </c>
      <c r="K32" s="66" t="b">
        <v>0</v>
      </c>
      <c r="L32" s="66">
        <v>10</v>
      </c>
      <c r="M32" s="68" t="s">
        <v>257</v>
      </c>
      <c r="N32" s="66" t="s">
        <v>232</v>
      </c>
      <c r="O32" s="68" t="s">
        <v>241</v>
      </c>
      <c r="P32" s="69" t="s">
        <v>246</v>
      </c>
      <c r="Q32" s="42" t="s">
        <v>599</v>
      </c>
      <c r="R32" s="42" t="s">
        <v>601</v>
      </c>
      <c r="S32" s="102" t="s">
        <v>989</v>
      </c>
      <c r="T32" s="66"/>
    </row>
    <row r="33" spans="1:20" s="48" customFormat="1" x14ac:dyDescent="0.3">
      <c r="A33" s="48">
        <v>31</v>
      </c>
      <c r="B33" s="48" t="s">
        <v>214</v>
      </c>
      <c r="C33" s="48" t="s">
        <v>224</v>
      </c>
      <c r="D33" s="48" t="s">
        <v>224</v>
      </c>
      <c r="E33" s="48" t="s">
        <v>224</v>
      </c>
      <c r="F33" s="66">
        <v>4E+18</v>
      </c>
      <c r="G33" s="66">
        <v>300000000000</v>
      </c>
      <c r="H33" s="67">
        <v>2.0000000000000001E+40</v>
      </c>
      <c r="I33" s="48">
        <v>500000</v>
      </c>
      <c r="J33" s="66">
        <v>20000000000</v>
      </c>
      <c r="K33" s="66" t="b">
        <v>0</v>
      </c>
      <c r="L33" s="66">
        <v>10</v>
      </c>
      <c r="M33" s="68" t="s">
        <v>258</v>
      </c>
      <c r="N33" s="66" t="s">
        <v>233</v>
      </c>
      <c r="O33" s="68" t="s">
        <v>256</v>
      </c>
      <c r="P33" s="69" t="s">
        <v>247</v>
      </c>
      <c r="Q33" s="42" t="s">
        <v>599</v>
      </c>
      <c r="R33" s="42" t="s">
        <v>601</v>
      </c>
      <c r="S33" s="102" t="s">
        <v>989</v>
      </c>
      <c r="T33" s="66"/>
    </row>
    <row r="34" spans="1:20" s="48" customFormat="1" x14ac:dyDescent="0.3">
      <c r="A34" s="48">
        <v>32</v>
      </c>
      <c r="B34" s="48" t="s">
        <v>215</v>
      </c>
      <c r="C34" s="48" t="s">
        <v>225</v>
      </c>
      <c r="D34" s="48" t="s">
        <v>225</v>
      </c>
      <c r="E34" s="48" t="s">
        <v>225</v>
      </c>
      <c r="F34" s="66">
        <v>4E+18</v>
      </c>
      <c r="G34" s="66">
        <v>300000000000</v>
      </c>
      <c r="H34" s="67">
        <v>2.0000000000000001E+40</v>
      </c>
      <c r="I34" s="48">
        <v>500000</v>
      </c>
      <c r="J34" s="66">
        <v>20000000000</v>
      </c>
      <c r="K34" s="66" t="b">
        <v>0</v>
      </c>
      <c r="L34" s="66">
        <v>10</v>
      </c>
      <c r="M34" s="68" t="s">
        <v>259</v>
      </c>
      <c r="N34" s="66" t="s">
        <v>234</v>
      </c>
      <c r="O34" s="68" t="s">
        <v>242</v>
      </c>
      <c r="P34" s="69" t="s">
        <v>248</v>
      </c>
      <c r="Q34" s="42" t="s">
        <v>599</v>
      </c>
      <c r="R34" s="42" t="s">
        <v>601</v>
      </c>
      <c r="S34" s="102" t="s">
        <v>989</v>
      </c>
      <c r="T34" s="66"/>
    </row>
    <row r="35" spans="1:20" s="48" customFormat="1" x14ac:dyDescent="0.3">
      <c r="A35" s="48">
        <v>33</v>
      </c>
      <c r="B35" s="48" t="s">
        <v>216</v>
      </c>
      <c r="C35" s="48" t="s">
        <v>226</v>
      </c>
      <c r="D35" s="48" t="s">
        <v>226</v>
      </c>
      <c r="E35" s="48" t="s">
        <v>226</v>
      </c>
      <c r="F35" s="66">
        <v>4E+18</v>
      </c>
      <c r="G35" s="66">
        <v>300000000000</v>
      </c>
      <c r="H35" s="67">
        <v>2.0000000000000001E+40</v>
      </c>
      <c r="I35" s="48">
        <v>500000</v>
      </c>
      <c r="J35" s="66">
        <v>20000000000</v>
      </c>
      <c r="K35" s="66" t="b">
        <v>0</v>
      </c>
      <c r="L35" s="66">
        <v>10</v>
      </c>
      <c r="M35" s="68" t="s">
        <v>260</v>
      </c>
      <c r="N35" s="66" t="s">
        <v>235</v>
      </c>
      <c r="O35" s="68" t="s">
        <v>255</v>
      </c>
      <c r="P35" s="69" t="s">
        <v>249</v>
      </c>
      <c r="Q35" s="42" t="s">
        <v>599</v>
      </c>
      <c r="R35" s="42" t="s">
        <v>601</v>
      </c>
      <c r="S35" s="102" t="s">
        <v>989</v>
      </c>
      <c r="T35" s="66"/>
    </row>
    <row r="36" spans="1:20" s="48" customFormat="1" x14ac:dyDescent="0.3">
      <c r="A36" s="48">
        <v>34</v>
      </c>
      <c r="B36" s="48" t="s">
        <v>217</v>
      </c>
      <c r="C36" s="48" t="s">
        <v>227</v>
      </c>
      <c r="D36" s="48" t="s">
        <v>227</v>
      </c>
      <c r="E36" s="48" t="s">
        <v>227</v>
      </c>
      <c r="F36" s="66">
        <v>4E+18</v>
      </c>
      <c r="G36" s="66">
        <v>300000000000</v>
      </c>
      <c r="H36" s="67">
        <v>2.0000000000000001E+40</v>
      </c>
      <c r="I36" s="48">
        <v>500000</v>
      </c>
      <c r="J36" s="66">
        <v>20000000000</v>
      </c>
      <c r="K36" s="66" t="b">
        <v>0</v>
      </c>
      <c r="L36" s="66">
        <v>10</v>
      </c>
      <c r="M36" s="68" t="s">
        <v>261</v>
      </c>
      <c r="N36" s="66" t="s">
        <v>236</v>
      </c>
      <c r="O36" s="68" t="s">
        <v>255</v>
      </c>
      <c r="P36" s="69" t="s">
        <v>252</v>
      </c>
      <c r="Q36" s="42" t="s">
        <v>599</v>
      </c>
      <c r="R36" s="42" t="s">
        <v>601</v>
      </c>
      <c r="S36" s="102" t="s">
        <v>989</v>
      </c>
      <c r="T36" s="66"/>
    </row>
    <row r="37" spans="1:20" s="48" customFormat="1" x14ac:dyDescent="0.3">
      <c r="A37" s="48">
        <v>35</v>
      </c>
      <c r="B37" s="48" t="s">
        <v>218</v>
      </c>
      <c r="C37" s="48" t="s">
        <v>228</v>
      </c>
      <c r="D37" s="48" t="s">
        <v>228</v>
      </c>
      <c r="E37" s="48" t="s">
        <v>228</v>
      </c>
      <c r="F37" s="66">
        <v>4E+18</v>
      </c>
      <c r="G37" s="66">
        <v>300000000000</v>
      </c>
      <c r="H37" s="67">
        <v>2.0000000000000001E+40</v>
      </c>
      <c r="I37" s="48">
        <v>500000</v>
      </c>
      <c r="J37" s="66">
        <v>20000000000</v>
      </c>
      <c r="K37" s="66" t="b">
        <v>0</v>
      </c>
      <c r="L37" s="66">
        <v>10</v>
      </c>
      <c r="M37" s="68" t="s">
        <v>262</v>
      </c>
      <c r="N37" s="66" t="s">
        <v>237</v>
      </c>
      <c r="O37" s="68" t="s">
        <v>243</v>
      </c>
      <c r="P37" s="69" t="s">
        <v>251</v>
      </c>
      <c r="Q37" s="42" t="s">
        <v>599</v>
      </c>
      <c r="R37" s="42" t="s">
        <v>601</v>
      </c>
      <c r="S37" s="102" t="s">
        <v>989</v>
      </c>
      <c r="T37" s="66"/>
    </row>
    <row r="38" spans="1:20" s="48" customFormat="1" x14ac:dyDescent="0.3">
      <c r="A38" s="48">
        <v>36</v>
      </c>
      <c r="B38" s="48" t="s">
        <v>219</v>
      </c>
      <c r="C38" s="48" t="s">
        <v>229</v>
      </c>
      <c r="D38" s="48" t="s">
        <v>229</v>
      </c>
      <c r="E38" s="48" t="s">
        <v>229</v>
      </c>
      <c r="F38" s="66">
        <v>4E+18</v>
      </c>
      <c r="G38" s="66">
        <v>300000000000</v>
      </c>
      <c r="H38" s="67">
        <v>2.0000000000000001E+40</v>
      </c>
      <c r="I38" s="48">
        <v>500000</v>
      </c>
      <c r="J38" s="66">
        <v>20000000000</v>
      </c>
      <c r="K38" s="66" t="b">
        <v>0</v>
      </c>
      <c r="L38" s="66">
        <v>10</v>
      </c>
      <c r="M38" s="68" t="s">
        <v>263</v>
      </c>
      <c r="N38" s="66" t="s">
        <v>238</v>
      </c>
      <c r="O38" s="68" t="s">
        <v>244</v>
      </c>
      <c r="P38" s="69" t="s">
        <v>250</v>
      </c>
      <c r="Q38" s="42" t="s">
        <v>599</v>
      </c>
      <c r="R38" s="42" t="s">
        <v>601</v>
      </c>
      <c r="S38" s="102" t="s">
        <v>989</v>
      </c>
      <c r="T38" s="66"/>
    </row>
    <row r="39" spans="1:20" s="48" customFormat="1" x14ac:dyDescent="0.3">
      <c r="A39" s="48">
        <v>37</v>
      </c>
      <c r="B39" s="48" t="s">
        <v>220</v>
      </c>
      <c r="C39" s="48" t="s">
        <v>230</v>
      </c>
      <c r="D39" s="48" t="s">
        <v>230</v>
      </c>
      <c r="E39" s="48" t="s">
        <v>230</v>
      </c>
      <c r="F39" s="66">
        <v>4E+18</v>
      </c>
      <c r="G39" s="66">
        <v>300000000000</v>
      </c>
      <c r="H39" s="67">
        <v>2.0000000000000001E+40</v>
      </c>
      <c r="I39" s="48">
        <v>500000</v>
      </c>
      <c r="J39" s="66">
        <v>20000000000</v>
      </c>
      <c r="K39" s="66" t="b">
        <v>0</v>
      </c>
      <c r="L39" s="66">
        <v>10</v>
      </c>
      <c r="M39" s="68" t="s">
        <v>266</v>
      </c>
      <c r="N39" s="66" t="s">
        <v>239</v>
      </c>
      <c r="O39" s="68" t="s">
        <v>245</v>
      </c>
      <c r="P39" s="69" t="s">
        <v>265</v>
      </c>
      <c r="Q39" s="42" t="s">
        <v>599</v>
      </c>
      <c r="R39" s="42" t="s">
        <v>601</v>
      </c>
      <c r="S39" s="102" t="s">
        <v>989</v>
      </c>
      <c r="T39" s="66"/>
    </row>
    <row r="40" spans="1:20" s="48" customFormat="1" x14ac:dyDescent="0.3">
      <c r="A40" s="48">
        <v>38</v>
      </c>
      <c r="B40" s="48" t="s">
        <v>221</v>
      </c>
      <c r="C40" s="48" t="s">
        <v>231</v>
      </c>
      <c r="D40" s="48" t="s">
        <v>231</v>
      </c>
      <c r="E40" s="48" t="s">
        <v>231</v>
      </c>
      <c r="F40" s="66">
        <v>4E+18</v>
      </c>
      <c r="G40" s="66">
        <v>300000000000</v>
      </c>
      <c r="H40" s="67">
        <v>2.0000000000000001E+40</v>
      </c>
      <c r="I40" s="48">
        <v>500000</v>
      </c>
      <c r="J40" s="66">
        <v>20000000000</v>
      </c>
      <c r="K40" s="66" t="b">
        <v>0</v>
      </c>
      <c r="L40" s="66">
        <v>10</v>
      </c>
      <c r="M40" s="68" t="s">
        <v>264</v>
      </c>
      <c r="N40" s="66" t="s">
        <v>240</v>
      </c>
      <c r="O40" s="68" t="s">
        <v>254</v>
      </c>
      <c r="P40" s="69" t="s">
        <v>253</v>
      </c>
      <c r="Q40" s="42" t="s">
        <v>599</v>
      </c>
      <c r="R40" s="42" t="s">
        <v>601</v>
      </c>
      <c r="S40" s="102" t="s">
        <v>989</v>
      </c>
      <c r="T40" s="66"/>
    </row>
    <row r="41" spans="1:20" s="48" customFormat="1" x14ac:dyDescent="0.3">
      <c r="A41" s="42">
        <v>39</v>
      </c>
      <c r="B41" s="42" t="s">
        <v>267</v>
      </c>
      <c r="C41" s="48" t="s">
        <v>268</v>
      </c>
      <c r="D41" s="48" t="s">
        <v>268</v>
      </c>
      <c r="E41" s="48" t="s">
        <v>268</v>
      </c>
      <c r="F41" s="51">
        <v>4E+18</v>
      </c>
      <c r="G41" s="51">
        <v>300000000000</v>
      </c>
      <c r="H41" s="52">
        <v>2.0000000000000001E+40</v>
      </c>
      <c r="I41" s="42">
        <v>500000</v>
      </c>
      <c r="J41" s="51">
        <v>20000000000</v>
      </c>
      <c r="K41" s="51" t="b">
        <v>0</v>
      </c>
      <c r="L41" s="51">
        <v>10</v>
      </c>
      <c r="M41" s="53" t="s">
        <v>271</v>
      </c>
      <c r="N41" s="51" t="s">
        <v>269</v>
      </c>
      <c r="O41" s="53" t="s">
        <v>210</v>
      </c>
      <c r="P41" s="51" t="s">
        <v>270</v>
      </c>
      <c r="Q41" s="42" t="s">
        <v>598</v>
      </c>
      <c r="R41" s="42" t="s">
        <v>601</v>
      </c>
      <c r="S41" s="102" t="s">
        <v>989</v>
      </c>
      <c r="T41" s="66"/>
    </row>
    <row r="42" spans="1:20" s="45" customFormat="1" x14ac:dyDescent="0.3">
      <c r="A42" s="45">
        <v>40</v>
      </c>
      <c r="B42" s="45" t="s">
        <v>272</v>
      </c>
      <c r="C42" s="46" t="s">
        <v>277</v>
      </c>
      <c r="D42" s="46" t="s">
        <v>277</v>
      </c>
      <c r="E42" s="46" t="s">
        <v>277</v>
      </c>
      <c r="F42" s="70">
        <v>4E+18</v>
      </c>
      <c r="G42" s="70">
        <v>300000000000</v>
      </c>
      <c r="H42" s="71">
        <v>2.0000000000000001E+40</v>
      </c>
      <c r="I42" s="45">
        <v>500000</v>
      </c>
      <c r="J42" s="70">
        <v>20000000000</v>
      </c>
      <c r="K42" s="70" t="b">
        <v>0</v>
      </c>
      <c r="L42" s="70">
        <v>10</v>
      </c>
      <c r="M42" s="72" t="s">
        <v>318</v>
      </c>
      <c r="N42" s="70" t="s">
        <v>292</v>
      </c>
      <c r="O42" s="72" t="s">
        <v>311</v>
      </c>
      <c r="P42" s="70" t="s">
        <v>317</v>
      </c>
      <c r="Q42" s="42" t="s">
        <v>599</v>
      </c>
      <c r="R42" s="42" t="s">
        <v>601</v>
      </c>
      <c r="S42" s="102" t="s">
        <v>989</v>
      </c>
    </row>
    <row r="43" spans="1:20" s="45" customFormat="1" x14ac:dyDescent="0.3">
      <c r="A43" s="45">
        <v>41</v>
      </c>
      <c r="B43" s="45" t="s">
        <v>273</v>
      </c>
      <c r="C43" s="46" t="s">
        <v>278</v>
      </c>
      <c r="D43" s="46" t="s">
        <v>278</v>
      </c>
      <c r="E43" s="46" t="s">
        <v>278</v>
      </c>
      <c r="F43" s="70">
        <v>4E+18</v>
      </c>
      <c r="G43" s="70">
        <v>300000000000</v>
      </c>
      <c r="H43" s="71">
        <v>2.0000000000000001E+40</v>
      </c>
      <c r="I43" s="45">
        <v>500000</v>
      </c>
      <c r="J43" s="70">
        <v>20000000000</v>
      </c>
      <c r="K43" s="70" t="b">
        <v>0</v>
      </c>
      <c r="L43" s="70">
        <v>10</v>
      </c>
      <c r="M43" s="72" t="s">
        <v>319</v>
      </c>
      <c r="N43" s="70" t="s">
        <v>293</v>
      </c>
      <c r="O43" s="72" t="s">
        <v>302</v>
      </c>
      <c r="P43" s="70" t="s">
        <v>316</v>
      </c>
      <c r="Q43" s="42" t="s">
        <v>599</v>
      </c>
      <c r="R43" s="42" t="s">
        <v>601</v>
      </c>
      <c r="S43" s="102" t="s">
        <v>989</v>
      </c>
    </row>
    <row r="44" spans="1:20" s="45" customFormat="1" x14ac:dyDescent="0.3">
      <c r="A44" s="45">
        <v>42</v>
      </c>
      <c r="B44" s="45" t="s">
        <v>274</v>
      </c>
      <c r="C44" s="46" t="s">
        <v>279</v>
      </c>
      <c r="D44" s="46" t="s">
        <v>279</v>
      </c>
      <c r="E44" s="46" t="s">
        <v>279</v>
      </c>
      <c r="F44" s="70">
        <v>4E+18</v>
      </c>
      <c r="G44" s="70">
        <v>300000000000</v>
      </c>
      <c r="H44" s="71">
        <v>2.0000000000000001E+40</v>
      </c>
      <c r="I44" s="45">
        <v>500000</v>
      </c>
      <c r="J44" s="70">
        <v>20000000000</v>
      </c>
      <c r="K44" s="70" t="b">
        <v>0</v>
      </c>
      <c r="L44" s="70">
        <v>10</v>
      </c>
      <c r="M44" s="72" t="s">
        <v>320</v>
      </c>
      <c r="N44" s="70" t="s">
        <v>294</v>
      </c>
      <c r="O44" s="72" t="s">
        <v>303</v>
      </c>
      <c r="P44" s="70" t="s">
        <v>315</v>
      </c>
      <c r="Q44" s="42" t="s">
        <v>599</v>
      </c>
      <c r="R44" s="42" t="s">
        <v>601</v>
      </c>
      <c r="S44" s="102" t="s">
        <v>989</v>
      </c>
    </row>
    <row r="45" spans="1:20" s="45" customFormat="1" x14ac:dyDescent="0.3">
      <c r="A45" s="45">
        <v>43</v>
      </c>
      <c r="B45" s="45" t="s">
        <v>275</v>
      </c>
      <c r="C45" s="46" t="s">
        <v>280</v>
      </c>
      <c r="D45" s="46" t="s">
        <v>280</v>
      </c>
      <c r="E45" s="46" t="s">
        <v>280</v>
      </c>
      <c r="F45" s="70">
        <v>4E+18</v>
      </c>
      <c r="G45" s="70">
        <v>300000000000</v>
      </c>
      <c r="H45" s="71">
        <v>2.0000000000000001E+40</v>
      </c>
      <c r="I45" s="45">
        <v>500000</v>
      </c>
      <c r="J45" s="70">
        <v>20000000000</v>
      </c>
      <c r="K45" s="70" t="b">
        <v>0</v>
      </c>
      <c r="L45" s="70">
        <v>10</v>
      </c>
      <c r="M45" s="72" t="s">
        <v>321</v>
      </c>
      <c r="N45" s="70" t="s">
        <v>295</v>
      </c>
      <c r="O45" s="72" t="s">
        <v>304</v>
      </c>
      <c r="P45" s="70" t="s">
        <v>314</v>
      </c>
      <c r="Q45" s="42" t="s">
        <v>599</v>
      </c>
      <c r="R45" s="42" t="s">
        <v>601</v>
      </c>
      <c r="S45" s="102" t="s">
        <v>989</v>
      </c>
    </row>
    <row r="46" spans="1:20" s="45" customFormat="1" x14ac:dyDescent="0.3">
      <c r="A46" s="45">
        <v>44</v>
      </c>
      <c r="B46" s="45" t="s">
        <v>276</v>
      </c>
      <c r="C46" s="46" t="s">
        <v>281</v>
      </c>
      <c r="D46" s="46" t="s">
        <v>281</v>
      </c>
      <c r="E46" s="46" t="s">
        <v>281</v>
      </c>
      <c r="F46" s="70">
        <v>4E+18</v>
      </c>
      <c r="G46" s="70">
        <v>300000000000</v>
      </c>
      <c r="H46" s="71">
        <v>2.0000000000000001E+40</v>
      </c>
      <c r="I46" s="45">
        <v>500000</v>
      </c>
      <c r="J46" s="70">
        <v>20000000000</v>
      </c>
      <c r="K46" s="70" t="b">
        <v>0</v>
      </c>
      <c r="L46" s="70">
        <v>10</v>
      </c>
      <c r="M46" s="72" t="s">
        <v>322</v>
      </c>
      <c r="N46" s="70" t="s">
        <v>296</v>
      </c>
      <c r="O46" s="72" t="s">
        <v>305</v>
      </c>
      <c r="P46" s="70" t="s">
        <v>307</v>
      </c>
      <c r="Q46" s="42" t="s">
        <v>599</v>
      </c>
      <c r="R46" s="42" t="s">
        <v>601</v>
      </c>
      <c r="S46" s="102" t="s">
        <v>989</v>
      </c>
    </row>
    <row r="47" spans="1:20" x14ac:dyDescent="0.3">
      <c r="A47" s="45">
        <v>45</v>
      </c>
      <c r="B47" s="45" t="s">
        <v>282</v>
      </c>
      <c r="C47" s="46" t="s">
        <v>287</v>
      </c>
      <c r="D47" s="46" t="s">
        <v>287</v>
      </c>
      <c r="E47" s="46" t="s">
        <v>287</v>
      </c>
      <c r="F47" s="70">
        <v>4E+18</v>
      </c>
      <c r="G47" s="70">
        <v>300000000000</v>
      </c>
      <c r="H47" s="71">
        <v>2.0000000000000001E+40</v>
      </c>
      <c r="I47" s="45">
        <v>500000</v>
      </c>
      <c r="J47" s="70">
        <v>20000000000</v>
      </c>
      <c r="K47" s="70" t="b">
        <v>0</v>
      </c>
      <c r="L47" s="70">
        <v>10</v>
      </c>
      <c r="M47" s="72" t="s">
        <v>323</v>
      </c>
      <c r="N47" s="70" t="s">
        <v>297</v>
      </c>
      <c r="O47" s="72" t="s">
        <v>306</v>
      </c>
      <c r="P47" s="70" t="s">
        <v>308</v>
      </c>
      <c r="Q47" s="42" t="s">
        <v>599</v>
      </c>
      <c r="R47" s="42" t="s">
        <v>601</v>
      </c>
      <c r="S47" s="102" t="s">
        <v>989</v>
      </c>
    </row>
    <row r="48" spans="1:20" x14ac:dyDescent="0.3">
      <c r="A48" s="45">
        <v>46</v>
      </c>
      <c r="B48" s="45" t="s">
        <v>283</v>
      </c>
      <c r="C48" s="46" t="s">
        <v>288</v>
      </c>
      <c r="D48" s="46" t="s">
        <v>288</v>
      </c>
      <c r="E48" s="46" t="s">
        <v>288</v>
      </c>
      <c r="F48" s="70">
        <v>4E+18</v>
      </c>
      <c r="G48" s="70">
        <v>300000000000</v>
      </c>
      <c r="H48" s="71">
        <v>2.0000000000000001E+40</v>
      </c>
      <c r="I48" s="45">
        <v>500000</v>
      </c>
      <c r="J48" s="70">
        <v>20000000000</v>
      </c>
      <c r="K48" s="70" t="b">
        <v>0</v>
      </c>
      <c r="L48" s="70">
        <v>10</v>
      </c>
      <c r="M48" s="72" t="s">
        <v>324</v>
      </c>
      <c r="N48" s="70" t="s">
        <v>298</v>
      </c>
      <c r="O48" s="72" t="s">
        <v>312</v>
      </c>
      <c r="P48" s="70" t="s">
        <v>309</v>
      </c>
      <c r="Q48" s="42" t="s">
        <v>599</v>
      </c>
      <c r="R48" s="42" t="s">
        <v>601</v>
      </c>
      <c r="S48" s="102" t="s">
        <v>989</v>
      </c>
    </row>
    <row r="49" spans="1:20" x14ac:dyDescent="0.3">
      <c r="A49" s="45">
        <v>47</v>
      </c>
      <c r="B49" s="45" t="s">
        <v>284</v>
      </c>
      <c r="C49" s="46" t="s">
        <v>289</v>
      </c>
      <c r="D49" s="46" t="s">
        <v>289</v>
      </c>
      <c r="E49" s="46" t="s">
        <v>289</v>
      </c>
      <c r="F49" s="70">
        <v>4E+18</v>
      </c>
      <c r="G49" s="70">
        <v>300000000000</v>
      </c>
      <c r="H49" s="71">
        <v>2.0000000000000001E+40</v>
      </c>
      <c r="I49" s="45">
        <v>500000</v>
      </c>
      <c r="J49" s="70">
        <v>20000000000</v>
      </c>
      <c r="K49" s="70" t="b">
        <v>0</v>
      </c>
      <c r="L49" s="70">
        <v>10</v>
      </c>
      <c r="M49" s="72" t="s">
        <v>325</v>
      </c>
      <c r="N49" s="70" t="s">
        <v>299</v>
      </c>
      <c r="O49" s="72" t="s">
        <v>313</v>
      </c>
      <c r="P49" s="70" t="s">
        <v>310</v>
      </c>
      <c r="Q49" s="42" t="s">
        <v>599</v>
      </c>
      <c r="R49" s="42" t="s">
        <v>601</v>
      </c>
      <c r="S49" s="102" t="s">
        <v>989</v>
      </c>
    </row>
    <row r="50" spans="1:20" x14ac:dyDescent="0.3">
      <c r="A50" s="45">
        <v>48</v>
      </c>
      <c r="B50" s="45" t="s">
        <v>285</v>
      </c>
      <c r="C50" s="46" t="s">
        <v>290</v>
      </c>
      <c r="D50" s="46" t="s">
        <v>290</v>
      </c>
      <c r="E50" s="46" t="s">
        <v>290</v>
      </c>
      <c r="F50" s="70">
        <v>4E+18</v>
      </c>
      <c r="G50" s="70">
        <v>300000000000</v>
      </c>
      <c r="H50" s="71">
        <v>2.0000000000000001E+40</v>
      </c>
      <c r="I50" s="45">
        <v>500000</v>
      </c>
      <c r="J50" s="70">
        <v>20000000000</v>
      </c>
      <c r="K50" s="70" t="b">
        <v>0</v>
      </c>
      <c r="L50" s="70">
        <v>10</v>
      </c>
      <c r="M50" s="72" t="s">
        <v>333</v>
      </c>
      <c r="N50" s="70" t="s">
        <v>300</v>
      </c>
      <c r="O50" s="72" t="s">
        <v>328</v>
      </c>
      <c r="P50" s="70" t="s">
        <v>332</v>
      </c>
      <c r="Q50" s="42" t="s">
        <v>599</v>
      </c>
      <c r="R50" s="42" t="s">
        <v>601</v>
      </c>
      <c r="S50" s="102" t="s">
        <v>989</v>
      </c>
    </row>
    <row r="51" spans="1:20" x14ac:dyDescent="0.3">
      <c r="A51" s="45">
        <v>49</v>
      </c>
      <c r="B51" s="45" t="s">
        <v>286</v>
      </c>
      <c r="C51" s="46" t="s">
        <v>291</v>
      </c>
      <c r="D51" s="46" t="s">
        <v>291</v>
      </c>
      <c r="E51" s="46" t="s">
        <v>291</v>
      </c>
      <c r="F51" s="70">
        <v>4E+18</v>
      </c>
      <c r="G51" s="70">
        <v>300000000000</v>
      </c>
      <c r="H51" s="71">
        <v>2.0000000000000001E+40</v>
      </c>
      <c r="I51" s="45">
        <v>500000</v>
      </c>
      <c r="J51" s="70">
        <v>20000000000</v>
      </c>
      <c r="K51" s="70" t="b">
        <v>0</v>
      </c>
      <c r="L51" s="70">
        <v>10</v>
      </c>
      <c r="M51" s="72" t="s">
        <v>337</v>
      </c>
      <c r="N51" s="70" t="s">
        <v>301</v>
      </c>
      <c r="O51" s="72" t="s">
        <v>329</v>
      </c>
      <c r="P51" s="70" t="s">
        <v>336</v>
      </c>
      <c r="Q51" s="42" t="s">
        <v>599</v>
      </c>
      <c r="R51" s="42" t="s">
        <v>601</v>
      </c>
      <c r="S51" s="102" t="s">
        <v>989</v>
      </c>
    </row>
    <row r="52" spans="1:20" s="73" customFormat="1" x14ac:dyDescent="0.3">
      <c r="A52" s="73">
        <v>50</v>
      </c>
      <c r="B52" s="73" t="s">
        <v>326</v>
      </c>
      <c r="C52" s="73" t="s">
        <v>327</v>
      </c>
      <c r="D52" s="73" t="s">
        <v>327</v>
      </c>
      <c r="E52" s="73" t="s">
        <v>327</v>
      </c>
      <c r="F52" s="74">
        <v>4E+18</v>
      </c>
      <c r="G52" s="74">
        <v>300000000000</v>
      </c>
      <c r="H52" s="75">
        <v>2.0000000000000001E+40</v>
      </c>
      <c r="I52" s="73">
        <v>500000</v>
      </c>
      <c r="J52" s="74">
        <v>20000000000</v>
      </c>
      <c r="K52" s="74" t="b">
        <v>0</v>
      </c>
      <c r="L52" s="74">
        <v>10</v>
      </c>
      <c r="M52" s="76" t="s">
        <v>339</v>
      </c>
      <c r="N52" s="74" t="s">
        <v>334</v>
      </c>
      <c r="O52" s="76" t="s">
        <v>335</v>
      </c>
      <c r="P52" s="74" t="s">
        <v>338</v>
      </c>
      <c r="Q52" s="42" t="s">
        <v>598</v>
      </c>
      <c r="R52" s="42" t="s">
        <v>601</v>
      </c>
      <c r="S52" s="102" t="s">
        <v>989</v>
      </c>
      <c r="T52" s="74"/>
    </row>
    <row r="53" spans="1:20" s="48" customFormat="1" x14ac:dyDescent="0.3">
      <c r="A53" s="42">
        <v>51</v>
      </c>
      <c r="B53" s="42" t="s">
        <v>330</v>
      </c>
      <c r="C53" s="48" t="s">
        <v>331</v>
      </c>
      <c r="D53" s="48" t="s">
        <v>327</v>
      </c>
      <c r="E53" s="48" t="s">
        <v>327</v>
      </c>
      <c r="F53" s="51">
        <v>4E+18</v>
      </c>
      <c r="G53" s="51">
        <v>300000000000</v>
      </c>
      <c r="H53" s="52">
        <v>2.0000000000000001E+40</v>
      </c>
      <c r="I53" s="42">
        <v>500000</v>
      </c>
      <c r="J53" s="51">
        <v>20000000000</v>
      </c>
      <c r="K53" s="51" t="b">
        <v>0</v>
      </c>
      <c r="L53" s="51">
        <v>10</v>
      </c>
      <c r="M53" s="53" t="s">
        <v>530</v>
      </c>
      <c r="N53" s="51" t="s">
        <v>529</v>
      </c>
      <c r="O53" s="53" t="s">
        <v>528</v>
      </c>
      <c r="P53" s="51" t="s">
        <v>527</v>
      </c>
      <c r="Q53" s="42" t="s">
        <v>598</v>
      </c>
      <c r="R53" s="42" t="s">
        <v>601</v>
      </c>
      <c r="S53" s="102" t="s">
        <v>989</v>
      </c>
      <c r="T53" s="66"/>
    </row>
    <row r="54" spans="1:20" x14ac:dyDescent="0.3">
      <c r="A54" s="45">
        <v>52</v>
      </c>
      <c r="B54" s="45" t="s">
        <v>340</v>
      </c>
      <c r="C54" s="46" t="s">
        <v>341</v>
      </c>
      <c r="D54" s="46" t="s">
        <v>341</v>
      </c>
      <c r="E54" s="46" t="s">
        <v>341</v>
      </c>
      <c r="F54" s="51">
        <v>4E+18</v>
      </c>
      <c r="G54" s="51">
        <v>300000000000</v>
      </c>
      <c r="H54" s="52">
        <v>2.0000000000000001E+40</v>
      </c>
      <c r="I54" s="42">
        <v>500000</v>
      </c>
      <c r="J54" s="51">
        <v>20000000000</v>
      </c>
      <c r="K54" s="51" t="b">
        <v>0</v>
      </c>
      <c r="L54" s="51">
        <v>10</v>
      </c>
      <c r="M54" s="53" t="s">
        <v>351</v>
      </c>
      <c r="N54" s="51" t="s">
        <v>348</v>
      </c>
      <c r="O54" s="53" t="s">
        <v>349</v>
      </c>
      <c r="P54" s="51" t="s">
        <v>350</v>
      </c>
      <c r="Q54" s="42" t="s">
        <v>599</v>
      </c>
      <c r="R54" s="42" t="s">
        <v>601</v>
      </c>
      <c r="S54" s="102" t="s">
        <v>989</v>
      </c>
    </row>
    <row r="55" spans="1:20" s="48" customFormat="1" x14ac:dyDescent="0.3">
      <c r="A55" s="42">
        <v>53</v>
      </c>
      <c r="B55" s="42" t="s">
        <v>342</v>
      </c>
      <c r="C55" s="48" t="s">
        <v>343</v>
      </c>
      <c r="D55" s="48" t="s">
        <v>343</v>
      </c>
      <c r="E55" s="48" t="s">
        <v>343</v>
      </c>
      <c r="F55" s="51">
        <v>4E+18</v>
      </c>
      <c r="G55" s="51">
        <v>300000000000</v>
      </c>
      <c r="H55" s="52">
        <v>2.0000000000000001E+40</v>
      </c>
      <c r="I55" s="42">
        <v>500000</v>
      </c>
      <c r="J55" s="51">
        <v>20000000000</v>
      </c>
      <c r="K55" s="51" t="b">
        <v>0</v>
      </c>
      <c r="L55" s="51">
        <v>10</v>
      </c>
      <c r="M55" s="53" t="s">
        <v>346</v>
      </c>
      <c r="N55" s="51" t="s">
        <v>344</v>
      </c>
      <c r="O55" s="53" t="s">
        <v>347</v>
      </c>
      <c r="P55" s="77" t="s">
        <v>345</v>
      </c>
      <c r="Q55" s="42" t="s">
        <v>598</v>
      </c>
      <c r="R55" s="42" t="s">
        <v>601</v>
      </c>
      <c r="S55" s="102" t="s">
        <v>989</v>
      </c>
      <c r="T55" s="66"/>
    </row>
    <row r="56" spans="1:20" x14ac:dyDescent="0.3">
      <c r="A56" s="45">
        <v>54</v>
      </c>
      <c r="B56" s="45" t="s">
        <v>352</v>
      </c>
      <c r="C56" s="46" t="s">
        <v>353</v>
      </c>
      <c r="D56" s="46" t="s">
        <v>353</v>
      </c>
      <c r="E56" s="46" t="s">
        <v>353</v>
      </c>
      <c r="F56" s="51">
        <v>4E+18</v>
      </c>
      <c r="G56" s="51">
        <v>300000000000</v>
      </c>
      <c r="H56" s="52">
        <v>2.0000000000000001E+40</v>
      </c>
      <c r="I56" s="42">
        <v>500000</v>
      </c>
      <c r="J56" s="51">
        <v>20000000000</v>
      </c>
      <c r="K56" s="51" t="b">
        <v>0</v>
      </c>
      <c r="L56" s="51">
        <v>10</v>
      </c>
      <c r="M56" s="53" t="s">
        <v>357</v>
      </c>
      <c r="N56" s="51" t="s">
        <v>354</v>
      </c>
      <c r="O56" s="53" t="s">
        <v>355</v>
      </c>
      <c r="P56" s="51" t="s">
        <v>356</v>
      </c>
      <c r="Q56" s="42" t="s">
        <v>599</v>
      </c>
      <c r="R56" s="42" t="s">
        <v>601</v>
      </c>
      <c r="S56" s="102" t="s">
        <v>989</v>
      </c>
    </row>
    <row r="57" spans="1:20" s="54" customFormat="1" x14ac:dyDescent="0.3">
      <c r="A57" s="54">
        <v>55</v>
      </c>
      <c r="B57" s="54" t="s">
        <v>358</v>
      </c>
      <c r="C57" s="78" t="s">
        <v>361</v>
      </c>
      <c r="D57" s="78" t="s">
        <v>361</v>
      </c>
      <c r="E57" s="78" t="s">
        <v>361</v>
      </c>
      <c r="F57" s="55">
        <v>4E+18</v>
      </c>
      <c r="G57" s="55">
        <v>300000000000</v>
      </c>
      <c r="H57" s="56">
        <v>2.0000000000000001E+40</v>
      </c>
      <c r="I57" s="54">
        <v>500000</v>
      </c>
      <c r="J57" s="55">
        <v>20000000000</v>
      </c>
      <c r="K57" s="55" t="b">
        <v>0</v>
      </c>
      <c r="L57" s="55">
        <v>10</v>
      </c>
      <c r="M57" s="57" t="s">
        <v>1101</v>
      </c>
      <c r="N57" s="55" t="s">
        <v>1102</v>
      </c>
      <c r="O57" s="57" t="s">
        <v>1103</v>
      </c>
      <c r="P57" s="55" t="s">
        <v>1104</v>
      </c>
      <c r="Q57" s="58" t="s">
        <v>598</v>
      </c>
      <c r="R57" s="58" t="s">
        <v>601</v>
      </c>
      <c r="S57" s="102" t="s">
        <v>989</v>
      </c>
    </row>
    <row r="58" spans="1:20" x14ac:dyDescent="0.3">
      <c r="A58" s="45">
        <v>56</v>
      </c>
      <c r="B58" s="45" t="s">
        <v>359</v>
      </c>
      <c r="C58" s="46" t="s">
        <v>360</v>
      </c>
      <c r="D58" s="46" t="s">
        <v>360</v>
      </c>
      <c r="E58" s="46" t="s">
        <v>360</v>
      </c>
      <c r="F58" s="51">
        <v>4E+18</v>
      </c>
      <c r="G58" s="51">
        <v>300000000000</v>
      </c>
      <c r="H58" s="52">
        <v>2.0000000000000001E+40</v>
      </c>
      <c r="I58" s="42">
        <v>500000</v>
      </c>
      <c r="J58" s="51">
        <v>20000000000</v>
      </c>
      <c r="K58" s="51" t="b">
        <v>0</v>
      </c>
      <c r="L58" s="51">
        <v>10</v>
      </c>
      <c r="M58" s="53" t="s">
        <v>368</v>
      </c>
      <c r="N58" s="51" t="s">
        <v>364</v>
      </c>
      <c r="O58" s="53" t="s">
        <v>365</v>
      </c>
      <c r="P58" s="51" t="s">
        <v>367</v>
      </c>
      <c r="Q58" s="42" t="s">
        <v>599</v>
      </c>
      <c r="R58" s="42" t="s">
        <v>601</v>
      </c>
      <c r="S58" s="102" t="s">
        <v>989</v>
      </c>
    </row>
    <row r="59" spans="1:20" x14ac:dyDescent="0.3">
      <c r="A59" s="45">
        <v>57</v>
      </c>
      <c r="B59" s="45" t="s">
        <v>362</v>
      </c>
      <c r="C59" s="46" t="s">
        <v>363</v>
      </c>
      <c r="D59" s="46" t="s">
        <v>363</v>
      </c>
      <c r="E59" s="46" t="s">
        <v>363</v>
      </c>
      <c r="F59" s="51">
        <v>4E+18</v>
      </c>
      <c r="G59" s="51">
        <v>300000000000</v>
      </c>
      <c r="H59" s="52">
        <v>2.0000000000000001E+40</v>
      </c>
      <c r="I59" s="42">
        <v>500000</v>
      </c>
      <c r="J59" s="51">
        <v>20000000000</v>
      </c>
      <c r="K59" s="51" t="b">
        <v>0</v>
      </c>
      <c r="L59" s="51">
        <v>10</v>
      </c>
      <c r="M59" s="53" t="s">
        <v>370</v>
      </c>
      <c r="N59" s="51" t="s">
        <v>366</v>
      </c>
      <c r="O59" s="53" t="s">
        <v>371</v>
      </c>
      <c r="P59" s="51" t="s">
        <v>369</v>
      </c>
      <c r="Q59" s="42" t="s">
        <v>599</v>
      </c>
      <c r="R59" s="42" t="s">
        <v>602</v>
      </c>
      <c r="S59" s="102" t="s">
        <v>989</v>
      </c>
    </row>
    <row r="60" spans="1:20" s="48" customFormat="1" x14ac:dyDescent="0.3">
      <c r="A60" s="48">
        <v>58</v>
      </c>
      <c r="B60" s="48" t="s">
        <v>372</v>
      </c>
      <c r="C60" s="49" t="s">
        <v>386</v>
      </c>
      <c r="D60" s="49" t="s">
        <v>386</v>
      </c>
      <c r="E60" s="49" t="s">
        <v>386</v>
      </c>
      <c r="F60" s="66">
        <v>4E+18</v>
      </c>
      <c r="G60" s="66">
        <v>300000000000</v>
      </c>
      <c r="H60" s="67">
        <v>2.0000000000000001E+40</v>
      </c>
      <c r="I60" s="48">
        <v>500000</v>
      </c>
      <c r="J60" s="66">
        <v>20000000000</v>
      </c>
      <c r="K60" s="66" t="b">
        <v>0</v>
      </c>
      <c r="L60" s="66">
        <v>10</v>
      </c>
      <c r="M60" s="68" t="s">
        <v>395</v>
      </c>
      <c r="N60" s="66" t="s">
        <v>379</v>
      </c>
      <c r="O60" s="68" t="s">
        <v>389</v>
      </c>
      <c r="P60" s="66" t="s">
        <v>392</v>
      </c>
      <c r="Q60" s="42" t="s">
        <v>599</v>
      </c>
      <c r="R60" s="42" t="s">
        <v>601</v>
      </c>
      <c r="S60" s="102" t="s">
        <v>989</v>
      </c>
    </row>
    <row r="61" spans="1:20" s="48" customFormat="1" x14ac:dyDescent="0.3">
      <c r="A61" s="48">
        <v>59</v>
      </c>
      <c r="B61" s="48" t="s">
        <v>373</v>
      </c>
      <c r="C61" s="49" t="s">
        <v>387</v>
      </c>
      <c r="D61" s="49" t="s">
        <v>387</v>
      </c>
      <c r="E61" s="49" t="s">
        <v>387</v>
      </c>
      <c r="F61" s="66">
        <v>4E+18</v>
      </c>
      <c r="G61" s="66">
        <v>300000000000</v>
      </c>
      <c r="H61" s="67">
        <v>2.0000000000000001E+40</v>
      </c>
      <c r="I61" s="48">
        <v>500000</v>
      </c>
      <c r="J61" s="66">
        <v>20000000000</v>
      </c>
      <c r="K61" s="66" t="b">
        <v>0</v>
      </c>
      <c r="L61" s="66">
        <v>10</v>
      </c>
      <c r="M61" s="68" t="s">
        <v>396</v>
      </c>
      <c r="N61" s="66" t="s">
        <v>380</v>
      </c>
      <c r="O61" s="68" t="s">
        <v>390</v>
      </c>
      <c r="P61" s="66" t="s">
        <v>393</v>
      </c>
      <c r="Q61" s="42" t="s">
        <v>599</v>
      </c>
      <c r="R61" s="42" t="s">
        <v>601</v>
      </c>
      <c r="S61" s="102" t="s">
        <v>989</v>
      </c>
    </row>
    <row r="62" spans="1:20" s="48" customFormat="1" x14ac:dyDescent="0.3">
      <c r="A62" s="48">
        <v>60</v>
      </c>
      <c r="B62" s="48" t="s">
        <v>374</v>
      </c>
      <c r="C62" s="49" t="s">
        <v>388</v>
      </c>
      <c r="D62" s="49" t="s">
        <v>388</v>
      </c>
      <c r="E62" s="49" t="s">
        <v>388</v>
      </c>
      <c r="F62" s="66">
        <v>4E+18</v>
      </c>
      <c r="G62" s="66">
        <v>300000000000</v>
      </c>
      <c r="H62" s="67">
        <v>2.0000000000000001E+40</v>
      </c>
      <c r="I62" s="48">
        <v>500000</v>
      </c>
      <c r="J62" s="66">
        <v>20000000000</v>
      </c>
      <c r="K62" s="66" t="b">
        <v>0</v>
      </c>
      <c r="L62" s="66">
        <v>10</v>
      </c>
      <c r="M62" s="68" t="s">
        <v>397</v>
      </c>
      <c r="N62" s="66" t="s">
        <v>381</v>
      </c>
      <c r="O62" s="68" t="s">
        <v>391</v>
      </c>
      <c r="P62" s="66" t="s">
        <v>394</v>
      </c>
      <c r="Q62" s="42" t="s">
        <v>599</v>
      </c>
      <c r="R62" s="42" t="s">
        <v>601</v>
      </c>
      <c r="S62" s="102" t="s">
        <v>989</v>
      </c>
    </row>
    <row r="63" spans="1:20" s="48" customFormat="1" x14ac:dyDescent="0.3">
      <c r="A63" s="48">
        <v>61</v>
      </c>
      <c r="B63" s="48" t="s">
        <v>375</v>
      </c>
      <c r="C63" s="49" t="s">
        <v>398</v>
      </c>
      <c r="D63" s="49" t="s">
        <v>398</v>
      </c>
      <c r="E63" s="49" t="s">
        <v>398</v>
      </c>
      <c r="F63" s="66">
        <v>4E+18</v>
      </c>
      <c r="G63" s="66">
        <v>300000000000</v>
      </c>
      <c r="H63" s="67">
        <v>2.0000000000000001E+40</v>
      </c>
      <c r="I63" s="48">
        <v>500000</v>
      </c>
      <c r="J63" s="66">
        <v>20000000000</v>
      </c>
      <c r="K63" s="66" t="b">
        <v>0</v>
      </c>
      <c r="L63" s="66">
        <v>10</v>
      </c>
      <c r="M63" s="68" t="s">
        <v>409</v>
      </c>
      <c r="N63" s="66" t="s">
        <v>401</v>
      </c>
      <c r="O63" s="68" t="s">
        <v>403</v>
      </c>
      <c r="P63" s="66" t="s">
        <v>408</v>
      </c>
      <c r="Q63" s="42" t="s">
        <v>599</v>
      </c>
      <c r="R63" s="42" t="s">
        <v>601</v>
      </c>
      <c r="S63" s="102" t="s">
        <v>989</v>
      </c>
    </row>
    <row r="64" spans="1:20" s="48" customFormat="1" x14ac:dyDescent="0.3">
      <c r="A64" s="48">
        <v>62</v>
      </c>
      <c r="B64" s="48" t="s">
        <v>376</v>
      </c>
      <c r="C64" s="49" t="s">
        <v>399</v>
      </c>
      <c r="D64" s="49" t="s">
        <v>399</v>
      </c>
      <c r="E64" s="49" t="s">
        <v>399</v>
      </c>
      <c r="F64" s="66">
        <v>4E+18</v>
      </c>
      <c r="G64" s="66">
        <v>300000000000</v>
      </c>
      <c r="H64" s="67">
        <v>2.0000000000000001E+40</v>
      </c>
      <c r="I64" s="48">
        <v>500000</v>
      </c>
      <c r="J64" s="66">
        <v>20000000000</v>
      </c>
      <c r="K64" s="66" t="b">
        <v>0</v>
      </c>
      <c r="L64" s="66">
        <v>10</v>
      </c>
      <c r="M64" s="68" t="s">
        <v>410</v>
      </c>
      <c r="N64" s="66" t="s">
        <v>402</v>
      </c>
      <c r="O64" s="68" t="s">
        <v>404</v>
      </c>
      <c r="P64" s="66" t="s">
        <v>411</v>
      </c>
      <c r="Q64" s="42" t="s">
        <v>599</v>
      </c>
      <c r="R64" s="42" t="s">
        <v>601</v>
      </c>
      <c r="S64" s="102" t="s">
        <v>989</v>
      </c>
    </row>
    <row r="65" spans="1:19" x14ac:dyDescent="0.3">
      <c r="A65" s="45">
        <v>63</v>
      </c>
      <c r="B65" s="45" t="s">
        <v>377</v>
      </c>
      <c r="C65" s="46" t="s">
        <v>427</v>
      </c>
      <c r="D65" s="46" t="s">
        <v>427</v>
      </c>
      <c r="E65" s="46" t="s">
        <v>427</v>
      </c>
      <c r="F65" s="70">
        <v>4E+18</v>
      </c>
      <c r="G65" s="70">
        <v>300000000000</v>
      </c>
      <c r="H65" s="71">
        <v>2.0000000000000001E+40</v>
      </c>
      <c r="I65" s="45">
        <v>500000</v>
      </c>
      <c r="J65" s="70">
        <v>20000000000</v>
      </c>
      <c r="K65" s="70" t="b">
        <v>0</v>
      </c>
      <c r="L65" s="70">
        <v>10</v>
      </c>
      <c r="M65" s="72" t="s">
        <v>445</v>
      </c>
      <c r="N65" s="70" t="s">
        <v>432</v>
      </c>
      <c r="O65" s="68" t="s">
        <v>442</v>
      </c>
      <c r="P65" s="66" t="s">
        <v>444</v>
      </c>
      <c r="Q65" s="42" t="s">
        <v>599</v>
      </c>
      <c r="R65" s="42" t="s">
        <v>601</v>
      </c>
      <c r="S65" s="102" t="s">
        <v>989</v>
      </c>
    </row>
    <row r="66" spans="1:19" x14ac:dyDescent="0.3">
      <c r="A66" s="45">
        <v>64</v>
      </c>
      <c r="B66" s="45" t="s">
        <v>378</v>
      </c>
      <c r="C66" s="46" t="s">
        <v>428</v>
      </c>
      <c r="D66" s="46" t="s">
        <v>428</v>
      </c>
      <c r="E66" s="46" t="s">
        <v>428</v>
      </c>
      <c r="F66" s="70">
        <v>4E+18</v>
      </c>
      <c r="G66" s="70">
        <v>300000000000</v>
      </c>
      <c r="H66" s="71">
        <v>2.0000000000000001E+40</v>
      </c>
      <c r="I66" s="45">
        <v>500000</v>
      </c>
      <c r="J66" s="70">
        <v>20000000000</v>
      </c>
      <c r="K66" s="70" t="b">
        <v>0</v>
      </c>
      <c r="L66" s="70">
        <v>10</v>
      </c>
      <c r="M66" s="72" t="s">
        <v>447</v>
      </c>
      <c r="N66" s="70" t="s">
        <v>431</v>
      </c>
      <c r="O66" s="68" t="s">
        <v>443</v>
      </c>
      <c r="P66" s="66" t="s">
        <v>446</v>
      </c>
      <c r="Q66" s="42" t="s">
        <v>599</v>
      </c>
      <c r="R66" s="42" t="s">
        <v>601</v>
      </c>
      <c r="S66" s="102" t="s">
        <v>989</v>
      </c>
    </row>
    <row r="67" spans="1:19" x14ac:dyDescent="0.3">
      <c r="A67" s="45">
        <v>65</v>
      </c>
      <c r="B67" s="45" t="s">
        <v>382</v>
      </c>
      <c r="C67" s="46" t="s">
        <v>383</v>
      </c>
      <c r="D67" s="46" t="s">
        <v>383</v>
      </c>
      <c r="E67" s="46" t="s">
        <v>383</v>
      </c>
      <c r="F67" s="70">
        <v>4E+18</v>
      </c>
      <c r="G67" s="70">
        <v>300000000000</v>
      </c>
      <c r="H67" s="71">
        <v>2.0000000000000001E+40</v>
      </c>
      <c r="I67" s="45">
        <v>500000</v>
      </c>
      <c r="J67" s="70">
        <v>20000000000</v>
      </c>
      <c r="K67" s="70" t="b">
        <v>0</v>
      </c>
      <c r="L67" s="70">
        <v>10</v>
      </c>
      <c r="M67" s="72" t="s">
        <v>13</v>
      </c>
      <c r="N67" s="70" t="s">
        <v>384</v>
      </c>
      <c r="O67" s="72" t="s">
        <v>384</v>
      </c>
      <c r="P67" s="70" t="s">
        <v>385</v>
      </c>
      <c r="Q67" s="42" t="s">
        <v>598</v>
      </c>
      <c r="R67" s="42" t="s">
        <v>601</v>
      </c>
      <c r="S67" s="102" t="s">
        <v>989</v>
      </c>
    </row>
    <row r="68" spans="1:19" s="79" customFormat="1" x14ac:dyDescent="0.3">
      <c r="A68" s="79">
        <v>66</v>
      </c>
      <c r="B68" s="79" t="s">
        <v>400</v>
      </c>
      <c r="C68" s="38" t="s">
        <v>421</v>
      </c>
      <c r="D68" s="38" t="s">
        <v>421</v>
      </c>
      <c r="E68" s="38" t="s">
        <v>421</v>
      </c>
      <c r="F68" s="39">
        <v>4E+18</v>
      </c>
      <c r="G68" s="39">
        <v>300000000000</v>
      </c>
      <c r="H68" s="40">
        <v>2.0000000000000001E+40</v>
      </c>
      <c r="I68" s="79">
        <v>500000</v>
      </c>
      <c r="J68" s="39">
        <v>20000000000</v>
      </c>
      <c r="K68" s="39" t="b">
        <v>0</v>
      </c>
      <c r="L68" s="39">
        <v>10</v>
      </c>
      <c r="M68" s="41" t="s">
        <v>416</v>
      </c>
      <c r="N68" s="39" t="s">
        <v>413</v>
      </c>
      <c r="O68" s="41" t="s">
        <v>414</v>
      </c>
      <c r="P68" s="39" t="s">
        <v>415</v>
      </c>
      <c r="Q68" s="42" t="s">
        <v>599</v>
      </c>
      <c r="R68" s="42" t="s">
        <v>601</v>
      </c>
      <c r="S68" s="102" t="s">
        <v>989</v>
      </c>
    </row>
    <row r="69" spans="1:19" s="79" customFormat="1" x14ac:dyDescent="0.3">
      <c r="A69" s="79">
        <v>67</v>
      </c>
      <c r="B69" s="79" t="s">
        <v>417</v>
      </c>
      <c r="C69" s="38" t="s">
        <v>422</v>
      </c>
      <c r="D69" s="38" t="s">
        <v>422</v>
      </c>
      <c r="E69" s="38" t="s">
        <v>422</v>
      </c>
      <c r="F69" s="39">
        <v>4E+18</v>
      </c>
      <c r="G69" s="39">
        <v>300000000000</v>
      </c>
      <c r="H69" s="40">
        <v>2.0000000000000001E+40</v>
      </c>
      <c r="I69" s="79">
        <v>500000</v>
      </c>
      <c r="J69" s="39">
        <v>20000000000</v>
      </c>
      <c r="K69" s="39" t="b">
        <v>0</v>
      </c>
      <c r="L69" s="39">
        <v>10</v>
      </c>
      <c r="M69" s="41" t="s">
        <v>420</v>
      </c>
      <c r="N69" s="39" t="s">
        <v>412</v>
      </c>
      <c r="O69" s="41" t="s">
        <v>418</v>
      </c>
      <c r="P69" s="39" t="s">
        <v>419</v>
      </c>
      <c r="Q69" s="42" t="s">
        <v>599</v>
      </c>
      <c r="R69" s="42" t="s">
        <v>601</v>
      </c>
      <c r="S69" s="102" t="s">
        <v>989</v>
      </c>
    </row>
    <row r="70" spans="1:19" x14ac:dyDescent="0.3">
      <c r="A70" s="45">
        <v>68</v>
      </c>
      <c r="B70" s="45" t="s">
        <v>406</v>
      </c>
      <c r="C70" s="46" t="s">
        <v>405</v>
      </c>
      <c r="D70" s="46" t="s">
        <v>405</v>
      </c>
      <c r="E70" s="46" t="s">
        <v>405</v>
      </c>
      <c r="F70" s="70">
        <v>4E+18</v>
      </c>
      <c r="G70" s="70">
        <v>300000000000</v>
      </c>
      <c r="H70" s="71">
        <v>2.0000000000000001E+40</v>
      </c>
      <c r="I70" s="45">
        <v>500000</v>
      </c>
      <c r="J70" s="70">
        <v>20000000000</v>
      </c>
      <c r="K70" s="70" t="b">
        <v>0</v>
      </c>
      <c r="L70" s="70">
        <v>10</v>
      </c>
      <c r="M70" s="72" t="s">
        <v>688</v>
      </c>
      <c r="N70" s="80" t="s">
        <v>687</v>
      </c>
      <c r="O70" s="72" t="s">
        <v>688</v>
      </c>
      <c r="P70" s="72" t="s">
        <v>688</v>
      </c>
      <c r="Q70" s="42" t="s">
        <v>598</v>
      </c>
      <c r="R70" s="42" t="s">
        <v>601</v>
      </c>
      <c r="S70" s="102" t="s">
        <v>989</v>
      </c>
    </row>
    <row r="71" spans="1:19" s="73" customFormat="1" x14ac:dyDescent="0.3">
      <c r="A71" s="73">
        <v>69</v>
      </c>
      <c r="B71" s="73" t="s">
        <v>407</v>
      </c>
      <c r="C71" s="81" t="s">
        <v>434</v>
      </c>
      <c r="D71" s="81" t="s">
        <v>434</v>
      </c>
      <c r="E71" s="81" t="s">
        <v>434</v>
      </c>
      <c r="F71" s="74">
        <v>4E+18</v>
      </c>
      <c r="G71" s="74">
        <v>300000000000</v>
      </c>
      <c r="H71" s="75">
        <v>2.0000000000000001E+40</v>
      </c>
      <c r="I71" s="73">
        <v>500000</v>
      </c>
      <c r="J71" s="74">
        <v>20000000000</v>
      </c>
      <c r="K71" s="74" t="b">
        <v>0</v>
      </c>
      <c r="L71" s="74">
        <v>10</v>
      </c>
      <c r="M71" s="76" t="s">
        <v>873</v>
      </c>
      <c r="N71" s="82" t="s">
        <v>870</v>
      </c>
      <c r="O71" s="76" t="s">
        <v>871</v>
      </c>
      <c r="P71" s="76" t="s">
        <v>874</v>
      </c>
      <c r="Q71" s="42" t="s">
        <v>599</v>
      </c>
      <c r="R71" s="42" t="s">
        <v>601</v>
      </c>
      <c r="S71" s="102" t="s">
        <v>989</v>
      </c>
    </row>
    <row r="72" spans="1:19" s="79" customFormat="1" x14ac:dyDescent="0.3">
      <c r="A72" s="45">
        <v>70</v>
      </c>
      <c r="B72" s="45" t="s">
        <v>423</v>
      </c>
      <c r="C72" s="38" t="s">
        <v>435</v>
      </c>
      <c r="D72" s="38" t="s">
        <v>435</v>
      </c>
      <c r="E72" s="38" t="s">
        <v>435</v>
      </c>
      <c r="F72" s="39">
        <v>4E+18</v>
      </c>
      <c r="G72" s="39">
        <v>300000000000</v>
      </c>
      <c r="H72" s="40">
        <v>2.0000000000000001E+40</v>
      </c>
      <c r="I72" s="79">
        <v>500000</v>
      </c>
      <c r="J72" s="39">
        <v>20000000000</v>
      </c>
      <c r="K72" s="39" t="b">
        <v>0</v>
      </c>
      <c r="L72" s="39">
        <v>10</v>
      </c>
      <c r="M72" s="41" t="s">
        <v>449</v>
      </c>
      <c r="N72" s="39" t="s">
        <v>425</v>
      </c>
      <c r="O72" s="41" t="s">
        <v>438</v>
      </c>
      <c r="P72" s="39" t="s">
        <v>448</v>
      </c>
      <c r="Q72" s="42" t="s">
        <v>599</v>
      </c>
      <c r="R72" s="42" t="s">
        <v>601</v>
      </c>
      <c r="S72" s="102" t="s">
        <v>989</v>
      </c>
    </row>
    <row r="73" spans="1:19" s="79" customFormat="1" x14ac:dyDescent="0.3">
      <c r="A73" s="45">
        <v>71</v>
      </c>
      <c r="B73" s="45" t="s">
        <v>424</v>
      </c>
      <c r="C73" s="38" t="s">
        <v>436</v>
      </c>
      <c r="D73" s="38" t="s">
        <v>436</v>
      </c>
      <c r="E73" s="38" t="s">
        <v>436</v>
      </c>
      <c r="F73" s="39">
        <v>4E+18</v>
      </c>
      <c r="G73" s="39">
        <v>300000000000</v>
      </c>
      <c r="H73" s="40">
        <v>2.0000000000000001E+40</v>
      </c>
      <c r="I73" s="79">
        <v>500000</v>
      </c>
      <c r="J73" s="39">
        <v>20000000000</v>
      </c>
      <c r="K73" s="39" t="b">
        <v>0</v>
      </c>
      <c r="L73" s="39">
        <v>10</v>
      </c>
      <c r="M73" s="41" t="s">
        <v>451</v>
      </c>
      <c r="N73" s="39" t="s">
        <v>426</v>
      </c>
      <c r="O73" s="41" t="s">
        <v>439</v>
      </c>
      <c r="P73" s="39" t="s">
        <v>450</v>
      </c>
      <c r="Q73" s="42" t="s">
        <v>599</v>
      </c>
      <c r="R73" s="42" t="s">
        <v>601</v>
      </c>
      <c r="S73" s="102" t="s">
        <v>989</v>
      </c>
    </row>
    <row r="74" spans="1:19" x14ac:dyDescent="0.3">
      <c r="A74" s="45">
        <v>72</v>
      </c>
      <c r="B74" s="45" t="s">
        <v>429</v>
      </c>
      <c r="C74" s="46" t="s">
        <v>430</v>
      </c>
      <c r="D74" s="46" t="s">
        <v>430</v>
      </c>
      <c r="E74" s="46" t="s">
        <v>430</v>
      </c>
      <c r="F74" s="51">
        <v>4E+18</v>
      </c>
      <c r="G74" s="51">
        <v>300000000000</v>
      </c>
      <c r="H74" s="52">
        <v>2.0000000000000001E+40</v>
      </c>
      <c r="I74" s="42">
        <v>500000</v>
      </c>
      <c r="J74" s="51">
        <v>20000000000</v>
      </c>
      <c r="K74" s="51" t="b">
        <v>0</v>
      </c>
      <c r="L74" s="51">
        <v>10</v>
      </c>
      <c r="M74" s="53" t="s">
        <v>453</v>
      </c>
      <c r="N74" s="51" t="s">
        <v>440</v>
      </c>
      <c r="O74" s="53" t="s">
        <v>441</v>
      </c>
      <c r="P74" s="51" t="s">
        <v>452</v>
      </c>
      <c r="Q74" s="42" t="s">
        <v>599</v>
      </c>
      <c r="R74" s="42" t="s">
        <v>602</v>
      </c>
      <c r="S74" s="102" t="s">
        <v>989</v>
      </c>
    </row>
    <row r="75" spans="1:19" s="54" customFormat="1" x14ac:dyDescent="0.3">
      <c r="A75" s="54">
        <v>73</v>
      </c>
      <c r="B75" s="54" t="s">
        <v>433</v>
      </c>
      <c r="C75" s="78" t="s">
        <v>437</v>
      </c>
      <c r="D75" s="78" t="s">
        <v>437</v>
      </c>
      <c r="E75" s="78" t="s">
        <v>437</v>
      </c>
      <c r="F75" s="55">
        <v>4E+18</v>
      </c>
      <c r="G75" s="55">
        <v>300000000000</v>
      </c>
      <c r="H75" s="56">
        <v>2.0000000000000001E+36</v>
      </c>
      <c r="I75" s="54">
        <v>500000</v>
      </c>
      <c r="J75" s="55">
        <v>10000000000</v>
      </c>
      <c r="K75" s="55" t="b">
        <v>0</v>
      </c>
      <c r="L75" s="55">
        <v>10</v>
      </c>
      <c r="M75" s="57" t="s">
        <v>1116</v>
      </c>
      <c r="N75" s="55" t="s">
        <v>1105</v>
      </c>
      <c r="O75" s="83" t="s">
        <v>1106</v>
      </c>
      <c r="P75" s="55" t="s">
        <v>1117</v>
      </c>
      <c r="Q75" s="58" t="s">
        <v>598</v>
      </c>
      <c r="R75" s="58" t="s">
        <v>601</v>
      </c>
      <c r="S75" s="102" t="s">
        <v>989</v>
      </c>
    </row>
    <row r="76" spans="1:19" s="54" customFormat="1" x14ac:dyDescent="0.3">
      <c r="A76" s="54">
        <v>74</v>
      </c>
      <c r="B76" s="54" t="s">
        <v>454</v>
      </c>
      <c r="C76" s="78" t="s">
        <v>455</v>
      </c>
      <c r="D76" s="78" t="s">
        <v>455</v>
      </c>
      <c r="E76" s="78" t="s">
        <v>455</v>
      </c>
      <c r="F76" s="55">
        <v>4E+18</v>
      </c>
      <c r="G76" s="55">
        <v>300000000000</v>
      </c>
      <c r="H76" s="56">
        <v>2.0000000000000001E+36</v>
      </c>
      <c r="I76" s="54">
        <v>500000</v>
      </c>
      <c r="J76" s="55">
        <v>10000000000</v>
      </c>
      <c r="K76" s="55" t="b">
        <v>0</v>
      </c>
      <c r="L76" s="55">
        <v>10</v>
      </c>
      <c r="M76" s="57" t="s">
        <v>1107</v>
      </c>
      <c r="N76" s="55" t="s">
        <v>1105</v>
      </c>
      <c r="O76" s="83" t="s">
        <v>1106</v>
      </c>
      <c r="P76" s="55" t="s">
        <v>1108</v>
      </c>
      <c r="Q76" s="58" t="s">
        <v>598</v>
      </c>
      <c r="R76" s="58" t="s">
        <v>601</v>
      </c>
      <c r="S76" s="102" t="s">
        <v>989</v>
      </c>
    </row>
    <row r="77" spans="1:19" s="79" customFormat="1" ht="16.5" customHeight="1" x14ac:dyDescent="0.3">
      <c r="A77" s="45">
        <v>75</v>
      </c>
      <c r="B77" s="45" t="s">
        <v>456</v>
      </c>
      <c r="C77" s="38" t="s">
        <v>462</v>
      </c>
      <c r="D77" s="38" t="s">
        <v>462</v>
      </c>
      <c r="E77" s="38" t="s">
        <v>462</v>
      </c>
      <c r="F77" s="39">
        <v>4E+18</v>
      </c>
      <c r="G77" s="39">
        <v>300000000000</v>
      </c>
      <c r="H77" s="40">
        <v>2.0000000000000001E+40</v>
      </c>
      <c r="I77" s="79">
        <v>500000</v>
      </c>
      <c r="J77" s="39">
        <v>20000000000</v>
      </c>
      <c r="K77" s="39" t="b">
        <v>0</v>
      </c>
      <c r="L77" s="39">
        <v>10</v>
      </c>
      <c r="M77" s="84" t="s">
        <v>473</v>
      </c>
      <c r="N77" s="85" t="s">
        <v>459</v>
      </c>
      <c r="O77" s="41" t="s">
        <v>465</v>
      </c>
      <c r="P77" s="39" t="s">
        <v>468</v>
      </c>
      <c r="Q77" s="42" t="s">
        <v>599</v>
      </c>
      <c r="R77" s="42" t="s">
        <v>602</v>
      </c>
      <c r="S77" s="102" t="s">
        <v>989</v>
      </c>
    </row>
    <row r="78" spans="1:19" s="79" customFormat="1" x14ac:dyDescent="0.3">
      <c r="A78" s="45">
        <v>76</v>
      </c>
      <c r="B78" s="45" t="s">
        <v>457</v>
      </c>
      <c r="C78" s="38" t="s">
        <v>463</v>
      </c>
      <c r="D78" s="38" t="s">
        <v>463</v>
      </c>
      <c r="E78" s="38" t="s">
        <v>463</v>
      </c>
      <c r="F78" s="39">
        <v>4E+18</v>
      </c>
      <c r="G78" s="39">
        <v>300000000000</v>
      </c>
      <c r="H78" s="40">
        <v>2.0000000000000001E+40</v>
      </c>
      <c r="I78" s="79">
        <v>500000</v>
      </c>
      <c r="J78" s="39">
        <v>20000000000</v>
      </c>
      <c r="K78" s="39" t="b">
        <v>0</v>
      </c>
      <c r="L78" s="39">
        <v>10</v>
      </c>
      <c r="M78" s="41" t="s">
        <v>470</v>
      </c>
      <c r="N78" s="85" t="s">
        <v>460</v>
      </c>
      <c r="O78" s="41" t="s">
        <v>466</v>
      </c>
      <c r="P78" s="39" t="s">
        <v>469</v>
      </c>
      <c r="Q78" s="42" t="s">
        <v>599</v>
      </c>
      <c r="R78" s="42" t="s">
        <v>602</v>
      </c>
      <c r="S78" s="102" t="s">
        <v>989</v>
      </c>
    </row>
    <row r="79" spans="1:19" s="79" customFormat="1" x14ac:dyDescent="0.3">
      <c r="A79" s="45">
        <v>77</v>
      </c>
      <c r="B79" s="45" t="s">
        <v>458</v>
      </c>
      <c r="C79" s="38" t="s">
        <v>464</v>
      </c>
      <c r="D79" s="38" t="s">
        <v>464</v>
      </c>
      <c r="E79" s="38" t="s">
        <v>464</v>
      </c>
      <c r="F79" s="39">
        <v>4E+18</v>
      </c>
      <c r="G79" s="39">
        <v>300000000000</v>
      </c>
      <c r="H79" s="40">
        <v>2.0000000000000001E+40</v>
      </c>
      <c r="I79" s="79">
        <v>500000</v>
      </c>
      <c r="J79" s="39">
        <v>20000000000</v>
      </c>
      <c r="K79" s="39" t="b">
        <v>0</v>
      </c>
      <c r="L79" s="39">
        <v>10</v>
      </c>
      <c r="M79" s="41" t="s">
        <v>472</v>
      </c>
      <c r="N79" s="85" t="s">
        <v>461</v>
      </c>
      <c r="O79" s="41" t="s">
        <v>467</v>
      </c>
      <c r="P79" s="39" t="s">
        <v>471</v>
      </c>
      <c r="Q79" s="42" t="s">
        <v>599</v>
      </c>
      <c r="R79" s="42" t="s">
        <v>602</v>
      </c>
      <c r="S79" s="102" t="s">
        <v>989</v>
      </c>
    </row>
    <row r="80" spans="1:19" s="79" customFormat="1" x14ac:dyDescent="0.3">
      <c r="A80" s="45">
        <v>78</v>
      </c>
      <c r="B80" s="45" t="s">
        <v>474</v>
      </c>
      <c r="C80" s="38" t="s">
        <v>480</v>
      </c>
      <c r="D80" s="38" t="s">
        <v>480</v>
      </c>
      <c r="E80" s="38" t="s">
        <v>480</v>
      </c>
      <c r="F80" s="39">
        <v>4E+18</v>
      </c>
      <c r="G80" s="39">
        <v>300000000000</v>
      </c>
      <c r="H80" s="40">
        <v>2.0000000000000001E+40</v>
      </c>
      <c r="I80" s="79">
        <v>500000</v>
      </c>
      <c r="J80" s="39">
        <v>20000000000</v>
      </c>
      <c r="K80" s="39" t="b">
        <v>0</v>
      </c>
      <c r="L80" s="39">
        <v>10</v>
      </c>
      <c r="M80" s="41" t="s">
        <v>483</v>
      </c>
      <c r="N80" s="85" t="s">
        <v>476</v>
      </c>
      <c r="O80" s="41" t="s">
        <v>478</v>
      </c>
      <c r="P80" s="39" t="s">
        <v>482</v>
      </c>
      <c r="Q80" s="42" t="s">
        <v>599</v>
      </c>
      <c r="R80" s="42" t="s">
        <v>602</v>
      </c>
      <c r="S80" s="102" t="s">
        <v>989</v>
      </c>
    </row>
    <row r="81" spans="1:19" s="79" customFormat="1" x14ac:dyDescent="0.3">
      <c r="A81" s="45">
        <v>79</v>
      </c>
      <c r="B81" s="45" t="s">
        <v>475</v>
      </c>
      <c r="C81" s="38" t="s">
        <v>481</v>
      </c>
      <c r="D81" s="38" t="s">
        <v>481</v>
      </c>
      <c r="E81" s="38" t="s">
        <v>481</v>
      </c>
      <c r="F81" s="39">
        <v>4E+18</v>
      </c>
      <c r="G81" s="39">
        <v>300000000000</v>
      </c>
      <c r="H81" s="40">
        <v>2.0000000000000001E+40</v>
      </c>
      <c r="I81" s="79">
        <v>500000</v>
      </c>
      <c r="J81" s="39">
        <v>20000000000</v>
      </c>
      <c r="K81" s="39" t="b">
        <v>0</v>
      </c>
      <c r="L81" s="39">
        <v>10</v>
      </c>
      <c r="M81" s="41" t="s">
        <v>485</v>
      </c>
      <c r="N81" s="85" t="s">
        <v>477</v>
      </c>
      <c r="O81" s="41" t="s">
        <v>479</v>
      </c>
      <c r="P81" s="39" t="s">
        <v>484</v>
      </c>
      <c r="Q81" s="42" t="s">
        <v>599</v>
      </c>
      <c r="R81" s="42" t="s">
        <v>602</v>
      </c>
      <c r="S81" s="102" t="s">
        <v>989</v>
      </c>
    </row>
    <row r="82" spans="1:19" x14ac:dyDescent="0.3">
      <c r="A82" s="45">
        <v>80</v>
      </c>
      <c r="B82" s="45" t="s">
        <v>486</v>
      </c>
      <c r="C82" s="38" t="s">
        <v>495</v>
      </c>
      <c r="D82" s="38" t="s">
        <v>495</v>
      </c>
      <c r="E82" s="38" t="s">
        <v>495</v>
      </c>
      <c r="F82" s="39">
        <v>4E+18</v>
      </c>
      <c r="G82" s="39">
        <v>300000000000</v>
      </c>
      <c r="H82" s="40">
        <v>2.0000000000000001E+40</v>
      </c>
      <c r="I82" s="79">
        <v>500000</v>
      </c>
      <c r="J82" s="39">
        <v>20000000000</v>
      </c>
      <c r="K82" s="39" t="b">
        <v>0</v>
      </c>
      <c r="L82" s="39">
        <v>10</v>
      </c>
      <c r="M82" s="41" t="s">
        <v>498</v>
      </c>
      <c r="N82" s="85" t="s">
        <v>490</v>
      </c>
      <c r="O82" s="41" t="s">
        <v>488</v>
      </c>
      <c r="P82" s="39" t="s">
        <v>497</v>
      </c>
      <c r="Q82" s="42" t="s">
        <v>599</v>
      </c>
      <c r="R82" s="42" t="s">
        <v>602</v>
      </c>
      <c r="S82" s="102" t="s">
        <v>989</v>
      </c>
    </row>
    <row r="83" spans="1:19" x14ac:dyDescent="0.3">
      <c r="A83" s="45">
        <v>81</v>
      </c>
      <c r="B83" s="45" t="s">
        <v>487</v>
      </c>
      <c r="C83" s="38" t="s">
        <v>496</v>
      </c>
      <c r="D83" s="38" t="s">
        <v>496</v>
      </c>
      <c r="E83" s="38" t="s">
        <v>496</v>
      </c>
      <c r="F83" s="39">
        <v>4E+18</v>
      </c>
      <c r="G83" s="39">
        <v>300000000000</v>
      </c>
      <c r="H83" s="40">
        <v>2.0000000000000001E+40</v>
      </c>
      <c r="I83" s="79">
        <v>500000</v>
      </c>
      <c r="J83" s="39">
        <v>20000000000</v>
      </c>
      <c r="K83" s="39" t="b">
        <v>0</v>
      </c>
      <c r="L83" s="39">
        <v>10</v>
      </c>
      <c r="M83" s="41" t="s">
        <v>502</v>
      </c>
      <c r="N83" s="85" t="s">
        <v>491</v>
      </c>
      <c r="O83" s="41" t="s">
        <v>489</v>
      </c>
      <c r="P83" s="39" t="s">
        <v>501</v>
      </c>
      <c r="Q83" s="42" t="s">
        <v>599</v>
      </c>
      <c r="R83" s="42" t="s">
        <v>602</v>
      </c>
      <c r="S83" s="102" t="s">
        <v>989</v>
      </c>
    </row>
    <row r="84" spans="1:19" x14ac:dyDescent="0.3">
      <c r="A84" s="45">
        <v>82</v>
      </c>
      <c r="B84" s="45" t="s">
        <v>492</v>
      </c>
      <c r="C84" s="46" t="s">
        <v>493</v>
      </c>
      <c r="D84" s="46" t="s">
        <v>493</v>
      </c>
      <c r="E84" s="46" t="s">
        <v>493</v>
      </c>
      <c r="F84" s="51">
        <v>4E+18</v>
      </c>
      <c r="G84" s="51">
        <v>300000000000</v>
      </c>
      <c r="H84" s="52">
        <v>2.0000000000000001E+40</v>
      </c>
      <c r="I84" s="42">
        <v>500000</v>
      </c>
      <c r="J84" s="51">
        <v>20000000000</v>
      </c>
      <c r="K84" s="51" t="b">
        <v>0</v>
      </c>
      <c r="L84" s="51">
        <v>10</v>
      </c>
      <c r="M84" s="53" t="s">
        <v>500</v>
      </c>
      <c r="N84" s="86" t="s">
        <v>494</v>
      </c>
      <c r="O84" s="53" t="s">
        <v>499</v>
      </c>
      <c r="P84" s="51" t="s">
        <v>503</v>
      </c>
      <c r="Q84" s="42" t="s">
        <v>599</v>
      </c>
      <c r="R84" s="42" t="s">
        <v>602</v>
      </c>
      <c r="S84" s="102" t="s">
        <v>989</v>
      </c>
    </row>
    <row r="85" spans="1:19" x14ac:dyDescent="0.3">
      <c r="A85" s="45">
        <v>83</v>
      </c>
      <c r="B85" s="45" t="s">
        <v>504</v>
      </c>
      <c r="C85" s="46" t="s">
        <v>507</v>
      </c>
      <c r="D85" s="46" t="s">
        <v>507</v>
      </c>
      <c r="E85" s="46" t="s">
        <v>507</v>
      </c>
      <c r="F85" s="51">
        <v>4E+18</v>
      </c>
      <c r="G85" s="51">
        <v>300000000000</v>
      </c>
      <c r="H85" s="52">
        <v>2.0000000000000001E+40</v>
      </c>
      <c r="I85" s="42">
        <v>500000</v>
      </c>
      <c r="J85" s="51">
        <v>20000000000</v>
      </c>
      <c r="K85" s="51" t="b">
        <v>0</v>
      </c>
      <c r="L85" s="51">
        <v>10</v>
      </c>
      <c r="M85" s="87" t="s">
        <v>511</v>
      </c>
      <c r="N85" s="86" t="s">
        <v>509</v>
      </c>
      <c r="O85" s="87" t="s">
        <v>508</v>
      </c>
      <c r="P85" s="86" t="s">
        <v>510</v>
      </c>
      <c r="Q85" s="42" t="s">
        <v>599</v>
      </c>
      <c r="R85" s="42" t="s">
        <v>602</v>
      </c>
      <c r="S85" s="102" t="s">
        <v>989</v>
      </c>
    </row>
    <row r="86" spans="1:19" x14ac:dyDescent="0.3">
      <c r="A86" s="45">
        <v>84</v>
      </c>
      <c r="B86" s="45" t="s">
        <v>505</v>
      </c>
      <c r="C86" s="46" t="s">
        <v>506</v>
      </c>
      <c r="D86" s="46" t="s">
        <v>506</v>
      </c>
      <c r="E86" s="46" t="s">
        <v>506</v>
      </c>
      <c r="F86" s="70">
        <v>4E+18</v>
      </c>
      <c r="G86" s="70">
        <v>300000000000</v>
      </c>
      <c r="H86" s="71">
        <v>2.0000000000000001E+40</v>
      </c>
      <c r="I86" s="45">
        <v>500000</v>
      </c>
      <c r="J86" s="70">
        <v>20000000000</v>
      </c>
      <c r="K86" s="70" t="b">
        <v>0</v>
      </c>
      <c r="L86" s="70">
        <v>10</v>
      </c>
      <c r="M86" s="72" t="s">
        <v>875</v>
      </c>
      <c r="N86" s="88" t="s">
        <v>869</v>
      </c>
      <c r="O86" s="72" t="s">
        <v>868</v>
      </c>
      <c r="P86" s="72" t="s">
        <v>872</v>
      </c>
      <c r="Q86" s="42" t="s">
        <v>599</v>
      </c>
      <c r="R86" s="42" t="s">
        <v>601</v>
      </c>
      <c r="S86" s="102" t="s">
        <v>989</v>
      </c>
    </row>
    <row r="87" spans="1:19" s="79" customFormat="1" x14ac:dyDescent="0.3">
      <c r="A87" s="45">
        <v>85</v>
      </c>
      <c r="B87" s="45" t="s">
        <v>512</v>
      </c>
      <c r="C87" s="38" t="s">
        <v>519</v>
      </c>
      <c r="D87" s="38" t="s">
        <v>517</v>
      </c>
      <c r="E87" s="38" t="s">
        <v>517</v>
      </c>
      <c r="F87" s="39">
        <v>4E+18</v>
      </c>
      <c r="G87" s="39">
        <v>300000000000</v>
      </c>
      <c r="H87" s="40">
        <v>2.0000000000000001E+40</v>
      </c>
      <c r="I87" s="79">
        <v>500000</v>
      </c>
      <c r="J87" s="39">
        <v>20000000000</v>
      </c>
      <c r="K87" s="39" t="b">
        <v>0</v>
      </c>
      <c r="L87" s="39">
        <v>10</v>
      </c>
      <c r="M87" s="41" t="s">
        <v>522</v>
      </c>
      <c r="N87" s="85" t="s">
        <v>516</v>
      </c>
      <c r="O87" s="41" t="s">
        <v>520</v>
      </c>
      <c r="P87" s="39" t="s">
        <v>521</v>
      </c>
      <c r="Q87" s="42" t="s">
        <v>599</v>
      </c>
      <c r="R87" s="42" t="s">
        <v>602</v>
      </c>
      <c r="S87" s="102" t="s">
        <v>989</v>
      </c>
    </row>
    <row r="88" spans="1:19" s="79" customFormat="1" x14ac:dyDescent="0.3">
      <c r="A88" s="45">
        <v>86</v>
      </c>
      <c r="B88" s="45" t="s">
        <v>513</v>
      </c>
      <c r="C88" s="38" t="s">
        <v>518</v>
      </c>
      <c r="D88" s="38" t="s">
        <v>518</v>
      </c>
      <c r="E88" s="38" t="s">
        <v>518</v>
      </c>
      <c r="F88" s="39">
        <v>4E+18</v>
      </c>
      <c r="G88" s="39">
        <v>300000000000</v>
      </c>
      <c r="H88" s="40">
        <v>2.0000000000000001E+40</v>
      </c>
      <c r="I88" s="79">
        <v>500000</v>
      </c>
      <c r="J88" s="39">
        <v>20000000000</v>
      </c>
      <c r="K88" s="39" t="b">
        <v>0</v>
      </c>
      <c r="L88" s="39">
        <v>10</v>
      </c>
      <c r="M88" s="41" t="s">
        <v>526</v>
      </c>
      <c r="N88" s="85" t="s">
        <v>525</v>
      </c>
      <c r="O88" s="41" t="s">
        <v>523</v>
      </c>
      <c r="P88" s="39" t="s">
        <v>524</v>
      </c>
      <c r="Q88" s="42" t="s">
        <v>599</v>
      </c>
      <c r="R88" s="42" t="s">
        <v>602</v>
      </c>
      <c r="S88" s="102" t="s">
        <v>989</v>
      </c>
    </row>
    <row r="89" spans="1:19" x14ac:dyDescent="0.3">
      <c r="A89" s="45">
        <v>87</v>
      </c>
      <c r="B89" s="45" t="s">
        <v>514</v>
      </c>
      <c r="C89" s="38" t="s">
        <v>515</v>
      </c>
      <c r="D89" s="38" t="s">
        <v>515</v>
      </c>
      <c r="E89" s="38" t="s">
        <v>515</v>
      </c>
      <c r="F89" s="39">
        <v>4E+18</v>
      </c>
      <c r="G89" s="39">
        <v>300000000000</v>
      </c>
      <c r="H89" s="40">
        <v>2.0000000000000001E+40</v>
      </c>
      <c r="I89" s="79">
        <v>500000</v>
      </c>
      <c r="J89" s="39">
        <v>20000000000</v>
      </c>
      <c r="K89" s="39" t="b">
        <v>0</v>
      </c>
      <c r="L89" s="39">
        <v>10</v>
      </c>
      <c r="M89" s="41" t="s">
        <v>546</v>
      </c>
      <c r="N89" s="85" t="s">
        <v>539</v>
      </c>
      <c r="O89" s="41" t="s">
        <v>543</v>
      </c>
      <c r="P89" s="39" t="s">
        <v>544</v>
      </c>
      <c r="Q89" s="42" t="s">
        <v>599</v>
      </c>
      <c r="R89" s="42" t="s">
        <v>602</v>
      </c>
      <c r="S89" s="102" t="s">
        <v>989</v>
      </c>
    </row>
    <row r="90" spans="1:19" x14ac:dyDescent="0.3">
      <c r="A90" s="45">
        <v>88</v>
      </c>
      <c r="B90" s="45" t="s">
        <v>531</v>
      </c>
      <c r="C90" s="38" t="s">
        <v>532</v>
      </c>
      <c r="D90" s="38" t="s">
        <v>532</v>
      </c>
      <c r="E90" s="38" t="s">
        <v>532</v>
      </c>
      <c r="F90" s="39">
        <v>4E+18</v>
      </c>
      <c r="G90" s="39">
        <v>300000000000</v>
      </c>
      <c r="H90" s="40">
        <v>2.0000000000000001E+40</v>
      </c>
      <c r="I90" s="79">
        <v>500000</v>
      </c>
      <c r="J90" s="39">
        <v>20000000000</v>
      </c>
      <c r="K90" s="39" t="b">
        <v>0</v>
      </c>
      <c r="L90" s="39">
        <v>10</v>
      </c>
      <c r="M90" s="41" t="s">
        <v>547</v>
      </c>
      <c r="N90" s="85" t="s">
        <v>540</v>
      </c>
      <c r="O90" s="41" t="s">
        <v>543</v>
      </c>
      <c r="P90" s="39" t="s">
        <v>545</v>
      </c>
      <c r="Q90" s="42" t="s">
        <v>599</v>
      </c>
      <c r="R90" s="42" t="s">
        <v>602</v>
      </c>
      <c r="S90" s="102" t="s">
        <v>989</v>
      </c>
    </row>
    <row r="91" spans="1:19" x14ac:dyDescent="0.3">
      <c r="A91" s="45">
        <v>89</v>
      </c>
      <c r="B91" s="45" t="s">
        <v>533</v>
      </c>
      <c r="C91" s="38" t="s">
        <v>535</v>
      </c>
      <c r="D91" s="38" t="s">
        <v>535</v>
      </c>
      <c r="E91" s="38" t="s">
        <v>535</v>
      </c>
      <c r="F91" s="39">
        <v>4E+18</v>
      </c>
      <c r="G91" s="39">
        <v>300000000000</v>
      </c>
      <c r="H91" s="40">
        <v>2.0000000000000001E+40</v>
      </c>
      <c r="I91" s="79">
        <v>500000</v>
      </c>
      <c r="J91" s="39">
        <v>20000000000</v>
      </c>
      <c r="K91" s="39" t="b">
        <v>0</v>
      </c>
      <c r="L91" s="39">
        <v>10</v>
      </c>
      <c r="M91" s="41" t="s">
        <v>554</v>
      </c>
      <c r="N91" s="85" t="s">
        <v>541</v>
      </c>
      <c r="O91" s="41" t="s">
        <v>553</v>
      </c>
      <c r="P91" s="39" t="s">
        <v>551</v>
      </c>
      <c r="Q91" s="42" t="s">
        <v>599</v>
      </c>
      <c r="R91" s="42" t="s">
        <v>602</v>
      </c>
      <c r="S91" s="102" t="s">
        <v>989</v>
      </c>
    </row>
    <row r="92" spans="1:19" x14ac:dyDescent="0.3">
      <c r="A92" s="45">
        <v>90</v>
      </c>
      <c r="B92" s="45" t="s">
        <v>534</v>
      </c>
      <c r="C92" s="38" t="s">
        <v>536</v>
      </c>
      <c r="D92" s="38" t="s">
        <v>536</v>
      </c>
      <c r="E92" s="38" t="s">
        <v>536</v>
      </c>
      <c r="F92" s="39">
        <v>4E+18</v>
      </c>
      <c r="G92" s="39">
        <v>300000000000</v>
      </c>
      <c r="H92" s="40">
        <v>2.0000000000000001E+40</v>
      </c>
      <c r="I92" s="79">
        <v>500000</v>
      </c>
      <c r="J92" s="39">
        <v>20000000000</v>
      </c>
      <c r="K92" s="39" t="b">
        <v>0</v>
      </c>
      <c r="L92" s="39">
        <v>10</v>
      </c>
      <c r="M92" s="41" t="s">
        <v>557</v>
      </c>
      <c r="N92" s="85" t="s">
        <v>542</v>
      </c>
      <c r="O92" s="41" t="s">
        <v>553</v>
      </c>
      <c r="P92" s="39" t="s">
        <v>555</v>
      </c>
      <c r="Q92" s="42" t="s">
        <v>599</v>
      </c>
      <c r="R92" s="42" t="s">
        <v>602</v>
      </c>
      <c r="S92" s="102" t="s">
        <v>989</v>
      </c>
    </row>
    <row r="93" spans="1:19" s="94" customFormat="1" x14ac:dyDescent="0.3">
      <c r="A93" s="94">
        <v>91</v>
      </c>
      <c r="B93" s="94" t="s">
        <v>538</v>
      </c>
      <c r="C93" s="95" t="s">
        <v>537</v>
      </c>
      <c r="D93" s="95" t="s">
        <v>537</v>
      </c>
      <c r="E93" s="95" t="s">
        <v>537</v>
      </c>
      <c r="F93" s="96">
        <v>4E+18</v>
      </c>
      <c r="G93" s="96">
        <v>300000000000</v>
      </c>
      <c r="H93" s="97">
        <v>2.0000000000000001E+40</v>
      </c>
      <c r="I93" s="94">
        <v>500000</v>
      </c>
      <c r="J93" s="96">
        <v>20000000000</v>
      </c>
      <c r="K93" s="96" t="b">
        <v>0</v>
      </c>
      <c r="L93" s="96">
        <v>10</v>
      </c>
      <c r="M93" s="98" t="s">
        <v>1109</v>
      </c>
      <c r="N93" s="99" t="s">
        <v>1110</v>
      </c>
      <c r="O93" s="98" t="s">
        <v>1111</v>
      </c>
      <c r="P93" s="96" t="s">
        <v>1109</v>
      </c>
      <c r="Q93" s="60" t="s">
        <v>598</v>
      </c>
      <c r="R93" s="60" t="s">
        <v>601</v>
      </c>
      <c r="S93" s="102" t="s">
        <v>989</v>
      </c>
    </row>
    <row r="94" spans="1:19" x14ac:dyDescent="0.3">
      <c r="A94" s="45">
        <v>92</v>
      </c>
      <c r="B94" s="45" t="s">
        <v>548</v>
      </c>
      <c r="C94" s="46" t="s">
        <v>549</v>
      </c>
      <c r="D94" s="46" t="s">
        <v>549</v>
      </c>
      <c r="E94" s="46" t="s">
        <v>549</v>
      </c>
      <c r="F94" s="51">
        <v>4E+18</v>
      </c>
      <c r="G94" s="51">
        <v>300000000000</v>
      </c>
      <c r="H94" s="52">
        <v>2.0000000000000001E+40</v>
      </c>
      <c r="I94" s="42">
        <v>500000</v>
      </c>
      <c r="J94" s="51">
        <v>20000000000</v>
      </c>
      <c r="K94" s="51" t="b">
        <v>0</v>
      </c>
      <c r="L94" s="51">
        <v>10</v>
      </c>
      <c r="M94" s="41" t="s">
        <v>558</v>
      </c>
      <c r="N94" s="85" t="s">
        <v>550</v>
      </c>
      <c r="O94" s="41" t="s">
        <v>552</v>
      </c>
      <c r="P94" s="39" t="s">
        <v>556</v>
      </c>
      <c r="Q94" s="42" t="s">
        <v>599</v>
      </c>
      <c r="R94" s="42" t="s">
        <v>602</v>
      </c>
      <c r="S94" s="102" t="s">
        <v>989</v>
      </c>
    </row>
    <row r="95" spans="1:19" x14ac:dyDescent="0.3">
      <c r="A95" s="45">
        <v>93</v>
      </c>
      <c r="B95" s="45" t="s">
        <v>559</v>
      </c>
      <c r="C95" s="38" t="s">
        <v>117</v>
      </c>
      <c r="D95" s="38" t="s">
        <v>117</v>
      </c>
      <c r="E95" s="38" t="s">
        <v>117</v>
      </c>
      <c r="F95" s="39">
        <v>4E+18</v>
      </c>
      <c r="G95" s="39">
        <v>300000000000</v>
      </c>
      <c r="H95" s="40">
        <v>2.0000000000000001E+40</v>
      </c>
      <c r="I95" s="79">
        <v>500000</v>
      </c>
      <c r="J95" s="39">
        <v>20000000000</v>
      </c>
      <c r="K95" s="39" t="b">
        <v>0</v>
      </c>
      <c r="L95" s="39">
        <v>10</v>
      </c>
      <c r="M95" s="41" t="s">
        <v>581</v>
      </c>
      <c r="N95" s="85" t="s">
        <v>562</v>
      </c>
      <c r="O95" s="41" t="s">
        <v>553</v>
      </c>
      <c r="P95" s="39" t="s">
        <v>575</v>
      </c>
      <c r="Q95" s="42" t="s">
        <v>599</v>
      </c>
      <c r="R95" s="42" t="s">
        <v>602</v>
      </c>
      <c r="S95" s="102" t="s">
        <v>989</v>
      </c>
    </row>
    <row r="96" spans="1:19" x14ac:dyDescent="0.3">
      <c r="A96" s="45">
        <v>94</v>
      </c>
      <c r="B96" s="45" t="s">
        <v>560</v>
      </c>
      <c r="C96" s="38" t="s">
        <v>178</v>
      </c>
      <c r="D96" s="38" t="s">
        <v>178</v>
      </c>
      <c r="E96" s="38" t="s">
        <v>178</v>
      </c>
      <c r="F96" s="39">
        <v>4E+18</v>
      </c>
      <c r="G96" s="39">
        <v>300000000000</v>
      </c>
      <c r="H96" s="40">
        <v>2.0000000000000001E+40</v>
      </c>
      <c r="I96" s="79">
        <v>500000</v>
      </c>
      <c r="J96" s="39">
        <v>20000000000</v>
      </c>
      <c r="K96" s="39" t="b">
        <v>0</v>
      </c>
      <c r="L96" s="39">
        <v>10</v>
      </c>
      <c r="M96" s="41" t="s">
        <v>582</v>
      </c>
      <c r="N96" s="85" t="s">
        <v>563</v>
      </c>
      <c r="O96" s="41" t="s">
        <v>553</v>
      </c>
      <c r="P96" s="39" t="s">
        <v>576</v>
      </c>
      <c r="Q96" s="42" t="s">
        <v>599</v>
      </c>
      <c r="R96" s="42" t="s">
        <v>602</v>
      </c>
      <c r="S96" s="102" t="s">
        <v>989</v>
      </c>
    </row>
    <row r="97" spans="1:19" x14ac:dyDescent="0.3">
      <c r="A97" s="45">
        <v>95</v>
      </c>
      <c r="B97" s="45" t="s">
        <v>561</v>
      </c>
      <c r="C97" s="38" t="s">
        <v>567</v>
      </c>
      <c r="D97" s="38" t="s">
        <v>567</v>
      </c>
      <c r="E97" s="38" t="s">
        <v>567</v>
      </c>
      <c r="F97" s="39">
        <v>4E+18</v>
      </c>
      <c r="G97" s="39">
        <v>300000000000</v>
      </c>
      <c r="H97" s="40">
        <v>2.0000000000000001E+40</v>
      </c>
      <c r="I97" s="79">
        <v>500000</v>
      </c>
      <c r="J97" s="39">
        <v>20000000000</v>
      </c>
      <c r="K97" s="39" t="b">
        <v>0</v>
      </c>
      <c r="L97" s="39">
        <v>10</v>
      </c>
      <c r="M97" s="41" t="s">
        <v>583</v>
      </c>
      <c r="N97" s="85" t="s">
        <v>564</v>
      </c>
      <c r="O97" s="41" t="s">
        <v>579</v>
      </c>
      <c r="P97" s="39" t="s">
        <v>577</v>
      </c>
      <c r="Q97" s="42" t="s">
        <v>599</v>
      </c>
      <c r="R97" s="42" t="s">
        <v>602</v>
      </c>
      <c r="S97" s="102" t="s">
        <v>989</v>
      </c>
    </row>
    <row r="98" spans="1:19" x14ac:dyDescent="0.3">
      <c r="A98" s="45">
        <v>96</v>
      </c>
      <c r="B98" s="45" t="s">
        <v>565</v>
      </c>
      <c r="C98" s="46" t="s">
        <v>574</v>
      </c>
      <c r="D98" s="46" t="s">
        <v>574</v>
      </c>
      <c r="E98" s="46" t="s">
        <v>574</v>
      </c>
      <c r="F98" s="51">
        <v>4E+18</v>
      </c>
      <c r="G98" s="51">
        <v>300000000000</v>
      </c>
      <c r="H98" s="52">
        <v>2.0000000000000001E+40</v>
      </c>
      <c r="I98" s="42">
        <v>500000</v>
      </c>
      <c r="J98" s="51">
        <v>20000000000</v>
      </c>
      <c r="K98" s="51" t="b">
        <v>0</v>
      </c>
      <c r="L98" s="51">
        <v>10</v>
      </c>
      <c r="M98" s="41" t="s">
        <v>584</v>
      </c>
      <c r="N98" s="85" t="s">
        <v>566</v>
      </c>
      <c r="O98" s="41" t="s">
        <v>580</v>
      </c>
      <c r="P98" s="39" t="s">
        <v>578</v>
      </c>
      <c r="Q98" s="42" t="s">
        <v>599</v>
      </c>
      <c r="R98" s="42" t="s">
        <v>602</v>
      </c>
      <c r="S98" s="102" t="s">
        <v>989</v>
      </c>
    </row>
    <row r="99" spans="1:19" x14ac:dyDescent="0.3">
      <c r="A99" s="45">
        <v>97</v>
      </c>
      <c r="B99" s="45" t="s">
        <v>570</v>
      </c>
      <c r="C99" s="46" t="s">
        <v>571</v>
      </c>
      <c r="D99" s="46" t="s">
        <v>571</v>
      </c>
      <c r="E99" s="46" t="s">
        <v>571</v>
      </c>
      <c r="F99" s="51">
        <v>4E+18</v>
      </c>
      <c r="G99" s="51">
        <v>300000000000</v>
      </c>
      <c r="H99" s="52">
        <v>2.0000000000000001E+40</v>
      </c>
      <c r="I99" s="42">
        <v>500000</v>
      </c>
      <c r="J99" s="51">
        <v>20000000000</v>
      </c>
      <c r="K99" s="51" t="b">
        <v>0</v>
      </c>
      <c r="L99" s="51">
        <v>10</v>
      </c>
      <c r="M99" s="89" t="s">
        <v>573</v>
      </c>
      <c r="N99" s="90" t="s">
        <v>568</v>
      </c>
      <c r="O99" s="89" t="s">
        <v>569</v>
      </c>
      <c r="P99" s="91" t="s">
        <v>572</v>
      </c>
      <c r="Q99" s="42" t="s">
        <v>599</v>
      </c>
      <c r="R99" s="42" t="s">
        <v>602</v>
      </c>
      <c r="S99" s="102" t="s">
        <v>989</v>
      </c>
    </row>
    <row r="100" spans="1:19" x14ac:dyDescent="0.3">
      <c r="A100" s="45">
        <v>98</v>
      </c>
      <c r="B100" s="45" t="s">
        <v>585</v>
      </c>
      <c r="C100" s="38" t="s">
        <v>604</v>
      </c>
      <c r="D100" s="38" t="s">
        <v>604</v>
      </c>
      <c r="E100" s="38" t="s">
        <v>604</v>
      </c>
      <c r="F100" s="39">
        <v>4E+18</v>
      </c>
      <c r="G100" s="39">
        <v>300000000000</v>
      </c>
      <c r="H100" s="40">
        <v>2.0000000000000001E+40</v>
      </c>
      <c r="I100" s="79">
        <v>500000</v>
      </c>
      <c r="J100" s="39">
        <v>20000000000</v>
      </c>
      <c r="K100" s="39" t="b">
        <v>0</v>
      </c>
      <c r="L100" s="39">
        <v>10</v>
      </c>
      <c r="M100" s="41" t="s">
        <v>617</v>
      </c>
      <c r="N100" s="85" t="s">
        <v>607</v>
      </c>
      <c r="O100" s="41" t="s">
        <v>612</v>
      </c>
      <c r="P100" s="39" t="s">
        <v>613</v>
      </c>
      <c r="Q100" s="42" t="s">
        <v>599</v>
      </c>
      <c r="R100" s="42" t="s">
        <v>602</v>
      </c>
      <c r="S100" s="102" t="s">
        <v>989</v>
      </c>
    </row>
    <row r="101" spans="1:19" x14ac:dyDescent="0.3">
      <c r="A101" s="45">
        <v>99</v>
      </c>
      <c r="B101" s="45" t="s">
        <v>586</v>
      </c>
      <c r="C101" s="38" t="s">
        <v>603</v>
      </c>
      <c r="D101" s="38" t="s">
        <v>603</v>
      </c>
      <c r="E101" s="38" t="s">
        <v>603</v>
      </c>
      <c r="F101" s="39">
        <v>4E+18</v>
      </c>
      <c r="G101" s="39">
        <v>300000000000</v>
      </c>
      <c r="H101" s="40">
        <v>2.0000000000000001E+40</v>
      </c>
      <c r="I101" s="79">
        <v>500000</v>
      </c>
      <c r="J101" s="39">
        <v>20000000000</v>
      </c>
      <c r="K101" s="39" t="b">
        <v>0</v>
      </c>
      <c r="L101" s="39">
        <v>10</v>
      </c>
      <c r="M101" s="41" t="s">
        <v>618</v>
      </c>
      <c r="N101" s="85" t="s">
        <v>608</v>
      </c>
      <c r="O101" s="41" t="s">
        <v>612</v>
      </c>
      <c r="P101" s="39" t="s">
        <v>614</v>
      </c>
      <c r="Q101" s="42" t="s">
        <v>599</v>
      </c>
      <c r="R101" s="42" t="s">
        <v>602</v>
      </c>
      <c r="S101" s="102" t="s">
        <v>989</v>
      </c>
    </row>
    <row r="102" spans="1:19" x14ac:dyDescent="0.3">
      <c r="A102" s="45">
        <v>100</v>
      </c>
      <c r="B102" s="45" t="s">
        <v>587</v>
      </c>
      <c r="C102" s="38" t="s">
        <v>605</v>
      </c>
      <c r="D102" s="38" t="s">
        <v>605</v>
      </c>
      <c r="E102" s="38" t="s">
        <v>605</v>
      </c>
      <c r="F102" s="39">
        <v>4E+18</v>
      </c>
      <c r="G102" s="39">
        <v>300000000000</v>
      </c>
      <c r="H102" s="40">
        <v>2.0000000000000001E+40</v>
      </c>
      <c r="I102" s="79">
        <v>500000</v>
      </c>
      <c r="J102" s="39">
        <v>20000000000</v>
      </c>
      <c r="K102" s="39" t="b">
        <v>0</v>
      </c>
      <c r="L102" s="39">
        <v>10</v>
      </c>
      <c r="M102" s="41" t="s">
        <v>619</v>
      </c>
      <c r="N102" s="85" t="s">
        <v>609</v>
      </c>
      <c r="O102" s="41" t="s">
        <v>611</v>
      </c>
      <c r="P102" s="39" t="s">
        <v>615</v>
      </c>
      <c r="Q102" s="42" t="s">
        <v>599</v>
      </c>
      <c r="R102" s="42" t="s">
        <v>602</v>
      </c>
      <c r="S102" s="102" t="s">
        <v>989</v>
      </c>
    </row>
    <row r="103" spans="1:19" x14ac:dyDescent="0.3">
      <c r="A103" s="45">
        <v>101</v>
      </c>
      <c r="B103" s="45" t="s">
        <v>588</v>
      </c>
      <c r="C103" s="38" t="s">
        <v>606</v>
      </c>
      <c r="D103" s="38" t="s">
        <v>606</v>
      </c>
      <c r="E103" s="38" t="s">
        <v>606</v>
      </c>
      <c r="F103" s="39">
        <v>4E+18</v>
      </c>
      <c r="G103" s="39">
        <v>300000000000</v>
      </c>
      <c r="H103" s="40">
        <v>2.0000000000000001E+40</v>
      </c>
      <c r="I103" s="79">
        <v>500000</v>
      </c>
      <c r="J103" s="39">
        <v>20000000000</v>
      </c>
      <c r="K103" s="39" t="b">
        <v>0</v>
      </c>
      <c r="L103" s="39">
        <v>10</v>
      </c>
      <c r="M103" s="41" t="s">
        <v>620</v>
      </c>
      <c r="N103" s="85" t="s">
        <v>610</v>
      </c>
      <c r="O103" s="41" t="s">
        <v>611</v>
      </c>
      <c r="P103" s="39" t="s">
        <v>616</v>
      </c>
      <c r="Q103" s="42" t="s">
        <v>599</v>
      </c>
      <c r="R103" s="42" t="s">
        <v>602</v>
      </c>
      <c r="S103" s="102" t="s">
        <v>989</v>
      </c>
    </row>
    <row r="104" spans="1:19" x14ac:dyDescent="0.3">
      <c r="A104" s="45">
        <v>102</v>
      </c>
      <c r="B104" s="45" t="s">
        <v>589</v>
      </c>
      <c r="C104" s="38" t="s">
        <v>593</v>
      </c>
      <c r="D104" s="38" t="s">
        <v>593</v>
      </c>
      <c r="E104" s="38" t="s">
        <v>593</v>
      </c>
      <c r="F104" s="39">
        <v>4E+18</v>
      </c>
      <c r="G104" s="39">
        <v>300000000000</v>
      </c>
      <c r="H104" s="40">
        <v>2.0000000000000001E+40</v>
      </c>
      <c r="I104" s="79">
        <v>500000</v>
      </c>
      <c r="J104" s="39">
        <v>20000000000</v>
      </c>
      <c r="K104" s="39" t="b">
        <v>0</v>
      </c>
      <c r="L104" s="39">
        <v>10</v>
      </c>
      <c r="M104" s="68" t="s">
        <v>632</v>
      </c>
      <c r="N104" s="85" t="s">
        <v>621</v>
      </c>
      <c r="O104" s="41" t="s">
        <v>625</v>
      </c>
      <c r="P104" s="39" t="s">
        <v>628</v>
      </c>
      <c r="Q104" s="42" t="s">
        <v>599</v>
      </c>
      <c r="R104" s="42" t="s">
        <v>602</v>
      </c>
      <c r="S104" s="102" t="s">
        <v>989</v>
      </c>
    </row>
    <row r="105" spans="1:19" x14ac:dyDescent="0.3">
      <c r="A105" s="45">
        <v>103</v>
      </c>
      <c r="B105" s="45" t="s">
        <v>590</v>
      </c>
      <c r="C105" s="38" t="s">
        <v>594</v>
      </c>
      <c r="D105" s="38" t="s">
        <v>594</v>
      </c>
      <c r="E105" s="38" t="s">
        <v>594</v>
      </c>
      <c r="F105" s="39">
        <v>4E+18</v>
      </c>
      <c r="G105" s="39">
        <v>300000000000</v>
      </c>
      <c r="H105" s="40">
        <v>2.0000000000000001E+40</v>
      </c>
      <c r="I105" s="79">
        <v>500000</v>
      </c>
      <c r="J105" s="39">
        <v>20000000000</v>
      </c>
      <c r="K105" s="39" t="b">
        <v>0</v>
      </c>
      <c r="L105" s="39">
        <v>10</v>
      </c>
      <c r="M105" s="68" t="s">
        <v>633</v>
      </c>
      <c r="N105" s="85" t="s">
        <v>622</v>
      </c>
      <c r="O105" s="41" t="s">
        <v>626</v>
      </c>
      <c r="P105" s="39" t="s">
        <v>629</v>
      </c>
      <c r="Q105" s="42" t="s">
        <v>599</v>
      </c>
      <c r="R105" s="42" t="s">
        <v>602</v>
      </c>
      <c r="S105" s="102" t="s">
        <v>989</v>
      </c>
    </row>
    <row r="106" spans="1:19" x14ac:dyDescent="0.3">
      <c r="A106" s="45">
        <v>104</v>
      </c>
      <c r="B106" s="45" t="s">
        <v>591</v>
      </c>
      <c r="C106" s="38" t="s">
        <v>595</v>
      </c>
      <c r="D106" s="38" t="s">
        <v>595</v>
      </c>
      <c r="E106" s="38" t="s">
        <v>595</v>
      </c>
      <c r="F106" s="39">
        <v>4E+18</v>
      </c>
      <c r="G106" s="39">
        <v>300000000000</v>
      </c>
      <c r="H106" s="40">
        <v>2.0000000000000001E+40</v>
      </c>
      <c r="I106" s="79">
        <v>500000</v>
      </c>
      <c r="J106" s="39">
        <v>20000000000</v>
      </c>
      <c r="K106" s="39" t="b">
        <v>0</v>
      </c>
      <c r="L106" s="39">
        <v>10</v>
      </c>
      <c r="M106" s="68" t="s">
        <v>634</v>
      </c>
      <c r="N106" s="85" t="s">
        <v>623</v>
      </c>
      <c r="O106" s="41" t="s">
        <v>579</v>
      </c>
      <c r="P106" s="39" t="s">
        <v>630</v>
      </c>
      <c r="Q106" s="42" t="s">
        <v>599</v>
      </c>
      <c r="R106" s="42" t="s">
        <v>602</v>
      </c>
      <c r="S106" s="102" t="s">
        <v>989</v>
      </c>
    </row>
    <row r="107" spans="1:19" x14ac:dyDescent="0.3">
      <c r="A107" s="45">
        <v>105</v>
      </c>
      <c r="B107" s="45" t="s">
        <v>592</v>
      </c>
      <c r="C107" s="38" t="s">
        <v>596</v>
      </c>
      <c r="D107" s="38" t="s">
        <v>596</v>
      </c>
      <c r="E107" s="38" t="s">
        <v>596</v>
      </c>
      <c r="F107" s="39">
        <v>4E+18</v>
      </c>
      <c r="G107" s="39">
        <v>300000000000</v>
      </c>
      <c r="H107" s="40">
        <v>2.0000000000000001E+40</v>
      </c>
      <c r="I107" s="79">
        <v>500000</v>
      </c>
      <c r="J107" s="39">
        <v>20000000000</v>
      </c>
      <c r="K107" s="39" t="b">
        <v>0</v>
      </c>
      <c r="L107" s="39">
        <v>10</v>
      </c>
      <c r="M107" s="68" t="s">
        <v>635</v>
      </c>
      <c r="N107" s="85" t="s">
        <v>624</v>
      </c>
      <c r="O107" s="41" t="s">
        <v>627</v>
      </c>
      <c r="P107" s="39" t="s">
        <v>631</v>
      </c>
      <c r="Q107" s="42" t="s">
        <v>599</v>
      </c>
      <c r="R107" s="42" t="s">
        <v>602</v>
      </c>
      <c r="S107" s="102" t="s">
        <v>989</v>
      </c>
    </row>
    <row r="108" spans="1:19" x14ac:dyDescent="0.3">
      <c r="A108" s="45">
        <v>106</v>
      </c>
      <c r="B108" s="45" t="s">
        <v>636</v>
      </c>
      <c r="C108" s="38" t="s">
        <v>642</v>
      </c>
      <c r="D108" s="38" t="s">
        <v>642</v>
      </c>
      <c r="E108" s="38" t="s">
        <v>642</v>
      </c>
      <c r="F108" s="39">
        <v>4E+18</v>
      </c>
      <c r="G108" s="39">
        <v>300000000000</v>
      </c>
      <c r="H108" s="40">
        <v>2.0000000000000001E+40</v>
      </c>
      <c r="I108" s="79">
        <v>500000</v>
      </c>
      <c r="J108" s="39">
        <v>20000000000</v>
      </c>
      <c r="K108" s="39" t="b">
        <v>0</v>
      </c>
      <c r="L108" s="39">
        <v>10</v>
      </c>
      <c r="M108" s="68" t="s">
        <v>679</v>
      </c>
      <c r="N108" s="85" t="s">
        <v>639</v>
      </c>
      <c r="O108" s="41" t="s">
        <v>680</v>
      </c>
      <c r="P108" s="39" t="s">
        <v>678</v>
      </c>
      <c r="Q108" s="42" t="s">
        <v>599</v>
      </c>
      <c r="R108" s="42" t="s">
        <v>602</v>
      </c>
      <c r="S108" s="102" t="s">
        <v>989</v>
      </c>
    </row>
    <row r="109" spans="1:19" x14ac:dyDescent="0.3">
      <c r="A109" s="45">
        <v>107</v>
      </c>
      <c r="B109" s="45" t="s">
        <v>637</v>
      </c>
      <c r="C109" s="38" t="s">
        <v>643</v>
      </c>
      <c r="D109" s="38" t="s">
        <v>643</v>
      </c>
      <c r="E109" s="38" t="s">
        <v>643</v>
      </c>
      <c r="F109" s="39">
        <v>4E+18</v>
      </c>
      <c r="G109" s="39">
        <v>300000000000</v>
      </c>
      <c r="H109" s="40">
        <v>2.0000000000000001E+40</v>
      </c>
      <c r="I109" s="79">
        <v>500000</v>
      </c>
      <c r="J109" s="39">
        <v>20000000000</v>
      </c>
      <c r="K109" s="39" t="b">
        <v>0</v>
      </c>
      <c r="L109" s="39">
        <v>10</v>
      </c>
      <c r="M109" s="68" t="s">
        <v>684</v>
      </c>
      <c r="N109" s="85" t="s">
        <v>640</v>
      </c>
      <c r="O109" s="41" t="s">
        <v>681</v>
      </c>
      <c r="P109" s="39" t="s">
        <v>683</v>
      </c>
      <c r="Q109" s="42" t="s">
        <v>599</v>
      </c>
      <c r="R109" s="42" t="s">
        <v>602</v>
      </c>
      <c r="S109" s="102" t="s">
        <v>989</v>
      </c>
    </row>
    <row r="110" spans="1:19" x14ac:dyDescent="0.3">
      <c r="A110" s="45">
        <v>108</v>
      </c>
      <c r="B110" s="45" t="s">
        <v>638</v>
      </c>
      <c r="C110" s="38" t="s">
        <v>644</v>
      </c>
      <c r="D110" s="38" t="s">
        <v>644</v>
      </c>
      <c r="E110" s="38" t="s">
        <v>644</v>
      </c>
      <c r="F110" s="39">
        <v>4E+18</v>
      </c>
      <c r="G110" s="39">
        <v>300000000000</v>
      </c>
      <c r="H110" s="40">
        <v>2.0000000000000001E+40</v>
      </c>
      <c r="I110" s="79">
        <v>500000</v>
      </c>
      <c r="J110" s="39">
        <v>20000000000</v>
      </c>
      <c r="K110" s="39" t="b">
        <v>0</v>
      </c>
      <c r="L110" s="39">
        <v>10</v>
      </c>
      <c r="M110" s="68" t="s">
        <v>685</v>
      </c>
      <c r="N110" s="85" t="s">
        <v>641</v>
      </c>
      <c r="O110" s="41" t="s">
        <v>682</v>
      </c>
      <c r="P110" s="39" t="s">
        <v>686</v>
      </c>
      <c r="Q110" s="42" t="s">
        <v>599</v>
      </c>
      <c r="R110" s="42" t="s">
        <v>602</v>
      </c>
      <c r="S110" s="102" t="s">
        <v>989</v>
      </c>
    </row>
    <row r="111" spans="1:19" x14ac:dyDescent="0.3">
      <c r="A111" s="45">
        <v>109</v>
      </c>
      <c r="B111" s="45" t="s">
        <v>697</v>
      </c>
      <c r="C111" s="38" t="s">
        <v>743</v>
      </c>
      <c r="D111" s="38" t="s">
        <v>743</v>
      </c>
      <c r="E111" s="38" t="s">
        <v>743</v>
      </c>
      <c r="F111" s="39">
        <v>4E+18</v>
      </c>
      <c r="G111" s="39">
        <v>300000000000</v>
      </c>
      <c r="H111" s="40">
        <v>2.0000000000000001E+40</v>
      </c>
      <c r="I111" s="79">
        <v>500000</v>
      </c>
      <c r="J111" s="39">
        <v>20000000000</v>
      </c>
      <c r="K111" s="39" t="b">
        <v>0</v>
      </c>
      <c r="L111" s="39">
        <v>10</v>
      </c>
      <c r="M111" s="43" t="s">
        <v>753</v>
      </c>
      <c r="N111" s="85" t="s">
        <v>698</v>
      </c>
      <c r="O111" s="41" t="s">
        <v>747</v>
      </c>
      <c r="P111" s="39" t="s">
        <v>752</v>
      </c>
      <c r="Q111" s="42" t="s">
        <v>599</v>
      </c>
      <c r="R111" s="42" t="s">
        <v>602</v>
      </c>
      <c r="S111" s="102" t="s">
        <v>989</v>
      </c>
    </row>
    <row r="112" spans="1:19" x14ac:dyDescent="0.3">
      <c r="A112" s="45">
        <v>110</v>
      </c>
      <c r="B112" s="45" t="s">
        <v>699</v>
      </c>
      <c r="C112" s="38" t="s">
        <v>744</v>
      </c>
      <c r="D112" s="38" t="s">
        <v>744</v>
      </c>
      <c r="E112" s="38" t="s">
        <v>744</v>
      </c>
      <c r="F112" s="39">
        <v>4E+18</v>
      </c>
      <c r="G112" s="39">
        <v>300000000000</v>
      </c>
      <c r="H112" s="40">
        <v>2.0000000000000001E+40</v>
      </c>
      <c r="I112" s="79">
        <v>500000</v>
      </c>
      <c r="J112" s="39">
        <v>20000000000</v>
      </c>
      <c r="K112" s="39" t="b">
        <v>0</v>
      </c>
      <c r="L112" s="39">
        <v>10</v>
      </c>
      <c r="M112" s="43" t="s">
        <v>754</v>
      </c>
      <c r="N112" s="85" t="s">
        <v>700</v>
      </c>
      <c r="O112" s="41" t="s">
        <v>748</v>
      </c>
      <c r="P112" s="39" t="s">
        <v>751</v>
      </c>
      <c r="Q112" s="42" t="s">
        <v>599</v>
      </c>
      <c r="R112" s="42" t="s">
        <v>602</v>
      </c>
      <c r="S112" s="102" t="s">
        <v>989</v>
      </c>
    </row>
    <row r="113" spans="1:19" x14ac:dyDescent="0.3">
      <c r="A113" s="45">
        <v>111</v>
      </c>
      <c r="B113" s="45" t="s">
        <v>701</v>
      </c>
      <c r="C113" s="38" t="s">
        <v>745</v>
      </c>
      <c r="D113" s="38" t="s">
        <v>745</v>
      </c>
      <c r="E113" s="38" t="s">
        <v>745</v>
      </c>
      <c r="F113" s="39">
        <v>4E+18</v>
      </c>
      <c r="G113" s="39">
        <v>300000000000</v>
      </c>
      <c r="H113" s="40">
        <v>2.0000000000000001E+40</v>
      </c>
      <c r="I113" s="79">
        <v>500000</v>
      </c>
      <c r="J113" s="39">
        <v>20000000000</v>
      </c>
      <c r="K113" s="39" t="b">
        <v>0</v>
      </c>
      <c r="L113" s="39">
        <v>10</v>
      </c>
      <c r="M113" s="43" t="s">
        <v>758</v>
      </c>
      <c r="N113" s="85" t="s">
        <v>702</v>
      </c>
      <c r="O113" s="41" t="s">
        <v>749</v>
      </c>
      <c r="P113" s="39" t="s">
        <v>756</v>
      </c>
      <c r="Q113" s="42" t="s">
        <v>599</v>
      </c>
      <c r="R113" s="42" t="s">
        <v>602</v>
      </c>
      <c r="S113" s="102" t="s">
        <v>989</v>
      </c>
    </row>
    <row r="114" spans="1:19" x14ac:dyDescent="0.3">
      <c r="A114" s="45">
        <v>112</v>
      </c>
      <c r="B114" s="45" t="s">
        <v>703</v>
      </c>
      <c r="C114" s="38" t="s">
        <v>746</v>
      </c>
      <c r="D114" s="38" t="s">
        <v>746</v>
      </c>
      <c r="E114" s="38" t="s">
        <v>746</v>
      </c>
      <c r="F114" s="39">
        <v>4E+18</v>
      </c>
      <c r="G114" s="39">
        <v>300000000000</v>
      </c>
      <c r="H114" s="40">
        <v>2.0000000000000001E+40</v>
      </c>
      <c r="I114" s="79">
        <v>500000</v>
      </c>
      <c r="J114" s="39">
        <v>20000000000</v>
      </c>
      <c r="K114" s="39" t="b">
        <v>0</v>
      </c>
      <c r="L114" s="39">
        <v>10</v>
      </c>
      <c r="M114" s="43" t="s">
        <v>755</v>
      </c>
      <c r="N114" s="85" t="s">
        <v>704</v>
      </c>
      <c r="O114" s="41" t="s">
        <v>750</v>
      </c>
      <c r="P114" s="39" t="s">
        <v>757</v>
      </c>
      <c r="Q114" s="42" t="s">
        <v>599</v>
      </c>
      <c r="R114" s="42" t="s">
        <v>602</v>
      </c>
      <c r="S114" s="102" t="s">
        <v>989</v>
      </c>
    </row>
    <row r="115" spans="1:19" x14ac:dyDescent="0.3">
      <c r="A115" s="45">
        <v>113</v>
      </c>
      <c r="B115" s="45" t="s">
        <v>705</v>
      </c>
      <c r="C115" s="38" t="s">
        <v>733</v>
      </c>
      <c r="D115" s="38" t="s">
        <v>733</v>
      </c>
      <c r="E115" s="38" t="s">
        <v>733</v>
      </c>
      <c r="F115" s="39">
        <v>4E+18</v>
      </c>
      <c r="G115" s="39">
        <v>300000000000</v>
      </c>
      <c r="H115" s="40">
        <v>2.0000000000000001E+40</v>
      </c>
      <c r="I115" s="79">
        <v>500000</v>
      </c>
      <c r="J115" s="39">
        <v>20000000000</v>
      </c>
      <c r="K115" s="39" t="b">
        <v>0</v>
      </c>
      <c r="L115" s="39">
        <v>10</v>
      </c>
      <c r="M115" s="41" t="s">
        <v>738</v>
      </c>
      <c r="N115" s="85" t="s">
        <v>727</v>
      </c>
      <c r="O115" s="41" t="s">
        <v>612</v>
      </c>
      <c r="P115" s="39" t="s">
        <v>737</v>
      </c>
      <c r="Q115" s="42" t="s">
        <v>599</v>
      </c>
      <c r="R115" s="42" t="s">
        <v>602</v>
      </c>
      <c r="S115" s="102" t="s">
        <v>989</v>
      </c>
    </row>
    <row r="116" spans="1:19" x14ac:dyDescent="0.3">
      <c r="A116" s="45">
        <v>114</v>
      </c>
      <c r="B116" s="45" t="s">
        <v>706</v>
      </c>
      <c r="C116" s="38" t="s">
        <v>734</v>
      </c>
      <c r="D116" s="38" t="s">
        <v>734</v>
      </c>
      <c r="E116" s="38" t="s">
        <v>734</v>
      </c>
      <c r="F116" s="39">
        <v>4E+18</v>
      </c>
      <c r="G116" s="39">
        <v>300000000000</v>
      </c>
      <c r="H116" s="40">
        <v>2.0000000000000001E+40</v>
      </c>
      <c r="I116" s="79">
        <v>500000</v>
      </c>
      <c r="J116" s="39">
        <v>20000000000</v>
      </c>
      <c r="K116" s="39" t="b">
        <v>0</v>
      </c>
      <c r="L116" s="39">
        <v>10</v>
      </c>
      <c r="M116" s="41" t="s">
        <v>739</v>
      </c>
      <c r="N116" s="85" t="s">
        <v>728</v>
      </c>
      <c r="O116" s="41" t="s">
        <v>612</v>
      </c>
      <c r="P116" s="39" t="s">
        <v>616</v>
      </c>
      <c r="Q116" s="42" t="s">
        <v>599</v>
      </c>
      <c r="R116" s="42" t="s">
        <v>602</v>
      </c>
      <c r="S116" s="102" t="s">
        <v>989</v>
      </c>
    </row>
    <row r="117" spans="1:19" x14ac:dyDescent="0.3">
      <c r="A117" s="45">
        <v>115</v>
      </c>
      <c r="B117" s="45" t="s">
        <v>707</v>
      </c>
      <c r="C117" s="38" t="s">
        <v>735</v>
      </c>
      <c r="D117" s="38" t="s">
        <v>735</v>
      </c>
      <c r="E117" s="38" t="s">
        <v>735</v>
      </c>
      <c r="F117" s="39">
        <v>4E+18</v>
      </c>
      <c r="G117" s="39">
        <v>300000000000</v>
      </c>
      <c r="H117" s="40">
        <v>2.0000000000000001E+40</v>
      </c>
      <c r="I117" s="79">
        <v>500000</v>
      </c>
      <c r="J117" s="39">
        <v>20000000000</v>
      </c>
      <c r="K117" s="39" t="b">
        <v>0</v>
      </c>
      <c r="L117" s="39">
        <v>10</v>
      </c>
      <c r="M117" s="41" t="s">
        <v>740</v>
      </c>
      <c r="N117" s="85" t="s">
        <v>729</v>
      </c>
      <c r="O117" s="41" t="s">
        <v>612</v>
      </c>
      <c r="P117" s="39" t="s">
        <v>759</v>
      </c>
      <c r="Q117" s="42" t="s">
        <v>599</v>
      </c>
      <c r="R117" s="42" t="s">
        <v>602</v>
      </c>
      <c r="S117" s="102" t="s">
        <v>989</v>
      </c>
    </row>
    <row r="118" spans="1:19" x14ac:dyDescent="0.3">
      <c r="A118" s="45">
        <v>116</v>
      </c>
      <c r="B118" s="45" t="s">
        <v>708</v>
      </c>
      <c r="C118" s="38" t="s">
        <v>736</v>
      </c>
      <c r="D118" s="38" t="s">
        <v>736</v>
      </c>
      <c r="E118" s="38" t="s">
        <v>736</v>
      </c>
      <c r="F118" s="39">
        <v>4E+18</v>
      </c>
      <c r="G118" s="39">
        <v>300000000000</v>
      </c>
      <c r="H118" s="40">
        <v>2.0000000000000001E+40</v>
      </c>
      <c r="I118" s="79">
        <v>500000</v>
      </c>
      <c r="J118" s="39">
        <v>20000000000</v>
      </c>
      <c r="K118" s="39" t="b">
        <v>0</v>
      </c>
      <c r="L118" s="39">
        <v>10</v>
      </c>
      <c r="M118" s="41" t="s">
        <v>741</v>
      </c>
      <c r="N118" s="85" t="s">
        <v>730</v>
      </c>
      <c r="O118" s="41" t="s">
        <v>612</v>
      </c>
      <c r="P118" s="39" t="s">
        <v>742</v>
      </c>
      <c r="Q118" s="42" t="s">
        <v>599</v>
      </c>
      <c r="R118" s="42" t="s">
        <v>602</v>
      </c>
      <c r="S118" s="102" t="s">
        <v>989</v>
      </c>
    </row>
    <row r="119" spans="1:19" x14ac:dyDescent="0.3">
      <c r="A119" s="45">
        <v>117</v>
      </c>
      <c r="B119" s="45" t="s">
        <v>732</v>
      </c>
      <c r="C119" s="38" t="s">
        <v>731</v>
      </c>
      <c r="D119" s="38" t="s">
        <v>731</v>
      </c>
      <c r="E119" s="38" t="s">
        <v>731</v>
      </c>
      <c r="F119" s="39">
        <v>4E+18</v>
      </c>
      <c r="G119" s="39">
        <v>300000000000</v>
      </c>
      <c r="H119" s="40">
        <v>2.0000000000000001E+40</v>
      </c>
      <c r="I119" s="79">
        <v>500000</v>
      </c>
      <c r="J119" s="39">
        <v>20000000000</v>
      </c>
      <c r="K119" s="39" t="b">
        <v>0</v>
      </c>
      <c r="L119" s="39">
        <v>10</v>
      </c>
      <c r="M119" s="92" t="s">
        <v>925</v>
      </c>
      <c r="N119" s="92" t="s">
        <v>926</v>
      </c>
      <c r="O119" s="92" t="s">
        <v>927</v>
      </c>
      <c r="P119" s="92" t="s">
        <v>928</v>
      </c>
      <c r="Q119" s="42" t="s">
        <v>599</v>
      </c>
      <c r="R119" s="42" t="s">
        <v>602</v>
      </c>
      <c r="S119" s="102" t="s">
        <v>989</v>
      </c>
    </row>
    <row r="120" spans="1:19" x14ac:dyDescent="0.3">
      <c r="A120" s="45">
        <v>118</v>
      </c>
      <c r="B120" s="45" t="s">
        <v>762</v>
      </c>
      <c r="C120" s="38" t="s">
        <v>767</v>
      </c>
      <c r="D120" s="38" t="s">
        <v>767</v>
      </c>
      <c r="E120" s="38" t="s">
        <v>767</v>
      </c>
      <c r="F120" s="39">
        <v>4E+18</v>
      </c>
      <c r="G120" s="39">
        <v>300000000000</v>
      </c>
      <c r="H120" s="40">
        <v>2.0000000000000001E+40</v>
      </c>
      <c r="I120" s="79">
        <v>500000</v>
      </c>
      <c r="J120" s="39">
        <v>20000000000</v>
      </c>
      <c r="K120" s="39" t="b">
        <v>0</v>
      </c>
      <c r="L120" s="39">
        <v>10</v>
      </c>
      <c r="M120" s="41" t="s">
        <v>802</v>
      </c>
      <c r="N120" s="85" t="s">
        <v>805</v>
      </c>
      <c r="O120" s="41" t="s">
        <v>803</v>
      </c>
      <c r="P120" s="39" t="s">
        <v>804</v>
      </c>
      <c r="Q120" s="42" t="s">
        <v>599</v>
      </c>
      <c r="R120" s="42" t="s">
        <v>602</v>
      </c>
      <c r="S120" s="102" t="s">
        <v>989</v>
      </c>
    </row>
    <row r="121" spans="1:19" x14ac:dyDescent="0.3">
      <c r="A121" s="45">
        <v>119</v>
      </c>
      <c r="B121" s="45" t="s">
        <v>763</v>
      </c>
      <c r="C121" s="38" t="s">
        <v>808</v>
      </c>
      <c r="D121" s="38" t="s">
        <v>808</v>
      </c>
      <c r="E121" s="38" t="s">
        <v>808</v>
      </c>
      <c r="F121" s="39">
        <v>4E+18</v>
      </c>
      <c r="G121" s="39">
        <v>300000000000</v>
      </c>
      <c r="H121" s="40">
        <v>2.0000000000000001E+40</v>
      </c>
      <c r="I121" s="79">
        <v>500000</v>
      </c>
      <c r="J121" s="39">
        <v>20000000000</v>
      </c>
      <c r="K121" s="39" t="b">
        <v>0</v>
      </c>
      <c r="L121" s="39">
        <v>10</v>
      </c>
      <c r="M121" s="68" t="s">
        <v>851</v>
      </c>
      <c r="N121" s="85" t="s">
        <v>769</v>
      </c>
      <c r="O121" s="41" t="s">
        <v>681</v>
      </c>
      <c r="P121" s="39" t="s">
        <v>850</v>
      </c>
      <c r="Q121" s="42" t="s">
        <v>599</v>
      </c>
      <c r="R121" s="42" t="s">
        <v>602</v>
      </c>
      <c r="S121" s="102" t="s">
        <v>989</v>
      </c>
    </row>
    <row r="122" spans="1:19" x14ac:dyDescent="0.3">
      <c r="A122" s="45">
        <v>120</v>
      </c>
      <c r="B122" s="45" t="s">
        <v>764</v>
      </c>
      <c r="C122" s="38" t="s">
        <v>809</v>
      </c>
      <c r="D122" s="38" t="s">
        <v>809</v>
      </c>
      <c r="E122" s="38" t="s">
        <v>809</v>
      </c>
      <c r="F122" s="39">
        <v>4E+18</v>
      </c>
      <c r="G122" s="39">
        <v>300000000000</v>
      </c>
      <c r="H122" s="40">
        <v>2.0000000000000001E+40</v>
      </c>
      <c r="I122" s="79">
        <v>500000</v>
      </c>
      <c r="J122" s="39">
        <v>20000000000</v>
      </c>
      <c r="K122" s="39" t="b">
        <v>0</v>
      </c>
      <c r="L122" s="39">
        <v>10</v>
      </c>
      <c r="M122" s="68" t="s">
        <v>853</v>
      </c>
      <c r="N122" s="85" t="s">
        <v>770</v>
      </c>
      <c r="O122" s="41" t="s">
        <v>682</v>
      </c>
      <c r="P122" s="39" t="s">
        <v>852</v>
      </c>
      <c r="Q122" s="42" t="s">
        <v>599</v>
      </c>
      <c r="R122" s="42" t="s">
        <v>602</v>
      </c>
      <c r="S122" s="102" t="s">
        <v>989</v>
      </c>
    </row>
    <row r="123" spans="1:19" x14ac:dyDescent="0.3">
      <c r="A123" s="45">
        <v>121</v>
      </c>
      <c r="B123" s="45" t="s">
        <v>765</v>
      </c>
      <c r="C123" s="38" t="s">
        <v>810</v>
      </c>
      <c r="D123" s="38" t="s">
        <v>810</v>
      </c>
      <c r="E123" s="38" t="s">
        <v>810</v>
      </c>
      <c r="F123" s="39">
        <v>4E+18</v>
      </c>
      <c r="G123" s="39">
        <v>300000000000</v>
      </c>
      <c r="H123" s="40">
        <v>2.0000000000000001E+40</v>
      </c>
      <c r="I123" s="79">
        <v>500000</v>
      </c>
      <c r="J123" s="39">
        <v>20000000000</v>
      </c>
      <c r="K123" s="39" t="b">
        <v>0</v>
      </c>
      <c r="L123" s="39">
        <v>10</v>
      </c>
      <c r="M123" s="68" t="s">
        <v>855</v>
      </c>
      <c r="N123" s="85" t="s">
        <v>771</v>
      </c>
      <c r="O123" s="41" t="s">
        <v>747</v>
      </c>
      <c r="P123" s="39" t="s">
        <v>854</v>
      </c>
      <c r="Q123" s="42" t="s">
        <v>599</v>
      </c>
      <c r="R123" s="42" t="s">
        <v>602</v>
      </c>
      <c r="S123" s="102" t="s">
        <v>989</v>
      </c>
    </row>
    <row r="124" spans="1:19" x14ac:dyDescent="0.3">
      <c r="A124" s="45">
        <v>122</v>
      </c>
      <c r="B124" s="45" t="s">
        <v>766</v>
      </c>
      <c r="C124" s="38" t="s">
        <v>811</v>
      </c>
      <c r="D124" s="38" t="s">
        <v>811</v>
      </c>
      <c r="E124" s="38" t="s">
        <v>811</v>
      </c>
      <c r="F124" s="39">
        <v>4E+18</v>
      </c>
      <c r="G124" s="39">
        <v>300000000000</v>
      </c>
      <c r="H124" s="40">
        <v>2.0000000000000001E+40</v>
      </c>
      <c r="I124" s="79">
        <v>500000</v>
      </c>
      <c r="J124" s="39">
        <v>20000000000</v>
      </c>
      <c r="K124" s="39" t="b">
        <v>0</v>
      </c>
      <c r="L124" s="39">
        <v>10</v>
      </c>
      <c r="M124" s="43" t="s">
        <v>857</v>
      </c>
      <c r="N124" s="85" t="s">
        <v>772</v>
      </c>
      <c r="O124" s="41" t="s">
        <v>748</v>
      </c>
      <c r="P124" s="39" t="s">
        <v>856</v>
      </c>
      <c r="Q124" s="42" t="s">
        <v>599</v>
      </c>
      <c r="R124" s="42" t="s">
        <v>602</v>
      </c>
      <c r="S124" s="102" t="s">
        <v>989</v>
      </c>
    </row>
    <row r="125" spans="1:19" x14ac:dyDescent="0.3">
      <c r="A125" s="45">
        <v>123</v>
      </c>
      <c r="B125" s="45" t="s">
        <v>768</v>
      </c>
      <c r="C125" s="38" t="s">
        <v>845</v>
      </c>
      <c r="D125" s="38" t="s">
        <v>845</v>
      </c>
      <c r="E125" s="38" t="s">
        <v>845</v>
      </c>
      <c r="F125" s="39">
        <v>4E+18</v>
      </c>
      <c r="G125" s="39">
        <v>300000000000</v>
      </c>
      <c r="H125" s="40">
        <v>2.0000000000000001E+40</v>
      </c>
      <c r="I125" s="79">
        <v>500000</v>
      </c>
      <c r="J125" s="39">
        <v>20000000000</v>
      </c>
      <c r="K125" s="39" t="b">
        <v>0</v>
      </c>
      <c r="L125" s="39">
        <v>10</v>
      </c>
      <c r="M125" s="43" t="s">
        <v>849</v>
      </c>
      <c r="N125" s="85" t="s">
        <v>846</v>
      </c>
      <c r="O125" s="41" t="s">
        <v>847</v>
      </c>
      <c r="P125" s="39" t="s">
        <v>848</v>
      </c>
      <c r="Q125" s="42" t="s">
        <v>599</v>
      </c>
      <c r="R125" s="42" t="s">
        <v>602</v>
      </c>
      <c r="S125" s="102" t="s">
        <v>989</v>
      </c>
    </row>
    <row r="126" spans="1:19" x14ac:dyDescent="0.3">
      <c r="A126" s="45">
        <v>124</v>
      </c>
      <c r="B126" s="45" t="s">
        <v>773</v>
      </c>
      <c r="C126" s="38" t="s">
        <v>837</v>
      </c>
      <c r="D126" s="38" t="s">
        <v>777</v>
      </c>
      <c r="E126" s="38" t="s">
        <v>777</v>
      </c>
      <c r="F126" s="39">
        <v>4E+18</v>
      </c>
      <c r="G126" s="39">
        <v>300000000000</v>
      </c>
      <c r="H126" s="40">
        <v>2.0000000000000001E+40</v>
      </c>
      <c r="I126" s="79">
        <v>500000</v>
      </c>
      <c r="J126" s="39">
        <v>20000000000</v>
      </c>
      <c r="K126" s="39" t="b">
        <v>0</v>
      </c>
      <c r="L126" s="39">
        <v>10</v>
      </c>
      <c r="M126" s="72" t="s">
        <v>816</v>
      </c>
      <c r="N126" s="93" t="s">
        <v>789</v>
      </c>
      <c r="O126" s="72" t="s">
        <v>828</v>
      </c>
      <c r="P126" s="70" t="s">
        <v>812</v>
      </c>
      <c r="Q126" s="42" t="s">
        <v>836</v>
      </c>
      <c r="R126" s="42" t="s">
        <v>602</v>
      </c>
      <c r="S126" s="102" t="s">
        <v>989</v>
      </c>
    </row>
    <row r="127" spans="1:19" x14ac:dyDescent="0.3">
      <c r="A127" s="45">
        <v>125</v>
      </c>
      <c r="B127" s="45" t="s">
        <v>774</v>
      </c>
      <c r="C127" s="38" t="s">
        <v>838</v>
      </c>
      <c r="D127" s="38" t="s">
        <v>778</v>
      </c>
      <c r="E127" s="38" t="s">
        <v>778</v>
      </c>
      <c r="F127" s="39">
        <v>4E+18</v>
      </c>
      <c r="G127" s="39">
        <v>300000000000</v>
      </c>
      <c r="H127" s="40">
        <v>2.0000000000000001E+40</v>
      </c>
      <c r="I127" s="79">
        <v>500000</v>
      </c>
      <c r="J127" s="39">
        <v>20000000000</v>
      </c>
      <c r="K127" s="39" t="b">
        <v>0</v>
      </c>
      <c r="L127" s="39">
        <v>10</v>
      </c>
      <c r="M127" s="72" t="s">
        <v>820</v>
      </c>
      <c r="N127" s="93" t="s">
        <v>790</v>
      </c>
      <c r="O127" s="72" t="s">
        <v>829</v>
      </c>
      <c r="P127" s="70" t="s">
        <v>824</v>
      </c>
      <c r="Q127" s="42" t="s">
        <v>836</v>
      </c>
      <c r="R127" s="42" t="s">
        <v>602</v>
      </c>
      <c r="S127" s="102" t="s">
        <v>989</v>
      </c>
    </row>
    <row r="128" spans="1:19" x14ac:dyDescent="0.3">
      <c r="A128" s="45">
        <v>126</v>
      </c>
      <c r="B128" s="45" t="s">
        <v>775</v>
      </c>
      <c r="C128" s="38" t="s">
        <v>839</v>
      </c>
      <c r="D128" s="38" t="s">
        <v>779</v>
      </c>
      <c r="E128" s="38" t="s">
        <v>779</v>
      </c>
      <c r="F128" s="39">
        <v>4E+18</v>
      </c>
      <c r="G128" s="39">
        <v>300000000000</v>
      </c>
      <c r="H128" s="40">
        <v>2.0000000000000001E+40</v>
      </c>
      <c r="I128" s="79">
        <v>500000</v>
      </c>
      <c r="J128" s="39">
        <v>20000000000</v>
      </c>
      <c r="K128" s="39" t="b">
        <v>0</v>
      </c>
      <c r="L128" s="39">
        <v>10</v>
      </c>
      <c r="M128" s="72" t="s">
        <v>817</v>
      </c>
      <c r="N128" s="93" t="s">
        <v>791</v>
      </c>
      <c r="O128" s="72" t="s">
        <v>830</v>
      </c>
      <c r="P128" s="70" t="s">
        <v>813</v>
      </c>
      <c r="Q128" s="42" t="s">
        <v>836</v>
      </c>
      <c r="R128" s="42" t="s">
        <v>602</v>
      </c>
      <c r="S128" s="102" t="s">
        <v>989</v>
      </c>
    </row>
    <row r="129" spans="1:19" x14ac:dyDescent="0.3">
      <c r="A129" s="45">
        <v>127</v>
      </c>
      <c r="B129" s="45" t="s">
        <v>776</v>
      </c>
      <c r="C129" s="38" t="s">
        <v>840</v>
      </c>
      <c r="D129" s="38" t="s">
        <v>780</v>
      </c>
      <c r="E129" s="38" t="s">
        <v>780</v>
      </c>
      <c r="F129" s="39">
        <v>4E+18</v>
      </c>
      <c r="G129" s="39">
        <v>300000000000</v>
      </c>
      <c r="H129" s="40">
        <v>2.0000000000000001E+40</v>
      </c>
      <c r="I129" s="79">
        <v>500000</v>
      </c>
      <c r="J129" s="39">
        <v>20000000000</v>
      </c>
      <c r="K129" s="39" t="b">
        <v>0</v>
      </c>
      <c r="L129" s="39">
        <v>10</v>
      </c>
      <c r="M129" s="72" t="s">
        <v>821</v>
      </c>
      <c r="N129" s="93" t="s">
        <v>792</v>
      </c>
      <c r="O129" s="72" t="s">
        <v>831</v>
      </c>
      <c r="P129" s="70" t="s">
        <v>825</v>
      </c>
      <c r="Q129" s="42" t="s">
        <v>836</v>
      </c>
      <c r="R129" s="42" t="s">
        <v>602</v>
      </c>
      <c r="S129" s="102" t="s">
        <v>989</v>
      </c>
    </row>
    <row r="130" spans="1:19" x14ac:dyDescent="0.3">
      <c r="A130" s="45">
        <v>128</v>
      </c>
      <c r="B130" s="45" t="s">
        <v>781</v>
      </c>
      <c r="C130" s="38" t="s">
        <v>841</v>
      </c>
      <c r="D130" s="38" t="s">
        <v>782</v>
      </c>
      <c r="E130" s="38" t="s">
        <v>782</v>
      </c>
      <c r="F130" s="39">
        <v>4E+18</v>
      </c>
      <c r="G130" s="39">
        <v>300000000000</v>
      </c>
      <c r="H130" s="40">
        <v>2.0000000000000001E+40</v>
      </c>
      <c r="I130" s="79">
        <v>500000</v>
      </c>
      <c r="J130" s="39">
        <v>20000000000</v>
      </c>
      <c r="K130" s="39" t="b">
        <v>0</v>
      </c>
      <c r="L130" s="39">
        <v>10</v>
      </c>
      <c r="M130" s="72" t="s">
        <v>818</v>
      </c>
      <c r="N130" s="93" t="s">
        <v>793</v>
      </c>
      <c r="O130" s="72" t="s">
        <v>832</v>
      </c>
      <c r="P130" s="70" t="s">
        <v>814</v>
      </c>
      <c r="Q130" s="42" t="s">
        <v>836</v>
      </c>
      <c r="R130" s="42" t="s">
        <v>602</v>
      </c>
      <c r="S130" s="102" t="s">
        <v>989</v>
      </c>
    </row>
    <row r="131" spans="1:19" x14ac:dyDescent="0.3">
      <c r="A131" s="45">
        <v>129</v>
      </c>
      <c r="B131" s="45" t="s">
        <v>783</v>
      </c>
      <c r="C131" s="38" t="s">
        <v>842</v>
      </c>
      <c r="D131" s="38" t="s">
        <v>784</v>
      </c>
      <c r="E131" s="38" t="s">
        <v>784</v>
      </c>
      <c r="F131" s="39">
        <v>4E+18</v>
      </c>
      <c r="G131" s="39">
        <v>300000000000</v>
      </c>
      <c r="H131" s="40">
        <v>2.0000000000000001E+40</v>
      </c>
      <c r="I131" s="79">
        <v>500000</v>
      </c>
      <c r="J131" s="39">
        <v>20000000000</v>
      </c>
      <c r="K131" s="39" t="b">
        <v>0</v>
      </c>
      <c r="L131" s="39">
        <v>10</v>
      </c>
      <c r="M131" s="72" t="s">
        <v>822</v>
      </c>
      <c r="N131" s="93" t="s">
        <v>794</v>
      </c>
      <c r="O131" s="72" t="s">
        <v>833</v>
      </c>
      <c r="P131" s="70" t="s">
        <v>826</v>
      </c>
      <c r="Q131" s="42" t="s">
        <v>836</v>
      </c>
      <c r="R131" s="42" t="s">
        <v>602</v>
      </c>
      <c r="S131" s="102" t="s">
        <v>989</v>
      </c>
    </row>
    <row r="132" spans="1:19" x14ac:dyDescent="0.3">
      <c r="A132" s="45">
        <v>130</v>
      </c>
      <c r="B132" s="45" t="s">
        <v>785</v>
      </c>
      <c r="C132" s="38" t="s">
        <v>843</v>
      </c>
      <c r="D132" s="38" t="s">
        <v>786</v>
      </c>
      <c r="E132" s="38" t="s">
        <v>786</v>
      </c>
      <c r="F132" s="39">
        <v>4E+18</v>
      </c>
      <c r="G132" s="39">
        <v>300000000000</v>
      </c>
      <c r="H132" s="40">
        <v>2.0000000000000001E+40</v>
      </c>
      <c r="I132" s="79">
        <v>500000</v>
      </c>
      <c r="J132" s="39">
        <v>20000000000</v>
      </c>
      <c r="K132" s="39" t="b">
        <v>0</v>
      </c>
      <c r="L132" s="39">
        <v>10</v>
      </c>
      <c r="M132" s="72" t="s">
        <v>819</v>
      </c>
      <c r="N132" s="93" t="s">
        <v>795</v>
      </c>
      <c r="O132" s="72" t="s">
        <v>834</v>
      </c>
      <c r="P132" s="70" t="s">
        <v>815</v>
      </c>
      <c r="Q132" s="42" t="s">
        <v>836</v>
      </c>
      <c r="R132" s="42" t="s">
        <v>602</v>
      </c>
      <c r="S132" s="102" t="s">
        <v>989</v>
      </c>
    </row>
    <row r="133" spans="1:19" x14ac:dyDescent="0.3">
      <c r="A133" s="45">
        <v>131</v>
      </c>
      <c r="B133" s="45" t="s">
        <v>787</v>
      </c>
      <c r="C133" s="38" t="s">
        <v>844</v>
      </c>
      <c r="D133" s="38" t="s">
        <v>788</v>
      </c>
      <c r="E133" s="38" t="s">
        <v>788</v>
      </c>
      <c r="F133" s="39">
        <v>4E+18</v>
      </c>
      <c r="G133" s="39">
        <v>300000000000</v>
      </c>
      <c r="H133" s="40">
        <v>2.0000000000000001E+40</v>
      </c>
      <c r="I133" s="79">
        <v>500000</v>
      </c>
      <c r="J133" s="39">
        <v>20000000000</v>
      </c>
      <c r="K133" s="39" t="b">
        <v>0</v>
      </c>
      <c r="L133" s="39">
        <v>10</v>
      </c>
      <c r="M133" s="72" t="s">
        <v>823</v>
      </c>
      <c r="N133" s="93" t="s">
        <v>796</v>
      </c>
      <c r="O133" s="72" t="s">
        <v>835</v>
      </c>
      <c r="P133" s="70" t="s">
        <v>827</v>
      </c>
      <c r="Q133" s="42" t="s">
        <v>836</v>
      </c>
      <c r="R133" s="42" t="s">
        <v>602</v>
      </c>
      <c r="S133" s="102" t="s">
        <v>989</v>
      </c>
    </row>
    <row r="134" spans="1:19" x14ac:dyDescent="0.3">
      <c r="A134" s="45">
        <v>132</v>
      </c>
      <c r="B134" s="45" t="s">
        <v>797</v>
      </c>
      <c r="C134" s="46" t="s">
        <v>798</v>
      </c>
      <c r="D134" s="46" t="s">
        <v>798</v>
      </c>
      <c r="E134" s="46" t="s">
        <v>798</v>
      </c>
      <c r="F134" s="51">
        <v>4E+18</v>
      </c>
      <c r="G134" s="51">
        <v>300000000000</v>
      </c>
      <c r="H134" s="52">
        <v>2.0000000000000001E+40</v>
      </c>
      <c r="I134" s="42">
        <v>500000</v>
      </c>
      <c r="J134" s="51">
        <v>20000000000</v>
      </c>
      <c r="K134" s="51" t="b">
        <v>0</v>
      </c>
      <c r="L134" s="51">
        <v>10</v>
      </c>
      <c r="M134" s="89" t="s">
        <v>800</v>
      </c>
      <c r="N134" s="90" t="s">
        <v>801</v>
      </c>
      <c r="O134" s="89" t="s">
        <v>569</v>
      </c>
      <c r="P134" s="91" t="s">
        <v>799</v>
      </c>
      <c r="Q134" s="42" t="s">
        <v>599</v>
      </c>
      <c r="R134" s="42" t="s">
        <v>602</v>
      </c>
      <c r="S134" s="102" t="s">
        <v>989</v>
      </c>
    </row>
    <row r="135" spans="1:19" x14ac:dyDescent="0.3">
      <c r="A135" s="45">
        <v>133</v>
      </c>
      <c r="B135" s="45" t="s">
        <v>858</v>
      </c>
      <c r="C135" s="38" t="s">
        <v>896</v>
      </c>
      <c r="D135" s="38" t="s">
        <v>896</v>
      </c>
      <c r="E135" s="38" t="s">
        <v>896</v>
      </c>
      <c r="F135" s="39">
        <v>4E+18</v>
      </c>
      <c r="G135" s="39">
        <v>300000000000</v>
      </c>
      <c r="H135" s="40">
        <v>2.0000000000000001E+40</v>
      </c>
      <c r="I135" s="79">
        <v>500000</v>
      </c>
      <c r="J135" s="39">
        <v>20000000000</v>
      </c>
      <c r="K135" s="39" t="b">
        <v>0</v>
      </c>
      <c r="L135" s="39">
        <v>10</v>
      </c>
      <c r="M135" s="68" t="s">
        <v>901</v>
      </c>
      <c r="N135" s="85" t="s">
        <v>865</v>
      </c>
      <c r="O135" s="41" t="s">
        <v>749</v>
      </c>
      <c r="P135" s="39" t="s">
        <v>900</v>
      </c>
      <c r="Q135" s="42" t="s">
        <v>599</v>
      </c>
      <c r="R135" s="42" t="s">
        <v>602</v>
      </c>
      <c r="S135" s="102" t="s">
        <v>989</v>
      </c>
    </row>
    <row r="136" spans="1:19" x14ac:dyDescent="0.3">
      <c r="A136" s="45">
        <v>134</v>
      </c>
      <c r="B136" s="45" t="s">
        <v>859</v>
      </c>
      <c r="C136" s="38" t="s">
        <v>897</v>
      </c>
      <c r="D136" s="38" t="s">
        <v>897</v>
      </c>
      <c r="E136" s="38" t="s">
        <v>897</v>
      </c>
      <c r="F136" s="39">
        <v>4E+18</v>
      </c>
      <c r="G136" s="39">
        <v>300000000000</v>
      </c>
      <c r="H136" s="40">
        <v>2.0000000000000001E+40</v>
      </c>
      <c r="I136" s="79">
        <v>500000</v>
      </c>
      <c r="J136" s="39">
        <v>20000000000</v>
      </c>
      <c r="K136" s="39" t="b">
        <v>0</v>
      </c>
      <c r="L136" s="39">
        <v>10</v>
      </c>
      <c r="M136" s="68" t="s">
        <v>905</v>
      </c>
      <c r="N136" s="85" t="s">
        <v>866</v>
      </c>
      <c r="O136" s="41" t="s">
        <v>750</v>
      </c>
      <c r="P136" s="39" t="s">
        <v>904</v>
      </c>
      <c r="Q136" s="42" t="s">
        <v>599</v>
      </c>
      <c r="R136" s="42" t="s">
        <v>602</v>
      </c>
      <c r="S136" s="102" t="s">
        <v>989</v>
      </c>
    </row>
    <row r="137" spans="1:19" x14ac:dyDescent="0.3">
      <c r="A137" s="45">
        <v>135</v>
      </c>
      <c r="B137" s="45" t="s">
        <v>860</v>
      </c>
      <c r="C137" s="38" t="s">
        <v>898</v>
      </c>
      <c r="D137" s="38" t="s">
        <v>898</v>
      </c>
      <c r="E137" s="38" t="s">
        <v>898</v>
      </c>
      <c r="F137" s="39">
        <v>4E+18</v>
      </c>
      <c r="G137" s="39">
        <v>300000000000</v>
      </c>
      <c r="H137" s="40">
        <v>2.0000000000000001E+40</v>
      </c>
      <c r="I137" s="79">
        <v>500000</v>
      </c>
      <c r="J137" s="39">
        <v>20000000000</v>
      </c>
      <c r="K137" s="39" t="b">
        <v>0</v>
      </c>
      <c r="L137" s="39">
        <v>10</v>
      </c>
      <c r="M137" s="68" t="s">
        <v>903</v>
      </c>
      <c r="N137" s="85" t="s">
        <v>867</v>
      </c>
      <c r="O137" s="41" t="s">
        <v>899</v>
      </c>
      <c r="P137" s="39" t="s">
        <v>902</v>
      </c>
      <c r="Q137" s="42" t="s">
        <v>599</v>
      </c>
      <c r="R137" s="42" t="s">
        <v>602</v>
      </c>
      <c r="S137" s="102" t="s">
        <v>989</v>
      </c>
    </row>
    <row r="138" spans="1:19" x14ac:dyDescent="0.3">
      <c r="A138" s="45">
        <v>136</v>
      </c>
      <c r="B138" s="45" t="s">
        <v>861</v>
      </c>
      <c r="C138" s="38" t="s">
        <v>880</v>
      </c>
      <c r="D138" s="38" t="s">
        <v>880</v>
      </c>
      <c r="E138" s="38" t="s">
        <v>880</v>
      </c>
      <c r="F138" s="39">
        <v>4E+18</v>
      </c>
      <c r="G138" s="39">
        <v>300000000000</v>
      </c>
      <c r="H138" s="40">
        <v>2.0000000000000001E+40</v>
      </c>
      <c r="I138" s="79">
        <v>500000</v>
      </c>
      <c r="J138" s="39">
        <v>20000000000</v>
      </c>
      <c r="K138" s="39" t="b">
        <v>0</v>
      </c>
      <c r="L138" s="39">
        <v>10</v>
      </c>
      <c r="M138" s="41" t="s">
        <v>886</v>
      </c>
      <c r="N138" s="85" t="s">
        <v>892</v>
      </c>
      <c r="O138" s="41" t="s">
        <v>876</v>
      </c>
      <c r="P138" s="39" t="s">
        <v>759</v>
      </c>
      <c r="Q138" s="42" t="s">
        <v>599</v>
      </c>
      <c r="R138" s="42" t="s">
        <v>602</v>
      </c>
      <c r="S138" s="102" t="s">
        <v>989</v>
      </c>
    </row>
    <row r="139" spans="1:19" x14ac:dyDescent="0.3">
      <c r="A139" s="45">
        <v>137</v>
      </c>
      <c r="B139" s="45" t="s">
        <v>862</v>
      </c>
      <c r="C139" s="38" t="s">
        <v>881</v>
      </c>
      <c r="D139" s="38" t="s">
        <v>881</v>
      </c>
      <c r="E139" s="38" t="s">
        <v>881</v>
      </c>
      <c r="F139" s="39">
        <v>4E+18</v>
      </c>
      <c r="G139" s="39">
        <v>300000000000</v>
      </c>
      <c r="H139" s="40">
        <v>2.0000000000000001E+40</v>
      </c>
      <c r="I139" s="79">
        <v>500000</v>
      </c>
      <c r="J139" s="39">
        <v>20000000000</v>
      </c>
      <c r="K139" s="39" t="b">
        <v>0</v>
      </c>
      <c r="L139" s="39">
        <v>10</v>
      </c>
      <c r="M139" s="41" t="s">
        <v>887</v>
      </c>
      <c r="N139" s="85" t="s">
        <v>893</v>
      </c>
      <c r="O139" s="41" t="s">
        <v>877</v>
      </c>
      <c r="P139" s="39" t="s">
        <v>742</v>
      </c>
      <c r="Q139" s="42" t="s">
        <v>599</v>
      </c>
      <c r="R139" s="42" t="s">
        <v>602</v>
      </c>
      <c r="S139" s="102" t="s">
        <v>989</v>
      </c>
    </row>
    <row r="140" spans="1:19" x14ac:dyDescent="0.3">
      <c r="A140" s="45">
        <v>138</v>
      </c>
      <c r="B140" s="45" t="s">
        <v>863</v>
      </c>
      <c r="C140" s="38" t="s">
        <v>882</v>
      </c>
      <c r="D140" s="38" t="s">
        <v>882</v>
      </c>
      <c r="E140" s="38" t="s">
        <v>882</v>
      </c>
      <c r="F140" s="39">
        <v>4E+18</v>
      </c>
      <c r="G140" s="39">
        <v>300000000000</v>
      </c>
      <c r="H140" s="40">
        <v>2.0000000000000001E+40</v>
      </c>
      <c r="I140" s="79">
        <v>500000</v>
      </c>
      <c r="J140" s="39">
        <v>20000000000</v>
      </c>
      <c r="K140" s="39" t="b">
        <v>0</v>
      </c>
      <c r="L140" s="39">
        <v>10</v>
      </c>
      <c r="M140" s="41" t="s">
        <v>888</v>
      </c>
      <c r="N140" s="85" t="s">
        <v>894</v>
      </c>
      <c r="O140" s="41" t="s">
        <v>878</v>
      </c>
      <c r="P140" s="39" t="s">
        <v>884</v>
      </c>
      <c r="Q140" s="42" t="s">
        <v>599</v>
      </c>
      <c r="R140" s="42" t="s">
        <v>602</v>
      </c>
      <c r="S140" s="102" t="s">
        <v>989</v>
      </c>
    </row>
    <row r="141" spans="1:19" x14ac:dyDescent="0.3">
      <c r="A141" s="45">
        <v>139</v>
      </c>
      <c r="B141" s="45" t="s">
        <v>864</v>
      </c>
      <c r="C141" s="38" t="s">
        <v>883</v>
      </c>
      <c r="D141" s="38" t="s">
        <v>883</v>
      </c>
      <c r="E141" s="38" t="s">
        <v>883</v>
      </c>
      <c r="F141" s="39">
        <v>4E+18</v>
      </c>
      <c r="G141" s="39">
        <v>300000000000</v>
      </c>
      <c r="H141" s="40">
        <v>2.0000000000000001E+40</v>
      </c>
      <c r="I141" s="79">
        <v>500000</v>
      </c>
      <c r="J141" s="39">
        <v>20000000000</v>
      </c>
      <c r="K141" s="39" t="b">
        <v>0</v>
      </c>
      <c r="L141" s="39">
        <v>10</v>
      </c>
      <c r="M141" s="41" t="s">
        <v>889</v>
      </c>
      <c r="N141" s="85" t="s">
        <v>895</v>
      </c>
      <c r="O141" s="41" t="s">
        <v>879</v>
      </c>
      <c r="P141" s="39" t="s">
        <v>885</v>
      </c>
      <c r="Q141" s="42" t="s">
        <v>599</v>
      </c>
      <c r="R141" s="42" t="s">
        <v>602</v>
      </c>
      <c r="S141" s="102" t="s">
        <v>989</v>
      </c>
    </row>
    <row r="142" spans="1:19" x14ac:dyDescent="0.3">
      <c r="A142" s="45">
        <v>140</v>
      </c>
      <c r="B142" s="45" t="s">
        <v>906</v>
      </c>
      <c r="C142" s="42" t="s">
        <v>909</v>
      </c>
      <c r="D142" s="42" t="s">
        <v>909</v>
      </c>
      <c r="E142" s="42" t="s">
        <v>909</v>
      </c>
      <c r="F142" s="39">
        <v>4E+18</v>
      </c>
      <c r="G142" s="39">
        <v>300000000000</v>
      </c>
      <c r="H142" s="40">
        <v>2.0000000000000001E+40</v>
      </c>
      <c r="I142" s="79">
        <v>500000</v>
      </c>
      <c r="J142" s="39">
        <v>20000000000</v>
      </c>
      <c r="K142" s="39" t="b">
        <v>0</v>
      </c>
      <c r="L142" s="39">
        <v>10</v>
      </c>
      <c r="M142" s="42" t="s">
        <v>924</v>
      </c>
      <c r="N142" s="85" t="s">
        <v>914</v>
      </c>
      <c r="O142" s="41" t="s">
        <v>917</v>
      </c>
      <c r="P142" s="42" t="s">
        <v>923</v>
      </c>
      <c r="Q142" s="42" t="s">
        <v>599</v>
      </c>
      <c r="R142" s="42" t="s">
        <v>602</v>
      </c>
      <c r="S142" s="102" t="s">
        <v>989</v>
      </c>
    </row>
    <row r="143" spans="1:19" x14ac:dyDescent="0.3">
      <c r="A143" s="45">
        <v>141</v>
      </c>
      <c r="B143" s="45" t="s">
        <v>907</v>
      </c>
      <c r="C143" s="42" t="s">
        <v>910</v>
      </c>
      <c r="D143" s="42" t="s">
        <v>910</v>
      </c>
      <c r="E143" s="42" t="s">
        <v>910</v>
      </c>
      <c r="F143" s="39">
        <v>4E+18</v>
      </c>
      <c r="G143" s="39">
        <v>300000000000</v>
      </c>
      <c r="H143" s="40">
        <v>2.0000000000000001E+40</v>
      </c>
      <c r="I143" s="79">
        <v>500000</v>
      </c>
      <c r="J143" s="39">
        <v>20000000000</v>
      </c>
      <c r="K143" s="39" t="b">
        <v>0</v>
      </c>
      <c r="L143" s="39">
        <v>10</v>
      </c>
      <c r="M143" s="42" t="s">
        <v>922</v>
      </c>
      <c r="N143" s="85" t="s">
        <v>915</v>
      </c>
      <c r="O143" s="42" t="s">
        <v>553</v>
      </c>
      <c r="P143" s="42" t="s">
        <v>919</v>
      </c>
      <c r="Q143" s="42" t="s">
        <v>599</v>
      </c>
      <c r="R143" s="42" t="s">
        <v>602</v>
      </c>
      <c r="S143" s="102" t="s">
        <v>989</v>
      </c>
    </row>
    <row r="144" spans="1:19" x14ac:dyDescent="0.3">
      <c r="A144" s="45">
        <v>142</v>
      </c>
      <c r="B144" s="45" t="s">
        <v>908</v>
      </c>
      <c r="C144" s="42" t="s">
        <v>911</v>
      </c>
      <c r="D144" s="42" t="s">
        <v>911</v>
      </c>
      <c r="E144" s="42" t="s">
        <v>911</v>
      </c>
      <c r="F144" s="39">
        <v>4E+18</v>
      </c>
      <c r="G144" s="39">
        <v>300000000000</v>
      </c>
      <c r="H144" s="40">
        <v>2.0000000000000001E+40</v>
      </c>
      <c r="I144" s="79">
        <v>500000</v>
      </c>
      <c r="J144" s="39">
        <v>20000000000</v>
      </c>
      <c r="K144" s="39" t="b">
        <v>0</v>
      </c>
      <c r="L144" s="39">
        <v>10</v>
      </c>
      <c r="M144" s="42" t="s">
        <v>921</v>
      </c>
      <c r="N144" s="85" t="s">
        <v>916</v>
      </c>
      <c r="O144" s="42" t="s">
        <v>918</v>
      </c>
      <c r="P144" s="42" t="s">
        <v>920</v>
      </c>
      <c r="Q144" s="42" t="s">
        <v>599</v>
      </c>
      <c r="R144" s="42" t="s">
        <v>602</v>
      </c>
      <c r="S144" s="102" t="s">
        <v>989</v>
      </c>
    </row>
    <row r="145" spans="1:19" x14ac:dyDescent="0.3">
      <c r="A145" s="45">
        <v>143</v>
      </c>
      <c r="B145" s="45" t="s">
        <v>929</v>
      </c>
      <c r="C145" s="42" t="s">
        <v>942</v>
      </c>
      <c r="D145" s="42" t="s">
        <v>942</v>
      </c>
      <c r="E145" s="42" t="s">
        <v>942</v>
      </c>
      <c r="F145" s="39">
        <v>4E+18</v>
      </c>
      <c r="G145" s="39">
        <v>300000000000</v>
      </c>
      <c r="H145" s="40">
        <v>2.0000000000000001E+40</v>
      </c>
      <c r="I145" s="79">
        <v>500000</v>
      </c>
      <c r="J145" s="39">
        <v>20000000000</v>
      </c>
      <c r="K145" s="39" t="b">
        <v>0</v>
      </c>
      <c r="L145" s="39">
        <v>10</v>
      </c>
      <c r="M145" s="42" t="s">
        <v>949</v>
      </c>
      <c r="N145" s="85" t="s">
        <v>931</v>
      </c>
      <c r="O145" s="42" t="s">
        <v>946</v>
      </c>
      <c r="P145" s="42" t="s">
        <v>945</v>
      </c>
      <c r="Q145" s="42" t="s">
        <v>599</v>
      </c>
      <c r="R145" s="42" t="s">
        <v>602</v>
      </c>
      <c r="S145" s="102" t="s">
        <v>989</v>
      </c>
    </row>
    <row r="146" spans="1:19" x14ac:dyDescent="0.3">
      <c r="A146" s="45">
        <v>144</v>
      </c>
      <c r="B146" s="45" t="s">
        <v>930</v>
      </c>
      <c r="C146" s="42" t="s">
        <v>943</v>
      </c>
      <c r="D146" s="42" t="s">
        <v>943</v>
      </c>
      <c r="E146" s="42" t="s">
        <v>943</v>
      </c>
      <c r="F146" s="39">
        <v>4E+18</v>
      </c>
      <c r="G146" s="39">
        <v>300000000000</v>
      </c>
      <c r="H146" s="40">
        <v>2.0000000000000001E+40</v>
      </c>
      <c r="I146" s="79">
        <v>500000</v>
      </c>
      <c r="J146" s="39">
        <v>20000000000</v>
      </c>
      <c r="K146" s="39" t="b">
        <v>0</v>
      </c>
      <c r="L146" s="39">
        <v>10</v>
      </c>
      <c r="M146" s="42" t="s">
        <v>952</v>
      </c>
      <c r="N146" s="85" t="s">
        <v>932</v>
      </c>
      <c r="O146" s="42" t="s">
        <v>680</v>
      </c>
      <c r="P146" s="42" t="s">
        <v>950</v>
      </c>
      <c r="Q146" s="42" t="s">
        <v>599</v>
      </c>
      <c r="R146" s="42" t="s">
        <v>602</v>
      </c>
      <c r="S146" s="102" t="s">
        <v>989</v>
      </c>
    </row>
    <row r="147" spans="1:19" x14ac:dyDescent="0.3">
      <c r="A147" s="45">
        <v>145</v>
      </c>
      <c r="B147" s="45" t="s">
        <v>933</v>
      </c>
      <c r="C147" s="42" t="s">
        <v>944</v>
      </c>
      <c r="D147" s="42" t="s">
        <v>944</v>
      </c>
      <c r="E147" s="42" t="s">
        <v>944</v>
      </c>
      <c r="F147" s="39">
        <v>4E+18</v>
      </c>
      <c r="G147" s="39">
        <v>300000000000</v>
      </c>
      <c r="H147" s="40">
        <v>2.0000000000000001E+40</v>
      </c>
      <c r="I147" s="79">
        <v>500000</v>
      </c>
      <c r="J147" s="39">
        <v>20000000000</v>
      </c>
      <c r="K147" s="39" t="b">
        <v>0</v>
      </c>
      <c r="L147" s="39">
        <v>10</v>
      </c>
      <c r="M147" s="42" t="s">
        <v>970</v>
      </c>
      <c r="N147" s="85" t="s">
        <v>934</v>
      </c>
      <c r="O147" s="42" t="s">
        <v>682</v>
      </c>
      <c r="P147" s="42" t="s">
        <v>951</v>
      </c>
      <c r="Q147" s="42" t="s">
        <v>599</v>
      </c>
      <c r="R147" s="42" t="s">
        <v>602</v>
      </c>
      <c r="S147" s="102" t="s">
        <v>989</v>
      </c>
    </row>
    <row r="148" spans="1:19" x14ac:dyDescent="0.3">
      <c r="A148" s="45">
        <v>146</v>
      </c>
      <c r="B148" s="45" t="s">
        <v>935</v>
      </c>
      <c r="C148" s="38" t="s">
        <v>965</v>
      </c>
      <c r="D148" s="38" t="s">
        <v>965</v>
      </c>
      <c r="E148" s="38" t="s">
        <v>965</v>
      </c>
      <c r="F148" s="39">
        <v>4E+18</v>
      </c>
      <c r="G148" s="39">
        <v>300000000000</v>
      </c>
      <c r="H148" s="40">
        <v>2.0000000000000001E+40</v>
      </c>
      <c r="I148" s="79">
        <v>500000</v>
      </c>
      <c r="J148" s="39">
        <v>20000000000</v>
      </c>
      <c r="K148" s="39" t="b">
        <v>0</v>
      </c>
      <c r="L148" s="39">
        <v>10</v>
      </c>
      <c r="M148" s="41" t="s">
        <v>958</v>
      </c>
      <c r="N148" s="85" t="s">
        <v>961</v>
      </c>
      <c r="O148" s="41" t="s">
        <v>959</v>
      </c>
      <c r="P148" s="39" t="s">
        <v>884</v>
      </c>
      <c r="Q148" s="42" t="s">
        <v>599</v>
      </c>
      <c r="R148" s="42" t="s">
        <v>602</v>
      </c>
      <c r="S148" s="102" t="s">
        <v>989</v>
      </c>
    </row>
    <row r="149" spans="1:19" x14ac:dyDescent="0.3">
      <c r="A149" s="45">
        <v>147</v>
      </c>
      <c r="B149" s="45" t="s">
        <v>936</v>
      </c>
      <c r="C149" s="38" t="s">
        <v>966</v>
      </c>
      <c r="D149" s="38" t="s">
        <v>966</v>
      </c>
      <c r="E149" s="38" t="s">
        <v>966</v>
      </c>
      <c r="F149" s="39">
        <v>4E+18</v>
      </c>
      <c r="G149" s="39">
        <v>300000000000</v>
      </c>
      <c r="H149" s="40">
        <v>2.0000000000000001E+40</v>
      </c>
      <c r="I149" s="79">
        <v>500000</v>
      </c>
      <c r="J149" s="39">
        <v>20000000000</v>
      </c>
      <c r="K149" s="39" t="b">
        <v>0</v>
      </c>
      <c r="L149" s="39">
        <v>10</v>
      </c>
      <c r="M149" s="41" t="s">
        <v>953</v>
      </c>
      <c r="N149" s="85" t="s">
        <v>962</v>
      </c>
      <c r="O149" s="41" t="s">
        <v>611</v>
      </c>
      <c r="P149" s="39" t="s">
        <v>885</v>
      </c>
      <c r="Q149" s="42" t="s">
        <v>599</v>
      </c>
      <c r="R149" s="42" t="s">
        <v>602</v>
      </c>
      <c r="S149" s="102" t="s">
        <v>989</v>
      </c>
    </row>
    <row r="150" spans="1:19" x14ac:dyDescent="0.3">
      <c r="A150" s="45">
        <v>148</v>
      </c>
      <c r="B150" s="45" t="s">
        <v>937</v>
      </c>
      <c r="C150" s="38" t="s">
        <v>967</v>
      </c>
      <c r="D150" s="38" t="s">
        <v>967</v>
      </c>
      <c r="E150" s="38" t="s">
        <v>967</v>
      </c>
      <c r="F150" s="39">
        <v>4E+18</v>
      </c>
      <c r="G150" s="39">
        <v>300000000000</v>
      </c>
      <c r="H150" s="40">
        <v>2.0000000000000001E+40</v>
      </c>
      <c r="I150" s="79">
        <v>500000</v>
      </c>
      <c r="J150" s="39">
        <v>20000000000</v>
      </c>
      <c r="K150" s="39" t="b">
        <v>0</v>
      </c>
      <c r="L150" s="39">
        <v>10</v>
      </c>
      <c r="M150" s="41" t="s">
        <v>954</v>
      </c>
      <c r="N150" s="85" t="s">
        <v>963</v>
      </c>
      <c r="O150" s="41" t="s">
        <v>611</v>
      </c>
      <c r="P150" s="39" t="s">
        <v>956</v>
      </c>
      <c r="Q150" s="42" t="s">
        <v>599</v>
      </c>
      <c r="R150" s="42" t="s">
        <v>602</v>
      </c>
      <c r="S150" s="102" t="s">
        <v>989</v>
      </c>
    </row>
    <row r="151" spans="1:19" x14ac:dyDescent="0.3">
      <c r="A151" s="45">
        <v>149</v>
      </c>
      <c r="B151" s="45" t="s">
        <v>938</v>
      </c>
      <c r="C151" s="38" t="s">
        <v>968</v>
      </c>
      <c r="D151" s="38" t="s">
        <v>968</v>
      </c>
      <c r="E151" s="38" t="s">
        <v>968</v>
      </c>
      <c r="F151" s="39">
        <v>4E+18</v>
      </c>
      <c r="G151" s="39">
        <v>300000000000</v>
      </c>
      <c r="H151" s="40">
        <v>2.0000000000000001E+40</v>
      </c>
      <c r="I151" s="79">
        <v>500000</v>
      </c>
      <c r="J151" s="39">
        <v>20000000000</v>
      </c>
      <c r="K151" s="39" t="b">
        <v>0</v>
      </c>
      <c r="L151" s="39">
        <v>10</v>
      </c>
      <c r="M151" s="41" t="s">
        <v>955</v>
      </c>
      <c r="N151" s="85" t="s">
        <v>964</v>
      </c>
      <c r="O151" s="41" t="s">
        <v>960</v>
      </c>
      <c r="P151" s="39" t="s">
        <v>957</v>
      </c>
      <c r="Q151" s="42" t="s">
        <v>599</v>
      </c>
      <c r="R151" s="42" t="s">
        <v>602</v>
      </c>
      <c r="S151" s="102" t="s">
        <v>989</v>
      </c>
    </row>
    <row r="152" spans="1:19" x14ac:dyDescent="0.3">
      <c r="A152" s="45">
        <v>150</v>
      </c>
      <c r="B152" s="45" t="s">
        <v>939</v>
      </c>
      <c r="C152" s="38" t="s">
        <v>941</v>
      </c>
      <c r="D152" s="38" t="s">
        <v>941</v>
      </c>
      <c r="E152" s="38" t="s">
        <v>941</v>
      </c>
      <c r="F152" s="39">
        <v>4E+18</v>
      </c>
      <c r="G152" s="39">
        <v>300000000000</v>
      </c>
      <c r="H152" s="40">
        <v>2.0000000000000001E+40</v>
      </c>
      <c r="I152" s="79">
        <v>500000</v>
      </c>
      <c r="J152" s="39">
        <v>20000000000</v>
      </c>
      <c r="K152" s="39" t="b">
        <v>0</v>
      </c>
      <c r="L152" s="39">
        <v>10</v>
      </c>
      <c r="M152" s="41" t="s">
        <v>969</v>
      </c>
      <c r="N152" s="85" t="s">
        <v>940</v>
      </c>
      <c r="O152" s="41" t="s">
        <v>947</v>
      </c>
      <c r="P152" s="39" t="s">
        <v>948</v>
      </c>
      <c r="Q152" s="42" t="s">
        <v>599</v>
      </c>
      <c r="R152" s="42" t="s">
        <v>602</v>
      </c>
      <c r="S152" s="102" t="s">
        <v>989</v>
      </c>
    </row>
    <row r="153" spans="1:19" x14ac:dyDescent="0.3">
      <c r="A153" s="45">
        <v>151</v>
      </c>
      <c r="B153" s="45" t="s">
        <v>973</v>
      </c>
      <c r="C153" s="42" t="s">
        <v>979</v>
      </c>
      <c r="D153" s="42" t="s">
        <v>979</v>
      </c>
      <c r="E153" s="42" t="s">
        <v>979</v>
      </c>
      <c r="F153" s="39">
        <v>4E+18</v>
      </c>
      <c r="G153" s="39">
        <v>300000000000</v>
      </c>
      <c r="H153" s="40">
        <v>2.0000000000000001E+40</v>
      </c>
      <c r="I153" s="79">
        <v>500000</v>
      </c>
      <c r="J153" s="39">
        <v>20000000000</v>
      </c>
      <c r="K153" s="39" t="b">
        <v>0</v>
      </c>
      <c r="L153" s="39">
        <v>10</v>
      </c>
      <c r="M153" s="42" t="s">
        <v>1016</v>
      </c>
      <c r="N153" s="85" t="s">
        <v>976</v>
      </c>
      <c r="O153" s="42" t="s">
        <v>747</v>
      </c>
      <c r="P153" s="42" t="s">
        <v>1015</v>
      </c>
      <c r="Q153" s="42" t="s">
        <v>599</v>
      </c>
      <c r="R153" s="42" t="s">
        <v>602</v>
      </c>
      <c r="S153" s="102" t="s">
        <v>989</v>
      </c>
    </row>
    <row r="154" spans="1:19" x14ac:dyDescent="0.3">
      <c r="A154" s="45">
        <v>152</v>
      </c>
      <c r="B154" s="45" t="s">
        <v>974</v>
      </c>
      <c r="C154" s="42" t="s">
        <v>980</v>
      </c>
      <c r="D154" s="42" t="s">
        <v>980</v>
      </c>
      <c r="E154" s="42" t="s">
        <v>980</v>
      </c>
      <c r="F154" s="39">
        <v>4E+18</v>
      </c>
      <c r="G154" s="39">
        <v>300000000000</v>
      </c>
      <c r="H154" s="40">
        <v>2.0000000000000001E+40</v>
      </c>
      <c r="I154" s="79">
        <v>500000</v>
      </c>
      <c r="J154" s="39">
        <v>20000000000</v>
      </c>
      <c r="K154" s="39" t="b">
        <v>0</v>
      </c>
      <c r="L154" s="39">
        <v>10</v>
      </c>
      <c r="M154" s="42" t="s">
        <v>1018</v>
      </c>
      <c r="N154" s="85" t="s">
        <v>977</v>
      </c>
      <c r="O154" s="42" t="s">
        <v>982</v>
      </c>
      <c r="P154" s="42" t="s">
        <v>1017</v>
      </c>
      <c r="Q154" s="42" t="s">
        <v>599</v>
      </c>
      <c r="R154" s="42" t="s">
        <v>602</v>
      </c>
      <c r="S154" s="102" t="s">
        <v>989</v>
      </c>
    </row>
    <row r="155" spans="1:19" x14ac:dyDescent="0.3">
      <c r="A155" s="45">
        <v>153</v>
      </c>
      <c r="B155" s="45" t="s">
        <v>975</v>
      </c>
      <c r="C155" s="42" t="s">
        <v>981</v>
      </c>
      <c r="D155" s="42" t="s">
        <v>981</v>
      </c>
      <c r="E155" s="42" t="s">
        <v>981</v>
      </c>
      <c r="F155" s="39">
        <v>4E+18</v>
      </c>
      <c r="G155" s="39">
        <v>300000000000</v>
      </c>
      <c r="H155" s="40">
        <v>2.0000000000000001E+40</v>
      </c>
      <c r="I155" s="79">
        <v>500000</v>
      </c>
      <c r="J155" s="39">
        <v>20000000000</v>
      </c>
      <c r="K155" s="39" t="b">
        <v>0</v>
      </c>
      <c r="L155" s="39">
        <v>10</v>
      </c>
      <c r="M155" s="42" t="s">
        <v>1020</v>
      </c>
      <c r="N155" s="85" t="s">
        <v>978</v>
      </c>
      <c r="O155" s="42" t="s">
        <v>983</v>
      </c>
      <c r="P155" s="42" t="s">
        <v>1019</v>
      </c>
      <c r="Q155" s="42" t="s">
        <v>599</v>
      </c>
      <c r="R155" s="42" t="s">
        <v>602</v>
      </c>
      <c r="S155" s="102" t="s">
        <v>989</v>
      </c>
    </row>
    <row r="156" spans="1:19" x14ac:dyDescent="0.3">
      <c r="A156" s="45">
        <v>154</v>
      </c>
      <c r="B156" s="45" t="s">
        <v>984</v>
      </c>
      <c r="C156" s="38" t="s">
        <v>996</v>
      </c>
      <c r="D156" s="38" t="s">
        <v>996</v>
      </c>
      <c r="E156" s="38" t="s">
        <v>996</v>
      </c>
      <c r="F156" s="39">
        <v>4E+18</v>
      </c>
      <c r="G156" s="39">
        <v>300000000000</v>
      </c>
      <c r="H156" s="40">
        <v>2.0000000000000001E+40</v>
      </c>
      <c r="I156" s="79">
        <v>500000</v>
      </c>
      <c r="J156" s="39">
        <v>20000000000</v>
      </c>
      <c r="K156" s="39" t="b">
        <v>0</v>
      </c>
      <c r="L156" s="39">
        <v>10</v>
      </c>
      <c r="M156" s="41" t="s">
        <v>1010</v>
      </c>
      <c r="N156" s="85" t="s">
        <v>1006</v>
      </c>
      <c r="O156" s="41" t="s">
        <v>543</v>
      </c>
      <c r="P156" s="39" t="s">
        <v>999</v>
      </c>
      <c r="Q156" s="42" t="s">
        <v>599</v>
      </c>
      <c r="R156" s="42" t="s">
        <v>602</v>
      </c>
      <c r="S156" s="102" t="s">
        <v>991</v>
      </c>
    </row>
    <row r="157" spans="1:19" x14ac:dyDescent="0.3">
      <c r="A157" s="45">
        <v>155</v>
      </c>
      <c r="B157" s="45" t="s">
        <v>985</v>
      </c>
      <c r="C157" s="38" t="s">
        <v>998</v>
      </c>
      <c r="D157" s="38" t="s">
        <v>998</v>
      </c>
      <c r="E157" s="38" t="s">
        <v>998</v>
      </c>
      <c r="F157" s="39">
        <v>4E+18</v>
      </c>
      <c r="G157" s="39">
        <v>300000000000</v>
      </c>
      <c r="H157" s="40">
        <v>2.0000000000000001E+40</v>
      </c>
      <c r="I157" s="79">
        <v>500000</v>
      </c>
      <c r="J157" s="39">
        <v>20000000000</v>
      </c>
      <c r="K157" s="39" t="b">
        <v>0</v>
      </c>
      <c r="L157" s="39">
        <v>10</v>
      </c>
      <c r="M157" s="41" t="s">
        <v>1011</v>
      </c>
      <c r="N157" s="85" t="s">
        <v>1007</v>
      </c>
      <c r="O157" s="41" t="s">
        <v>1003</v>
      </c>
      <c r="P157" s="39" t="s">
        <v>1000</v>
      </c>
      <c r="Q157" s="42" t="s">
        <v>599</v>
      </c>
      <c r="R157" s="42" t="s">
        <v>602</v>
      </c>
      <c r="S157" s="102" t="s">
        <v>992</v>
      </c>
    </row>
    <row r="158" spans="1:19" x14ac:dyDescent="0.3">
      <c r="A158" s="45">
        <v>156</v>
      </c>
      <c r="B158" s="45" t="s">
        <v>986</v>
      </c>
      <c r="C158" s="38" t="s">
        <v>997</v>
      </c>
      <c r="D158" s="38" t="s">
        <v>997</v>
      </c>
      <c r="E158" s="38" t="s">
        <v>997</v>
      </c>
      <c r="F158" s="39">
        <v>4E+18</v>
      </c>
      <c r="G158" s="39">
        <v>300000000000</v>
      </c>
      <c r="H158" s="40">
        <v>2.0000000000000001E+40</v>
      </c>
      <c r="I158" s="79">
        <v>500000</v>
      </c>
      <c r="J158" s="39">
        <v>20000000000</v>
      </c>
      <c r="K158" s="39" t="b">
        <v>0</v>
      </c>
      <c r="L158" s="39">
        <v>10</v>
      </c>
      <c r="M158" s="41" t="s">
        <v>1012</v>
      </c>
      <c r="N158" s="85" t="s">
        <v>1008</v>
      </c>
      <c r="O158" s="41" t="s">
        <v>1004</v>
      </c>
      <c r="P158" s="39" t="s">
        <v>1001</v>
      </c>
      <c r="Q158" s="42" t="s">
        <v>599</v>
      </c>
      <c r="R158" s="42" t="s">
        <v>602</v>
      </c>
      <c r="S158" s="102" t="s">
        <v>993</v>
      </c>
    </row>
    <row r="159" spans="1:19" x14ac:dyDescent="0.3">
      <c r="A159" s="45">
        <v>157</v>
      </c>
      <c r="B159" s="45" t="s">
        <v>987</v>
      </c>
      <c r="C159" s="38" t="s">
        <v>995</v>
      </c>
      <c r="D159" s="38" t="s">
        <v>995</v>
      </c>
      <c r="E159" s="38" t="s">
        <v>995</v>
      </c>
      <c r="F159" s="39">
        <v>4E+18</v>
      </c>
      <c r="G159" s="39">
        <v>300000000000</v>
      </c>
      <c r="H159" s="40">
        <v>2.0000000000000001E+40</v>
      </c>
      <c r="I159" s="79">
        <v>500000</v>
      </c>
      <c r="J159" s="39">
        <v>20000000000</v>
      </c>
      <c r="K159" s="39" t="b">
        <v>0</v>
      </c>
      <c r="L159" s="39">
        <v>10</v>
      </c>
      <c r="M159" s="41" t="s">
        <v>1013</v>
      </c>
      <c r="N159" s="85" t="s">
        <v>1009</v>
      </c>
      <c r="O159" s="41" t="s">
        <v>1005</v>
      </c>
      <c r="P159" s="39" t="s">
        <v>1002</v>
      </c>
      <c r="Q159" s="42" t="s">
        <v>599</v>
      </c>
      <c r="R159" s="42" t="s">
        <v>602</v>
      </c>
      <c r="S159" s="102" t="s">
        <v>994</v>
      </c>
    </row>
    <row r="160" spans="1:19" x14ac:dyDescent="0.3">
      <c r="A160" s="45">
        <v>158</v>
      </c>
      <c r="B160" s="45" t="s">
        <v>1021</v>
      </c>
      <c r="C160" s="38" t="s">
        <v>1038</v>
      </c>
      <c r="D160" s="38" t="s">
        <v>1038</v>
      </c>
      <c r="E160" s="38" t="s">
        <v>1038</v>
      </c>
      <c r="F160" s="39">
        <v>4E+18</v>
      </c>
      <c r="G160" s="39">
        <v>300000000000</v>
      </c>
      <c r="H160" s="40">
        <v>2.0000000000000001E+40</v>
      </c>
      <c r="I160" s="79">
        <v>500000</v>
      </c>
      <c r="J160" s="39">
        <v>20000000000</v>
      </c>
      <c r="K160" s="39" t="b">
        <v>0</v>
      </c>
      <c r="L160" s="39">
        <v>10</v>
      </c>
      <c r="M160" s="41" t="s">
        <v>1042</v>
      </c>
      <c r="N160" s="85" t="s">
        <v>1033</v>
      </c>
      <c r="O160" s="41" t="s">
        <v>543</v>
      </c>
      <c r="P160" s="39" t="s">
        <v>1041</v>
      </c>
      <c r="Q160" s="42" t="s">
        <v>599</v>
      </c>
      <c r="R160" s="42" t="s">
        <v>602</v>
      </c>
      <c r="S160" s="102" t="s">
        <v>1029</v>
      </c>
    </row>
    <row r="161" spans="1:19" x14ac:dyDescent="0.3">
      <c r="A161" s="45">
        <v>159</v>
      </c>
      <c r="B161" s="45" t="s">
        <v>1022</v>
      </c>
      <c r="C161" s="38" t="s">
        <v>1039</v>
      </c>
      <c r="D161" s="38" t="s">
        <v>1039</v>
      </c>
      <c r="E161" s="38" t="s">
        <v>1039</v>
      </c>
      <c r="F161" s="39">
        <v>4E+18</v>
      </c>
      <c r="G161" s="39">
        <v>300000000000</v>
      </c>
      <c r="H161" s="40">
        <v>2.0000000000000001E+40</v>
      </c>
      <c r="I161" s="79">
        <v>500000</v>
      </c>
      <c r="J161" s="39">
        <v>20000000000</v>
      </c>
      <c r="K161" s="39" t="b">
        <v>0</v>
      </c>
      <c r="L161" s="39">
        <v>10</v>
      </c>
      <c r="M161" s="41" t="s">
        <v>1044</v>
      </c>
      <c r="N161" s="85" t="s">
        <v>1034</v>
      </c>
      <c r="O161" s="41" t="s">
        <v>1003</v>
      </c>
      <c r="P161" s="39" t="s">
        <v>1043</v>
      </c>
      <c r="Q161" s="42" t="s">
        <v>599</v>
      </c>
      <c r="R161" s="42" t="s">
        <v>602</v>
      </c>
      <c r="S161" s="102" t="s">
        <v>1030</v>
      </c>
    </row>
    <row r="162" spans="1:19" x14ac:dyDescent="0.3">
      <c r="A162" s="45">
        <v>160</v>
      </c>
      <c r="B162" s="45" t="s">
        <v>1023</v>
      </c>
      <c r="C162" s="38" t="s">
        <v>1040</v>
      </c>
      <c r="D162" s="38" t="s">
        <v>1040</v>
      </c>
      <c r="E162" s="38" t="s">
        <v>1040</v>
      </c>
      <c r="F162" s="39">
        <v>4E+18</v>
      </c>
      <c r="G162" s="39">
        <v>300000000000</v>
      </c>
      <c r="H162" s="40">
        <v>2.0000000000000001E+40</v>
      </c>
      <c r="I162" s="79">
        <v>500000</v>
      </c>
      <c r="J162" s="39">
        <v>20000000000</v>
      </c>
      <c r="K162" s="39" t="b">
        <v>0</v>
      </c>
      <c r="L162" s="39">
        <v>10</v>
      </c>
      <c r="M162" s="41" t="s">
        <v>1046</v>
      </c>
      <c r="N162" s="85" t="s">
        <v>1035</v>
      </c>
      <c r="O162" s="41" t="s">
        <v>680</v>
      </c>
      <c r="P162" s="39" t="s">
        <v>1045</v>
      </c>
      <c r="Q162" s="42" t="s">
        <v>599</v>
      </c>
      <c r="R162" s="42" t="s">
        <v>602</v>
      </c>
      <c r="S162" s="102" t="s">
        <v>1031</v>
      </c>
    </row>
    <row r="163" spans="1:19" x14ac:dyDescent="0.3">
      <c r="A163" s="45">
        <v>161</v>
      </c>
      <c r="B163" s="45" t="s">
        <v>1024</v>
      </c>
      <c r="C163" s="38" t="s">
        <v>1037</v>
      </c>
      <c r="D163" s="38" t="s">
        <v>1037</v>
      </c>
      <c r="E163" s="38" t="s">
        <v>1037</v>
      </c>
      <c r="F163" s="39">
        <v>4E+18</v>
      </c>
      <c r="G163" s="39">
        <v>300000000000</v>
      </c>
      <c r="H163" s="40">
        <v>2.0000000000000001E+40</v>
      </c>
      <c r="I163" s="79">
        <v>500000</v>
      </c>
      <c r="J163" s="39">
        <v>20000000000</v>
      </c>
      <c r="K163" s="39" t="b">
        <v>0</v>
      </c>
      <c r="L163" s="39">
        <v>10</v>
      </c>
      <c r="M163" s="41" t="s">
        <v>1048</v>
      </c>
      <c r="N163" s="85" t="s">
        <v>1036</v>
      </c>
      <c r="O163" s="41" t="s">
        <v>680</v>
      </c>
      <c r="P163" s="39" t="s">
        <v>1047</v>
      </c>
      <c r="Q163" s="42" t="s">
        <v>599</v>
      </c>
      <c r="R163" s="42" t="s">
        <v>602</v>
      </c>
      <c r="S163" s="102" t="s">
        <v>1032</v>
      </c>
    </row>
    <row r="164" spans="1:19" x14ac:dyDescent="0.3">
      <c r="A164" s="45">
        <v>162</v>
      </c>
      <c r="B164" s="45" t="s">
        <v>1025</v>
      </c>
      <c r="C164" s="38" t="s">
        <v>1056</v>
      </c>
      <c r="D164" s="38" t="s">
        <v>1056</v>
      </c>
      <c r="E164" s="38" t="s">
        <v>1056</v>
      </c>
      <c r="F164" s="39">
        <v>4E+18</v>
      </c>
      <c r="G164" s="39">
        <v>300000000000</v>
      </c>
      <c r="H164" s="40">
        <v>2.0000000000000001E+40</v>
      </c>
      <c r="I164" s="79">
        <v>500000</v>
      </c>
      <c r="J164" s="39">
        <v>20000000000</v>
      </c>
      <c r="K164" s="39" t="b">
        <v>0</v>
      </c>
      <c r="L164" s="39">
        <v>10</v>
      </c>
      <c r="M164" s="41" t="s">
        <v>954</v>
      </c>
      <c r="N164" s="85" t="s">
        <v>1049</v>
      </c>
      <c r="O164" s="41" t="s">
        <v>959</v>
      </c>
      <c r="P164" s="39" t="s">
        <v>956</v>
      </c>
      <c r="Q164" s="42" t="s">
        <v>599</v>
      </c>
      <c r="R164" s="42" t="s">
        <v>602</v>
      </c>
      <c r="S164" s="102" t="s">
        <v>989</v>
      </c>
    </row>
    <row r="165" spans="1:19" x14ac:dyDescent="0.3">
      <c r="A165" s="45">
        <v>163</v>
      </c>
      <c r="B165" s="45" t="s">
        <v>1026</v>
      </c>
      <c r="C165" s="38" t="s">
        <v>1057</v>
      </c>
      <c r="D165" s="38" t="s">
        <v>1057</v>
      </c>
      <c r="E165" s="38" t="s">
        <v>1057</v>
      </c>
      <c r="F165" s="39">
        <v>4E+18</v>
      </c>
      <c r="G165" s="39">
        <v>300000000000</v>
      </c>
      <c r="H165" s="40">
        <v>2.0000000000000001E+40</v>
      </c>
      <c r="I165" s="79">
        <v>500000</v>
      </c>
      <c r="J165" s="39">
        <v>20000000000</v>
      </c>
      <c r="K165" s="39" t="b">
        <v>0</v>
      </c>
      <c r="L165" s="39">
        <v>10</v>
      </c>
      <c r="M165" s="41" t="s">
        <v>955</v>
      </c>
      <c r="N165" s="85" t="s">
        <v>1050</v>
      </c>
      <c r="O165" s="41" t="s">
        <v>611</v>
      </c>
      <c r="P165" s="39" t="s">
        <v>957</v>
      </c>
      <c r="Q165" s="42" t="s">
        <v>599</v>
      </c>
      <c r="R165" s="42" t="s">
        <v>602</v>
      </c>
      <c r="S165" s="102" t="s">
        <v>989</v>
      </c>
    </row>
    <row r="166" spans="1:19" x14ac:dyDescent="0.3">
      <c r="A166" s="45">
        <v>164</v>
      </c>
      <c r="B166" s="45" t="s">
        <v>1027</v>
      </c>
      <c r="C166" s="38" t="s">
        <v>1058</v>
      </c>
      <c r="D166" s="38" t="s">
        <v>1058</v>
      </c>
      <c r="E166" s="38" t="s">
        <v>1058</v>
      </c>
      <c r="F166" s="39">
        <v>4E+18</v>
      </c>
      <c r="G166" s="39">
        <v>300000000000</v>
      </c>
      <c r="H166" s="40">
        <v>2.0000000000000001E+40</v>
      </c>
      <c r="I166" s="79">
        <v>500000</v>
      </c>
      <c r="J166" s="39">
        <v>20000000000</v>
      </c>
      <c r="K166" s="39" t="b">
        <v>0</v>
      </c>
      <c r="L166" s="39">
        <v>10</v>
      </c>
      <c r="M166" s="41" t="s">
        <v>1053</v>
      </c>
      <c r="N166" s="85" t="s">
        <v>1051</v>
      </c>
      <c r="O166" s="41" t="s">
        <v>611</v>
      </c>
      <c r="P166" s="39" t="s">
        <v>1054</v>
      </c>
      <c r="Q166" s="42" t="s">
        <v>599</v>
      </c>
      <c r="R166" s="42" t="s">
        <v>602</v>
      </c>
      <c r="S166" s="102" t="s">
        <v>989</v>
      </c>
    </row>
    <row r="167" spans="1:19" x14ac:dyDescent="0.3">
      <c r="A167" s="45">
        <v>165</v>
      </c>
      <c r="B167" s="45" t="s">
        <v>1028</v>
      </c>
      <c r="C167" s="38" t="s">
        <v>1059</v>
      </c>
      <c r="D167" s="38" t="s">
        <v>1059</v>
      </c>
      <c r="E167" s="38" t="s">
        <v>1059</v>
      </c>
      <c r="F167" s="39">
        <v>4E+18</v>
      </c>
      <c r="G167" s="39">
        <v>300000000000</v>
      </c>
      <c r="H167" s="40">
        <v>2.0000000000000001E+40</v>
      </c>
      <c r="I167" s="79">
        <v>500000</v>
      </c>
      <c r="J167" s="39">
        <v>20000000000</v>
      </c>
      <c r="K167" s="39" t="b">
        <v>0</v>
      </c>
      <c r="L167" s="39">
        <v>10</v>
      </c>
      <c r="M167" s="41" t="s">
        <v>1069</v>
      </c>
      <c r="N167" s="85" t="s">
        <v>1052</v>
      </c>
      <c r="O167" s="41" t="s">
        <v>960</v>
      </c>
      <c r="P167" s="39" t="s">
        <v>1055</v>
      </c>
      <c r="Q167" s="42" t="s">
        <v>599</v>
      </c>
      <c r="R167" s="42" t="s">
        <v>602</v>
      </c>
      <c r="S167" s="102" t="s">
        <v>989</v>
      </c>
    </row>
    <row r="168" spans="1:19" x14ac:dyDescent="0.3">
      <c r="A168" s="45">
        <v>166</v>
      </c>
      <c r="B168" s="45" t="s">
        <v>1066</v>
      </c>
      <c r="C168" s="46" t="s">
        <v>1060</v>
      </c>
      <c r="D168" s="46" t="s">
        <v>1060</v>
      </c>
      <c r="E168" s="46" t="s">
        <v>1060</v>
      </c>
      <c r="F168" s="51">
        <v>4E+18</v>
      </c>
      <c r="G168" s="51">
        <v>300000000000</v>
      </c>
      <c r="H168" s="52">
        <v>2.0000000000000001E+40</v>
      </c>
      <c r="I168" s="42">
        <v>500000</v>
      </c>
      <c r="J168" s="51">
        <v>20000000000</v>
      </c>
      <c r="K168" s="51" t="b">
        <v>0</v>
      </c>
      <c r="L168" s="51">
        <v>10</v>
      </c>
      <c r="M168" s="89" t="s">
        <v>1070</v>
      </c>
      <c r="N168" s="90" t="s">
        <v>1064</v>
      </c>
      <c r="O168" s="89" t="s">
        <v>569</v>
      </c>
      <c r="P168" s="91" t="s">
        <v>1068</v>
      </c>
      <c r="Q168" s="42" t="s">
        <v>599</v>
      </c>
      <c r="R168" s="42" t="s">
        <v>602</v>
      </c>
      <c r="S168" s="102" t="s">
        <v>989</v>
      </c>
    </row>
    <row r="169" spans="1:19" x14ac:dyDescent="0.3">
      <c r="A169" s="45">
        <v>167</v>
      </c>
      <c r="B169" s="45" t="s">
        <v>1063</v>
      </c>
      <c r="C169" s="38" t="s">
        <v>1072</v>
      </c>
      <c r="D169" s="38" t="s">
        <v>1072</v>
      </c>
      <c r="E169" s="38" t="s">
        <v>1072</v>
      </c>
      <c r="F169" s="39">
        <v>4E+18</v>
      </c>
      <c r="G169" s="39">
        <v>300000000000</v>
      </c>
      <c r="H169" s="40">
        <v>2.0000000000000001E+40</v>
      </c>
      <c r="I169" s="79">
        <v>500000</v>
      </c>
      <c r="J169" s="39">
        <v>20000000000</v>
      </c>
      <c r="K169" s="39" t="b">
        <v>0</v>
      </c>
      <c r="L169" s="39">
        <v>10</v>
      </c>
      <c r="M169" s="41" t="s">
        <v>1076</v>
      </c>
      <c r="N169" s="85" t="s">
        <v>1065</v>
      </c>
      <c r="O169" s="41" t="s">
        <v>681</v>
      </c>
      <c r="P169" s="39" t="s">
        <v>1073</v>
      </c>
      <c r="Q169" s="42" t="s">
        <v>599</v>
      </c>
      <c r="R169" s="42" t="s">
        <v>602</v>
      </c>
      <c r="S169" s="102" t="s">
        <v>1077</v>
      </c>
    </row>
    <row r="170" spans="1:19" x14ac:dyDescent="0.3">
      <c r="A170" s="45">
        <v>168</v>
      </c>
      <c r="B170" s="45" t="s">
        <v>1067</v>
      </c>
      <c r="C170" s="38" t="s">
        <v>1071</v>
      </c>
      <c r="D170" s="38" t="s">
        <v>1071</v>
      </c>
      <c r="E170" s="38" t="s">
        <v>1071</v>
      </c>
      <c r="F170" s="39">
        <v>4E+18</v>
      </c>
      <c r="G170" s="39">
        <v>300000000000</v>
      </c>
      <c r="H170" s="40">
        <v>2.0000000000000001E+40</v>
      </c>
      <c r="I170" s="79">
        <v>500000</v>
      </c>
      <c r="J170" s="39">
        <v>20000000000</v>
      </c>
      <c r="K170" s="39" t="b">
        <v>0</v>
      </c>
      <c r="L170" s="39">
        <v>10</v>
      </c>
      <c r="M170" s="41" t="s">
        <v>1075</v>
      </c>
      <c r="N170" s="85" t="s">
        <v>1061</v>
      </c>
      <c r="O170" s="41" t="s">
        <v>681</v>
      </c>
      <c r="P170" s="39" t="s">
        <v>1074</v>
      </c>
      <c r="Q170" s="42" t="s">
        <v>599</v>
      </c>
      <c r="R170" s="42" t="s">
        <v>602</v>
      </c>
      <c r="S170" s="102" t="s">
        <v>1062</v>
      </c>
    </row>
    <row r="171" spans="1:19" x14ac:dyDescent="0.3">
      <c r="A171" s="45">
        <v>169</v>
      </c>
      <c r="B171" s="45" t="s">
        <v>1078</v>
      </c>
      <c r="C171" s="38" t="s">
        <v>1113</v>
      </c>
      <c r="D171" s="38" t="s">
        <v>1113</v>
      </c>
      <c r="E171" s="38" t="s">
        <v>1113</v>
      </c>
      <c r="F171" s="39">
        <v>4E+18</v>
      </c>
      <c r="G171" s="39">
        <v>300000000000</v>
      </c>
      <c r="H171" s="40">
        <v>2.0000000000000001E+40</v>
      </c>
      <c r="I171" s="79">
        <v>500000</v>
      </c>
      <c r="J171" s="39">
        <v>20000000000</v>
      </c>
      <c r="K171" s="39" t="b">
        <v>0</v>
      </c>
      <c r="L171" s="39">
        <v>10</v>
      </c>
      <c r="M171" s="41" t="s">
        <v>1087</v>
      </c>
      <c r="N171" s="85" t="s">
        <v>1084</v>
      </c>
      <c r="O171" s="41" t="s">
        <v>1004</v>
      </c>
      <c r="P171" s="39" t="s">
        <v>1088</v>
      </c>
      <c r="Q171" s="42" t="s">
        <v>599</v>
      </c>
      <c r="R171" s="42" t="s">
        <v>602</v>
      </c>
      <c r="S171" s="102" t="s">
        <v>1081</v>
      </c>
    </row>
    <row r="172" spans="1:19" x14ac:dyDescent="0.3">
      <c r="A172" s="45">
        <v>170</v>
      </c>
      <c r="B172" s="45" t="s">
        <v>1079</v>
      </c>
      <c r="C172" s="38" t="s">
        <v>1114</v>
      </c>
      <c r="D172" s="38" t="s">
        <v>1114</v>
      </c>
      <c r="E172" s="38" t="s">
        <v>1114</v>
      </c>
      <c r="F172" s="39">
        <v>4E+18</v>
      </c>
      <c r="G172" s="39">
        <v>300000000000</v>
      </c>
      <c r="H172" s="40">
        <v>2.0000000000000001E+40</v>
      </c>
      <c r="I172" s="79">
        <v>500000</v>
      </c>
      <c r="J172" s="39">
        <v>20000000000</v>
      </c>
      <c r="K172" s="39" t="b">
        <v>0</v>
      </c>
      <c r="L172" s="39">
        <v>10</v>
      </c>
      <c r="M172" s="41" t="s">
        <v>1091</v>
      </c>
      <c r="N172" s="85" t="s">
        <v>1085</v>
      </c>
      <c r="O172" s="41" t="s">
        <v>682</v>
      </c>
      <c r="P172" s="39" t="s">
        <v>1090</v>
      </c>
      <c r="Q172" s="42" t="s">
        <v>599</v>
      </c>
      <c r="R172" s="42" t="s">
        <v>602</v>
      </c>
      <c r="S172" s="102" t="s">
        <v>1082</v>
      </c>
    </row>
    <row r="173" spans="1:19" x14ac:dyDescent="0.3">
      <c r="A173" s="45">
        <v>171</v>
      </c>
      <c r="B173" s="45" t="s">
        <v>1080</v>
      </c>
      <c r="C173" s="38" t="s">
        <v>1112</v>
      </c>
      <c r="D173" s="38" t="s">
        <v>1112</v>
      </c>
      <c r="E173" s="38" t="s">
        <v>1112</v>
      </c>
      <c r="F173" s="39">
        <v>4E+18</v>
      </c>
      <c r="G173" s="39">
        <v>300000000000</v>
      </c>
      <c r="H173" s="40">
        <v>2.0000000000000001E+40</v>
      </c>
      <c r="I173" s="79">
        <v>500000</v>
      </c>
      <c r="J173" s="39">
        <v>20000000000</v>
      </c>
      <c r="K173" s="39" t="b">
        <v>0</v>
      </c>
      <c r="L173" s="39">
        <v>10</v>
      </c>
      <c r="M173" s="41" t="s">
        <v>1093</v>
      </c>
      <c r="N173" s="85" t="s">
        <v>1086</v>
      </c>
      <c r="O173" s="41" t="s">
        <v>682</v>
      </c>
      <c r="P173" s="39" t="s">
        <v>1092</v>
      </c>
      <c r="Q173" s="42" t="s">
        <v>599</v>
      </c>
      <c r="R173" s="42" t="s">
        <v>602</v>
      </c>
      <c r="S173" s="102" t="s">
        <v>1083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topLeftCell="C1" workbookViewId="0">
      <selection activeCell="O4" sqref="O4"/>
    </sheetView>
  </sheetViews>
  <sheetFormatPr defaultRowHeight="16.5" x14ac:dyDescent="0.3"/>
  <cols>
    <col min="2" max="2" width="55" customWidth="1"/>
    <col min="8" max="8" width="9.5" bestFit="1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37" customWidth="1"/>
    <col min="30" max="30" width="21.375" customWidth="1"/>
    <col min="31" max="31" width="18.375" customWidth="1"/>
  </cols>
  <sheetData>
    <row r="1" spans="1:31" x14ac:dyDescent="0.3">
      <c r="A1" t="s">
        <v>761</v>
      </c>
    </row>
    <row r="2" spans="1:31" x14ac:dyDescent="0.3">
      <c r="B2" t="s">
        <v>65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675</v>
      </c>
      <c r="J2" t="s">
        <v>676</v>
      </c>
      <c r="K2" t="s">
        <v>677</v>
      </c>
      <c r="L2" t="s">
        <v>645</v>
      </c>
      <c r="O2" t="s">
        <v>62</v>
      </c>
      <c r="P2" t="s">
        <v>669</v>
      </c>
      <c r="Q2" t="s">
        <v>670</v>
      </c>
      <c r="R2" t="s">
        <v>671</v>
      </c>
      <c r="S2" t="s">
        <v>672</v>
      </c>
      <c r="T2" t="s">
        <v>673</v>
      </c>
      <c r="U2" t="s">
        <v>674</v>
      </c>
      <c r="V2" t="s">
        <v>675</v>
      </c>
      <c r="W2" t="s">
        <v>676</v>
      </c>
      <c r="X2" t="s">
        <v>677</v>
      </c>
      <c r="Y2" t="s">
        <v>645</v>
      </c>
      <c r="AB2" t="s">
        <v>646</v>
      </c>
      <c r="AC2" t="s">
        <v>647</v>
      </c>
    </row>
    <row r="3" spans="1:31" x14ac:dyDescent="0.3">
      <c r="C3" s="2">
        <v>200</v>
      </c>
      <c r="D3" s="2">
        <v>300</v>
      </c>
      <c r="E3" s="2">
        <v>500</v>
      </c>
      <c r="F3" s="2">
        <v>1000</v>
      </c>
      <c r="G3" s="2">
        <v>2000</v>
      </c>
      <c r="H3" s="2">
        <v>3000</v>
      </c>
      <c r="I3" s="2">
        <v>5000</v>
      </c>
      <c r="J3" s="2">
        <v>7000</v>
      </c>
      <c r="K3" s="2">
        <v>9000</v>
      </c>
      <c r="AB3" t="s">
        <v>648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2" t="str">
        <f>C4&amp;","&amp;D4&amp;","&amp;E4&amp;","&amp;F4&amp;","&amp;G4&amp;","&amp;H4&amp;","&amp;I4&amp;","&amp;J4&amp;","&amp;K4</f>
        <v>200설,300설,500설,1000설,2000설,3000설,5000설,7000설,9000설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200설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300설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500설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1000설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2000설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3000설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5000설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7000설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9000설</v>
      </c>
      <c r="L4" s="2" t="s">
        <v>1089</v>
      </c>
      <c r="N4">
        <v>1</v>
      </c>
      <c r="O4" s="2" t="str">
        <f>P4&amp;","&amp;Q4&amp;","&amp;R4&amp;","&amp;S4&amp;","&amp;T4&amp;","&amp;U4&amp;","&amp;V4&amp;","&amp;W4&amp;","&amp;X4</f>
        <v>2E+134,3E+134,5E+134,1E+135,2E+135,3E+135,5E+135,7E+135,9E+135</v>
      </c>
      <c r="P4">
        <f>$C$3*Y4</f>
        <v>1.9999999999999998E+134</v>
      </c>
      <c r="Q4">
        <f>$D$3*Y4</f>
        <v>3E+134</v>
      </c>
      <c r="R4">
        <f>$E$3*Y4</f>
        <v>4.9999999999999998E+134</v>
      </c>
      <c r="S4">
        <f>$F$3*Y4</f>
        <v>9.9999999999999996E+134</v>
      </c>
      <c r="T4">
        <f>$G$3*Y4</f>
        <v>1.9999999999999999E+135</v>
      </c>
      <c r="U4">
        <f>$H$3*Y4</f>
        <v>3E+135</v>
      </c>
      <c r="V4">
        <f>$I$3*Y4</f>
        <v>4.9999999999999996E+135</v>
      </c>
      <c r="W4">
        <f>$J$3*Y4</f>
        <v>7.0000000000000005E+135</v>
      </c>
      <c r="X4">
        <f>$K$3*Y4</f>
        <v>9.0000000000000001E+135</v>
      </c>
      <c r="Y4" t="str">
        <f t="shared" ref="Y4:Y15" si="0">VLOOKUP(L4,AB:AE,4,FALSE)</f>
        <v>1E+132</v>
      </c>
      <c r="AB4" t="s">
        <v>650</v>
      </c>
      <c r="AC4">
        <v>8</v>
      </c>
      <c r="AD4">
        <f t="shared" ref="AD4:AD28" si="1">POWER(10,AC4)</f>
        <v>100000000</v>
      </c>
      <c r="AE4" t="str">
        <f t="shared" ref="AE4:AE28" si="2">RIGHT(AD4,AC4)</f>
        <v>00000000</v>
      </c>
    </row>
    <row r="5" spans="1:31" x14ac:dyDescent="0.3">
      <c r="A5">
        <v>2</v>
      </c>
      <c r="B5" s="2" t="str">
        <f>C5&amp;","&amp;D5&amp;","&amp;E5&amp;","&amp;F5&amp;","&amp;G5&amp;","&amp;H5&amp;","&amp;I5&amp;","&amp;J5&amp;","&amp;K5</f>
        <v>,,,,,,,,</v>
      </c>
      <c r="L5" s="2"/>
      <c r="N5">
        <v>2</v>
      </c>
      <c r="O5" s="2" t="e">
        <f t="shared" ref="O5:O15" si="3">P5&amp;","&amp;Q5&amp;","&amp;R5&amp;","&amp;S5&amp;","&amp;T5&amp;","&amp;U5&amp;","&amp;V5&amp;","&amp;W5&amp;","&amp;X5</f>
        <v>#N/A</v>
      </c>
      <c r="P5" t="e">
        <f t="shared" ref="P5:P6" si="4">$C$3*Y5</f>
        <v>#N/A</v>
      </c>
      <c r="Q5" t="e">
        <f t="shared" ref="Q5:Q6" si="5">$D$3*Y5</f>
        <v>#N/A</v>
      </c>
      <c r="R5" t="e">
        <f t="shared" ref="R5:R6" si="6">$E$3*Y5</f>
        <v>#N/A</v>
      </c>
      <c r="S5" t="e">
        <f t="shared" ref="S5:S6" si="7">$F$3*Y5</f>
        <v>#N/A</v>
      </c>
      <c r="T5" t="e">
        <f t="shared" ref="T5:T6" si="8">$G$3*Y5</f>
        <v>#N/A</v>
      </c>
      <c r="U5" t="e">
        <f t="shared" ref="U5:U6" si="9">$H$3*Y5</f>
        <v>#N/A</v>
      </c>
      <c r="V5" t="e">
        <f t="shared" ref="V5:V15" si="10">$I$3*Y5</f>
        <v>#N/A</v>
      </c>
      <c r="W5" t="e">
        <f t="shared" ref="W5:W15" si="11">$J$3*Y5</f>
        <v>#N/A</v>
      </c>
      <c r="X5" t="e">
        <f t="shared" ref="X5:X15" si="12">$K$3*Y5</f>
        <v>#N/A</v>
      </c>
      <c r="Y5" t="e">
        <f t="shared" si="0"/>
        <v>#N/A</v>
      </c>
      <c r="AB5" t="s">
        <v>651</v>
      </c>
      <c r="AC5">
        <v>12</v>
      </c>
      <c r="AD5">
        <f t="shared" si="1"/>
        <v>1000000000000</v>
      </c>
      <c r="AE5" t="str">
        <f t="shared" si="2"/>
        <v>000000000000</v>
      </c>
    </row>
    <row r="6" spans="1:31" x14ac:dyDescent="0.3">
      <c r="A6">
        <v>3</v>
      </c>
      <c r="B6" s="2"/>
      <c r="L6" s="2"/>
      <c r="N6">
        <v>3</v>
      </c>
      <c r="O6" s="2" t="e">
        <f t="shared" si="3"/>
        <v>#N/A</v>
      </c>
      <c r="P6" t="e">
        <f t="shared" si="4"/>
        <v>#N/A</v>
      </c>
      <c r="Q6" t="e">
        <f t="shared" si="5"/>
        <v>#N/A</v>
      </c>
      <c r="R6" t="e">
        <f t="shared" si="6"/>
        <v>#N/A</v>
      </c>
      <c r="S6" t="e">
        <f t="shared" si="7"/>
        <v>#N/A</v>
      </c>
      <c r="T6" t="e">
        <f t="shared" si="8"/>
        <v>#N/A</v>
      </c>
      <c r="U6" t="e">
        <f t="shared" si="9"/>
        <v>#N/A</v>
      </c>
      <c r="V6" t="e">
        <f t="shared" si="10"/>
        <v>#N/A</v>
      </c>
      <c r="W6" t="e">
        <f t="shared" si="11"/>
        <v>#N/A</v>
      </c>
      <c r="X6" t="e">
        <f t="shared" si="12"/>
        <v>#N/A</v>
      </c>
      <c r="Y6" t="e">
        <f t="shared" si="0"/>
        <v>#N/A</v>
      </c>
      <c r="AB6" t="s">
        <v>652</v>
      </c>
      <c r="AC6">
        <v>16</v>
      </c>
      <c r="AD6">
        <f t="shared" si="1"/>
        <v>1E+16</v>
      </c>
      <c r="AE6" t="str">
        <f t="shared" si="2"/>
        <v>0000000000000000</v>
      </c>
    </row>
    <row r="7" spans="1:31" x14ac:dyDescent="0.3">
      <c r="A7">
        <v>4</v>
      </c>
      <c r="B7" s="2"/>
      <c r="L7" s="2"/>
      <c r="N7">
        <v>4</v>
      </c>
      <c r="O7" s="2" t="e">
        <f t="shared" si="3"/>
        <v>#N/A</v>
      </c>
      <c r="P7" t="e">
        <f t="shared" ref="P7:P15" si="13">$C$3*Y7</f>
        <v>#N/A</v>
      </c>
      <c r="Q7" t="e">
        <f t="shared" ref="Q7:Q15" si="14">$D$3*Y7</f>
        <v>#N/A</v>
      </c>
      <c r="R7" t="e">
        <f t="shared" ref="R7:R15" si="15">$E$3*Y7</f>
        <v>#N/A</v>
      </c>
      <c r="S7" t="e">
        <f t="shared" ref="S7:S15" si="16">$F$3*Y7</f>
        <v>#N/A</v>
      </c>
      <c r="T7" t="e">
        <f t="shared" ref="T7:T15" si="17">$G$3*Y7</f>
        <v>#N/A</v>
      </c>
      <c r="U7" t="e">
        <f t="shared" ref="U7:U15" si="18">$H$3*Y7</f>
        <v>#N/A</v>
      </c>
      <c r="V7" t="e">
        <f t="shared" si="10"/>
        <v>#N/A</v>
      </c>
      <c r="W7" t="e">
        <f t="shared" si="11"/>
        <v>#N/A</v>
      </c>
      <c r="X7" t="e">
        <f t="shared" si="12"/>
        <v>#N/A</v>
      </c>
      <c r="Y7" t="e">
        <f t="shared" si="0"/>
        <v>#N/A</v>
      </c>
      <c r="AB7" t="s">
        <v>61</v>
      </c>
      <c r="AC7">
        <v>20</v>
      </c>
      <c r="AD7">
        <f t="shared" si="1"/>
        <v>1E+20</v>
      </c>
      <c r="AE7" t="str">
        <f t="shared" si="2"/>
        <v>1E+20</v>
      </c>
    </row>
    <row r="8" spans="1:31" x14ac:dyDescent="0.3">
      <c r="A8">
        <v>5</v>
      </c>
      <c r="B8" s="2"/>
      <c r="L8" s="2"/>
      <c r="N8">
        <v>5</v>
      </c>
      <c r="O8" s="2" t="e">
        <f t="shared" si="3"/>
        <v>#N/A</v>
      </c>
      <c r="P8" t="e">
        <f t="shared" si="13"/>
        <v>#N/A</v>
      </c>
      <c r="Q8" t="e">
        <f t="shared" si="14"/>
        <v>#N/A</v>
      </c>
      <c r="R8" t="e">
        <f t="shared" si="15"/>
        <v>#N/A</v>
      </c>
      <c r="S8" t="e">
        <f t="shared" si="16"/>
        <v>#N/A</v>
      </c>
      <c r="T8" t="e">
        <f t="shared" si="17"/>
        <v>#N/A</v>
      </c>
      <c r="U8" t="e">
        <f t="shared" si="18"/>
        <v>#N/A</v>
      </c>
      <c r="V8" t="e">
        <f t="shared" si="10"/>
        <v>#N/A</v>
      </c>
      <c r="W8" t="e">
        <f t="shared" si="11"/>
        <v>#N/A</v>
      </c>
      <c r="X8" t="e">
        <f t="shared" si="12"/>
        <v>#N/A</v>
      </c>
      <c r="Y8" t="e">
        <f t="shared" si="0"/>
        <v>#N/A</v>
      </c>
      <c r="AB8" t="s">
        <v>50</v>
      </c>
      <c r="AC8">
        <v>24</v>
      </c>
      <c r="AD8">
        <f t="shared" si="1"/>
        <v>9.9999999999999998E+23</v>
      </c>
      <c r="AE8" t="str">
        <f t="shared" si="2"/>
        <v>1E+24</v>
      </c>
    </row>
    <row r="9" spans="1:31" x14ac:dyDescent="0.3">
      <c r="A9">
        <v>6</v>
      </c>
      <c r="B9" s="2"/>
      <c r="L9" s="2"/>
      <c r="N9">
        <v>6</v>
      </c>
      <c r="O9" s="2" t="e">
        <f t="shared" si="3"/>
        <v>#N/A</v>
      </c>
      <c r="P9" t="e">
        <f t="shared" si="13"/>
        <v>#N/A</v>
      </c>
      <c r="Q9" t="e">
        <f t="shared" si="14"/>
        <v>#N/A</v>
      </c>
      <c r="R9" t="e">
        <f t="shared" si="15"/>
        <v>#N/A</v>
      </c>
      <c r="S9" t="e">
        <f t="shared" si="16"/>
        <v>#N/A</v>
      </c>
      <c r="T9" t="e">
        <f t="shared" si="17"/>
        <v>#N/A</v>
      </c>
      <c r="U9" t="e">
        <f t="shared" si="18"/>
        <v>#N/A</v>
      </c>
      <c r="V9" t="e">
        <f t="shared" si="10"/>
        <v>#N/A</v>
      </c>
      <c r="W9" t="e">
        <f t="shared" si="11"/>
        <v>#N/A</v>
      </c>
      <c r="X9" t="e">
        <f t="shared" si="12"/>
        <v>#N/A</v>
      </c>
      <c r="Y9" t="e">
        <f t="shared" si="0"/>
        <v>#N/A</v>
      </c>
      <c r="AB9" t="s">
        <v>33</v>
      </c>
      <c r="AC9">
        <v>28</v>
      </c>
      <c r="AD9">
        <f t="shared" si="1"/>
        <v>9.9999999999999996E+27</v>
      </c>
      <c r="AE9" t="str">
        <f t="shared" si="2"/>
        <v>1E+28</v>
      </c>
    </row>
    <row r="10" spans="1:31" x14ac:dyDescent="0.3">
      <c r="A10">
        <v>7</v>
      </c>
      <c r="B10" s="2"/>
      <c r="L10" s="2"/>
      <c r="N10">
        <v>7</v>
      </c>
      <c r="O10" s="2" t="e">
        <f t="shared" si="3"/>
        <v>#N/A</v>
      </c>
      <c r="P10" t="e">
        <f t="shared" si="13"/>
        <v>#N/A</v>
      </c>
      <c r="Q10" t="e">
        <f t="shared" si="14"/>
        <v>#N/A</v>
      </c>
      <c r="R10" t="e">
        <f t="shared" si="15"/>
        <v>#N/A</v>
      </c>
      <c r="S10" t="e">
        <f t="shared" si="16"/>
        <v>#N/A</v>
      </c>
      <c r="T10" t="e">
        <f t="shared" si="17"/>
        <v>#N/A</v>
      </c>
      <c r="U10" t="e">
        <f t="shared" si="18"/>
        <v>#N/A</v>
      </c>
      <c r="V10" t="e">
        <f t="shared" si="10"/>
        <v>#N/A</v>
      </c>
      <c r="W10" t="e">
        <f t="shared" si="11"/>
        <v>#N/A</v>
      </c>
      <c r="X10" t="e">
        <f t="shared" si="12"/>
        <v>#N/A</v>
      </c>
      <c r="Y10" t="e">
        <f t="shared" si="0"/>
        <v>#N/A</v>
      </c>
      <c r="AB10" t="s">
        <v>653</v>
      </c>
      <c r="AC10">
        <v>32</v>
      </c>
      <c r="AD10">
        <f t="shared" si="1"/>
        <v>1.0000000000000001E+32</v>
      </c>
      <c r="AE10" t="str">
        <f t="shared" si="2"/>
        <v>1E+32</v>
      </c>
    </row>
    <row r="11" spans="1:31" x14ac:dyDescent="0.3">
      <c r="A11">
        <v>8</v>
      </c>
      <c r="B11" s="2"/>
      <c r="L11" s="2"/>
      <c r="N11">
        <v>8</v>
      </c>
      <c r="O11" s="2" t="e">
        <f t="shared" si="3"/>
        <v>#N/A</v>
      </c>
      <c r="P11" t="e">
        <f t="shared" si="13"/>
        <v>#N/A</v>
      </c>
      <c r="Q11" t="e">
        <f t="shared" si="14"/>
        <v>#N/A</v>
      </c>
      <c r="R11" t="e">
        <f t="shared" si="15"/>
        <v>#N/A</v>
      </c>
      <c r="S11" t="e">
        <f t="shared" si="16"/>
        <v>#N/A</v>
      </c>
      <c r="T11" t="e">
        <f t="shared" si="17"/>
        <v>#N/A</v>
      </c>
      <c r="U11" t="e">
        <f t="shared" si="18"/>
        <v>#N/A</v>
      </c>
      <c r="V11" t="e">
        <f t="shared" si="10"/>
        <v>#N/A</v>
      </c>
      <c r="W11" t="e">
        <f t="shared" si="11"/>
        <v>#N/A</v>
      </c>
      <c r="X11" t="e">
        <f t="shared" si="12"/>
        <v>#N/A</v>
      </c>
      <c r="Y11" t="e">
        <f t="shared" si="0"/>
        <v>#N/A</v>
      </c>
      <c r="AB11" t="s">
        <v>654</v>
      </c>
      <c r="AC11">
        <v>36</v>
      </c>
      <c r="AD11">
        <f t="shared" si="1"/>
        <v>1E+36</v>
      </c>
      <c r="AE11" t="str">
        <f t="shared" si="2"/>
        <v>1E+36</v>
      </c>
    </row>
    <row r="12" spans="1:31" x14ac:dyDescent="0.3">
      <c r="A12">
        <v>9</v>
      </c>
      <c r="B12" s="2"/>
      <c r="L12" s="2"/>
      <c r="N12">
        <v>9</v>
      </c>
      <c r="O12" s="2" t="e">
        <f t="shared" si="3"/>
        <v>#N/A</v>
      </c>
      <c r="P12" t="e">
        <f t="shared" si="13"/>
        <v>#N/A</v>
      </c>
      <c r="Q12" t="e">
        <f t="shared" si="14"/>
        <v>#N/A</v>
      </c>
      <c r="R12" t="e">
        <f t="shared" si="15"/>
        <v>#N/A</v>
      </c>
      <c r="S12" t="e">
        <f t="shared" si="16"/>
        <v>#N/A</v>
      </c>
      <c r="T12" t="e">
        <f t="shared" si="17"/>
        <v>#N/A</v>
      </c>
      <c r="U12" t="e">
        <f t="shared" si="18"/>
        <v>#N/A</v>
      </c>
      <c r="V12" t="e">
        <f t="shared" si="10"/>
        <v>#N/A</v>
      </c>
      <c r="W12" t="e">
        <f t="shared" si="11"/>
        <v>#N/A</v>
      </c>
      <c r="X12" t="e">
        <f t="shared" si="12"/>
        <v>#N/A</v>
      </c>
      <c r="Y12" t="e">
        <f t="shared" si="0"/>
        <v>#N/A</v>
      </c>
      <c r="AB12" t="s">
        <v>655</v>
      </c>
      <c r="AC12">
        <v>40</v>
      </c>
      <c r="AD12">
        <f t="shared" si="1"/>
        <v>1E+40</v>
      </c>
      <c r="AE12" t="str">
        <f t="shared" si="2"/>
        <v>1E+40</v>
      </c>
    </row>
    <row r="13" spans="1:31" x14ac:dyDescent="0.3">
      <c r="A13">
        <v>10</v>
      </c>
      <c r="B13" s="2"/>
      <c r="L13" s="2"/>
      <c r="N13">
        <v>10</v>
      </c>
      <c r="O13" s="2" t="e">
        <f t="shared" si="3"/>
        <v>#N/A</v>
      </c>
      <c r="P13" t="e">
        <f t="shared" si="13"/>
        <v>#N/A</v>
      </c>
      <c r="Q13" t="e">
        <f t="shared" si="14"/>
        <v>#N/A</v>
      </c>
      <c r="R13" t="e">
        <f t="shared" si="15"/>
        <v>#N/A</v>
      </c>
      <c r="S13" t="e">
        <f t="shared" si="16"/>
        <v>#N/A</v>
      </c>
      <c r="T13" t="e">
        <f t="shared" si="17"/>
        <v>#N/A</v>
      </c>
      <c r="U13" t="e">
        <f t="shared" si="18"/>
        <v>#N/A</v>
      </c>
      <c r="V13" t="e">
        <f t="shared" si="10"/>
        <v>#N/A</v>
      </c>
      <c r="W13" t="e">
        <f t="shared" si="11"/>
        <v>#N/A</v>
      </c>
      <c r="X13" t="e">
        <f t="shared" si="12"/>
        <v>#N/A</v>
      </c>
      <c r="Y13" t="e">
        <f t="shared" si="0"/>
        <v>#N/A</v>
      </c>
      <c r="AB13" t="s">
        <v>656</v>
      </c>
      <c r="AC13">
        <v>44</v>
      </c>
      <c r="AD13">
        <f t="shared" si="1"/>
        <v>1.0000000000000001E+44</v>
      </c>
      <c r="AE13" t="str">
        <f t="shared" si="2"/>
        <v>1E+44</v>
      </c>
    </row>
    <row r="14" spans="1:31" x14ac:dyDescent="0.3">
      <c r="A14">
        <v>11</v>
      </c>
      <c r="B14" s="2"/>
      <c r="L14" s="2"/>
      <c r="N14">
        <v>11</v>
      </c>
      <c r="O14" s="2" t="e">
        <f t="shared" si="3"/>
        <v>#N/A</v>
      </c>
      <c r="P14" t="e">
        <f t="shared" si="13"/>
        <v>#N/A</v>
      </c>
      <c r="Q14" t="e">
        <f t="shared" si="14"/>
        <v>#N/A</v>
      </c>
      <c r="R14" t="e">
        <f t="shared" si="15"/>
        <v>#N/A</v>
      </c>
      <c r="S14" t="e">
        <f t="shared" si="16"/>
        <v>#N/A</v>
      </c>
      <c r="T14" t="e">
        <f t="shared" si="17"/>
        <v>#N/A</v>
      </c>
      <c r="U14" t="e">
        <f t="shared" si="18"/>
        <v>#N/A</v>
      </c>
      <c r="V14" t="e">
        <f t="shared" si="10"/>
        <v>#N/A</v>
      </c>
      <c r="W14" t="e">
        <f t="shared" si="11"/>
        <v>#N/A</v>
      </c>
      <c r="X14" t="e">
        <f t="shared" si="12"/>
        <v>#N/A</v>
      </c>
      <c r="Y14" t="e">
        <f t="shared" si="0"/>
        <v>#N/A</v>
      </c>
      <c r="AB14" t="s">
        <v>657</v>
      </c>
      <c r="AC14">
        <v>48</v>
      </c>
      <c r="AD14">
        <f t="shared" si="1"/>
        <v>1E+48</v>
      </c>
      <c r="AE14" t="str">
        <f t="shared" si="2"/>
        <v>1E+48</v>
      </c>
    </row>
    <row r="15" spans="1:31" x14ac:dyDescent="0.3">
      <c r="A15">
        <v>12</v>
      </c>
      <c r="B15" s="2"/>
      <c r="L15" s="2"/>
      <c r="N15">
        <v>12</v>
      </c>
      <c r="O15" s="2" t="e">
        <f t="shared" si="3"/>
        <v>#N/A</v>
      </c>
      <c r="P15" t="e">
        <f t="shared" si="13"/>
        <v>#N/A</v>
      </c>
      <c r="Q15" t="e">
        <f t="shared" si="14"/>
        <v>#N/A</v>
      </c>
      <c r="R15" t="e">
        <f t="shared" si="15"/>
        <v>#N/A</v>
      </c>
      <c r="S15" t="e">
        <f t="shared" si="16"/>
        <v>#N/A</v>
      </c>
      <c r="T15" t="e">
        <f t="shared" si="17"/>
        <v>#N/A</v>
      </c>
      <c r="U15" t="e">
        <f t="shared" si="18"/>
        <v>#N/A</v>
      </c>
      <c r="V15" t="e">
        <f t="shared" si="10"/>
        <v>#N/A</v>
      </c>
      <c r="W15" t="e">
        <f t="shared" si="11"/>
        <v>#N/A</v>
      </c>
      <c r="X15" t="e">
        <f t="shared" si="12"/>
        <v>#N/A</v>
      </c>
      <c r="Y15" t="e">
        <f t="shared" si="0"/>
        <v>#N/A</v>
      </c>
      <c r="AB15" t="s">
        <v>659</v>
      </c>
      <c r="AC15">
        <v>52</v>
      </c>
      <c r="AD15">
        <f t="shared" si="1"/>
        <v>9.9999999999999999E+51</v>
      </c>
      <c r="AE15" t="str">
        <f t="shared" si="2"/>
        <v>1E+52</v>
      </c>
    </row>
    <row r="16" spans="1:31" x14ac:dyDescent="0.3">
      <c r="O16" s="3"/>
      <c r="AB16" t="s">
        <v>660</v>
      </c>
      <c r="AC16">
        <v>56</v>
      </c>
      <c r="AD16">
        <f t="shared" si="1"/>
        <v>1.0000000000000001E+56</v>
      </c>
      <c r="AE16" t="str">
        <f t="shared" si="2"/>
        <v>1E+56</v>
      </c>
    </row>
    <row r="17" spans="1:31" x14ac:dyDescent="0.3">
      <c r="AB17" t="s">
        <v>661</v>
      </c>
      <c r="AC17">
        <v>60</v>
      </c>
      <c r="AD17">
        <f t="shared" si="1"/>
        <v>9.9999999999999995E+59</v>
      </c>
      <c r="AE17" t="str">
        <f t="shared" si="2"/>
        <v>1E+60</v>
      </c>
    </row>
    <row r="18" spans="1:31" x14ac:dyDescent="0.3">
      <c r="AB18" t="s">
        <v>662</v>
      </c>
      <c r="AC18">
        <v>64</v>
      </c>
      <c r="AD18">
        <f t="shared" si="1"/>
        <v>1E+64</v>
      </c>
      <c r="AE18" t="str">
        <f t="shared" si="2"/>
        <v>1E+64</v>
      </c>
    </row>
    <row r="19" spans="1:31" x14ac:dyDescent="0.3">
      <c r="AB19" t="s">
        <v>663</v>
      </c>
      <c r="AC19">
        <v>68</v>
      </c>
      <c r="AD19">
        <f t="shared" si="1"/>
        <v>9.9999999999999995E+67</v>
      </c>
      <c r="AE19" t="str">
        <f t="shared" si="2"/>
        <v>1E+68</v>
      </c>
    </row>
    <row r="20" spans="1:31" x14ac:dyDescent="0.3">
      <c r="A20" t="s">
        <v>760</v>
      </c>
      <c r="AB20" t="s">
        <v>664</v>
      </c>
      <c r="AC20">
        <v>72</v>
      </c>
      <c r="AD20">
        <f t="shared" si="1"/>
        <v>9.9999999999999994E+71</v>
      </c>
      <c r="AE20" t="str">
        <f t="shared" si="2"/>
        <v>1E+72</v>
      </c>
    </row>
    <row r="21" spans="1:31" x14ac:dyDescent="0.3">
      <c r="B21" t="s">
        <v>65</v>
      </c>
      <c r="C21" t="s">
        <v>669</v>
      </c>
      <c r="D21" t="s">
        <v>670</v>
      </c>
      <c r="E21" t="s">
        <v>671</v>
      </c>
      <c r="F21" t="s">
        <v>672</v>
      </c>
      <c r="G21" t="s">
        <v>673</v>
      </c>
      <c r="H21" t="s">
        <v>674</v>
      </c>
      <c r="I21" t="s">
        <v>645</v>
      </c>
      <c r="O21" t="s">
        <v>62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674</v>
      </c>
      <c r="V21" t="s">
        <v>645</v>
      </c>
      <c r="AB21" t="s">
        <v>665</v>
      </c>
      <c r="AC21">
        <v>76</v>
      </c>
      <c r="AD21">
        <f t="shared" si="1"/>
        <v>1E+76</v>
      </c>
      <c r="AE21" t="str">
        <f t="shared" si="2"/>
        <v>1E+76</v>
      </c>
    </row>
    <row r="22" spans="1:31" x14ac:dyDescent="0.3">
      <c r="C22" s="2">
        <v>1000</v>
      </c>
      <c r="D22" s="2">
        <v>2000</v>
      </c>
      <c r="E22" s="2">
        <v>3000</v>
      </c>
      <c r="F22" s="2">
        <v>5000</v>
      </c>
      <c r="G22" s="2">
        <v>7000</v>
      </c>
      <c r="H22" s="2">
        <v>10000</v>
      </c>
      <c r="AB22" t="s">
        <v>666</v>
      </c>
      <c r="AC22">
        <v>80</v>
      </c>
      <c r="AD22">
        <f t="shared" si="1"/>
        <v>1E+80</v>
      </c>
      <c r="AE22" t="str">
        <f t="shared" si="2"/>
        <v>1E+80</v>
      </c>
    </row>
    <row r="23" spans="1:31" x14ac:dyDescent="0.3">
      <c r="A23">
        <v>1</v>
      </c>
      <c r="B23" s="2" t="str">
        <f>C23&amp;","&amp;D23&amp;","&amp;E23&amp;","&amp;F23&amp;","&amp;G23&amp;","&amp;H23</f>
        <v>1000마,2000마,3000마,5000마,7000마,1살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1000마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2000마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3000마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5000마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7000마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1살</v>
      </c>
      <c r="I23" s="2" t="s">
        <v>807</v>
      </c>
      <c r="N23">
        <v>1</v>
      </c>
      <c r="O23" s="2" t="str">
        <f>P23&amp;","&amp;Q23&amp;","&amp;R23&amp;","&amp;S23&amp;","&amp;T23&amp;","&amp;U23</f>
        <v>1E+111,2E+111,3E+111,5E+111,7E+111,1E+112</v>
      </c>
      <c r="P23">
        <f>$C$22*V23</f>
        <v>1.0000000000000001E+111</v>
      </c>
      <c r="Q23">
        <f>$D$22*V23</f>
        <v>2.0000000000000002E+111</v>
      </c>
      <c r="R23">
        <f>$E$22*V23</f>
        <v>3E+111</v>
      </c>
      <c r="S23">
        <f>$F$22*V23</f>
        <v>4.9999999999999997E+111</v>
      </c>
      <c r="T23">
        <f>$G$22*V23</f>
        <v>7.0000000000000004E+111</v>
      </c>
      <c r="U23">
        <f>$H$22*V23</f>
        <v>9.9999999999999993E+111</v>
      </c>
      <c r="V23" t="str">
        <f>VLOOKUP(I23,AB:AE,4,FALSE)</f>
        <v>1E+108</v>
      </c>
      <c r="AB23" t="s">
        <v>667</v>
      </c>
      <c r="AC23">
        <v>84</v>
      </c>
      <c r="AD23">
        <f t="shared" si="1"/>
        <v>1.0000000000000001E+84</v>
      </c>
      <c r="AE23" t="str">
        <f t="shared" si="2"/>
        <v>1E+84</v>
      </c>
    </row>
    <row r="24" spans="1:31" x14ac:dyDescent="0.3">
      <c r="A24">
        <v>2</v>
      </c>
      <c r="B24" s="2" t="str">
        <f t="shared" ref="B24:B26" si="19">C24&amp;","&amp;D24&amp;","&amp;E24&amp;","&amp;F24&amp;","&amp;G24&amp;","&amp;H24</f>
        <v>1000살,2000살,3000살,5000살,7000살,1섬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1000살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2000살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3000살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5000살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7000살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1섬</v>
      </c>
      <c r="I24" s="2" t="s">
        <v>912</v>
      </c>
      <c r="N24">
        <v>2</v>
      </c>
      <c r="O24" s="2" t="str">
        <f t="shared" ref="O24:O26" si="20">P24&amp;","&amp;Q24&amp;","&amp;R24&amp;","&amp;S24&amp;","&amp;T24&amp;","&amp;U24</f>
        <v>1E+115,2E+115,3E+115,5E+115,7E+115,1E+116</v>
      </c>
      <c r="P24">
        <f t="shared" ref="P24:P26" si="21">$C$22*V24</f>
        <v>1E+115</v>
      </c>
      <c r="Q24">
        <f t="shared" ref="Q24:Q26" si="22">$D$22*V24</f>
        <v>2E+115</v>
      </c>
      <c r="R24">
        <f t="shared" ref="R24:R26" si="23">$E$22*V24</f>
        <v>2.9999999999999996E+115</v>
      </c>
      <c r="S24">
        <f t="shared" ref="S24:S26" si="24">$F$22*V24</f>
        <v>5.0000000000000001E+115</v>
      </c>
      <c r="T24">
        <f t="shared" ref="T24:T26" si="25">$G$22*V24</f>
        <v>6.9999999999999992E+115</v>
      </c>
      <c r="U24">
        <f t="shared" ref="U24:U26" si="26">$H$22*V24</f>
        <v>1E+116</v>
      </c>
      <c r="V24" t="str">
        <f>VLOOKUP(I24,AB:AE,4,FALSE)</f>
        <v>1E+112</v>
      </c>
      <c r="AB24" t="s">
        <v>649</v>
      </c>
      <c r="AC24">
        <v>88</v>
      </c>
      <c r="AD24">
        <f t="shared" si="1"/>
        <v>9.9999999999999996E+87</v>
      </c>
      <c r="AE24" t="str">
        <f t="shared" si="2"/>
        <v>1E+88</v>
      </c>
    </row>
    <row r="25" spans="1:31" x14ac:dyDescent="0.3">
      <c r="A25">
        <v>3</v>
      </c>
      <c r="B25" s="2" t="str">
        <f t="shared" si="19"/>
        <v>1000섬,2000섬,3000섬,5000섬,7000섬,1찰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1000섬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2000섬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3000섬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5000섬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7000섬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1찰</v>
      </c>
      <c r="I25" s="2" t="s">
        <v>913</v>
      </c>
      <c r="N25">
        <v>3</v>
      </c>
      <c r="O25" s="2" t="str">
        <f t="shared" si="20"/>
        <v>1E+119,2E+119,3E+119,5E+119,7E+119,1E+120</v>
      </c>
      <c r="P25">
        <f t="shared" si="21"/>
        <v>9.9999999999999994E+118</v>
      </c>
      <c r="Q25">
        <f t="shared" si="22"/>
        <v>1.9999999999999999E+119</v>
      </c>
      <c r="R25">
        <f t="shared" si="23"/>
        <v>3E+119</v>
      </c>
      <c r="S25">
        <f t="shared" si="24"/>
        <v>4.9999999999999999E+119</v>
      </c>
      <c r="T25">
        <f t="shared" si="25"/>
        <v>7.0000000000000001E+119</v>
      </c>
      <c r="U25">
        <f t="shared" si="26"/>
        <v>9.9999999999999998E+119</v>
      </c>
      <c r="V25" t="str">
        <f>VLOOKUP(I25,AB:AE,4,FALSE)</f>
        <v>1E+116</v>
      </c>
      <c r="AB25" t="s">
        <v>658</v>
      </c>
      <c r="AC25">
        <v>92</v>
      </c>
      <c r="AD25">
        <f t="shared" si="1"/>
        <v>1E+92</v>
      </c>
      <c r="AE25" t="str">
        <f t="shared" si="2"/>
        <v>1E+92</v>
      </c>
    </row>
    <row r="26" spans="1:31" x14ac:dyDescent="0.3">
      <c r="A26">
        <v>4</v>
      </c>
      <c r="B26" s="2" t="str">
        <f t="shared" si="19"/>
        <v>1000찰,2000찰,3000찰,5000찰,7000찰,1교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1000찰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2000찰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3000찰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5000찰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7000찰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1교</v>
      </c>
      <c r="I26" s="2" t="s">
        <v>971</v>
      </c>
      <c r="N26">
        <v>4</v>
      </c>
      <c r="O26" s="2" t="str">
        <f t="shared" si="20"/>
        <v>1E+123,2E+123,3E+123,5E+123,7E+123,1E+124</v>
      </c>
      <c r="P26">
        <f t="shared" si="21"/>
        <v>9.9999999999999998E+122</v>
      </c>
      <c r="Q26">
        <f t="shared" si="22"/>
        <v>2E+123</v>
      </c>
      <c r="R26">
        <f t="shared" si="23"/>
        <v>3.0000000000000001E+123</v>
      </c>
      <c r="S26">
        <f t="shared" si="24"/>
        <v>4.9999999999999997E+123</v>
      </c>
      <c r="T26">
        <f t="shared" si="25"/>
        <v>7E+123</v>
      </c>
      <c r="U26">
        <f t="shared" si="26"/>
        <v>9.9999999999999995E+123</v>
      </c>
      <c r="V26" t="str">
        <f>VLOOKUP(I26,AB:AE,4,FALSE)</f>
        <v>1E+120</v>
      </c>
      <c r="AB26" t="s">
        <v>668</v>
      </c>
      <c r="AC26">
        <v>96</v>
      </c>
      <c r="AD26">
        <f t="shared" si="1"/>
        <v>1E+96</v>
      </c>
      <c r="AE26" t="str">
        <f t="shared" si="2"/>
        <v>1E+96</v>
      </c>
    </row>
    <row r="27" spans="1:31" x14ac:dyDescent="0.3">
      <c r="A27">
        <v>5</v>
      </c>
      <c r="B27" s="2"/>
      <c r="N27">
        <v>5</v>
      </c>
      <c r="O27" s="2"/>
      <c r="AB27" t="s">
        <v>726</v>
      </c>
      <c r="AC27">
        <v>100</v>
      </c>
      <c r="AD27">
        <f t="shared" si="1"/>
        <v>1E+100</v>
      </c>
      <c r="AE27" t="str">
        <f t="shared" si="2"/>
        <v>1E+100</v>
      </c>
    </row>
    <row r="28" spans="1:31" x14ac:dyDescent="0.3">
      <c r="A28">
        <v>6</v>
      </c>
      <c r="B28" s="2"/>
      <c r="N28">
        <v>6</v>
      </c>
      <c r="O28" s="2"/>
      <c r="AB28" t="s">
        <v>806</v>
      </c>
      <c r="AC28">
        <v>104</v>
      </c>
      <c r="AD28">
        <f t="shared" si="1"/>
        <v>1E+104</v>
      </c>
      <c r="AE28" t="str">
        <f t="shared" si="2"/>
        <v>1E+104</v>
      </c>
    </row>
    <row r="29" spans="1:31" x14ac:dyDescent="0.3">
      <c r="A29">
        <v>7</v>
      </c>
      <c r="B29" s="2"/>
      <c r="N29">
        <v>7</v>
      </c>
      <c r="O29" s="2"/>
      <c r="AB29" t="s">
        <v>807</v>
      </c>
      <c r="AC29">
        <v>108</v>
      </c>
      <c r="AD29">
        <f t="shared" ref="AD29:AD35" si="27">POWER(10,AC29)</f>
        <v>1E+108</v>
      </c>
      <c r="AE29" t="str">
        <f t="shared" ref="AE29:AE31" si="28">RIGHT(AD29,AC29)</f>
        <v>1E+108</v>
      </c>
    </row>
    <row r="30" spans="1:31" x14ac:dyDescent="0.3">
      <c r="A30">
        <v>8</v>
      </c>
      <c r="B30" s="2"/>
      <c r="N30">
        <v>8</v>
      </c>
      <c r="O30" s="2"/>
      <c r="AB30" t="s">
        <v>912</v>
      </c>
      <c r="AC30">
        <v>112</v>
      </c>
      <c r="AD30">
        <f t="shared" si="27"/>
        <v>9.9999999999999993E+111</v>
      </c>
      <c r="AE30" t="str">
        <f t="shared" si="28"/>
        <v>1E+112</v>
      </c>
    </row>
    <row r="31" spans="1:31" x14ac:dyDescent="0.3">
      <c r="A31">
        <v>9</v>
      </c>
      <c r="B31" s="2"/>
      <c r="N31">
        <v>9</v>
      </c>
      <c r="O31" s="2"/>
      <c r="AB31" t="s">
        <v>913</v>
      </c>
      <c r="AC31">
        <v>116</v>
      </c>
      <c r="AD31">
        <f t="shared" si="27"/>
        <v>1E+116</v>
      </c>
      <c r="AE31" t="str">
        <f t="shared" si="28"/>
        <v>1E+116</v>
      </c>
    </row>
    <row r="32" spans="1:31" x14ac:dyDescent="0.3">
      <c r="A32">
        <v>10</v>
      </c>
      <c r="B32" s="2"/>
      <c r="N32">
        <v>10</v>
      </c>
      <c r="O32" s="2"/>
      <c r="AB32" t="s">
        <v>971</v>
      </c>
      <c r="AC32">
        <v>120</v>
      </c>
      <c r="AD32">
        <f t="shared" si="27"/>
        <v>9.9999999999999998E+119</v>
      </c>
      <c r="AE32" t="str">
        <f t="shared" ref="AE32:AE33" si="29">RIGHT(AD32,AC32)</f>
        <v>1E+120</v>
      </c>
    </row>
    <row r="33" spans="1:31" x14ac:dyDescent="0.3">
      <c r="A33">
        <v>11</v>
      </c>
      <c r="B33" s="2"/>
      <c r="N33">
        <v>11</v>
      </c>
      <c r="O33" s="2"/>
      <c r="AB33" t="s">
        <v>972</v>
      </c>
      <c r="AC33">
        <v>124</v>
      </c>
      <c r="AD33">
        <f t="shared" si="27"/>
        <v>9.9999999999999995E+123</v>
      </c>
      <c r="AE33" t="str">
        <f t="shared" si="29"/>
        <v>1E+124</v>
      </c>
    </row>
    <row r="34" spans="1:31" x14ac:dyDescent="0.3">
      <c r="A34">
        <v>12</v>
      </c>
      <c r="B34" s="2"/>
      <c r="N34">
        <v>12</v>
      </c>
      <c r="O34" s="2"/>
      <c r="AB34" t="s">
        <v>1014</v>
      </c>
      <c r="AC34">
        <v>128</v>
      </c>
      <c r="AD34">
        <f t="shared" si="27"/>
        <v>1.0000000000000001E+128</v>
      </c>
      <c r="AE34" t="str">
        <f t="shared" ref="AE34:AE35" si="30">RIGHT(AD34,AC34)</f>
        <v>1E+128</v>
      </c>
    </row>
    <row r="35" spans="1:31" x14ac:dyDescent="0.3">
      <c r="AB35" t="s">
        <v>1089</v>
      </c>
      <c r="AC35">
        <v>132</v>
      </c>
      <c r="AD35">
        <f t="shared" si="27"/>
        <v>9.9999999999999999E+131</v>
      </c>
      <c r="AE35" t="str">
        <f t="shared" si="30"/>
        <v>1E+132</v>
      </c>
    </row>
    <row r="36" spans="1:31" x14ac:dyDescent="0.3">
      <c r="AD36" s="3"/>
    </row>
    <row r="37" spans="1:31" x14ac:dyDescent="0.3">
      <c r="AD37" s="3"/>
    </row>
    <row r="38" spans="1:31" x14ac:dyDescent="0.3">
      <c r="AD38" s="3"/>
    </row>
    <row r="39" spans="1:31" x14ac:dyDescent="0.3">
      <c r="AD39" s="3"/>
    </row>
    <row r="40" spans="1:31" x14ac:dyDescent="0.3">
      <c r="AD40" s="3"/>
    </row>
    <row r="41" spans="1:31" x14ac:dyDescent="0.3">
      <c r="AD41" s="3"/>
    </row>
    <row r="42" spans="1:31" x14ac:dyDescent="0.3">
      <c r="AD42" s="3"/>
    </row>
    <row r="43" spans="1:31" x14ac:dyDescent="0.3">
      <c r="AD43" s="3"/>
    </row>
    <row r="44" spans="1:31" x14ac:dyDescent="0.3">
      <c r="AD44" s="3"/>
    </row>
    <row r="45" spans="1:31" x14ac:dyDescent="0.3">
      <c r="AD45" s="3"/>
    </row>
    <row r="46" spans="1:31" x14ac:dyDescent="0.3">
      <c r="AD46" s="3"/>
    </row>
    <row r="47" spans="1:31" x14ac:dyDescent="0.3">
      <c r="AD47" s="3"/>
    </row>
    <row r="48" spans="1:31" x14ac:dyDescent="0.3">
      <c r="AD48" s="3"/>
    </row>
    <row r="49" spans="30:30" x14ac:dyDescent="0.3">
      <c r="AD49" s="3"/>
    </row>
    <row r="50" spans="30:30" x14ac:dyDescent="0.3">
      <c r="AD5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U664"/>
  <sheetViews>
    <sheetView zoomScale="85" zoomScaleNormal="85" workbookViewId="0">
      <selection activeCell="I24" sqref="I24"/>
    </sheetView>
  </sheetViews>
  <sheetFormatPr defaultColWidth="8.75" defaultRowHeight="16.5" x14ac:dyDescent="0.3"/>
  <cols>
    <col min="1" max="1" width="4.5" style="6" customWidth="1"/>
    <col min="2" max="2" width="8.75" style="17"/>
    <col min="3" max="5" width="11.875" style="18" customWidth="1"/>
    <col min="6" max="6" width="10.25" style="17" customWidth="1"/>
    <col min="7" max="7" width="11.375" style="19" bestFit="1" customWidth="1"/>
    <col min="8" max="8" width="14.875" style="19" customWidth="1"/>
    <col min="9" max="9" width="19.25" style="4" bestFit="1" customWidth="1"/>
    <col min="10" max="10" width="19.25" style="4" customWidth="1"/>
    <col min="11" max="11" width="14.625" style="4" bestFit="1" customWidth="1"/>
    <col min="12" max="12" width="19.375" style="4" customWidth="1"/>
    <col min="13" max="16" width="8.75" style="6"/>
    <col min="17" max="17" width="13.75" style="14" bestFit="1" customWidth="1"/>
    <col min="18" max="18" width="8.75" style="14"/>
    <col min="19" max="21" width="11.625" style="14" bestFit="1" customWidth="1"/>
    <col min="22" max="16384" width="8.75" style="6"/>
  </cols>
  <sheetData>
    <row r="1" spans="2:21" x14ac:dyDescent="0.3">
      <c r="B1" s="4"/>
      <c r="C1" s="5"/>
      <c r="D1" s="5"/>
      <c r="E1" s="5"/>
      <c r="F1" s="4"/>
      <c r="G1" s="4"/>
      <c r="H1" s="4"/>
    </row>
    <row r="2" spans="2:21" x14ac:dyDescent="0.3">
      <c r="B2" s="4"/>
      <c r="C2" s="5"/>
      <c r="D2" s="5"/>
      <c r="E2" s="5"/>
      <c r="F2" s="4"/>
      <c r="G2" s="4"/>
      <c r="H2" s="4"/>
    </row>
    <row r="3" spans="2:21" x14ac:dyDescent="0.3">
      <c r="B3" s="6" t="s">
        <v>689</v>
      </c>
      <c r="C3" s="5"/>
      <c r="D3" s="5"/>
      <c r="E3" s="5"/>
      <c r="F3" s="7"/>
      <c r="G3" s="7"/>
      <c r="H3" s="7"/>
      <c r="I3" s="6"/>
    </row>
    <row r="4" spans="2:21" x14ac:dyDescent="0.3">
      <c r="B4" s="4" t="s">
        <v>690</v>
      </c>
      <c r="C4" s="5"/>
      <c r="D4" s="5"/>
      <c r="E4" s="5"/>
      <c r="F4" s="4"/>
      <c r="G4" s="4" t="s">
        <v>691</v>
      </c>
      <c r="H4" s="4"/>
      <c r="K4" s="4" t="s">
        <v>692</v>
      </c>
      <c r="Q4" s="14" t="s">
        <v>890</v>
      </c>
    </row>
    <row r="5" spans="2:21" ht="17.25" thickBot="1" x14ac:dyDescent="0.35">
      <c r="B5" s="8"/>
      <c r="C5" s="9" t="s">
        <v>62</v>
      </c>
      <c r="D5" s="9" t="s">
        <v>63</v>
      </c>
      <c r="E5" s="9" t="s">
        <v>64</v>
      </c>
      <c r="F5" s="9" t="s">
        <v>65</v>
      </c>
      <c r="G5" s="8" t="s">
        <v>1</v>
      </c>
      <c r="H5" s="8" t="s">
        <v>645</v>
      </c>
      <c r="I5" s="8" t="s">
        <v>646</v>
      </c>
      <c r="K5" s="8" t="s">
        <v>646</v>
      </c>
      <c r="L5" s="8" t="s">
        <v>647</v>
      </c>
      <c r="M5" s="8"/>
      <c r="N5" s="8"/>
      <c r="Q5" s="14" t="s">
        <v>67</v>
      </c>
      <c r="R5" s="14" t="s">
        <v>159</v>
      </c>
      <c r="S5" s="14" t="s">
        <v>361</v>
      </c>
      <c r="T5" s="14" t="s">
        <v>891</v>
      </c>
      <c r="U5" s="14" t="s">
        <v>437</v>
      </c>
    </row>
    <row r="6" spans="2:21" ht="17.25" thickTop="1" x14ac:dyDescent="0.3">
      <c r="B6" s="10" t="s">
        <v>693</v>
      </c>
      <c r="C6" s="36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</v>
      </c>
      <c r="D6" s="11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11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11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</v>
      </c>
      <c r="G6" s="12">
        <v>0</v>
      </c>
      <c r="H6" s="13">
        <v>0</v>
      </c>
      <c r="I6" s="14">
        <v>0</v>
      </c>
      <c r="K6" s="14" t="s">
        <v>648</v>
      </c>
      <c r="L6" s="14">
        <v>4</v>
      </c>
      <c r="M6" s="15">
        <f>POWER(10,L6)</f>
        <v>10000</v>
      </c>
      <c r="N6" s="15" t="str">
        <f>RIGHT(M6,L6)</f>
        <v>0000</v>
      </c>
      <c r="Q6" s="14" cm="1">
        <f t="array" ref="Q6:Q576">_xlfn.FILTERXML("&lt;list&gt;&lt;item&gt;" &amp;SUBSTITUTE(TwelveBossTable!M14,",","&lt;/item&gt;&lt;item&gt;") &amp; "&lt;/item&gt;&lt;/list&gt;","//item")</f>
        <v>1000000000000000</v>
      </c>
      <c r="R6" s="100" cm="1">
        <f t="array" ref="R6:R664">_xlfn.FILTERXML("&lt;list&gt;&lt;item&gt;" &amp;SUBSTITUTE(TwelveBossTable!M22,",","&lt;/item&gt;&lt;item&gt;") &amp; "&lt;/item&gt;&lt;/list&gt;","//item")</f>
        <v>1E+20</v>
      </c>
      <c r="S6" s="14" cm="1">
        <f t="array" ref="S6:S266">_xlfn.FILTERXML("&lt;list&gt;&lt;item&gt;" &amp;SUBSTITUTE(TwelveBossTable!M57,",","&lt;/item&gt;&lt;item&gt;") &amp; "&lt;/item&gt;&lt;/list&gt;","//item")</f>
        <v>9.9999999999999995E+59</v>
      </c>
      <c r="T6" s="14" cm="1">
        <f t="array" ref="T6:T249">_xlfn.FILTERXML("&lt;list&gt;&lt;item&gt;" &amp;SUBSTITUTE(TwelveBossTable!M75,",","&lt;/item&gt;&lt;item&gt;") &amp; "&lt;/item&gt;&lt;/list&gt;","//item")</f>
        <v>31</v>
      </c>
      <c r="U6" s="14" cm="1">
        <f t="array" ref="U6:U249">_xlfn.FILTERXML("&lt;list&gt;&lt;item&gt;" &amp;SUBSTITUTE(TwelveBossTable!M76,",","&lt;/item&gt;&lt;item&gt;") &amp; "&lt;/item&gt;&lt;/list&gt;","//item")</f>
        <v>1E+64</v>
      </c>
    </row>
    <row r="7" spans="2:21" x14ac:dyDescent="0.3">
      <c r="B7" s="10" t="s">
        <v>694</v>
      </c>
      <c r="C7" s="11" t="str">
        <f>C6&amp;","&amp;C8&amp;","&amp;C9&amp;","&amp;C10&amp;","&amp;C11&amp;","&amp;C12&amp;","&amp;C13&amp;","&amp;C14&amp;","&amp;C15&amp;","&amp;C16&amp;","&amp;C17&amp;","&amp;C18&amp;","&amp;C19&amp;","&amp;C20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e+90,1.2e+90,1.4e+90,1.6e+90,2e+90,3e+90,4e+90,5e+90,6e+90,8e+90,1.5e+91,2e+91,4e+91,1e+92,2e+92,4e+92,1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+132,2E+132,4E+132,1E+133,2E+133,1E+134,2E+134,3E+134,5E+134,8E+134,1E+135,2E+135,4E+135</v>
      </c>
      <c r="D7" s="11" t="str">
        <f>D6&amp;","&amp;D8&amp;","&amp;D9&amp;","&amp;D10&amp;","&amp;D11&amp;","&amp;D12&amp;","&amp;D13&amp;","&amp;D14&amp;","&amp;D15&amp;","&amp;D16&amp;","&amp;D17&amp;","&amp;D18&amp;","&amp;D19&amp;","&amp;D20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11" t="str">
        <f>E6&amp;","&amp;E8&amp;","&amp;E9&amp;","&amp;E10&amp;","&amp;E11&amp;","&amp;E12&amp;","&amp;E13&amp;","&amp;E14&amp;","&amp;E15&amp;","&amp;E16&amp;","&amp;E17&amp;","&amp;E18&amp;","&amp;E19&amp;","&amp;E20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11" t="str">
        <f>F6&amp;","&amp;F8&amp;","&amp;F9&amp;","&amp;F10&amp;","&amp;F11&amp;","&amp;F12&amp;","&amp;F13&amp;","&amp;F14&amp;","&amp;F15&amp;","&amp;F16&amp;","&amp;F17&amp;","&amp;F18&amp;","&amp;F19&amp;","&amp;F20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설,2설,4설,10설,20설,100설,200설,300설,500설,800설,1000설,2000설,4000설</v>
      </c>
      <c r="G7" s="12">
        <v>0</v>
      </c>
      <c r="H7" s="13">
        <v>0</v>
      </c>
      <c r="I7" s="14">
        <v>0</v>
      </c>
      <c r="K7" s="14" t="s">
        <v>650</v>
      </c>
      <c r="L7" s="14">
        <v>8</v>
      </c>
      <c r="M7" s="15">
        <f t="shared" ref="M7:M29" si="0">POWER(10,L7)</f>
        <v>100000000</v>
      </c>
      <c r="N7" s="15" t="str">
        <f t="shared" ref="N7:N29" si="1">RIGHT(M7,L7)</f>
        <v>00000000</v>
      </c>
      <c r="Q7" s="14">
        <v>1E+16</v>
      </c>
      <c r="R7" s="14">
        <v>1.5E+20</v>
      </c>
      <c r="S7" s="14">
        <v>1E+62</v>
      </c>
      <c r="T7" s="14">
        <v>32</v>
      </c>
      <c r="U7" s="14">
        <v>9.9999999999999999E+64</v>
      </c>
    </row>
    <row r="8" spans="2:21" x14ac:dyDescent="0.3">
      <c r="B8" s="10">
        <v>1</v>
      </c>
      <c r="C8" s="11">
        <f>G8*I8</f>
        <v>9.9999999999999999E+131</v>
      </c>
      <c r="D8" s="11">
        <v>25</v>
      </c>
      <c r="E8" s="11">
        <v>30</v>
      </c>
      <c r="F8" s="11" t="str">
        <f t="shared" ref="F8" si="2">G8&amp;H8</f>
        <v>1설</v>
      </c>
      <c r="G8" s="16">
        <v>1</v>
      </c>
      <c r="H8" s="13" t="s">
        <v>1089</v>
      </c>
      <c r="I8" s="14" t="str">
        <f>VLOOKUP(H8,K:N,4,FALSE)</f>
        <v>1E+132</v>
      </c>
      <c r="K8" s="14" t="s">
        <v>651</v>
      </c>
      <c r="L8" s="14">
        <v>12</v>
      </c>
      <c r="M8" s="15">
        <f t="shared" si="0"/>
        <v>1000000000000</v>
      </c>
      <c r="N8" s="15" t="str">
        <f t="shared" si="1"/>
        <v>000000000000</v>
      </c>
      <c r="Q8" s="14">
        <v>1E+19</v>
      </c>
      <c r="R8" s="14">
        <v>2.25E+20</v>
      </c>
      <c r="S8" s="14">
        <v>1.0000000000000001E+63</v>
      </c>
      <c r="T8" s="14">
        <v>33</v>
      </c>
      <c r="U8" s="14">
        <v>9.9999999999999995E+65</v>
      </c>
    </row>
    <row r="9" spans="2:21" x14ac:dyDescent="0.3">
      <c r="B9" s="10">
        <v>2</v>
      </c>
      <c r="C9" s="11">
        <f t="shared" ref="C9:C18" si="3">G9*I9</f>
        <v>2E+132</v>
      </c>
      <c r="D9" s="11">
        <v>25</v>
      </c>
      <c r="E9" s="11">
        <v>30</v>
      </c>
      <c r="F9" s="11" t="str">
        <f t="shared" ref="F9:F17" si="4">G9&amp;H9</f>
        <v>2설</v>
      </c>
      <c r="G9" s="16">
        <v>2</v>
      </c>
      <c r="H9" s="13" t="s">
        <v>1089</v>
      </c>
      <c r="I9" s="14" t="str">
        <f t="shared" ref="I9:I20" si="5">VLOOKUP(H9,K:N,4,FALSE)</f>
        <v>1E+132</v>
      </c>
      <c r="K9" s="14" t="s">
        <v>652</v>
      </c>
      <c r="L9" s="14">
        <v>16</v>
      </c>
      <c r="M9" s="15">
        <f t="shared" si="0"/>
        <v>1E+16</v>
      </c>
      <c r="N9" s="15" t="str">
        <f t="shared" si="1"/>
        <v>0000000000000000</v>
      </c>
      <c r="Q9" s="14">
        <v>1E+20</v>
      </c>
      <c r="R9" s="14">
        <v>3.375E+20</v>
      </c>
      <c r="S9" s="14">
        <v>5.0000000000000001E+63</v>
      </c>
      <c r="T9" s="14">
        <v>34</v>
      </c>
      <c r="U9" s="14">
        <v>9.9999999999999998E+66</v>
      </c>
    </row>
    <row r="10" spans="2:21" x14ac:dyDescent="0.3">
      <c r="B10" s="10">
        <v>3</v>
      </c>
      <c r="C10" s="11">
        <f t="shared" si="3"/>
        <v>4E+132</v>
      </c>
      <c r="D10" s="11">
        <v>25</v>
      </c>
      <c r="E10" s="11">
        <v>30</v>
      </c>
      <c r="F10" s="11" t="str">
        <f t="shared" si="4"/>
        <v>4설</v>
      </c>
      <c r="G10" s="16">
        <v>4</v>
      </c>
      <c r="H10" s="13" t="s">
        <v>1089</v>
      </c>
      <c r="I10" s="14" t="str">
        <f t="shared" si="5"/>
        <v>1E+132</v>
      </c>
      <c r="K10" s="14" t="s">
        <v>61</v>
      </c>
      <c r="L10" s="14">
        <v>20</v>
      </c>
      <c r="M10" s="15">
        <f t="shared" si="0"/>
        <v>1E+20</v>
      </c>
      <c r="N10" s="15" t="str">
        <f t="shared" si="1"/>
        <v>1E+20</v>
      </c>
      <c r="Q10" s="14">
        <v>9.9999999999999992E+22</v>
      </c>
      <c r="R10" s="14">
        <v>5.0625E+20</v>
      </c>
      <c r="S10" s="14">
        <v>1E+64</v>
      </c>
      <c r="T10" s="14">
        <v>35</v>
      </c>
      <c r="U10" s="14">
        <v>4.9999999999999998E+67</v>
      </c>
    </row>
    <row r="11" spans="2:21" x14ac:dyDescent="0.3">
      <c r="B11" s="10">
        <v>4</v>
      </c>
      <c r="C11" s="11">
        <f t="shared" si="3"/>
        <v>1E+133</v>
      </c>
      <c r="D11" s="11">
        <v>25</v>
      </c>
      <c r="E11" s="11">
        <v>30</v>
      </c>
      <c r="F11" s="11" t="str">
        <f t="shared" si="4"/>
        <v>10설</v>
      </c>
      <c r="G11" s="16">
        <v>10</v>
      </c>
      <c r="H11" s="13" t="s">
        <v>1089</v>
      </c>
      <c r="I11" s="14" t="str">
        <f t="shared" si="5"/>
        <v>1E+132</v>
      </c>
      <c r="K11" s="14" t="s">
        <v>50</v>
      </c>
      <c r="L11" s="14">
        <v>24</v>
      </c>
      <c r="M11" s="15">
        <f t="shared" si="0"/>
        <v>9.9999999999999998E+23</v>
      </c>
      <c r="N11" s="15" t="str">
        <f t="shared" si="1"/>
        <v>1E+24</v>
      </c>
      <c r="Q11" s="14">
        <v>9.9999999999999998E+23</v>
      </c>
      <c r="R11" s="14">
        <v>7.5938E+20</v>
      </c>
      <c r="S11" s="14">
        <v>9.9999999999999995E+65</v>
      </c>
      <c r="T11" s="14">
        <v>36</v>
      </c>
      <c r="U11" s="14">
        <v>9.9999999999999995E+67</v>
      </c>
    </row>
    <row r="12" spans="2:21" x14ac:dyDescent="0.3">
      <c r="B12" s="10">
        <v>5</v>
      </c>
      <c r="C12" s="11">
        <f t="shared" si="3"/>
        <v>2E+133</v>
      </c>
      <c r="D12" s="11">
        <v>25</v>
      </c>
      <c r="E12" s="11">
        <v>30</v>
      </c>
      <c r="F12" s="11" t="str">
        <f t="shared" si="4"/>
        <v>20설</v>
      </c>
      <c r="G12" s="16">
        <v>20</v>
      </c>
      <c r="H12" s="13" t="s">
        <v>1089</v>
      </c>
      <c r="I12" s="14" t="str">
        <f t="shared" si="5"/>
        <v>1E+132</v>
      </c>
      <c r="K12" s="14" t="s">
        <v>33</v>
      </c>
      <c r="L12" s="14">
        <v>28</v>
      </c>
      <c r="M12" s="15">
        <f t="shared" si="0"/>
        <v>9.9999999999999996E+27</v>
      </c>
      <c r="N12" s="15" t="str">
        <f t="shared" si="1"/>
        <v>1E+28</v>
      </c>
      <c r="Q12" s="14">
        <v>1E+27</v>
      </c>
      <c r="R12" s="14">
        <v>1.1390700000000001E+21</v>
      </c>
      <c r="S12" s="14">
        <v>4.9999999999999999E+66</v>
      </c>
      <c r="T12" s="14">
        <v>37</v>
      </c>
      <c r="U12" s="14">
        <v>1.0000000000000001E+69</v>
      </c>
    </row>
    <row r="13" spans="2:21" x14ac:dyDescent="0.3">
      <c r="B13" s="10">
        <v>6</v>
      </c>
      <c r="C13" s="11">
        <f t="shared" si="3"/>
        <v>9.9999999999999992E+133</v>
      </c>
      <c r="D13" s="11">
        <v>25</v>
      </c>
      <c r="E13" s="11">
        <v>30</v>
      </c>
      <c r="F13" s="11" t="str">
        <f>G13&amp;H13</f>
        <v>100설</v>
      </c>
      <c r="G13" s="16">
        <v>100</v>
      </c>
      <c r="H13" s="13" t="s">
        <v>1089</v>
      </c>
      <c r="I13" s="14" t="str">
        <f t="shared" si="5"/>
        <v>1E+132</v>
      </c>
      <c r="K13" s="14" t="s">
        <v>653</v>
      </c>
      <c r="L13" s="14">
        <v>32</v>
      </c>
      <c r="M13" s="15">
        <f t="shared" si="0"/>
        <v>1.0000000000000001E+32</v>
      </c>
      <c r="N13" s="15" t="str">
        <f t="shared" si="1"/>
        <v>1E+32</v>
      </c>
      <c r="Q13" s="14">
        <v>9.9999999999999996E+27</v>
      </c>
      <c r="R13" s="14">
        <v>1.7086099999999999E+21</v>
      </c>
      <c r="S13" s="14">
        <v>9.9999999999999998E+66</v>
      </c>
      <c r="T13" s="14">
        <v>38</v>
      </c>
      <c r="U13" s="14">
        <v>1.0000000000000001E+70</v>
      </c>
    </row>
    <row r="14" spans="2:21" x14ac:dyDescent="0.3">
      <c r="B14" s="10">
        <v>7</v>
      </c>
      <c r="C14" s="11">
        <f t="shared" si="3"/>
        <v>1.9999999999999998E+134</v>
      </c>
      <c r="D14" s="11">
        <v>25</v>
      </c>
      <c r="E14" s="11">
        <v>30</v>
      </c>
      <c r="F14" s="11" t="str">
        <f t="shared" si="4"/>
        <v>200설</v>
      </c>
      <c r="G14" s="16">
        <v>200</v>
      </c>
      <c r="H14" s="13" t="s">
        <v>1089</v>
      </c>
      <c r="I14" s="14" t="str">
        <f t="shared" si="5"/>
        <v>1E+132</v>
      </c>
      <c r="K14" s="14" t="s">
        <v>654</v>
      </c>
      <c r="L14" s="14">
        <v>36</v>
      </c>
      <c r="M14" s="15">
        <f t="shared" si="0"/>
        <v>1E+36</v>
      </c>
      <c r="N14" s="15" t="str">
        <f t="shared" si="1"/>
        <v>1E+36</v>
      </c>
      <c r="Q14" s="14">
        <v>9.9999999999999996E+30</v>
      </c>
      <c r="R14" s="14">
        <v>2.5629199999999997E+21</v>
      </c>
      <c r="S14" s="14">
        <v>4.9999999999999998E+67</v>
      </c>
      <c r="T14" s="14">
        <v>39</v>
      </c>
      <c r="U14" s="14">
        <v>1E+71</v>
      </c>
    </row>
    <row r="15" spans="2:21" x14ac:dyDescent="0.3">
      <c r="B15" s="10">
        <v>8</v>
      </c>
      <c r="C15" s="11">
        <f t="shared" si="3"/>
        <v>3E+134</v>
      </c>
      <c r="D15" s="11">
        <v>25</v>
      </c>
      <c r="E15" s="11">
        <v>30</v>
      </c>
      <c r="F15" s="11" t="str">
        <f t="shared" si="4"/>
        <v>300설</v>
      </c>
      <c r="G15" s="16">
        <v>300</v>
      </c>
      <c r="H15" s="13" t="s">
        <v>1089</v>
      </c>
      <c r="I15" s="14" t="str">
        <f t="shared" si="5"/>
        <v>1E+132</v>
      </c>
      <c r="K15" s="14" t="s">
        <v>655</v>
      </c>
      <c r="L15" s="14">
        <v>40</v>
      </c>
      <c r="M15" s="15">
        <f t="shared" si="0"/>
        <v>1E+40</v>
      </c>
      <c r="N15" s="15" t="str">
        <f t="shared" si="1"/>
        <v>1E+40</v>
      </c>
      <c r="Q15" s="14">
        <v>1.0000000000000001E+32</v>
      </c>
      <c r="R15" s="14">
        <v>3.8443800000000001E+21</v>
      </c>
      <c r="S15" s="14">
        <v>7.9999999999999999E+67</v>
      </c>
      <c r="T15" s="14">
        <v>40</v>
      </c>
      <c r="U15" s="14">
        <v>4.9999999999999997E+71</v>
      </c>
    </row>
    <row r="16" spans="2:21" x14ac:dyDescent="0.3">
      <c r="B16" s="10">
        <v>9</v>
      </c>
      <c r="C16" s="11">
        <f t="shared" si="3"/>
        <v>4.9999999999999998E+134</v>
      </c>
      <c r="D16" s="11">
        <v>25</v>
      </c>
      <c r="E16" s="11">
        <v>30</v>
      </c>
      <c r="F16" s="11" t="str">
        <f t="shared" si="4"/>
        <v>500설</v>
      </c>
      <c r="G16" s="16">
        <v>500</v>
      </c>
      <c r="H16" s="13" t="s">
        <v>1089</v>
      </c>
      <c r="I16" s="14" t="str">
        <f t="shared" si="5"/>
        <v>1E+132</v>
      </c>
      <c r="K16" s="14" t="s">
        <v>656</v>
      </c>
      <c r="L16" s="14">
        <v>44</v>
      </c>
      <c r="M16" s="15">
        <f t="shared" si="0"/>
        <v>1.0000000000000001E+44</v>
      </c>
      <c r="N16" s="15" t="str">
        <f t="shared" si="1"/>
        <v>1E+44</v>
      </c>
      <c r="Q16" s="14">
        <v>4.9999999999999997E+32</v>
      </c>
      <c r="R16" s="14">
        <v>5.7665699999999999E+21</v>
      </c>
      <c r="S16" s="14">
        <v>9.9999999999999995E+67</v>
      </c>
      <c r="T16" s="14">
        <v>41</v>
      </c>
      <c r="U16" s="14">
        <v>9.9999999999999994E+71</v>
      </c>
    </row>
    <row r="17" spans="2:21" x14ac:dyDescent="0.3">
      <c r="B17" s="10">
        <v>10</v>
      </c>
      <c r="C17" s="11">
        <f t="shared" si="3"/>
        <v>7.9999999999999994E+134</v>
      </c>
      <c r="D17" s="11">
        <v>25</v>
      </c>
      <c r="E17" s="11">
        <v>30</v>
      </c>
      <c r="F17" s="11" t="str">
        <f t="shared" si="4"/>
        <v>800설</v>
      </c>
      <c r="G17" s="16">
        <v>800</v>
      </c>
      <c r="H17" s="13" t="s">
        <v>1089</v>
      </c>
      <c r="I17" s="14" t="str">
        <f t="shared" si="5"/>
        <v>1E+132</v>
      </c>
      <c r="K17" s="14" t="s">
        <v>657</v>
      </c>
      <c r="L17" s="14">
        <v>48</v>
      </c>
      <c r="M17" s="15">
        <f t="shared" si="0"/>
        <v>1E+48</v>
      </c>
      <c r="N17" s="15" t="str">
        <f t="shared" si="1"/>
        <v>1E+48</v>
      </c>
      <c r="Q17" s="14">
        <v>9.9999999999999995E+32</v>
      </c>
      <c r="R17" s="14">
        <v>8.6498600000000004E+21</v>
      </c>
      <c r="S17" s="14">
        <v>1.5000000000000001E+68</v>
      </c>
      <c r="T17" s="14">
        <v>42</v>
      </c>
      <c r="U17" s="14">
        <v>4.9999999999999999E+72</v>
      </c>
    </row>
    <row r="18" spans="2:21" x14ac:dyDescent="0.3">
      <c r="B18" s="10">
        <v>11</v>
      </c>
      <c r="C18" s="11">
        <f t="shared" si="3"/>
        <v>9.9999999999999996E+134</v>
      </c>
      <c r="D18" s="11">
        <v>25</v>
      </c>
      <c r="E18" s="11">
        <v>30</v>
      </c>
      <c r="F18" s="11" t="str">
        <f t="shared" ref="F18:F19" si="6">G18&amp;H18</f>
        <v>1000설</v>
      </c>
      <c r="G18" s="16">
        <v>1000</v>
      </c>
      <c r="H18" s="13" t="s">
        <v>1089</v>
      </c>
      <c r="I18" s="14" t="str">
        <f t="shared" si="5"/>
        <v>1E+132</v>
      </c>
      <c r="K18" s="14" t="s">
        <v>659</v>
      </c>
      <c r="L18" s="14">
        <v>52</v>
      </c>
      <c r="M18" s="15">
        <f t="shared" si="0"/>
        <v>9.9999999999999999E+51</v>
      </c>
      <c r="N18" s="15" t="str">
        <f t="shared" si="1"/>
        <v>1E+52</v>
      </c>
      <c r="Q18" s="14">
        <v>9.9999999999999995E+33</v>
      </c>
      <c r="R18" s="14">
        <v>1.297479E+22</v>
      </c>
      <c r="S18" s="14">
        <v>1.9999999999999999E+68</v>
      </c>
      <c r="T18" s="14">
        <v>43</v>
      </c>
      <c r="U18" s="14">
        <v>9.9999999999999998E+72</v>
      </c>
    </row>
    <row r="19" spans="2:21" x14ac:dyDescent="0.3">
      <c r="B19" s="10">
        <v>12</v>
      </c>
      <c r="C19" s="11">
        <f t="shared" ref="C19:C20" si="7">G19*I19</f>
        <v>1.9999999999999999E+135</v>
      </c>
      <c r="D19" s="11">
        <v>25</v>
      </c>
      <c r="E19" s="11">
        <v>30</v>
      </c>
      <c r="F19" s="11" t="str">
        <f t="shared" si="6"/>
        <v>2000설</v>
      </c>
      <c r="G19" s="16">
        <v>2000</v>
      </c>
      <c r="H19" s="13" t="s">
        <v>1089</v>
      </c>
      <c r="I19" s="14" t="str">
        <f t="shared" si="5"/>
        <v>1E+132</v>
      </c>
      <c r="K19" s="14" t="s">
        <v>660</v>
      </c>
      <c r="L19" s="14">
        <v>56</v>
      </c>
      <c r="M19" s="15">
        <f t="shared" si="0"/>
        <v>1.0000000000000001E+56</v>
      </c>
      <c r="N19" s="15" t="str">
        <f t="shared" si="1"/>
        <v>1E+56</v>
      </c>
      <c r="Q19" s="14">
        <v>4.9999999999999998E+34</v>
      </c>
      <c r="R19" s="14">
        <v>1.9462190000000001E+22</v>
      </c>
      <c r="S19" s="14">
        <v>2.5000000000000002E+68</v>
      </c>
      <c r="T19" s="14">
        <v>44</v>
      </c>
      <c r="U19" s="14">
        <v>1.5000000000000001E+73</v>
      </c>
    </row>
    <row r="20" spans="2:21" x14ac:dyDescent="0.3">
      <c r="B20" s="10">
        <v>13</v>
      </c>
      <c r="C20" s="11">
        <f t="shared" si="7"/>
        <v>3.9999999999999998E+135</v>
      </c>
      <c r="D20" s="11">
        <v>25</v>
      </c>
      <c r="E20" s="11">
        <v>30</v>
      </c>
      <c r="F20" s="11" t="str">
        <f t="shared" ref="F20" si="8">G20&amp;H20</f>
        <v>4000설</v>
      </c>
      <c r="G20" s="16">
        <v>4000</v>
      </c>
      <c r="H20" s="13" t="s">
        <v>1089</v>
      </c>
      <c r="I20" s="14" t="str">
        <f t="shared" si="5"/>
        <v>1E+132</v>
      </c>
      <c r="K20" s="14" t="s">
        <v>661</v>
      </c>
      <c r="L20" s="14">
        <v>60</v>
      </c>
      <c r="M20" s="15">
        <f t="shared" si="0"/>
        <v>9.9999999999999995E+59</v>
      </c>
      <c r="N20" s="15" t="str">
        <f t="shared" si="1"/>
        <v>1E+60</v>
      </c>
      <c r="Q20" s="14">
        <v>9.9999999999999997E+34</v>
      </c>
      <c r="R20" s="14">
        <v>2.9193290000000002E+22</v>
      </c>
      <c r="S20" s="14">
        <v>3.0000000000000002E+68</v>
      </c>
      <c r="T20" s="14">
        <v>45</v>
      </c>
      <c r="U20" s="14">
        <v>2E+73</v>
      </c>
    </row>
    <row r="21" spans="2:21" x14ac:dyDescent="0.3">
      <c r="B21" s="10"/>
      <c r="C21" s="11"/>
      <c r="D21" s="11"/>
      <c r="E21" s="11"/>
      <c r="F21" s="11"/>
      <c r="G21" s="16"/>
      <c r="H21" s="13"/>
      <c r="I21" s="14"/>
      <c r="K21" s="14" t="s">
        <v>662</v>
      </c>
      <c r="L21" s="14">
        <v>64</v>
      </c>
      <c r="M21" s="15">
        <f t="shared" si="0"/>
        <v>1E+64</v>
      </c>
      <c r="N21" s="15" t="str">
        <f t="shared" si="1"/>
        <v>1E+64</v>
      </c>
      <c r="Q21" s="14">
        <v>2.9999999999999999E+35</v>
      </c>
      <c r="R21" s="14">
        <v>4.3789940000000001E+22</v>
      </c>
      <c r="S21" s="14">
        <v>3.9999999999999998E+68</v>
      </c>
      <c r="T21" s="14">
        <v>46</v>
      </c>
      <c r="U21" s="14">
        <v>3.0000000000000001E+73</v>
      </c>
    </row>
    <row r="22" spans="2:21" x14ac:dyDescent="0.3">
      <c r="B22" s="10"/>
      <c r="C22" s="11"/>
      <c r="D22" s="11"/>
      <c r="E22" s="11"/>
      <c r="F22" s="11"/>
      <c r="G22" s="16"/>
      <c r="H22" s="13"/>
      <c r="I22" s="14"/>
      <c r="K22" s="14" t="s">
        <v>663</v>
      </c>
      <c r="L22" s="14">
        <v>68</v>
      </c>
      <c r="M22" s="15">
        <f t="shared" si="0"/>
        <v>9.9999999999999995E+67</v>
      </c>
      <c r="N22" s="15" t="str">
        <f t="shared" si="1"/>
        <v>1E+68</v>
      </c>
      <c r="Q22" s="14">
        <v>5.0000000000000002E+35</v>
      </c>
      <c r="R22" s="14">
        <v>6.5684910000000001E+22</v>
      </c>
      <c r="S22" s="14">
        <v>5.0000000000000004E+68</v>
      </c>
      <c r="T22" s="14">
        <v>47</v>
      </c>
      <c r="U22" s="14">
        <v>3.9999999999999999E+73</v>
      </c>
    </row>
    <row r="23" spans="2:21" x14ac:dyDescent="0.3">
      <c r="B23" s="10"/>
      <c r="C23" s="11"/>
      <c r="D23" s="11"/>
      <c r="E23" s="11"/>
      <c r="F23" s="11"/>
      <c r="G23" s="16"/>
      <c r="H23" s="13"/>
      <c r="I23" s="14"/>
      <c r="K23" s="14" t="s">
        <v>664</v>
      </c>
      <c r="L23" s="14">
        <v>72</v>
      </c>
      <c r="M23" s="15">
        <f t="shared" si="0"/>
        <v>9.9999999999999994E+71</v>
      </c>
      <c r="N23" s="15" t="str">
        <f t="shared" si="1"/>
        <v>1E+72</v>
      </c>
      <c r="Q23" s="14">
        <v>7.9999999999999997E+35</v>
      </c>
      <c r="R23" s="14">
        <v>9.852737E+22</v>
      </c>
      <c r="S23" s="14">
        <v>6.9999999999999995E+68</v>
      </c>
      <c r="T23" s="14">
        <v>48</v>
      </c>
      <c r="U23" s="14">
        <v>6.0000000000000002E+73</v>
      </c>
    </row>
    <row r="24" spans="2:21" x14ac:dyDescent="0.3">
      <c r="B24" s="10"/>
      <c r="C24" s="11"/>
      <c r="D24" s="11"/>
      <c r="E24" s="11"/>
      <c r="F24" s="11"/>
      <c r="G24" s="16"/>
      <c r="H24" s="13"/>
      <c r="I24" s="14"/>
      <c r="K24" s="14" t="s">
        <v>665</v>
      </c>
      <c r="L24" s="14">
        <v>76</v>
      </c>
      <c r="M24" s="15">
        <f t="shared" si="0"/>
        <v>1E+76</v>
      </c>
      <c r="N24" s="15" t="str">
        <f t="shared" si="1"/>
        <v>1E+76</v>
      </c>
      <c r="Q24" s="14">
        <v>1E+36</v>
      </c>
      <c r="R24" s="14">
        <v>1.4779105999999999E+23</v>
      </c>
      <c r="S24" s="14">
        <v>9.0000000000000007E+68</v>
      </c>
      <c r="T24" s="14">
        <v>49</v>
      </c>
      <c r="U24" s="14">
        <v>7.9999999999999999E+73</v>
      </c>
    </row>
    <row r="25" spans="2:21" x14ac:dyDescent="0.3">
      <c r="B25" s="10"/>
      <c r="C25" s="11"/>
      <c r="D25" s="11"/>
      <c r="E25" s="11"/>
      <c r="F25" s="11"/>
      <c r="G25" s="16"/>
      <c r="H25" s="13"/>
      <c r="I25" s="14"/>
      <c r="K25" s="14" t="s">
        <v>666</v>
      </c>
      <c r="L25" s="14">
        <v>80</v>
      </c>
      <c r="M25" s="15">
        <f t="shared" si="0"/>
        <v>1E+80</v>
      </c>
      <c r="N25" s="15" t="str">
        <f t="shared" si="1"/>
        <v>1E+80</v>
      </c>
      <c r="Q25" s="14">
        <v>2.0000000000000001E+36</v>
      </c>
      <c r="R25" s="14">
        <v>2.2168659000000001E+23</v>
      </c>
      <c r="S25" s="14">
        <v>1.4999999999999999E+69</v>
      </c>
      <c r="T25" s="14">
        <v>50</v>
      </c>
      <c r="U25" s="14">
        <v>9.9999999999999995E+73</v>
      </c>
    </row>
    <row r="26" spans="2:21" x14ac:dyDescent="0.3">
      <c r="B26" s="10"/>
      <c r="C26" s="11"/>
      <c r="D26" s="11"/>
      <c r="E26" s="11"/>
      <c r="F26" s="11"/>
      <c r="G26" s="16"/>
      <c r="H26" s="13"/>
      <c r="I26" s="14"/>
      <c r="K26" s="14" t="s">
        <v>667</v>
      </c>
      <c r="L26" s="14">
        <v>84</v>
      </c>
      <c r="M26" s="15">
        <f t="shared" si="0"/>
        <v>1.0000000000000001E+84</v>
      </c>
      <c r="N26" s="15" t="str">
        <f t="shared" si="1"/>
        <v>1E+84</v>
      </c>
      <c r="Q26" s="14">
        <v>9.9999999999999995E+36</v>
      </c>
      <c r="R26" s="14">
        <v>3.3252989000000001E+23</v>
      </c>
      <c r="S26" s="14">
        <v>2.0000000000000001E+69</v>
      </c>
      <c r="T26" s="14">
        <v>51</v>
      </c>
      <c r="U26" s="14">
        <v>1.3E+74</v>
      </c>
    </row>
    <row r="27" spans="2:21" x14ac:dyDescent="0.3">
      <c r="B27" s="10"/>
      <c r="C27" s="11"/>
      <c r="D27" s="11"/>
      <c r="E27" s="11"/>
      <c r="F27" s="11"/>
      <c r="G27" s="16"/>
      <c r="H27" s="13"/>
      <c r="I27" s="14"/>
      <c r="K27" s="14" t="s">
        <v>649</v>
      </c>
      <c r="L27" s="14">
        <v>88</v>
      </c>
      <c r="M27" s="15">
        <f t="shared" si="0"/>
        <v>9.9999999999999996E+87</v>
      </c>
      <c r="N27" s="15" t="str">
        <f t="shared" si="1"/>
        <v>1E+88</v>
      </c>
      <c r="Q27" s="14">
        <v>4.9999999999999999E+37</v>
      </c>
      <c r="R27" s="14">
        <v>4.9879484000000002E+23</v>
      </c>
      <c r="S27" s="14">
        <v>2.9999999999999998E+69</v>
      </c>
      <c r="T27" s="14">
        <v>52</v>
      </c>
      <c r="U27" s="14">
        <v>1.6E+74</v>
      </c>
    </row>
    <row r="28" spans="2:21" x14ac:dyDescent="0.3">
      <c r="B28" s="10"/>
      <c r="C28" s="11"/>
      <c r="D28" s="11"/>
      <c r="E28" s="11"/>
      <c r="F28" s="11"/>
      <c r="G28" s="16"/>
      <c r="H28" s="13"/>
      <c r="I28" s="14"/>
      <c r="K28" s="14" t="s">
        <v>658</v>
      </c>
      <c r="L28" s="14">
        <v>92</v>
      </c>
      <c r="M28" s="15">
        <f t="shared" si="0"/>
        <v>1E+92</v>
      </c>
      <c r="N28" s="15" t="str">
        <f t="shared" si="1"/>
        <v>1E+92</v>
      </c>
      <c r="Q28" s="14">
        <v>9.9999999999999998E+37</v>
      </c>
      <c r="R28" s="14">
        <v>7.4819226E+23</v>
      </c>
      <c r="S28" s="14">
        <v>5.0000000000000004E+69</v>
      </c>
      <c r="T28" s="14">
        <v>53</v>
      </c>
      <c r="U28" s="14">
        <v>1.9999999999999999E+74</v>
      </c>
    </row>
    <row r="29" spans="2:21" x14ac:dyDescent="0.3">
      <c r="B29" s="10"/>
      <c r="C29" s="11"/>
      <c r="D29" s="11"/>
      <c r="E29" s="11"/>
      <c r="F29" s="11"/>
      <c r="G29" s="16"/>
      <c r="H29" s="13"/>
      <c r="I29" s="14"/>
      <c r="K29" s="14" t="s">
        <v>668</v>
      </c>
      <c r="L29" s="14">
        <v>96</v>
      </c>
      <c r="M29" s="15">
        <f t="shared" si="0"/>
        <v>1E+96</v>
      </c>
      <c r="N29" s="15" t="str">
        <f t="shared" si="1"/>
        <v>1E+96</v>
      </c>
      <c r="Q29" s="14">
        <v>1.5000000000000001E+38</v>
      </c>
      <c r="R29" s="14">
        <v>1.1223E+24</v>
      </c>
      <c r="S29" s="14">
        <v>1.0000000000000001E+70</v>
      </c>
      <c r="T29" s="14">
        <v>54</v>
      </c>
      <c r="U29" s="14">
        <v>2.4999999999999998E+74</v>
      </c>
    </row>
    <row r="30" spans="2:21" x14ac:dyDescent="0.3">
      <c r="K30" s="14" t="s">
        <v>726</v>
      </c>
      <c r="L30" s="14">
        <v>100</v>
      </c>
      <c r="M30" s="15">
        <f t="shared" ref="M30:M32" si="9">POWER(10,L30)</f>
        <v>1E+100</v>
      </c>
      <c r="N30" s="15" t="str">
        <f t="shared" ref="N30:N32" si="10">RIGHT(M30,L30)</f>
        <v>1E+100</v>
      </c>
      <c r="Q30" s="14">
        <v>2E+38</v>
      </c>
      <c r="R30" s="14">
        <v>1.6834999999999999E+24</v>
      </c>
      <c r="S30" s="14">
        <v>1.4999999999999999E+70</v>
      </c>
      <c r="T30" s="14">
        <v>55</v>
      </c>
      <c r="U30" s="14">
        <v>3E+74</v>
      </c>
    </row>
    <row r="31" spans="2:21" x14ac:dyDescent="0.3">
      <c r="K31" s="14" t="s">
        <v>806</v>
      </c>
      <c r="L31" s="14">
        <v>104</v>
      </c>
      <c r="M31" s="15">
        <f t="shared" si="9"/>
        <v>1E+104</v>
      </c>
      <c r="N31" s="15" t="str">
        <f t="shared" si="10"/>
        <v>1E+104</v>
      </c>
      <c r="Q31" s="14">
        <v>3.0000000000000001E+38</v>
      </c>
      <c r="R31" s="14">
        <v>2.5253000000000001E+24</v>
      </c>
      <c r="S31" s="14">
        <v>2.0000000000000001E+70</v>
      </c>
      <c r="T31" s="14">
        <v>56</v>
      </c>
      <c r="U31" s="14">
        <v>3.5000000000000001E+74</v>
      </c>
    </row>
    <row r="32" spans="2:21" x14ac:dyDescent="0.3">
      <c r="K32" s="14" t="s">
        <v>807</v>
      </c>
      <c r="L32" s="14">
        <v>108</v>
      </c>
      <c r="M32" s="15">
        <f t="shared" si="9"/>
        <v>1E+108</v>
      </c>
      <c r="N32" s="15" t="str">
        <f t="shared" si="10"/>
        <v>1E+108</v>
      </c>
      <c r="Q32" s="14">
        <v>3.9999999999999999E+38</v>
      </c>
      <c r="R32" s="14">
        <v>3.7879999999999999E+24</v>
      </c>
      <c r="S32" s="14">
        <v>2.9999999999999998E+70</v>
      </c>
      <c r="T32" s="14">
        <v>57</v>
      </c>
      <c r="U32" s="14">
        <v>3.9999999999999998E+74</v>
      </c>
    </row>
    <row r="33" spans="2:21" x14ac:dyDescent="0.3">
      <c r="K33" s="14" t="s">
        <v>912</v>
      </c>
      <c r="L33" s="14">
        <v>112</v>
      </c>
      <c r="M33" s="15">
        <f t="shared" ref="M33:M34" si="11">POWER(10,L33)</f>
        <v>9.9999999999999993E+111</v>
      </c>
      <c r="N33" s="15" t="str">
        <f t="shared" ref="N33:N34" si="12">RIGHT(M33,L33)</f>
        <v>1E+112</v>
      </c>
      <c r="Q33" s="14">
        <v>4.9999999999999997E+38</v>
      </c>
      <c r="R33" s="14">
        <v>5.6820000000000001E+24</v>
      </c>
      <c r="S33" s="14">
        <v>4.0000000000000003E+70</v>
      </c>
      <c r="T33" s="14">
        <v>58</v>
      </c>
      <c r="U33" s="14">
        <v>4.5E+74</v>
      </c>
    </row>
    <row r="34" spans="2:21" x14ac:dyDescent="0.3">
      <c r="K34" s="14" t="s">
        <v>913</v>
      </c>
      <c r="L34" s="14">
        <v>116</v>
      </c>
      <c r="M34" s="15">
        <f t="shared" si="11"/>
        <v>1E+116</v>
      </c>
      <c r="N34" s="15" t="str">
        <f t="shared" si="12"/>
        <v>1E+116</v>
      </c>
      <c r="Q34" s="14">
        <v>6.0000000000000002E+38</v>
      </c>
      <c r="R34" s="14">
        <v>8.5229999999999996E+24</v>
      </c>
      <c r="S34" s="14">
        <v>1E+71</v>
      </c>
      <c r="T34" s="14">
        <v>59</v>
      </c>
      <c r="U34" s="14">
        <v>4.9999999999999996E+74</v>
      </c>
    </row>
    <row r="35" spans="2:21" x14ac:dyDescent="0.3">
      <c r="K35" s="14" t="s">
        <v>971</v>
      </c>
      <c r="L35" s="14">
        <v>120</v>
      </c>
      <c r="M35" s="15">
        <f t="shared" ref="M35:M36" si="13">POWER(10,L35)</f>
        <v>9.9999999999999998E+119</v>
      </c>
      <c r="N35" s="15" t="str">
        <f t="shared" ref="N35:N36" si="14">RIGHT(M35,L35)</f>
        <v>1E+120</v>
      </c>
      <c r="Q35" s="14">
        <v>7E+38</v>
      </c>
      <c r="R35" s="14">
        <v>1.2784500000000001E+25</v>
      </c>
      <c r="S35" s="14">
        <v>1.5000000000000001E+71</v>
      </c>
      <c r="T35" s="14">
        <v>60</v>
      </c>
      <c r="U35" s="14">
        <v>6E+74</v>
      </c>
    </row>
    <row r="36" spans="2:21" x14ac:dyDescent="0.3">
      <c r="K36" s="14" t="s">
        <v>972</v>
      </c>
      <c r="L36" s="14">
        <v>124</v>
      </c>
      <c r="M36" s="15">
        <f t="shared" si="13"/>
        <v>9.9999999999999995E+123</v>
      </c>
      <c r="N36" s="15" t="str">
        <f t="shared" si="14"/>
        <v>1E+124</v>
      </c>
      <c r="Q36" s="14">
        <v>8.9999999999999996E+38</v>
      </c>
      <c r="R36" s="14">
        <v>1.91768E+25</v>
      </c>
      <c r="S36" s="14">
        <v>2.0000000000000001E+71</v>
      </c>
      <c r="T36" s="14">
        <v>61</v>
      </c>
      <c r="U36" s="14">
        <v>7.0000000000000003E+74</v>
      </c>
    </row>
    <row r="37" spans="2:21" x14ac:dyDescent="0.3">
      <c r="K37" s="14" t="s">
        <v>1014</v>
      </c>
      <c r="L37" s="14">
        <v>128</v>
      </c>
      <c r="M37" s="15">
        <f t="shared" ref="M37" si="15">POWER(10,L37)</f>
        <v>1.0000000000000001E+128</v>
      </c>
      <c r="N37" s="15" t="str">
        <f t="shared" ref="N37" si="16">RIGHT(M37,L37)</f>
        <v>1E+128</v>
      </c>
      <c r="Q37" s="14">
        <v>1.1000000000000001E+39</v>
      </c>
      <c r="R37" s="14">
        <v>2.8765200000000002E+25</v>
      </c>
      <c r="S37" s="14">
        <v>3.0000000000000001E+71</v>
      </c>
      <c r="T37" s="14">
        <v>62</v>
      </c>
      <c r="U37" s="14">
        <v>9.9999999999999993E+74</v>
      </c>
    </row>
    <row r="38" spans="2:21" x14ac:dyDescent="0.3">
      <c r="B38" s="6" t="s">
        <v>361</v>
      </c>
      <c r="C38" s="5"/>
      <c r="D38" s="5"/>
      <c r="E38" s="5"/>
      <c r="F38" s="7"/>
      <c r="G38" s="7"/>
      <c r="H38" s="7"/>
      <c r="I38" s="6"/>
      <c r="K38" s="14" t="s">
        <v>1089</v>
      </c>
      <c r="L38" s="14">
        <v>132</v>
      </c>
      <c r="M38" s="15">
        <f t="shared" ref="M38" si="17">POWER(10,L38)</f>
        <v>9.9999999999999999E+131</v>
      </c>
      <c r="N38" s="15" t="str">
        <f t="shared" ref="N38" si="18">RIGHT(M38,L38)</f>
        <v>1E+132</v>
      </c>
      <c r="Q38" s="14">
        <v>1.3E+39</v>
      </c>
      <c r="R38" s="14">
        <v>4.31478E+25</v>
      </c>
      <c r="S38" s="14">
        <v>4.9999999999999997E+71</v>
      </c>
      <c r="T38" s="14">
        <v>63</v>
      </c>
      <c r="U38" s="14">
        <v>5.0000000000000002E+75</v>
      </c>
    </row>
    <row r="39" spans="2:21" x14ac:dyDescent="0.3">
      <c r="B39" s="4" t="s">
        <v>690</v>
      </c>
      <c r="C39" s="5"/>
      <c r="D39" s="5"/>
      <c r="E39" s="5"/>
      <c r="F39" s="4"/>
      <c r="G39" s="4" t="s">
        <v>691</v>
      </c>
      <c r="H39" s="4"/>
      <c r="Q39" s="14">
        <v>1.5E+39</v>
      </c>
      <c r="R39" s="14">
        <v>6.47217E+25</v>
      </c>
      <c r="S39" s="14">
        <v>6.9999999999999998E+71</v>
      </c>
      <c r="T39" s="14">
        <v>64</v>
      </c>
      <c r="U39" s="14">
        <v>1E+76</v>
      </c>
    </row>
    <row r="40" spans="2:21" ht="17.25" thickBot="1" x14ac:dyDescent="0.35">
      <c r="B40" s="8"/>
      <c r="C40" s="9" t="s">
        <v>62</v>
      </c>
      <c r="D40" s="9" t="s">
        <v>63</v>
      </c>
      <c r="E40" s="9" t="s">
        <v>64</v>
      </c>
      <c r="F40" s="9" t="s">
        <v>65</v>
      </c>
      <c r="G40" s="8" t="s">
        <v>1</v>
      </c>
      <c r="H40" s="8" t="s">
        <v>645</v>
      </c>
      <c r="I40" s="8" t="s">
        <v>646</v>
      </c>
      <c r="Q40" s="14">
        <v>1.9999999999999999E+39</v>
      </c>
      <c r="R40" s="14">
        <v>9.7082600000000002E+25</v>
      </c>
      <c r="S40" s="14">
        <v>9.9999999999999994E+71</v>
      </c>
      <c r="T40" s="14">
        <v>65</v>
      </c>
      <c r="U40" s="14">
        <v>2.9999999999999998E+76</v>
      </c>
    </row>
    <row r="41" spans="2:21" ht="17.25" thickTop="1" x14ac:dyDescent="0.3">
      <c r="B41" s="10" t="s">
        <v>693</v>
      </c>
      <c r="C41" s="36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</v>
      </c>
      <c r="D41" s="11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v>
      </c>
      <c r="E41" s="36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1" s="11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</v>
      </c>
      <c r="G41" s="12">
        <v>0</v>
      </c>
      <c r="H41" s="13">
        <v>0</v>
      </c>
      <c r="I41" s="14">
        <v>0</v>
      </c>
      <c r="Q41" s="14">
        <v>2.5000000000000001E+39</v>
      </c>
      <c r="R41" s="14">
        <v>1.4562389999999999E+26</v>
      </c>
      <c r="S41" s="14">
        <v>3.9999999999999998E+72</v>
      </c>
      <c r="T41" s="14">
        <v>66</v>
      </c>
      <c r="U41" s="14">
        <v>4.9999999999999999E+76</v>
      </c>
    </row>
    <row r="42" spans="2:21" x14ac:dyDescent="0.3">
      <c r="B42" s="10" t="s">
        <v>694</v>
      </c>
      <c r="C42" s="11" t="str">
        <f>C41&amp;","&amp;C43&amp;","&amp;C44&amp;","&amp;C45&amp;","&amp;C46&amp;","&amp;C47&amp;","&amp;C48&amp;","&amp;C49&amp;","&amp;C50&amp;","&amp;C51&amp;","&amp;C52&amp;","&amp;C53&amp;","&amp;C54&amp;","&amp;C55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+132,2E+132,4E+132,1E+133,2E+133,1E+134,2E+134,3E+134,5E+134,8E+134,1E+135,2E+135,4E+135</v>
      </c>
      <c r="D42" s="11" t="str">
        <f>D41&amp;","&amp;D43&amp;","&amp;D44&amp;","&amp;D45&amp;","&amp;D46&amp;","&amp;D47&amp;","&amp;D48&amp;","&amp;D49&amp;","&amp;D50&amp;","&amp;D51&amp;","&amp;D52&amp;","&amp;D53&amp;","&amp;D54&amp;","&amp;D55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v>
      </c>
      <c r="E42" s="11" t="str">
        <f>E41&amp;","&amp;E43&amp;","&amp;E44&amp;","&amp;E45&amp;","&amp;E46&amp;","&amp;E47&amp;","&amp;E48&amp;","&amp;E49&amp;","&amp;E50&amp;","&amp;E51&amp;","&amp;E52&amp;","&amp;E53&amp;","&amp;E54&amp;","&amp;E55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2" s="11" t="str">
        <f>F41&amp;","&amp;F43&amp;","&amp;F44&amp;","&amp;F45&amp;","&amp;F46&amp;","&amp;F47&amp;","&amp;F48&amp;","&amp;F49&amp;","&amp;F50&amp;","&amp;F51&amp;","&amp;F52&amp;","&amp;F53&amp;","&amp;F54&amp;","&amp;F55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설,2설,4설,10설,20설,100설,200설,300설,500설,800설,1000설,2000설,4000설</v>
      </c>
      <c r="G42" s="12">
        <v>0</v>
      </c>
      <c r="H42" s="13">
        <v>0</v>
      </c>
      <c r="I42" s="14">
        <v>0</v>
      </c>
      <c r="Q42" s="14">
        <v>3E+39</v>
      </c>
      <c r="R42" s="14">
        <v>2.1843590000000001E+26</v>
      </c>
      <c r="S42" s="14">
        <v>7.9999999999999996E+72</v>
      </c>
      <c r="T42" s="14">
        <v>67</v>
      </c>
      <c r="U42" s="14">
        <v>9.9999999999999998E+76</v>
      </c>
    </row>
    <row r="43" spans="2:21" x14ac:dyDescent="0.3">
      <c r="B43" s="10">
        <v>1</v>
      </c>
      <c r="C43" s="11">
        <f>G43*I43</f>
        <v>9.9999999999999999E+131</v>
      </c>
      <c r="D43" s="11">
        <v>9008</v>
      </c>
      <c r="E43" s="11">
        <v>10000</v>
      </c>
      <c r="F43" s="11" t="str">
        <f>G43&amp;H43</f>
        <v>1설</v>
      </c>
      <c r="G43" s="16">
        <v>1</v>
      </c>
      <c r="H43" s="13" t="s">
        <v>1089</v>
      </c>
      <c r="I43" s="14" t="str">
        <f t="shared" ref="I43:I55" si="19">VLOOKUP(H43,K:N,4,FALSE)</f>
        <v>1E+132</v>
      </c>
      <c r="Q43" s="14">
        <v>5.0000000000000002E+39</v>
      </c>
      <c r="R43" s="14">
        <v>3.2765390000000003E+26</v>
      </c>
      <c r="S43" s="14">
        <v>1.2E+73</v>
      </c>
      <c r="T43" s="14">
        <v>68</v>
      </c>
      <c r="U43" s="14">
        <v>1.4999999999999999E+77</v>
      </c>
    </row>
    <row r="44" spans="2:21" x14ac:dyDescent="0.3">
      <c r="B44" s="10">
        <v>2</v>
      </c>
      <c r="C44" s="11">
        <f t="shared" ref="C44:C51" si="20">G44*I44</f>
        <v>2E+132</v>
      </c>
      <c r="D44" s="11">
        <v>9008</v>
      </c>
      <c r="E44" s="11">
        <v>10000</v>
      </c>
      <c r="F44" s="11" t="str">
        <f t="shared" ref="F44:F45" si="21">G44&amp;H44</f>
        <v>2설</v>
      </c>
      <c r="G44" s="16">
        <v>2</v>
      </c>
      <c r="H44" s="13" t="s">
        <v>1089</v>
      </c>
      <c r="I44" s="14" t="str">
        <f t="shared" si="19"/>
        <v>1E+132</v>
      </c>
      <c r="Q44" s="14">
        <v>7.0000000000000003E+39</v>
      </c>
      <c r="R44" s="14">
        <v>4.9148090000000001E+26</v>
      </c>
      <c r="S44" s="14">
        <v>1.5999999999999999E+73</v>
      </c>
      <c r="T44" s="14">
        <v>69</v>
      </c>
      <c r="U44" s="14">
        <v>2E+77</v>
      </c>
    </row>
    <row r="45" spans="2:21" x14ac:dyDescent="0.3">
      <c r="B45" s="10">
        <v>3</v>
      </c>
      <c r="C45" s="11">
        <f t="shared" si="20"/>
        <v>4E+132</v>
      </c>
      <c r="D45" s="11">
        <v>9008</v>
      </c>
      <c r="E45" s="11">
        <v>10000</v>
      </c>
      <c r="F45" s="11" t="str">
        <f t="shared" si="21"/>
        <v>4설</v>
      </c>
      <c r="G45" s="16">
        <v>4</v>
      </c>
      <c r="H45" s="13" t="s">
        <v>1089</v>
      </c>
      <c r="I45" s="14" t="str">
        <f t="shared" si="19"/>
        <v>1E+132</v>
      </c>
      <c r="Q45" s="14">
        <v>1E+40</v>
      </c>
      <c r="R45" s="14">
        <v>7.3722139999999999E+26</v>
      </c>
      <c r="S45" s="14">
        <v>2E+73</v>
      </c>
      <c r="T45" s="14">
        <v>70</v>
      </c>
      <c r="U45" s="14">
        <v>2.9999999999999998E+77</v>
      </c>
    </row>
    <row r="46" spans="2:21" x14ac:dyDescent="0.3">
      <c r="B46" s="10">
        <v>4</v>
      </c>
      <c r="C46" s="11">
        <f>G46*I46</f>
        <v>1E+133</v>
      </c>
      <c r="D46" s="11">
        <v>9008</v>
      </c>
      <c r="E46" s="11">
        <v>10000</v>
      </c>
      <c r="F46" s="11" t="str">
        <f t="shared" ref="F46:F51" si="22">G46&amp;H46</f>
        <v>10설</v>
      </c>
      <c r="G46" s="16">
        <v>10</v>
      </c>
      <c r="H46" s="13" t="s">
        <v>1089</v>
      </c>
      <c r="I46" s="14" t="str">
        <f t="shared" si="19"/>
        <v>1E+132</v>
      </c>
      <c r="Q46" s="14">
        <v>1.5000000000000001E+40</v>
      </c>
      <c r="R46" s="14">
        <v>1.1058321E+27</v>
      </c>
      <c r="S46" s="14">
        <v>3.9999999999999999E+73</v>
      </c>
      <c r="T46" s="14">
        <v>71</v>
      </c>
      <c r="U46" s="14">
        <v>5E+77</v>
      </c>
    </row>
    <row r="47" spans="2:21" x14ac:dyDescent="0.3">
      <c r="B47" s="10">
        <v>5</v>
      </c>
      <c r="C47" s="11">
        <f t="shared" si="20"/>
        <v>2E+133</v>
      </c>
      <c r="D47" s="11">
        <v>9008</v>
      </c>
      <c r="E47" s="11">
        <v>10000</v>
      </c>
      <c r="F47" s="11" t="str">
        <f t="shared" si="22"/>
        <v>20설</v>
      </c>
      <c r="G47" s="16">
        <v>20</v>
      </c>
      <c r="H47" s="13" t="s">
        <v>1089</v>
      </c>
      <c r="I47" s="14" t="str">
        <f t="shared" si="19"/>
        <v>1E+132</v>
      </c>
      <c r="Q47" s="14">
        <v>2.0000000000000001E+40</v>
      </c>
      <c r="R47" s="14">
        <v>1.6587482E+27</v>
      </c>
      <c r="S47" s="14">
        <v>7E+73</v>
      </c>
      <c r="T47" s="14">
        <v>72</v>
      </c>
      <c r="U47" s="14">
        <v>7.0000000000000003E+77</v>
      </c>
    </row>
    <row r="48" spans="2:21" x14ac:dyDescent="0.3">
      <c r="B48" s="10">
        <v>6</v>
      </c>
      <c r="C48" s="11">
        <f t="shared" si="20"/>
        <v>9.9999999999999992E+133</v>
      </c>
      <c r="D48" s="11">
        <v>9008</v>
      </c>
      <c r="E48" s="11">
        <v>10000</v>
      </c>
      <c r="F48" s="11" t="str">
        <f t="shared" si="22"/>
        <v>100설</v>
      </c>
      <c r="G48" s="16">
        <v>100</v>
      </c>
      <c r="H48" s="13" t="s">
        <v>1089</v>
      </c>
      <c r="I48" s="14" t="str">
        <f t="shared" si="19"/>
        <v>1E+132</v>
      </c>
      <c r="Q48" s="14">
        <v>3.0000000000000002E+40</v>
      </c>
      <c r="R48" s="14">
        <v>2.4881223000000002E+27</v>
      </c>
      <c r="S48" s="14">
        <v>9.9999999999999995E+73</v>
      </c>
      <c r="T48" s="14">
        <v>73</v>
      </c>
      <c r="U48" s="14">
        <v>1E+78</v>
      </c>
    </row>
    <row r="49" spans="2:21" x14ac:dyDescent="0.3">
      <c r="B49" s="10">
        <v>7</v>
      </c>
      <c r="C49" s="11">
        <f t="shared" si="20"/>
        <v>1.9999999999999998E+134</v>
      </c>
      <c r="D49" s="11">
        <v>9008</v>
      </c>
      <c r="E49" s="11">
        <v>10000</v>
      </c>
      <c r="F49" s="11" t="str">
        <f t="shared" si="22"/>
        <v>200설</v>
      </c>
      <c r="G49" s="16">
        <v>200</v>
      </c>
      <c r="H49" s="13" t="s">
        <v>1089</v>
      </c>
      <c r="I49" s="14" t="str">
        <f t="shared" si="19"/>
        <v>1E+132</v>
      </c>
      <c r="Q49" s="14">
        <v>4.0000000000000001E+40</v>
      </c>
      <c r="R49" s="14">
        <v>3.7321835E+27</v>
      </c>
      <c r="S49" s="14">
        <v>1.5E+74</v>
      </c>
      <c r="T49" s="14">
        <v>74</v>
      </c>
      <c r="U49" s="14">
        <v>2.9999999999999998E+78</v>
      </c>
    </row>
    <row r="50" spans="2:21" x14ac:dyDescent="0.3">
      <c r="B50" s="10">
        <v>8</v>
      </c>
      <c r="C50" s="11">
        <f t="shared" si="20"/>
        <v>3E+134</v>
      </c>
      <c r="D50" s="11">
        <v>9008</v>
      </c>
      <c r="E50" s="11">
        <v>10000</v>
      </c>
      <c r="F50" s="11" t="str">
        <f t="shared" si="22"/>
        <v>300설</v>
      </c>
      <c r="G50" s="16">
        <v>300</v>
      </c>
      <c r="H50" s="13" t="s">
        <v>1089</v>
      </c>
      <c r="I50" s="14" t="str">
        <f t="shared" si="19"/>
        <v>1E+132</v>
      </c>
      <c r="Q50" s="14">
        <v>6.0000000000000004E+40</v>
      </c>
      <c r="R50" s="14">
        <v>5.5982752999999996E+27</v>
      </c>
      <c r="S50" s="14">
        <v>1.9999999999999999E+74</v>
      </c>
      <c r="T50" s="14">
        <v>75</v>
      </c>
      <c r="U50" s="14">
        <v>4.9999999999999998E+78</v>
      </c>
    </row>
    <row r="51" spans="2:21" x14ac:dyDescent="0.3">
      <c r="B51" s="10">
        <v>9</v>
      </c>
      <c r="C51" s="11">
        <f t="shared" si="20"/>
        <v>4.9999999999999998E+134</v>
      </c>
      <c r="D51" s="11">
        <v>9008</v>
      </c>
      <c r="E51" s="11">
        <v>10000</v>
      </c>
      <c r="F51" s="11" t="str">
        <f t="shared" si="22"/>
        <v>500설</v>
      </c>
      <c r="G51" s="16">
        <v>500</v>
      </c>
      <c r="H51" s="13" t="s">
        <v>1089</v>
      </c>
      <c r="I51" s="14" t="str">
        <f t="shared" si="19"/>
        <v>1E+132</v>
      </c>
      <c r="Q51" s="14">
        <v>8.0000000000000002E+40</v>
      </c>
      <c r="R51" s="14">
        <v>8.3974130000000004E+27</v>
      </c>
      <c r="S51" s="14">
        <v>3.9999999999999998E+74</v>
      </c>
      <c r="T51" s="14">
        <v>76</v>
      </c>
      <c r="U51" s="14">
        <v>9.9999999999999997E+78</v>
      </c>
    </row>
    <row r="52" spans="2:21" x14ac:dyDescent="0.3">
      <c r="B52" s="10">
        <v>10</v>
      </c>
      <c r="C52" s="11">
        <f t="shared" ref="C52:C54" si="23">G52*I52</f>
        <v>7.9999999999999994E+134</v>
      </c>
      <c r="D52" s="11">
        <v>9008</v>
      </c>
      <c r="E52" s="11">
        <v>10000</v>
      </c>
      <c r="F52" s="11" t="str">
        <f t="shared" ref="F52:F54" si="24">G52&amp;H52</f>
        <v>800설</v>
      </c>
      <c r="G52" s="16">
        <v>800</v>
      </c>
      <c r="H52" s="13" t="s">
        <v>1089</v>
      </c>
      <c r="I52" s="14" t="str">
        <f t="shared" si="19"/>
        <v>1E+132</v>
      </c>
      <c r="Q52" s="14">
        <v>1E+41</v>
      </c>
      <c r="R52" s="14">
        <v>1.2597000000000001E+28</v>
      </c>
      <c r="S52" s="14">
        <v>6E+74</v>
      </c>
      <c r="T52" s="14">
        <v>77</v>
      </c>
      <c r="U52" s="14">
        <v>1.9999999999999999E+79</v>
      </c>
    </row>
    <row r="53" spans="2:21" x14ac:dyDescent="0.3">
      <c r="B53" s="10">
        <v>11</v>
      </c>
      <c r="C53" s="11">
        <f t="shared" si="23"/>
        <v>9.9999999999999996E+134</v>
      </c>
      <c r="D53" s="11">
        <v>9008</v>
      </c>
      <c r="E53" s="11">
        <v>10000</v>
      </c>
      <c r="F53" s="11" t="str">
        <f t="shared" si="24"/>
        <v>1000설</v>
      </c>
      <c r="G53" s="16">
        <v>1000</v>
      </c>
      <c r="H53" s="13" t="s">
        <v>1089</v>
      </c>
      <c r="I53" s="14" t="str">
        <f t="shared" si="19"/>
        <v>1E+132</v>
      </c>
      <c r="Q53" s="14">
        <v>1.4999999999999999E+41</v>
      </c>
      <c r="R53" s="14">
        <v>1.8896E+28</v>
      </c>
      <c r="S53" s="14">
        <v>9.9999999999999993E+74</v>
      </c>
      <c r="T53" s="14">
        <v>78</v>
      </c>
      <c r="U53" s="14">
        <v>1E+80</v>
      </c>
    </row>
    <row r="54" spans="2:21" x14ac:dyDescent="0.3">
      <c r="B54" s="10">
        <v>12</v>
      </c>
      <c r="C54" s="11">
        <f t="shared" si="23"/>
        <v>1.9999999999999999E+135</v>
      </c>
      <c r="D54" s="11">
        <v>9008</v>
      </c>
      <c r="E54" s="11">
        <v>10000</v>
      </c>
      <c r="F54" s="11" t="str">
        <f t="shared" si="24"/>
        <v>2000설</v>
      </c>
      <c r="G54" s="16">
        <v>2000</v>
      </c>
      <c r="H54" s="13" t="s">
        <v>1089</v>
      </c>
      <c r="I54" s="14" t="str">
        <f t="shared" si="19"/>
        <v>1E+132</v>
      </c>
      <c r="Q54" s="14">
        <v>2E+41</v>
      </c>
      <c r="R54" s="14">
        <v>2.8343999999999998E+28</v>
      </c>
      <c r="S54" s="14">
        <v>5.0000000000000002E+75</v>
      </c>
      <c r="T54" s="14">
        <v>79</v>
      </c>
      <c r="U54" s="14">
        <v>2.9999999999999999E+80</v>
      </c>
    </row>
    <row r="55" spans="2:21" x14ac:dyDescent="0.3">
      <c r="B55" s="10">
        <v>13</v>
      </c>
      <c r="C55" s="11">
        <f t="shared" ref="C55" si="25">G55*I55</f>
        <v>3.9999999999999998E+135</v>
      </c>
      <c r="D55" s="11">
        <v>9008</v>
      </c>
      <c r="E55" s="11">
        <v>10000</v>
      </c>
      <c r="F55" s="11" t="str">
        <f t="shared" ref="F55" si="26">G55&amp;H55</f>
        <v>4000설</v>
      </c>
      <c r="G55" s="16">
        <v>4000</v>
      </c>
      <c r="H55" s="13" t="s">
        <v>1089</v>
      </c>
      <c r="I55" s="14" t="str">
        <f t="shared" si="19"/>
        <v>1E+132</v>
      </c>
      <c r="Q55" s="14">
        <v>2.9999999999999998E+41</v>
      </c>
      <c r="R55" s="14">
        <v>4.2515999999999999E+28</v>
      </c>
      <c r="S55" s="14">
        <v>1E+76</v>
      </c>
      <c r="T55" s="14">
        <v>80</v>
      </c>
      <c r="U55" s="14">
        <v>4.9999999999999996E+80</v>
      </c>
    </row>
    <row r="56" spans="2:21" x14ac:dyDescent="0.3">
      <c r="B56" s="10"/>
      <c r="C56" s="11"/>
      <c r="D56" s="11"/>
      <c r="E56" s="11"/>
      <c r="F56" s="11"/>
      <c r="G56" s="16"/>
      <c r="H56" s="13"/>
      <c r="I56" s="14"/>
      <c r="Q56" s="14">
        <v>5.0000000000000002E+41</v>
      </c>
      <c r="R56" s="14">
        <v>6.3774000000000003E+28</v>
      </c>
      <c r="S56" s="14">
        <v>2.9999999999999998E+76</v>
      </c>
      <c r="T56" s="14">
        <v>81</v>
      </c>
      <c r="U56" s="14">
        <v>9.9999999999999992E+80</v>
      </c>
    </row>
    <row r="57" spans="2:21" x14ac:dyDescent="0.3">
      <c r="B57" s="10"/>
      <c r="C57" s="11"/>
      <c r="D57" s="11"/>
      <c r="E57" s="11"/>
      <c r="F57" s="11"/>
      <c r="G57" s="16"/>
      <c r="H57" s="13"/>
      <c r="I57" s="14"/>
      <c r="Q57" s="14">
        <v>6.9999999999999998E+41</v>
      </c>
      <c r="R57" s="14">
        <v>9.5661000000000009E+28</v>
      </c>
      <c r="S57" s="14">
        <v>4.9999999999999999E+76</v>
      </c>
      <c r="T57" s="14">
        <v>82</v>
      </c>
      <c r="U57" s="14">
        <v>1.9999999999999998E+81</v>
      </c>
    </row>
    <row r="58" spans="2:21" x14ac:dyDescent="0.3">
      <c r="B58" s="10"/>
      <c r="C58" s="11"/>
      <c r="D58" s="11"/>
      <c r="E58" s="11"/>
      <c r="F58" s="11"/>
      <c r="G58" s="16"/>
      <c r="H58" s="13"/>
      <c r="I58" s="14"/>
      <c r="Q58" s="14">
        <v>1E+42</v>
      </c>
      <c r="R58" s="14">
        <v>1.4349200000000001E+29</v>
      </c>
      <c r="S58" s="14">
        <v>9.9999999999999998E+76</v>
      </c>
      <c r="T58" s="14">
        <v>83</v>
      </c>
      <c r="U58" s="14">
        <v>4.9999999999999998E+81</v>
      </c>
    </row>
    <row r="59" spans="2:21" x14ac:dyDescent="0.3">
      <c r="B59" s="10"/>
      <c r="C59" s="11"/>
      <c r="D59" s="11"/>
      <c r="E59" s="11"/>
      <c r="F59" s="11"/>
      <c r="G59" s="16"/>
      <c r="H59" s="13"/>
      <c r="I59" s="14"/>
      <c r="Q59" s="14">
        <v>1.5000000000000001E+42</v>
      </c>
      <c r="R59" s="14">
        <v>2.1523800000000001E+29</v>
      </c>
      <c r="S59" s="14">
        <v>2E+77</v>
      </c>
      <c r="T59" s="14">
        <v>84</v>
      </c>
      <c r="U59" s="14">
        <v>9.9999999999999996E+81</v>
      </c>
    </row>
    <row r="60" spans="2:21" x14ac:dyDescent="0.3">
      <c r="B60" s="10"/>
      <c r="C60" s="11"/>
      <c r="D60" s="11"/>
      <c r="E60" s="11"/>
      <c r="F60" s="11"/>
      <c r="G60" s="16"/>
      <c r="H60" s="13"/>
      <c r="I60" s="14"/>
      <c r="Q60" s="14">
        <v>2.0000000000000001E+42</v>
      </c>
      <c r="R60" s="14">
        <v>3.2285699999999998E+29</v>
      </c>
      <c r="S60" s="14">
        <v>2.9999999999999998E+77</v>
      </c>
      <c r="T60" s="14">
        <v>85</v>
      </c>
      <c r="U60" s="14">
        <v>2.5000000000000001E+82</v>
      </c>
    </row>
    <row r="61" spans="2:21" x14ac:dyDescent="0.3">
      <c r="B61" s="10"/>
      <c r="C61" s="11"/>
      <c r="D61" s="11"/>
      <c r="E61" s="11"/>
      <c r="F61" s="11"/>
      <c r="G61" s="16"/>
      <c r="H61" s="13"/>
      <c r="I61" s="14"/>
      <c r="Q61" s="14">
        <v>2.5E+42</v>
      </c>
      <c r="R61" s="14">
        <v>4.8428600000000003E+29</v>
      </c>
      <c r="S61" s="14">
        <v>5E+77</v>
      </c>
      <c r="T61" s="14">
        <v>86</v>
      </c>
      <c r="U61" s="14">
        <v>5.0000000000000002E+82</v>
      </c>
    </row>
    <row r="62" spans="2:21" x14ac:dyDescent="0.3">
      <c r="B62" s="10"/>
      <c r="C62" s="11"/>
      <c r="D62" s="11"/>
      <c r="E62" s="11"/>
      <c r="F62" s="11"/>
      <c r="G62" s="16"/>
      <c r="H62" s="13"/>
      <c r="I62" s="14"/>
      <c r="Q62" s="14">
        <v>3.0000000000000003E+42</v>
      </c>
      <c r="R62" s="14">
        <v>7.2642899999999997E+29</v>
      </c>
      <c r="S62" s="14">
        <v>1E+78</v>
      </c>
      <c r="T62" s="14">
        <v>87</v>
      </c>
      <c r="U62" s="14">
        <v>1E+83</v>
      </c>
    </row>
    <row r="63" spans="2:21" x14ac:dyDescent="0.3">
      <c r="B63" s="10"/>
      <c r="C63" s="11"/>
      <c r="D63" s="11"/>
      <c r="E63" s="11"/>
      <c r="F63" s="11"/>
      <c r="G63" s="16"/>
      <c r="H63" s="13"/>
      <c r="I63" s="14"/>
      <c r="Q63" s="14">
        <v>5.0000000000000001E+42</v>
      </c>
      <c r="R63" s="14">
        <v>1.089644E+30</v>
      </c>
      <c r="S63" s="14">
        <v>2E+78</v>
      </c>
      <c r="T63" s="14">
        <v>88</v>
      </c>
      <c r="U63" s="14">
        <v>2.0000000000000001E+83</v>
      </c>
    </row>
    <row r="64" spans="2:21" x14ac:dyDescent="0.3">
      <c r="B64" s="10"/>
      <c r="C64" s="11"/>
      <c r="D64" s="11"/>
      <c r="E64" s="11"/>
      <c r="F64" s="11"/>
      <c r="G64" s="16"/>
      <c r="H64" s="13"/>
      <c r="I64" s="14"/>
      <c r="Q64" s="14">
        <v>7.0000000000000005E+42</v>
      </c>
      <c r="R64" s="14">
        <v>1.6344660000000001E+30</v>
      </c>
      <c r="S64" s="14">
        <v>4E+78</v>
      </c>
      <c r="T64" s="14">
        <v>89</v>
      </c>
      <c r="U64" s="14">
        <v>3E+83</v>
      </c>
    </row>
    <row r="65" spans="2:21" x14ac:dyDescent="0.3">
      <c r="Q65" s="14">
        <v>1E+43</v>
      </c>
      <c r="R65" s="14">
        <v>2.4516989999999999E+30</v>
      </c>
      <c r="S65" s="14">
        <v>5.9999999999999996E+78</v>
      </c>
      <c r="T65" s="14">
        <v>90</v>
      </c>
      <c r="U65" s="14">
        <v>5.0000000000000003E+83</v>
      </c>
    </row>
    <row r="66" spans="2:21" x14ac:dyDescent="0.3">
      <c r="Q66" s="14">
        <v>1.3000000000000001E+43</v>
      </c>
      <c r="R66" s="14">
        <v>3.6775490000000002E+30</v>
      </c>
      <c r="S66" s="14">
        <v>9.9999999999999997E+78</v>
      </c>
      <c r="T66" s="14">
        <v>91</v>
      </c>
      <c r="U66" s="14">
        <v>1.0000000000000001E+84</v>
      </c>
    </row>
    <row r="67" spans="2:21" x14ac:dyDescent="0.3">
      <c r="Q67" s="14">
        <v>1.6000000000000001E+43</v>
      </c>
      <c r="R67" s="14">
        <v>5.5163240000000004E+30</v>
      </c>
      <c r="S67" s="14">
        <v>1.4999999999999999E+79</v>
      </c>
      <c r="T67" s="14">
        <v>92</v>
      </c>
      <c r="U67" s="14">
        <v>2.0000000000000001E+84</v>
      </c>
    </row>
    <row r="68" spans="2:21" x14ac:dyDescent="0.3">
      <c r="Q68" s="14">
        <v>2E+43</v>
      </c>
      <c r="R68" s="14">
        <v>8.2744859999999995E+30</v>
      </c>
      <c r="S68" s="14">
        <v>1.9999999999999999E+79</v>
      </c>
      <c r="T68" s="14">
        <v>93</v>
      </c>
      <c r="U68" s="14">
        <v>5.0000000000000001E+84</v>
      </c>
    </row>
    <row r="69" spans="2:21" x14ac:dyDescent="0.3">
      <c r="Q69" s="14">
        <v>2.4000000000000002E+43</v>
      </c>
      <c r="R69" s="14">
        <v>1.2411729E+31</v>
      </c>
      <c r="S69" s="14">
        <v>2.9999999999999997E+79</v>
      </c>
      <c r="T69" s="14">
        <v>94</v>
      </c>
      <c r="U69" s="14">
        <v>1E+85</v>
      </c>
    </row>
    <row r="70" spans="2:21" x14ac:dyDescent="0.3">
      <c r="Q70" s="14">
        <v>3.0000000000000002E+43</v>
      </c>
      <c r="R70" s="14">
        <v>1.8617594000000001E+31</v>
      </c>
      <c r="S70" s="14">
        <v>1E+80</v>
      </c>
      <c r="T70" s="14">
        <v>95</v>
      </c>
      <c r="U70" s="14">
        <v>2.5E+85</v>
      </c>
    </row>
    <row r="71" spans="2:21" x14ac:dyDescent="0.3">
      <c r="Q71" s="14">
        <v>3.6000000000000001E+43</v>
      </c>
      <c r="R71" s="14">
        <v>2.7926391E+31</v>
      </c>
      <c r="S71" s="14">
        <v>2.9999999999999999E+80</v>
      </c>
      <c r="T71" s="14">
        <v>96</v>
      </c>
      <c r="U71" s="14">
        <v>5.0000000000000001E+85</v>
      </c>
    </row>
    <row r="72" spans="2:21" x14ac:dyDescent="0.3">
      <c r="Q72" s="14">
        <v>4.2E+43</v>
      </c>
      <c r="R72" s="14">
        <v>4.1889587000000002E+31</v>
      </c>
      <c r="S72" s="14">
        <v>4.9999999999999996E+80</v>
      </c>
      <c r="T72" s="14">
        <v>97</v>
      </c>
      <c r="U72" s="14">
        <v>1E+86</v>
      </c>
    </row>
    <row r="73" spans="2:21" x14ac:dyDescent="0.3">
      <c r="Q73" s="14">
        <v>5.0000000000000004E+43</v>
      </c>
      <c r="R73" s="14">
        <v>6.2834381000000002E+31</v>
      </c>
      <c r="S73" s="14">
        <v>9.9999999999999992E+80</v>
      </c>
      <c r="T73" s="14">
        <v>98</v>
      </c>
      <c r="U73" s="14">
        <v>2E+86</v>
      </c>
    </row>
    <row r="74" spans="2:21" x14ac:dyDescent="0.3">
      <c r="Q74" s="14">
        <v>6.0000000000000003E+43</v>
      </c>
      <c r="R74" s="14">
        <v>9.4251572000000005E+31</v>
      </c>
      <c r="S74" s="14">
        <v>1.9999999999999998E+81</v>
      </c>
      <c r="T74" s="14">
        <v>99</v>
      </c>
      <c r="U74" s="14">
        <v>9.9999999999999996E+86</v>
      </c>
    </row>
    <row r="75" spans="2:21" x14ac:dyDescent="0.3">
      <c r="B75" s="6" t="s">
        <v>437</v>
      </c>
      <c r="C75" s="5"/>
      <c r="D75" s="5"/>
      <c r="E75" s="5"/>
      <c r="F75" s="7"/>
      <c r="G75" s="7"/>
      <c r="H75" s="7"/>
      <c r="I75" s="6"/>
      <c r="Q75" s="14">
        <v>8.0000000000000001E+43</v>
      </c>
      <c r="R75" s="14">
        <v>1.4138000000000001E+32</v>
      </c>
      <c r="S75" s="14">
        <v>4.9999999999999998E+81</v>
      </c>
      <c r="T75" s="14">
        <v>100</v>
      </c>
      <c r="U75" s="14">
        <v>5.9999999999999998E+87</v>
      </c>
    </row>
    <row r="76" spans="2:21" x14ac:dyDescent="0.3">
      <c r="B76" s="4" t="s">
        <v>690</v>
      </c>
      <c r="C76" s="5"/>
      <c r="D76" s="5"/>
      <c r="E76" s="5"/>
      <c r="F76" s="4"/>
      <c r="G76" s="4" t="s">
        <v>691</v>
      </c>
      <c r="H76" s="4"/>
      <c r="Q76" s="14">
        <v>1.0000000000000001E+44</v>
      </c>
      <c r="R76" s="14">
        <v>2.1207000000000001E+32</v>
      </c>
      <c r="S76" s="14">
        <v>9.9999999999999996E+81</v>
      </c>
      <c r="T76" s="14">
        <v>101</v>
      </c>
      <c r="U76" s="14">
        <v>9.9999999999999996E+87</v>
      </c>
    </row>
    <row r="77" spans="2:21" ht="17.25" thickBot="1" x14ac:dyDescent="0.35">
      <c r="B77" s="8"/>
      <c r="C77" s="9" t="s">
        <v>62</v>
      </c>
      <c r="D77" s="9" t="s">
        <v>63</v>
      </c>
      <c r="E77" s="9" t="s">
        <v>64</v>
      </c>
      <c r="F77" s="9" t="s">
        <v>65</v>
      </c>
      <c r="G77" s="8" t="s">
        <v>695</v>
      </c>
      <c r="H77" s="8" t="s">
        <v>645</v>
      </c>
      <c r="I77" s="6"/>
      <c r="Q77" s="14">
        <v>2.0000000000000002E+44</v>
      </c>
      <c r="R77" s="14">
        <v>3.1811000000000001E+32</v>
      </c>
      <c r="S77" s="14">
        <v>1.9999999999999999E+82</v>
      </c>
      <c r="T77" s="14">
        <v>102</v>
      </c>
      <c r="U77" s="14">
        <v>1.9999999999999999E+88</v>
      </c>
    </row>
    <row r="78" spans="2:21" ht="17.25" thickTop="1" x14ac:dyDescent="0.3">
      <c r="B78" s="10" t="s">
        <v>693</v>
      </c>
      <c r="C78" s="36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</v>
      </c>
      <c r="D78" s="11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8" s="36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8" s="11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</v>
      </c>
      <c r="G78" s="12">
        <v>0</v>
      </c>
      <c r="H78" s="13">
        <v>0</v>
      </c>
      <c r="I78" s="6"/>
      <c r="Q78" s="14">
        <v>2.9999999999999999E+44</v>
      </c>
      <c r="R78" s="14">
        <v>4.7716999999999998E+32</v>
      </c>
      <c r="S78" s="14">
        <v>5.0000000000000002E+82</v>
      </c>
      <c r="T78" s="14">
        <v>103</v>
      </c>
      <c r="U78" s="14">
        <v>3.9999999999999998E+88</v>
      </c>
    </row>
    <row r="79" spans="2:21" x14ac:dyDescent="0.3">
      <c r="B79" s="10" t="s">
        <v>694</v>
      </c>
      <c r="C79" s="11" t="str">
        <f>C78&amp;","&amp;C80&amp;","&amp;C81&amp;","&amp;C82&amp;","&amp;C83&amp;","&amp;C84&amp;","&amp;C85&amp;","&amp;C86&amp;","&amp;C87&amp;","&amp;C88&amp;","&amp;C89&amp;","&amp;C90&amp;","&amp;C91&amp;","&amp;C92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62,263,264,265,266,267,268,269,270,271,272,273,274</v>
      </c>
      <c r="D79" s="11" t="str">
        <f>D78&amp;","&amp;D80&amp;","&amp;D81&amp;","&amp;D82&amp;","&amp;D83&amp;","&amp;D84&amp;","&amp;D85&amp;","&amp;D86&amp;","&amp;D87&amp;","&amp;D88&amp;","&amp;D89&amp;","&amp;D90&amp;","&amp;D91&amp;","&amp;D92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9" s="11" t="str">
        <f>E78&amp;","&amp;E80&amp;","&amp;E81&amp;","&amp;E82&amp;","&amp;E83&amp;","&amp;E84&amp;","&amp;E85&amp;","&amp;E86&amp;","&amp;E87&amp;","&amp;E88&amp;","&amp;E89&amp;","&amp;E90&amp;","&amp;E91&amp;","&amp;E92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9" s="11" t="str">
        <f>F78&amp;","&amp;F80&amp;","&amp;F81&amp;","&amp;F82&amp;","&amp;F83&amp;","&amp;F84&amp;","&amp;F85&amp;","&amp;F86&amp;","&amp;F87&amp;","&amp;F88&amp;","&amp;F89&amp;","&amp;F90&amp;","&amp;F91&amp;","&amp;F92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262점,263점,264점,265점,266점,267점,268점,269점,270점,271점,272점,273점,274점,262점,263점,264점,265점,266점,267점,268점,269점,270점,271점,272점,273점,274점</v>
      </c>
      <c r="G79" s="12">
        <v>0</v>
      </c>
      <c r="H79" s="13">
        <v>0</v>
      </c>
      <c r="I79" s="6"/>
      <c r="Q79" s="14">
        <v>4.9999999999999996E+44</v>
      </c>
      <c r="R79" s="14">
        <v>7.1576000000000003E+32</v>
      </c>
      <c r="S79" s="14">
        <v>1E+83</v>
      </c>
      <c r="T79" s="14">
        <v>104</v>
      </c>
      <c r="U79" s="14">
        <v>9.9999999999999999E+88</v>
      </c>
    </row>
    <row r="80" spans="2:21" x14ac:dyDescent="0.3">
      <c r="B80" s="10">
        <v>1</v>
      </c>
      <c r="C80" s="11">
        <f>G80</f>
        <v>262</v>
      </c>
      <c r="D80" s="11">
        <v>25</v>
      </c>
      <c r="E80" s="11">
        <v>200</v>
      </c>
      <c r="F80" s="11" t="str">
        <f t="shared" ref="F80:F82" si="27">G80&amp;H80</f>
        <v>262점</v>
      </c>
      <c r="G80" s="16">
        <v>262</v>
      </c>
      <c r="H80" s="13" t="s">
        <v>695</v>
      </c>
      <c r="I80" s="6"/>
      <c r="Q80" s="14">
        <v>6.9999999999999998E+44</v>
      </c>
      <c r="R80" s="14">
        <v>1.07364E+33</v>
      </c>
      <c r="S80" s="14">
        <v>2.0000000000000001E+83</v>
      </c>
      <c r="T80" s="14">
        <v>105</v>
      </c>
      <c r="U80" s="14">
        <v>2E+89</v>
      </c>
    </row>
    <row r="81" spans="2:21" x14ac:dyDescent="0.3">
      <c r="B81" s="10">
        <v>2</v>
      </c>
      <c r="C81" s="11">
        <f t="shared" ref="C81:C82" si="28">G81</f>
        <v>263</v>
      </c>
      <c r="D81" s="11">
        <v>25</v>
      </c>
      <c r="E81" s="11">
        <v>200</v>
      </c>
      <c r="F81" s="11" t="str">
        <f t="shared" si="27"/>
        <v>263점</v>
      </c>
      <c r="G81" s="16">
        <v>263</v>
      </c>
      <c r="H81" s="13" t="s">
        <v>695</v>
      </c>
      <c r="I81" s="6"/>
      <c r="Q81" s="14">
        <v>9.9999999999999993E+44</v>
      </c>
      <c r="R81" s="14">
        <v>1.6104600000000001E+33</v>
      </c>
      <c r="S81" s="14">
        <v>3E+83</v>
      </c>
      <c r="T81" s="14">
        <v>106</v>
      </c>
      <c r="U81" s="14">
        <v>4E+89</v>
      </c>
    </row>
    <row r="82" spans="2:21" x14ac:dyDescent="0.3">
      <c r="B82" s="10">
        <v>3</v>
      </c>
      <c r="C82" s="11">
        <f t="shared" si="28"/>
        <v>264</v>
      </c>
      <c r="D82" s="11">
        <v>25</v>
      </c>
      <c r="E82" s="11">
        <v>200</v>
      </c>
      <c r="F82" s="11" t="str">
        <f t="shared" si="27"/>
        <v>264점</v>
      </c>
      <c r="G82" s="16">
        <v>264</v>
      </c>
      <c r="H82" s="13" t="s">
        <v>695</v>
      </c>
      <c r="I82" s="6"/>
      <c r="Q82" s="14">
        <v>1.3E+45</v>
      </c>
      <c r="R82" s="14">
        <v>2.4156899999999999E+33</v>
      </c>
      <c r="S82" s="14">
        <v>5.9999999999999999E+83</v>
      </c>
      <c r="T82" s="14">
        <v>107</v>
      </c>
      <c r="U82" s="14">
        <v>6.0000000000000003E+89</v>
      </c>
    </row>
    <row r="83" spans="2:21" x14ac:dyDescent="0.3">
      <c r="B83" s="10">
        <v>4</v>
      </c>
      <c r="C83" s="11">
        <f t="shared" ref="C83:C88" si="29">G83</f>
        <v>265</v>
      </c>
      <c r="D83" s="11">
        <v>25</v>
      </c>
      <c r="E83" s="11">
        <v>200</v>
      </c>
      <c r="F83" s="11" t="str">
        <f t="shared" ref="F83:F90" si="30">G83&amp;H83</f>
        <v>265점</v>
      </c>
      <c r="G83" s="16">
        <v>265</v>
      </c>
      <c r="H83" s="13" t="s">
        <v>695</v>
      </c>
      <c r="I83" s="6"/>
      <c r="Q83" s="14">
        <v>1.6000000000000001E+45</v>
      </c>
      <c r="R83" s="14">
        <v>3.6235400000000002E+33</v>
      </c>
      <c r="S83" s="14">
        <v>1.0000000000000001E+84</v>
      </c>
      <c r="T83" s="14">
        <v>108</v>
      </c>
      <c r="U83" s="14">
        <v>9.9999999999999997E+89</v>
      </c>
    </row>
    <row r="84" spans="2:21" x14ac:dyDescent="0.3">
      <c r="B84" s="10">
        <v>5</v>
      </c>
      <c r="C84" s="11">
        <f t="shared" si="29"/>
        <v>266</v>
      </c>
      <c r="D84" s="11">
        <v>25</v>
      </c>
      <c r="E84" s="11">
        <v>200</v>
      </c>
      <c r="F84" s="11" t="str">
        <f t="shared" si="30"/>
        <v>266점</v>
      </c>
      <c r="G84" s="16">
        <v>266</v>
      </c>
      <c r="H84" s="13" t="s">
        <v>695</v>
      </c>
      <c r="I84" s="6"/>
      <c r="Q84" s="14">
        <v>1.9999999999999999E+45</v>
      </c>
      <c r="R84" s="14">
        <v>5.4353100000000004E+33</v>
      </c>
      <c r="S84" s="14">
        <v>2.0000000000000001E+84</v>
      </c>
      <c r="T84" s="14">
        <v>109</v>
      </c>
      <c r="U84" s="14">
        <v>1.2000000000000001E+90</v>
      </c>
    </row>
    <row r="85" spans="2:21" x14ac:dyDescent="0.3">
      <c r="B85" s="10">
        <v>6</v>
      </c>
      <c r="C85" s="11">
        <f t="shared" si="29"/>
        <v>267</v>
      </c>
      <c r="D85" s="11">
        <v>25</v>
      </c>
      <c r="E85" s="11">
        <v>200</v>
      </c>
      <c r="F85" s="11" t="str">
        <f t="shared" si="30"/>
        <v>267점</v>
      </c>
      <c r="G85" s="16">
        <v>267</v>
      </c>
      <c r="H85" s="13" t="s">
        <v>695</v>
      </c>
      <c r="I85" s="6"/>
      <c r="Q85" s="14">
        <v>3.0000000000000001E+45</v>
      </c>
      <c r="R85" s="14">
        <v>8.1529699999999995E+33</v>
      </c>
      <c r="S85" s="14">
        <v>5.0000000000000001E+84</v>
      </c>
      <c r="T85" s="14">
        <v>110</v>
      </c>
      <c r="U85" s="14">
        <v>1.4E+90</v>
      </c>
    </row>
    <row r="86" spans="2:21" x14ac:dyDescent="0.3">
      <c r="B86" s="10">
        <v>7</v>
      </c>
      <c r="C86" s="11">
        <f t="shared" si="29"/>
        <v>268</v>
      </c>
      <c r="D86" s="11">
        <v>25</v>
      </c>
      <c r="E86" s="11">
        <v>200</v>
      </c>
      <c r="F86" s="11" t="str">
        <f t="shared" si="30"/>
        <v>268점</v>
      </c>
      <c r="G86" s="16">
        <v>268</v>
      </c>
      <c r="H86" s="13" t="s">
        <v>695</v>
      </c>
      <c r="I86" s="6"/>
      <c r="Q86" s="14">
        <v>3.9999999999999997E+45</v>
      </c>
      <c r="R86" s="14">
        <v>1.222946E+34</v>
      </c>
      <c r="S86" s="14">
        <v>1E+85</v>
      </c>
      <c r="T86" s="14">
        <v>111</v>
      </c>
      <c r="U86" s="14">
        <v>1.6E+90</v>
      </c>
    </row>
    <row r="87" spans="2:21" x14ac:dyDescent="0.3">
      <c r="B87" s="10">
        <v>8</v>
      </c>
      <c r="C87" s="11">
        <f t="shared" si="29"/>
        <v>269</v>
      </c>
      <c r="D87" s="11">
        <v>25</v>
      </c>
      <c r="E87" s="11">
        <v>200</v>
      </c>
      <c r="F87" s="11" t="str">
        <f t="shared" si="30"/>
        <v>269점</v>
      </c>
      <c r="G87" s="16">
        <v>269</v>
      </c>
      <c r="H87" s="13" t="s">
        <v>695</v>
      </c>
      <c r="I87" s="14"/>
      <c r="Q87" s="14">
        <v>5E+45</v>
      </c>
      <c r="R87" s="14">
        <v>1.8344189999999999E+34</v>
      </c>
      <c r="S87" s="14">
        <v>2.5E+85</v>
      </c>
      <c r="T87" s="14">
        <v>112</v>
      </c>
      <c r="U87" s="14">
        <v>1.9999999999999999E+90</v>
      </c>
    </row>
    <row r="88" spans="2:21" x14ac:dyDescent="0.3">
      <c r="B88" s="10">
        <v>9</v>
      </c>
      <c r="C88" s="11">
        <f t="shared" si="29"/>
        <v>270</v>
      </c>
      <c r="D88" s="11">
        <v>25</v>
      </c>
      <c r="E88" s="11">
        <v>200</v>
      </c>
      <c r="F88" s="11" t="str">
        <f>G88&amp;H88</f>
        <v>270점</v>
      </c>
      <c r="G88" s="16">
        <v>270</v>
      </c>
      <c r="H88" s="13" t="s">
        <v>695</v>
      </c>
      <c r="Q88" s="14">
        <v>7.0000000000000005E+45</v>
      </c>
      <c r="R88" s="14">
        <v>2.7516289999999999E+34</v>
      </c>
      <c r="S88" s="14">
        <v>5.0000000000000001E+85</v>
      </c>
      <c r="T88" s="14">
        <v>113</v>
      </c>
      <c r="U88" s="14">
        <v>2.9999999999999998E+90</v>
      </c>
    </row>
    <row r="89" spans="2:21" x14ac:dyDescent="0.3">
      <c r="B89" s="10">
        <v>10</v>
      </c>
      <c r="C89" s="11">
        <f t="shared" ref="C89:C91" si="31">G89</f>
        <v>271</v>
      </c>
      <c r="D89" s="11">
        <v>25</v>
      </c>
      <c r="E89" s="11">
        <v>200</v>
      </c>
      <c r="F89" s="11" t="str">
        <f>G89&amp;H89</f>
        <v>271점</v>
      </c>
      <c r="G89" s="16">
        <v>271</v>
      </c>
      <c r="H89" s="13" t="s">
        <v>695</v>
      </c>
      <c r="Q89" s="14">
        <v>8.9999999999999997E+45</v>
      </c>
      <c r="R89" s="14">
        <v>4.1274440000000001E+34</v>
      </c>
      <c r="S89" s="14">
        <v>1E+86</v>
      </c>
      <c r="T89" s="14">
        <v>114</v>
      </c>
      <c r="U89" s="14">
        <v>3.9999999999999999E+90</v>
      </c>
    </row>
    <row r="90" spans="2:21" x14ac:dyDescent="0.3">
      <c r="B90" s="10">
        <v>11</v>
      </c>
      <c r="C90" s="11">
        <f t="shared" si="31"/>
        <v>272</v>
      </c>
      <c r="D90" s="11">
        <v>25</v>
      </c>
      <c r="E90" s="11">
        <v>200</v>
      </c>
      <c r="F90" s="11" t="str">
        <f t="shared" si="30"/>
        <v>272점</v>
      </c>
      <c r="G90" s="16">
        <v>272</v>
      </c>
      <c r="H90" s="13" t="s">
        <v>695</v>
      </c>
      <c r="Q90" s="14">
        <v>1.1E+46</v>
      </c>
      <c r="R90" s="14">
        <v>6.1911660000000004E+34</v>
      </c>
      <c r="S90" s="14">
        <v>2E+86</v>
      </c>
      <c r="T90" s="14">
        <v>115</v>
      </c>
      <c r="U90" s="14">
        <v>5.0000000000000004E+90</v>
      </c>
    </row>
    <row r="91" spans="2:21" x14ac:dyDescent="0.3">
      <c r="B91" s="10">
        <v>12</v>
      </c>
      <c r="C91" s="11">
        <f t="shared" si="31"/>
        <v>273</v>
      </c>
      <c r="D91" s="11">
        <v>25</v>
      </c>
      <c r="E91" s="11">
        <v>200</v>
      </c>
      <c r="F91" s="11" t="str">
        <f>G91&amp;H91</f>
        <v>273점</v>
      </c>
      <c r="G91" s="16">
        <v>273</v>
      </c>
      <c r="H91" s="13" t="s">
        <v>695</v>
      </c>
      <c r="Q91" s="14">
        <v>1.4000000000000001E+46</v>
      </c>
      <c r="R91" s="14">
        <v>9.2867490000000002E+34</v>
      </c>
      <c r="S91" s="14">
        <v>9.9999999999999996E+86</v>
      </c>
      <c r="T91" s="14">
        <v>116</v>
      </c>
      <c r="U91" s="14">
        <v>5.9999999999999996E+90</v>
      </c>
    </row>
    <row r="92" spans="2:21" x14ac:dyDescent="0.3">
      <c r="B92" s="10">
        <v>13</v>
      </c>
      <c r="C92" s="11">
        <f t="shared" ref="C92" si="32">G92</f>
        <v>274</v>
      </c>
      <c r="D92" s="11">
        <v>25</v>
      </c>
      <c r="E92" s="11">
        <v>200</v>
      </c>
      <c r="F92" s="11" t="str">
        <f>G92&amp;H92</f>
        <v>274점</v>
      </c>
      <c r="G92" s="16">
        <v>274</v>
      </c>
      <c r="H92" s="13" t="s">
        <v>695</v>
      </c>
      <c r="Q92" s="14">
        <v>1.6999999999999999E+46</v>
      </c>
      <c r="R92" s="14">
        <v>1.3930123999999999E+35</v>
      </c>
      <c r="S92" s="14">
        <v>5.9999999999999998E+87</v>
      </c>
      <c r="T92" s="14">
        <v>117</v>
      </c>
      <c r="U92" s="14">
        <v>7.9999999999999997E+90</v>
      </c>
    </row>
    <row r="93" spans="2:21" x14ac:dyDescent="0.3">
      <c r="B93" s="10"/>
      <c r="C93" s="11"/>
      <c r="D93" s="11"/>
      <c r="E93" s="11"/>
      <c r="F93" s="11"/>
      <c r="G93" s="16"/>
      <c r="H93" s="13"/>
      <c r="Q93" s="14">
        <v>2.4000000000000001E+46</v>
      </c>
      <c r="R93" s="14">
        <v>2.0895185999999999E+35</v>
      </c>
      <c r="S93" s="14">
        <v>9.9999999999999996E+87</v>
      </c>
      <c r="T93" s="14">
        <v>118</v>
      </c>
      <c r="U93" s="14">
        <v>1.5E+91</v>
      </c>
    </row>
    <row r="94" spans="2:21" x14ac:dyDescent="0.3">
      <c r="B94" s="10"/>
      <c r="C94" s="11"/>
      <c r="D94" s="11"/>
      <c r="E94" s="11"/>
      <c r="F94" s="11"/>
      <c r="G94" s="16"/>
      <c r="H94" s="13"/>
      <c r="Q94" s="14">
        <v>3.0999999999999998E+46</v>
      </c>
      <c r="R94" s="14">
        <v>3.1342779000000002E+35</v>
      </c>
      <c r="S94" s="14">
        <v>1.9999999999999999E+88</v>
      </c>
      <c r="T94" s="14">
        <v>119</v>
      </c>
      <c r="U94" s="14">
        <v>2.0000000000000002E+91</v>
      </c>
    </row>
    <row r="95" spans="2:21" x14ac:dyDescent="0.3">
      <c r="B95" s="10"/>
      <c r="C95" s="11"/>
      <c r="D95" s="11"/>
      <c r="E95" s="11"/>
      <c r="F95" s="11"/>
      <c r="G95" s="16"/>
      <c r="H95" s="13"/>
      <c r="Q95" s="14">
        <v>4E+46</v>
      </c>
      <c r="R95" s="14">
        <v>4.7014169E+35</v>
      </c>
      <c r="S95" s="14">
        <v>3.9999999999999998E+88</v>
      </c>
      <c r="T95" s="14">
        <v>120</v>
      </c>
      <c r="U95" s="14">
        <v>4.0000000000000003E+91</v>
      </c>
    </row>
    <row r="96" spans="2:21" x14ac:dyDescent="0.3">
      <c r="B96" s="10"/>
      <c r="C96" s="11"/>
      <c r="D96" s="11"/>
      <c r="E96" s="11"/>
      <c r="F96" s="11"/>
      <c r="G96" s="16"/>
      <c r="H96" s="13"/>
      <c r="Q96" s="14">
        <v>5.0000000000000002E+46</v>
      </c>
      <c r="R96" s="14">
        <v>7.0521253999999995E+35</v>
      </c>
      <c r="S96" s="14">
        <v>9.9999999999999999E+88</v>
      </c>
      <c r="T96" s="14">
        <v>121</v>
      </c>
      <c r="U96" s="14">
        <v>1E+92</v>
      </c>
    </row>
    <row r="97" spans="2:21" x14ac:dyDescent="0.3">
      <c r="B97" s="10"/>
      <c r="C97" s="11"/>
      <c r="D97" s="11"/>
      <c r="E97" s="11"/>
      <c r="F97" s="11"/>
      <c r="G97" s="16"/>
      <c r="H97" s="13"/>
      <c r="Q97" s="14">
        <v>6.9999999999999997E+46</v>
      </c>
      <c r="R97" s="14">
        <v>1.0579000000000001E+36</v>
      </c>
      <c r="S97" s="14">
        <v>2E+89</v>
      </c>
      <c r="T97" s="14">
        <v>122</v>
      </c>
      <c r="U97" s="14">
        <v>2.0000000000000001E+92</v>
      </c>
    </row>
    <row r="98" spans="2:21" x14ac:dyDescent="0.3">
      <c r="B98" s="10"/>
      <c r="C98" s="11"/>
      <c r="D98" s="11"/>
      <c r="E98" s="11"/>
      <c r="F98" s="11"/>
      <c r="G98" s="16"/>
      <c r="H98" s="13"/>
      <c r="Q98" s="14">
        <v>9.0000000000000002E+46</v>
      </c>
      <c r="R98" s="14">
        <v>1.5869E+36</v>
      </c>
      <c r="S98" s="14">
        <v>4E+89</v>
      </c>
      <c r="T98" s="14">
        <v>123</v>
      </c>
      <c r="U98" s="14">
        <v>4.0000000000000002E+92</v>
      </c>
    </row>
    <row r="99" spans="2:21" x14ac:dyDescent="0.3">
      <c r="B99" s="10"/>
      <c r="C99" s="11"/>
      <c r="D99" s="11"/>
      <c r="E99" s="11"/>
      <c r="F99" s="11"/>
      <c r="G99" s="16"/>
      <c r="H99" s="13"/>
      <c r="Q99" s="14">
        <v>1.2000000000000001E+47</v>
      </c>
      <c r="R99" s="14">
        <v>2.3804E+36</v>
      </c>
      <c r="S99" s="14">
        <v>6.0000000000000003E+89</v>
      </c>
      <c r="T99" s="14">
        <v>124</v>
      </c>
      <c r="U99" s="14">
        <v>1E+93</v>
      </c>
    </row>
    <row r="100" spans="2:21" x14ac:dyDescent="0.3">
      <c r="B100" s="10"/>
      <c r="C100" s="11"/>
      <c r="D100" s="11"/>
      <c r="E100" s="11"/>
      <c r="F100" s="11"/>
      <c r="G100" s="16"/>
      <c r="H100" s="13"/>
      <c r="Q100" s="14">
        <v>1.5000000000000001E+47</v>
      </c>
      <c r="R100" s="14">
        <v>3.5706000000000002E+36</v>
      </c>
      <c r="S100" s="14">
        <v>9.9999999999999997E+89</v>
      </c>
      <c r="T100" s="14">
        <v>125</v>
      </c>
      <c r="U100" s="14">
        <v>2.0000000000000001E+93</v>
      </c>
    </row>
    <row r="101" spans="2:21" x14ac:dyDescent="0.3">
      <c r="B101" s="10"/>
      <c r="C101" s="11"/>
      <c r="D101" s="11"/>
      <c r="E101" s="11"/>
      <c r="F101" s="11"/>
      <c r="G101" s="16"/>
      <c r="H101" s="13"/>
      <c r="Q101" s="14">
        <v>2.0000000000000001E+47</v>
      </c>
      <c r="R101" s="14">
        <v>5.3558999999999998E+36</v>
      </c>
      <c r="S101" s="14">
        <v>1.2000000000000001E+90</v>
      </c>
      <c r="T101" s="14">
        <v>126</v>
      </c>
      <c r="U101" s="14">
        <v>4.0000000000000002E+93</v>
      </c>
    </row>
    <row r="102" spans="2:21" x14ac:dyDescent="0.3">
      <c r="B102" s="10"/>
      <c r="C102" s="11"/>
      <c r="D102" s="11"/>
      <c r="E102" s="11"/>
      <c r="F102" s="11"/>
      <c r="G102" s="16"/>
      <c r="H102" s="13"/>
      <c r="Q102" s="14">
        <v>2.5000000000000001E+47</v>
      </c>
      <c r="R102" s="14">
        <v>8.0338999999999994E+36</v>
      </c>
      <c r="S102" s="14">
        <v>1.4E+90</v>
      </c>
      <c r="T102" s="14">
        <v>127</v>
      </c>
      <c r="U102" s="14">
        <v>1E+94</v>
      </c>
    </row>
    <row r="103" spans="2:21" x14ac:dyDescent="0.3">
      <c r="Q103" s="14">
        <v>3.5000000000000002E+47</v>
      </c>
      <c r="R103" s="14">
        <v>1.20509E+37</v>
      </c>
      <c r="S103" s="14">
        <v>1.6E+90</v>
      </c>
      <c r="T103" s="14">
        <v>128</v>
      </c>
      <c r="U103" s="14">
        <v>2E+94</v>
      </c>
    </row>
    <row r="104" spans="2:21" x14ac:dyDescent="0.3">
      <c r="Q104" s="14">
        <v>5.0000000000000002E+47</v>
      </c>
      <c r="R104" s="14">
        <v>1.8076399999999999E+37</v>
      </c>
      <c r="S104" s="14">
        <v>1.9999999999999999E+90</v>
      </c>
      <c r="T104" s="14">
        <v>129</v>
      </c>
      <c r="U104" s="14">
        <v>4.0000000000000001E+94</v>
      </c>
    </row>
    <row r="105" spans="2:21" x14ac:dyDescent="0.3">
      <c r="Q105" s="14">
        <v>7.0000000000000003E+47</v>
      </c>
      <c r="R105" s="14">
        <v>2.71146E+37</v>
      </c>
      <c r="S105" s="14">
        <v>2.9999999999999998E+90</v>
      </c>
      <c r="T105" s="14">
        <v>130</v>
      </c>
      <c r="U105" s="14">
        <v>1E+95</v>
      </c>
    </row>
    <row r="106" spans="2:21" x14ac:dyDescent="0.3">
      <c r="Q106" s="14">
        <v>1E+48</v>
      </c>
      <c r="R106" s="14">
        <v>4.0671899999999998E+37</v>
      </c>
      <c r="S106" s="14">
        <v>3.9999999999999999E+90</v>
      </c>
      <c r="T106" s="14">
        <v>131</v>
      </c>
      <c r="U106" s="14">
        <v>2E+95</v>
      </c>
    </row>
    <row r="107" spans="2:21" x14ac:dyDescent="0.3">
      <c r="Q107" s="14">
        <v>1.5E+48</v>
      </c>
      <c r="R107" s="14">
        <v>6.1007900000000003E+37</v>
      </c>
      <c r="S107" s="14">
        <v>5.0000000000000004E+90</v>
      </c>
      <c r="T107" s="14">
        <v>132</v>
      </c>
      <c r="U107" s="14">
        <v>4.0000000000000001E+95</v>
      </c>
    </row>
    <row r="108" spans="2:21" x14ac:dyDescent="0.3">
      <c r="Q108" s="14">
        <v>2.0000000000000001E+48</v>
      </c>
      <c r="R108" s="14">
        <v>9.1511899999999992E+37</v>
      </c>
      <c r="S108" s="14">
        <v>5.9999999999999996E+90</v>
      </c>
      <c r="T108" s="14">
        <v>133</v>
      </c>
      <c r="U108" s="14">
        <v>1E+96</v>
      </c>
    </row>
    <row r="109" spans="2:21" x14ac:dyDescent="0.3">
      <c r="Q109" s="14">
        <v>2.4999999999999999E+48</v>
      </c>
      <c r="R109" s="14">
        <v>1.372679E+38</v>
      </c>
      <c r="S109" s="14">
        <v>7.9999999999999997E+90</v>
      </c>
      <c r="T109" s="14">
        <v>134</v>
      </c>
      <c r="U109" s="14">
        <v>2.0000000000000001E+96</v>
      </c>
    </row>
    <row r="110" spans="2:21" x14ac:dyDescent="0.3">
      <c r="Q110" s="14">
        <v>3E+48</v>
      </c>
      <c r="R110" s="14">
        <v>2.059019E+38</v>
      </c>
      <c r="S110" s="14">
        <v>1.5E+91</v>
      </c>
      <c r="T110" s="14">
        <v>135</v>
      </c>
      <c r="U110" s="14">
        <v>4.0000000000000002E+96</v>
      </c>
    </row>
    <row r="111" spans="2:21" x14ac:dyDescent="0.3">
      <c r="B111" s="6" t="s">
        <v>696</v>
      </c>
      <c r="C111" s="5"/>
      <c r="D111" s="5"/>
      <c r="E111" s="5"/>
      <c r="F111" s="7"/>
      <c r="G111" s="7"/>
      <c r="H111" s="7"/>
      <c r="I111" s="6"/>
      <c r="Q111" s="14">
        <v>4.0000000000000002E+48</v>
      </c>
      <c r="R111" s="14">
        <v>3.088529E+38</v>
      </c>
      <c r="S111" s="14">
        <v>2.0000000000000002E+91</v>
      </c>
      <c r="T111" s="14">
        <v>136</v>
      </c>
      <c r="U111" s="14">
        <v>1.0000000000000001E+97</v>
      </c>
    </row>
    <row r="112" spans="2:21" x14ac:dyDescent="0.3">
      <c r="B112" s="4" t="s">
        <v>690</v>
      </c>
      <c r="C112" s="5"/>
      <c r="D112" s="5"/>
      <c r="E112" s="5"/>
      <c r="F112" s="4"/>
      <c r="G112" s="4" t="s">
        <v>691</v>
      </c>
      <c r="H112" s="4"/>
      <c r="Q112" s="14">
        <v>4.9999999999999997E+48</v>
      </c>
      <c r="R112" s="14">
        <v>4.6327939999999999E+38</v>
      </c>
      <c r="S112" s="14">
        <v>4.0000000000000003E+91</v>
      </c>
      <c r="T112" s="14">
        <v>137</v>
      </c>
      <c r="U112" s="14">
        <v>2.0000000000000001E+97</v>
      </c>
    </row>
    <row r="113" spans="2:21" ht="17.25" thickBot="1" x14ac:dyDescent="0.35">
      <c r="B113" s="8"/>
      <c r="C113" s="9" t="s">
        <v>62</v>
      </c>
      <c r="D113" s="9" t="s">
        <v>63</v>
      </c>
      <c r="E113" s="9" t="s">
        <v>64</v>
      </c>
      <c r="F113" s="9" t="s">
        <v>65</v>
      </c>
      <c r="G113" s="8" t="s">
        <v>1</v>
      </c>
      <c r="H113" s="8" t="s">
        <v>645</v>
      </c>
      <c r="I113" s="8" t="s">
        <v>646</v>
      </c>
      <c r="Q113" s="14">
        <v>6.9999999999999995E+48</v>
      </c>
      <c r="R113" s="14">
        <v>6.9491910000000007E+38</v>
      </c>
      <c r="S113" s="14">
        <v>1E+92</v>
      </c>
      <c r="T113" s="14">
        <v>138</v>
      </c>
      <c r="U113" s="14">
        <v>4.0000000000000003E+97</v>
      </c>
    </row>
    <row r="114" spans="2:21" ht="17.25" thickTop="1" x14ac:dyDescent="0.3">
      <c r="B114" s="10" t="s">
        <v>693</v>
      </c>
      <c r="C114" s="36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</v>
      </c>
      <c r="D114" s="11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4" s="36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4" s="11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</v>
      </c>
      <c r="G114" s="12">
        <v>0</v>
      </c>
      <c r="H114" s="13">
        <v>0</v>
      </c>
      <c r="I114" s="14">
        <v>0</v>
      </c>
      <c r="Q114" s="14">
        <v>9.9999999999999995E+48</v>
      </c>
      <c r="R114" s="14">
        <v>1.0423786999999999E+39</v>
      </c>
      <c r="S114" s="14">
        <v>2.0000000000000001E+92</v>
      </c>
      <c r="T114" s="14">
        <v>139</v>
      </c>
      <c r="U114" s="14">
        <v>1E+98</v>
      </c>
    </row>
    <row r="115" spans="2:21" x14ac:dyDescent="0.3">
      <c r="B115" s="10" t="s">
        <v>694</v>
      </c>
      <c r="C115" s="11" t="str">
        <f>C114&amp;","&amp;C116&amp;","&amp;C117&amp;","&amp;C118&amp;","&amp;C119&amp;","&amp;C120&amp;","&amp;C121&amp;","&amp;C122&amp;","&amp;C123&amp;","&amp;C124&amp;","&amp;C125&amp;","&amp;C126&amp;","&amp;C127&amp;","&amp;C128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+131,1E+132,2E+132,4E+132,1E+133,2E+133,1E+134,2E+134,3E+134,5E+134,8E+134,1E+135,2E+135,4E+135,1E+132,2E+132,4E+132,1E+133,2E+133,1E+134,2E+134,3E+134,5E+134,8E+134,1E+135,2E+135,4E+135</v>
      </c>
      <c r="D115" s="11" t="str">
        <f>D114&amp;","&amp;D116&amp;","&amp;D117&amp;","&amp;D118&amp;","&amp;D119&amp;","&amp;D120&amp;","&amp;D121&amp;","&amp;D122&amp;","&amp;D123&amp;","&amp;D124&amp;","&amp;D125&amp;","&amp;D126&amp;","&amp;D127&amp;","&amp;D128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5" s="11" t="str">
        <f>E114&amp;","&amp;E116&amp;","&amp;E117&amp;","&amp;E118&amp;","&amp;E119&amp;","&amp;E120&amp;","&amp;E121&amp;","&amp;E122&amp;","&amp;E123&amp;","&amp;E124&amp;","&amp;E125&amp;","&amp;E126&amp;","&amp;E127&amp;","&amp;E128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5" s="11" t="str">
        <f>F114&amp;","&amp;F116&amp;","&amp;F117&amp;","&amp;F118&amp;","&amp;F119&amp;","&amp;F120&amp;","&amp;F121&amp;","&amp;F122&amp;","&amp;F123&amp;","&amp;F124&amp;","&amp;F125&amp;","&amp;F126&amp;","&amp;F127&amp;","&amp;F128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1설,2설,4설,10설,20설,100설,200설,300설,500설,800설,1000설,2000설,4000설,1설,2설,4설,10설,20설,100설,200설,300설,500설,800설,1000설,2000설,4000설</v>
      </c>
      <c r="G115" s="12">
        <v>0</v>
      </c>
      <c r="H115" s="13">
        <v>0</v>
      </c>
      <c r="I115" s="14">
        <v>0</v>
      </c>
      <c r="Q115" s="14">
        <v>1.2999999999999999E+49</v>
      </c>
      <c r="R115" s="14">
        <v>1.5635681000000001E+39</v>
      </c>
      <c r="S115" s="14">
        <v>4.0000000000000002E+92</v>
      </c>
      <c r="T115" s="14">
        <v>140</v>
      </c>
      <c r="U115" s="14">
        <v>2E+98</v>
      </c>
    </row>
    <row r="116" spans="2:21" x14ac:dyDescent="0.3">
      <c r="B116" s="10">
        <v>1</v>
      </c>
      <c r="C116" s="11">
        <f>G116*I116</f>
        <v>9.9999999999999999E+131</v>
      </c>
      <c r="D116" s="11">
        <v>25</v>
      </c>
      <c r="E116" s="11">
        <v>200</v>
      </c>
      <c r="F116" s="11" t="str">
        <f t="shared" ref="F116:F118" si="33">G116&amp;H116</f>
        <v>1설</v>
      </c>
      <c r="G116" s="16">
        <v>1</v>
      </c>
      <c r="H116" s="13" t="s">
        <v>1089</v>
      </c>
      <c r="I116" s="14" t="str">
        <f t="shared" ref="I116:I128" si="34">VLOOKUP(H116,K:N,4,FALSE)</f>
        <v>1E+132</v>
      </c>
      <c r="Q116" s="14">
        <v>1.6000000000000001E+49</v>
      </c>
      <c r="R116" s="14">
        <v>2.3453521999999999E+39</v>
      </c>
      <c r="S116" s="14">
        <v>1E+93</v>
      </c>
      <c r="T116" s="14">
        <v>141</v>
      </c>
      <c r="U116" s="14">
        <v>3.0000000000000001E+98</v>
      </c>
    </row>
    <row r="117" spans="2:21" x14ac:dyDescent="0.3">
      <c r="B117" s="10">
        <v>2</v>
      </c>
      <c r="C117" s="11">
        <f>G117*I117</f>
        <v>2E+132</v>
      </c>
      <c r="D117" s="11">
        <v>25</v>
      </c>
      <c r="E117" s="11">
        <v>200</v>
      </c>
      <c r="F117" s="11" t="str">
        <f t="shared" si="33"/>
        <v>2설</v>
      </c>
      <c r="G117" s="16">
        <v>2</v>
      </c>
      <c r="H117" s="13" t="s">
        <v>1089</v>
      </c>
      <c r="I117" s="14" t="str">
        <f t="shared" si="34"/>
        <v>1E+132</v>
      </c>
      <c r="Q117" s="14">
        <v>1.9999999999999999E+49</v>
      </c>
      <c r="R117" s="14">
        <v>3.5180282999999999E+39</v>
      </c>
      <c r="S117" s="14">
        <v>2.0000000000000001E+93</v>
      </c>
      <c r="T117" s="14">
        <v>142</v>
      </c>
      <c r="U117" s="14">
        <v>4E+98</v>
      </c>
    </row>
    <row r="118" spans="2:21" x14ac:dyDescent="0.3">
      <c r="B118" s="10">
        <v>3</v>
      </c>
      <c r="C118" s="11">
        <f>G118*I118</f>
        <v>4E+132</v>
      </c>
      <c r="D118" s="11">
        <v>25</v>
      </c>
      <c r="E118" s="11">
        <v>200</v>
      </c>
      <c r="F118" s="11" t="str">
        <f t="shared" si="33"/>
        <v>4설</v>
      </c>
      <c r="G118" s="16">
        <v>4</v>
      </c>
      <c r="H118" s="13" t="s">
        <v>1089</v>
      </c>
      <c r="I118" s="14" t="str">
        <f t="shared" si="34"/>
        <v>1E+132</v>
      </c>
      <c r="Q118" s="14">
        <v>3.0000000000000002E+49</v>
      </c>
      <c r="R118" s="14">
        <v>5.2770424999999999E+39</v>
      </c>
      <c r="S118" s="14">
        <v>4.0000000000000002E+93</v>
      </c>
      <c r="T118" s="14">
        <v>143</v>
      </c>
      <c r="U118" s="14">
        <v>6.0000000000000003E+98</v>
      </c>
    </row>
    <row r="119" spans="2:21" x14ac:dyDescent="0.3">
      <c r="B119" s="10">
        <v>4</v>
      </c>
      <c r="C119" s="11">
        <f t="shared" ref="C119:C124" si="35">G119*I119</f>
        <v>1E+133</v>
      </c>
      <c r="D119" s="11">
        <v>25</v>
      </c>
      <c r="E119" s="11">
        <v>200</v>
      </c>
      <c r="F119" s="11" t="str">
        <f t="shared" ref="F119:F124" si="36">G119&amp;H119</f>
        <v>10설</v>
      </c>
      <c r="G119" s="16">
        <v>10</v>
      </c>
      <c r="H119" s="13" t="s">
        <v>1089</v>
      </c>
      <c r="I119" s="14" t="str">
        <f t="shared" si="34"/>
        <v>1E+132</v>
      </c>
      <c r="Q119" s="14">
        <v>3.9999999999999998E+49</v>
      </c>
      <c r="R119" s="14">
        <v>7.9155637999999995E+39</v>
      </c>
      <c r="S119" s="14">
        <v>1E+94</v>
      </c>
      <c r="T119" s="14">
        <v>144</v>
      </c>
      <c r="U119" s="14">
        <v>9.9999999999999997E+98</v>
      </c>
    </row>
    <row r="120" spans="2:21" x14ac:dyDescent="0.3">
      <c r="B120" s="10">
        <v>5</v>
      </c>
      <c r="C120" s="11">
        <f t="shared" si="35"/>
        <v>2E+133</v>
      </c>
      <c r="D120" s="11">
        <v>25</v>
      </c>
      <c r="E120" s="11">
        <v>200</v>
      </c>
      <c r="F120" s="11" t="str">
        <f t="shared" si="36"/>
        <v>20설</v>
      </c>
      <c r="G120" s="16">
        <v>20</v>
      </c>
      <c r="H120" s="13" t="s">
        <v>1089</v>
      </c>
      <c r="I120" s="14" t="str">
        <f t="shared" si="34"/>
        <v>1E+132</v>
      </c>
      <c r="Q120" s="14">
        <v>6.0000000000000005E+49</v>
      </c>
      <c r="R120" s="14">
        <v>1.1873999999999999E+40</v>
      </c>
      <c r="S120" s="14">
        <v>2E+94</v>
      </c>
      <c r="T120" s="14">
        <v>145</v>
      </c>
      <c r="U120" s="14">
        <v>1.6E+99</v>
      </c>
    </row>
    <row r="121" spans="2:21" x14ac:dyDescent="0.3">
      <c r="B121" s="10">
        <v>6</v>
      </c>
      <c r="C121" s="11">
        <f t="shared" si="35"/>
        <v>9.9999999999999992E+133</v>
      </c>
      <c r="D121" s="11">
        <v>25</v>
      </c>
      <c r="E121" s="11">
        <v>200</v>
      </c>
      <c r="F121" s="11" t="str">
        <f t="shared" si="36"/>
        <v>100설</v>
      </c>
      <c r="G121" s="16">
        <v>100</v>
      </c>
      <c r="H121" s="13" t="s">
        <v>1089</v>
      </c>
      <c r="I121" s="14" t="str">
        <f t="shared" si="34"/>
        <v>1E+132</v>
      </c>
      <c r="Q121" s="14">
        <v>7.9999999999999996E+49</v>
      </c>
      <c r="R121" s="14">
        <v>1.7811E+40</v>
      </c>
      <c r="S121" s="14">
        <v>4.0000000000000001E+94</v>
      </c>
      <c r="T121" s="14">
        <v>146</v>
      </c>
      <c r="U121" s="14">
        <v>1.9999999999999999E+99</v>
      </c>
    </row>
    <row r="122" spans="2:21" x14ac:dyDescent="0.3">
      <c r="B122" s="10">
        <v>7</v>
      </c>
      <c r="C122" s="11">
        <f t="shared" si="35"/>
        <v>1.9999999999999998E+134</v>
      </c>
      <c r="D122" s="11">
        <v>25</v>
      </c>
      <c r="E122" s="11">
        <v>200</v>
      </c>
      <c r="F122" s="11" t="str">
        <f t="shared" si="36"/>
        <v>200설</v>
      </c>
      <c r="G122" s="16">
        <v>200</v>
      </c>
      <c r="H122" s="13" t="s">
        <v>1089</v>
      </c>
      <c r="I122" s="14" t="str">
        <f t="shared" si="34"/>
        <v>1E+132</v>
      </c>
      <c r="Q122" s="14">
        <v>1.0000000000000001E+50</v>
      </c>
      <c r="R122" s="14">
        <v>2.6717E+40</v>
      </c>
      <c r="S122" s="14">
        <v>1E+95</v>
      </c>
      <c r="T122" s="14">
        <v>147</v>
      </c>
      <c r="U122" s="14">
        <v>3.9999999999999999E+99</v>
      </c>
    </row>
    <row r="123" spans="2:21" x14ac:dyDescent="0.3">
      <c r="B123" s="10">
        <v>8</v>
      </c>
      <c r="C123" s="11">
        <f t="shared" si="35"/>
        <v>3E+134</v>
      </c>
      <c r="D123" s="11">
        <v>25</v>
      </c>
      <c r="E123" s="11">
        <v>200</v>
      </c>
      <c r="F123" s="11" t="str">
        <f t="shared" si="36"/>
        <v>300설</v>
      </c>
      <c r="G123" s="16">
        <v>300</v>
      </c>
      <c r="H123" s="13" t="s">
        <v>1089</v>
      </c>
      <c r="I123" s="14" t="str">
        <f t="shared" si="34"/>
        <v>1E+132</v>
      </c>
      <c r="Q123" s="14">
        <v>1.3000000000000001E+50</v>
      </c>
      <c r="R123" s="14">
        <v>4.0075999999999999E+40</v>
      </c>
      <c r="S123" s="14">
        <v>2E+95</v>
      </c>
      <c r="T123" s="14">
        <v>148</v>
      </c>
      <c r="U123" s="14">
        <v>1E+100</v>
      </c>
    </row>
    <row r="124" spans="2:21" x14ac:dyDescent="0.3">
      <c r="B124" s="10">
        <v>9</v>
      </c>
      <c r="C124" s="11">
        <f t="shared" si="35"/>
        <v>4.9999999999999998E+134</v>
      </c>
      <c r="D124" s="11">
        <v>25</v>
      </c>
      <c r="E124" s="11">
        <v>200</v>
      </c>
      <c r="F124" s="11" t="str">
        <f t="shared" si="36"/>
        <v>500설</v>
      </c>
      <c r="G124" s="16">
        <v>500</v>
      </c>
      <c r="H124" s="13" t="s">
        <v>1089</v>
      </c>
      <c r="I124" s="14" t="str">
        <f t="shared" si="34"/>
        <v>1E+132</v>
      </c>
      <c r="Q124" s="14">
        <v>1.5999999999999999E+50</v>
      </c>
      <c r="R124" s="14">
        <v>6.0113999999999998E+40</v>
      </c>
      <c r="S124" s="14">
        <v>4.0000000000000001E+95</v>
      </c>
      <c r="T124" s="14">
        <v>149</v>
      </c>
      <c r="U124" s="14">
        <v>2E+100</v>
      </c>
    </row>
    <row r="125" spans="2:21" x14ac:dyDescent="0.3">
      <c r="B125" s="10">
        <v>10</v>
      </c>
      <c r="C125" s="11">
        <f t="shared" ref="C125:C127" si="37">G125*I125</f>
        <v>7.9999999999999994E+134</v>
      </c>
      <c r="D125" s="11">
        <v>25</v>
      </c>
      <c r="E125" s="11">
        <v>200</v>
      </c>
      <c r="F125" s="11" t="str">
        <f t="shared" ref="F125:F127" si="38">G125&amp;H125</f>
        <v>800설</v>
      </c>
      <c r="G125" s="16">
        <v>800</v>
      </c>
      <c r="H125" s="13" t="s">
        <v>1089</v>
      </c>
      <c r="I125" s="14" t="str">
        <f t="shared" si="34"/>
        <v>1E+132</v>
      </c>
      <c r="Q125" s="14">
        <v>2.0000000000000002E+50</v>
      </c>
      <c r="R125" s="14">
        <v>9.0170999999999997E+40</v>
      </c>
      <c r="S125" s="14">
        <v>1E+96</v>
      </c>
      <c r="T125" s="14">
        <v>150</v>
      </c>
      <c r="U125" s="14">
        <v>4.0000000000000001E+100</v>
      </c>
    </row>
    <row r="126" spans="2:21" x14ac:dyDescent="0.3">
      <c r="B126" s="10">
        <v>11</v>
      </c>
      <c r="C126" s="11">
        <f t="shared" si="37"/>
        <v>9.9999999999999996E+134</v>
      </c>
      <c r="D126" s="11">
        <v>25</v>
      </c>
      <c r="E126" s="11">
        <v>200</v>
      </c>
      <c r="F126" s="11" t="str">
        <f t="shared" si="38"/>
        <v>1000설</v>
      </c>
      <c r="G126" s="16">
        <v>1000</v>
      </c>
      <c r="H126" s="13" t="s">
        <v>1089</v>
      </c>
      <c r="I126" s="14" t="str">
        <f t="shared" si="34"/>
        <v>1E+132</v>
      </c>
      <c r="Q126" s="14">
        <v>2.5E+50</v>
      </c>
      <c r="R126" s="14">
        <v>1.35257E+41</v>
      </c>
      <c r="S126" s="14">
        <v>2.0000000000000001E+96</v>
      </c>
      <c r="T126" s="14">
        <v>151</v>
      </c>
      <c r="U126" s="14">
        <v>9.9999999999999998E+100</v>
      </c>
    </row>
    <row r="127" spans="2:21" x14ac:dyDescent="0.3">
      <c r="B127" s="10">
        <v>12</v>
      </c>
      <c r="C127" s="11">
        <f t="shared" si="37"/>
        <v>1.9999999999999999E+135</v>
      </c>
      <c r="D127" s="11">
        <v>25</v>
      </c>
      <c r="E127" s="11">
        <v>200</v>
      </c>
      <c r="F127" s="11" t="str">
        <f t="shared" si="38"/>
        <v>2000설</v>
      </c>
      <c r="G127" s="16">
        <v>2000</v>
      </c>
      <c r="H127" s="13" t="s">
        <v>1089</v>
      </c>
      <c r="I127" s="14" t="str">
        <f t="shared" si="34"/>
        <v>1E+132</v>
      </c>
      <c r="Q127" s="14">
        <v>2.9999999999999998E+50</v>
      </c>
      <c r="R127" s="14">
        <v>2.0288599999999999E+41</v>
      </c>
      <c r="S127" s="14">
        <v>4.0000000000000002E+96</v>
      </c>
      <c r="T127" s="14">
        <v>152</v>
      </c>
      <c r="U127" s="14">
        <v>2E+101</v>
      </c>
    </row>
    <row r="128" spans="2:21" x14ac:dyDescent="0.3">
      <c r="B128" s="10">
        <v>13</v>
      </c>
      <c r="C128" s="11">
        <f t="shared" ref="C128" si="39">G128*I128</f>
        <v>3.9999999999999998E+135</v>
      </c>
      <c r="D128" s="11">
        <v>25</v>
      </c>
      <c r="E128" s="11">
        <v>200</v>
      </c>
      <c r="F128" s="11" t="str">
        <f t="shared" ref="F128" si="40">G128&amp;H128</f>
        <v>4000설</v>
      </c>
      <c r="G128" s="16">
        <v>4000</v>
      </c>
      <c r="H128" s="13" t="s">
        <v>1089</v>
      </c>
      <c r="I128" s="14" t="str">
        <f t="shared" si="34"/>
        <v>1E+132</v>
      </c>
      <c r="Q128" s="14">
        <v>3.5000000000000001E+50</v>
      </c>
      <c r="R128" s="14">
        <v>3.0432900000000001E+41</v>
      </c>
      <c r="S128" s="14">
        <v>1.0000000000000001E+97</v>
      </c>
      <c r="T128" s="14">
        <v>153</v>
      </c>
      <c r="U128" s="14">
        <v>3.9999999999999999E+101</v>
      </c>
    </row>
    <row r="129" spans="2:21" x14ac:dyDescent="0.3">
      <c r="B129" s="10"/>
      <c r="C129" s="11"/>
      <c r="D129" s="11"/>
      <c r="E129" s="11"/>
      <c r="F129" s="11"/>
      <c r="G129" s="16"/>
      <c r="H129" s="13"/>
      <c r="I129" s="14"/>
      <c r="Q129" s="14">
        <v>5E+50</v>
      </c>
      <c r="R129" s="14">
        <v>4.5649400000000001E+41</v>
      </c>
      <c r="S129" s="14">
        <v>2.0000000000000001E+97</v>
      </c>
      <c r="T129" s="14">
        <v>154</v>
      </c>
      <c r="U129" s="14">
        <v>9.9999999999999998E+101</v>
      </c>
    </row>
    <row r="130" spans="2:21" x14ac:dyDescent="0.3">
      <c r="B130" s="10"/>
      <c r="C130" s="11"/>
      <c r="D130" s="11"/>
      <c r="E130" s="11"/>
      <c r="F130" s="11"/>
      <c r="G130" s="16"/>
      <c r="H130" s="13"/>
      <c r="I130" s="14"/>
      <c r="Q130" s="14">
        <v>7.0000000000000001E+50</v>
      </c>
      <c r="R130" s="14">
        <v>6.8474100000000002E+41</v>
      </c>
      <c r="S130" s="14">
        <v>4.0000000000000003E+97</v>
      </c>
      <c r="T130" s="14">
        <v>155</v>
      </c>
      <c r="U130" s="14">
        <v>2E+102</v>
      </c>
    </row>
    <row r="131" spans="2:21" x14ac:dyDescent="0.3">
      <c r="B131" s="10"/>
      <c r="C131" s="11"/>
      <c r="D131" s="11"/>
      <c r="E131" s="11"/>
      <c r="F131" s="11"/>
      <c r="G131" s="16"/>
      <c r="H131" s="13"/>
      <c r="I131" s="14"/>
      <c r="Q131" s="14">
        <v>9.9999999999999999E+50</v>
      </c>
      <c r="R131" s="14">
        <v>1.027112E+42</v>
      </c>
      <c r="S131" s="14">
        <v>1E+98</v>
      </c>
      <c r="T131" s="14">
        <v>156</v>
      </c>
      <c r="U131" s="14">
        <v>2.9999999999999998E+102</v>
      </c>
    </row>
    <row r="132" spans="2:21" x14ac:dyDescent="0.3">
      <c r="B132" s="10"/>
      <c r="C132" s="11"/>
      <c r="D132" s="11"/>
      <c r="E132" s="11"/>
      <c r="F132" s="11"/>
      <c r="G132" s="16"/>
      <c r="H132" s="13"/>
      <c r="I132" s="14"/>
      <c r="Q132" s="14">
        <v>1.5E+51</v>
      </c>
      <c r="R132" s="14">
        <v>1.5406680000000001E+42</v>
      </c>
      <c r="S132" s="14">
        <v>2E+98</v>
      </c>
      <c r="T132" s="14">
        <v>157</v>
      </c>
      <c r="U132" s="14">
        <v>3.9999999999999999E+102</v>
      </c>
    </row>
    <row r="133" spans="2:21" x14ac:dyDescent="0.3">
      <c r="B133" s="10"/>
      <c r="C133" s="11"/>
      <c r="D133" s="11"/>
      <c r="E133" s="11"/>
      <c r="F133" s="11"/>
      <c r="G133" s="16"/>
      <c r="H133" s="13"/>
      <c r="I133" s="14"/>
      <c r="Q133" s="14">
        <v>2E+51</v>
      </c>
      <c r="R133" s="14">
        <v>2.3110019999999998E+42</v>
      </c>
      <c r="S133" s="14">
        <v>3.0000000000000001E+98</v>
      </c>
      <c r="T133" s="14">
        <v>158</v>
      </c>
      <c r="U133" s="14">
        <v>5.9999999999999996E+102</v>
      </c>
    </row>
    <row r="134" spans="2:21" x14ac:dyDescent="0.3">
      <c r="B134" s="10"/>
      <c r="C134" s="11"/>
      <c r="D134" s="11"/>
      <c r="E134" s="11"/>
      <c r="F134" s="11"/>
      <c r="G134" s="16"/>
      <c r="H134" s="13"/>
      <c r="I134" s="14"/>
      <c r="Q134" s="14">
        <v>3E+51</v>
      </c>
      <c r="R134" s="14">
        <v>3.4665029999999999E+42</v>
      </c>
      <c r="S134" s="14">
        <v>4E+98</v>
      </c>
      <c r="T134" s="14">
        <v>159</v>
      </c>
      <c r="U134" s="14">
        <v>1E+103</v>
      </c>
    </row>
    <row r="135" spans="2:21" x14ac:dyDescent="0.3">
      <c r="B135" s="10"/>
      <c r="C135" s="11"/>
      <c r="D135" s="11"/>
      <c r="E135" s="11"/>
      <c r="F135" s="11"/>
      <c r="G135" s="16"/>
      <c r="H135" s="13"/>
      <c r="I135" s="14"/>
      <c r="Q135" s="14">
        <v>5E+51</v>
      </c>
      <c r="R135" s="14">
        <v>5.1997550000000002E+42</v>
      </c>
      <c r="S135" s="14">
        <v>6.0000000000000003E+98</v>
      </c>
      <c r="T135" s="14">
        <v>160</v>
      </c>
      <c r="U135" s="14">
        <v>1.6E+103</v>
      </c>
    </row>
    <row r="136" spans="2:21" x14ac:dyDescent="0.3">
      <c r="B136" s="10"/>
      <c r="C136" s="11"/>
      <c r="D136" s="11"/>
      <c r="E136" s="11"/>
      <c r="F136" s="11"/>
      <c r="G136" s="16"/>
      <c r="H136" s="13"/>
      <c r="I136" s="14"/>
      <c r="Q136" s="14">
        <v>7E+51</v>
      </c>
      <c r="R136" s="14">
        <v>7.7996329999999998E+42</v>
      </c>
      <c r="S136" s="14">
        <v>9.9999999999999997E+98</v>
      </c>
      <c r="T136" s="14">
        <v>161</v>
      </c>
      <c r="U136" s="14">
        <v>2E+103</v>
      </c>
    </row>
    <row r="137" spans="2:21" x14ac:dyDescent="0.3">
      <c r="B137" s="10"/>
      <c r="C137" s="11"/>
      <c r="D137" s="11"/>
      <c r="E137" s="11"/>
      <c r="F137" s="11"/>
      <c r="G137" s="16"/>
      <c r="H137" s="13"/>
      <c r="I137" s="14"/>
      <c r="Q137" s="14">
        <v>9.9999999999999999E+51</v>
      </c>
      <c r="R137" s="14">
        <v>1.169945E+43</v>
      </c>
      <c r="S137" s="14">
        <v>1.6E+99</v>
      </c>
      <c r="T137" s="14">
        <v>162</v>
      </c>
      <c r="U137" s="14">
        <v>4E+103</v>
      </c>
    </row>
    <row r="138" spans="2:21" x14ac:dyDescent="0.3">
      <c r="Q138" s="14">
        <v>1.3E+52</v>
      </c>
      <c r="R138" s="14">
        <v>1.7549174999999999E+43</v>
      </c>
      <c r="S138" s="14">
        <v>1.9999999999999999E+99</v>
      </c>
      <c r="T138" s="14">
        <v>163</v>
      </c>
      <c r="U138" s="14">
        <v>1E+104</v>
      </c>
    </row>
    <row r="139" spans="2:21" x14ac:dyDescent="0.3">
      <c r="Q139" s="14">
        <v>1.6E+52</v>
      </c>
      <c r="R139" s="14">
        <v>2.6323763000000002E+43</v>
      </c>
      <c r="S139" s="14">
        <v>3.9999999999999999E+99</v>
      </c>
      <c r="T139" s="14">
        <v>164</v>
      </c>
      <c r="U139" s="14">
        <v>2E+104</v>
      </c>
    </row>
    <row r="140" spans="2:21" x14ac:dyDescent="0.3">
      <c r="Q140" s="14">
        <v>2E+52</v>
      </c>
      <c r="R140" s="14">
        <v>3.9485645000000001E+43</v>
      </c>
      <c r="S140" s="14">
        <v>1E+100</v>
      </c>
      <c r="T140" s="14">
        <v>165</v>
      </c>
      <c r="U140" s="14">
        <v>4E+104</v>
      </c>
    </row>
    <row r="141" spans="2:21" x14ac:dyDescent="0.3">
      <c r="Q141" s="14">
        <v>2.4E+52</v>
      </c>
      <c r="R141" s="14">
        <v>5.9228468000000005E+43</v>
      </c>
      <c r="S141" s="14">
        <v>2E+100</v>
      </c>
      <c r="T141" s="14">
        <v>166</v>
      </c>
      <c r="U141" s="14">
        <v>9.9999999999999994E+104</v>
      </c>
    </row>
    <row r="142" spans="2:21" x14ac:dyDescent="0.3">
      <c r="Q142" s="14">
        <v>2.8E+52</v>
      </c>
      <c r="R142" s="14">
        <v>8.8842701999999997E+43</v>
      </c>
      <c r="S142" s="14">
        <v>4.0000000000000001E+100</v>
      </c>
      <c r="T142" s="14">
        <v>167</v>
      </c>
      <c r="U142" s="14">
        <v>1.9999999999999999E+105</v>
      </c>
    </row>
    <row r="143" spans="2:21" x14ac:dyDescent="0.3">
      <c r="Q143" s="14">
        <v>3.5E+52</v>
      </c>
      <c r="R143" s="14">
        <v>1.3327000000000001E+44</v>
      </c>
      <c r="S143" s="14">
        <v>9.9999999999999998E+100</v>
      </c>
      <c r="T143" s="14">
        <v>168</v>
      </c>
      <c r="U143" s="14">
        <v>3.9999999999999998E+105</v>
      </c>
    </row>
    <row r="144" spans="2:21" x14ac:dyDescent="0.3">
      <c r="Q144" s="14">
        <v>4.2E+52</v>
      </c>
      <c r="R144" s="14">
        <v>1.9991E+44</v>
      </c>
      <c r="S144" s="14">
        <v>2E+101</v>
      </c>
      <c r="T144" s="14">
        <v>169</v>
      </c>
      <c r="U144" s="14">
        <v>1.0000000000000001E+106</v>
      </c>
    </row>
    <row r="145" spans="17:21" x14ac:dyDescent="0.3">
      <c r="Q145" s="14">
        <v>5E+52</v>
      </c>
      <c r="R145" s="14">
        <v>2.9987E+44</v>
      </c>
      <c r="S145" s="14">
        <v>3.9999999999999999E+101</v>
      </c>
      <c r="T145" s="14">
        <v>170</v>
      </c>
      <c r="U145" s="14">
        <v>2.0000000000000002E+106</v>
      </c>
    </row>
    <row r="146" spans="17:21" x14ac:dyDescent="0.3">
      <c r="Q146" s="14">
        <v>6E+52</v>
      </c>
      <c r="R146" s="14">
        <v>4.4980999999999999E+44</v>
      </c>
      <c r="S146" s="14">
        <v>9.9999999999999998E+101</v>
      </c>
      <c r="T146" s="14">
        <v>171</v>
      </c>
      <c r="U146" s="14">
        <v>3.0000000000000001E+106</v>
      </c>
    </row>
    <row r="147" spans="17:21" x14ac:dyDescent="0.3">
      <c r="Q147" s="14">
        <v>7.9999999999999999E+52</v>
      </c>
      <c r="R147" s="14">
        <v>6.7471999999999997E+44</v>
      </c>
      <c r="S147" s="14">
        <v>2E+102</v>
      </c>
      <c r="T147" s="14">
        <v>172</v>
      </c>
      <c r="U147" s="14">
        <v>4.0000000000000004E+106</v>
      </c>
    </row>
    <row r="148" spans="17:21" x14ac:dyDescent="0.3">
      <c r="Q148" s="14">
        <v>9.9999999999999999E+52</v>
      </c>
      <c r="R148" s="14">
        <v>1.01208E+45</v>
      </c>
      <c r="S148" s="14">
        <v>2.9999999999999998E+102</v>
      </c>
      <c r="T148" s="14">
        <v>173</v>
      </c>
      <c r="U148" s="14">
        <v>6.0000000000000001E+106</v>
      </c>
    </row>
    <row r="149" spans="17:21" x14ac:dyDescent="0.3">
      <c r="Q149" s="14">
        <v>1.5E+53</v>
      </c>
      <c r="R149" s="14">
        <v>1.5181200000000001E+45</v>
      </c>
      <c r="S149" s="14">
        <v>3.9999999999999999E+102</v>
      </c>
      <c r="T149" s="14">
        <v>174</v>
      </c>
      <c r="U149" s="14">
        <v>9.9999999999999997E+106</v>
      </c>
    </row>
    <row r="150" spans="17:21" x14ac:dyDescent="0.3">
      <c r="Q150" s="14">
        <v>2E+53</v>
      </c>
      <c r="R150" s="14">
        <v>2.2771800000000001E+45</v>
      </c>
      <c r="S150" s="14">
        <v>5.9999999999999996E+102</v>
      </c>
      <c r="T150" s="14">
        <v>175</v>
      </c>
      <c r="U150" s="14">
        <v>1.6000000000000001E+107</v>
      </c>
    </row>
    <row r="151" spans="17:21" x14ac:dyDescent="0.3">
      <c r="Q151" s="14">
        <v>2.5000000000000002E+53</v>
      </c>
      <c r="R151" s="14">
        <v>3.41577E+45</v>
      </c>
      <c r="S151" s="14">
        <v>1E+103</v>
      </c>
      <c r="T151" s="14">
        <v>176</v>
      </c>
      <c r="U151" s="14">
        <v>1.9999999999999999E+107</v>
      </c>
    </row>
    <row r="152" spans="17:21" x14ac:dyDescent="0.3">
      <c r="Q152" s="14">
        <v>3E+53</v>
      </c>
      <c r="R152" s="14">
        <v>5.1236600000000002E+45</v>
      </c>
      <c r="S152" s="14">
        <v>1.6E+103</v>
      </c>
      <c r="T152" s="14">
        <v>177</v>
      </c>
      <c r="U152" s="14">
        <v>3.9999999999999999E+107</v>
      </c>
    </row>
    <row r="153" spans="17:21" x14ac:dyDescent="0.3">
      <c r="Q153" s="14">
        <v>4E+53</v>
      </c>
      <c r="R153" s="14">
        <v>7.68549E+45</v>
      </c>
      <c r="S153" s="14">
        <v>2E+103</v>
      </c>
      <c r="T153" s="14">
        <v>178</v>
      </c>
      <c r="U153" s="14">
        <v>1E+108</v>
      </c>
    </row>
    <row r="154" spans="17:21" x14ac:dyDescent="0.3">
      <c r="Q154" s="14">
        <v>5.0000000000000004E+53</v>
      </c>
      <c r="R154" s="14">
        <v>1.1528240000000001E+46</v>
      </c>
      <c r="S154" s="14">
        <v>4E+103</v>
      </c>
      <c r="T154" s="14">
        <v>179</v>
      </c>
      <c r="U154" s="14">
        <v>2.0000000000000001E+108</v>
      </c>
    </row>
    <row r="155" spans="17:21" x14ac:dyDescent="0.3">
      <c r="Q155" s="14">
        <v>6E+53</v>
      </c>
      <c r="R155" s="14">
        <v>1.729236E+46</v>
      </c>
      <c r="S155" s="14">
        <v>1E+104</v>
      </c>
      <c r="T155" s="14">
        <v>180</v>
      </c>
      <c r="U155" s="14">
        <v>4.0000000000000001E+108</v>
      </c>
    </row>
    <row r="156" spans="17:21" x14ac:dyDescent="0.3">
      <c r="Q156" s="14">
        <v>7.9999999999999999E+53</v>
      </c>
      <c r="R156" s="14">
        <v>2.5938540000000001E+46</v>
      </c>
      <c r="S156" s="14">
        <v>2E+104</v>
      </c>
      <c r="T156" s="14">
        <v>181</v>
      </c>
      <c r="U156" s="14">
        <v>9.9999999999999998E+108</v>
      </c>
    </row>
    <row r="157" spans="17:21" x14ac:dyDescent="0.3">
      <c r="Q157" s="14">
        <v>1.0000000000000001E+54</v>
      </c>
      <c r="R157" s="14">
        <v>3.8907810000000001E+46</v>
      </c>
      <c r="S157" s="14">
        <v>4E+104</v>
      </c>
      <c r="T157" s="14">
        <v>182</v>
      </c>
      <c r="U157" s="14">
        <v>2E+109</v>
      </c>
    </row>
    <row r="158" spans="17:21" x14ac:dyDescent="0.3">
      <c r="Q158" s="14">
        <v>2.0000000000000002E+54</v>
      </c>
      <c r="R158" s="14">
        <v>5.8361720000000004E+46</v>
      </c>
      <c r="S158" s="14">
        <v>9.9999999999999994E+104</v>
      </c>
      <c r="T158" s="14">
        <v>183</v>
      </c>
      <c r="U158" s="14">
        <v>3.9999999999999999E+109</v>
      </c>
    </row>
    <row r="159" spans="17:21" x14ac:dyDescent="0.3">
      <c r="Q159" s="14">
        <v>2.9999999999999999E+54</v>
      </c>
      <c r="R159" s="14">
        <v>8.7542579999999995E+46</v>
      </c>
      <c r="S159" s="14">
        <v>1.9999999999999999E+105</v>
      </c>
      <c r="T159" s="14">
        <v>184</v>
      </c>
      <c r="U159" s="14">
        <v>1E+110</v>
      </c>
    </row>
    <row r="160" spans="17:21" x14ac:dyDescent="0.3">
      <c r="Q160" s="14">
        <v>5.0000000000000001E+54</v>
      </c>
      <c r="R160" s="14">
        <v>1.3131387000000001E+47</v>
      </c>
      <c r="S160" s="14">
        <v>3.9999999999999998E+105</v>
      </c>
      <c r="T160" s="14">
        <v>185</v>
      </c>
      <c r="U160" s="14">
        <v>2E+110</v>
      </c>
    </row>
    <row r="161" spans="17:21" x14ac:dyDescent="0.3">
      <c r="Q161" s="14">
        <v>7.0000000000000002E+54</v>
      </c>
      <c r="R161" s="14">
        <v>1.9697081000000001E+47</v>
      </c>
      <c r="S161" s="14">
        <v>1.0000000000000001E+106</v>
      </c>
      <c r="T161" s="14">
        <v>186</v>
      </c>
      <c r="U161" s="14">
        <v>3.0000000000000001E+110</v>
      </c>
    </row>
    <row r="162" spans="17:21" x14ac:dyDescent="0.3">
      <c r="Q162" s="14">
        <v>1E+55</v>
      </c>
      <c r="R162" s="14">
        <v>2.9545621999999998E+47</v>
      </c>
      <c r="S162" s="14">
        <v>2.0000000000000002E+106</v>
      </c>
      <c r="T162" s="14">
        <v>187</v>
      </c>
      <c r="U162" s="14">
        <v>4.0000000000000001E+110</v>
      </c>
    </row>
    <row r="163" spans="17:21" x14ac:dyDescent="0.3">
      <c r="Q163" s="14">
        <v>1.5000000000000001E+55</v>
      </c>
      <c r="R163" s="14">
        <v>4.4318433E+47</v>
      </c>
      <c r="S163" s="14">
        <v>3.0000000000000001E+106</v>
      </c>
      <c r="T163" s="14">
        <v>188</v>
      </c>
      <c r="U163" s="14">
        <v>6.0000000000000001E+110</v>
      </c>
    </row>
    <row r="164" spans="17:21" x14ac:dyDescent="0.3">
      <c r="Q164" s="14">
        <v>2E+55</v>
      </c>
      <c r="R164" s="14">
        <v>6.6477649999999998E+47</v>
      </c>
      <c r="S164" s="14">
        <v>4.0000000000000004E+106</v>
      </c>
      <c r="T164" s="14">
        <v>189</v>
      </c>
      <c r="U164" s="14">
        <v>9.9999999999999996E+110</v>
      </c>
    </row>
    <row r="165" spans="17:21" x14ac:dyDescent="0.3">
      <c r="Q165" s="14">
        <v>2.5000000000000002E+55</v>
      </c>
      <c r="R165" s="14">
        <v>9.9716474999999996E+47</v>
      </c>
      <c r="S165" s="14">
        <v>6.0000000000000001E+106</v>
      </c>
      <c r="T165" s="14">
        <v>190</v>
      </c>
      <c r="U165" s="14">
        <v>1.6E+111</v>
      </c>
    </row>
    <row r="166" spans="17:21" x14ac:dyDescent="0.3">
      <c r="Q166" s="14">
        <v>3.0000000000000002E+55</v>
      </c>
      <c r="R166" s="14">
        <v>1.4958000000000001E+48</v>
      </c>
      <c r="S166" s="14">
        <v>9.9999999999999997E+106</v>
      </c>
      <c r="T166" s="14">
        <v>191</v>
      </c>
      <c r="U166" s="14">
        <v>1.9999999999999999E+111</v>
      </c>
    </row>
    <row r="167" spans="17:21" x14ac:dyDescent="0.3">
      <c r="Q167" s="14">
        <v>4E+55</v>
      </c>
      <c r="R167" s="14">
        <v>2.2437000000000001E+48</v>
      </c>
      <c r="S167" s="14">
        <v>1.6000000000000001E+107</v>
      </c>
      <c r="T167" s="14">
        <v>192</v>
      </c>
      <c r="U167" s="14">
        <v>3.9999999999999998E+111</v>
      </c>
    </row>
    <row r="168" spans="17:21" x14ac:dyDescent="0.3">
      <c r="Q168" s="14">
        <v>5.0000000000000005E+55</v>
      </c>
      <c r="R168" s="14">
        <v>3.3656000000000001E+48</v>
      </c>
      <c r="S168" s="14">
        <v>1.9999999999999999E+107</v>
      </c>
      <c r="T168" s="14">
        <v>193</v>
      </c>
      <c r="U168" s="14">
        <v>9.9999999999999993E+111</v>
      </c>
    </row>
    <row r="169" spans="17:21" x14ac:dyDescent="0.3">
      <c r="Q169" s="14">
        <v>6.0000000000000003E+55</v>
      </c>
      <c r="R169" s="14">
        <v>5.0483999999999999E+48</v>
      </c>
      <c r="S169" s="14">
        <v>3.9999999999999999E+107</v>
      </c>
      <c r="T169" s="14">
        <v>194</v>
      </c>
      <c r="U169" s="14">
        <v>1.9999999999999999E+112</v>
      </c>
    </row>
    <row r="170" spans="17:21" x14ac:dyDescent="0.3">
      <c r="Q170" s="14">
        <v>8.0000000000000001E+55</v>
      </c>
      <c r="R170" s="14">
        <v>7.5726000000000001E+48</v>
      </c>
      <c r="S170" s="14">
        <v>1E+108</v>
      </c>
      <c r="T170" s="14">
        <v>195</v>
      </c>
      <c r="U170" s="14">
        <v>3.9999999999999997E+112</v>
      </c>
    </row>
    <row r="171" spans="17:21" x14ac:dyDescent="0.3">
      <c r="Q171" s="14">
        <v>1.0000000000000001E+56</v>
      </c>
      <c r="R171" s="14">
        <v>1.13589E+49</v>
      </c>
      <c r="S171" s="14">
        <v>2.0000000000000001E+108</v>
      </c>
      <c r="T171" s="14">
        <v>196</v>
      </c>
      <c r="U171" s="14">
        <v>1E+113</v>
      </c>
    </row>
    <row r="172" spans="17:21" x14ac:dyDescent="0.3">
      <c r="Q172" s="14">
        <v>1.3000000000000001E+56</v>
      </c>
      <c r="R172" s="14">
        <v>1.70384E+49</v>
      </c>
      <c r="S172" s="14">
        <v>4.0000000000000001E+108</v>
      </c>
      <c r="T172" s="14">
        <v>197</v>
      </c>
      <c r="U172" s="14">
        <v>2E+113</v>
      </c>
    </row>
    <row r="173" spans="17:21" x14ac:dyDescent="0.3">
      <c r="Q173" s="14">
        <v>1.6E+56</v>
      </c>
      <c r="R173" s="14">
        <v>2.55576E+49</v>
      </c>
      <c r="S173" s="14">
        <v>9.9999999999999998E+108</v>
      </c>
      <c r="T173" s="14">
        <v>198</v>
      </c>
      <c r="U173" s="14">
        <v>4.0000000000000001E+113</v>
      </c>
    </row>
    <row r="174" spans="17:21" x14ac:dyDescent="0.3">
      <c r="Q174" s="14">
        <v>2.0000000000000002E+56</v>
      </c>
      <c r="R174" s="14">
        <v>3.8336400000000001E+49</v>
      </c>
      <c r="S174" s="14">
        <v>2E+109</v>
      </c>
      <c r="T174" s="14">
        <v>199</v>
      </c>
      <c r="U174" s="14">
        <v>1E+114</v>
      </c>
    </row>
    <row r="175" spans="17:21" x14ac:dyDescent="0.3">
      <c r="Q175" s="14">
        <v>2.5000000000000001E+56</v>
      </c>
      <c r="R175" s="14">
        <v>5.7504599999999999E+49</v>
      </c>
      <c r="S175" s="14">
        <v>3.9999999999999999E+109</v>
      </c>
      <c r="T175" s="14">
        <v>200</v>
      </c>
      <c r="U175" s="14">
        <v>2E+114</v>
      </c>
    </row>
    <row r="176" spans="17:21" x14ac:dyDescent="0.3">
      <c r="Q176" s="14">
        <v>3.0000000000000001E+56</v>
      </c>
      <c r="R176" s="14">
        <v>8.6256899999999998E+49</v>
      </c>
      <c r="S176" s="14">
        <v>1E+110</v>
      </c>
      <c r="T176" s="14">
        <v>201</v>
      </c>
      <c r="U176" s="14">
        <v>3E+114</v>
      </c>
    </row>
    <row r="177" spans="17:21" x14ac:dyDescent="0.3">
      <c r="Q177" s="14">
        <v>5.0000000000000002E+56</v>
      </c>
      <c r="R177" s="14">
        <v>1.2938540000000001E+50</v>
      </c>
      <c r="S177" s="14">
        <v>2E+110</v>
      </c>
      <c r="T177" s="14">
        <v>202</v>
      </c>
      <c r="U177" s="14">
        <v>5.0000000000000001E+114</v>
      </c>
    </row>
    <row r="178" spans="17:21" x14ac:dyDescent="0.3">
      <c r="Q178" s="14">
        <v>7E+56</v>
      </c>
      <c r="R178" s="14">
        <v>1.940781E+50</v>
      </c>
      <c r="S178" s="14">
        <v>3.0000000000000001E+110</v>
      </c>
      <c r="T178" s="14">
        <v>203</v>
      </c>
      <c r="U178" s="14">
        <v>8.0000000000000001E+114</v>
      </c>
    </row>
    <row r="179" spans="17:21" x14ac:dyDescent="0.3">
      <c r="Q179" s="14">
        <v>1E+57</v>
      </c>
      <c r="R179" s="14">
        <v>2.9111720000000001E+50</v>
      </c>
      <c r="S179" s="14">
        <v>4.0000000000000001E+110</v>
      </c>
      <c r="T179" s="14">
        <v>204</v>
      </c>
      <c r="U179" s="14">
        <v>1E+115</v>
      </c>
    </row>
    <row r="180" spans="17:21" x14ac:dyDescent="0.3">
      <c r="Q180" s="14">
        <v>1.5E+57</v>
      </c>
      <c r="R180" s="14">
        <v>4.3667579999999998E+50</v>
      </c>
      <c r="S180" s="14">
        <v>6.0000000000000001E+110</v>
      </c>
      <c r="T180" s="14">
        <v>205</v>
      </c>
      <c r="U180" s="14">
        <v>1.6E+115</v>
      </c>
    </row>
    <row r="181" spans="17:21" x14ac:dyDescent="0.3">
      <c r="Q181" s="14">
        <v>2.0000000000000001E+57</v>
      </c>
      <c r="R181" s="14">
        <v>6.5501370000000001E+50</v>
      </c>
      <c r="S181" s="14">
        <v>9.9999999999999996E+110</v>
      </c>
      <c r="T181" s="14">
        <v>206</v>
      </c>
      <c r="U181" s="14">
        <v>2E+115</v>
      </c>
    </row>
    <row r="182" spans="17:21" x14ac:dyDescent="0.3">
      <c r="Q182" s="14">
        <v>3E+57</v>
      </c>
      <c r="R182" s="14">
        <v>9.825206E+50</v>
      </c>
      <c r="S182" s="14">
        <v>1.6E+111</v>
      </c>
      <c r="T182" s="14">
        <v>207</v>
      </c>
      <c r="U182" s="14">
        <v>4.0000000000000001E+115</v>
      </c>
    </row>
    <row r="183" spans="17:21" x14ac:dyDescent="0.3">
      <c r="Q183" s="14">
        <v>4.9999999999999997E+57</v>
      </c>
      <c r="R183" s="14">
        <v>1.4737809000000001E+51</v>
      </c>
      <c r="S183" s="14">
        <v>1.9999999999999999E+111</v>
      </c>
      <c r="T183" s="14">
        <v>208</v>
      </c>
      <c r="U183" s="14">
        <v>1E+116</v>
      </c>
    </row>
    <row r="184" spans="17:21" x14ac:dyDescent="0.3">
      <c r="Q184" s="14">
        <v>5.9999999999999999E+57</v>
      </c>
      <c r="R184" s="14">
        <v>2.2106714000000002E+51</v>
      </c>
      <c r="S184" s="14">
        <v>3.9999999999999998E+111</v>
      </c>
      <c r="T184" s="14">
        <v>209</v>
      </c>
      <c r="U184" s="14">
        <v>2E+116</v>
      </c>
    </row>
    <row r="185" spans="17:21" x14ac:dyDescent="0.3">
      <c r="Q185" s="14">
        <v>8.0000000000000004E+57</v>
      </c>
      <c r="R185" s="14">
        <v>3.3160070999999999E+51</v>
      </c>
      <c r="S185" s="14">
        <v>9.9999999999999993E+111</v>
      </c>
      <c r="T185" s="14">
        <v>210</v>
      </c>
      <c r="U185" s="14">
        <v>4.0000000000000001E+116</v>
      </c>
    </row>
    <row r="186" spans="17:21" x14ac:dyDescent="0.3">
      <c r="Q186" s="14">
        <v>9.9999999999999994E+57</v>
      </c>
      <c r="R186" s="14">
        <v>4.9740106999999999E+51</v>
      </c>
      <c r="S186" s="14">
        <v>1.9999999999999999E+112</v>
      </c>
      <c r="T186" s="14">
        <v>211</v>
      </c>
      <c r="U186" s="14">
        <v>1.0000000000000001E+117</v>
      </c>
    </row>
    <row r="187" spans="17:21" x14ac:dyDescent="0.3">
      <c r="Q187" s="14">
        <v>1.2E+58</v>
      </c>
      <c r="R187" s="14">
        <v>7.4610161000000005E+51</v>
      </c>
      <c r="S187" s="14">
        <v>3.9999999999999997E+112</v>
      </c>
      <c r="T187" s="14">
        <v>212</v>
      </c>
      <c r="U187" s="14">
        <v>2.0000000000000001E+117</v>
      </c>
    </row>
    <row r="188" spans="17:21" x14ac:dyDescent="0.3">
      <c r="Q188" s="14">
        <v>1.5000000000000001E+58</v>
      </c>
      <c r="R188" s="14">
        <v>1.1192E+52</v>
      </c>
      <c r="S188" s="14">
        <v>1E+113</v>
      </c>
      <c r="T188" s="14">
        <v>213</v>
      </c>
      <c r="U188" s="14">
        <v>4.0000000000000002E+117</v>
      </c>
    </row>
    <row r="189" spans="17:21" x14ac:dyDescent="0.3">
      <c r="Q189" s="14">
        <v>1.8E+58</v>
      </c>
      <c r="R189" s="14">
        <v>1.6788E+52</v>
      </c>
      <c r="S189" s="14">
        <v>2E+113</v>
      </c>
      <c r="T189" s="14">
        <v>214</v>
      </c>
      <c r="U189" s="14">
        <v>9.9999999999999997E+117</v>
      </c>
    </row>
    <row r="190" spans="17:21" x14ac:dyDescent="0.3">
      <c r="Q190" s="14">
        <v>2.1000000000000001E+58</v>
      </c>
      <c r="R190" s="14">
        <v>2.5182E+52</v>
      </c>
      <c r="S190" s="14">
        <v>4.0000000000000001E+113</v>
      </c>
      <c r="T190" s="14">
        <v>215</v>
      </c>
      <c r="U190" s="14">
        <v>1.9999999999999999E+118</v>
      </c>
    </row>
    <row r="191" spans="17:21" x14ac:dyDescent="0.3">
      <c r="Q191" s="14">
        <v>2.4999999999999999E+58</v>
      </c>
      <c r="R191" s="14">
        <v>3.7773000000000002E+52</v>
      </c>
      <c r="S191" s="14">
        <v>1E+114</v>
      </c>
      <c r="T191" s="14">
        <v>216</v>
      </c>
      <c r="U191" s="14">
        <v>3E+118</v>
      </c>
    </row>
    <row r="192" spans="17:21" x14ac:dyDescent="0.3">
      <c r="Q192" s="14">
        <v>3.0000000000000002E+58</v>
      </c>
      <c r="R192" s="14">
        <v>5.6660000000000002E+52</v>
      </c>
      <c r="S192" s="14">
        <v>2E+114</v>
      </c>
      <c r="T192" s="14">
        <v>217</v>
      </c>
      <c r="U192" s="14">
        <v>3.9999999999999999E+118</v>
      </c>
    </row>
    <row r="193" spans="17:21" x14ac:dyDescent="0.3">
      <c r="Q193" s="14">
        <v>3.4999999999999997E+58</v>
      </c>
      <c r="R193" s="14">
        <v>8.4989999999999998E+52</v>
      </c>
      <c r="S193" s="14">
        <v>3E+114</v>
      </c>
      <c r="T193" s="14">
        <v>218</v>
      </c>
      <c r="U193" s="14">
        <v>6E+118</v>
      </c>
    </row>
    <row r="194" spans="17:21" x14ac:dyDescent="0.3">
      <c r="Q194" s="14">
        <v>3.9999999999999998E+58</v>
      </c>
      <c r="R194" s="14">
        <v>1.27485E+53</v>
      </c>
      <c r="S194" s="14">
        <v>5.0000000000000001E+114</v>
      </c>
      <c r="T194" s="14">
        <v>219</v>
      </c>
      <c r="U194" s="14">
        <v>9.9999999999999994E+118</v>
      </c>
    </row>
    <row r="195" spans="17:21" x14ac:dyDescent="0.3">
      <c r="Q195" s="14">
        <v>4.9999999999999999E+58</v>
      </c>
      <c r="R195" s="14">
        <v>1.91228E+53</v>
      </c>
      <c r="S195" s="14">
        <v>8.0000000000000001E+114</v>
      </c>
      <c r="T195" s="14">
        <v>220</v>
      </c>
      <c r="U195" s="14">
        <v>1.5999999999999999E+119</v>
      </c>
    </row>
    <row r="196" spans="17:21" x14ac:dyDescent="0.3">
      <c r="Q196" s="14">
        <v>6.9999999999999995E+58</v>
      </c>
      <c r="R196" s="14">
        <v>2.8684200000000001E+53</v>
      </c>
      <c r="S196" s="14">
        <v>1E+115</v>
      </c>
      <c r="T196" s="14">
        <v>221</v>
      </c>
      <c r="U196" s="14">
        <v>1.9999999999999999E+119</v>
      </c>
    </row>
    <row r="197" spans="17:21" x14ac:dyDescent="0.3">
      <c r="Q197" s="14">
        <v>9.9999999999999997E+58</v>
      </c>
      <c r="R197" s="14">
        <v>4.3026300000000001E+53</v>
      </c>
      <c r="S197" s="14">
        <v>1.6E+115</v>
      </c>
      <c r="T197" s="14">
        <v>222</v>
      </c>
      <c r="U197" s="14">
        <v>3.9999999999999998E+119</v>
      </c>
    </row>
    <row r="198" spans="17:21" x14ac:dyDescent="0.3">
      <c r="Q198" s="14">
        <v>1.5E+59</v>
      </c>
      <c r="R198" s="14">
        <v>6.4539499999999996E+53</v>
      </c>
      <c r="S198" s="14">
        <v>2E+115</v>
      </c>
      <c r="T198" s="14">
        <v>223</v>
      </c>
      <c r="U198" s="14">
        <v>9.9999999999999998E+119</v>
      </c>
    </row>
    <row r="199" spans="17:21" x14ac:dyDescent="0.3">
      <c r="Q199" s="14">
        <v>1.9999999999999999E+59</v>
      </c>
      <c r="R199" s="14">
        <v>9.6809300000000002E+53</v>
      </c>
      <c r="S199" s="14">
        <v>4.0000000000000001E+115</v>
      </c>
      <c r="T199" s="14">
        <v>224</v>
      </c>
      <c r="U199" s="14">
        <v>2E+120</v>
      </c>
    </row>
    <row r="200" spans="17:21" x14ac:dyDescent="0.3">
      <c r="Q200" s="14">
        <v>2.4999999999999999E+59</v>
      </c>
      <c r="R200" s="14">
        <v>1.45214E+54</v>
      </c>
      <c r="S200" s="14">
        <v>1E+116</v>
      </c>
      <c r="T200" s="14">
        <v>225</v>
      </c>
      <c r="U200" s="14">
        <v>3.9999999999999999E+120</v>
      </c>
    </row>
    <row r="201" spans="17:21" x14ac:dyDescent="0.3">
      <c r="Q201" s="14">
        <v>3E+59</v>
      </c>
      <c r="R201" s="14">
        <v>2.1782099999999999E+54</v>
      </c>
      <c r="S201" s="14">
        <v>2E+116</v>
      </c>
      <c r="T201" s="14">
        <v>226</v>
      </c>
      <c r="U201" s="14">
        <v>1E+121</v>
      </c>
    </row>
    <row r="202" spans="17:21" x14ac:dyDescent="0.3">
      <c r="Q202" s="14">
        <v>3.9999999999999999E+59</v>
      </c>
      <c r="R202" s="14">
        <v>3.2673150000000001E+54</v>
      </c>
      <c r="S202" s="14">
        <v>4.0000000000000001E+116</v>
      </c>
      <c r="T202" s="14">
        <v>227</v>
      </c>
      <c r="U202" s="14">
        <v>2.0000000000000001E+121</v>
      </c>
    </row>
    <row r="203" spans="17:21" x14ac:dyDescent="0.3">
      <c r="Q203" s="14">
        <v>4.9999999999999997E+59</v>
      </c>
      <c r="R203" s="14">
        <v>4.9009730000000003E+54</v>
      </c>
      <c r="S203" s="14">
        <v>1.0000000000000001E+117</v>
      </c>
      <c r="T203" s="14">
        <v>228</v>
      </c>
      <c r="U203" s="14">
        <v>1E+122</v>
      </c>
    </row>
    <row r="204" spans="17:21" x14ac:dyDescent="0.3">
      <c r="Q204" s="14">
        <v>6.0000000000000001E+59</v>
      </c>
      <c r="R204" s="14">
        <v>7.3514600000000006E+54</v>
      </c>
      <c r="S204" s="14">
        <v>2.0000000000000001E+117</v>
      </c>
      <c r="T204" s="14">
        <v>229</v>
      </c>
      <c r="U204" s="14">
        <v>2E+122</v>
      </c>
    </row>
    <row r="205" spans="17:21" x14ac:dyDescent="0.3">
      <c r="Q205" s="14">
        <v>7.9999999999999998E+59</v>
      </c>
      <c r="R205" s="14">
        <v>1.102719E+55</v>
      </c>
      <c r="S205" s="14">
        <v>4.0000000000000002E+117</v>
      </c>
      <c r="T205" s="14">
        <v>230</v>
      </c>
      <c r="U205" s="14">
        <v>2.9999999999999999E+122</v>
      </c>
    </row>
    <row r="206" spans="17:21" x14ac:dyDescent="0.3">
      <c r="Q206" s="14">
        <v>9.9999999999999995E+59</v>
      </c>
      <c r="R206" s="14">
        <v>1.6540785000000001E+55</v>
      </c>
      <c r="S206" s="14">
        <v>9.9999999999999997E+117</v>
      </c>
      <c r="T206" s="14">
        <v>231</v>
      </c>
      <c r="U206" s="14">
        <v>4.9999999999999999E+122</v>
      </c>
    </row>
    <row r="207" spans="17:21" x14ac:dyDescent="0.3">
      <c r="Q207" s="14">
        <v>1.9999999999999999E+60</v>
      </c>
      <c r="R207" s="14">
        <v>2.4811177999999999E+55</v>
      </c>
      <c r="S207" s="14">
        <v>1.9999999999999999E+118</v>
      </c>
      <c r="T207" s="14">
        <v>232</v>
      </c>
      <c r="U207" s="14">
        <v>8.0000000000000001E+122</v>
      </c>
    </row>
    <row r="208" spans="17:21" x14ac:dyDescent="0.3">
      <c r="Q208" s="14">
        <v>3.9999999999999998E+60</v>
      </c>
      <c r="R208" s="14">
        <v>3.7216766999999999E+55</v>
      </c>
      <c r="S208" s="14">
        <v>3E+118</v>
      </c>
      <c r="T208" s="14">
        <v>233</v>
      </c>
      <c r="U208" s="14">
        <v>9.9999999999999998E+122</v>
      </c>
    </row>
    <row r="209" spans="17:21" x14ac:dyDescent="0.3">
      <c r="Q209" s="14">
        <v>5.9999999999999997E+60</v>
      </c>
      <c r="R209" s="14">
        <v>5.5825150999999997E+55</v>
      </c>
      <c r="S209" s="14">
        <v>3.9999999999999999E+118</v>
      </c>
      <c r="T209" s="14">
        <v>234</v>
      </c>
      <c r="U209" s="14">
        <v>2E+123</v>
      </c>
    </row>
    <row r="210" spans="17:21" x14ac:dyDescent="0.3">
      <c r="Q210" s="14">
        <v>9.9999999999999995E+60</v>
      </c>
      <c r="R210" s="14">
        <v>8.3737727000000001E+55</v>
      </c>
      <c r="S210" s="14">
        <v>6E+118</v>
      </c>
      <c r="T210" s="14">
        <v>235</v>
      </c>
      <c r="U210" s="14">
        <v>3.9999999999999999E+123</v>
      </c>
    </row>
    <row r="211" spans="17:21" x14ac:dyDescent="0.3">
      <c r="Q211" s="14">
        <v>1.5E+61</v>
      </c>
      <c r="R211" s="14">
        <v>1.2561E+56</v>
      </c>
      <c r="S211" s="14">
        <v>9.9999999999999994E+118</v>
      </c>
      <c r="T211" s="14">
        <v>236</v>
      </c>
      <c r="U211" s="14">
        <v>9.9999999999999995E+123</v>
      </c>
    </row>
    <row r="212" spans="17:21" x14ac:dyDescent="0.3">
      <c r="Q212" s="14">
        <v>1.9999999999999999E+61</v>
      </c>
      <c r="R212" s="14">
        <v>1.8842E+56</v>
      </c>
      <c r="S212" s="14">
        <v>1.5999999999999999E+119</v>
      </c>
      <c r="T212" s="14">
        <v>237</v>
      </c>
      <c r="U212" s="14">
        <v>1.9999999999999999E+124</v>
      </c>
    </row>
    <row r="213" spans="17:21" x14ac:dyDescent="0.3">
      <c r="Q213" s="14">
        <v>3E+61</v>
      </c>
      <c r="R213" s="14">
        <v>2.8263E+56</v>
      </c>
      <c r="S213" s="14">
        <v>1.9999999999999999E+119</v>
      </c>
      <c r="T213" s="14">
        <v>238</v>
      </c>
      <c r="U213" s="14">
        <v>3.9999999999999998E+124</v>
      </c>
    </row>
    <row r="214" spans="17:21" x14ac:dyDescent="0.3">
      <c r="Q214" s="14">
        <v>3.9999999999999998E+61</v>
      </c>
      <c r="R214" s="14">
        <v>4.2395000000000002E+56</v>
      </c>
      <c r="S214" s="14">
        <v>3.9999999999999998E+119</v>
      </c>
      <c r="T214" s="14">
        <v>239</v>
      </c>
      <c r="U214" s="14">
        <v>9.9999999999999992E+124</v>
      </c>
    </row>
    <row r="215" spans="17:21" x14ac:dyDescent="0.3">
      <c r="Q215" s="14">
        <v>6E+61</v>
      </c>
      <c r="R215" s="14">
        <v>6.3593000000000001E+56</v>
      </c>
      <c r="S215" s="14">
        <v>9.9999999999999998E+119</v>
      </c>
      <c r="T215" s="14">
        <v>240</v>
      </c>
      <c r="U215" s="14">
        <v>1.9999999999999998E+125</v>
      </c>
    </row>
    <row r="216" spans="17:21" x14ac:dyDescent="0.3">
      <c r="Q216" s="14">
        <v>7.9999999999999996E+61</v>
      </c>
      <c r="R216" s="14">
        <v>9.5390000000000008E+56</v>
      </c>
      <c r="S216" s="14">
        <v>2E+120</v>
      </c>
      <c r="T216" s="14">
        <v>241</v>
      </c>
      <c r="U216" s="14">
        <v>1.0000000000000001E+126</v>
      </c>
    </row>
    <row r="217" spans="17:21" x14ac:dyDescent="0.3">
      <c r="Q217" s="14">
        <v>1E+62</v>
      </c>
      <c r="R217" s="14">
        <v>1.43085E+57</v>
      </c>
      <c r="S217" s="14">
        <v>3.9999999999999999E+120</v>
      </c>
      <c r="T217" s="14">
        <v>242</v>
      </c>
      <c r="U217" s="14">
        <v>2.0000000000000002E+126</v>
      </c>
    </row>
    <row r="218" spans="17:21" x14ac:dyDescent="0.3">
      <c r="Q218" s="14">
        <v>1.5E+62</v>
      </c>
      <c r="R218" s="14">
        <v>2.14628E+57</v>
      </c>
      <c r="S218" s="14">
        <v>1E+121</v>
      </c>
      <c r="T218" s="14">
        <v>243</v>
      </c>
      <c r="U218" s="14">
        <v>3.0000000000000002E+126</v>
      </c>
    </row>
    <row r="219" spans="17:21" x14ac:dyDescent="0.3">
      <c r="Q219" s="14">
        <v>2.0000000000000001E+62</v>
      </c>
      <c r="R219" s="14">
        <v>3.21942E+57</v>
      </c>
      <c r="S219" s="14">
        <v>2.0000000000000001E+121</v>
      </c>
      <c r="T219" s="14">
        <v>244</v>
      </c>
      <c r="U219" s="14">
        <v>4.9999999999999998E+126</v>
      </c>
    </row>
    <row r="220" spans="17:21" x14ac:dyDescent="0.3">
      <c r="Q220" s="14">
        <v>2.5000000000000001E+62</v>
      </c>
      <c r="R220" s="14">
        <v>4.8291300000000003E+57</v>
      </c>
      <c r="S220" s="14">
        <v>1E+122</v>
      </c>
      <c r="T220" s="14">
        <v>245</v>
      </c>
      <c r="U220" s="14">
        <v>8.0000000000000006E+126</v>
      </c>
    </row>
    <row r="221" spans="17:21" x14ac:dyDescent="0.3">
      <c r="Q221" s="14">
        <v>3E+62</v>
      </c>
      <c r="R221" s="14">
        <v>7.2437000000000002E+57</v>
      </c>
      <c r="S221" s="14">
        <v>2E+122</v>
      </c>
      <c r="T221" s="14">
        <v>246</v>
      </c>
      <c r="U221" s="14">
        <v>9.9999999999999995E+126</v>
      </c>
    </row>
    <row r="222" spans="17:21" x14ac:dyDescent="0.3">
      <c r="Q222" s="14">
        <v>4.0000000000000001E+62</v>
      </c>
      <c r="R222" s="14">
        <v>1.086555E+58</v>
      </c>
      <c r="S222" s="14">
        <v>2.9999999999999999E+122</v>
      </c>
      <c r="T222" s="14">
        <v>247</v>
      </c>
      <c r="U222" s="14">
        <v>1.9999999999999999E+127</v>
      </c>
    </row>
    <row r="223" spans="17:21" x14ac:dyDescent="0.3">
      <c r="Q223" s="14">
        <v>5.0000000000000003E+62</v>
      </c>
      <c r="R223" s="14">
        <v>1.6298330000000001E+58</v>
      </c>
      <c r="S223" s="14">
        <v>4.9999999999999999E+122</v>
      </c>
      <c r="T223" s="14">
        <v>248</v>
      </c>
      <c r="U223" s="14">
        <v>3.9999999999999998E+127</v>
      </c>
    </row>
    <row r="224" spans="17:21" x14ac:dyDescent="0.3">
      <c r="Q224" s="14">
        <v>6.9999999999999997E+62</v>
      </c>
      <c r="R224" s="14">
        <v>2.44475E+58</v>
      </c>
      <c r="S224" s="14">
        <v>8.0000000000000001E+122</v>
      </c>
      <c r="T224" s="14">
        <v>249</v>
      </c>
      <c r="U224" s="14">
        <v>1.0000000000000001E+128</v>
      </c>
    </row>
    <row r="225" spans="17:21" x14ac:dyDescent="0.3">
      <c r="Q225" s="14">
        <v>1.0000000000000001E+63</v>
      </c>
      <c r="R225" s="14">
        <v>3.6671249999999998E+58</v>
      </c>
      <c r="S225" s="14">
        <v>9.9999999999999998E+122</v>
      </c>
      <c r="T225" s="14">
        <v>250</v>
      </c>
      <c r="U225" s="14">
        <v>2.0000000000000002E+128</v>
      </c>
    </row>
    <row r="226" spans="17:21" x14ac:dyDescent="0.3">
      <c r="Q226" s="14">
        <v>1.5E+63</v>
      </c>
      <c r="R226" s="14">
        <v>5.5006880000000005E+58</v>
      </c>
      <c r="S226" s="14">
        <v>2E+123</v>
      </c>
      <c r="T226" s="14">
        <v>251</v>
      </c>
      <c r="U226" s="14">
        <v>4.0000000000000003E+128</v>
      </c>
    </row>
    <row r="227" spans="17:21" x14ac:dyDescent="0.3">
      <c r="Q227" s="14">
        <v>2.0000000000000001E+63</v>
      </c>
      <c r="R227" s="14">
        <v>8.2510319999999996E+58</v>
      </c>
      <c r="S227" s="14">
        <v>3.9999999999999999E+123</v>
      </c>
      <c r="T227" s="14">
        <v>252</v>
      </c>
      <c r="U227" s="14">
        <v>1E+129</v>
      </c>
    </row>
    <row r="228" spans="17:21" x14ac:dyDescent="0.3">
      <c r="Q228" s="14">
        <v>2.5000000000000001E+63</v>
      </c>
      <c r="R228" s="14">
        <v>1.2376548000000001E+59</v>
      </c>
      <c r="S228" s="14">
        <v>9.9999999999999995E+123</v>
      </c>
      <c r="T228" s="14">
        <v>253</v>
      </c>
      <c r="U228" s="14">
        <v>2E+129</v>
      </c>
    </row>
    <row r="229" spans="17:21" x14ac:dyDescent="0.3">
      <c r="Q229" s="14">
        <v>3E+63</v>
      </c>
      <c r="R229" s="14">
        <v>1.8564821999999999E+59</v>
      </c>
      <c r="S229" s="14">
        <v>1.9999999999999999E+124</v>
      </c>
      <c r="T229" s="14">
        <v>254</v>
      </c>
      <c r="U229" s="14">
        <v>1.0000000000000001E+130</v>
      </c>
    </row>
    <row r="230" spans="17:21" x14ac:dyDescent="0.3">
      <c r="Q230" s="14">
        <v>4.0000000000000002E+63</v>
      </c>
      <c r="R230" s="14">
        <v>2.7847233E+59</v>
      </c>
      <c r="S230" s="14">
        <v>3.9999999999999998E+124</v>
      </c>
      <c r="T230" s="14">
        <v>255</v>
      </c>
      <c r="U230" s="14">
        <v>2.0000000000000001E+130</v>
      </c>
    </row>
    <row r="231" spans="17:21" x14ac:dyDescent="0.3">
      <c r="Q231" s="14">
        <v>5.0000000000000001E+63</v>
      </c>
      <c r="R231" s="14">
        <v>4.1770850000000002E+59</v>
      </c>
      <c r="S231" s="14">
        <v>9.9999999999999992E+124</v>
      </c>
      <c r="T231" s="14">
        <v>256</v>
      </c>
      <c r="U231" s="14">
        <v>2.9999999999999999E+130</v>
      </c>
    </row>
    <row r="232" spans="17:21" x14ac:dyDescent="0.3">
      <c r="Q232" s="14">
        <v>7.0000000000000006E+63</v>
      </c>
      <c r="R232" s="14">
        <v>6.2656274999999998E+59</v>
      </c>
      <c r="S232" s="14">
        <v>1.9999999999999998E+125</v>
      </c>
      <c r="T232" s="14">
        <v>257</v>
      </c>
      <c r="U232" s="14">
        <v>4.9999999999999996E+130</v>
      </c>
    </row>
    <row r="233" spans="17:21" x14ac:dyDescent="0.3">
      <c r="Q233" s="14">
        <v>1E+64</v>
      </c>
      <c r="R233" s="14">
        <v>9.3984413000000001E+59</v>
      </c>
      <c r="S233" s="14">
        <v>1.0000000000000001E+126</v>
      </c>
      <c r="T233" s="14">
        <v>258</v>
      </c>
      <c r="U233" s="14">
        <v>8.0000000000000005E+130</v>
      </c>
    </row>
    <row r="234" spans="17:21" x14ac:dyDescent="0.3">
      <c r="Q234" s="14">
        <v>1.5000000000000001E+64</v>
      </c>
      <c r="R234" s="14">
        <v>1.4097999999999999E+60</v>
      </c>
      <c r="S234" s="14">
        <v>2.0000000000000002E+126</v>
      </c>
      <c r="T234" s="14">
        <v>259</v>
      </c>
      <c r="U234" s="14">
        <v>9.9999999999999991E+130</v>
      </c>
    </row>
    <row r="235" spans="17:21" x14ac:dyDescent="0.3">
      <c r="Q235" s="14">
        <v>2E+64</v>
      </c>
      <c r="R235" s="14">
        <v>2.1146999999999999E+60</v>
      </c>
      <c r="S235" s="14">
        <v>3.0000000000000002E+126</v>
      </c>
      <c r="T235" s="14">
        <v>260</v>
      </c>
      <c r="U235" s="14">
        <v>1.9999999999999998E+131</v>
      </c>
    </row>
    <row r="236" spans="17:21" x14ac:dyDescent="0.3">
      <c r="Q236" s="14">
        <v>2.5E+64</v>
      </c>
      <c r="R236" s="14">
        <v>3.1720999999999998E+60</v>
      </c>
      <c r="S236" s="14">
        <v>4.9999999999999998E+126</v>
      </c>
      <c r="T236" s="14">
        <v>261</v>
      </c>
      <c r="U236" s="14">
        <v>3.9999999999999996E+131</v>
      </c>
    </row>
    <row r="237" spans="17:21" x14ac:dyDescent="0.3">
      <c r="Q237" s="14">
        <v>3.0000000000000002E+64</v>
      </c>
      <c r="R237" s="14">
        <v>4.7582000000000003E+60</v>
      </c>
      <c r="S237" s="14">
        <v>8.0000000000000006E+126</v>
      </c>
      <c r="T237" s="14">
        <v>262</v>
      </c>
      <c r="U237" s="14">
        <v>9.9999999999999999E+131</v>
      </c>
    </row>
    <row r="238" spans="17:21" x14ac:dyDescent="0.3">
      <c r="Q238" s="14">
        <v>4.0000000000000001E+64</v>
      </c>
      <c r="R238" s="14">
        <v>7.1372999999999994E+60</v>
      </c>
      <c r="S238" s="14">
        <v>9.9999999999999995E+126</v>
      </c>
      <c r="T238" s="14">
        <v>263</v>
      </c>
      <c r="U238" s="14">
        <v>2E+132</v>
      </c>
    </row>
    <row r="239" spans="17:21" x14ac:dyDescent="0.3">
      <c r="Q239" s="14">
        <v>5E+64</v>
      </c>
      <c r="R239" s="14">
        <v>1.0706E+61</v>
      </c>
      <c r="S239" s="14">
        <v>1.9999999999999999E+127</v>
      </c>
      <c r="T239" s="14">
        <v>264</v>
      </c>
      <c r="U239" s="14">
        <v>4E+132</v>
      </c>
    </row>
    <row r="240" spans="17:21" x14ac:dyDescent="0.3">
      <c r="Q240" s="14">
        <v>6.0000000000000004E+64</v>
      </c>
      <c r="R240" s="14">
        <v>1.6058999999999999E+61</v>
      </c>
      <c r="S240" s="14">
        <v>3.9999999999999998E+127</v>
      </c>
      <c r="T240" s="14">
        <v>265</v>
      </c>
      <c r="U240" s="14">
        <v>1E+133</v>
      </c>
    </row>
    <row r="241" spans="17:21" x14ac:dyDescent="0.3">
      <c r="Q241" s="14">
        <v>8.0000000000000002E+64</v>
      </c>
      <c r="R241" s="14">
        <v>2.40885E+61</v>
      </c>
      <c r="S241" s="14">
        <v>1.0000000000000001E+128</v>
      </c>
      <c r="T241" s="14">
        <v>266</v>
      </c>
      <c r="U241" s="14">
        <v>2E+133</v>
      </c>
    </row>
    <row r="242" spans="17:21" x14ac:dyDescent="0.3">
      <c r="Q242" s="14">
        <v>9.9999999999999999E+64</v>
      </c>
      <c r="R242" s="14">
        <v>3.6132800000000001E+61</v>
      </c>
      <c r="S242" s="14">
        <v>2.0000000000000002E+128</v>
      </c>
      <c r="T242" s="14">
        <v>267</v>
      </c>
      <c r="U242" s="14">
        <v>9.9999999999999992E+133</v>
      </c>
    </row>
    <row r="243" spans="17:21" x14ac:dyDescent="0.3">
      <c r="Q243" s="14">
        <v>1.5000000000000001E+65</v>
      </c>
      <c r="R243" s="14">
        <v>5.4199200000000005E+61</v>
      </c>
      <c r="S243" s="14">
        <v>4.0000000000000003E+128</v>
      </c>
      <c r="T243" s="14">
        <v>268</v>
      </c>
      <c r="U243" s="14">
        <v>1.9999999999999998E+134</v>
      </c>
    </row>
    <row r="244" spans="17:21" x14ac:dyDescent="0.3">
      <c r="Q244" s="14">
        <v>2E+65</v>
      </c>
      <c r="R244" s="14">
        <v>8.1298799999999996E+61</v>
      </c>
      <c r="S244" s="14">
        <v>1E+129</v>
      </c>
      <c r="T244" s="14">
        <v>269</v>
      </c>
      <c r="U244" s="14">
        <v>3E+134</v>
      </c>
    </row>
    <row r="245" spans="17:21" x14ac:dyDescent="0.3">
      <c r="Q245" s="14">
        <v>2.4999999999999999E+65</v>
      </c>
      <c r="R245" s="14">
        <v>1.2194819999999999E+62</v>
      </c>
      <c r="S245" s="14">
        <v>2E+129</v>
      </c>
      <c r="T245" s="14">
        <v>270</v>
      </c>
      <c r="U245" s="14">
        <v>4.9999999999999998E+134</v>
      </c>
    </row>
    <row r="246" spans="17:21" x14ac:dyDescent="0.3">
      <c r="Q246" s="14">
        <v>3.5000000000000001E+65</v>
      </c>
      <c r="R246" s="14">
        <v>1.829223E+62</v>
      </c>
      <c r="S246" s="14">
        <v>1.0000000000000001E+130</v>
      </c>
      <c r="T246" s="14">
        <v>271</v>
      </c>
      <c r="U246" s="14">
        <v>7.9999999999999994E+134</v>
      </c>
    </row>
    <row r="247" spans="17:21" x14ac:dyDescent="0.3">
      <c r="Q247" s="14">
        <v>4.9999999999999997E+65</v>
      </c>
      <c r="R247" s="14">
        <v>2.7438349999999998E+62</v>
      </c>
      <c r="S247" s="14">
        <v>2.0000000000000001E+130</v>
      </c>
      <c r="T247" s="14">
        <v>272</v>
      </c>
      <c r="U247" s="14">
        <v>9.9999999999999996E+134</v>
      </c>
    </row>
    <row r="248" spans="17:21" x14ac:dyDescent="0.3">
      <c r="Q248" s="14">
        <v>7.0000000000000002E+65</v>
      </c>
      <c r="R248" s="14">
        <v>4.1157529999999998E+62</v>
      </c>
      <c r="S248" s="14">
        <v>2.9999999999999999E+130</v>
      </c>
      <c r="T248" s="14">
        <v>273</v>
      </c>
      <c r="U248" s="14">
        <v>1.9999999999999999E+135</v>
      </c>
    </row>
    <row r="249" spans="17:21" x14ac:dyDescent="0.3">
      <c r="Q249" s="14">
        <v>9.9999999999999995E+65</v>
      </c>
      <c r="R249" s="14">
        <v>6.17363E+62</v>
      </c>
      <c r="S249" s="14">
        <v>4.9999999999999996E+130</v>
      </c>
      <c r="T249" s="14">
        <v>274</v>
      </c>
      <c r="U249" s="14">
        <v>3.9999999999999998E+135</v>
      </c>
    </row>
    <row r="250" spans="17:21" x14ac:dyDescent="0.3">
      <c r="Q250" s="14">
        <v>1.3000000000000001E+66</v>
      </c>
      <c r="R250" s="14">
        <v>9.2604449999999996E+62</v>
      </c>
      <c r="S250" s="14">
        <v>8.0000000000000005E+130</v>
      </c>
    </row>
    <row r="251" spans="17:21" x14ac:dyDescent="0.3">
      <c r="Q251" s="14">
        <v>1.6E+66</v>
      </c>
      <c r="R251" s="14">
        <v>1.3890668E+63</v>
      </c>
      <c r="S251" s="14">
        <v>9.9999999999999991E+130</v>
      </c>
    </row>
    <row r="252" spans="17:21" x14ac:dyDescent="0.3">
      <c r="Q252" s="14">
        <v>1.9999999999999999E+66</v>
      </c>
      <c r="R252" s="14">
        <v>2.0836002000000001E+63</v>
      </c>
      <c r="S252" s="14">
        <v>1.9999999999999998E+131</v>
      </c>
    </row>
    <row r="253" spans="17:21" x14ac:dyDescent="0.3">
      <c r="Q253" s="14">
        <v>2.5E+66</v>
      </c>
      <c r="R253" s="14">
        <v>3.1254003000000001E+63</v>
      </c>
      <c r="S253" s="14">
        <v>3.9999999999999996E+131</v>
      </c>
    </row>
    <row r="254" spans="17:21" x14ac:dyDescent="0.3">
      <c r="Q254" s="14">
        <v>3E+66</v>
      </c>
      <c r="R254" s="14">
        <v>4.6881005000000003E+63</v>
      </c>
      <c r="S254" s="14">
        <v>9.9999999999999999E+131</v>
      </c>
    </row>
    <row r="255" spans="17:21" x14ac:dyDescent="0.3">
      <c r="Q255" s="14">
        <v>3.4999999999999997E+66</v>
      </c>
      <c r="R255" s="14">
        <v>7.0321508E+63</v>
      </c>
      <c r="S255" s="14">
        <v>2E+132</v>
      </c>
    </row>
    <row r="256" spans="17:21" x14ac:dyDescent="0.3">
      <c r="Q256" s="14">
        <v>3.9999999999999998E+66</v>
      </c>
      <c r="R256" s="14">
        <v>1.0548999999999999E+64</v>
      </c>
      <c r="S256" s="14">
        <v>4E+132</v>
      </c>
    </row>
    <row r="257" spans="17:19" x14ac:dyDescent="0.3">
      <c r="Q257" s="14">
        <v>4.4999999999999998E+66</v>
      </c>
      <c r="R257" s="14">
        <v>1.5824000000000001E+64</v>
      </c>
      <c r="S257" s="14">
        <v>1E+133</v>
      </c>
    </row>
    <row r="258" spans="17:19" x14ac:dyDescent="0.3">
      <c r="Q258" s="14">
        <v>4.9999999999999999E+66</v>
      </c>
      <c r="R258" s="14">
        <v>2.3736000000000001E+64</v>
      </c>
      <c r="S258" s="14">
        <v>2E+133</v>
      </c>
    </row>
    <row r="259" spans="17:19" x14ac:dyDescent="0.3">
      <c r="Q259" s="14">
        <v>6E+66</v>
      </c>
      <c r="R259" s="14">
        <v>3.5603999999999999E+64</v>
      </c>
      <c r="S259" s="14">
        <v>9.9999999999999992E+133</v>
      </c>
    </row>
    <row r="260" spans="17:19" x14ac:dyDescent="0.3">
      <c r="Q260" s="14">
        <v>7.9999999999999996E+66</v>
      </c>
      <c r="R260" s="14">
        <v>5.3406000000000004E+64</v>
      </c>
      <c r="S260" s="14">
        <v>1.9999999999999998E+134</v>
      </c>
    </row>
    <row r="261" spans="17:19" x14ac:dyDescent="0.3">
      <c r="Q261" s="14">
        <v>9.9999999999999998E+66</v>
      </c>
      <c r="R261" s="14">
        <v>8.0108999999999995E+64</v>
      </c>
      <c r="S261" s="14">
        <v>3E+134</v>
      </c>
    </row>
    <row r="262" spans="17:19" x14ac:dyDescent="0.3">
      <c r="Q262" s="14">
        <v>1.2E+67</v>
      </c>
      <c r="R262" s="14">
        <v>1.2016400000000001E+65</v>
      </c>
      <c r="S262" s="14">
        <v>4.9999999999999998E+134</v>
      </c>
    </row>
    <row r="263" spans="17:19" x14ac:dyDescent="0.3">
      <c r="Q263" s="14">
        <v>1.5E+67</v>
      </c>
      <c r="R263" s="14">
        <v>1.8024599999999999E+65</v>
      </c>
      <c r="S263" s="14">
        <v>7.9999999999999994E+134</v>
      </c>
    </row>
    <row r="264" spans="17:19" x14ac:dyDescent="0.3">
      <c r="Q264" s="14">
        <v>1.7999999999999999E+67</v>
      </c>
      <c r="R264" s="14">
        <v>2.7036900000000001E+65</v>
      </c>
      <c r="S264" s="14">
        <v>9.9999999999999996E+134</v>
      </c>
    </row>
    <row r="265" spans="17:19" x14ac:dyDescent="0.3">
      <c r="Q265" s="14">
        <v>2.1000000000000001E+67</v>
      </c>
      <c r="R265" s="14">
        <v>4.0555400000000002E+65</v>
      </c>
      <c r="S265" s="14">
        <v>1.9999999999999999E+135</v>
      </c>
    </row>
    <row r="266" spans="17:19" x14ac:dyDescent="0.3">
      <c r="Q266" s="14">
        <v>2.4999999999999999E+67</v>
      </c>
      <c r="R266" s="14">
        <v>6.0833100000000001E+65</v>
      </c>
      <c r="S266" s="14">
        <v>3.9999999999999998E+135</v>
      </c>
    </row>
    <row r="267" spans="17:19" x14ac:dyDescent="0.3">
      <c r="Q267" s="14">
        <v>3.0000000000000001E+67</v>
      </c>
      <c r="R267" s="14">
        <v>9.1249700000000009E+65</v>
      </c>
    </row>
    <row r="268" spans="17:19" x14ac:dyDescent="0.3">
      <c r="Q268" s="14">
        <v>3.5E+67</v>
      </c>
      <c r="R268" s="14">
        <v>1.368746E+66</v>
      </c>
    </row>
    <row r="269" spans="17:19" x14ac:dyDescent="0.3">
      <c r="Q269" s="14">
        <v>4.9999999999999998E+67</v>
      </c>
      <c r="R269" s="14">
        <v>2.0531190000000001E+66</v>
      </c>
    </row>
    <row r="270" spans="17:19" x14ac:dyDescent="0.3">
      <c r="Q270" s="14">
        <v>6.4999999999999995E+67</v>
      </c>
      <c r="R270" s="14">
        <v>3.079679E+66</v>
      </c>
    </row>
    <row r="271" spans="17:19" x14ac:dyDescent="0.3">
      <c r="Q271" s="14">
        <v>7.9999999999999999E+67</v>
      </c>
      <c r="R271" s="14">
        <v>4.6195190000000002E+66</v>
      </c>
    </row>
    <row r="272" spans="17:19" x14ac:dyDescent="0.3">
      <c r="Q272" s="14">
        <v>9.9999999999999995E+67</v>
      </c>
      <c r="R272" s="14">
        <v>6.9292790000000002E+66</v>
      </c>
    </row>
    <row r="273" spans="17:18" x14ac:dyDescent="0.3">
      <c r="Q273" s="14">
        <v>1.2E+68</v>
      </c>
      <c r="R273" s="14">
        <v>1.0393919E+67</v>
      </c>
    </row>
    <row r="274" spans="17:18" x14ac:dyDescent="0.3">
      <c r="Q274" s="14">
        <v>1.5000000000000001E+68</v>
      </c>
      <c r="R274" s="14">
        <v>1.5590879000000001E+67</v>
      </c>
    </row>
    <row r="275" spans="17:18" x14ac:dyDescent="0.3">
      <c r="Q275" s="14">
        <v>1.7999999999999999E+68</v>
      </c>
      <c r="R275" s="14">
        <v>2.3386319E+67</v>
      </c>
    </row>
    <row r="276" spans="17:18" x14ac:dyDescent="0.3">
      <c r="Q276" s="14">
        <v>2.1E+68</v>
      </c>
      <c r="R276" s="14">
        <v>3.5079479000000003E+67</v>
      </c>
    </row>
    <row r="277" spans="17:18" x14ac:dyDescent="0.3">
      <c r="Q277" s="14">
        <v>2.5000000000000002E+68</v>
      </c>
      <c r="R277" s="14">
        <v>5.2619219E+67</v>
      </c>
    </row>
    <row r="278" spans="17:18" x14ac:dyDescent="0.3">
      <c r="Q278" s="14">
        <v>3.0000000000000002E+68</v>
      </c>
      <c r="R278" s="14">
        <v>7.8928828999999995E+67</v>
      </c>
    </row>
    <row r="279" spans="17:18" x14ac:dyDescent="0.3">
      <c r="Q279" s="14">
        <v>3.4999999999999998E+68</v>
      </c>
      <c r="R279" s="14">
        <v>1.184E+68</v>
      </c>
    </row>
    <row r="280" spans="17:18" x14ac:dyDescent="0.3">
      <c r="Q280" s="14">
        <v>3.9999999999999998E+68</v>
      </c>
      <c r="R280" s="14">
        <v>1.776E+68</v>
      </c>
    </row>
    <row r="281" spans="17:18" x14ac:dyDescent="0.3">
      <c r="Q281" s="14">
        <v>5.0000000000000004E+68</v>
      </c>
      <c r="R281" s="14">
        <v>2.6639999999999999E+68</v>
      </c>
    </row>
    <row r="282" spans="17:18" x14ac:dyDescent="0.3">
      <c r="Q282" s="14">
        <v>6.0000000000000004E+68</v>
      </c>
      <c r="R282" s="14">
        <v>3.9959999999999999E+68</v>
      </c>
    </row>
    <row r="283" spans="17:18" x14ac:dyDescent="0.3">
      <c r="Q283" s="14">
        <v>7.9999999999999996E+68</v>
      </c>
      <c r="R283" s="14">
        <v>5.994E+68</v>
      </c>
    </row>
    <row r="284" spans="17:18" x14ac:dyDescent="0.3">
      <c r="Q284" s="14">
        <v>1.0000000000000001E+69</v>
      </c>
      <c r="R284" s="14">
        <v>8.9910000000000005E+68</v>
      </c>
    </row>
    <row r="285" spans="17:18" x14ac:dyDescent="0.3">
      <c r="Q285" s="14">
        <v>1.4999999999999999E+69</v>
      </c>
      <c r="R285" s="14">
        <v>1.34865E+69</v>
      </c>
    </row>
    <row r="286" spans="17:18" x14ac:dyDescent="0.3">
      <c r="Q286" s="14">
        <v>2.0000000000000001E+69</v>
      </c>
      <c r="R286" s="14">
        <v>2.02298E+69</v>
      </c>
    </row>
    <row r="287" spans="17:18" x14ac:dyDescent="0.3">
      <c r="Q287" s="14">
        <v>2.9999999999999998E+69</v>
      </c>
      <c r="R287" s="14">
        <v>3.03447E+69</v>
      </c>
    </row>
    <row r="288" spans="17:18" x14ac:dyDescent="0.3">
      <c r="Q288" s="14">
        <v>5.0000000000000004E+69</v>
      </c>
      <c r="R288" s="14">
        <v>4.5517100000000001E+69</v>
      </c>
    </row>
    <row r="289" spans="17:18" x14ac:dyDescent="0.3">
      <c r="Q289" s="14">
        <v>6.9999999999999997E+69</v>
      </c>
      <c r="R289" s="14">
        <v>6.8275699999999998E+69</v>
      </c>
    </row>
    <row r="290" spans="17:18" x14ac:dyDescent="0.3">
      <c r="Q290" s="14">
        <v>1.0000000000000001E+70</v>
      </c>
      <c r="R290" s="14">
        <v>1.024136E+70</v>
      </c>
    </row>
    <row r="291" spans="17:18" x14ac:dyDescent="0.3">
      <c r="Q291" s="14">
        <v>1.3E+70</v>
      </c>
      <c r="R291" s="14">
        <v>1.5362040000000001E+70</v>
      </c>
    </row>
    <row r="292" spans="17:18" x14ac:dyDescent="0.3">
      <c r="Q292" s="14">
        <v>1.6000000000000001E+70</v>
      </c>
      <c r="R292" s="14">
        <v>2.304306E+70</v>
      </c>
    </row>
    <row r="293" spans="17:18" x14ac:dyDescent="0.3">
      <c r="Q293" s="14">
        <v>2.0000000000000001E+70</v>
      </c>
      <c r="R293" s="14">
        <v>3.456459E+70</v>
      </c>
    </row>
    <row r="294" spans="17:18" x14ac:dyDescent="0.3">
      <c r="Q294" s="14">
        <v>2.5000000000000001E+70</v>
      </c>
      <c r="R294" s="14">
        <v>5.1846890000000003E+70</v>
      </c>
    </row>
    <row r="295" spans="17:18" x14ac:dyDescent="0.3">
      <c r="Q295" s="14">
        <v>2.9999999999999998E+70</v>
      </c>
      <c r="R295" s="14">
        <v>7.7770340000000004E+70</v>
      </c>
    </row>
    <row r="296" spans="17:18" x14ac:dyDescent="0.3">
      <c r="Q296" s="14">
        <v>4.0000000000000003E+70</v>
      </c>
      <c r="R296" s="14">
        <v>1.1665551E+71</v>
      </c>
    </row>
    <row r="297" spans="17:18" x14ac:dyDescent="0.3">
      <c r="Q297" s="14">
        <v>5.0000000000000002E+70</v>
      </c>
      <c r="R297" s="14">
        <v>1.7498327E+71</v>
      </c>
    </row>
    <row r="298" spans="17:18" x14ac:dyDescent="0.3">
      <c r="Q298" s="14">
        <v>5.9999999999999995E+70</v>
      </c>
      <c r="R298" s="14">
        <v>2.6247491000000002E+71</v>
      </c>
    </row>
    <row r="299" spans="17:18" x14ac:dyDescent="0.3">
      <c r="Q299" s="14">
        <v>8.0000000000000006E+70</v>
      </c>
      <c r="R299" s="14">
        <v>3.9371237000000001E+71</v>
      </c>
    </row>
    <row r="300" spans="17:18" x14ac:dyDescent="0.3">
      <c r="Q300" s="14">
        <v>1E+71</v>
      </c>
      <c r="R300" s="14">
        <v>5.9056856E+71</v>
      </c>
    </row>
    <row r="301" spans="17:18" x14ac:dyDescent="0.3">
      <c r="Q301" s="14">
        <v>1.5000000000000001E+71</v>
      </c>
      <c r="R301" s="14">
        <v>8.858528399999999E+71</v>
      </c>
    </row>
    <row r="302" spans="17:18" x14ac:dyDescent="0.3">
      <c r="Q302" s="14">
        <v>2.0000000000000001E+71</v>
      </c>
      <c r="R302" s="14">
        <v>1.3287999999999999E+72</v>
      </c>
    </row>
    <row r="303" spans="17:18" x14ac:dyDescent="0.3">
      <c r="Q303" s="14">
        <v>3.0000000000000001E+71</v>
      </c>
      <c r="R303" s="14">
        <v>1.9931999999999999E+72</v>
      </c>
    </row>
    <row r="304" spans="17:18" x14ac:dyDescent="0.3">
      <c r="Q304" s="14">
        <v>4.9999999999999997E+71</v>
      </c>
      <c r="R304" s="14">
        <v>2.9897999999999999E+72</v>
      </c>
    </row>
    <row r="305" spans="17:18" x14ac:dyDescent="0.3">
      <c r="Q305" s="14">
        <v>6.9999999999999998E+71</v>
      </c>
      <c r="R305" s="14">
        <v>4.4847E+72</v>
      </c>
    </row>
    <row r="306" spans="17:18" x14ac:dyDescent="0.3">
      <c r="Q306" s="14">
        <v>9.9999999999999994E+71</v>
      </c>
      <c r="R306" s="14">
        <v>6.7271000000000002E+72</v>
      </c>
    </row>
    <row r="307" spans="17:18" x14ac:dyDescent="0.3">
      <c r="Q307" s="14">
        <v>1.2999999999999999E+72</v>
      </c>
      <c r="R307" s="14">
        <v>1.0090699999999999E+73</v>
      </c>
    </row>
    <row r="308" spans="17:18" x14ac:dyDescent="0.3">
      <c r="Q308" s="14">
        <v>1.6000000000000001E+72</v>
      </c>
      <c r="R308" s="14">
        <v>1.5136099999999999E+73</v>
      </c>
    </row>
    <row r="309" spans="17:18" x14ac:dyDescent="0.3">
      <c r="Q309" s="14">
        <v>1.9999999999999999E+72</v>
      </c>
      <c r="R309" s="14">
        <v>2.2704200000000001E+73</v>
      </c>
    </row>
    <row r="310" spans="17:18" x14ac:dyDescent="0.3">
      <c r="Q310" s="14">
        <v>2.5E+72</v>
      </c>
      <c r="R310" s="14">
        <v>3.4056299999999997E+73</v>
      </c>
    </row>
    <row r="311" spans="17:18" x14ac:dyDescent="0.3">
      <c r="Q311" s="14">
        <v>3E+72</v>
      </c>
      <c r="R311" s="14">
        <v>5.1084500000000001E+73</v>
      </c>
    </row>
    <row r="312" spans="17:18" x14ac:dyDescent="0.3">
      <c r="Q312" s="14">
        <v>4.9999999999999999E+72</v>
      </c>
      <c r="R312" s="14">
        <v>7.6626800000000004E+73</v>
      </c>
    </row>
    <row r="313" spans="17:18" x14ac:dyDescent="0.3">
      <c r="Q313" s="14">
        <v>7.0000000000000002E+72</v>
      </c>
      <c r="R313" s="14">
        <v>1.1494019999999999E+74</v>
      </c>
    </row>
    <row r="314" spans="17:18" x14ac:dyDescent="0.3">
      <c r="Q314" s="14">
        <v>9.9999999999999998E+72</v>
      </c>
      <c r="R314" s="14">
        <v>1.724103E+74</v>
      </c>
    </row>
    <row r="315" spans="17:18" x14ac:dyDescent="0.3">
      <c r="Q315" s="14">
        <v>1.5000000000000001E+73</v>
      </c>
      <c r="R315" s="14">
        <v>2.5861550000000001E+74</v>
      </c>
    </row>
    <row r="316" spans="17:18" x14ac:dyDescent="0.3">
      <c r="Q316" s="14">
        <v>2E+73</v>
      </c>
      <c r="R316" s="14">
        <v>3.8792329999999998E+74</v>
      </c>
    </row>
    <row r="317" spans="17:18" x14ac:dyDescent="0.3">
      <c r="Q317" s="14">
        <v>3.0000000000000001E+73</v>
      </c>
      <c r="R317" s="14">
        <v>5.8188500000000003E+74</v>
      </c>
    </row>
    <row r="318" spans="17:18" x14ac:dyDescent="0.3">
      <c r="Q318" s="14">
        <v>4.9999999999999998E+73</v>
      </c>
      <c r="R318" s="14">
        <v>8.7282749999999999E+74</v>
      </c>
    </row>
    <row r="319" spans="17:18" x14ac:dyDescent="0.3">
      <c r="Q319" s="14">
        <v>7E+73</v>
      </c>
      <c r="R319" s="14">
        <v>1.3092413E+75</v>
      </c>
    </row>
    <row r="320" spans="17:18" x14ac:dyDescent="0.3">
      <c r="Q320" s="14">
        <v>9.9999999999999995E+73</v>
      </c>
      <c r="R320" s="14">
        <v>1.963862E+75</v>
      </c>
    </row>
    <row r="321" spans="17:18" x14ac:dyDescent="0.3">
      <c r="Q321" s="14">
        <v>1.3E+74</v>
      </c>
      <c r="R321" s="14">
        <v>2.9457929999999998E+75</v>
      </c>
    </row>
    <row r="322" spans="17:18" x14ac:dyDescent="0.3">
      <c r="Q322" s="14">
        <v>1.6E+74</v>
      </c>
      <c r="R322" s="14">
        <v>4.4186895000000001E+75</v>
      </c>
    </row>
    <row r="323" spans="17:18" x14ac:dyDescent="0.3">
      <c r="Q323" s="14">
        <v>1.9999999999999999E+74</v>
      </c>
      <c r="R323" s="14">
        <v>6.6280343000000003E+75</v>
      </c>
    </row>
    <row r="324" spans="17:18" x14ac:dyDescent="0.3">
      <c r="Q324" s="14">
        <v>2.4999999999999998E+74</v>
      </c>
      <c r="R324" s="14">
        <v>9.9420514999999999E+75</v>
      </c>
    </row>
    <row r="325" spans="17:18" x14ac:dyDescent="0.3">
      <c r="Q325" s="14">
        <v>3E+74</v>
      </c>
      <c r="R325" s="14">
        <v>1.4913999999999999E+76</v>
      </c>
    </row>
    <row r="326" spans="17:18" x14ac:dyDescent="0.3">
      <c r="Q326" s="14">
        <v>3.9999999999999998E+74</v>
      </c>
      <c r="R326" s="14">
        <v>2.2371E+76</v>
      </c>
    </row>
    <row r="327" spans="17:18" x14ac:dyDescent="0.3">
      <c r="Q327" s="14">
        <v>4.9999999999999996E+74</v>
      </c>
      <c r="R327" s="14">
        <v>3.3556999999999998E+76</v>
      </c>
    </row>
    <row r="328" spans="17:18" x14ac:dyDescent="0.3">
      <c r="Q328" s="14">
        <v>6E+74</v>
      </c>
      <c r="R328" s="14">
        <v>5.0336000000000002E+76</v>
      </c>
    </row>
    <row r="329" spans="17:18" x14ac:dyDescent="0.3">
      <c r="Q329" s="14">
        <v>7.9999999999999996E+74</v>
      </c>
      <c r="R329" s="14">
        <v>7.5504000000000006E+76</v>
      </c>
    </row>
    <row r="330" spans="17:18" x14ac:dyDescent="0.3">
      <c r="Q330" s="14">
        <v>9.9999999999999993E+74</v>
      </c>
      <c r="R330" s="14">
        <v>1.13256E+77</v>
      </c>
    </row>
    <row r="331" spans="17:18" x14ac:dyDescent="0.3">
      <c r="Q331" s="14">
        <v>1.5E+75</v>
      </c>
      <c r="R331" s="14">
        <v>1.6988400000000001E+77</v>
      </c>
    </row>
    <row r="332" spans="17:18" x14ac:dyDescent="0.3">
      <c r="Q332" s="14">
        <v>1.9999999999999999E+75</v>
      </c>
      <c r="R332" s="14">
        <v>2.5482599999999998E+77</v>
      </c>
    </row>
    <row r="333" spans="17:18" x14ac:dyDescent="0.3">
      <c r="Q333" s="14">
        <v>3.9999999999999997E+75</v>
      </c>
      <c r="R333" s="14">
        <v>3.8223899999999998E+77</v>
      </c>
    </row>
    <row r="334" spans="17:18" x14ac:dyDescent="0.3">
      <c r="Q334" s="14">
        <v>6E+75</v>
      </c>
      <c r="R334" s="14">
        <v>5.7335900000000003E+77</v>
      </c>
    </row>
    <row r="335" spans="17:18" x14ac:dyDescent="0.3">
      <c r="Q335" s="14">
        <v>7.9999999999999994E+75</v>
      </c>
      <c r="R335" s="14">
        <v>8.6003900000000002E+77</v>
      </c>
    </row>
    <row r="336" spans="17:18" x14ac:dyDescent="0.3">
      <c r="Q336" s="14">
        <v>1E+76</v>
      </c>
      <c r="R336" s="14">
        <v>1.290059E+78</v>
      </c>
    </row>
    <row r="337" spans="17:18" x14ac:dyDescent="0.3">
      <c r="Q337" s="14">
        <v>1.4999999999999999E+76</v>
      </c>
      <c r="R337" s="14">
        <v>1.9350889999999999E+78</v>
      </c>
    </row>
    <row r="338" spans="17:18" x14ac:dyDescent="0.3">
      <c r="Q338" s="14">
        <v>2.0000000000000001E+76</v>
      </c>
      <c r="R338" s="14">
        <v>2.9026339999999998E+78</v>
      </c>
    </row>
    <row r="339" spans="17:18" x14ac:dyDescent="0.3">
      <c r="Q339" s="14">
        <v>2.9999999999999998E+76</v>
      </c>
      <c r="R339" s="14">
        <v>4.3539510000000004E+78</v>
      </c>
    </row>
    <row r="340" spans="17:18" x14ac:dyDescent="0.3">
      <c r="Q340" s="14">
        <v>4.9999999999999999E+76</v>
      </c>
      <c r="R340" s="14">
        <v>6.530927E+78</v>
      </c>
    </row>
    <row r="341" spans="17:18" x14ac:dyDescent="0.3">
      <c r="Q341" s="14">
        <v>7E+76</v>
      </c>
      <c r="R341" s="14">
        <v>9.7963909999999997E+78</v>
      </c>
    </row>
    <row r="342" spans="17:18" x14ac:dyDescent="0.3">
      <c r="Q342" s="14">
        <v>9.9999999999999998E+76</v>
      </c>
      <c r="R342" s="14">
        <v>1.4694587000000001E+79</v>
      </c>
    </row>
    <row r="343" spans="17:18" x14ac:dyDescent="0.3">
      <c r="Q343" s="14">
        <v>1.4999999999999999E+77</v>
      </c>
      <c r="R343" s="14">
        <v>2.2041881000000001E+79</v>
      </c>
    </row>
    <row r="344" spans="17:18" x14ac:dyDescent="0.3">
      <c r="Q344" s="14">
        <v>2E+77</v>
      </c>
      <c r="R344" s="14">
        <v>3.3062822000000002E+79</v>
      </c>
    </row>
    <row r="345" spans="17:18" x14ac:dyDescent="0.3">
      <c r="Q345" s="14">
        <v>3.9999999999999999E+77</v>
      </c>
      <c r="R345" s="14">
        <v>4.9594233000000003E+79</v>
      </c>
    </row>
    <row r="346" spans="17:18" x14ac:dyDescent="0.3">
      <c r="Q346" s="14">
        <v>5.9999999999999996E+77</v>
      </c>
      <c r="R346" s="14">
        <v>7.4391350000000005E+79</v>
      </c>
    </row>
    <row r="347" spans="17:18" x14ac:dyDescent="0.3">
      <c r="Q347" s="14">
        <v>1E+78</v>
      </c>
      <c r="R347" s="14">
        <v>1.1159000000000001E+80</v>
      </c>
    </row>
    <row r="348" spans="17:18" x14ac:dyDescent="0.3">
      <c r="Q348" s="14">
        <v>1.4999999999999999E+78</v>
      </c>
      <c r="R348" s="14">
        <v>1.6739E+80</v>
      </c>
    </row>
    <row r="349" spans="17:18" x14ac:dyDescent="0.3">
      <c r="Q349" s="14">
        <v>2E+78</v>
      </c>
      <c r="R349" s="14">
        <v>2.5109000000000001E+80</v>
      </c>
    </row>
    <row r="350" spans="17:18" x14ac:dyDescent="0.3">
      <c r="Q350" s="14">
        <v>2.9999999999999998E+78</v>
      </c>
      <c r="R350" s="14">
        <v>3.7663999999999999E+80</v>
      </c>
    </row>
    <row r="351" spans="17:18" x14ac:dyDescent="0.3">
      <c r="Q351" s="14">
        <v>4E+78</v>
      </c>
      <c r="R351" s="14">
        <v>5.6496000000000001E+80</v>
      </c>
    </row>
    <row r="352" spans="17:18" x14ac:dyDescent="0.3">
      <c r="Q352" s="14">
        <v>4.9999999999999998E+78</v>
      </c>
      <c r="R352" s="14">
        <v>8.4744000000000002E+80</v>
      </c>
    </row>
    <row r="353" spans="17:18" x14ac:dyDescent="0.3">
      <c r="Q353" s="14">
        <v>5.9999999999999996E+78</v>
      </c>
      <c r="R353" s="14">
        <v>1.27116E+81</v>
      </c>
    </row>
    <row r="354" spans="17:18" x14ac:dyDescent="0.3">
      <c r="Q354" s="14">
        <v>8.0000000000000001E+78</v>
      </c>
      <c r="R354" s="14">
        <v>1.9067400000000001E+81</v>
      </c>
    </row>
    <row r="355" spans="17:18" x14ac:dyDescent="0.3">
      <c r="Q355" s="14">
        <v>9.9999999999999997E+78</v>
      </c>
      <c r="R355" s="14">
        <v>2.8601099999999998E+81</v>
      </c>
    </row>
    <row r="356" spans="17:18" x14ac:dyDescent="0.3">
      <c r="Q356" s="14">
        <v>1.1999999999999999E+79</v>
      </c>
      <c r="R356" s="14">
        <v>4.2901699999999996E+81</v>
      </c>
    </row>
    <row r="357" spans="17:18" x14ac:dyDescent="0.3">
      <c r="Q357" s="14">
        <v>1.6E+79</v>
      </c>
      <c r="R357" s="14">
        <v>6.4352599999999997E+81</v>
      </c>
    </row>
    <row r="358" spans="17:18" x14ac:dyDescent="0.3">
      <c r="Q358" s="14">
        <v>1.9999999999999999E+79</v>
      </c>
      <c r="R358" s="14">
        <v>9.6528899999999992E+81</v>
      </c>
    </row>
    <row r="359" spans="17:18" x14ac:dyDescent="0.3">
      <c r="Q359" s="14">
        <v>3.9999999999999999E+79</v>
      </c>
      <c r="R359" s="14">
        <v>1.447934E+82</v>
      </c>
    </row>
    <row r="360" spans="17:18" x14ac:dyDescent="0.3">
      <c r="Q360" s="14">
        <v>1E+80</v>
      </c>
      <c r="R360" s="14">
        <v>2.171901E+82</v>
      </c>
    </row>
    <row r="361" spans="17:18" x14ac:dyDescent="0.3">
      <c r="Q361" s="14">
        <v>2E+80</v>
      </c>
      <c r="R361" s="14">
        <v>3.2578520000000001E+82</v>
      </c>
    </row>
    <row r="362" spans="17:18" x14ac:dyDescent="0.3">
      <c r="Q362" s="14">
        <v>4E+80</v>
      </c>
      <c r="R362" s="14">
        <v>4.8867779999999998E+82</v>
      </c>
    </row>
    <row r="363" spans="17:18" x14ac:dyDescent="0.3">
      <c r="Q363" s="14">
        <v>8E+80</v>
      </c>
      <c r="R363" s="14">
        <v>7.3301670000000004E+82</v>
      </c>
    </row>
    <row r="364" spans="17:18" x14ac:dyDescent="0.3">
      <c r="Q364" s="14">
        <v>1.1999999999999999E+81</v>
      </c>
      <c r="R364" s="14">
        <v>1.0995251E+83</v>
      </c>
    </row>
    <row r="365" spans="17:18" x14ac:dyDescent="0.3">
      <c r="Q365" s="14">
        <v>1.9999999999999998E+81</v>
      </c>
      <c r="R365" s="14">
        <v>1.6492877000000001E+83</v>
      </c>
    </row>
    <row r="366" spans="17:18" x14ac:dyDescent="0.3">
      <c r="Q366" s="14">
        <v>3E+81</v>
      </c>
      <c r="R366" s="14">
        <v>2.4739316000000001E+83</v>
      </c>
    </row>
    <row r="367" spans="17:18" x14ac:dyDescent="0.3">
      <c r="Q367" s="14">
        <v>3.9999999999999997E+81</v>
      </c>
      <c r="R367" s="14">
        <v>3.7108973999999999E+83</v>
      </c>
    </row>
    <row r="368" spans="17:18" x14ac:dyDescent="0.3">
      <c r="Q368" s="14">
        <v>9.9999999999999996E+81</v>
      </c>
      <c r="R368" s="14">
        <v>5.5663460999999999E+83</v>
      </c>
    </row>
    <row r="369" spans="17:18" x14ac:dyDescent="0.3">
      <c r="Q369" s="14">
        <v>1.9999999999999999E+82</v>
      </c>
      <c r="R369" s="14">
        <v>8.3495192000000005E+83</v>
      </c>
    </row>
    <row r="370" spans="17:18" x14ac:dyDescent="0.3">
      <c r="Q370" s="14">
        <v>3.9999999999999999E+82</v>
      </c>
      <c r="R370" s="14">
        <v>1.2525E+84</v>
      </c>
    </row>
    <row r="371" spans="17:18" x14ac:dyDescent="0.3">
      <c r="Q371" s="14">
        <v>1E+83</v>
      </c>
      <c r="R371" s="14">
        <v>1.8788E+84</v>
      </c>
    </row>
    <row r="372" spans="17:18" x14ac:dyDescent="0.3">
      <c r="Q372" s="14">
        <v>2.0000000000000001E+83</v>
      </c>
      <c r="R372" s="14">
        <v>2.8182000000000001E+84</v>
      </c>
    </row>
    <row r="373" spans="17:18" x14ac:dyDescent="0.3">
      <c r="Q373" s="14">
        <v>4.0000000000000001E+83</v>
      </c>
      <c r="R373" s="14">
        <v>4.2273000000000003E+84</v>
      </c>
    </row>
    <row r="374" spans="17:18" x14ac:dyDescent="0.3">
      <c r="Q374" s="14">
        <v>5.9999999999999999E+83</v>
      </c>
      <c r="R374" s="14">
        <v>6.3409999999999996E+84</v>
      </c>
    </row>
    <row r="375" spans="17:18" x14ac:dyDescent="0.3">
      <c r="Q375" s="14">
        <v>1.0000000000000001E+84</v>
      </c>
      <c r="R375" s="14">
        <v>9.5115000000000007E+84</v>
      </c>
    </row>
    <row r="376" spans="17:18" x14ac:dyDescent="0.3">
      <c r="Q376" s="14">
        <v>1.5E+84</v>
      </c>
      <c r="R376" s="14">
        <v>1.4267300000000001E+85</v>
      </c>
    </row>
    <row r="377" spans="17:18" x14ac:dyDescent="0.3">
      <c r="Q377" s="14">
        <v>2.0000000000000001E+84</v>
      </c>
      <c r="R377" s="14">
        <v>2.1401E+85</v>
      </c>
    </row>
    <row r="378" spans="17:18" x14ac:dyDescent="0.3">
      <c r="Q378" s="14">
        <v>4.0000000000000002E+84</v>
      </c>
      <c r="R378" s="14">
        <v>3.2101499999999998E+85</v>
      </c>
    </row>
    <row r="379" spans="17:18" x14ac:dyDescent="0.3">
      <c r="Q379" s="14">
        <v>1E+85</v>
      </c>
      <c r="R379" s="14">
        <v>4.81523E+85</v>
      </c>
    </row>
    <row r="380" spans="17:18" x14ac:dyDescent="0.3">
      <c r="Q380" s="14">
        <v>2E+85</v>
      </c>
      <c r="R380" s="14">
        <v>7.2228500000000006E+85</v>
      </c>
    </row>
    <row r="381" spans="17:18" x14ac:dyDescent="0.3">
      <c r="Q381" s="14">
        <v>4.0000000000000001E+85</v>
      </c>
      <c r="R381" s="14">
        <v>1.083428E+86</v>
      </c>
    </row>
    <row r="382" spans="17:18" x14ac:dyDescent="0.3">
      <c r="Q382" s="14">
        <v>5.0000000000000001E+85</v>
      </c>
      <c r="R382" s="14">
        <v>1.6251419999999999E+86</v>
      </c>
    </row>
    <row r="383" spans="17:18" x14ac:dyDescent="0.3">
      <c r="Q383" s="14">
        <v>2E+86</v>
      </c>
      <c r="R383" s="14">
        <v>2.4377130000000001E+86</v>
      </c>
    </row>
    <row r="384" spans="17:18" x14ac:dyDescent="0.3">
      <c r="Q384" s="14">
        <v>9.9999999999999996E+86</v>
      </c>
      <c r="R384" s="14">
        <v>3.6565699999999998E+86</v>
      </c>
    </row>
    <row r="385" spans="17:18" x14ac:dyDescent="0.3">
      <c r="Q385" s="14">
        <v>5.9999999999999998E+87</v>
      </c>
      <c r="R385" s="14">
        <v>5.4848550000000003E+86</v>
      </c>
    </row>
    <row r="386" spans="17:18" x14ac:dyDescent="0.3">
      <c r="Q386" s="14">
        <v>9.9999999999999996E+87</v>
      </c>
      <c r="R386" s="14">
        <v>8.2272829999999999E+86</v>
      </c>
    </row>
    <row r="387" spans="17:18" x14ac:dyDescent="0.3">
      <c r="Q387" s="14">
        <v>1.9999999999999999E+88</v>
      </c>
      <c r="R387" s="14">
        <v>1.2340924999999999E+87</v>
      </c>
    </row>
    <row r="388" spans="17:18" x14ac:dyDescent="0.3">
      <c r="Q388" s="14">
        <v>3.9999999999999998E+88</v>
      </c>
      <c r="R388" s="14">
        <v>1.8511388E+87</v>
      </c>
    </row>
    <row r="389" spans="17:18" x14ac:dyDescent="0.3">
      <c r="Q389" s="14">
        <v>9.9999999999999999E+88</v>
      </c>
      <c r="R389" s="14">
        <v>2.7767082000000002E+87</v>
      </c>
    </row>
    <row r="390" spans="17:18" x14ac:dyDescent="0.3">
      <c r="Q390" s="14">
        <v>2E+89</v>
      </c>
      <c r="R390" s="14">
        <v>4.1650622999999996E+87</v>
      </c>
    </row>
    <row r="391" spans="17:18" x14ac:dyDescent="0.3">
      <c r="Q391" s="14">
        <v>4E+89</v>
      </c>
      <c r="R391" s="14">
        <v>6.2475934999999996E+87</v>
      </c>
    </row>
    <row r="392" spans="17:18" x14ac:dyDescent="0.3">
      <c r="Q392" s="14">
        <v>6.0000000000000003E+89</v>
      </c>
      <c r="R392" s="14">
        <v>9.3713902999999996E+87</v>
      </c>
    </row>
    <row r="393" spans="17:18" x14ac:dyDescent="0.3">
      <c r="Q393" s="14">
        <v>9.9999999999999997E+89</v>
      </c>
      <c r="R393" s="14">
        <v>1.4058E+88</v>
      </c>
    </row>
    <row r="394" spans="17:18" x14ac:dyDescent="0.3">
      <c r="Q394" s="14">
        <v>1.2000000000000001E+90</v>
      </c>
      <c r="R394" s="14">
        <v>2.1087E+88</v>
      </c>
    </row>
    <row r="395" spans="17:18" x14ac:dyDescent="0.3">
      <c r="Q395" s="14">
        <v>1.4E+90</v>
      </c>
      <c r="R395" s="14">
        <v>3.1631000000000001E+88</v>
      </c>
    </row>
    <row r="396" spans="17:18" x14ac:dyDescent="0.3">
      <c r="Q396" s="14">
        <v>1.6E+90</v>
      </c>
      <c r="R396" s="14">
        <v>4.7446999999999998E+88</v>
      </c>
    </row>
    <row r="397" spans="17:18" x14ac:dyDescent="0.3">
      <c r="Q397" s="14">
        <v>1.9999999999999999E+90</v>
      </c>
      <c r="R397" s="14">
        <v>7.1170999999999999E+88</v>
      </c>
    </row>
    <row r="398" spans="17:18" x14ac:dyDescent="0.3">
      <c r="Q398" s="14">
        <v>2.9999999999999998E+90</v>
      </c>
      <c r="R398" s="14">
        <v>1.06757E+89</v>
      </c>
    </row>
    <row r="399" spans="17:18" x14ac:dyDescent="0.3">
      <c r="Q399" s="14">
        <v>3.9999999999999999E+90</v>
      </c>
      <c r="R399" s="14">
        <v>1.60136E+89</v>
      </c>
    </row>
    <row r="400" spans="17:18" x14ac:dyDescent="0.3">
      <c r="Q400" s="14">
        <v>5.0000000000000004E+90</v>
      </c>
      <c r="R400" s="14">
        <v>2.40204E+89</v>
      </c>
    </row>
    <row r="401" spans="17:18" x14ac:dyDescent="0.3">
      <c r="Q401" s="14">
        <v>5.9999999999999996E+90</v>
      </c>
      <c r="R401" s="14">
        <v>3.6030599999999999E+89</v>
      </c>
    </row>
    <row r="402" spans="17:18" x14ac:dyDescent="0.3">
      <c r="Q402" s="14">
        <v>7.9999999999999997E+90</v>
      </c>
      <c r="R402" s="14">
        <v>5.4045899999999996E+89</v>
      </c>
    </row>
    <row r="403" spans="17:18" x14ac:dyDescent="0.3">
      <c r="Q403" s="14">
        <v>1.5E+91</v>
      </c>
      <c r="R403" s="14">
        <v>8.1068899999999997E+89</v>
      </c>
    </row>
    <row r="404" spans="17:18" x14ac:dyDescent="0.3">
      <c r="Q404" s="14">
        <v>2.0000000000000002E+91</v>
      </c>
      <c r="R404" s="14">
        <v>1.2160340000000001E+90</v>
      </c>
    </row>
    <row r="405" spans="17:18" x14ac:dyDescent="0.3">
      <c r="Q405" s="14">
        <v>4.0000000000000003E+91</v>
      </c>
      <c r="R405" s="14">
        <v>1.8240509999999999E+90</v>
      </c>
    </row>
    <row r="406" spans="17:18" x14ac:dyDescent="0.3">
      <c r="Q406" s="14">
        <v>1E+92</v>
      </c>
      <c r="R406" s="14">
        <v>2.7360770000000002E+90</v>
      </c>
    </row>
    <row r="407" spans="17:18" x14ac:dyDescent="0.3">
      <c r="Q407" s="14">
        <v>2.0000000000000001E+92</v>
      </c>
      <c r="R407" s="14">
        <v>4.1041160000000001E+90</v>
      </c>
    </row>
    <row r="408" spans="17:18" x14ac:dyDescent="0.3">
      <c r="Q408" s="14">
        <v>4.0000000000000002E+92</v>
      </c>
      <c r="R408" s="14">
        <v>6.1561739999999996E+90</v>
      </c>
    </row>
    <row r="409" spans="17:18" x14ac:dyDescent="0.3">
      <c r="Q409" s="14">
        <v>1E+93</v>
      </c>
      <c r="R409" s="14">
        <v>9.2342610000000004E+90</v>
      </c>
    </row>
    <row r="410" spans="17:18" x14ac:dyDescent="0.3">
      <c r="Q410" s="14">
        <v>2.0000000000000001E+93</v>
      </c>
      <c r="R410" s="14">
        <v>1.3851392E+91</v>
      </c>
    </row>
    <row r="411" spans="17:18" x14ac:dyDescent="0.3">
      <c r="Q411" s="14">
        <v>4.0000000000000002E+93</v>
      </c>
      <c r="R411" s="14">
        <v>2.0777088E+91</v>
      </c>
    </row>
    <row r="412" spans="17:18" x14ac:dyDescent="0.3">
      <c r="Q412" s="14">
        <v>1E+94</v>
      </c>
      <c r="R412" s="14">
        <v>3.1165632E+91</v>
      </c>
    </row>
    <row r="413" spans="17:18" x14ac:dyDescent="0.3">
      <c r="Q413" s="14">
        <v>2E+94</v>
      </c>
      <c r="R413" s="14">
        <v>4.6748447999999997E+91</v>
      </c>
    </row>
    <row r="414" spans="17:18" x14ac:dyDescent="0.3">
      <c r="Q414" s="14">
        <v>4.0000000000000001E+94</v>
      </c>
      <c r="R414" s="14">
        <v>7.0122671999999995E+91</v>
      </c>
    </row>
    <row r="415" spans="17:18" x14ac:dyDescent="0.3">
      <c r="Q415" s="14">
        <v>1E+95</v>
      </c>
      <c r="R415" s="14">
        <v>1.0519E+92</v>
      </c>
    </row>
    <row r="416" spans="17:18" x14ac:dyDescent="0.3">
      <c r="Q416" s="14">
        <v>2E+95</v>
      </c>
      <c r="R416" s="14">
        <v>1.5779000000000001E+92</v>
      </c>
    </row>
    <row r="417" spans="17:18" x14ac:dyDescent="0.3">
      <c r="Q417" s="14">
        <v>4.0000000000000001E+95</v>
      </c>
      <c r="R417" s="14">
        <v>2.3668999999999999E+92</v>
      </c>
    </row>
    <row r="418" spans="17:18" x14ac:dyDescent="0.3">
      <c r="Q418" s="14">
        <v>1E+96</v>
      </c>
      <c r="R418" s="14">
        <v>3.5503999999999999E+92</v>
      </c>
    </row>
    <row r="419" spans="17:18" x14ac:dyDescent="0.3">
      <c r="Q419" s="14">
        <v>2.0000000000000001E+96</v>
      </c>
      <c r="R419" s="14">
        <v>5.3255999999999995E+92</v>
      </c>
    </row>
    <row r="420" spans="17:18" x14ac:dyDescent="0.3">
      <c r="Q420" s="14">
        <v>4.0000000000000002E+96</v>
      </c>
      <c r="R420" s="14">
        <v>7.9883999999999998E+92</v>
      </c>
    </row>
    <row r="421" spans="17:18" x14ac:dyDescent="0.3">
      <c r="Q421" s="14">
        <v>1.0000000000000001E+97</v>
      </c>
      <c r="R421" s="14">
        <v>1.1982600000000001E+93</v>
      </c>
    </row>
    <row r="422" spans="17:18" x14ac:dyDescent="0.3">
      <c r="Q422" s="14">
        <v>2.0000000000000001E+97</v>
      </c>
      <c r="R422" s="14">
        <v>1.79739E+93</v>
      </c>
    </row>
    <row r="423" spans="17:18" x14ac:dyDescent="0.3">
      <c r="Q423" s="14">
        <v>4.0000000000000003E+97</v>
      </c>
      <c r="R423" s="14">
        <v>2.6960899999999999E+93</v>
      </c>
    </row>
    <row r="424" spans="17:18" x14ac:dyDescent="0.3">
      <c r="Q424" s="14">
        <v>1E+98</v>
      </c>
      <c r="R424" s="14">
        <v>4.0441400000000001E+93</v>
      </c>
    </row>
    <row r="425" spans="17:18" x14ac:dyDescent="0.3">
      <c r="Q425" s="14">
        <v>2E+98</v>
      </c>
      <c r="R425" s="14">
        <v>6.0662100000000001E+93</v>
      </c>
    </row>
    <row r="426" spans="17:18" x14ac:dyDescent="0.3">
      <c r="Q426" s="14">
        <v>3.0000000000000001E+98</v>
      </c>
      <c r="R426" s="14">
        <v>9.0993200000000002E+93</v>
      </c>
    </row>
    <row r="427" spans="17:18" x14ac:dyDescent="0.3">
      <c r="Q427" s="14">
        <v>4E+98</v>
      </c>
      <c r="R427" s="14">
        <v>1.364898E+94</v>
      </c>
    </row>
    <row r="428" spans="17:18" x14ac:dyDescent="0.3">
      <c r="Q428" s="14">
        <v>6.0000000000000003E+98</v>
      </c>
      <c r="R428" s="14">
        <v>2.0473470000000001E+94</v>
      </c>
    </row>
    <row r="429" spans="17:18" x14ac:dyDescent="0.3">
      <c r="Q429" s="14">
        <v>9.9999999999999997E+98</v>
      </c>
      <c r="R429" s="14">
        <v>3.0710210000000001E+94</v>
      </c>
    </row>
    <row r="430" spans="17:18" x14ac:dyDescent="0.3">
      <c r="Q430" s="14">
        <v>1.6E+99</v>
      </c>
      <c r="R430" s="14">
        <v>4.6065319999999997E+94</v>
      </c>
    </row>
    <row r="431" spans="17:18" x14ac:dyDescent="0.3">
      <c r="Q431" s="14">
        <v>1.9999999999999999E+99</v>
      </c>
      <c r="R431" s="14">
        <v>6.9097980000000007E+94</v>
      </c>
    </row>
    <row r="432" spans="17:18" x14ac:dyDescent="0.3">
      <c r="Q432" s="14">
        <v>3.9999999999999999E+99</v>
      </c>
      <c r="R432" s="14">
        <v>1.0364697E+95</v>
      </c>
    </row>
    <row r="433" spans="17:18" x14ac:dyDescent="0.3">
      <c r="Q433" s="14">
        <v>1E+100</v>
      </c>
      <c r="R433" s="14">
        <v>1.5547046000000001E+95</v>
      </c>
    </row>
    <row r="434" spans="17:18" x14ac:dyDescent="0.3">
      <c r="Q434" s="14">
        <v>2E+100</v>
      </c>
      <c r="R434" s="14">
        <v>2.3320569E+95</v>
      </c>
    </row>
    <row r="435" spans="17:18" x14ac:dyDescent="0.3">
      <c r="Q435" s="14">
        <v>4.0000000000000001E+100</v>
      </c>
      <c r="R435" s="14">
        <v>3.4980854000000003E+95</v>
      </c>
    </row>
    <row r="436" spans="17:18" x14ac:dyDescent="0.3">
      <c r="Q436" s="14">
        <v>9.9999999999999998E+100</v>
      </c>
      <c r="R436" s="14">
        <v>5.2471280999999998E+95</v>
      </c>
    </row>
    <row r="437" spans="17:18" x14ac:dyDescent="0.3">
      <c r="Q437" s="14">
        <v>2E+101</v>
      </c>
      <c r="R437" s="14">
        <v>7.8706922000000003E+95</v>
      </c>
    </row>
    <row r="438" spans="17:18" x14ac:dyDescent="0.3">
      <c r="Q438" s="14">
        <v>3.9999999999999999E+101</v>
      </c>
      <c r="R438" s="14">
        <v>1.1807000000000001E+96</v>
      </c>
    </row>
    <row r="439" spans="17:18" x14ac:dyDescent="0.3">
      <c r="Q439" s="14">
        <v>9.9999999999999998E+101</v>
      </c>
      <c r="R439" s="14">
        <v>1.7711E+96</v>
      </c>
    </row>
    <row r="440" spans="17:18" x14ac:dyDescent="0.3">
      <c r="Q440" s="14">
        <v>2E+102</v>
      </c>
      <c r="R440" s="14">
        <v>2.6566999999999999E+96</v>
      </c>
    </row>
    <row r="441" spans="17:18" x14ac:dyDescent="0.3">
      <c r="Q441" s="14">
        <v>2.9999999999999998E+102</v>
      </c>
      <c r="R441" s="14">
        <v>3.9851000000000002E+96</v>
      </c>
    </row>
    <row r="442" spans="17:18" x14ac:dyDescent="0.3">
      <c r="Q442" s="14">
        <v>3.9999999999999999E+102</v>
      </c>
      <c r="R442" s="14">
        <v>5.9777000000000001E+96</v>
      </c>
    </row>
    <row r="443" spans="17:18" x14ac:dyDescent="0.3">
      <c r="Q443" s="14">
        <v>5E+102</v>
      </c>
      <c r="R443" s="14">
        <v>8.9665999999999991E+96</v>
      </c>
    </row>
    <row r="444" spans="17:18" x14ac:dyDescent="0.3">
      <c r="Q444" s="14">
        <v>7.0000000000000002E+102</v>
      </c>
      <c r="R444" s="14">
        <v>1.3449900000000001E+97</v>
      </c>
    </row>
    <row r="445" spans="17:18" x14ac:dyDescent="0.3">
      <c r="Q445" s="14">
        <v>1E+103</v>
      </c>
      <c r="R445" s="14">
        <v>2.01749E+97</v>
      </c>
    </row>
    <row r="446" spans="17:18" x14ac:dyDescent="0.3">
      <c r="Q446" s="14">
        <v>1.3000000000000001E+103</v>
      </c>
      <c r="R446" s="14">
        <v>3.0262400000000001E+97</v>
      </c>
    </row>
    <row r="447" spans="17:18" x14ac:dyDescent="0.3">
      <c r="Q447" s="14">
        <v>1.6E+103</v>
      </c>
      <c r="R447" s="14">
        <v>4.5393599999999996E+97</v>
      </c>
    </row>
    <row r="448" spans="17:18" x14ac:dyDescent="0.3">
      <c r="Q448" s="14">
        <v>2E+103</v>
      </c>
      <c r="R448" s="14">
        <v>6.8090399999999998E+97</v>
      </c>
    </row>
    <row r="449" spans="17:18" x14ac:dyDescent="0.3">
      <c r="Q449" s="14">
        <v>2.5E+103</v>
      </c>
      <c r="R449" s="14">
        <v>1.0213559999999999E+98</v>
      </c>
    </row>
    <row r="450" spans="17:18" x14ac:dyDescent="0.3">
      <c r="Q450" s="14">
        <v>3E+103</v>
      </c>
      <c r="R450" s="14">
        <v>1.5320340000000001E+98</v>
      </c>
    </row>
    <row r="451" spans="17:18" x14ac:dyDescent="0.3">
      <c r="Q451" s="14">
        <v>3.5E+103</v>
      </c>
      <c r="R451" s="14">
        <v>2.2980510000000001E+98</v>
      </c>
    </row>
    <row r="452" spans="17:18" x14ac:dyDescent="0.3">
      <c r="Q452" s="14">
        <v>4E+103</v>
      </c>
      <c r="R452" s="14">
        <v>3.4470769999999999E+98</v>
      </c>
    </row>
    <row r="453" spans="17:18" x14ac:dyDescent="0.3">
      <c r="Q453" s="14">
        <v>4.5E+103</v>
      </c>
      <c r="R453" s="14">
        <v>5.170616E+98</v>
      </c>
    </row>
    <row r="454" spans="17:18" x14ac:dyDescent="0.3">
      <c r="Q454" s="14">
        <v>5E+103</v>
      </c>
      <c r="R454" s="14">
        <v>7.7559239999999997E+98</v>
      </c>
    </row>
    <row r="455" spans="17:18" x14ac:dyDescent="0.3">
      <c r="Q455" s="14">
        <v>5.5E+103</v>
      </c>
      <c r="R455" s="14">
        <v>1.1633886E+99</v>
      </c>
    </row>
    <row r="456" spans="17:18" x14ac:dyDescent="0.3">
      <c r="Q456" s="14">
        <v>6E+103</v>
      </c>
      <c r="R456" s="14">
        <v>1.7450829E+99</v>
      </c>
    </row>
    <row r="457" spans="17:18" x14ac:dyDescent="0.3">
      <c r="Q457" s="14">
        <v>7.4999999999999992E+103</v>
      </c>
      <c r="R457" s="14">
        <v>2.6176243999999999E+99</v>
      </c>
    </row>
    <row r="458" spans="17:18" x14ac:dyDescent="0.3">
      <c r="Q458" s="14">
        <v>8E+103</v>
      </c>
      <c r="R458" s="14">
        <v>3.9264365999999998E+99</v>
      </c>
    </row>
    <row r="459" spans="17:18" x14ac:dyDescent="0.3">
      <c r="Q459" s="14">
        <v>8.4999999999999992E+103</v>
      </c>
      <c r="R459" s="14">
        <v>5.8896549E+99</v>
      </c>
    </row>
    <row r="460" spans="17:18" x14ac:dyDescent="0.3">
      <c r="Q460" s="14">
        <v>9E+103</v>
      </c>
      <c r="R460" s="14">
        <v>8.8344824000000006E+99</v>
      </c>
    </row>
    <row r="461" spans="17:18" x14ac:dyDescent="0.3">
      <c r="Q461" s="14">
        <v>9.4999999999999992E+103</v>
      </c>
      <c r="R461" s="14">
        <v>1.3252E+100</v>
      </c>
    </row>
    <row r="462" spans="17:18" x14ac:dyDescent="0.3">
      <c r="Q462" s="14">
        <v>1E+104</v>
      </c>
      <c r="R462" s="14">
        <v>1.9878E+100</v>
      </c>
    </row>
    <row r="463" spans="17:18" x14ac:dyDescent="0.3">
      <c r="Q463" s="14">
        <v>1.2E+104</v>
      </c>
      <c r="R463" s="14">
        <v>2.9817E+100</v>
      </c>
    </row>
    <row r="464" spans="17:18" x14ac:dyDescent="0.3">
      <c r="Q464" s="14">
        <v>1.4E+104</v>
      </c>
      <c r="R464" s="14">
        <v>4.4726000000000004E+100</v>
      </c>
    </row>
    <row r="465" spans="17:18" x14ac:dyDescent="0.3">
      <c r="Q465" s="14">
        <v>1.6E+104</v>
      </c>
      <c r="R465" s="14">
        <v>6.7089000000000002E+100</v>
      </c>
    </row>
    <row r="466" spans="17:18" x14ac:dyDescent="0.3">
      <c r="Q466" s="14">
        <v>1.8E+104</v>
      </c>
      <c r="R466" s="14">
        <v>1.00634E+101</v>
      </c>
    </row>
    <row r="467" spans="17:18" x14ac:dyDescent="0.3">
      <c r="Q467" s="14">
        <v>2E+104</v>
      </c>
      <c r="R467" s="14">
        <v>1.5095100000000001E+101</v>
      </c>
    </row>
    <row r="468" spans="17:18" x14ac:dyDescent="0.3">
      <c r="Q468" s="14">
        <v>4E+104</v>
      </c>
      <c r="R468" s="14">
        <v>2.2642700000000001E+101</v>
      </c>
    </row>
    <row r="469" spans="17:18" x14ac:dyDescent="0.3">
      <c r="Q469" s="14">
        <v>9.9999999999999994E+104</v>
      </c>
      <c r="R469" s="14">
        <v>3.3964099999999998E+101</v>
      </c>
    </row>
    <row r="470" spans="17:18" x14ac:dyDescent="0.3">
      <c r="Q470" s="14">
        <v>1.9999999999999999E+105</v>
      </c>
      <c r="R470" s="14">
        <v>5.09462E+101</v>
      </c>
    </row>
    <row r="471" spans="17:18" x14ac:dyDescent="0.3">
      <c r="Q471" s="14">
        <v>3.9999999999999998E+105</v>
      </c>
      <c r="R471" s="14">
        <v>7.6419299999999994E+101</v>
      </c>
    </row>
    <row r="472" spans="17:18" x14ac:dyDescent="0.3">
      <c r="Q472" s="14">
        <v>1.0000000000000001E+106</v>
      </c>
      <c r="R472" s="14">
        <v>1.1462899999999999E+102</v>
      </c>
    </row>
    <row r="473" spans="17:18" x14ac:dyDescent="0.3">
      <c r="Q473" s="14">
        <v>2.0000000000000002E+106</v>
      </c>
      <c r="R473" s="14">
        <v>1.7194350000000001E+102</v>
      </c>
    </row>
    <row r="474" spans="17:18" x14ac:dyDescent="0.3">
      <c r="Q474" s="14">
        <v>3.0000000000000001E+106</v>
      </c>
      <c r="R474" s="14">
        <v>2.579153E+102</v>
      </c>
    </row>
    <row r="475" spans="17:18" x14ac:dyDescent="0.3">
      <c r="Q475" s="14">
        <v>4.0000000000000004E+106</v>
      </c>
      <c r="R475" s="14">
        <v>3.8687300000000002E+102</v>
      </c>
    </row>
    <row r="476" spans="17:18" x14ac:dyDescent="0.3">
      <c r="Q476" s="14">
        <v>6.0000000000000001E+106</v>
      </c>
      <c r="R476" s="14">
        <v>5.8030949999999997E+102</v>
      </c>
    </row>
    <row r="477" spans="17:18" x14ac:dyDescent="0.3">
      <c r="Q477" s="14">
        <v>9.9999999999999997E+106</v>
      </c>
      <c r="R477" s="14">
        <v>8.7046430000000003E+102</v>
      </c>
    </row>
    <row r="478" spans="17:18" x14ac:dyDescent="0.3">
      <c r="Q478" s="14">
        <v>1.6000000000000001E+107</v>
      </c>
      <c r="R478" s="14">
        <v>1.3056965000000001E+103</v>
      </c>
    </row>
    <row r="479" spans="17:18" x14ac:dyDescent="0.3">
      <c r="Q479" s="14">
        <v>1.9999999999999999E+107</v>
      </c>
      <c r="R479" s="14">
        <v>1.9585448000000002E+103</v>
      </c>
    </row>
    <row r="480" spans="17:18" x14ac:dyDescent="0.3">
      <c r="Q480" s="14">
        <v>3.9999999999999999E+107</v>
      </c>
      <c r="R480" s="14">
        <v>2.9378171999999999E+103</v>
      </c>
    </row>
    <row r="481" spans="17:18" x14ac:dyDescent="0.3">
      <c r="Q481" s="14">
        <v>1E+108</v>
      </c>
      <c r="R481" s="14">
        <v>4.4067257999999996E+103</v>
      </c>
    </row>
    <row r="482" spans="17:18" x14ac:dyDescent="0.3">
      <c r="Q482" s="14">
        <v>2.0000000000000001E+108</v>
      </c>
      <c r="R482" s="14">
        <v>6.6100886999999999E+103</v>
      </c>
    </row>
    <row r="483" spans="17:18" x14ac:dyDescent="0.3">
      <c r="Q483" s="14">
        <v>4.0000000000000001E+108</v>
      </c>
      <c r="R483" s="14">
        <v>9.9151330999999995E+103</v>
      </c>
    </row>
    <row r="484" spans="17:18" x14ac:dyDescent="0.3">
      <c r="Q484" s="14">
        <v>9.9999999999999998E+108</v>
      </c>
      <c r="R484" s="14">
        <v>1.4873000000000001E+104</v>
      </c>
    </row>
    <row r="485" spans="17:18" x14ac:dyDescent="0.3">
      <c r="Q485" s="14">
        <v>2E+109</v>
      </c>
      <c r="R485" s="14">
        <v>2.231E+104</v>
      </c>
    </row>
    <row r="486" spans="17:18" x14ac:dyDescent="0.3">
      <c r="Q486" s="14">
        <v>3.9999999999999999E+109</v>
      </c>
      <c r="R486" s="14">
        <v>3.3464999999999997E+104</v>
      </c>
    </row>
    <row r="487" spans="17:18" x14ac:dyDescent="0.3">
      <c r="Q487" s="14">
        <v>1E+110</v>
      </c>
      <c r="R487" s="14">
        <v>5.0198000000000001E+104</v>
      </c>
    </row>
    <row r="488" spans="17:18" x14ac:dyDescent="0.3">
      <c r="Q488" s="14">
        <v>2E+110</v>
      </c>
      <c r="R488" s="14">
        <v>7.5297000000000004E+104</v>
      </c>
    </row>
    <row r="489" spans="17:18" x14ac:dyDescent="0.3">
      <c r="Q489" s="14">
        <v>3.0000000000000001E+110</v>
      </c>
      <c r="R489" s="14">
        <v>1.12946E+105</v>
      </c>
    </row>
    <row r="490" spans="17:18" x14ac:dyDescent="0.3">
      <c r="Q490" s="14">
        <v>4.0000000000000001E+110</v>
      </c>
      <c r="R490" s="14">
        <v>1.6941899999999999E+105</v>
      </c>
    </row>
    <row r="491" spans="17:18" x14ac:dyDescent="0.3">
      <c r="Q491" s="14">
        <v>6.0000000000000001E+110</v>
      </c>
      <c r="R491" s="14">
        <v>2.5412900000000001E+105</v>
      </c>
    </row>
    <row r="492" spans="17:18" x14ac:dyDescent="0.3">
      <c r="Q492" s="14">
        <v>9.9999999999999996E+110</v>
      </c>
      <c r="R492" s="14">
        <v>3.8119399999999998E+105</v>
      </c>
    </row>
    <row r="493" spans="17:18" x14ac:dyDescent="0.3">
      <c r="Q493" s="14">
        <v>1.6E+111</v>
      </c>
      <c r="R493" s="14">
        <v>5.7179100000000003E+105</v>
      </c>
    </row>
    <row r="494" spans="17:18" x14ac:dyDescent="0.3">
      <c r="Q494" s="14">
        <v>1.9999999999999999E+111</v>
      </c>
      <c r="R494" s="14">
        <v>8.5768699999999996E+105</v>
      </c>
    </row>
    <row r="495" spans="17:18" x14ac:dyDescent="0.3">
      <c r="Q495" s="101">
        <v>3.9999999999999998E+111</v>
      </c>
      <c r="R495" s="14">
        <v>1.2865309999999999E+106</v>
      </c>
    </row>
    <row r="496" spans="17:18" x14ac:dyDescent="0.3">
      <c r="Q496" s="101">
        <v>9.9999999999999993E+111</v>
      </c>
      <c r="R496" s="14">
        <v>1.9297969999999998E+106</v>
      </c>
    </row>
    <row r="497" spans="17:18" x14ac:dyDescent="0.3">
      <c r="Q497" s="14">
        <v>1.9999999999999999E+112</v>
      </c>
      <c r="R497" s="14">
        <v>2.894696E+106</v>
      </c>
    </row>
    <row r="498" spans="17:18" x14ac:dyDescent="0.3">
      <c r="Q498" s="14">
        <v>3.9999999999999997E+112</v>
      </c>
      <c r="R498" s="14">
        <v>4.3420439999999996E+106</v>
      </c>
    </row>
    <row r="499" spans="17:18" x14ac:dyDescent="0.3">
      <c r="Q499" s="14">
        <v>1E+113</v>
      </c>
      <c r="R499" s="14">
        <v>6.5130660000000003E+106</v>
      </c>
    </row>
    <row r="500" spans="17:18" x14ac:dyDescent="0.3">
      <c r="Q500" s="14">
        <v>2E+113</v>
      </c>
      <c r="R500" s="14">
        <v>9.7695990000000008E+106</v>
      </c>
    </row>
    <row r="501" spans="17:18" x14ac:dyDescent="0.3">
      <c r="Q501" s="14">
        <v>4.0000000000000001E+113</v>
      </c>
      <c r="R501" s="14">
        <v>1.4654398999999999E+107</v>
      </c>
    </row>
    <row r="502" spans="17:18" x14ac:dyDescent="0.3">
      <c r="Q502" s="14">
        <v>1E+114</v>
      </c>
      <c r="R502" s="14">
        <v>2.1981599E+107</v>
      </c>
    </row>
    <row r="503" spans="17:18" x14ac:dyDescent="0.3">
      <c r="Q503" s="14">
        <v>2E+114</v>
      </c>
      <c r="R503" s="14">
        <v>3.2972398999999997E+107</v>
      </c>
    </row>
    <row r="504" spans="17:18" x14ac:dyDescent="0.3">
      <c r="Q504" s="14">
        <v>3E+114</v>
      </c>
      <c r="R504" s="14">
        <v>4.9458599E+107</v>
      </c>
    </row>
    <row r="505" spans="17:18" x14ac:dyDescent="0.3">
      <c r="Q505" s="14">
        <v>5.0000000000000001E+114</v>
      </c>
      <c r="R505" s="14">
        <v>7.4187898999999994E+107</v>
      </c>
    </row>
    <row r="506" spans="17:18" x14ac:dyDescent="0.3">
      <c r="Q506" s="14">
        <v>8.0000000000000001E+114</v>
      </c>
      <c r="R506" s="14">
        <v>1.1129E+108</v>
      </c>
    </row>
    <row r="507" spans="17:18" x14ac:dyDescent="0.3">
      <c r="Q507" s="14">
        <v>1E+115</v>
      </c>
      <c r="R507" s="14">
        <v>1.6693999999999999E+108</v>
      </c>
    </row>
    <row r="508" spans="17:18" x14ac:dyDescent="0.3">
      <c r="Q508" s="14">
        <v>2E+115</v>
      </c>
      <c r="R508" s="14">
        <v>2.5041E+108</v>
      </c>
    </row>
    <row r="509" spans="17:18" x14ac:dyDescent="0.3">
      <c r="Q509" s="14">
        <v>4.0000000000000001E+115</v>
      </c>
      <c r="R509" s="14">
        <v>3.7562000000000002E+108</v>
      </c>
    </row>
    <row r="510" spans="17:18" x14ac:dyDescent="0.3">
      <c r="Q510" s="14">
        <v>1E+116</v>
      </c>
      <c r="R510" s="14">
        <v>5.6342999999999996E+108</v>
      </c>
    </row>
    <row r="511" spans="17:18" x14ac:dyDescent="0.3">
      <c r="Q511" s="14">
        <v>2E+116</v>
      </c>
      <c r="R511" s="14">
        <v>8.4514999999999998E+108</v>
      </c>
    </row>
    <row r="512" spans="17:18" x14ac:dyDescent="0.3">
      <c r="Q512" s="14">
        <v>4.0000000000000001E+116</v>
      </c>
      <c r="R512" s="14">
        <v>1.26773E+109</v>
      </c>
    </row>
    <row r="513" spans="17:18" x14ac:dyDescent="0.3">
      <c r="Q513" s="14">
        <v>1.0000000000000001E+117</v>
      </c>
      <c r="R513" s="14">
        <v>1.9015999999999998E+109</v>
      </c>
    </row>
    <row r="514" spans="17:18" x14ac:dyDescent="0.3">
      <c r="Q514" s="14">
        <v>2.0000000000000001E+117</v>
      </c>
      <c r="R514" s="14">
        <v>2.8524000000000002E+109</v>
      </c>
    </row>
    <row r="515" spans="17:18" x14ac:dyDescent="0.3">
      <c r="Q515" s="14">
        <v>4.0000000000000002E+117</v>
      </c>
      <c r="R515" s="14">
        <v>4.2785999999999999E+109</v>
      </c>
    </row>
    <row r="516" spans="17:18" x14ac:dyDescent="0.3">
      <c r="Q516" s="14">
        <v>9.9999999999999997E+117</v>
      </c>
      <c r="R516" s="14">
        <v>6.4178999999999998E+109</v>
      </c>
    </row>
    <row r="517" spans="17:18" x14ac:dyDescent="0.3">
      <c r="Q517" s="14">
        <v>1.9999999999999999E+118</v>
      </c>
      <c r="R517" s="14">
        <v>9.6268499999999992E+109</v>
      </c>
    </row>
    <row r="518" spans="17:18" x14ac:dyDescent="0.3">
      <c r="Q518" s="14">
        <v>3E+118</v>
      </c>
      <c r="R518" s="14">
        <v>1.444028E+110</v>
      </c>
    </row>
    <row r="519" spans="17:18" x14ac:dyDescent="0.3">
      <c r="Q519" s="14">
        <v>3.9999999999999999E+118</v>
      </c>
      <c r="R519" s="14">
        <v>2.166042E+110</v>
      </c>
    </row>
    <row r="520" spans="17:18" x14ac:dyDescent="0.3">
      <c r="Q520" s="14">
        <v>6E+118</v>
      </c>
      <c r="R520" s="14">
        <v>3.2490629999999998E+110</v>
      </c>
    </row>
    <row r="521" spans="17:18" x14ac:dyDescent="0.3">
      <c r="Q521" s="14">
        <v>9.9999999999999994E+118</v>
      </c>
      <c r="R521" s="14">
        <v>4.8735950000000001E+110</v>
      </c>
    </row>
    <row r="522" spans="17:18" x14ac:dyDescent="0.3">
      <c r="Q522" s="14">
        <v>1.5999999999999999E+119</v>
      </c>
      <c r="R522" s="14">
        <v>7.3103929999999997E+110</v>
      </c>
    </row>
    <row r="523" spans="17:18" x14ac:dyDescent="0.3">
      <c r="Q523" s="14">
        <v>1.9999999999999999E+119</v>
      </c>
      <c r="R523" s="14">
        <v>1.096559E+111</v>
      </c>
    </row>
    <row r="524" spans="17:18" x14ac:dyDescent="0.3">
      <c r="Q524" s="14">
        <v>3.9999999999999998E+119</v>
      </c>
      <c r="R524" s="14">
        <v>1.6448385000000001E+111</v>
      </c>
    </row>
    <row r="525" spans="17:18" x14ac:dyDescent="0.3">
      <c r="Q525" s="14">
        <v>9.9999999999999998E+119</v>
      </c>
      <c r="R525" s="14">
        <v>2.4672577999999999E+111</v>
      </c>
    </row>
    <row r="526" spans="17:18" x14ac:dyDescent="0.3">
      <c r="Q526" s="14">
        <v>2E+120</v>
      </c>
      <c r="R526" s="14">
        <v>3.7008867000000001E+111</v>
      </c>
    </row>
    <row r="527" spans="17:18" x14ac:dyDescent="0.3">
      <c r="Q527" s="14">
        <v>3.9999999999999999E+120</v>
      </c>
      <c r="R527" s="14">
        <v>5.5513300999999996E+111</v>
      </c>
    </row>
    <row r="528" spans="17:18" x14ac:dyDescent="0.3">
      <c r="Q528" s="14">
        <v>1E+121</v>
      </c>
      <c r="R528" s="14">
        <v>8.3269952000000004E+111</v>
      </c>
    </row>
    <row r="529" spans="17:18" x14ac:dyDescent="0.3">
      <c r="Q529" s="14">
        <v>2.0000000000000001E+121</v>
      </c>
      <c r="R529" s="14">
        <v>1.2491E+112</v>
      </c>
    </row>
    <row r="530" spans="17:18" x14ac:dyDescent="0.3">
      <c r="Q530" s="14">
        <v>1E+122</v>
      </c>
      <c r="R530" s="14">
        <v>1.8737E+112</v>
      </c>
    </row>
    <row r="531" spans="17:18" x14ac:dyDescent="0.3">
      <c r="Q531" s="14">
        <v>2E+122</v>
      </c>
      <c r="R531" s="14">
        <v>2.8105999999999999E+112</v>
      </c>
    </row>
    <row r="532" spans="17:18" x14ac:dyDescent="0.3">
      <c r="Q532" s="14">
        <v>2.9999999999999999E+122</v>
      </c>
      <c r="R532" s="14">
        <v>4.2159000000000002E+112</v>
      </c>
    </row>
    <row r="533" spans="17:18" x14ac:dyDescent="0.3">
      <c r="Q533" s="14">
        <v>4.9999999999999999E+122</v>
      </c>
      <c r="R533" s="14">
        <v>6.3238999999999998E+112</v>
      </c>
    </row>
    <row r="534" spans="17:18" x14ac:dyDescent="0.3">
      <c r="Q534" s="14">
        <v>8.0000000000000001E+122</v>
      </c>
      <c r="R534" s="14">
        <v>9.4859000000000008E+112</v>
      </c>
    </row>
    <row r="535" spans="17:18" x14ac:dyDescent="0.3">
      <c r="Q535" s="14">
        <v>9.9999999999999998E+122</v>
      </c>
      <c r="R535" s="14">
        <v>1.4228900000000001E+113</v>
      </c>
    </row>
    <row r="536" spans="17:18" x14ac:dyDescent="0.3">
      <c r="Q536" s="14">
        <v>2E+123</v>
      </c>
      <c r="R536" s="14">
        <v>2.1343400000000001E+113</v>
      </c>
    </row>
    <row r="537" spans="17:18" x14ac:dyDescent="0.3">
      <c r="Q537" s="14">
        <v>3.9999999999999999E+123</v>
      </c>
      <c r="R537" s="14">
        <v>3.2015100000000002E+113</v>
      </c>
    </row>
    <row r="538" spans="17:18" x14ac:dyDescent="0.3">
      <c r="Q538" s="14">
        <v>9.9999999999999995E+123</v>
      </c>
      <c r="R538" s="14">
        <v>4.8022699999999998E+113</v>
      </c>
    </row>
    <row r="539" spans="17:18" x14ac:dyDescent="0.3">
      <c r="Q539" s="14">
        <v>1.9999999999999999E+124</v>
      </c>
      <c r="R539" s="14">
        <v>7.2034100000000006E+113</v>
      </c>
    </row>
    <row r="540" spans="17:18" x14ac:dyDescent="0.3">
      <c r="Q540" s="14">
        <v>3.9999999999999998E+124</v>
      </c>
      <c r="R540" s="14">
        <v>1.0805119999999999E+114</v>
      </c>
    </row>
    <row r="541" spans="17:18" x14ac:dyDescent="0.3">
      <c r="Q541" s="14">
        <v>9.9999999999999992E+124</v>
      </c>
      <c r="R541" s="14">
        <v>1.620768E+114</v>
      </c>
    </row>
    <row r="542" spans="17:18" x14ac:dyDescent="0.3">
      <c r="Q542" s="14">
        <v>1.9999999999999998E+125</v>
      </c>
      <c r="R542" s="14">
        <v>2.4311519999999999E+114</v>
      </c>
    </row>
    <row r="543" spans="17:18" x14ac:dyDescent="0.3">
      <c r="Q543" s="14">
        <v>1.0000000000000001E+126</v>
      </c>
      <c r="R543" s="14">
        <v>3.646728E+114</v>
      </c>
    </row>
    <row r="544" spans="17:18" x14ac:dyDescent="0.3">
      <c r="Q544" s="14">
        <v>2.0000000000000002E+126</v>
      </c>
      <c r="R544" s="14">
        <v>5.4700920000000003E+114</v>
      </c>
    </row>
    <row r="545" spans="17:18" x14ac:dyDescent="0.3">
      <c r="Q545" s="14">
        <v>3.0000000000000002E+126</v>
      </c>
      <c r="R545" s="14">
        <v>8.2051380000000005E+114</v>
      </c>
    </row>
    <row r="546" spans="17:18" x14ac:dyDescent="0.3">
      <c r="Q546" s="14">
        <v>4.9999999999999998E+126</v>
      </c>
      <c r="R546" s="14">
        <v>1.2307707E+115</v>
      </c>
    </row>
    <row r="547" spans="17:18" x14ac:dyDescent="0.3">
      <c r="Q547" s="14">
        <v>8.0000000000000006E+126</v>
      </c>
      <c r="R547" s="14">
        <v>1.8461561E+115</v>
      </c>
    </row>
    <row r="548" spans="17:18" x14ac:dyDescent="0.3">
      <c r="Q548" s="14">
        <v>9.9999999999999995E+126</v>
      </c>
      <c r="R548" s="14">
        <v>2.7692341999999998E+115</v>
      </c>
    </row>
    <row r="549" spans="17:18" x14ac:dyDescent="0.3">
      <c r="Q549" s="14">
        <v>1.9999999999999999E+127</v>
      </c>
      <c r="R549" s="14">
        <v>4.1538513000000003E+115</v>
      </c>
    </row>
    <row r="550" spans="17:18" x14ac:dyDescent="0.3">
      <c r="Q550" s="14">
        <v>3.9999999999999998E+127</v>
      </c>
      <c r="R550" s="14">
        <v>6.2307769999999996E+115</v>
      </c>
    </row>
    <row r="551" spans="17:18" x14ac:dyDescent="0.3">
      <c r="Q551" s="14">
        <v>1.0000000000000001E+128</v>
      </c>
      <c r="R551" s="14">
        <v>9.3461655000000007E+115</v>
      </c>
    </row>
    <row r="552" spans="17:18" x14ac:dyDescent="0.3">
      <c r="Q552" s="14">
        <v>2.0000000000000002E+128</v>
      </c>
      <c r="R552" s="14">
        <v>1.4020000000000001E+116</v>
      </c>
    </row>
    <row r="553" spans="17:18" x14ac:dyDescent="0.3">
      <c r="Q553" s="14">
        <v>4.0000000000000003E+128</v>
      </c>
      <c r="R553" s="14">
        <v>2.1030000000000001E+116</v>
      </c>
    </row>
    <row r="554" spans="17:18" x14ac:dyDescent="0.3">
      <c r="Q554" s="14">
        <v>1E+129</v>
      </c>
      <c r="R554" s="14">
        <v>3.1545000000000003E+116</v>
      </c>
    </row>
    <row r="555" spans="17:18" x14ac:dyDescent="0.3">
      <c r="Q555" s="14">
        <v>2E+129</v>
      </c>
      <c r="R555" s="14">
        <v>4.7318E+116</v>
      </c>
    </row>
    <row r="556" spans="17:18" x14ac:dyDescent="0.3">
      <c r="Q556" s="14">
        <v>1.0000000000000001E+130</v>
      </c>
      <c r="R556" s="14">
        <v>7.0977000000000001E+116</v>
      </c>
    </row>
    <row r="557" spans="17:18" x14ac:dyDescent="0.3">
      <c r="Q557" s="14">
        <v>2.0000000000000001E+130</v>
      </c>
      <c r="R557" s="14">
        <v>1.06466E+117</v>
      </c>
    </row>
    <row r="558" spans="17:18" x14ac:dyDescent="0.3">
      <c r="Q558" s="14">
        <v>2.9999999999999999E+130</v>
      </c>
      <c r="R558" s="14">
        <v>1.59699E+117</v>
      </c>
    </row>
    <row r="559" spans="17:18" x14ac:dyDescent="0.3">
      <c r="Q559" s="14">
        <v>4.9999999999999996E+130</v>
      </c>
      <c r="R559" s="14">
        <v>2.3954900000000001E+117</v>
      </c>
    </row>
    <row r="560" spans="17:18" x14ac:dyDescent="0.3">
      <c r="Q560" s="14">
        <v>8.0000000000000005E+130</v>
      </c>
      <c r="R560" s="14">
        <v>3.5932400000000001E+117</v>
      </c>
    </row>
    <row r="561" spans="17:18" x14ac:dyDescent="0.3">
      <c r="Q561" s="14">
        <v>9.9999999999999991E+130</v>
      </c>
      <c r="R561" s="14">
        <v>5.3898599999999997E+117</v>
      </c>
    </row>
    <row r="562" spans="17:18" x14ac:dyDescent="0.3">
      <c r="Q562" s="14">
        <v>1.9999999999999998E+131</v>
      </c>
      <c r="R562" s="14">
        <v>8.08479E+117</v>
      </c>
    </row>
    <row r="563" spans="17:18" x14ac:dyDescent="0.3">
      <c r="Q563" s="14">
        <v>3.9999999999999996E+131</v>
      </c>
      <c r="R563" s="14">
        <v>1.212719E+118</v>
      </c>
    </row>
    <row r="564" spans="17:18" x14ac:dyDescent="0.3">
      <c r="Q564" s="14">
        <v>9.9999999999999999E+131</v>
      </c>
      <c r="R564" s="14">
        <v>1.819079E+118</v>
      </c>
    </row>
    <row r="565" spans="17:18" x14ac:dyDescent="0.3">
      <c r="Q565" s="14">
        <v>2E+132</v>
      </c>
      <c r="R565" s="14">
        <v>2.7286190000000001E+118</v>
      </c>
    </row>
    <row r="566" spans="17:18" x14ac:dyDescent="0.3">
      <c r="Q566" s="14">
        <v>4E+132</v>
      </c>
      <c r="R566" s="14">
        <v>4.0929289999999996E+118</v>
      </c>
    </row>
    <row r="567" spans="17:18" x14ac:dyDescent="0.3">
      <c r="Q567" s="14">
        <v>1E+133</v>
      </c>
      <c r="R567" s="14">
        <v>6.1393939999999998E+118</v>
      </c>
    </row>
    <row r="568" spans="17:18" x14ac:dyDescent="0.3">
      <c r="Q568" s="14">
        <v>2E+133</v>
      </c>
      <c r="R568" s="14">
        <v>9.2090909999999997E+118</v>
      </c>
    </row>
    <row r="569" spans="17:18" x14ac:dyDescent="0.3">
      <c r="Q569" s="14">
        <v>9.9999999999999992E+133</v>
      </c>
      <c r="R569" s="14">
        <v>1.3813636999999999E+119</v>
      </c>
    </row>
    <row r="570" spans="17:18" x14ac:dyDescent="0.3">
      <c r="Q570" s="14">
        <v>1.9999999999999998E+134</v>
      </c>
      <c r="R570" s="14">
        <v>2.0720456000000001E+119</v>
      </c>
    </row>
    <row r="571" spans="17:18" x14ac:dyDescent="0.3">
      <c r="Q571" s="14">
        <v>3E+134</v>
      </c>
      <c r="R571" s="14">
        <v>3.1080683999999999E+119</v>
      </c>
    </row>
    <row r="572" spans="17:18" x14ac:dyDescent="0.3">
      <c r="Q572" s="14">
        <v>4.9999999999999998E+134</v>
      </c>
      <c r="R572" s="14">
        <v>4.6621025999999999E+119</v>
      </c>
    </row>
    <row r="573" spans="17:18" x14ac:dyDescent="0.3">
      <c r="Q573" s="14">
        <v>7.9999999999999994E+134</v>
      </c>
      <c r="R573" s="14">
        <v>6.9931538999999998E+119</v>
      </c>
    </row>
    <row r="574" spans="17:18" x14ac:dyDescent="0.3">
      <c r="Q574" s="14">
        <v>9.9999999999999996E+134</v>
      </c>
      <c r="R574" s="14">
        <v>1.0489999999999999E+120</v>
      </c>
    </row>
    <row r="575" spans="17:18" x14ac:dyDescent="0.3">
      <c r="Q575" s="14">
        <v>1.9999999999999999E+135</v>
      </c>
      <c r="R575" s="14">
        <v>1.5734999999999999E+120</v>
      </c>
    </row>
    <row r="576" spans="17:18" x14ac:dyDescent="0.3">
      <c r="Q576" s="14">
        <v>3.9999999999999998E+135</v>
      </c>
      <c r="R576" s="14">
        <v>2.3602999999999999E+120</v>
      </c>
    </row>
    <row r="577" spans="17:18" x14ac:dyDescent="0.3">
      <c r="Q577" s="101"/>
      <c r="R577" s="14">
        <v>3.5405E+120</v>
      </c>
    </row>
    <row r="578" spans="17:18" x14ac:dyDescent="0.3">
      <c r="Q578" s="101"/>
      <c r="R578" s="14">
        <v>5.3108000000000003E+120</v>
      </c>
    </row>
    <row r="579" spans="17:18" x14ac:dyDescent="0.3">
      <c r="R579" s="14">
        <v>7.9661999999999999E+120</v>
      </c>
    </row>
    <row r="580" spans="17:18" x14ac:dyDescent="0.3">
      <c r="R580" s="14">
        <v>1.19493E+121</v>
      </c>
    </row>
    <row r="581" spans="17:18" x14ac:dyDescent="0.3">
      <c r="R581" s="14">
        <v>1.7924E+121</v>
      </c>
    </row>
    <row r="582" spans="17:18" x14ac:dyDescent="0.3">
      <c r="R582" s="14">
        <v>2.6886E+121</v>
      </c>
    </row>
    <row r="583" spans="17:18" x14ac:dyDescent="0.3">
      <c r="R583" s="14">
        <v>4.0329E+121</v>
      </c>
    </row>
    <row r="584" spans="17:18" x14ac:dyDescent="0.3">
      <c r="R584" s="14">
        <v>6.0493499999999996E+121</v>
      </c>
    </row>
    <row r="585" spans="17:18" x14ac:dyDescent="0.3">
      <c r="R585" s="14">
        <v>9.0740299999999991E+121</v>
      </c>
    </row>
    <row r="586" spans="17:18" x14ac:dyDescent="0.3">
      <c r="R586" s="14">
        <v>1.3611049999999999E+122</v>
      </c>
    </row>
    <row r="587" spans="17:18" x14ac:dyDescent="0.3">
      <c r="R587" s="14">
        <v>2.041658E+122</v>
      </c>
    </row>
    <row r="588" spans="17:18" x14ac:dyDescent="0.3">
      <c r="R588" s="14">
        <v>3.0624870000000002E+122</v>
      </c>
    </row>
    <row r="589" spans="17:18" x14ac:dyDescent="0.3">
      <c r="R589" s="14">
        <v>4.5937309999999998E+122</v>
      </c>
    </row>
    <row r="590" spans="17:18" x14ac:dyDescent="0.3">
      <c r="R590" s="14">
        <v>6.8905970000000001E+122</v>
      </c>
    </row>
    <row r="591" spans="17:18" x14ac:dyDescent="0.3">
      <c r="R591" s="14">
        <v>1.0335896000000001E+123</v>
      </c>
    </row>
    <row r="592" spans="17:18" x14ac:dyDescent="0.3">
      <c r="R592" s="14">
        <v>1.5503843999999999E+123</v>
      </c>
    </row>
    <row r="593" spans="18:18" x14ac:dyDescent="0.3">
      <c r="R593" s="14">
        <v>2.3255765999999999E+123</v>
      </c>
    </row>
    <row r="594" spans="18:18" x14ac:dyDescent="0.3">
      <c r="R594" s="14">
        <v>3.4883648999999997E+123</v>
      </c>
    </row>
    <row r="595" spans="18:18" x14ac:dyDescent="0.3">
      <c r="R595" s="14">
        <v>5.2325474E+123</v>
      </c>
    </row>
    <row r="596" spans="18:18" x14ac:dyDescent="0.3">
      <c r="R596" s="14">
        <v>7.8488211000000006E+123</v>
      </c>
    </row>
    <row r="597" spans="18:18" x14ac:dyDescent="0.3">
      <c r="R597" s="14">
        <v>1.1774000000000001E+124</v>
      </c>
    </row>
    <row r="598" spans="18:18" x14ac:dyDescent="0.3">
      <c r="R598" s="14">
        <v>1.7661E+124</v>
      </c>
    </row>
    <row r="599" spans="18:18" x14ac:dyDescent="0.3">
      <c r="R599" s="14">
        <v>2.6491999999999998E+124</v>
      </c>
    </row>
    <row r="600" spans="18:18" x14ac:dyDescent="0.3">
      <c r="R600" s="14">
        <v>3.9738000000000002E+124</v>
      </c>
    </row>
    <row r="601" spans="18:18" x14ac:dyDescent="0.3">
      <c r="R601" s="14">
        <v>5.9607E+124</v>
      </c>
    </row>
    <row r="602" spans="18:18" x14ac:dyDescent="0.3">
      <c r="R602" s="14">
        <v>8.9411000000000008E+124</v>
      </c>
    </row>
    <row r="603" spans="18:18" x14ac:dyDescent="0.3">
      <c r="R603" s="14">
        <v>1.3411699999999999E+125</v>
      </c>
    </row>
    <row r="604" spans="18:18" x14ac:dyDescent="0.3">
      <c r="R604" s="14">
        <v>2.0117599999999999E+125</v>
      </c>
    </row>
    <row r="605" spans="18:18" x14ac:dyDescent="0.3">
      <c r="R605" s="14">
        <v>3.0176399999999998E+125</v>
      </c>
    </row>
    <row r="606" spans="18:18" x14ac:dyDescent="0.3">
      <c r="R606" s="14">
        <v>4.5264599999999997E+125</v>
      </c>
    </row>
    <row r="607" spans="18:18" x14ac:dyDescent="0.3">
      <c r="R607" s="14">
        <v>6.78969E+125</v>
      </c>
    </row>
    <row r="608" spans="18:18" x14ac:dyDescent="0.3">
      <c r="R608" s="14">
        <v>1.0184540000000001E+126</v>
      </c>
    </row>
    <row r="609" spans="18:18" x14ac:dyDescent="0.3">
      <c r="R609" s="14">
        <v>1.527681E+126</v>
      </c>
    </row>
    <row r="610" spans="18:18" x14ac:dyDescent="0.3">
      <c r="R610" s="14">
        <v>2.291522E+126</v>
      </c>
    </row>
    <row r="611" spans="18:18" x14ac:dyDescent="0.3">
      <c r="R611" s="14">
        <v>3.4372829999999998E+126</v>
      </c>
    </row>
    <row r="612" spans="18:18" x14ac:dyDescent="0.3">
      <c r="R612" s="14">
        <v>5.1559249999999998E+126</v>
      </c>
    </row>
    <row r="613" spans="18:18" x14ac:dyDescent="0.3">
      <c r="R613" s="14">
        <v>7.7338880000000002E+126</v>
      </c>
    </row>
    <row r="614" spans="18:18" x14ac:dyDescent="0.3">
      <c r="R614" s="14">
        <v>1.1600832E+127</v>
      </c>
    </row>
    <row r="615" spans="18:18" x14ac:dyDescent="0.3">
      <c r="R615" s="14">
        <v>1.7401248E+127</v>
      </c>
    </row>
    <row r="616" spans="18:18" x14ac:dyDescent="0.3">
      <c r="R616" s="14">
        <v>2.6101871999999999E+127</v>
      </c>
    </row>
    <row r="617" spans="18:18" x14ac:dyDescent="0.3">
      <c r="R617" s="14">
        <v>3.9152808000000001E+127</v>
      </c>
    </row>
    <row r="618" spans="18:18" x14ac:dyDescent="0.3">
      <c r="R618" s="14">
        <v>5.8729212E+127</v>
      </c>
    </row>
    <row r="619" spans="18:18" x14ac:dyDescent="0.3">
      <c r="R619" s="14">
        <v>8.8093818E+127</v>
      </c>
    </row>
    <row r="620" spans="18:18" x14ac:dyDescent="0.3">
      <c r="R620" s="14">
        <v>1.3215E+128</v>
      </c>
    </row>
    <row r="621" spans="18:18" x14ac:dyDescent="0.3">
      <c r="R621" s="14">
        <v>1.9823E+128</v>
      </c>
    </row>
    <row r="622" spans="18:18" x14ac:dyDescent="0.3">
      <c r="R622" s="14">
        <v>2.9735E+128</v>
      </c>
    </row>
    <row r="623" spans="18:18" x14ac:dyDescent="0.3">
      <c r="R623" s="14">
        <v>4.4603E+128</v>
      </c>
    </row>
    <row r="624" spans="18:18" x14ac:dyDescent="0.3">
      <c r="R624" s="14">
        <v>6.6905000000000002E+128</v>
      </c>
    </row>
    <row r="625" spans="18:18" x14ac:dyDescent="0.3">
      <c r="R625" s="14">
        <v>1.0035799999999999E+129</v>
      </c>
    </row>
    <row r="626" spans="18:18" x14ac:dyDescent="0.3">
      <c r="R626" s="14">
        <v>1.5053699999999999E+129</v>
      </c>
    </row>
    <row r="627" spans="18:18" x14ac:dyDescent="0.3">
      <c r="R627" s="14">
        <v>2.25806E+129</v>
      </c>
    </row>
    <row r="628" spans="18:18" x14ac:dyDescent="0.3">
      <c r="R628" s="14">
        <v>3.3870900000000001E+129</v>
      </c>
    </row>
    <row r="629" spans="18:18" x14ac:dyDescent="0.3">
      <c r="R629" s="14">
        <v>5.0806399999999998E+129</v>
      </c>
    </row>
    <row r="630" spans="18:18" x14ac:dyDescent="0.3">
      <c r="R630" s="14">
        <v>7.6209599999999995E+129</v>
      </c>
    </row>
    <row r="631" spans="18:18" x14ac:dyDescent="0.3">
      <c r="R631" s="14">
        <v>1.143144E+130</v>
      </c>
    </row>
    <row r="632" spans="18:18" x14ac:dyDescent="0.3">
      <c r="R632" s="14">
        <v>1.7147159999999999E+130</v>
      </c>
    </row>
    <row r="633" spans="18:18" x14ac:dyDescent="0.3">
      <c r="R633" s="14">
        <v>2.572074E+130</v>
      </c>
    </row>
    <row r="634" spans="18:18" x14ac:dyDescent="0.3">
      <c r="R634" s="14">
        <v>3.8581109999999998E+130</v>
      </c>
    </row>
    <row r="635" spans="18:18" x14ac:dyDescent="0.3">
      <c r="R635" s="14">
        <v>5.7871670000000005E+130</v>
      </c>
    </row>
    <row r="636" spans="18:18" x14ac:dyDescent="0.3">
      <c r="R636" s="14">
        <v>8.6807510000000003E+130</v>
      </c>
    </row>
    <row r="637" spans="18:18" x14ac:dyDescent="0.3">
      <c r="R637" s="14">
        <v>1.3021127000000001E+131</v>
      </c>
    </row>
    <row r="638" spans="18:18" x14ac:dyDescent="0.3">
      <c r="R638" s="14">
        <v>1.9531691E+131</v>
      </c>
    </row>
    <row r="639" spans="18:18" x14ac:dyDescent="0.3">
      <c r="R639" s="14">
        <v>2.9297536999999999E+131</v>
      </c>
    </row>
    <row r="640" spans="18:18" x14ac:dyDescent="0.3">
      <c r="R640" s="14">
        <v>4.3946306E+131</v>
      </c>
    </row>
    <row r="641" spans="18:18" x14ac:dyDescent="0.3">
      <c r="R641" s="14">
        <v>6.5919458999999996E+131</v>
      </c>
    </row>
    <row r="642" spans="18:18" x14ac:dyDescent="0.3">
      <c r="R642" s="14">
        <v>9.8879188999999995E+131</v>
      </c>
    </row>
    <row r="643" spans="18:18" x14ac:dyDescent="0.3">
      <c r="R643" s="14">
        <v>1.4832000000000001E+132</v>
      </c>
    </row>
    <row r="644" spans="18:18" x14ac:dyDescent="0.3">
      <c r="R644" s="14">
        <v>2.2247999999999998E+132</v>
      </c>
    </row>
    <row r="645" spans="18:18" x14ac:dyDescent="0.3">
      <c r="R645" s="14">
        <v>3.3371999999999998E+132</v>
      </c>
    </row>
    <row r="646" spans="18:18" x14ac:dyDescent="0.3">
      <c r="R646" s="14">
        <v>5.0058E+132</v>
      </c>
    </row>
    <row r="647" spans="18:18" x14ac:dyDescent="0.3">
      <c r="R647" s="14">
        <v>7.5087000000000003E+132</v>
      </c>
    </row>
    <row r="648" spans="18:18" x14ac:dyDescent="0.3">
      <c r="R648" s="14">
        <v>1.12631E+133</v>
      </c>
    </row>
    <row r="649" spans="18:18" x14ac:dyDescent="0.3">
      <c r="R649" s="14">
        <v>1.6894699999999999E+133</v>
      </c>
    </row>
    <row r="650" spans="18:18" x14ac:dyDescent="0.3">
      <c r="R650" s="14">
        <v>2.53421E+133</v>
      </c>
    </row>
    <row r="651" spans="18:18" x14ac:dyDescent="0.3">
      <c r="R651" s="14">
        <v>3.8013199999999998E+133</v>
      </c>
    </row>
    <row r="652" spans="18:18" x14ac:dyDescent="0.3">
      <c r="R652" s="14">
        <v>5.70198E+133</v>
      </c>
    </row>
    <row r="653" spans="18:18" x14ac:dyDescent="0.3">
      <c r="R653" s="14">
        <v>8.5529699999999999E+133</v>
      </c>
    </row>
    <row r="654" spans="18:18" x14ac:dyDescent="0.3">
      <c r="R654" s="14">
        <v>1.282946E+134</v>
      </c>
    </row>
    <row r="655" spans="18:18" x14ac:dyDescent="0.3">
      <c r="R655" s="14">
        <v>1.9244190000000002E+134</v>
      </c>
    </row>
    <row r="656" spans="18:18" x14ac:dyDescent="0.3">
      <c r="R656" s="14">
        <v>2.8866290000000002E+134</v>
      </c>
    </row>
    <row r="657" spans="18:18" x14ac:dyDescent="0.3">
      <c r="R657" s="14">
        <v>4.3299439999999998E+134</v>
      </c>
    </row>
    <row r="658" spans="18:18" x14ac:dyDescent="0.3">
      <c r="R658" s="14">
        <v>6.494916E+134</v>
      </c>
    </row>
    <row r="659" spans="18:18" x14ac:dyDescent="0.3">
      <c r="R659" s="14">
        <v>9.7423740000000001E+134</v>
      </c>
    </row>
    <row r="660" spans="18:18" x14ac:dyDescent="0.3">
      <c r="R660" s="14">
        <v>1.4613560999999998E+135</v>
      </c>
    </row>
    <row r="661" spans="18:18" x14ac:dyDescent="0.3">
      <c r="R661" s="14">
        <v>2.1920342000000001E+135</v>
      </c>
    </row>
    <row r="662" spans="18:18" x14ac:dyDescent="0.3">
      <c r="R662" s="14">
        <v>3.2880512999999999E+135</v>
      </c>
    </row>
    <row r="663" spans="18:18" x14ac:dyDescent="0.3">
      <c r="R663" s="14">
        <v>4.9320769999999997E+135</v>
      </c>
    </row>
    <row r="664" spans="18:18" x14ac:dyDescent="0.3">
      <c r="R664" s="14">
        <v>7.3981154999999996E+135</v>
      </c>
    </row>
  </sheetData>
  <phoneticPr fontId="1" type="noConversion"/>
  <conditionalFormatting sqref="Q1:Q1048576">
    <cfRule type="expression" dxfId="8" priority="4">
      <formula>$Q1&gt;=$Q2</formula>
    </cfRule>
    <cfRule type="duplicateValues" dxfId="7" priority="5"/>
  </conditionalFormatting>
  <conditionalFormatting sqref="R1:R1048576">
    <cfRule type="expression" dxfId="6" priority="3">
      <formula>$R1&gt;=$R2</formula>
    </cfRule>
    <cfRule type="duplicateValues" dxfId="5" priority="9"/>
  </conditionalFormatting>
  <conditionalFormatting sqref="S1:S1048576">
    <cfRule type="expression" dxfId="4" priority="2">
      <formula>$S1&gt;=$S2</formula>
    </cfRule>
    <cfRule type="duplicateValues" dxfId="3" priority="8"/>
  </conditionalFormatting>
  <conditionalFormatting sqref="T1:T1048576">
    <cfRule type="expression" dxfId="2" priority="1">
      <formula>$T1&gt;=$T2</formula>
    </cfRule>
    <cfRule type="duplicateValues" dxfId="1" priority="7"/>
  </conditionalFormatting>
  <conditionalFormatting sqref="U1:U1048576">
    <cfRule type="duplicateValues" dxfId="0" priority="6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H667"/>
  <sheetViews>
    <sheetView topLeftCell="O54" workbookViewId="0">
      <selection activeCell="S86" sqref="S86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26" customWidth="1"/>
    <col min="4" max="4" width="4.5" style="6" customWidth="1"/>
    <col min="5" max="5" width="8.75" style="4"/>
    <col min="6" max="6" width="10.25" style="6" bestFit="1" customWidth="1"/>
    <col min="7" max="7" width="11.375" style="6" bestFit="1" customWidth="1"/>
    <col min="8" max="8" width="12.375" style="6" bestFit="1" customWidth="1"/>
    <col min="9" max="9" width="9.125" style="6" bestFit="1" customWidth="1"/>
    <col min="10" max="13" width="4.5" style="6" customWidth="1"/>
    <col min="14" max="14" width="8.75" style="4"/>
    <col min="15" max="15" width="11.875" style="5" bestFit="1" customWidth="1"/>
    <col min="16" max="16" width="10.25" style="4" customWidth="1"/>
    <col min="17" max="17" width="13.75" style="4" bestFit="1" customWidth="1"/>
    <col min="18" max="18" width="14.875" style="4" customWidth="1"/>
    <col min="19" max="19" width="19.25" style="4" bestFit="1" customWidth="1"/>
    <col min="20" max="21" width="19.25" style="4" customWidth="1"/>
    <col min="22" max="22" width="14.625" style="4" bestFit="1" customWidth="1"/>
    <col min="23" max="23" width="19.375" style="4" customWidth="1"/>
    <col min="24" max="16384" width="8.75" style="6"/>
  </cols>
  <sheetData>
    <row r="1" spans="1:25" s="20" customFormat="1" x14ac:dyDescent="0.3">
      <c r="A1" s="103" t="s">
        <v>709</v>
      </c>
      <c r="B1" s="104"/>
      <c r="E1" s="21"/>
      <c r="N1" s="21"/>
      <c r="O1" s="22"/>
      <c r="P1" s="21"/>
      <c r="Q1" s="21"/>
      <c r="R1" s="21"/>
      <c r="S1" s="21"/>
      <c r="T1" s="21"/>
      <c r="U1" s="21"/>
      <c r="V1" s="21"/>
      <c r="W1" s="21"/>
    </row>
    <row r="2" spans="1:25" s="23" customFormat="1" ht="17.25" thickBot="1" x14ac:dyDescent="0.35">
      <c r="A2" s="105"/>
      <c r="B2" s="106"/>
      <c r="E2" s="24"/>
      <c r="N2" s="24"/>
      <c r="O2" s="25"/>
      <c r="P2" s="24"/>
      <c r="Q2" s="24"/>
      <c r="R2" s="24"/>
      <c r="S2" s="24"/>
      <c r="T2" s="24"/>
      <c r="U2" s="24"/>
      <c r="V2" s="24"/>
      <c r="W2" s="24"/>
    </row>
    <row r="5" spans="1:25" x14ac:dyDescent="0.3">
      <c r="E5" s="6"/>
      <c r="P5" s="7"/>
      <c r="Q5" s="7"/>
      <c r="R5" s="7"/>
    </row>
    <row r="6" spans="1:25" x14ac:dyDescent="0.3">
      <c r="A6" s="107" t="s">
        <v>710</v>
      </c>
      <c r="B6" s="107"/>
      <c r="E6" s="4" t="s">
        <v>690</v>
      </c>
      <c r="N6" s="4" t="s">
        <v>711</v>
      </c>
      <c r="V6" s="4" t="s">
        <v>692</v>
      </c>
    </row>
    <row r="7" spans="1:25" ht="17.25" thickBot="1" x14ac:dyDescent="0.35">
      <c r="A7" s="27"/>
      <c r="B7" s="27"/>
      <c r="C7" s="28"/>
      <c r="E7" s="8" t="s">
        <v>712</v>
      </c>
      <c r="F7" s="8" t="s">
        <v>62</v>
      </c>
      <c r="G7" s="8" t="s">
        <v>63</v>
      </c>
      <c r="H7" s="8" t="s">
        <v>64</v>
      </c>
      <c r="I7" s="8" t="s">
        <v>65</v>
      </c>
      <c r="N7" s="8" t="s">
        <v>712</v>
      </c>
      <c r="O7" s="8" t="s">
        <v>65</v>
      </c>
      <c r="P7" s="8" t="s">
        <v>62</v>
      </c>
      <c r="Q7" s="8" t="s">
        <v>713</v>
      </c>
      <c r="R7" s="8" t="s">
        <v>645</v>
      </c>
      <c r="S7" s="8" t="s">
        <v>646</v>
      </c>
      <c r="T7" s="8" t="s">
        <v>714</v>
      </c>
      <c r="U7" s="29"/>
      <c r="V7" s="8" t="s">
        <v>646</v>
      </c>
      <c r="W7" s="8" t="s">
        <v>647</v>
      </c>
      <c r="X7" s="8"/>
      <c r="Y7" s="8"/>
    </row>
    <row r="8" spans="1:25" ht="17.25" thickTop="1" x14ac:dyDescent="0.3">
      <c r="A8" s="30" t="s">
        <v>715</v>
      </c>
      <c r="B8" s="30" t="s">
        <v>716</v>
      </c>
      <c r="C8" s="28"/>
      <c r="E8" s="14"/>
      <c r="F8" s="31" t="str">
        <f>F667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</v>
      </c>
      <c r="G8" s="31" t="str">
        <f>G667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31" t="str">
        <f>H667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</v>
      </c>
      <c r="I8" s="31" t="str">
        <f>I667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</v>
      </c>
      <c r="J8" s="6" t="s">
        <v>717</v>
      </c>
      <c r="N8" s="14"/>
      <c r="O8" s="15"/>
      <c r="P8" s="15"/>
      <c r="Q8" s="5"/>
      <c r="R8" s="14"/>
      <c r="S8" s="14"/>
      <c r="T8" s="29">
        <f>SUM(T9:T486)</f>
        <v>10810510000000</v>
      </c>
      <c r="U8" s="29"/>
      <c r="V8" s="14" t="s">
        <v>648</v>
      </c>
      <c r="W8" s="14">
        <v>4</v>
      </c>
      <c r="X8" s="15">
        <f>POWER(10,W8)</f>
        <v>10000</v>
      </c>
      <c r="Y8" s="15" t="str">
        <f>1&amp;RIGHT(X8,W8)</f>
        <v>10000</v>
      </c>
    </row>
    <row r="9" spans="1:25" x14ac:dyDescent="0.3">
      <c r="A9" s="32" t="s">
        <v>718</v>
      </c>
      <c r="B9" s="33" t="s">
        <v>719</v>
      </c>
      <c r="C9" s="28"/>
      <c r="E9" s="14">
        <v>1</v>
      </c>
      <c r="F9" s="6">
        <f>P9</f>
        <v>1E+20</v>
      </c>
      <c r="G9" s="6">
        <v>2</v>
      </c>
      <c r="H9" s="34">
        <f>T9</f>
        <v>10000000</v>
      </c>
      <c r="I9" s="6" t="str">
        <f>O9</f>
        <v>1해</v>
      </c>
      <c r="J9" s="6" t="s">
        <v>717</v>
      </c>
      <c r="N9" s="14">
        <v>1</v>
      </c>
      <c r="O9" s="15" t="str">
        <f>Q9&amp;R9</f>
        <v>1해</v>
      </c>
      <c r="P9" s="15">
        <f>Q9*S9</f>
        <v>1E+20</v>
      </c>
      <c r="Q9" s="15">
        <v>1</v>
      </c>
      <c r="R9" s="14" t="s">
        <v>61</v>
      </c>
      <c r="S9" s="14" t="str">
        <f t="shared" ref="S9:S72" si="0">VLOOKUP(R9,V:Y,4,FALSE)</f>
        <v>1E+20</v>
      </c>
      <c r="T9" s="29">
        <f t="shared" ref="T9:T72" si="1">$B$11*N9+IF(N9&gt;=15,ROUNDUP((N9/15),0)*$B$12,0)+IF(N9&gt;=50,ROUNDUP((N9/50),0)*$B$13,0)+IF(N9&gt;=100,ROUNDUP((N9/100),0)*$B$14,0)+IF(N9&gt;=200,ROUNDUP((N9/200),0)*$B$15,0)</f>
        <v>10000000</v>
      </c>
      <c r="U9" s="29"/>
      <c r="V9" s="14" t="s">
        <v>650</v>
      </c>
      <c r="W9" s="14">
        <v>8</v>
      </c>
      <c r="X9" s="15">
        <f t="shared" ref="X9:X32" si="2">POWER(10,W9)</f>
        <v>100000000</v>
      </c>
      <c r="Y9" s="15" t="str">
        <f>1&amp;RIGHT(X9,W9)</f>
        <v>100000000</v>
      </c>
    </row>
    <row r="10" spans="1:25" x14ac:dyDescent="0.3">
      <c r="A10" s="32" t="s">
        <v>720</v>
      </c>
      <c r="B10" s="33">
        <v>50</v>
      </c>
      <c r="C10" s="28"/>
      <c r="E10" s="14">
        <v>2</v>
      </c>
      <c r="F10" s="6" t="str">
        <f>F9&amp;","&amp;P10</f>
        <v>1E+20,1.5E+20</v>
      </c>
      <c r="G10" s="6" t="str">
        <f>G9&amp;","&amp;2</f>
        <v>2,2</v>
      </c>
      <c r="H10" s="6" t="str">
        <f>H9&amp;","&amp;T10</f>
        <v>10000000,20000000</v>
      </c>
      <c r="I10" s="6" t="str">
        <f>I9&amp;","&amp;O10</f>
        <v>1해,1.5해</v>
      </c>
      <c r="J10" s="6" t="s">
        <v>717</v>
      </c>
      <c r="N10" s="14">
        <v>2</v>
      </c>
      <c r="O10" s="15" t="str">
        <f t="shared" ref="O10:O29" si="3">Q10&amp;R10</f>
        <v>1.5해</v>
      </c>
      <c r="P10" s="15">
        <f t="shared" ref="P10:P73" si="4">Q10*S10</f>
        <v>1.5E+20</v>
      </c>
      <c r="Q10" s="15">
        <f>IF(ROUNDUP(Q9*((100+$B$10)/100),0)&gt;10000,ROUNDUP(Q9*((100+$B$10)/100)/10000,4),ROUNDUP(Q9*((100+$B$10)/100),4))</f>
        <v>1.5</v>
      </c>
      <c r="R10" s="14" t="str" cm="1">
        <f t="array" ref="R10">IF(AND(Q9&gt;1000,Q10&lt;2),INDEX(V:V,MATCH(R9,V:V,0)+1,0),R9)</f>
        <v>해</v>
      </c>
      <c r="S10" s="14" t="str">
        <f t="shared" si="0"/>
        <v>1E+20</v>
      </c>
      <c r="T10" s="29">
        <f t="shared" si="1"/>
        <v>20000000</v>
      </c>
      <c r="U10" s="29"/>
      <c r="V10" s="14" t="s">
        <v>651</v>
      </c>
      <c r="W10" s="14">
        <v>12</v>
      </c>
      <c r="X10" s="15">
        <f t="shared" si="2"/>
        <v>1000000000000</v>
      </c>
      <c r="Y10" s="15" t="str">
        <f>1&amp;RIGHT(X10,W10)</f>
        <v>1000000000000</v>
      </c>
    </row>
    <row r="11" spans="1:25" x14ac:dyDescent="0.3">
      <c r="A11" s="32" t="s">
        <v>721</v>
      </c>
      <c r="B11" s="35">
        <v>10000000</v>
      </c>
      <c r="C11" s="28"/>
      <c r="E11" s="14">
        <v>3</v>
      </c>
      <c r="F11" s="6" t="str">
        <f t="shared" ref="F11:F74" si="5">F10&amp;","&amp;P11</f>
        <v>1E+20,1.5E+20,2.25E+20</v>
      </c>
      <c r="G11" s="6" t="str">
        <f t="shared" ref="G11:G74" si="6">G10&amp;","&amp;2</f>
        <v>2,2,2</v>
      </c>
      <c r="H11" s="6" t="str">
        <f t="shared" ref="H11:H74" si="7">H10&amp;","&amp;T11</f>
        <v>10000000,20000000,30000000</v>
      </c>
      <c r="I11" s="6" t="str">
        <f t="shared" ref="I11:I74" si="8">I10&amp;","&amp;O11</f>
        <v>1해,1.5해,2.25해</v>
      </c>
      <c r="J11" s="6" t="s">
        <v>717</v>
      </c>
      <c r="N11" s="14">
        <v>3</v>
      </c>
      <c r="O11" s="15" t="str">
        <f t="shared" si="3"/>
        <v>2.25해</v>
      </c>
      <c r="P11" s="15">
        <f t="shared" si="4"/>
        <v>2.25E+20</v>
      </c>
      <c r="Q11" s="15">
        <f t="shared" ref="Q11:Q74" si="9">IF(ROUNDUP(Q10*((100+$B$10)/100),0)&gt;10000,ROUNDUP(Q10*((100+$B$10)/100)/10000,4),ROUNDUP(Q10*((100+$B$10)/100),4))</f>
        <v>2.25</v>
      </c>
      <c r="R11" s="14" t="str" cm="1">
        <f t="array" ref="R11">IF(AND(Q10&gt;1000,Q11&lt;2),INDEX(V:V,MATCH(R10,V:V,0)+1,0),R10)</f>
        <v>해</v>
      </c>
      <c r="S11" s="14" t="str">
        <f t="shared" si="0"/>
        <v>1E+20</v>
      </c>
      <c r="T11" s="29">
        <f t="shared" si="1"/>
        <v>30000000</v>
      </c>
      <c r="U11" s="29"/>
      <c r="V11" s="14" t="s">
        <v>652</v>
      </c>
      <c r="W11" s="14">
        <v>16</v>
      </c>
      <c r="X11" s="15">
        <f t="shared" si="2"/>
        <v>1E+16</v>
      </c>
      <c r="Y11" s="15" t="str">
        <f>1&amp;RIGHT(X11,W11)</f>
        <v>10000000000000000</v>
      </c>
    </row>
    <row r="12" spans="1:25" x14ac:dyDescent="0.3">
      <c r="A12" s="32" t="s">
        <v>722</v>
      </c>
      <c r="B12" s="35">
        <v>100000000</v>
      </c>
      <c r="C12" s="28"/>
      <c r="E12" s="14">
        <v>4</v>
      </c>
      <c r="F12" s="6" t="str">
        <f t="shared" si="5"/>
        <v>1E+20,1.5E+20,2.25E+20,3.375E+20</v>
      </c>
      <c r="G12" s="6" t="str">
        <f t="shared" si="6"/>
        <v>2,2,2,2</v>
      </c>
      <c r="H12" s="6" t="str">
        <f t="shared" si="7"/>
        <v>10000000,20000000,30000000,40000000</v>
      </c>
      <c r="I12" s="6" t="str">
        <f t="shared" si="8"/>
        <v>1해,1.5해,2.25해,3.375해</v>
      </c>
      <c r="J12" s="6" t="s">
        <v>717</v>
      </c>
      <c r="N12" s="14">
        <v>4</v>
      </c>
      <c r="O12" s="15" t="str">
        <f t="shared" si="3"/>
        <v>3.375해</v>
      </c>
      <c r="P12" s="15">
        <f t="shared" si="4"/>
        <v>3.375E+20</v>
      </c>
      <c r="Q12" s="15">
        <f t="shared" si="9"/>
        <v>3.375</v>
      </c>
      <c r="R12" s="14" t="str" cm="1">
        <f t="array" ref="R12">IF(AND(Q11&gt;1000,Q12&lt;2),INDEX(V:V,MATCH(R11,V:V,0)+1,0),R11)</f>
        <v>해</v>
      </c>
      <c r="S12" s="14" t="str">
        <f t="shared" si="0"/>
        <v>1E+20</v>
      </c>
      <c r="T12" s="29">
        <f t="shared" si="1"/>
        <v>40000000</v>
      </c>
      <c r="U12" s="29"/>
      <c r="V12" s="14" t="s">
        <v>61</v>
      </c>
      <c r="W12" s="14">
        <v>20</v>
      </c>
      <c r="X12" s="15">
        <f t="shared" si="2"/>
        <v>1E+20</v>
      </c>
      <c r="Y12" s="15" t="str">
        <f t="shared" ref="Y12:Y32" si="10">RIGHT(X12,W12)</f>
        <v>1E+20</v>
      </c>
    </row>
    <row r="13" spans="1:25" x14ac:dyDescent="0.3">
      <c r="A13" s="32" t="s">
        <v>723</v>
      </c>
      <c r="B13" s="35">
        <v>500000000</v>
      </c>
      <c r="C13" s="28"/>
      <c r="E13" s="14">
        <v>5</v>
      </c>
      <c r="F13" s="6" t="str">
        <f t="shared" si="5"/>
        <v>1E+20,1.5E+20,2.25E+20,3.375E+20,5.0625E+20</v>
      </c>
      <c r="G13" s="6" t="str">
        <f t="shared" si="6"/>
        <v>2,2,2,2,2</v>
      </c>
      <c r="H13" s="6" t="str">
        <f t="shared" si="7"/>
        <v>10000000,20000000,30000000,40000000,50000000</v>
      </c>
      <c r="I13" s="6" t="str">
        <f t="shared" si="8"/>
        <v>1해,1.5해,2.25해,3.375해,5.0625해</v>
      </c>
      <c r="J13" s="6" t="s">
        <v>717</v>
      </c>
      <c r="N13" s="14">
        <v>5</v>
      </c>
      <c r="O13" s="15" t="str">
        <f t="shared" si="3"/>
        <v>5.0625해</v>
      </c>
      <c r="P13" s="15">
        <f t="shared" si="4"/>
        <v>5.0625E+20</v>
      </c>
      <c r="Q13" s="15">
        <f t="shared" si="9"/>
        <v>5.0625</v>
      </c>
      <c r="R13" s="14" t="str" cm="1">
        <f t="array" ref="R13">IF(AND(Q12&gt;1000,Q13&lt;2),INDEX(V:V,MATCH(R12,V:V,0)+1,0),R12)</f>
        <v>해</v>
      </c>
      <c r="S13" s="14" t="str">
        <f t="shared" si="0"/>
        <v>1E+20</v>
      </c>
      <c r="T13" s="29">
        <f t="shared" si="1"/>
        <v>50000000</v>
      </c>
      <c r="U13" s="29"/>
      <c r="V13" s="14" t="s">
        <v>50</v>
      </c>
      <c r="W13" s="14">
        <v>24</v>
      </c>
      <c r="X13" s="15">
        <f t="shared" si="2"/>
        <v>9.9999999999999998E+23</v>
      </c>
      <c r="Y13" s="15" t="str">
        <f t="shared" si="10"/>
        <v>1E+24</v>
      </c>
    </row>
    <row r="14" spans="1:25" x14ac:dyDescent="0.3">
      <c r="A14" s="32" t="s">
        <v>724</v>
      </c>
      <c r="B14" s="35">
        <v>1000000000</v>
      </c>
      <c r="C14" s="28"/>
      <c r="E14" s="14">
        <v>6</v>
      </c>
      <c r="F14" s="6" t="str">
        <f t="shared" si="5"/>
        <v>1E+20,1.5E+20,2.25E+20,3.375E+20,5.0625E+20,7.5938E+20</v>
      </c>
      <c r="G14" s="6" t="str">
        <f t="shared" si="6"/>
        <v>2,2,2,2,2,2</v>
      </c>
      <c r="H14" s="6" t="str">
        <f t="shared" si="7"/>
        <v>10000000,20000000,30000000,40000000,50000000,60000000</v>
      </c>
      <c r="I14" s="6" t="str">
        <f t="shared" si="8"/>
        <v>1해,1.5해,2.25해,3.375해,5.0625해,7.5938해</v>
      </c>
      <c r="J14" s="6" t="s">
        <v>717</v>
      </c>
      <c r="N14" s="14">
        <v>6</v>
      </c>
      <c r="O14" s="15" t="str">
        <f t="shared" si="3"/>
        <v>7.5938해</v>
      </c>
      <c r="P14" s="15">
        <f t="shared" si="4"/>
        <v>7.5938E+20</v>
      </c>
      <c r="Q14" s="15">
        <f t="shared" si="9"/>
        <v>7.5937999999999999</v>
      </c>
      <c r="R14" s="14" t="str" cm="1">
        <f t="array" ref="R14">IF(AND(Q13&gt;1000,Q14&lt;2),INDEX(V:V,MATCH(R13,V:V,0)+1,0),R13)</f>
        <v>해</v>
      </c>
      <c r="S14" s="14" t="str">
        <f t="shared" si="0"/>
        <v>1E+20</v>
      </c>
      <c r="T14" s="29">
        <f t="shared" si="1"/>
        <v>60000000</v>
      </c>
      <c r="U14" s="29"/>
      <c r="V14" s="14" t="s">
        <v>33</v>
      </c>
      <c r="W14" s="14">
        <v>28</v>
      </c>
      <c r="X14" s="15">
        <f t="shared" si="2"/>
        <v>9.9999999999999996E+27</v>
      </c>
      <c r="Y14" s="15" t="str">
        <f t="shared" si="10"/>
        <v>1E+28</v>
      </c>
    </row>
    <row r="15" spans="1:25" x14ac:dyDescent="0.3">
      <c r="A15" s="32" t="s">
        <v>725</v>
      </c>
      <c r="B15" s="35">
        <v>10000000000</v>
      </c>
      <c r="C15" s="28"/>
      <c r="E15" s="14">
        <v>7</v>
      </c>
      <c r="F15" s="6" t="str">
        <f t="shared" si="5"/>
        <v>1E+20,1.5E+20,2.25E+20,3.375E+20,5.0625E+20,7.5938E+20,1.13907E+21</v>
      </c>
      <c r="G15" s="6" t="str">
        <f t="shared" si="6"/>
        <v>2,2,2,2,2,2,2</v>
      </c>
      <c r="H15" s="6" t="str">
        <f t="shared" si="7"/>
        <v>10000000,20000000,30000000,40000000,50000000,60000000,70000000</v>
      </c>
      <c r="I15" s="6" t="str">
        <f t="shared" si="8"/>
        <v>1해,1.5해,2.25해,3.375해,5.0625해,7.5938해,11.3907해</v>
      </c>
      <c r="J15" s="6" t="s">
        <v>717</v>
      </c>
      <c r="N15" s="14">
        <v>7</v>
      </c>
      <c r="O15" s="15" t="str">
        <f t="shared" si="3"/>
        <v>11.3907해</v>
      </c>
      <c r="P15" s="15">
        <f t="shared" si="4"/>
        <v>1.1390700000000001E+21</v>
      </c>
      <c r="Q15" s="15">
        <f t="shared" si="9"/>
        <v>11.390700000000001</v>
      </c>
      <c r="R15" s="14" t="str" cm="1">
        <f t="array" ref="R15">IF(AND(Q14&gt;1000,Q15&lt;2),INDEX(V:V,MATCH(R14,V:V,0)+1,0),R14)</f>
        <v>해</v>
      </c>
      <c r="S15" s="14" t="str">
        <f t="shared" si="0"/>
        <v>1E+20</v>
      </c>
      <c r="T15" s="29">
        <f t="shared" si="1"/>
        <v>70000000</v>
      </c>
      <c r="U15" s="29"/>
      <c r="V15" s="14" t="s">
        <v>653</v>
      </c>
      <c r="W15" s="14">
        <v>32</v>
      </c>
      <c r="X15" s="15">
        <f t="shared" si="2"/>
        <v>1.0000000000000001E+32</v>
      </c>
      <c r="Y15" s="15" t="str">
        <f t="shared" si="10"/>
        <v>1E+32</v>
      </c>
    </row>
    <row r="16" spans="1:25" x14ac:dyDescent="0.3">
      <c r="C16" s="28"/>
      <c r="E16" s="14">
        <v>8</v>
      </c>
      <c r="F16" s="6" t="str">
        <f t="shared" si="5"/>
        <v>1E+20,1.5E+20,2.25E+20,3.375E+20,5.0625E+20,7.5938E+20,1.13907E+21,1.70861E+21</v>
      </c>
      <c r="G16" s="6" t="str">
        <f t="shared" si="6"/>
        <v>2,2,2,2,2,2,2,2</v>
      </c>
      <c r="H16" s="6" t="str">
        <f t="shared" si="7"/>
        <v>10000000,20000000,30000000,40000000,50000000,60000000,70000000,80000000</v>
      </c>
      <c r="I16" s="6" t="str">
        <f t="shared" si="8"/>
        <v>1해,1.5해,2.25해,3.375해,5.0625해,7.5938해,11.3907해,17.0861해</v>
      </c>
      <c r="J16" s="6" t="s">
        <v>717</v>
      </c>
      <c r="N16" s="14">
        <v>8</v>
      </c>
      <c r="O16" s="15" t="str">
        <f t="shared" si="3"/>
        <v>17.0861해</v>
      </c>
      <c r="P16" s="15">
        <f t="shared" si="4"/>
        <v>1.7086099999999999E+21</v>
      </c>
      <c r="Q16" s="15">
        <f t="shared" si="9"/>
        <v>17.086099999999998</v>
      </c>
      <c r="R16" s="14" t="str" cm="1">
        <f t="array" ref="R16">IF(AND(Q15&gt;1000,Q16&lt;2),INDEX(V:V,MATCH(R15,V:V,0)+1,0),R15)</f>
        <v>해</v>
      </c>
      <c r="S16" s="14" t="str">
        <f t="shared" si="0"/>
        <v>1E+20</v>
      </c>
      <c r="T16" s="29">
        <f t="shared" si="1"/>
        <v>80000000</v>
      </c>
      <c r="U16" s="29"/>
      <c r="V16" s="14" t="s">
        <v>654</v>
      </c>
      <c r="W16" s="14">
        <v>36</v>
      </c>
      <c r="X16" s="15">
        <f t="shared" si="2"/>
        <v>1E+36</v>
      </c>
      <c r="Y16" s="15" t="str">
        <f t="shared" si="10"/>
        <v>1E+36</v>
      </c>
    </row>
    <row r="17" spans="3:25" x14ac:dyDescent="0.3">
      <c r="C17" s="28"/>
      <c r="E17" s="14">
        <v>9</v>
      </c>
      <c r="F17" s="6" t="str">
        <f t="shared" si="5"/>
        <v>1E+20,1.5E+20,2.25E+20,3.375E+20,5.0625E+20,7.5938E+20,1.13907E+21,1.70861E+21,2.56292E+21</v>
      </c>
      <c r="G17" s="6" t="str">
        <f t="shared" si="6"/>
        <v>2,2,2,2,2,2,2,2,2</v>
      </c>
      <c r="H17" s="6" t="str">
        <f t="shared" si="7"/>
        <v>10000000,20000000,30000000,40000000,50000000,60000000,70000000,80000000,90000000</v>
      </c>
      <c r="I17" s="6" t="str">
        <f t="shared" si="8"/>
        <v>1해,1.5해,2.25해,3.375해,5.0625해,7.5938해,11.3907해,17.0861해,25.6292해</v>
      </c>
      <c r="J17" s="6" t="s">
        <v>717</v>
      </c>
      <c r="N17" s="14">
        <v>9</v>
      </c>
      <c r="O17" s="15" t="str">
        <f t="shared" si="3"/>
        <v>25.6292해</v>
      </c>
      <c r="P17" s="15">
        <f t="shared" si="4"/>
        <v>2.5629200000000003E+21</v>
      </c>
      <c r="Q17" s="15">
        <f t="shared" si="9"/>
        <v>25.629200000000001</v>
      </c>
      <c r="R17" s="14" t="str" cm="1">
        <f t="array" ref="R17">IF(AND(Q16&gt;1000,Q17&lt;2),INDEX(V:V,MATCH(R16,V:V,0)+1,0),R16)</f>
        <v>해</v>
      </c>
      <c r="S17" s="14" t="str">
        <f t="shared" si="0"/>
        <v>1E+20</v>
      </c>
      <c r="T17" s="29">
        <f t="shared" si="1"/>
        <v>90000000</v>
      </c>
      <c r="U17" s="29"/>
      <c r="V17" s="14" t="s">
        <v>655</v>
      </c>
      <c r="W17" s="14">
        <v>40</v>
      </c>
      <c r="X17" s="15">
        <f t="shared" si="2"/>
        <v>1E+40</v>
      </c>
      <c r="Y17" s="15" t="str">
        <f t="shared" si="10"/>
        <v>1E+40</v>
      </c>
    </row>
    <row r="18" spans="3:25" x14ac:dyDescent="0.3">
      <c r="C18" s="28"/>
      <c r="E18" s="14">
        <v>10</v>
      </c>
      <c r="F18" s="6" t="str">
        <f t="shared" si="5"/>
        <v>1E+20,1.5E+20,2.25E+20,3.375E+20,5.0625E+20,7.5938E+20,1.13907E+21,1.70861E+21,2.56292E+21,3.84438E+21</v>
      </c>
      <c r="G18" s="6" t="str">
        <f t="shared" si="6"/>
        <v>2,2,2,2,2,2,2,2,2,2</v>
      </c>
      <c r="H18" s="6" t="str">
        <f t="shared" si="7"/>
        <v>10000000,20000000,30000000,40000000,50000000,60000000,70000000,80000000,90000000,100000000</v>
      </c>
      <c r="I18" s="6" t="str">
        <f t="shared" si="8"/>
        <v>1해,1.5해,2.25해,3.375해,5.0625해,7.5938해,11.3907해,17.0861해,25.6292해,38.4438해</v>
      </c>
      <c r="J18" s="6" t="s">
        <v>717</v>
      </c>
      <c r="N18" s="14">
        <v>10</v>
      </c>
      <c r="O18" s="15" t="str">
        <f t="shared" si="3"/>
        <v>38.4438해</v>
      </c>
      <c r="P18" s="15">
        <f t="shared" si="4"/>
        <v>3.8443800000000001E+21</v>
      </c>
      <c r="Q18" s="15">
        <f t="shared" si="9"/>
        <v>38.443800000000003</v>
      </c>
      <c r="R18" s="14" t="str" cm="1">
        <f t="array" ref="R18">IF(AND(Q17&gt;1000,Q18&lt;2),INDEX(V:V,MATCH(R17,V:V,0)+1,0),R17)</f>
        <v>해</v>
      </c>
      <c r="S18" s="14" t="str">
        <f t="shared" si="0"/>
        <v>1E+20</v>
      </c>
      <c r="T18" s="29">
        <f t="shared" si="1"/>
        <v>100000000</v>
      </c>
      <c r="U18" s="29"/>
      <c r="V18" s="14" t="s">
        <v>656</v>
      </c>
      <c r="W18" s="14">
        <v>44</v>
      </c>
      <c r="X18" s="15">
        <f t="shared" si="2"/>
        <v>1.0000000000000001E+44</v>
      </c>
      <c r="Y18" s="15" t="str">
        <f t="shared" si="10"/>
        <v>1E+44</v>
      </c>
    </row>
    <row r="19" spans="3:25" x14ac:dyDescent="0.3">
      <c r="C19" s="28"/>
      <c r="E19" s="14">
        <v>11</v>
      </c>
      <c r="F19" s="6" t="str">
        <f t="shared" si="5"/>
        <v>1E+20,1.5E+20,2.25E+20,3.375E+20,5.0625E+20,7.5938E+20,1.13907E+21,1.70861E+21,2.56292E+21,3.84438E+21,5.76657E+21</v>
      </c>
      <c r="G19" s="6" t="str">
        <f t="shared" si="6"/>
        <v>2,2,2,2,2,2,2,2,2,2,2</v>
      </c>
      <c r="H19" s="6" t="str">
        <f t="shared" si="7"/>
        <v>10000000,20000000,30000000,40000000,50000000,60000000,70000000,80000000,90000000,100000000,110000000</v>
      </c>
      <c r="I19" s="6" t="str">
        <f t="shared" si="8"/>
        <v>1해,1.5해,2.25해,3.375해,5.0625해,7.5938해,11.3907해,17.0861해,25.6292해,38.4438해,57.6657해</v>
      </c>
      <c r="J19" s="6" t="s">
        <v>717</v>
      </c>
      <c r="N19" s="14">
        <v>11</v>
      </c>
      <c r="O19" s="15" t="str">
        <f t="shared" si="3"/>
        <v>57.6657해</v>
      </c>
      <c r="P19" s="15">
        <f t="shared" si="4"/>
        <v>5.7665699999999999E+21</v>
      </c>
      <c r="Q19" s="15">
        <f t="shared" si="9"/>
        <v>57.665700000000001</v>
      </c>
      <c r="R19" s="14" t="str" cm="1">
        <f t="array" ref="R19">IF(AND(Q18&gt;1000,Q19&lt;2),INDEX(V:V,MATCH(R18,V:V,0)+1,0),R18)</f>
        <v>해</v>
      </c>
      <c r="S19" s="14" t="str">
        <f t="shared" si="0"/>
        <v>1E+20</v>
      </c>
      <c r="T19" s="29">
        <f t="shared" si="1"/>
        <v>110000000</v>
      </c>
      <c r="U19" s="29"/>
      <c r="V19" s="14" t="s">
        <v>657</v>
      </c>
      <c r="W19" s="14">
        <v>48</v>
      </c>
      <c r="X19" s="15">
        <f t="shared" si="2"/>
        <v>1E+48</v>
      </c>
      <c r="Y19" s="15" t="str">
        <f t="shared" si="10"/>
        <v>1E+48</v>
      </c>
    </row>
    <row r="20" spans="3:25" x14ac:dyDescent="0.3">
      <c r="C20" s="28"/>
      <c r="E20" s="14">
        <v>12</v>
      </c>
      <c r="F20" s="6" t="str">
        <f t="shared" si="5"/>
        <v>1E+20,1.5E+20,2.25E+20,3.375E+20,5.0625E+20,7.5938E+20,1.13907E+21,1.70861E+21,2.56292E+21,3.84438E+21,5.76657E+21,8.64986E+21</v>
      </c>
      <c r="G20" s="6" t="str">
        <f t="shared" si="6"/>
        <v>2,2,2,2,2,2,2,2,2,2,2,2</v>
      </c>
      <c r="H20" s="6" t="str">
        <f t="shared" si="7"/>
        <v>10000000,20000000,30000000,40000000,50000000,60000000,70000000,80000000,90000000,100000000,110000000,120000000</v>
      </c>
      <c r="I20" s="6" t="str">
        <f t="shared" si="8"/>
        <v>1해,1.5해,2.25해,3.375해,5.0625해,7.5938해,11.3907해,17.0861해,25.6292해,38.4438해,57.6657해,86.4986해</v>
      </c>
      <c r="J20" s="6" t="s">
        <v>717</v>
      </c>
      <c r="N20" s="14">
        <v>12</v>
      </c>
      <c r="O20" s="15" t="str">
        <f t="shared" si="3"/>
        <v>86.4986해</v>
      </c>
      <c r="P20" s="15">
        <f t="shared" si="4"/>
        <v>8.6498600000000014E+21</v>
      </c>
      <c r="Q20" s="15">
        <f t="shared" si="9"/>
        <v>86.49860000000001</v>
      </c>
      <c r="R20" s="14" t="str" cm="1">
        <f t="array" ref="R20">IF(AND(Q19&gt;1000,Q20&lt;2),INDEX(V:V,MATCH(R19,V:V,0)+1,0),R19)</f>
        <v>해</v>
      </c>
      <c r="S20" s="14" t="str">
        <f t="shared" si="0"/>
        <v>1E+20</v>
      </c>
      <c r="T20" s="29">
        <f t="shared" si="1"/>
        <v>120000000</v>
      </c>
      <c r="U20" s="29"/>
      <c r="V20" s="14" t="s">
        <v>659</v>
      </c>
      <c r="W20" s="14">
        <v>52</v>
      </c>
      <c r="X20" s="15">
        <f t="shared" si="2"/>
        <v>9.9999999999999999E+51</v>
      </c>
      <c r="Y20" s="15" t="str">
        <f t="shared" si="10"/>
        <v>1E+52</v>
      </c>
    </row>
    <row r="21" spans="3:25" x14ac:dyDescent="0.3">
      <c r="C21" s="28"/>
      <c r="E21" s="14">
        <v>13</v>
      </c>
      <c r="F21" s="6" t="str">
        <f t="shared" si="5"/>
        <v>1E+20,1.5E+20,2.25E+20,3.375E+20,5.0625E+20,7.5938E+20,1.13907E+21,1.70861E+21,2.56292E+21,3.84438E+21,5.76657E+21,8.64986E+21,1.297479E+22</v>
      </c>
      <c r="G21" s="6" t="str">
        <f t="shared" si="6"/>
        <v>2,2,2,2,2,2,2,2,2,2,2,2,2</v>
      </c>
      <c r="H21" s="6" t="str">
        <f t="shared" si="7"/>
        <v>10000000,20000000,30000000,40000000,50000000,60000000,70000000,80000000,90000000,100000000,110000000,120000000,130000000</v>
      </c>
      <c r="I21" s="6" t="str">
        <f t="shared" si="8"/>
        <v>1해,1.5해,2.25해,3.375해,5.0625해,7.5938해,11.3907해,17.0861해,25.6292해,38.4438해,57.6657해,86.4986해,129.7479해</v>
      </c>
      <c r="J21" s="6" t="s">
        <v>717</v>
      </c>
      <c r="N21" s="14">
        <v>13</v>
      </c>
      <c r="O21" s="15" t="str">
        <f t="shared" si="3"/>
        <v>129.7479해</v>
      </c>
      <c r="P21" s="15">
        <f t="shared" si="4"/>
        <v>1.297479E+22</v>
      </c>
      <c r="Q21" s="15">
        <f t="shared" si="9"/>
        <v>129.74789999999999</v>
      </c>
      <c r="R21" s="14" t="str" cm="1">
        <f t="array" ref="R21">IF(AND(Q20&gt;1000,Q21&lt;2),INDEX(V:V,MATCH(R20,V:V,0)+1,0),R20)</f>
        <v>해</v>
      </c>
      <c r="S21" s="14" t="str">
        <f t="shared" si="0"/>
        <v>1E+20</v>
      </c>
      <c r="T21" s="29">
        <f t="shared" si="1"/>
        <v>130000000</v>
      </c>
      <c r="U21" s="29"/>
      <c r="V21" s="14" t="s">
        <v>660</v>
      </c>
      <c r="W21" s="14">
        <v>56</v>
      </c>
      <c r="X21" s="15">
        <f t="shared" si="2"/>
        <v>1.0000000000000001E+56</v>
      </c>
      <c r="Y21" s="15" t="str">
        <f t="shared" si="10"/>
        <v>1E+56</v>
      </c>
    </row>
    <row r="22" spans="3:25" x14ac:dyDescent="0.3">
      <c r="C22" s="28"/>
      <c r="E22" s="14">
        <v>14</v>
      </c>
      <c r="F22" s="6" t="str">
        <f t="shared" si="5"/>
        <v>1E+20,1.5E+20,2.25E+20,3.375E+20,5.0625E+20,7.5938E+20,1.13907E+21,1.70861E+21,2.56292E+21,3.84438E+21,5.76657E+21,8.64986E+21,1.297479E+22,1.946219E+22</v>
      </c>
      <c r="G22" s="6" t="str">
        <f t="shared" si="6"/>
        <v>2,2,2,2,2,2,2,2,2,2,2,2,2,2</v>
      </c>
      <c r="H22" s="6" t="str">
        <f t="shared" si="7"/>
        <v>10000000,20000000,30000000,40000000,50000000,60000000,70000000,80000000,90000000,100000000,110000000,120000000,130000000,140000000</v>
      </c>
      <c r="I22" s="6" t="str">
        <f t="shared" si="8"/>
        <v>1해,1.5해,2.25해,3.375해,5.0625해,7.5938해,11.3907해,17.0861해,25.6292해,38.4438해,57.6657해,86.4986해,129.7479해,194.6219해</v>
      </c>
      <c r="J22" s="6" t="s">
        <v>717</v>
      </c>
      <c r="N22" s="14">
        <v>14</v>
      </c>
      <c r="O22" s="15" t="str">
        <f t="shared" si="3"/>
        <v>194.6219해</v>
      </c>
      <c r="P22" s="15">
        <f t="shared" si="4"/>
        <v>1.9462190000000001E+22</v>
      </c>
      <c r="Q22" s="15">
        <f t="shared" si="9"/>
        <v>194.62190000000001</v>
      </c>
      <c r="R22" s="14" t="str" cm="1">
        <f t="array" ref="R22">IF(AND(Q21&gt;1000,Q22&lt;2),INDEX(V:V,MATCH(R21,V:V,0)+1,0),R21)</f>
        <v>해</v>
      </c>
      <c r="S22" s="14" t="str">
        <f t="shared" si="0"/>
        <v>1E+20</v>
      </c>
      <c r="T22" s="29">
        <f t="shared" si="1"/>
        <v>140000000</v>
      </c>
      <c r="U22" s="29"/>
      <c r="V22" s="14" t="s">
        <v>661</v>
      </c>
      <c r="W22" s="14">
        <v>60</v>
      </c>
      <c r="X22" s="15">
        <f t="shared" si="2"/>
        <v>9.9999999999999995E+59</v>
      </c>
      <c r="Y22" s="15" t="str">
        <f t="shared" si="10"/>
        <v>1E+60</v>
      </c>
    </row>
    <row r="23" spans="3:25" x14ac:dyDescent="0.3">
      <c r="E23" s="14">
        <v>15</v>
      </c>
      <c r="F23" s="6" t="str">
        <f t="shared" si="5"/>
        <v>1E+20,1.5E+20,2.25E+20,3.375E+20,5.0625E+20,7.5938E+20,1.13907E+21,1.70861E+21,2.56292E+21,3.84438E+21,5.76657E+21,8.64986E+21,1.297479E+22,1.946219E+22,2.919329E+22</v>
      </c>
      <c r="G23" s="6" t="str">
        <f t="shared" si="6"/>
        <v>2,2,2,2,2,2,2,2,2,2,2,2,2,2,2</v>
      </c>
      <c r="H23" s="6" t="str">
        <f t="shared" si="7"/>
        <v>10000000,20000000,30000000,40000000,50000000,60000000,70000000,80000000,90000000,100000000,110000000,120000000,130000000,140000000,250000000</v>
      </c>
      <c r="I23" s="6" t="str">
        <f t="shared" si="8"/>
        <v>1해,1.5해,2.25해,3.375해,5.0625해,7.5938해,11.3907해,17.0861해,25.6292해,38.4438해,57.6657해,86.4986해,129.7479해,194.6219해,291.9329해</v>
      </c>
      <c r="J23" s="6" t="s">
        <v>717</v>
      </c>
      <c r="N23" s="14">
        <v>15</v>
      </c>
      <c r="O23" s="15" t="str">
        <f t="shared" si="3"/>
        <v>291.9329해</v>
      </c>
      <c r="P23" s="15">
        <f t="shared" si="4"/>
        <v>2.9193289999999998E+22</v>
      </c>
      <c r="Q23" s="15">
        <f t="shared" si="9"/>
        <v>291.93289999999996</v>
      </c>
      <c r="R23" s="14" t="str" cm="1">
        <f t="array" ref="R23">IF(AND(Q22&gt;1000,Q23&lt;2),INDEX(V:V,MATCH(R22,V:V,0)+1,0),R22)</f>
        <v>해</v>
      </c>
      <c r="S23" s="14" t="str">
        <f t="shared" si="0"/>
        <v>1E+20</v>
      </c>
      <c r="T23" s="29">
        <f t="shared" si="1"/>
        <v>250000000</v>
      </c>
      <c r="U23" s="29"/>
      <c r="V23" s="14" t="s">
        <v>662</v>
      </c>
      <c r="W23" s="14">
        <v>64</v>
      </c>
      <c r="X23" s="15">
        <f t="shared" si="2"/>
        <v>1E+64</v>
      </c>
      <c r="Y23" s="15" t="str">
        <f t="shared" si="10"/>
        <v>1E+64</v>
      </c>
    </row>
    <row r="24" spans="3:25" x14ac:dyDescent="0.3">
      <c r="E24" s="14">
        <v>16</v>
      </c>
      <c r="F24" s="6" t="str">
        <f t="shared" si="5"/>
        <v>1E+20,1.5E+20,2.25E+20,3.375E+20,5.0625E+20,7.5938E+20,1.13907E+21,1.70861E+21,2.56292E+21,3.84438E+21,5.76657E+21,8.64986E+21,1.297479E+22,1.946219E+22,2.919329E+22,4.378994E+22</v>
      </c>
      <c r="G24" s="6" t="str">
        <f t="shared" si="6"/>
        <v>2,2,2,2,2,2,2,2,2,2,2,2,2,2,2,2</v>
      </c>
      <c r="H24" s="6" t="str">
        <f t="shared" si="7"/>
        <v>10000000,20000000,30000000,40000000,50000000,60000000,70000000,80000000,90000000,100000000,110000000,120000000,130000000,140000000,250000000,360000000</v>
      </c>
      <c r="I24" s="6" t="str">
        <f t="shared" si="8"/>
        <v>1해,1.5해,2.25해,3.375해,5.0625해,7.5938해,11.3907해,17.0861해,25.6292해,38.4438해,57.6657해,86.4986해,129.7479해,194.6219해,291.9329해,437.8994해</v>
      </c>
      <c r="J24" s="6" t="s">
        <v>717</v>
      </c>
      <c r="N24" s="14">
        <v>16</v>
      </c>
      <c r="O24" s="15" t="str">
        <f t="shared" si="3"/>
        <v>437.8994해</v>
      </c>
      <c r="P24" s="15">
        <f t="shared" si="4"/>
        <v>4.3789939999999993E+22</v>
      </c>
      <c r="Q24" s="15">
        <f t="shared" si="9"/>
        <v>437.89939999999996</v>
      </c>
      <c r="R24" s="14" t="str" cm="1">
        <f t="array" ref="R24">IF(AND(Q23&gt;1000,Q24&lt;2),INDEX(V:V,MATCH(R23,V:V,0)+1,0),R23)</f>
        <v>해</v>
      </c>
      <c r="S24" s="14" t="str">
        <f t="shared" si="0"/>
        <v>1E+20</v>
      </c>
      <c r="T24" s="29">
        <f t="shared" si="1"/>
        <v>360000000</v>
      </c>
      <c r="U24" s="29"/>
      <c r="V24" s="14" t="s">
        <v>663</v>
      </c>
      <c r="W24" s="14">
        <v>68</v>
      </c>
      <c r="X24" s="15">
        <f t="shared" si="2"/>
        <v>9.9999999999999995E+67</v>
      </c>
      <c r="Y24" s="15" t="str">
        <f t="shared" si="10"/>
        <v>1E+68</v>
      </c>
    </row>
    <row r="25" spans="3:25" x14ac:dyDescent="0.3">
      <c r="E25" s="14">
        <v>17</v>
      </c>
      <c r="F25" s="6" t="str">
        <f t="shared" si="5"/>
        <v>1E+20,1.5E+20,2.25E+20,3.375E+20,5.0625E+20,7.5938E+20,1.13907E+21,1.70861E+21,2.56292E+21,3.84438E+21,5.76657E+21,8.64986E+21,1.297479E+22,1.946219E+22,2.919329E+22,4.378994E+22,6.568491E+22</v>
      </c>
      <c r="G25" s="6" t="str">
        <f t="shared" si="6"/>
        <v>2,2,2,2,2,2,2,2,2,2,2,2,2,2,2,2,2</v>
      </c>
      <c r="H25" s="6" t="str">
        <f t="shared" si="7"/>
        <v>10000000,20000000,30000000,40000000,50000000,60000000,70000000,80000000,90000000,100000000,110000000,120000000,130000000,140000000,250000000,360000000,370000000</v>
      </c>
      <c r="I25" s="6" t="str">
        <f t="shared" si="8"/>
        <v>1해,1.5해,2.25해,3.375해,5.0625해,7.5938해,11.3907해,17.0861해,25.6292해,38.4438해,57.6657해,86.4986해,129.7479해,194.6219해,291.9329해,437.8994해,656.8491해</v>
      </c>
      <c r="J25" s="6" t="s">
        <v>717</v>
      </c>
      <c r="N25" s="14">
        <v>17</v>
      </c>
      <c r="O25" s="15" t="str">
        <f t="shared" si="3"/>
        <v>656.8491해</v>
      </c>
      <c r="P25" s="15">
        <f t="shared" si="4"/>
        <v>6.5684910000000001E+22</v>
      </c>
      <c r="Q25" s="15">
        <f t="shared" si="9"/>
        <v>656.84910000000002</v>
      </c>
      <c r="R25" s="14" t="str" cm="1">
        <f t="array" ref="R25">IF(AND(Q24&gt;1000,Q25&lt;2),INDEX(V:V,MATCH(R24,V:V,0)+1,0),R24)</f>
        <v>해</v>
      </c>
      <c r="S25" s="14" t="str">
        <f t="shared" si="0"/>
        <v>1E+20</v>
      </c>
      <c r="T25" s="29">
        <f t="shared" si="1"/>
        <v>370000000</v>
      </c>
      <c r="U25" s="29"/>
      <c r="V25" s="14" t="s">
        <v>664</v>
      </c>
      <c r="W25" s="14">
        <v>72</v>
      </c>
      <c r="X25" s="15">
        <f t="shared" si="2"/>
        <v>9.9999999999999994E+71</v>
      </c>
      <c r="Y25" s="15" t="str">
        <f t="shared" si="10"/>
        <v>1E+72</v>
      </c>
    </row>
    <row r="26" spans="3:25" x14ac:dyDescent="0.3">
      <c r="E26" s="14">
        <v>18</v>
      </c>
      <c r="F26" s="6" t="str">
        <f t="shared" si="5"/>
        <v>1E+20,1.5E+20,2.25E+20,3.375E+20,5.0625E+20,7.5938E+20,1.13907E+21,1.70861E+21,2.56292E+21,3.84438E+21,5.76657E+21,8.64986E+21,1.297479E+22,1.946219E+22,2.919329E+22,4.378994E+22,6.568491E+22,9.852737E+22</v>
      </c>
      <c r="G26" s="6" t="str">
        <f t="shared" si="6"/>
        <v>2,2,2,2,2,2,2,2,2,2,2,2,2,2,2,2,2,2</v>
      </c>
      <c r="H26" s="6" t="str">
        <f t="shared" si="7"/>
        <v>10000000,20000000,30000000,40000000,50000000,60000000,70000000,80000000,90000000,100000000,110000000,120000000,130000000,140000000,250000000,360000000,370000000,380000000</v>
      </c>
      <c r="I26" s="6" t="str">
        <f t="shared" si="8"/>
        <v>1해,1.5해,2.25해,3.375해,5.0625해,7.5938해,11.3907해,17.0861해,25.6292해,38.4438해,57.6657해,86.4986해,129.7479해,194.6219해,291.9329해,437.8994해,656.8491해,985.2737해</v>
      </c>
      <c r="J26" s="6" t="s">
        <v>717</v>
      </c>
      <c r="N26" s="14">
        <v>18</v>
      </c>
      <c r="O26" s="15" t="str">
        <f t="shared" si="3"/>
        <v>985.2737해</v>
      </c>
      <c r="P26" s="15">
        <f t="shared" si="4"/>
        <v>9.852737E+22</v>
      </c>
      <c r="Q26" s="15">
        <f t="shared" si="9"/>
        <v>985.27369999999996</v>
      </c>
      <c r="R26" s="14" t="str" cm="1">
        <f t="array" ref="R26">IF(AND(Q25&gt;1000,Q26&lt;2),INDEX(V:V,MATCH(R25,V:V,0)+1,0),R25)</f>
        <v>해</v>
      </c>
      <c r="S26" s="14" t="str">
        <f t="shared" si="0"/>
        <v>1E+20</v>
      </c>
      <c r="T26" s="29">
        <f t="shared" si="1"/>
        <v>380000000</v>
      </c>
      <c r="U26" s="29"/>
      <c r="V26" s="14" t="s">
        <v>665</v>
      </c>
      <c r="W26" s="14">
        <v>76</v>
      </c>
      <c r="X26" s="15">
        <f t="shared" si="2"/>
        <v>1E+76</v>
      </c>
      <c r="Y26" s="15" t="str">
        <f t="shared" si="10"/>
        <v>1E+76</v>
      </c>
    </row>
    <row r="27" spans="3:25" x14ac:dyDescent="0.3">
      <c r="E27" s="14">
        <v>19</v>
      </c>
      <c r="F27" s="6" t="str">
        <f t="shared" si="5"/>
        <v>1E+20,1.5E+20,2.25E+20,3.375E+20,5.0625E+20,7.5938E+20,1.13907E+21,1.70861E+21,2.56292E+21,3.84438E+21,5.76657E+21,8.64986E+21,1.297479E+22,1.946219E+22,2.919329E+22,4.378994E+22,6.568491E+22,9.852737E+22,1.4779106E+23</v>
      </c>
      <c r="G27" s="6" t="str">
        <f t="shared" si="6"/>
        <v>2,2,2,2,2,2,2,2,2,2,2,2,2,2,2,2,2,2,2</v>
      </c>
      <c r="H27" s="6" t="str">
        <f t="shared" si="7"/>
        <v>10000000,20000000,30000000,40000000,50000000,60000000,70000000,80000000,90000000,100000000,110000000,120000000,130000000,140000000,250000000,360000000,370000000,380000000,390000000</v>
      </c>
      <c r="I27" s="6" t="str">
        <f t="shared" si="8"/>
        <v>1해,1.5해,2.25해,3.375해,5.0625해,7.5938해,11.3907해,17.0861해,25.6292해,38.4438해,57.6657해,86.4986해,129.7479해,194.6219해,291.9329해,437.8994해,656.8491해,985.2737해,1477.9106해</v>
      </c>
      <c r="J27" s="6" t="s">
        <v>717</v>
      </c>
      <c r="N27" s="14">
        <v>19</v>
      </c>
      <c r="O27" s="15" t="str">
        <f t="shared" si="3"/>
        <v>1477.9106해</v>
      </c>
      <c r="P27" s="15">
        <f t="shared" si="4"/>
        <v>1.4779105999999999E+23</v>
      </c>
      <c r="Q27" s="15">
        <f t="shared" si="9"/>
        <v>1477.9105999999999</v>
      </c>
      <c r="R27" s="14" t="str" cm="1">
        <f t="array" ref="R27">IF(AND(Q26&gt;1000,Q27&lt;2),INDEX(V:V,MATCH(R26,V:V,0)+1,0),R26)</f>
        <v>해</v>
      </c>
      <c r="S27" s="14" t="str">
        <f t="shared" si="0"/>
        <v>1E+20</v>
      </c>
      <c r="T27" s="29">
        <f t="shared" si="1"/>
        <v>390000000</v>
      </c>
      <c r="U27" s="29"/>
      <c r="V27" s="14" t="s">
        <v>666</v>
      </c>
      <c r="W27" s="14">
        <v>80</v>
      </c>
      <c r="X27" s="15">
        <f t="shared" si="2"/>
        <v>1E+80</v>
      </c>
      <c r="Y27" s="15" t="str">
        <f t="shared" si="10"/>
        <v>1E+80</v>
      </c>
    </row>
    <row r="28" spans="3:25" x14ac:dyDescent="0.3">
      <c r="E28" s="14">
        <v>20</v>
      </c>
      <c r="F2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6" t="str">
        <f t="shared" si="6"/>
        <v>2,2,2,2,2,2,2,2,2,2,2,2,2,2,2,2,2,2,2,2</v>
      </c>
      <c r="H28" s="6" t="str">
        <f t="shared" si="7"/>
        <v>10000000,20000000,30000000,40000000,50000000,60000000,70000000,80000000,90000000,100000000,110000000,120000000,130000000,140000000,250000000,360000000,370000000,380000000,390000000,400000000</v>
      </c>
      <c r="I28" s="6" t="str">
        <f t="shared" si="8"/>
        <v>1해,1.5해,2.25해,3.375해,5.0625해,7.5938해,11.3907해,17.0861해,25.6292해,38.4438해,57.6657해,86.4986해,129.7479해,194.6219해,291.9329해,437.8994해,656.8491해,985.2737해,1477.9106해,2216.8659해</v>
      </c>
      <c r="J28" s="6" t="s">
        <v>717</v>
      </c>
      <c r="N28" s="14">
        <v>20</v>
      </c>
      <c r="O28" s="15" t="str">
        <f t="shared" si="3"/>
        <v>2216.8659해</v>
      </c>
      <c r="P28" s="15">
        <f t="shared" si="4"/>
        <v>2.2168658999999997E+23</v>
      </c>
      <c r="Q28" s="15">
        <f t="shared" si="9"/>
        <v>2216.8658999999998</v>
      </c>
      <c r="R28" s="14" t="str" cm="1">
        <f t="array" ref="R28">IF(AND(Q27&gt;1000,Q28&lt;2),INDEX(V:V,MATCH(R27,V:V,0)+1,0),R27)</f>
        <v>해</v>
      </c>
      <c r="S28" s="14" t="str">
        <f t="shared" si="0"/>
        <v>1E+20</v>
      </c>
      <c r="T28" s="29">
        <f t="shared" si="1"/>
        <v>400000000</v>
      </c>
      <c r="U28" s="29"/>
      <c r="V28" s="14" t="s">
        <v>667</v>
      </c>
      <c r="W28" s="14">
        <v>84</v>
      </c>
      <c r="X28" s="15">
        <f t="shared" si="2"/>
        <v>1.0000000000000001E+84</v>
      </c>
      <c r="Y28" s="15" t="str">
        <f t="shared" si="10"/>
        <v>1E+84</v>
      </c>
    </row>
    <row r="29" spans="3:25" x14ac:dyDescent="0.3">
      <c r="E29" s="14">
        <v>21</v>
      </c>
      <c r="F2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6" t="str">
        <f t="shared" si="6"/>
        <v>2,2,2,2,2,2,2,2,2,2,2,2,2,2,2,2,2,2,2,2,2</v>
      </c>
      <c r="H29" s="6" t="str">
        <f t="shared" si="7"/>
        <v>10000000,20000000,30000000,40000000,50000000,60000000,70000000,80000000,90000000,100000000,110000000,120000000,130000000,140000000,250000000,360000000,370000000,380000000,390000000,400000000,410000000</v>
      </c>
      <c r="I2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</v>
      </c>
      <c r="J29" s="6" t="s">
        <v>717</v>
      </c>
      <c r="N29" s="14">
        <v>21</v>
      </c>
      <c r="O29" s="15" t="str">
        <f t="shared" si="3"/>
        <v>3325.2989해</v>
      </c>
      <c r="P29" s="15">
        <f t="shared" si="4"/>
        <v>3.3252989000000001E+23</v>
      </c>
      <c r="Q29" s="15">
        <f t="shared" si="9"/>
        <v>3325.2989000000002</v>
      </c>
      <c r="R29" s="14" t="str" cm="1">
        <f t="array" ref="R29">IF(AND(Q28&gt;1000,Q29&lt;2),INDEX(V:V,MATCH(R28,V:V,0)+1,0),R28)</f>
        <v>해</v>
      </c>
      <c r="S29" s="14" t="str">
        <f t="shared" si="0"/>
        <v>1E+20</v>
      </c>
      <c r="T29" s="29">
        <f t="shared" si="1"/>
        <v>410000000</v>
      </c>
      <c r="U29" s="29"/>
      <c r="V29" s="14" t="s">
        <v>649</v>
      </c>
      <c r="W29" s="14">
        <v>88</v>
      </c>
      <c r="X29" s="15">
        <f t="shared" si="2"/>
        <v>9.9999999999999996E+87</v>
      </c>
      <c r="Y29" s="15" t="str">
        <f t="shared" si="10"/>
        <v>1E+88</v>
      </c>
    </row>
    <row r="30" spans="3:25" x14ac:dyDescent="0.3">
      <c r="E30" s="14">
        <v>22</v>
      </c>
      <c r="F3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6" t="str">
        <f t="shared" si="6"/>
        <v>2,2,2,2,2,2,2,2,2,2,2,2,2,2,2,2,2,2,2,2,2,2</v>
      </c>
      <c r="H30" s="6" t="str">
        <f t="shared" si="7"/>
        <v>10000000,20000000,30000000,40000000,50000000,60000000,70000000,80000000,90000000,100000000,110000000,120000000,130000000,140000000,250000000,360000000,370000000,380000000,390000000,400000000,410000000,420000000</v>
      </c>
      <c r="I3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6" t="s">
        <v>717</v>
      </c>
      <c r="N30" s="14">
        <v>22</v>
      </c>
      <c r="O30" s="15" t="str">
        <f>Q30&amp;R30</f>
        <v>4987.9484해</v>
      </c>
      <c r="P30" s="15">
        <f t="shared" si="4"/>
        <v>4.9879484000000002E+23</v>
      </c>
      <c r="Q30" s="15">
        <f t="shared" si="9"/>
        <v>4987.9484000000002</v>
      </c>
      <c r="R30" s="14" t="str" cm="1">
        <f t="array" ref="R30">IF(AND(Q29&gt;1000,Q30&lt;2),INDEX(V:V,MATCH(R29,V:V,0)+1,0),R29)</f>
        <v>해</v>
      </c>
      <c r="S30" s="14" t="str">
        <f t="shared" si="0"/>
        <v>1E+20</v>
      </c>
      <c r="T30" s="29">
        <f t="shared" si="1"/>
        <v>420000000</v>
      </c>
      <c r="U30" s="29"/>
      <c r="V30" s="14" t="s">
        <v>658</v>
      </c>
      <c r="W30" s="14">
        <v>92</v>
      </c>
      <c r="X30" s="15">
        <f t="shared" si="2"/>
        <v>1E+92</v>
      </c>
      <c r="Y30" s="15" t="str">
        <f t="shared" si="10"/>
        <v>1E+92</v>
      </c>
    </row>
    <row r="31" spans="3:25" x14ac:dyDescent="0.3">
      <c r="E31" s="14">
        <v>23</v>
      </c>
      <c r="F3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6" t="str">
        <f t="shared" si="6"/>
        <v>2,2,2,2,2,2,2,2,2,2,2,2,2,2,2,2,2,2,2,2,2,2,2</v>
      </c>
      <c r="H3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</v>
      </c>
      <c r="I3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6" t="s">
        <v>717</v>
      </c>
      <c r="N31" s="14">
        <v>23</v>
      </c>
      <c r="O31" s="15" t="str">
        <f t="shared" ref="O31:O67" si="11">Q31&amp;R31</f>
        <v>7481.9226해</v>
      </c>
      <c r="P31" s="15">
        <f t="shared" si="4"/>
        <v>7.4819226E+23</v>
      </c>
      <c r="Q31" s="15">
        <f t="shared" si="9"/>
        <v>7481.9225999999999</v>
      </c>
      <c r="R31" s="14" t="str" cm="1">
        <f t="array" ref="R31">IF(AND(Q30&gt;1000,Q31&lt;2),INDEX(V:V,MATCH(R30,V:V,0)+1,0),R30)</f>
        <v>해</v>
      </c>
      <c r="S31" s="14" t="str">
        <f t="shared" si="0"/>
        <v>1E+20</v>
      </c>
      <c r="T31" s="29">
        <f t="shared" si="1"/>
        <v>430000000</v>
      </c>
      <c r="U31" s="29"/>
      <c r="V31" s="14" t="s">
        <v>668</v>
      </c>
      <c r="W31" s="14">
        <v>96</v>
      </c>
      <c r="X31" s="15">
        <f t="shared" si="2"/>
        <v>1E+96</v>
      </c>
      <c r="Y31" s="15" t="str">
        <f t="shared" si="10"/>
        <v>1E+96</v>
      </c>
    </row>
    <row r="32" spans="3:25" x14ac:dyDescent="0.3">
      <c r="E32" s="14">
        <v>24</v>
      </c>
      <c r="F3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6" t="str">
        <f t="shared" si="6"/>
        <v>2,2,2,2,2,2,2,2,2,2,2,2,2,2,2,2,2,2,2,2,2,2,2,2</v>
      </c>
      <c r="H3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6" t="s">
        <v>717</v>
      </c>
      <c r="N32" s="14">
        <v>24</v>
      </c>
      <c r="O32" s="15" t="str">
        <f t="shared" si="11"/>
        <v>1.1223자</v>
      </c>
      <c r="P32" s="15">
        <f t="shared" si="4"/>
        <v>1.1223000000000001E+24</v>
      </c>
      <c r="Q32" s="15">
        <f t="shared" si="9"/>
        <v>1.1223000000000001</v>
      </c>
      <c r="R32" s="14" t="str" cm="1">
        <f t="array" ref="R32">IF(AND(Q31&gt;1000,Q32&lt;2),INDEX(V:V,MATCH(R31,V:V,0)+1,0),R31)</f>
        <v>자</v>
      </c>
      <c r="S32" s="14" t="str">
        <f t="shared" si="0"/>
        <v>1E+24</v>
      </c>
      <c r="T32" s="29">
        <f t="shared" si="1"/>
        <v>440000000</v>
      </c>
      <c r="U32" s="29"/>
      <c r="V32" s="14" t="s">
        <v>726</v>
      </c>
      <c r="W32" s="14">
        <v>100</v>
      </c>
      <c r="X32" s="15">
        <f t="shared" si="2"/>
        <v>1E+100</v>
      </c>
      <c r="Y32" s="15" t="str">
        <f t="shared" si="10"/>
        <v>1E+100</v>
      </c>
    </row>
    <row r="33" spans="5:34" x14ac:dyDescent="0.3">
      <c r="E33" s="14">
        <v>25</v>
      </c>
      <c r="F3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6" t="str">
        <f t="shared" si="6"/>
        <v>2,2,2,2,2,2,2,2,2,2,2,2,2,2,2,2,2,2,2,2,2,2,2,2,2</v>
      </c>
      <c r="H3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6" t="s">
        <v>717</v>
      </c>
      <c r="N33" s="14">
        <v>25</v>
      </c>
      <c r="O33" s="15" t="str">
        <f t="shared" si="11"/>
        <v>1.6835자</v>
      </c>
      <c r="P33" s="15">
        <f t="shared" si="4"/>
        <v>1.6834999999999999E+24</v>
      </c>
      <c r="Q33" s="15">
        <f t="shared" si="9"/>
        <v>1.6835</v>
      </c>
      <c r="R33" s="14" t="str" cm="1">
        <f t="array" ref="R33">IF(AND(Q32&gt;1000,Q33&lt;2),INDEX(V:V,MATCH(R32,V:V,0)+1,0),R32)</f>
        <v>자</v>
      </c>
      <c r="S33" s="14" t="str">
        <f t="shared" si="0"/>
        <v>1E+24</v>
      </c>
      <c r="T33" s="29">
        <f t="shared" si="1"/>
        <v>450000000</v>
      </c>
      <c r="U33" s="29"/>
      <c r="V33" s="14" t="s">
        <v>806</v>
      </c>
      <c r="W33" s="14">
        <v>104</v>
      </c>
      <c r="X33" s="15">
        <f t="shared" ref="X33:X34" si="12">POWER(10,W33)</f>
        <v>1E+104</v>
      </c>
      <c r="Y33" s="15" t="str">
        <f t="shared" ref="Y33:Y34" si="13">RIGHT(X33,W33)</f>
        <v>1E+104</v>
      </c>
      <c r="Z33" s="4"/>
      <c r="AA33" s="4"/>
      <c r="AB33" s="4"/>
      <c r="AC33" s="4"/>
      <c r="AD33" s="4"/>
      <c r="AE33" s="4"/>
      <c r="AF33" s="4"/>
      <c r="AG33" s="4"/>
      <c r="AH33" s="4"/>
    </row>
    <row r="34" spans="5:34" x14ac:dyDescent="0.3">
      <c r="E34" s="14">
        <v>26</v>
      </c>
      <c r="F3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6" t="str">
        <f t="shared" si="6"/>
        <v>2,2,2,2,2,2,2,2,2,2,2,2,2,2,2,2,2,2,2,2,2,2,2,2,2,2</v>
      </c>
      <c r="H3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6" t="s">
        <v>717</v>
      </c>
      <c r="N34" s="14">
        <v>26</v>
      </c>
      <c r="O34" s="15" t="str">
        <f t="shared" si="11"/>
        <v>2.5253자</v>
      </c>
      <c r="P34" s="15">
        <f t="shared" si="4"/>
        <v>2.5253000000000001E+24</v>
      </c>
      <c r="Q34" s="15">
        <f t="shared" si="9"/>
        <v>2.5253000000000001</v>
      </c>
      <c r="R34" s="14" t="str" cm="1">
        <f t="array" ref="R34">IF(AND(Q33&gt;1000,Q34&lt;2),INDEX(V:V,MATCH(R33,V:V,0)+1,0),R33)</f>
        <v>자</v>
      </c>
      <c r="S34" s="14" t="str">
        <f t="shared" si="0"/>
        <v>1E+24</v>
      </c>
      <c r="T34" s="29">
        <f t="shared" si="1"/>
        <v>460000000</v>
      </c>
      <c r="U34" s="29"/>
      <c r="V34" s="14" t="s">
        <v>807</v>
      </c>
      <c r="W34" s="14">
        <v>108</v>
      </c>
      <c r="X34" s="15">
        <f t="shared" si="12"/>
        <v>1E+108</v>
      </c>
      <c r="Y34" s="15" t="str">
        <f t="shared" si="13"/>
        <v>1E+108</v>
      </c>
      <c r="Z34" s="4"/>
      <c r="AA34" s="4"/>
      <c r="AB34" s="4"/>
      <c r="AC34" s="4"/>
      <c r="AD34" s="4"/>
      <c r="AE34" s="4"/>
      <c r="AF34" s="4"/>
      <c r="AG34" s="4"/>
      <c r="AH34" s="4"/>
    </row>
    <row r="35" spans="5:34" x14ac:dyDescent="0.3">
      <c r="E35" s="14">
        <v>27</v>
      </c>
      <c r="F3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6" t="str">
        <f t="shared" si="6"/>
        <v>2,2,2,2,2,2,2,2,2,2,2,2,2,2,2,2,2,2,2,2,2,2,2,2,2,2,2</v>
      </c>
      <c r="H3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6" t="s">
        <v>717</v>
      </c>
      <c r="N35" s="14">
        <v>27</v>
      </c>
      <c r="O35" s="15" t="str">
        <f t="shared" si="11"/>
        <v>3.788자</v>
      </c>
      <c r="P35" s="15">
        <f t="shared" si="4"/>
        <v>3.7880000000000004E+24</v>
      </c>
      <c r="Q35" s="15">
        <f t="shared" si="9"/>
        <v>3.7880000000000003</v>
      </c>
      <c r="R35" s="14" t="str" cm="1">
        <f t="array" ref="R35">IF(AND(Q34&gt;1000,Q35&lt;2),INDEX(V:V,MATCH(R34,V:V,0)+1,0),R34)</f>
        <v>자</v>
      </c>
      <c r="S35" s="14" t="str">
        <f t="shared" si="0"/>
        <v>1E+24</v>
      </c>
      <c r="T35" s="29">
        <f t="shared" si="1"/>
        <v>470000000</v>
      </c>
      <c r="U35" s="29"/>
      <c r="V35" s="14" t="s">
        <v>912</v>
      </c>
      <c r="W35" s="14">
        <v>112</v>
      </c>
      <c r="X35" s="15">
        <f t="shared" ref="X35:X36" si="14">POWER(10,W35)</f>
        <v>9.9999999999999993E+111</v>
      </c>
      <c r="Y35" s="15" t="str">
        <f t="shared" ref="Y35:Y36" si="15">RIGHT(X35,W35)</f>
        <v>1E+112</v>
      </c>
      <c r="Z35" s="4"/>
      <c r="AA35" s="4"/>
      <c r="AB35" s="4"/>
      <c r="AC35" s="4"/>
      <c r="AD35" s="4"/>
      <c r="AE35" s="4"/>
      <c r="AF35" s="4"/>
      <c r="AG35" s="4"/>
      <c r="AH35" s="4"/>
    </row>
    <row r="36" spans="5:34" x14ac:dyDescent="0.3">
      <c r="E36" s="14">
        <v>28</v>
      </c>
      <c r="F3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6" t="str">
        <f t="shared" si="6"/>
        <v>2,2,2,2,2,2,2,2,2,2,2,2,2,2,2,2,2,2,2,2,2,2,2,2,2,2,2,2</v>
      </c>
      <c r="H3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6" t="s">
        <v>717</v>
      </c>
      <c r="N36" s="14">
        <v>28</v>
      </c>
      <c r="O36" s="15" t="str">
        <f t="shared" si="11"/>
        <v>5.682자</v>
      </c>
      <c r="P36" s="15">
        <f t="shared" si="4"/>
        <v>5.6820000000000001E+24</v>
      </c>
      <c r="Q36" s="15">
        <f t="shared" si="9"/>
        <v>5.6820000000000004</v>
      </c>
      <c r="R36" s="14" t="str" cm="1">
        <f t="array" ref="R36">IF(AND(Q35&gt;1000,Q36&lt;2),INDEX(V:V,MATCH(R35,V:V,0)+1,0),R35)</f>
        <v>자</v>
      </c>
      <c r="S36" s="14" t="str">
        <f t="shared" si="0"/>
        <v>1E+24</v>
      </c>
      <c r="T36" s="29">
        <f t="shared" si="1"/>
        <v>480000000</v>
      </c>
      <c r="U36" s="29"/>
      <c r="V36" s="14" t="s">
        <v>913</v>
      </c>
      <c r="W36" s="14">
        <v>116</v>
      </c>
      <c r="X36" s="15">
        <f t="shared" si="14"/>
        <v>1E+116</v>
      </c>
      <c r="Y36" s="15" t="str">
        <f t="shared" si="15"/>
        <v>1E+116</v>
      </c>
      <c r="Z36" s="4"/>
      <c r="AA36" s="4"/>
      <c r="AB36" s="4"/>
      <c r="AC36" s="4"/>
      <c r="AD36" s="4"/>
      <c r="AE36" s="4"/>
      <c r="AF36" s="4"/>
      <c r="AG36" s="4"/>
      <c r="AH36" s="4"/>
    </row>
    <row r="37" spans="5:34" x14ac:dyDescent="0.3">
      <c r="E37" s="14">
        <v>29</v>
      </c>
      <c r="F3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6" t="str">
        <f t="shared" si="6"/>
        <v>2,2,2,2,2,2,2,2,2,2,2,2,2,2,2,2,2,2,2,2,2,2,2,2,2,2,2,2,2</v>
      </c>
      <c r="H3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6" t="s">
        <v>717</v>
      </c>
      <c r="N37" s="14">
        <v>29</v>
      </c>
      <c r="O37" s="15" t="str">
        <f t="shared" si="11"/>
        <v>8.523자</v>
      </c>
      <c r="P37" s="15">
        <f t="shared" si="4"/>
        <v>8.5229999999999996E+24</v>
      </c>
      <c r="Q37" s="15">
        <f t="shared" si="9"/>
        <v>8.5229999999999997</v>
      </c>
      <c r="R37" s="14" t="str" cm="1">
        <f t="array" ref="R37">IF(AND(Q36&gt;1000,Q37&lt;2),INDEX(V:V,MATCH(R36,V:V,0)+1,0),R36)</f>
        <v>자</v>
      </c>
      <c r="S37" s="14" t="str">
        <f t="shared" si="0"/>
        <v>1E+24</v>
      </c>
      <c r="T37" s="29">
        <f t="shared" si="1"/>
        <v>490000000</v>
      </c>
      <c r="U37" s="29"/>
      <c r="V37" s="14" t="s">
        <v>971</v>
      </c>
      <c r="W37" s="14">
        <v>120</v>
      </c>
      <c r="X37" s="15">
        <f t="shared" ref="X37:X38" si="16">POWER(10,W37)</f>
        <v>9.9999999999999998E+119</v>
      </c>
      <c r="Y37" s="15" t="str">
        <f t="shared" ref="Y37:Y38" si="17">RIGHT(X37,W37)</f>
        <v>1E+120</v>
      </c>
      <c r="Z37" s="4"/>
      <c r="AA37" s="4"/>
      <c r="AB37" s="4"/>
      <c r="AC37" s="4"/>
      <c r="AD37" s="4"/>
      <c r="AE37" s="4"/>
      <c r="AF37" s="4"/>
      <c r="AG37" s="4"/>
      <c r="AH37" s="4"/>
    </row>
    <row r="38" spans="5:34" x14ac:dyDescent="0.3">
      <c r="E38" s="14">
        <v>30</v>
      </c>
      <c r="F3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6" t="str">
        <f t="shared" si="6"/>
        <v>2,2,2,2,2,2,2,2,2,2,2,2,2,2,2,2,2,2,2,2,2,2,2,2,2,2,2,2,2,2</v>
      </c>
      <c r="H3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6" t="s">
        <v>717</v>
      </c>
      <c r="N38" s="14">
        <v>30</v>
      </c>
      <c r="O38" s="15" t="str">
        <f t="shared" si="11"/>
        <v>12.7845자</v>
      </c>
      <c r="P38" s="15">
        <f t="shared" si="4"/>
        <v>1.2784499999999999E+25</v>
      </c>
      <c r="Q38" s="15">
        <f t="shared" si="9"/>
        <v>12.7845</v>
      </c>
      <c r="R38" s="14" t="str" cm="1">
        <f t="array" ref="R38">IF(AND(Q37&gt;1000,Q38&lt;2),INDEX(V:V,MATCH(R37,V:V,0)+1,0),R37)</f>
        <v>자</v>
      </c>
      <c r="S38" s="14" t="str">
        <f t="shared" si="0"/>
        <v>1E+24</v>
      </c>
      <c r="T38" s="29">
        <f t="shared" si="1"/>
        <v>500000000</v>
      </c>
      <c r="U38" s="29"/>
      <c r="V38" s="14" t="s">
        <v>972</v>
      </c>
      <c r="W38" s="14">
        <v>124</v>
      </c>
      <c r="X38" s="15">
        <f t="shared" si="16"/>
        <v>9.9999999999999995E+123</v>
      </c>
      <c r="Y38" s="15" t="str">
        <f t="shared" si="17"/>
        <v>1E+124</v>
      </c>
      <c r="Z38" s="4"/>
      <c r="AA38" s="4"/>
      <c r="AB38" s="4"/>
      <c r="AC38" s="4"/>
      <c r="AD38" s="4"/>
      <c r="AE38" s="4"/>
      <c r="AF38" s="4"/>
      <c r="AG38" s="4"/>
      <c r="AH38" s="4"/>
    </row>
    <row r="39" spans="5:34" x14ac:dyDescent="0.3">
      <c r="E39" s="14">
        <v>31</v>
      </c>
      <c r="F3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6" t="str">
        <f t="shared" si="6"/>
        <v>2,2,2,2,2,2,2,2,2,2,2,2,2,2,2,2,2,2,2,2,2,2,2,2,2,2,2,2,2,2,2</v>
      </c>
      <c r="H3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6" t="s">
        <v>717</v>
      </c>
      <c r="N39" s="14">
        <v>31</v>
      </c>
      <c r="O39" s="15" t="str">
        <f t="shared" si="11"/>
        <v>19.1768자</v>
      </c>
      <c r="P39" s="15">
        <f t="shared" si="4"/>
        <v>1.91768E+25</v>
      </c>
      <c r="Q39" s="15">
        <f t="shared" si="9"/>
        <v>19.1768</v>
      </c>
      <c r="R39" s="14" t="str" cm="1">
        <f t="array" ref="R39">IF(AND(Q38&gt;1000,Q39&lt;2),INDEX(V:V,MATCH(R38,V:V,0)+1,0),R38)</f>
        <v>자</v>
      </c>
      <c r="S39" s="14" t="str">
        <f t="shared" si="0"/>
        <v>1E+24</v>
      </c>
      <c r="T39" s="29">
        <f t="shared" si="1"/>
        <v>610000000</v>
      </c>
      <c r="U39" s="29"/>
      <c r="V39" s="14" t="s">
        <v>1014</v>
      </c>
      <c r="W39" s="14">
        <v>128</v>
      </c>
      <c r="X39" s="15">
        <f t="shared" ref="X39" si="18">POWER(10,W39)</f>
        <v>1.0000000000000001E+128</v>
      </c>
      <c r="Y39" s="15" t="str">
        <f t="shared" ref="Y39" si="19">RIGHT(X39,W39)</f>
        <v>1E+128</v>
      </c>
      <c r="Z39" s="4"/>
      <c r="AA39" s="4"/>
      <c r="AB39" s="4"/>
      <c r="AC39" s="4"/>
      <c r="AD39" s="4"/>
      <c r="AE39" s="4"/>
      <c r="AF39" s="4"/>
      <c r="AG39" s="4"/>
      <c r="AH39" s="4"/>
    </row>
    <row r="40" spans="5:34" x14ac:dyDescent="0.3">
      <c r="E40" s="14">
        <v>32</v>
      </c>
      <c r="F4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6" t="str">
        <f t="shared" si="6"/>
        <v>2,2,2,2,2,2,2,2,2,2,2,2,2,2,2,2,2,2,2,2,2,2,2,2,2,2,2,2,2,2,2,2</v>
      </c>
      <c r="H4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6" t="s">
        <v>717</v>
      </c>
      <c r="N40" s="14">
        <v>32</v>
      </c>
      <c r="O40" s="15" t="str">
        <f t="shared" si="11"/>
        <v>28.7652자</v>
      </c>
      <c r="P40" s="15">
        <f t="shared" si="4"/>
        <v>2.8765200000000002E+25</v>
      </c>
      <c r="Q40" s="15">
        <f t="shared" si="9"/>
        <v>28.7652</v>
      </c>
      <c r="R40" s="14" t="str" cm="1">
        <f t="array" ref="R40">IF(AND(Q39&gt;1000,Q40&lt;2),INDEX(V:V,MATCH(R39,V:V,0)+1,0),R39)</f>
        <v>자</v>
      </c>
      <c r="S40" s="14" t="str">
        <f t="shared" si="0"/>
        <v>1E+24</v>
      </c>
      <c r="T40" s="29">
        <f t="shared" si="1"/>
        <v>620000000</v>
      </c>
      <c r="U40" s="29"/>
      <c r="V40" s="14" t="s">
        <v>1089</v>
      </c>
      <c r="W40" s="14">
        <v>132</v>
      </c>
      <c r="X40" s="15">
        <f t="shared" ref="X40" si="20">POWER(10,W40)</f>
        <v>9.9999999999999999E+131</v>
      </c>
      <c r="Y40" s="15" t="str">
        <f t="shared" ref="Y40" si="21">RIGHT(X40,W40)</f>
        <v>1E+132</v>
      </c>
      <c r="Z40" s="4"/>
      <c r="AA40" s="4"/>
      <c r="AB40" s="4"/>
      <c r="AC40" s="4"/>
      <c r="AD40" s="4"/>
      <c r="AE40" s="4"/>
      <c r="AF40" s="4"/>
      <c r="AG40" s="4"/>
      <c r="AH40" s="4"/>
    </row>
    <row r="41" spans="5:34" x14ac:dyDescent="0.3">
      <c r="E41" s="14">
        <v>33</v>
      </c>
      <c r="F4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6" t="str">
        <f t="shared" si="6"/>
        <v>2,2,2,2,2,2,2,2,2,2,2,2,2,2,2,2,2,2,2,2,2,2,2,2,2,2,2,2,2,2,2,2,2</v>
      </c>
      <c r="H4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6" t="s">
        <v>717</v>
      </c>
      <c r="N41" s="14">
        <v>33</v>
      </c>
      <c r="O41" s="15" t="str">
        <f t="shared" si="11"/>
        <v>43.1478자</v>
      </c>
      <c r="P41" s="15">
        <f t="shared" si="4"/>
        <v>4.31478E+25</v>
      </c>
      <c r="Q41" s="15">
        <f t="shared" si="9"/>
        <v>43.147799999999997</v>
      </c>
      <c r="R41" s="14" t="str" cm="1">
        <f t="array" ref="R41">IF(AND(Q40&gt;1000,Q41&lt;2),INDEX(V:V,MATCH(R40,V:V,0)+1,0),R40)</f>
        <v>자</v>
      </c>
      <c r="S41" s="14" t="str">
        <f t="shared" si="0"/>
        <v>1E+24</v>
      </c>
      <c r="T41" s="29">
        <f t="shared" si="1"/>
        <v>630000000</v>
      </c>
      <c r="U41" s="29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5:34" x14ac:dyDescent="0.3">
      <c r="E42" s="14">
        <v>34</v>
      </c>
      <c r="F4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6" t="str">
        <f t="shared" si="6"/>
        <v>2,2,2,2,2,2,2,2,2,2,2,2,2,2,2,2,2,2,2,2,2,2,2,2,2,2,2,2,2,2,2,2,2,2</v>
      </c>
      <c r="H4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6" t="s">
        <v>717</v>
      </c>
      <c r="N42" s="14">
        <v>34</v>
      </c>
      <c r="O42" s="15" t="str">
        <f t="shared" si="11"/>
        <v>64.7217자</v>
      </c>
      <c r="P42" s="15">
        <f t="shared" si="4"/>
        <v>6.47217E+25</v>
      </c>
      <c r="Q42" s="15">
        <f t="shared" si="9"/>
        <v>64.721699999999998</v>
      </c>
      <c r="R42" s="14" t="str" cm="1">
        <f t="array" ref="R42">IF(AND(Q41&gt;1000,Q42&lt;2),INDEX(V:V,MATCH(R41,V:V,0)+1,0),R41)</f>
        <v>자</v>
      </c>
      <c r="S42" s="14" t="str">
        <f t="shared" si="0"/>
        <v>1E+24</v>
      </c>
      <c r="T42" s="29">
        <f t="shared" si="1"/>
        <v>640000000</v>
      </c>
      <c r="U42" s="2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5:34" x14ac:dyDescent="0.3">
      <c r="E43" s="14">
        <v>35</v>
      </c>
      <c r="F4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6" t="str">
        <f t="shared" si="6"/>
        <v>2,2,2,2,2,2,2,2,2,2,2,2,2,2,2,2,2,2,2,2,2,2,2,2,2,2,2,2,2,2,2,2,2,2,2</v>
      </c>
      <c r="H4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6" t="s">
        <v>717</v>
      </c>
      <c r="N43" s="14">
        <v>35</v>
      </c>
      <c r="O43" s="15" t="str">
        <f t="shared" si="11"/>
        <v>97.0826자</v>
      </c>
      <c r="P43" s="15">
        <f t="shared" si="4"/>
        <v>9.7082600000000002E+25</v>
      </c>
      <c r="Q43" s="15">
        <f t="shared" si="9"/>
        <v>97.082599999999999</v>
      </c>
      <c r="R43" s="14" t="str" cm="1">
        <f t="array" ref="R43">IF(AND(Q42&gt;1000,Q43&lt;2),INDEX(V:V,MATCH(R42,V:V,0)+1,0),R42)</f>
        <v>자</v>
      </c>
      <c r="S43" s="14" t="str">
        <f t="shared" si="0"/>
        <v>1E+24</v>
      </c>
      <c r="T43" s="29">
        <f t="shared" si="1"/>
        <v>650000000</v>
      </c>
      <c r="U43" s="2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5:34" x14ac:dyDescent="0.3">
      <c r="E44" s="14">
        <v>36</v>
      </c>
      <c r="F4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6" t="str">
        <f t="shared" si="6"/>
        <v>2,2,2,2,2,2,2,2,2,2,2,2,2,2,2,2,2,2,2,2,2,2,2,2,2,2,2,2,2,2,2,2,2,2,2,2</v>
      </c>
      <c r="H4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6" t="s">
        <v>717</v>
      </c>
      <c r="N44" s="14">
        <v>36</v>
      </c>
      <c r="O44" s="15" t="str">
        <f t="shared" si="11"/>
        <v>145.6239자</v>
      </c>
      <c r="P44" s="15">
        <f t="shared" si="4"/>
        <v>1.4562389999999999E+26</v>
      </c>
      <c r="Q44" s="15">
        <f t="shared" si="9"/>
        <v>145.62389999999999</v>
      </c>
      <c r="R44" s="14" t="str" cm="1">
        <f t="array" ref="R44">IF(AND(Q43&gt;1000,Q44&lt;2),INDEX(V:V,MATCH(R43,V:V,0)+1,0),R43)</f>
        <v>자</v>
      </c>
      <c r="S44" s="14" t="str">
        <f t="shared" si="0"/>
        <v>1E+24</v>
      </c>
      <c r="T44" s="29">
        <f t="shared" si="1"/>
        <v>660000000</v>
      </c>
      <c r="U44" s="2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5:34" x14ac:dyDescent="0.3">
      <c r="E45" s="14">
        <v>37</v>
      </c>
      <c r="F4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6" t="str">
        <f t="shared" si="6"/>
        <v>2,2,2,2,2,2,2,2,2,2,2,2,2,2,2,2,2,2,2,2,2,2,2,2,2,2,2,2,2,2,2,2,2,2,2,2,2</v>
      </c>
      <c r="H4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6" t="s">
        <v>717</v>
      </c>
      <c r="N45" s="14">
        <v>37</v>
      </c>
      <c r="O45" s="15" t="str">
        <f t="shared" si="11"/>
        <v>218.4359자</v>
      </c>
      <c r="P45" s="15">
        <f t="shared" si="4"/>
        <v>2.1843590000000001E+26</v>
      </c>
      <c r="Q45" s="15">
        <f t="shared" si="9"/>
        <v>218.4359</v>
      </c>
      <c r="R45" s="14" t="str" cm="1">
        <f t="array" ref="R45">IF(AND(Q44&gt;1000,Q45&lt;2),INDEX(V:V,MATCH(R44,V:V,0)+1,0),R44)</f>
        <v>자</v>
      </c>
      <c r="S45" s="14" t="str">
        <f t="shared" si="0"/>
        <v>1E+24</v>
      </c>
      <c r="T45" s="29">
        <f t="shared" si="1"/>
        <v>670000000</v>
      </c>
      <c r="U45" s="2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5:34" x14ac:dyDescent="0.3">
      <c r="E46" s="14">
        <v>38</v>
      </c>
      <c r="F4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6" t="str">
        <f t="shared" si="6"/>
        <v>2,2,2,2,2,2,2,2,2,2,2,2,2,2,2,2,2,2,2,2,2,2,2,2,2,2,2,2,2,2,2,2,2,2,2,2,2,2</v>
      </c>
      <c r="H4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6" t="s">
        <v>717</v>
      </c>
      <c r="N46" s="14">
        <v>38</v>
      </c>
      <c r="O46" s="15" t="str">
        <f t="shared" si="11"/>
        <v>327.6539자</v>
      </c>
      <c r="P46" s="15">
        <f t="shared" si="4"/>
        <v>3.2765389999999996E+26</v>
      </c>
      <c r="Q46" s="15">
        <f t="shared" si="9"/>
        <v>327.65389999999996</v>
      </c>
      <c r="R46" s="14" t="str" cm="1">
        <f t="array" ref="R46">IF(AND(Q45&gt;1000,Q46&lt;2),INDEX(V:V,MATCH(R45,V:V,0)+1,0),R45)</f>
        <v>자</v>
      </c>
      <c r="S46" s="14" t="str">
        <f t="shared" si="0"/>
        <v>1E+24</v>
      </c>
      <c r="T46" s="29">
        <f t="shared" si="1"/>
        <v>680000000</v>
      </c>
      <c r="U46" s="2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5:34" x14ac:dyDescent="0.3">
      <c r="E47" s="14">
        <v>39</v>
      </c>
      <c r="F4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6" t="str">
        <f t="shared" si="6"/>
        <v>2,2,2,2,2,2,2,2,2,2,2,2,2,2,2,2,2,2,2,2,2,2,2,2,2,2,2,2,2,2,2,2,2,2,2,2,2,2,2</v>
      </c>
      <c r="H4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6" t="s">
        <v>717</v>
      </c>
      <c r="N47" s="14">
        <v>39</v>
      </c>
      <c r="O47" s="15" t="str">
        <f t="shared" si="11"/>
        <v>491.4809자</v>
      </c>
      <c r="P47" s="15">
        <f t="shared" si="4"/>
        <v>4.9148089999999994E+26</v>
      </c>
      <c r="Q47" s="15">
        <f t="shared" si="9"/>
        <v>491.48089999999996</v>
      </c>
      <c r="R47" s="14" t="str" cm="1">
        <f t="array" ref="R47">IF(AND(Q46&gt;1000,Q47&lt;2),INDEX(V:V,MATCH(R46,V:V,0)+1,0),R46)</f>
        <v>자</v>
      </c>
      <c r="S47" s="14" t="str">
        <f t="shared" si="0"/>
        <v>1E+24</v>
      </c>
      <c r="T47" s="29">
        <f t="shared" si="1"/>
        <v>690000000</v>
      </c>
      <c r="U47" s="2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5:34" x14ac:dyDescent="0.3">
      <c r="E48" s="14">
        <v>40</v>
      </c>
      <c r="F4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6" t="str">
        <f t="shared" si="6"/>
        <v>2,2,2,2,2,2,2,2,2,2,2,2,2,2,2,2,2,2,2,2,2,2,2,2,2,2,2,2,2,2,2,2,2,2,2,2,2,2,2,2</v>
      </c>
      <c r="H4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6" t="s">
        <v>717</v>
      </c>
      <c r="N48" s="14">
        <v>40</v>
      </c>
      <c r="O48" s="15" t="str">
        <f t="shared" si="11"/>
        <v>737.2214자</v>
      </c>
      <c r="P48" s="15">
        <f t="shared" si="4"/>
        <v>7.3722139999999999E+26</v>
      </c>
      <c r="Q48" s="15">
        <f t="shared" si="9"/>
        <v>737.22140000000002</v>
      </c>
      <c r="R48" s="14" t="str" cm="1">
        <f t="array" ref="R48">IF(AND(Q47&gt;1000,Q48&lt;2),INDEX(V:V,MATCH(R47,V:V,0)+1,0),R47)</f>
        <v>자</v>
      </c>
      <c r="S48" s="14" t="str">
        <f t="shared" si="0"/>
        <v>1E+24</v>
      </c>
      <c r="T48" s="29">
        <f t="shared" si="1"/>
        <v>700000000</v>
      </c>
      <c r="U48" s="2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5:34" x14ac:dyDescent="0.3">
      <c r="E49" s="14">
        <v>41</v>
      </c>
      <c r="F4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6" t="str">
        <f t="shared" si="6"/>
        <v>2,2,2,2,2,2,2,2,2,2,2,2,2,2,2,2,2,2,2,2,2,2,2,2,2,2,2,2,2,2,2,2,2,2,2,2,2,2,2,2,2</v>
      </c>
      <c r="H4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6" t="s">
        <v>717</v>
      </c>
      <c r="N49" s="14">
        <v>41</v>
      </c>
      <c r="O49" s="15" t="str">
        <f t="shared" si="11"/>
        <v>1105.8321자</v>
      </c>
      <c r="P49" s="15">
        <f t="shared" si="4"/>
        <v>1.1058321E+27</v>
      </c>
      <c r="Q49" s="15">
        <f t="shared" si="9"/>
        <v>1105.8321000000001</v>
      </c>
      <c r="R49" s="14" t="str" cm="1">
        <f t="array" ref="R49">IF(AND(Q48&gt;1000,Q49&lt;2),INDEX(V:V,MATCH(R48,V:V,0)+1,0),R48)</f>
        <v>자</v>
      </c>
      <c r="S49" s="14" t="str">
        <f t="shared" si="0"/>
        <v>1E+24</v>
      </c>
      <c r="T49" s="29">
        <f t="shared" si="1"/>
        <v>710000000</v>
      </c>
      <c r="U49" s="2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5:34" x14ac:dyDescent="0.3">
      <c r="E50" s="14">
        <v>42</v>
      </c>
      <c r="F5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6" t="str">
        <f t="shared" si="6"/>
        <v>2,2,2,2,2,2,2,2,2,2,2,2,2,2,2,2,2,2,2,2,2,2,2,2,2,2,2,2,2,2,2,2,2,2,2,2,2,2,2,2,2,2</v>
      </c>
      <c r="H5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6" t="s">
        <v>717</v>
      </c>
      <c r="N50" s="14">
        <v>42</v>
      </c>
      <c r="O50" s="15" t="str">
        <f t="shared" si="11"/>
        <v>1658.7482자</v>
      </c>
      <c r="P50" s="15">
        <f t="shared" si="4"/>
        <v>1.6587482E+27</v>
      </c>
      <c r="Q50" s="15">
        <f t="shared" si="9"/>
        <v>1658.7482</v>
      </c>
      <c r="R50" s="14" t="str" cm="1">
        <f t="array" ref="R50">IF(AND(Q49&gt;1000,Q50&lt;2),INDEX(V:V,MATCH(R49,V:V,0)+1,0),R49)</f>
        <v>자</v>
      </c>
      <c r="S50" s="14" t="str">
        <f t="shared" si="0"/>
        <v>1E+24</v>
      </c>
      <c r="T50" s="29">
        <f t="shared" si="1"/>
        <v>720000000</v>
      </c>
      <c r="U50" s="2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5:34" x14ac:dyDescent="0.3">
      <c r="E51" s="14">
        <v>43</v>
      </c>
      <c r="F5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6" t="str">
        <f t="shared" si="6"/>
        <v>2,2,2,2,2,2,2,2,2,2,2,2,2,2,2,2,2,2,2,2,2,2,2,2,2,2,2,2,2,2,2,2,2,2,2,2,2,2,2,2,2,2,2</v>
      </c>
      <c r="H5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6" t="s">
        <v>717</v>
      </c>
      <c r="N51" s="14">
        <v>43</v>
      </c>
      <c r="O51" s="15" t="str">
        <f t="shared" si="11"/>
        <v>2488.1223자</v>
      </c>
      <c r="P51" s="15">
        <f t="shared" si="4"/>
        <v>2.4881222999999997E+27</v>
      </c>
      <c r="Q51" s="15">
        <f t="shared" si="9"/>
        <v>2488.1223</v>
      </c>
      <c r="R51" s="14" t="str" cm="1">
        <f t="array" ref="R51">IF(AND(Q50&gt;1000,Q51&lt;2),INDEX(V:V,MATCH(R50,V:V,0)+1,0),R50)</f>
        <v>자</v>
      </c>
      <c r="S51" s="14" t="str">
        <f t="shared" si="0"/>
        <v>1E+24</v>
      </c>
      <c r="T51" s="29">
        <f t="shared" si="1"/>
        <v>730000000</v>
      </c>
      <c r="U51" s="2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5:34" x14ac:dyDescent="0.3">
      <c r="E52" s="14">
        <v>44</v>
      </c>
      <c r="F5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6" t="str">
        <f t="shared" si="6"/>
        <v>2,2,2,2,2,2,2,2,2,2,2,2,2,2,2,2,2,2,2,2,2,2,2,2,2,2,2,2,2,2,2,2,2,2,2,2,2,2,2,2,2,2,2,2</v>
      </c>
      <c r="H5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6" t="s">
        <v>717</v>
      </c>
      <c r="N52" s="14">
        <v>44</v>
      </c>
      <c r="O52" s="15" t="str">
        <f t="shared" si="11"/>
        <v>3732.1835자</v>
      </c>
      <c r="P52" s="15">
        <f t="shared" si="4"/>
        <v>3.7321835E+27</v>
      </c>
      <c r="Q52" s="15">
        <f t="shared" si="9"/>
        <v>3732.1835000000001</v>
      </c>
      <c r="R52" s="14" t="str" cm="1">
        <f t="array" ref="R52">IF(AND(Q51&gt;1000,Q52&lt;2),INDEX(V:V,MATCH(R51,V:V,0)+1,0),R51)</f>
        <v>자</v>
      </c>
      <c r="S52" s="14" t="str">
        <f t="shared" si="0"/>
        <v>1E+24</v>
      </c>
      <c r="T52" s="29">
        <f t="shared" si="1"/>
        <v>740000000</v>
      </c>
      <c r="U52" s="2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5:34" x14ac:dyDescent="0.3">
      <c r="E53" s="14">
        <v>45</v>
      </c>
      <c r="F5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6" t="str">
        <f t="shared" si="6"/>
        <v>2,2,2,2,2,2,2,2,2,2,2,2,2,2,2,2,2,2,2,2,2,2,2,2,2,2,2,2,2,2,2,2,2,2,2,2,2,2,2,2,2,2,2,2,2</v>
      </c>
      <c r="H5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6" t="s">
        <v>717</v>
      </c>
      <c r="N53" s="14">
        <v>45</v>
      </c>
      <c r="O53" s="15" t="str">
        <f t="shared" si="11"/>
        <v>5598.2753자</v>
      </c>
      <c r="P53" s="15">
        <f t="shared" si="4"/>
        <v>5.5982752999999996E+27</v>
      </c>
      <c r="Q53" s="15">
        <f t="shared" si="9"/>
        <v>5598.2753000000002</v>
      </c>
      <c r="R53" s="14" t="str" cm="1">
        <f t="array" ref="R53">IF(AND(Q52&gt;1000,Q53&lt;2),INDEX(V:V,MATCH(R52,V:V,0)+1,0),R52)</f>
        <v>자</v>
      </c>
      <c r="S53" s="14" t="str">
        <f t="shared" si="0"/>
        <v>1E+24</v>
      </c>
      <c r="T53" s="29">
        <f t="shared" si="1"/>
        <v>750000000</v>
      </c>
      <c r="U53" s="2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5:34" x14ac:dyDescent="0.3">
      <c r="E54" s="14">
        <v>46</v>
      </c>
      <c r="F5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6" t="str">
        <f t="shared" si="6"/>
        <v>2,2,2,2,2,2,2,2,2,2,2,2,2,2,2,2,2,2,2,2,2,2,2,2,2,2,2,2,2,2,2,2,2,2,2,2,2,2,2,2,2,2,2,2,2,2</v>
      </c>
      <c r="H5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6" t="s">
        <v>717</v>
      </c>
      <c r="N54" s="14">
        <v>46</v>
      </c>
      <c r="O54" s="15" t="str">
        <f t="shared" si="11"/>
        <v>8397.413자</v>
      </c>
      <c r="P54" s="15">
        <f t="shared" si="4"/>
        <v>8.3974129999999982E+27</v>
      </c>
      <c r="Q54" s="15">
        <f t="shared" si="9"/>
        <v>8397.4129999999986</v>
      </c>
      <c r="R54" s="14" t="str" cm="1">
        <f t="array" ref="R54">IF(AND(Q53&gt;1000,Q54&lt;2),INDEX(V:V,MATCH(R53,V:V,0)+1,0),R53)</f>
        <v>자</v>
      </c>
      <c r="S54" s="14" t="str">
        <f t="shared" si="0"/>
        <v>1E+24</v>
      </c>
      <c r="T54" s="29">
        <f t="shared" si="1"/>
        <v>860000000</v>
      </c>
      <c r="U54" s="2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5:34" x14ac:dyDescent="0.3">
      <c r="E55" s="14">
        <v>47</v>
      </c>
      <c r="F5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6" t="str">
        <f t="shared" si="6"/>
        <v>2,2,2,2,2,2,2,2,2,2,2,2,2,2,2,2,2,2,2,2,2,2,2,2,2,2,2,2,2,2,2,2,2,2,2,2,2,2,2,2,2,2,2,2,2,2,2</v>
      </c>
      <c r="H5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6" t="s">
        <v>717</v>
      </c>
      <c r="N55" s="14">
        <v>47</v>
      </c>
      <c r="O55" s="15" t="str">
        <f t="shared" si="11"/>
        <v>1.2597양</v>
      </c>
      <c r="P55" s="15">
        <f t="shared" si="4"/>
        <v>1.2596999999999999E+28</v>
      </c>
      <c r="Q55" s="15">
        <f t="shared" si="9"/>
        <v>1.2597</v>
      </c>
      <c r="R55" s="14" t="str" cm="1">
        <f t="array" ref="R55">IF(AND(Q54&gt;1000,Q55&lt;2),INDEX(V:V,MATCH(R54,V:V,0)+1,0),R54)</f>
        <v>양</v>
      </c>
      <c r="S55" s="14" t="str">
        <f t="shared" si="0"/>
        <v>1E+28</v>
      </c>
      <c r="T55" s="29">
        <f t="shared" si="1"/>
        <v>870000000</v>
      </c>
      <c r="U55" s="2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5:34" x14ac:dyDescent="0.3">
      <c r="E56" s="14">
        <v>48</v>
      </c>
      <c r="F5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6" t="str">
        <f t="shared" si="6"/>
        <v>2,2,2,2,2,2,2,2,2,2,2,2,2,2,2,2,2,2,2,2,2,2,2,2,2,2,2,2,2,2,2,2,2,2,2,2,2,2,2,2,2,2,2,2,2,2,2,2</v>
      </c>
      <c r="H5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6" t="s">
        <v>717</v>
      </c>
      <c r="N56" s="14">
        <v>48</v>
      </c>
      <c r="O56" s="15" t="str">
        <f t="shared" si="11"/>
        <v>1.8896양</v>
      </c>
      <c r="P56" s="15">
        <f t="shared" si="4"/>
        <v>1.8895999999999998E+28</v>
      </c>
      <c r="Q56" s="15">
        <f t="shared" si="9"/>
        <v>1.8895999999999999</v>
      </c>
      <c r="R56" s="14" t="str" cm="1">
        <f t="array" ref="R56">IF(AND(Q55&gt;1000,Q56&lt;2),INDEX(V:V,MATCH(R55,V:V,0)+1,0),R55)</f>
        <v>양</v>
      </c>
      <c r="S56" s="14" t="str">
        <f t="shared" si="0"/>
        <v>1E+28</v>
      </c>
      <c r="T56" s="29">
        <f t="shared" si="1"/>
        <v>880000000</v>
      </c>
      <c r="U56" s="2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5:34" x14ac:dyDescent="0.3">
      <c r="E57" s="14">
        <v>49</v>
      </c>
      <c r="F5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6" t="str">
        <f t="shared" si="6"/>
        <v>2,2,2,2,2,2,2,2,2,2,2,2,2,2,2,2,2,2,2,2,2,2,2,2,2,2,2,2,2,2,2,2,2,2,2,2,2,2,2,2,2,2,2,2,2,2,2,2,2</v>
      </c>
      <c r="H5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6" t="s">
        <v>717</v>
      </c>
      <c r="N57" s="14">
        <v>49</v>
      </c>
      <c r="O57" s="15" t="str">
        <f t="shared" si="11"/>
        <v>2.8344양</v>
      </c>
      <c r="P57" s="15">
        <f t="shared" si="4"/>
        <v>2.8343999999999998E+28</v>
      </c>
      <c r="Q57" s="15">
        <f t="shared" si="9"/>
        <v>2.8344</v>
      </c>
      <c r="R57" s="14" t="str" cm="1">
        <f t="array" ref="R57">IF(AND(Q56&gt;1000,Q57&lt;2),INDEX(V:V,MATCH(R56,V:V,0)+1,0),R56)</f>
        <v>양</v>
      </c>
      <c r="S57" s="14" t="str">
        <f t="shared" si="0"/>
        <v>1E+28</v>
      </c>
      <c r="T57" s="29">
        <f t="shared" si="1"/>
        <v>890000000</v>
      </c>
      <c r="U57" s="2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5:34" x14ac:dyDescent="0.3">
      <c r="E58" s="14">
        <v>50</v>
      </c>
      <c r="F5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6" t="str">
        <f t="shared" si="6"/>
        <v>2,2,2,2,2,2,2,2,2,2,2,2,2,2,2,2,2,2,2,2,2,2,2,2,2,2,2,2,2,2,2,2,2,2,2,2,2,2,2,2,2,2,2,2,2,2,2,2,2,2</v>
      </c>
      <c r="H5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6" t="s">
        <v>717</v>
      </c>
      <c r="N58" s="14">
        <v>50</v>
      </c>
      <c r="O58" s="15" t="str">
        <f t="shared" si="11"/>
        <v>4.2516양</v>
      </c>
      <c r="P58" s="15">
        <f t="shared" si="4"/>
        <v>4.2515999999999999E+28</v>
      </c>
      <c r="Q58" s="15">
        <f t="shared" si="9"/>
        <v>4.2515999999999998</v>
      </c>
      <c r="R58" s="14" t="str" cm="1">
        <f t="array" ref="R58">IF(AND(Q57&gt;1000,Q58&lt;2),INDEX(V:V,MATCH(R57,V:V,0)+1,0),R57)</f>
        <v>양</v>
      </c>
      <c r="S58" s="14" t="str">
        <f t="shared" si="0"/>
        <v>1E+28</v>
      </c>
      <c r="T58" s="29">
        <f t="shared" si="1"/>
        <v>1400000000</v>
      </c>
      <c r="U58" s="2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5:34" x14ac:dyDescent="0.3">
      <c r="E59" s="14">
        <v>51</v>
      </c>
      <c r="F5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6" t="str">
        <f t="shared" si="6"/>
        <v>2,2,2,2,2,2,2,2,2,2,2,2,2,2,2,2,2,2,2,2,2,2,2,2,2,2,2,2,2,2,2,2,2,2,2,2,2,2,2,2,2,2,2,2,2,2,2,2,2,2,2</v>
      </c>
      <c r="H5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6" t="s">
        <v>717</v>
      </c>
      <c r="N59" s="14">
        <v>51</v>
      </c>
      <c r="O59" s="15" t="str">
        <f t="shared" si="11"/>
        <v>6.3774양</v>
      </c>
      <c r="P59" s="15">
        <f t="shared" si="4"/>
        <v>6.3773999999999994E+28</v>
      </c>
      <c r="Q59" s="15">
        <f t="shared" si="9"/>
        <v>6.3773999999999997</v>
      </c>
      <c r="R59" s="14" t="str" cm="1">
        <f t="array" ref="R59">IF(AND(Q58&gt;1000,Q59&lt;2),INDEX(V:V,MATCH(R58,V:V,0)+1,0),R58)</f>
        <v>양</v>
      </c>
      <c r="S59" s="14" t="str">
        <f t="shared" si="0"/>
        <v>1E+28</v>
      </c>
      <c r="T59" s="29">
        <f t="shared" si="1"/>
        <v>1910000000</v>
      </c>
      <c r="U59" s="2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5:34" x14ac:dyDescent="0.3">
      <c r="E60" s="14">
        <v>52</v>
      </c>
      <c r="F6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6" t="str">
        <f t="shared" si="6"/>
        <v>2,2,2,2,2,2,2,2,2,2,2,2,2,2,2,2,2,2,2,2,2,2,2,2,2,2,2,2,2,2,2,2,2,2,2,2,2,2,2,2,2,2,2,2,2,2,2,2,2,2,2,2</v>
      </c>
      <c r="H6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6" t="s">
        <v>717</v>
      </c>
      <c r="N60" s="14">
        <v>52</v>
      </c>
      <c r="O60" s="15" t="str">
        <f t="shared" si="11"/>
        <v>9.5661양</v>
      </c>
      <c r="P60" s="15">
        <f t="shared" si="4"/>
        <v>9.5661000000000009E+28</v>
      </c>
      <c r="Q60" s="15">
        <f t="shared" si="9"/>
        <v>9.5661000000000005</v>
      </c>
      <c r="R60" s="14" t="str" cm="1">
        <f t="array" ref="R60">IF(AND(Q59&gt;1000,Q60&lt;2),INDEX(V:V,MATCH(R59,V:V,0)+1,0),R59)</f>
        <v>양</v>
      </c>
      <c r="S60" s="14" t="str">
        <f t="shared" si="0"/>
        <v>1E+28</v>
      </c>
      <c r="T60" s="29">
        <f t="shared" si="1"/>
        <v>1920000000</v>
      </c>
      <c r="U60" s="2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5:34" x14ac:dyDescent="0.3">
      <c r="E61" s="14">
        <v>53</v>
      </c>
      <c r="F6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6" t="str">
        <f t="shared" si="6"/>
        <v>2,2,2,2,2,2,2,2,2,2,2,2,2,2,2,2,2,2,2,2,2,2,2,2,2,2,2,2,2,2,2,2,2,2,2,2,2,2,2,2,2,2,2,2,2,2,2,2,2,2,2,2,2</v>
      </c>
      <c r="H6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6" t="s">
        <v>717</v>
      </c>
      <c r="N61" s="14">
        <v>53</v>
      </c>
      <c r="O61" s="15" t="str">
        <f t="shared" si="11"/>
        <v>14.3492양</v>
      </c>
      <c r="P61" s="15">
        <f t="shared" si="4"/>
        <v>1.4349199999999999E+29</v>
      </c>
      <c r="Q61" s="15">
        <f t="shared" si="9"/>
        <v>14.3492</v>
      </c>
      <c r="R61" s="14" t="str" cm="1">
        <f t="array" ref="R61">IF(AND(Q60&gt;1000,Q61&lt;2),INDEX(V:V,MATCH(R60,V:V,0)+1,0),R60)</f>
        <v>양</v>
      </c>
      <c r="S61" s="14" t="str">
        <f t="shared" si="0"/>
        <v>1E+28</v>
      </c>
      <c r="T61" s="29">
        <f t="shared" si="1"/>
        <v>1930000000</v>
      </c>
      <c r="U61" s="2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5:34" x14ac:dyDescent="0.3">
      <c r="E62" s="14">
        <v>54</v>
      </c>
      <c r="F6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6" t="str">
        <f t="shared" si="6"/>
        <v>2,2,2,2,2,2,2,2,2,2,2,2,2,2,2,2,2,2,2,2,2,2,2,2,2,2,2,2,2,2,2,2,2,2,2,2,2,2,2,2,2,2,2,2,2,2,2,2,2,2,2,2,2,2</v>
      </c>
      <c r="H6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6" t="s">
        <v>717</v>
      </c>
      <c r="N62" s="14">
        <v>54</v>
      </c>
      <c r="O62" s="15" t="str">
        <f t="shared" si="11"/>
        <v>21.5238양</v>
      </c>
      <c r="P62" s="15">
        <f t="shared" si="4"/>
        <v>2.1523800000000001E+29</v>
      </c>
      <c r="Q62" s="15">
        <f t="shared" si="9"/>
        <v>21.523800000000001</v>
      </c>
      <c r="R62" s="14" t="str" cm="1">
        <f t="array" ref="R62">IF(AND(Q61&gt;1000,Q62&lt;2),INDEX(V:V,MATCH(R61,V:V,0)+1,0),R61)</f>
        <v>양</v>
      </c>
      <c r="S62" s="14" t="str">
        <f t="shared" si="0"/>
        <v>1E+28</v>
      </c>
      <c r="T62" s="29">
        <f t="shared" si="1"/>
        <v>1940000000</v>
      </c>
      <c r="U62" s="2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5:34" x14ac:dyDescent="0.3">
      <c r="E63" s="14">
        <v>55</v>
      </c>
      <c r="F6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6" t="str">
        <f t="shared" si="6"/>
        <v>2,2,2,2,2,2,2,2,2,2,2,2,2,2,2,2,2,2,2,2,2,2,2,2,2,2,2,2,2,2,2,2,2,2,2,2,2,2,2,2,2,2,2,2,2,2,2,2,2,2,2,2,2,2,2</v>
      </c>
      <c r="H6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6" t="s">
        <v>717</v>
      </c>
      <c r="N63" s="14">
        <v>55</v>
      </c>
      <c r="O63" s="15" t="str">
        <f t="shared" si="11"/>
        <v>32.2857양</v>
      </c>
      <c r="P63" s="15">
        <f t="shared" si="4"/>
        <v>3.2285699999999998E+29</v>
      </c>
      <c r="Q63" s="15">
        <f t="shared" si="9"/>
        <v>32.285699999999999</v>
      </c>
      <c r="R63" s="14" t="str" cm="1">
        <f t="array" ref="R63">IF(AND(Q62&gt;1000,Q63&lt;2),INDEX(V:V,MATCH(R62,V:V,0)+1,0),R62)</f>
        <v>양</v>
      </c>
      <c r="S63" s="14" t="str">
        <f t="shared" si="0"/>
        <v>1E+28</v>
      </c>
      <c r="T63" s="29">
        <f t="shared" si="1"/>
        <v>1950000000</v>
      </c>
      <c r="U63" s="2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5:34" x14ac:dyDescent="0.3">
      <c r="E64" s="14">
        <v>56</v>
      </c>
      <c r="F6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6" t="str">
        <f t="shared" si="6"/>
        <v>2,2,2,2,2,2,2,2,2,2,2,2,2,2,2,2,2,2,2,2,2,2,2,2,2,2,2,2,2,2,2,2,2,2,2,2,2,2,2,2,2,2,2,2,2,2,2,2,2,2,2,2,2,2,2,2</v>
      </c>
      <c r="H6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6" t="s">
        <v>717</v>
      </c>
      <c r="N64" s="14">
        <v>56</v>
      </c>
      <c r="O64" s="15" t="str">
        <f t="shared" si="11"/>
        <v>48.4286양</v>
      </c>
      <c r="P64" s="15">
        <f t="shared" si="4"/>
        <v>4.8428600000000003E+29</v>
      </c>
      <c r="Q64" s="15">
        <f t="shared" si="9"/>
        <v>48.428600000000003</v>
      </c>
      <c r="R64" s="14" t="str" cm="1">
        <f t="array" ref="R64">IF(AND(Q63&gt;1000,Q64&lt;2),INDEX(V:V,MATCH(R63,V:V,0)+1,0),R63)</f>
        <v>양</v>
      </c>
      <c r="S64" s="14" t="str">
        <f t="shared" si="0"/>
        <v>1E+28</v>
      </c>
      <c r="T64" s="29">
        <f t="shared" si="1"/>
        <v>1960000000</v>
      </c>
      <c r="U64" s="2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5:34" x14ac:dyDescent="0.3">
      <c r="E65" s="14">
        <v>57</v>
      </c>
      <c r="F6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6" t="str">
        <f t="shared" si="6"/>
        <v>2,2,2,2,2,2,2,2,2,2,2,2,2,2,2,2,2,2,2,2,2,2,2,2,2,2,2,2,2,2,2,2,2,2,2,2,2,2,2,2,2,2,2,2,2,2,2,2,2,2,2,2,2,2,2,2,2</v>
      </c>
      <c r="H6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6" t="s">
        <v>717</v>
      </c>
      <c r="N65" s="14">
        <v>57</v>
      </c>
      <c r="O65" s="15" t="str">
        <f t="shared" si="11"/>
        <v>72.6429양</v>
      </c>
      <c r="P65" s="15">
        <f t="shared" si="4"/>
        <v>7.2642899999999997E+29</v>
      </c>
      <c r="Q65" s="15">
        <f t="shared" si="9"/>
        <v>72.642899999999997</v>
      </c>
      <c r="R65" s="14" t="str" cm="1">
        <f t="array" ref="R65">IF(AND(Q64&gt;1000,Q65&lt;2),INDEX(V:V,MATCH(R64,V:V,0)+1,0),R64)</f>
        <v>양</v>
      </c>
      <c r="S65" s="14" t="str">
        <f t="shared" si="0"/>
        <v>1E+28</v>
      </c>
      <c r="T65" s="29">
        <f t="shared" si="1"/>
        <v>1970000000</v>
      </c>
      <c r="U65" s="2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5:34" x14ac:dyDescent="0.3">
      <c r="E66" s="14">
        <v>58</v>
      </c>
      <c r="F6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6" t="str">
        <f t="shared" si="6"/>
        <v>2,2,2,2,2,2,2,2,2,2,2,2,2,2,2,2,2,2,2,2,2,2,2,2,2,2,2,2,2,2,2,2,2,2,2,2,2,2,2,2,2,2,2,2,2,2,2,2,2,2,2,2,2,2,2,2,2,2</v>
      </c>
      <c r="H6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6" t="s">
        <v>717</v>
      </c>
      <c r="N66" s="14">
        <v>58</v>
      </c>
      <c r="O66" s="15" t="str">
        <f t="shared" si="11"/>
        <v>108.9644양</v>
      </c>
      <c r="P66" s="15">
        <f t="shared" si="4"/>
        <v>1.089644E+30</v>
      </c>
      <c r="Q66" s="15">
        <f t="shared" si="9"/>
        <v>108.9644</v>
      </c>
      <c r="R66" s="14" t="str" cm="1">
        <f t="array" ref="R66">IF(AND(Q65&gt;1000,Q66&lt;2),INDEX(V:V,MATCH(R65,V:V,0)+1,0),R65)</f>
        <v>양</v>
      </c>
      <c r="S66" s="14" t="str">
        <f t="shared" si="0"/>
        <v>1E+28</v>
      </c>
      <c r="T66" s="29">
        <f t="shared" si="1"/>
        <v>1980000000</v>
      </c>
      <c r="U66" s="2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5:34" x14ac:dyDescent="0.3">
      <c r="E67" s="14">
        <v>59</v>
      </c>
      <c r="F6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6" t="str">
        <f t="shared" si="6"/>
        <v>2,2,2,2,2,2,2,2,2,2,2,2,2,2,2,2,2,2,2,2,2,2,2,2,2,2,2,2,2,2,2,2,2,2,2,2,2,2,2,2,2,2,2,2,2,2,2,2,2,2,2,2,2,2,2,2,2,2,2</v>
      </c>
      <c r="H6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6" t="s">
        <v>717</v>
      </c>
      <c r="N67" s="14">
        <v>59</v>
      </c>
      <c r="O67" s="15" t="str">
        <f t="shared" si="11"/>
        <v>163.4466양</v>
      </c>
      <c r="P67" s="15">
        <f t="shared" si="4"/>
        <v>1.6344659999999998E+30</v>
      </c>
      <c r="Q67" s="15">
        <f t="shared" si="9"/>
        <v>163.44659999999999</v>
      </c>
      <c r="R67" s="14" t="str" cm="1">
        <f t="array" ref="R67">IF(AND(Q66&gt;1000,Q67&lt;2),INDEX(V:V,MATCH(R66,V:V,0)+1,0),R66)</f>
        <v>양</v>
      </c>
      <c r="S67" s="14" t="str">
        <f t="shared" si="0"/>
        <v>1E+28</v>
      </c>
      <c r="T67" s="29">
        <f t="shared" si="1"/>
        <v>1990000000</v>
      </c>
      <c r="U67" s="29"/>
    </row>
    <row r="68" spans="5:34" x14ac:dyDescent="0.3">
      <c r="E68" s="14">
        <v>60</v>
      </c>
      <c r="F6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6" t="str">
        <f t="shared" si="6"/>
        <v>2,2,2,2,2,2,2,2,2,2,2,2,2,2,2,2,2,2,2,2,2,2,2,2,2,2,2,2,2,2,2,2,2,2,2,2,2,2,2,2,2,2,2,2,2,2,2,2,2,2,2,2,2,2,2,2,2,2,2,2</v>
      </c>
      <c r="H6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6" t="s">
        <v>717</v>
      </c>
      <c r="N68" s="14">
        <v>60</v>
      </c>
      <c r="O68" s="15" t="str">
        <f>Q68&amp;R68</f>
        <v>245.1699양</v>
      </c>
      <c r="P68" s="15">
        <f t="shared" si="4"/>
        <v>2.4516989999999999E+30</v>
      </c>
      <c r="Q68" s="15">
        <f t="shared" si="9"/>
        <v>245.16990000000001</v>
      </c>
      <c r="R68" s="14" t="str" cm="1">
        <f t="array" ref="R68">IF(AND(Q67&gt;1000,Q68&lt;2),INDEX(V:V,MATCH(R67,V:V,0)+1,0),R67)</f>
        <v>양</v>
      </c>
      <c r="S68" s="14" t="str">
        <f t="shared" si="0"/>
        <v>1E+28</v>
      </c>
      <c r="T68" s="29">
        <f t="shared" si="1"/>
        <v>2000000000</v>
      </c>
      <c r="U68" s="29"/>
    </row>
    <row r="69" spans="5:34" x14ac:dyDescent="0.3">
      <c r="E69" s="14">
        <v>61</v>
      </c>
      <c r="F6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6" t="str">
        <f t="shared" si="6"/>
        <v>2,2,2,2,2,2,2,2,2,2,2,2,2,2,2,2,2,2,2,2,2,2,2,2,2,2,2,2,2,2,2,2,2,2,2,2,2,2,2,2,2,2,2,2,2,2,2,2,2,2,2,2,2,2,2,2,2,2,2,2,2</v>
      </c>
      <c r="H6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6" t="s">
        <v>717</v>
      </c>
      <c r="N69" s="14">
        <v>61</v>
      </c>
      <c r="O69" s="15" t="str">
        <f t="shared" ref="O69:O132" si="22">Q69&amp;R69</f>
        <v>367.7549양</v>
      </c>
      <c r="P69" s="15">
        <f t="shared" si="4"/>
        <v>3.6775489999999996E+30</v>
      </c>
      <c r="Q69" s="15">
        <f t="shared" si="9"/>
        <v>367.75489999999996</v>
      </c>
      <c r="R69" s="14" t="str" cm="1">
        <f t="array" ref="R69">IF(AND(Q68&gt;1000,Q69&lt;2),INDEX(V:V,MATCH(R68,V:V,0)+1,0),R68)</f>
        <v>양</v>
      </c>
      <c r="S69" s="14" t="str">
        <f t="shared" si="0"/>
        <v>1E+28</v>
      </c>
      <c r="T69" s="29">
        <f t="shared" si="1"/>
        <v>2110000000</v>
      </c>
      <c r="U69" s="29"/>
    </row>
    <row r="70" spans="5:34" x14ac:dyDescent="0.3">
      <c r="E70" s="14">
        <v>62</v>
      </c>
      <c r="F7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6" t="str">
        <f t="shared" si="6"/>
        <v>2,2,2,2,2,2,2,2,2,2,2,2,2,2,2,2,2,2,2,2,2,2,2,2,2,2,2,2,2,2,2,2,2,2,2,2,2,2,2,2,2,2,2,2,2,2,2,2,2,2,2,2,2,2,2,2,2,2,2,2,2,2</v>
      </c>
      <c r="H7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6" t="s">
        <v>717</v>
      </c>
      <c r="N70" s="14">
        <v>62</v>
      </c>
      <c r="O70" s="15" t="str">
        <f t="shared" si="22"/>
        <v>551.6324양</v>
      </c>
      <c r="P70" s="15">
        <f t="shared" si="4"/>
        <v>5.5163239999999993E+30</v>
      </c>
      <c r="Q70" s="15">
        <f t="shared" si="9"/>
        <v>551.63239999999996</v>
      </c>
      <c r="R70" s="14" t="str" cm="1">
        <f t="array" ref="R70">IF(AND(Q69&gt;1000,Q70&lt;2),INDEX(V:V,MATCH(R69,V:V,0)+1,0),R69)</f>
        <v>양</v>
      </c>
      <c r="S70" s="14" t="str">
        <f t="shared" si="0"/>
        <v>1E+28</v>
      </c>
      <c r="T70" s="29">
        <f t="shared" si="1"/>
        <v>2120000000</v>
      </c>
      <c r="U70" s="29"/>
    </row>
    <row r="71" spans="5:34" x14ac:dyDescent="0.3">
      <c r="E71" s="14">
        <v>63</v>
      </c>
      <c r="F7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6" t="str">
        <f t="shared" si="6"/>
        <v>2,2,2,2,2,2,2,2,2,2,2,2,2,2,2,2,2,2,2,2,2,2,2,2,2,2,2,2,2,2,2,2,2,2,2,2,2,2,2,2,2,2,2,2,2,2,2,2,2,2,2,2,2,2,2,2,2,2,2,2,2,2,2</v>
      </c>
      <c r="H7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6" t="s">
        <v>717</v>
      </c>
      <c r="N71" s="14">
        <v>63</v>
      </c>
      <c r="O71" s="15" t="str">
        <f t="shared" si="22"/>
        <v>827.4486양</v>
      </c>
      <c r="P71" s="15">
        <f t="shared" si="4"/>
        <v>8.2744860000000006E+30</v>
      </c>
      <c r="Q71" s="15">
        <f t="shared" si="9"/>
        <v>827.44860000000006</v>
      </c>
      <c r="R71" s="14" t="str" cm="1">
        <f t="array" ref="R71">IF(AND(Q70&gt;1000,Q71&lt;2),INDEX(V:V,MATCH(R70,V:V,0)+1,0),R70)</f>
        <v>양</v>
      </c>
      <c r="S71" s="14" t="str">
        <f t="shared" si="0"/>
        <v>1E+28</v>
      </c>
      <c r="T71" s="29">
        <f t="shared" si="1"/>
        <v>2130000000</v>
      </c>
      <c r="U71" s="29"/>
    </row>
    <row r="72" spans="5:34" x14ac:dyDescent="0.3">
      <c r="E72" s="14">
        <v>64</v>
      </c>
      <c r="F7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6" t="str">
        <f t="shared" si="6"/>
        <v>2,2,2,2,2,2,2,2,2,2,2,2,2,2,2,2,2,2,2,2,2,2,2,2,2,2,2,2,2,2,2,2,2,2,2,2,2,2,2,2,2,2,2,2,2,2,2,2,2,2,2,2,2,2,2,2,2,2,2,2,2,2,2,2</v>
      </c>
      <c r="H7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6" t="s">
        <v>717</v>
      </c>
      <c r="N72" s="14">
        <v>64</v>
      </c>
      <c r="O72" s="15" t="str">
        <f t="shared" si="22"/>
        <v>1241.1729양</v>
      </c>
      <c r="P72" s="15">
        <f t="shared" si="4"/>
        <v>1.2411729E+31</v>
      </c>
      <c r="Q72" s="15">
        <f t="shared" si="9"/>
        <v>1241.1729</v>
      </c>
      <c r="R72" s="14" t="str" cm="1">
        <f t="array" ref="R72">IF(AND(Q71&gt;1000,Q72&lt;2),INDEX(V:V,MATCH(R71,V:V,0)+1,0),R71)</f>
        <v>양</v>
      </c>
      <c r="S72" s="14" t="str">
        <f t="shared" si="0"/>
        <v>1E+28</v>
      </c>
      <c r="T72" s="29">
        <f t="shared" si="1"/>
        <v>2140000000</v>
      </c>
      <c r="U72" s="29"/>
    </row>
    <row r="73" spans="5:34" x14ac:dyDescent="0.3">
      <c r="E73" s="14">
        <v>65</v>
      </c>
      <c r="F7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6" t="str">
        <f t="shared" si="6"/>
        <v>2,2,2,2,2,2,2,2,2,2,2,2,2,2,2,2,2,2,2,2,2,2,2,2,2,2,2,2,2,2,2,2,2,2,2,2,2,2,2,2,2,2,2,2,2,2,2,2,2,2,2,2,2,2,2,2,2,2,2,2,2,2,2,2,2</v>
      </c>
      <c r="H7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6" t="s">
        <v>717</v>
      </c>
      <c r="N73" s="14">
        <v>65</v>
      </c>
      <c r="O73" s="15" t="str">
        <f t="shared" si="22"/>
        <v>1861.7594양</v>
      </c>
      <c r="P73" s="15">
        <f t="shared" si="4"/>
        <v>1.8617593999999999E+31</v>
      </c>
      <c r="Q73" s="15">
        <f t="shared" si="9"/>
        <v>1861.7593999999999</v>
      </c>
      <c r="R73" s="14" t="str" cm="1">
        <f t="array" ref="R73">IF(AND(Q72&gt;1000,Q73&lt;2),INDEX(V:V,MATCH(R72,V:V,0)+1,0),R72)</f>
        <v>양</v>
      </c>
      <c r="S73" s="14" t="str">
        <f t="shared" ref="S73:S136" si="23">VLOOKUP(R73,V:Y,4,FALSE)</f>
        <v>1E+28</v>
      </c>
      <c r="T73" s="29">
        <f t="shared" ref="T73:T136" si="24">$B$11*N73+IF(N73&gt;=15,ROUNDUP((N73/15),0)*$B$12,0)+IF(N73&gt;=50,ROUNDUP((N73/50),0)*$B$13,0)+IF(N73&gt;=100,ROUNDUP((N73/100),0)*$B$14,0)+IF(N73&gt;=200,ROUNDUP((N73/200),0)*$B$15,0)</f>
        <v>2150000000</v>
      </c>
      <c r="U73" s="29"/>
    </row>
    <row r="74" spans="5:34" x14ac:dyDescent="0.3">
      <c r="E74" s="14">
        <v>66</v>
      </c>
      <c r="F7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6" t="str">
        <f t="shared" si="6"/>
        <v>2,2,2,2,2,2,2,2,2,2,2,2,2,2,2,2,2,2,2,2,2,2,2,2,2,2,2,2,2,2,2,2,2,2,2,2,2,2,2,2,2,2,2,2,2,2,2,2,2,2,2,2,2,2,2,2,2,2,2,2,2,2,2,2,2,2</v>
      </c>
      <c r="H7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6" t="s">
        <v>717</v>
      </c>
      <c r="N74" s="14">
        <v>66</v>
      </c>
      <c r="O74" s="15" t="str">
        <f t="shared" si="22"/>
        <v>2792.6391양</v>
      </c>
      <c r="P74" s="15">
        <f t="shared" ref="P74:P137" si="25">Q74*S74</f>
        <v>2.7926390999999996E+31</v>
      </c>
      <c r="Q74" s="15">
        <f t="shared" si="9"/>
        <v>2792.6390999999999</v>
      </c>
      <c r="R74" s="14" t="str" cm="1">
        <f t="array" ref="R74">IF(AND(Q73&gt;1000,Q74&lt;2),INDEX(V:V,MATCH(R73,V:V,0)+1,0),R73)</f>
        <v>양</v>
      </c>
      <c r="S74" s="14" t="str">
        <f t="shared" si="23"/>
        <v>1E+28</v>
      </c>
      <c r="T74" s="29">
        <f t="shared" si="24"/>
        <v>2160000000</v>
      </c>
      <c r="U74" s="29"/>
    </row>
    <row r="75" spans="5:34" x14ac:dyDescent="0.3">
      <c r="E75" s="14">
        <v>67</v>
      </c>
      <c r="F75" s="6" t="str">
        <f t="shared" ref="F75:F138" si="26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6" t="str">
        <f t="shared" ref="G75:G138" si="27">G74&amp;","&amp;2</f>
        <v>2,2,2,2,2,2,2,2,2,2,2,2,2,2,2,2,2,2,2,2,2,2,2,2,2,2,2,2,2,2,2,2,2,2,2,2,2,2,2,2,2,2,2,2,2,2,2,2,2,2,2,2,2,2,2,2,2,2,2,2,2,2,2,2,2,2,2</v>
      </c>
      <c r="H75" s="6" t="str">
        <f t="shared" ref="H75:H138" si="28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6" t="str">
        <f t="shared" ref="I75:I138" si="29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6" t="s">
        <v>717</v>
      </c>
      <c r="N75" s="14">
        <v>67</v>
      </c>
      <c r="O75" s="15" t="str">
        <f t="shared" si="22"/>
        <v>4188.9587양</v>
      </c>
      <c r="P75" s="15">
        <f t="shared" si="25"/>
        <v>4.1889587000000002E+31</v>
      </c>
      <c r="Q75" s="15">
        <f t="shared" ref="Q75:Q138" si="30">IF(ROUNDUP(Q74*((100+$B$10)/100),0)&gt;10000,ROUNDUP(Q74*((100+$B$10)/100)/10000,4),ROUNDUP(Q74*((100+$B$10)/100),4))</f>
        <v>4188.9587000000001</v>
      </c>
      <c r="R75" s="14" t="str" cm="1">
        <f t="array" ref="R75">IF(AND(Q74&gt;1000,Q75&lt;2),INDEX(V:V,MATCH(R74,V:V,0)+1,0),R74)</f>
        <v>양</v>
      </c>
      <c r="S75" s="14" t="str">
        <f t="shared" si="23"/>
        <v>1E+28</v>
      </c>
      <c r="T75" s="29">
        <f t="shared" si="24"/>
        <v>2170000000</v>
      </c>
      <c r="U75" s="29"/>
    </row>
    <row r="76" spans="5:34" x14ac:dyDescent="0.3">
      <c r="E76" s="14">
        <v>68</v>
      </c>
      <c r="F76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6" t="str">
        <f t="shared" si="27"/>
        <v>2,2,2,2,2,2,2,2,2,2,2,2,2,2,2,2,2,2,2,2,2,2,2,2,2,2,2,2,2,2,2,2,2,2,2,2,2,2,2,2,2,2,2,2,2,2,2,2,2,2,2,2,2,2,2,2,2,2,2,2,2,2,2,2,2,2,2,2</v>
      </c>
      <c r="H76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6" t="s">
        <v>717</v>
      </c>
      <c r="N76" s="14">
        <v>68</v>
      </c>
      <c r="O76" s="15" t="str">
        <f t="shared" si="22"/>
        <v>6283.4381양</v>
      </c>
      <c r="P76" s="15">
        <f t="shared" si="25"/>
        <v>6.2834381000000002E+31</v>
      </c>
      <c r="Q76" s="15">
        <f t="shared" si="30"/>
        <v>6283.4381000000003</v>
      </c>
      <c r="R76" s="14" t="str" cm="1">
        <f t="array" ref="R76">IF(AND(Q75&gt;1000,Q76&lt;2),INDEX(V:V,MATCH(R75,V:V,0)+1,0),R75)</f>
        <v>양</v>
      </c>
      <c r="S76" s="14" t="str">
        <f t="shared" si="23"/>
        <v>1E+28</v>
      </c>
      <c r="T76" s="29">
        <f t="shared" si="24"/>
        <v>2180000000</v>
      </c>
      <c r="U76" s="29"/>
    </row>
    <row r="77" spans="5:34" x14ac:dyDescent="0.3">
      <c r="E77" s="14">
        <v>69</v>
      </c>
      <c r="F77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6" t="str">
        <f t="shared" si="27"/>
        <v>2,2,2,2,2,2,2,2,2,2,2,2,2,2,2,2,2,2,2,2,2,2,2,2,2,2,2,2,2,2,2,2,2,2,2,2,2,2,2,2,2,2,2,2,2,2,2,2,2,2,2,2,2,2,2,2,2,2,2,2,2,2,2,2,2,2,2,2,2</v>
      </c>
      <c r="H77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6" t="s">
        <v>717</v>
      </c>
      <c r="N77" s="14">
        <v>69</v>
      </c>
      <c r="O77" s="15" t="str">
        <f t="shared" si="22"/>
        <v>9425.1572양</v>
      </c>
      <c r="P77" s="15">
        <f t="shared" si="25"/>
        <v>9.4251571999999987E+31</v>
      </c>
      <c r="Q77" s="15">
        <f t="shared" si="30"/>
        <v>9425.1571999999996</v>
      </c>
      <c r="R77" s="14" t="str" cm="1">
        <f t="array" ref="R77">IF(AND(Q76&gt;1000,Q77&lt;2),INDEX(V:V,MATCH(R76,V:V,0)+1,0),R76)</f>
        <v>양</v>
      </c>
      <c r="S77" s="14" t="str">
        <f t="shared" si="23"/>
        <v>1E+28</v>
      </c>
      <c r="T77" s="29">
        <f t="shared" si="24"/>
        <v>2190000000</v>
      </c>
      <c r="U77" s="29"/>
    </row>
    <row r="78" spans="5:34" x14ac:dyDescent="0.3">
      <c r="E78" s="14">
        <v>70</v>
      </c>
      <c r="F78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6" t="str">
        <f t="shared" si="27"/>
        <v>2,2,2,2,2,2,2,2,2,2,2,2,2,2,2,2,2,2,2,2,2,2,2,2,2,2,2,2,2,2,2,2,2,2,2,2,2,2,2,2,2,2,2,2,2,2,2,2,2,2,2,2,2,2,2,2,2,2,2,2,2,2,2,2,2,2,2,2,2,2</v>
      </c>
      <c r="H78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6" t="s">
        <v>717</v>
      </c>
      <c r="N78" s="14">
        <v>70</v>
      </c>
      <c r="O78" s="15" t="str">
        <f t="shared" si="22"/>
        <v>1.4138구</v>
      </c>
      <c r="P78" s="15">
        <f t="shared" si="25"/>
        <v>1.4138000000000001E+32</v>
      </c>
      <c r="Q78" s="15">
        <f t="shared" si="30"/>
        <v>1.4137999999999999</v>
      </c>
      <c r="R78" s="14" t="str" cm="1">
        <f t="array" ref="R78">IF(AND(Q77&gt;1000,Q78&lt;2),INDEX(V:V,MATCH(R77,V:V,0)+1,0),R77)</f>
        <v>구</v>
      </c>
      <c r="S78" s="14" t="str">
        <f t="shared" si="23"/>
        <v>1E+32</v>
      </c>
      <c r="T78" s="29">
        <f t="shared" si="24"/>
        <v>2200000000</v>
      </c>
      <c r="U78" s="29"/>
    </row>
    <row r="79" spans="5:34" x14ac:dyDescent="0.3">
      <c r="E79" s="14">
        <v>71</v>
      </c>
      <c r="F79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6" t="str">
        <f t="shared" si="27"/>
        <v>2,2,2,2,2,2,2,2,2,2,2,2,2,2,2,2,2,2,2,2,2,2,2,2,2,2,2,2,2,2,2,2,2,2,2,2,2,2,2,2,2,2,2,2,2,2,2,2,2,2,2,2,2,2,2,2,2,2,2,2,2,2,2,2,2,2,2,2,2,2,2</v>
      </c>
      <c r="H79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6" t="s">
        <v>717</v>
      </c>
      <c r="N79" s="14">
        <v>71</v>
      </c>
      <c r="O79" s="15" t="str">
        <f t="shared" si="22"/>
        <v>2.1207구</v>
      </c>
      <c r="P79" s="15">
        <f t="shared" si="25"/>
        <v>2.1206999999999998E+32</v>
      </c>
      <c r="Q79" s="15">
        <f t="shared" si="30"/>
        <v>2.1206999999999998</v>
      </c>
      <c r="R79" s="14" t="str" cm="1">
        <f t="array" ref="R79">IF(AND(Q78&gt;1000,Q79&lt;2),INDEX(V:V,MATCH(R78,V:V,0)+1,0),R78)</f>
        <v>구</v>
      </c>
      <c r="S79" s="14" t="str">
        <f t="shared" si="23"/>
        <v>1E+32</v>
      </c>
      <c r="T79" s="29">
        <f t="shared" si="24"/>
        <v>2210000000</v>
      </c>
      <c r="U79" s="29"/>
    </row>
    <row r="80" spans="5:34" x14ac:dyDescent="0.3">
      <c r="E80" s="14">
        <v>72</v>
      </c>
      <c r="F80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6" t="str">
        <f t="shared" si="27"/>
        <v>2,2,2,2,2,2,2,2,2,2,2,2,2,2,2,2,2,2,2,2,2,2,2,2,2,2,2,2,2,2,2,2,2,2,2,2,2,2,2,2,2,2,2,2,2,2,2,2,2,2,2,2,2,2,2,2,2,2,2,2,2,2,2,2,2,2,2,2,2,2,2,2</v>
      </c>
      <c r="H80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6" t="s">
        <v>717</v>
      </c>
      <c r="N80" s="14">
        <v>72</v>
      </c>
      <c r="O80" s="15" t="str">
        <f t="shared" si="22"/>
        <v>3.1811구</v>
      </c>
      <c r="P80" s="15">
        <f t="shared" si="25"/>
        <v>3.1811000000000005E+32</v>
      </c>
      <c r="Q80" s="15">
        <f t="shared" si="30"/>
        <v>3.1811000000000003</v>
      </c>
      <c r="R80" s="14" t="str" cm="1">
        <f t="array" ref="R80">IF(AND(Q79&gt;1000,Q80&lt;2),INDEX(V:V,MATCH(R79,V:V,0)+1,0),R79)</f>
        <v>구</v>
      </c>
      <c r="S80" s="14" t="str">
        <f t="shared" si="23"/>
        <v>1E+32</v>
      </c>
      <c r="T80" s="29">
        <f t="shared" si="24"/>
        <v>2220000000</v>
      </c>
      <c r="U80" s="29"/>
    </row>
    <row r="81" spans="5:21" x14ac:dyDescent="0.3">
      <c r="E81" s="14">
        <v>73</v>
      </c>
      <c r="F81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6" t="str">
        <f t="shared" si="27"/>
        <v>2,2,2,2,2,2,2,2,2,2,2,2,2,2,2,2,2,2,2,2,2,2,2,2,2,2,2,2,2,2,2,2,2,2,2,2,2,2,2,2,2,2,2,2,2,2,2,2,2,2,2,2,2,2,2,2,2,2,2,2,2,2,2,2,2,2,2,2,2,2,2,2,2</v>
      </c>
      <c r="H81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6" t="s">
        <v>717</v>
      </c>
      <c r="N81" s="14">
        <v>73</v>
      </c>
      <c r="O81" s="15" t="str">
        <f t="shared" si="22"/>
        <v>4.7717구</v>
      </c>
      <c r="P81" s="15">
        <f t="shared" si="25"/>
        <v>4.7717000000000005E+32</v>
      </c>
      <c r="Q81" s="15">
        <f t="shared" si="30"/>
        <v>4.7717000000000001</v>
      </c>
      <c r="R81" s="14" t="str" cm="1">
        <f t="array" ref="R81">IF(AND(Q80&gt;1000,Q81&lt;2),INDEX(V:V,MATCH(R80,V:V,0)+1,0),R80)</f>
        <v>구</v>
      </c>
      <c r="S81" s="14" t="str">
        <f t="shared" si="23"/>
        <v>1E+32</v>
      </c>
      <c r="T81" s="29">
        <f t="shared" si="24"/>
        <v>2230000000</v>
      </c>
      <c r="U81" s="29"/>
    </row>
    <row r="82" spans="5:21" x14ac:dyDescent="0.3">
      <c r="E82" s="14">
        <v>74</v>
      </c>
      <c r="F82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6" t="str">
        <f t="shared" si="27"/>
        <v>2,2,2,2,2,2,2,2,2,2,2,2,2,2,2,2,2,2,2,2,2,2,2,2,2,2,2,2,2,2,2,2,2,2,2,2,2,2,2,2,2,2,2,2,2,2,2,2,2,2,2,2,2,2,2,2,2,2,2,2,2,2,2,2,2,2,2,2,2,2,2,2,2,2</v>
      </c>
      <c r="H82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6" t="s">
        <v>717</v>
      </c>
      <c r="N82" s="14">
        <v>74</v>
      </c>
      <c r="O82" s="15" t="str">
        <f t="shared" si="22"/>
        <v>7.1576구</v>
      </c>
      <c r="P82" s="15">
        <f t="shared" si="25"/>
        <v>7.1576000000000003E+32</v>
      </c>
      <c r="Q82" s="15">
        <f t="shared" si="30"/>
        <v>7.1575999999999995</v>
      </c>
      <c r="R82" s="14" t="str" cm="1">
        <f t="array" ref="R82">IF(AND(Q81&gt;1000,Q82&lt;2),INDEX(V:V,MATCH(R81,V:V,0)+1,0),R81)</f>
        <v>구</v>
      </c>
      <c r="S82" s="14" t="str">
        <f t="shared" si="23"/>
        <v>1E+32</v>
      </c>
      <c r="T82" s="29">
        <f t="shared" si="24"/>
        <v>2240000000</v>
      </c>
      <c r="U82" s="29"/>
    </row>
    <row r="83" spans="5:21" x14ac:dyDescent="0.3">
      <c r="E83" s="14">
        <v>75</v>
      </c>
      <c r="F83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6" t="str">
        <f t="shared" si="27"/>
        <v>2,2,2,2,2,2,2,2,2,2,2,2,2,2,2,2,2,2,2,2,2,2,2,2,2,2,2,2,2,2,2,2,2,2,2,2,2,2,2,2,2,2,2,2,2,2,2,2,2,2,2,2,2,2,2,2,2,2,2,2,2,2,2,2,2,2,2,2,2,2,2,2,2,2,2</v>
      </c>
      <c r="H83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6" t="s">
        <v>717</v>
      </c>
      <c r="N83" s="14">
        <v>75</v>
      </c>
      <c r="O83" s="15" t="str">
        <f t="shared" si="22"/>
        <v>10.7364구</v>
      </c>
      <c r="P83" s="15">
        <f t="shared" si="25"/>
        <v>1.07364E+33</v>
      </c>
      <c r="Q83" s="15">
        <f t="shared" si="30"/>
        <v>10.7364</v>
      </c>
      <c r="R83" s="14" t="str" cm="1">
        <f t="array" ref="R83">IF(AND(Q82&gt;1000,Q83&lt;2),INDEX(V:V,MATCH(R82,V:V,0)+1,0),R82)</f>
        <v>구</v>
      </c>
      <c r="S83" s="14" t="str">
        <f t="shared" si="23"/>
        <v>1E+32</v>
      </c>
      <c r="T83" s="29">
        <f t="shared" si="24"/>
        <v>2250000000</v>
      </c>
      <c r="U83" s="29"/>
    </row>
    <row r="84" spans="5:21" x14ac:dyDescent="0.3">
      <c r="E84" s="14">
        <v>76</v>
      </c>
      <c r="F84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6" t="str">
        <f t="shared" si="27"/>
        <v>2,2,2,2,2,2,2,2,2,2,2,2,2,2,2,2,2,2,2,2,2,2,2,2,2,2,2,2,2,2,2,2,2,2,2,2,2,2,2,2,2,2,2,2,2,2,2,2,2,2,2,2,2,2,2,2,2,2,2,2,2,2,2,2,2,2,2,2,2,2,2,2,2,2,2,2</v>
      </c>
      <c r="H84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6" t="s">
        <v>717</v>
      </c>
      <c r="N84" s="14">
        <v>76</v>
      </c>
      <c r="O84" s="15" t="str">
        <f t="shared" si="22"/>
        <v>16.1046구</v>
      </c>
      <c r="P84" s="15">
        <f t="shared" si="25"/>
        <v>1.6104600000000001E+33</v>
      </c>
      <c r="Q84" s="15">
        <f t="shared" si="30"/>
        <v>16.104600000000001</v>
      </c>
      <c r="R84" s="14" t="str" cm="1">
        <f t="array" ref="R84">IF(AND(Q83&gt;1000,Q84&lt;2),INDEX(V:V,MATCH(R83,V:V,0)+1,0),R83)</f>
        <v>구</v>
      </c>
      <c r="S84" s="14" t="str">
        <f t="shared" si="23"/>
        <v>1E+32</v>
      </c>
      <c r="T84" s="29">
        <f t="shared" si="24"/>
        <v>2360000000</v>
      </c>
      <c r="U84" s="29"/>
    </row>
    <row r="85" spans="5:21" x14ac:dyDescent="0.3">
      <c r="E85" s="14">
        <v>77</v>
      </c>
      <c r="F85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6" t="str">
        <f t="shared" si="27"/>
        <v>2,2,2,2,2,2,2,2,2,2,2,2,2,2,2,2,2,2,2,2,2,2,2,2,2,2,2,2,2,2,2,2,2,2,2,2,2,2,2,2,2,2,2,2,2,2,2,2,2,2,2,2,2,2,2,2,2,2,2,2,2,2,2,2,2,2,2,2,2,2,2,2,2,2,2,2,2</v>
      </c>
      <c r="H85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6" t="s">
        <v>717</v>
      </c>
      <c r="N85" s="14">
        <v>77</v>
      </c>
      <c r="O85" s="15" t="str">
        <f t="shared" si="22"/>
        <v>24.1569구</v>
      </c>
      <c r="P85" s="15">
        <f t="shared" si="25"/>
        <v>2.4156900000000002E+33</v>
      </c>
      <c r="Q85" s="15">
        <f t="shared" si="30"/>
        <v>24.1569</v>
      </c>
      <c r="R85" s="14" t="str" cm="1">
        <f t="array" ref="R85">IF(AND(Q84&gt;1000,Q85&lt;2),INDEX(V:V,MATCH(R84,V:V,0)+1,0),R84)</f>
        <v>구</v>
      </c>
      <c r="S85" s="14" t="str">
        <f t="shared" si="23"/>
        <v>1E+32</v>
      </c>
      <c r="T85" s="29">
        <f t="shared" si="24"/>
        <v>2370000000</v>
      </c>
      <c r="U85" s="29"/>
    </row>
    <row r="86" spans="5:21" x14ac:dyDescent="0.3">
      <c r="E86" s="14">
        <v>78</v>
      </c>
      <c r="F86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6" t="str">
        <f t="shared" si="27"/>
        <v>2,2,2,2,2,2,2,2,2,2,2,2,2,2,2,2,2,2,2,2,2,2,2,2,2,2,2,2,2,2,2,2,2,2,2,2,2,2,2,2,2,2,2,2,2,2,2,2,2,2,2,2,2,2,2,2,2,2,2,2,2,2,2,2,2,2,2,2,2,2,2,2,2,2,2,2,2,2</v>
      </c>
      <c r="H86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6" t="s">
        <v>717</v>
      </c>
      <c r="N86" s="14">
        <v>78</v>
      </c>
      <c r="O86" s="15" t="str">
        <f t="shared" si="22"/>
        <v>36.2354구</v>
      </c>
      <c r="P86" s="15">
        <f t="shared" si="25"/>
        <v>3.6235400000000008E+33</v>
      </c>
      <c r="Q86" s="15">
        <f t="shared" si="30"/>
        <v>36.235400000000006</v>
      </c>
      <c r="R86" s="14" t="str" cm="1">
        <f t="array" ref="R86">IF(AND(Q85&gt;1000,Q86&lt;2),INDEX(V:V,MATCH(R85,V:V,0)+1,0),R85)</f>
        <v>구</v>
      </c>
      <c r="S86" s="14" t="str">
        <f t="shared" si="23"/>
        <v>1E+32</v>
      </c>
      <c r="T86" s="29">
        <f t="shared" si="24"/>
        <v>2380000000</v>
      </c>
      <c r="U86" s="29"/>
    </row>
    <row r="87" spans="5:21" x14ac:dyDescent="0.3">
      <c r="E87" s="14">
        <v>79</v>
      </c>
      <c r="F87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6" t="str">
        <f t="shared" si="27"/>
        <v>2,2,2,2,2,2,2,2,2,2,2,2,2,2,2,2,2,2,2,2,2,2,2,2,2,2,2,2,2,2,2,2,2,2,2,2,2,2,2,2,2,2,2,2,2,2,2,2,2,2,2,2,2,2,2,2,2,2,2,2,2,2,2,2,2,2,2,2,2,2,2,2,2,2,2,2,2,2,2</v>
      </c>
      <c r="H87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6" t="s">
        <v>717</v>
      </c>
      <c r="N87" s="14">
        <v>79</v>
      </c>
      <c r="O87" s="15" t="str">
        <f t="shared" si="22"/>
        <v>54.3531구</v>
      </c>
      <c r="P87" s="15">
        <f t="shared" si="25"/>
        <v>5.4353100000000004E+33</v>
      </c>
      <c r="Q87" s="15">
        <f t="shared" si="30"/>
        <v>54.353099999999998</v>
      </c>
      <c r="R87" s="14" t="str" cm="1">
        <f t="array" ref="R87">IF(AND(Q86&gt;1000,Q87&lt;2),INDEX(V:V,MATCH(R86,V:V,0)+1,0),R86)</f>
        <v>구</v>
      </c>
      <c r="S87" s="14" t="str">
        <f t="shared" si="23"/>
        <v>1E+32</v>
      </c>
      <c r="T87" s="29">
        <f t="shared" si="24"/>
        <v>2390000000</v>
      </c>
      <c r="U87" s="29"/>
    </row>
    <row r="88" spans="5:21" x14ac:dyDescent="0.3">
      <c r="E88" s="14">
        <v>80</v>
      </c>
      <c r="F88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6" t="str">
        <f t="shared" si="27"/>
        <v>2,2,2,2,2,2,2,2,2,2,2,2,2,2,2,2,2,2,2,2,2,2,2,2,2,2,2,2,2,2,2,2,2,2,2,2,2,2,2,2,2,2,2,2,2,2,2,2,2,2,2,2,2,2,2,2,2,2,2,2,2,2,2,2,2,2,2,2,2,2,2,2,2,2,2,2,2,2,2,2</v>
      </c>
      <c r="H88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6" t="s">
        <v>717</v>
      </c>
      <c r="N88" s="14">
        <v>80</v>
      </c>
      <c r="O88" s="15" t="str">
        <f t="shared" si="22"/>
        <v>81.5297구</v>
      </c>
      <c r="P88" s="15">
        <f t="shared" si="25"/>
        <v>8.1529700000000006E+33</v>
      </c>
      <c r="Q88" s="15">
        <f t="shared" si="30"/>
        <v>81.529700000000005</v>
      </c>
      <c r="R88" s="14" t="str" cm="1">
        <f t="array" ref="R88">IF(AND(Q87&gt;1000,Q88&lt;2),INDEX(V:V,MATCH(R87,V:V,0)+1,0),R87)</f>
        <v>구</v>
      </c>
      <c r="S88" s="14" t="str">
        <f t="shared" si="23"/>
        <v>1E+32</v>
      </c>
      <c r="T88" s="29">
        <f t="shared" si="24"/>
        <v>2400000000</v>
      </c>
      <c r="U88" s="29"/>
    </row>
    <row r="89" spans="5:21" x14ac:dyDescent="0.3">
      <c r="E89" s="14">
        <v>81</v>
      </c>
      <c r="F89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6" t="str">
        <f t="shared" si="27"/>
        <v>2,2,2,2,2,2,2,2,2,2,2,2,2,2,2,2,2,2,2,2,2,2,2,2,2,2,2,2,2,2,2,2,2,2,2,2,2,2,2,2,2,2,2,2,2,2,2,2,2,2,2,2,2,2,2,2,2,2,2,2,2,2,2,2,2,2,2,2,2,2,2,2,2,2,2,2,2,2,2,2,2</v>
      </c>
      <c r="H89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6" t="s">
        <v>717</v>
      </c>
      <c r="N89" s="14">
        <v>81</v>
      </c>
      <c r="O89" s="15" t="str">
        <f t="shared" si="22"/>
        <v>122.2946구</v>
      </c>
      <c r="P89" s="15">
        <f t="shared" si="25"/>
        <v>1.222946E+34</v>
      </c>
      <c r="Q89" s="15">
        <f t="shared" si="30"/>
        <v>122.2946</v>
      </c>
      <c r="R89" s="14" t="str" cm="1">
        <f t="array" ref="R89">IF(AND(Q88&gt;1000,Q89&lt;2),INDEX(V:V,MATCH(R88,V:V,0)+1,0),R88)</f>
        <v>구</v>
      </c>
      <c r="S89" s="14" t="str">
        <f t="shared" si="23"/>
        <v>1E+32</v>
      </c>
      <c r="T89" s="29">
        <f t="shared" si="24"/>
        <v>2410000000</v>
      </c>
      <c r="U89" s="29"/>
    </row>
    <row r="90" spans="5:21" x14ac:dyDescent="0.3">
      <c r="E90" s="14">
        <v>82</v>
      </c>
      <c r="F90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6" t="str">
        <f t="shared" si="27"/>
        <v>2,2,2,2,2,2,2,2,2,2,2,2,2,2,2,2,2,2,2,2,2,2,2,2,2,2,2,2,2,2,2,2,2,2,2,2,2,2,2,2,2,2,2,2,2,2,2,2,2,2,2,2,2,2,2,2,2,2,2,2,2,2,2,2,2,2,2,2,2,2,2,2,2,2,2,2,2,2,2,2,2,2</v>
      </c>
      <c r="H90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6" t="s">
        <v>717</v>
      </c>
      <c r="N90" s="14">
        <v>82</v>
      </c>
      <c r="O90" s="15" t="str">
        <f t="shared" si="22"/>
        <v>183.4419구</v>
      </c>
      <c r="P90" s="15">
        <f t="shared" si="25"/>
        <v>1.8344190000000002E+34</v>
      </c>
      <c r="Q90" s="15">
        <f t="shared" si="30"/>
        <v>183.4419</v>
      </c>
      <c r="R90" s="14" t="str" cm="1">
        <f t="array" ref="R90">IF(AND(Q89&gt;1000,Q90&lt;2),INDEX(V:V,MATCH(R89,V:V,0)+1,0),R89)</f>
        <v>구</v>
      </c>
      <c r="S90" s="14" t="str">
        <f t="shared" si="23"/>
        <v>1E+32</v>
      </c>
      <c r="T90" s="29">
        <f t="shared" si="24"/>
        <v>2420000000</v>
      </c>
      <c r="U90" s="29"/>
    </row>
    <row r="91" spans="5:21" x14ac:dyDescent="0.3">
      <c r="E91" s="14">
        <v>83</v>
      </c>
      <c r="F91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6" t="str">
        <f t="shared" si="27"/>
        <v>2,2,2,2,2,2,2,2,2,2,2,2,2,2,2,2,2,2,2,2,2,2,2,2,2,2,2,2,2,2,2,2,2,2,2,2,2,2,2,2,2,2,2,2,2,2,2,2,2,2,2,2,2,2,2,2,2,2,2,2,2,2,2,2,2,2,2,2,2,2,2,2,2,2,2,2,2,2,2,2,2,2,2</v>
      </c>
      <c r="H91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6" t="s">
        <v>717</v>
      </c>
      <c r="N91" s="14">
        <v>83</v>
      </c>
      <c r="O91" s="15" t="str">
        <f t="shared" si="22"/>
        <v>275.1629구</v>
      </c>
      <c r="P91" s="15">
        <f t="shared" si="25"/>
        <v>2.7516289999999999E+34</v>
      </c>
      <c r="Q91" s="15">
        <f t="shared" si="30"/>
        <v>275.16289999999998</v>
      </c>
      <c r="R91" s="14" t="str" cm="1">
        <f t="array" ref="R91">IF(AND(Q90&gt;1000,Q91&lt;2),INDEX(V:V,MATCH(R90,V:V,0)+1,0),R90)</f>
        <v>구</v>
      </c>
      <c r="S91" s="14" t="str">
        <f t="shared" si="23"/>
        <v>1E+32</v>
      </c>
      <c r="T91" s="29">
        <f t="shared" si="24"/>
        <v>2430000000</v>
      </c>
      <c r="U91" s="29"/>
    </row>
    <row r="92" spans="5:21" x14ac:dyDescent="0.3">
      <c r="E92" s="14">
        <v>84</v>
      </c>
      <c r="F92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6" t="str">
        <f t="shared" si="27"/>
        <v>2,2,2,2,2,2,2,2,2,2,2,2,2,2,2,2,2,2,2,2,2,2,2,2,2,2,2,2,2,2,2,2,2,2,2,2,2,2,2,2,2,2,2,2,2,2,2,2,2,2,2,2,2,2,2,2,2,2,2,2,2,2,2,2,2,2,2,2,2,2,2,2,2,2,2,2,2,2,2,2,2,2,2,2</v>
      </c>
      <c r="H92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6" t="s">
        <v>717</v>
      </c>
      <c r="N92" s="14">
        <v>84</v>
      </c>
      <c r="O92" s="15" t="str">
        <f t="shared" si="22"/>
        <v>412.7444구</v>
      </c>
      <c r="P92" s="15">
        <f t="shared" si="25"/>
        <v>4.1274440000000001E+34</v>
      </c>
      <c r="Q92" s="15">
        <f t="shared" si="30"/>
        <v>412.74439999999998</v>
      </c>
      <c r="R92" s="14" t="str" cm="1">
        <f t="array" ref="R92">IF(AND(Q91&gt;1000,Q92&lt;2),INDEX(V:V,MATCH(R91,V:V,0)+1,0),R91)</f>
        <v>구</v>
      </c>
      <c r="S92" s="14" t="str">
        <f t="shared" si="23"/>
        <v>1E+32</v>
      </c>
      <c r="T92" s="29">
        <f t="shared" si="24"/>
        <v>2440000000</v>
      </c>
      <c r="U92" s="29"/>
    </row>
    <row r="93" spans="5:21" x14ac:dyDescent="0.3">
      <c r="E93" s="14">
        <v>85</v>
      </c>
      <c r="F93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6" t="str">
        <f t="shared" si="27"/>
        <v>2,2,2,2,2,2,2,2,2,2,2,2,2,2,2,2,2,2,2,2,2,2,2,2,2,2,2,2,2,2,2,2,2,2,2,2,2,2,2,2,2,2,2,2,2,2,2,2,2,2,2,2,2,2,2,2,2,2,2,2,2,2,2,2,2,2,2,2,2,2,2,2,2,2,2,2,2,2,2,2,2,2,2,2,2</v>
      </c>
      <c r="H93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6" t="s">
        <v>717</v>
      </c>
      <c r="N93" s="14">
        <v>85</v>
      </c>
      <c r="O93" s="15" t="str">
        <f t="shared" si="22"/>
        <v>619.1166구</v>
      </c>
      <c r="P93" s="15">
        <f t="shared" si="25"/>
        <v>6.1911659999999995E+34</v>
      </c>
      <c r="Q93" s="15">
        <f t="shared" si="30"/>
        <v>619.11659999999995</v>
      </c>
      <c r="R93" s="14" t="str" cm="1">
        <f t="array" ref="R93">IF(AND(Q92&gt;1000,Q93&lt;2),INDEX(V:V,MATCH(R92,V:V,0)+1,0),R92)</f>
        <v>구</v>
      </c>
      <c r="S93" s="14" t="str">
        <f t="shared" si="23"/>
        <v>1E+32</v>
      </c>
      <c r="T93" s="29">
        <f t="shared" si="24"/>
        <v>2450000000</v>
      </c>
      <c r="U93" s="29"/>
    </row>
    <row r="94" spans="5:21" x14ac:dyDescent="0.3">
      <c r="E94" s="14">
        <v>86</v>
      </c>
      <c r="F94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6" t="str">
        <f t="shared" si="27"/>
        <v>2,2,2,2,2,2,2,2,2,2,2,2,2,2,2,2,2,2,2,2,2,2,2,2,2,2,2,2,2,2,2,2,2,2,2,2,2,2,2,2,2,2,2,2,2,2,2,2,2,2,2,2,2,2,2,2,2,2,2,2,2,2,2,2,2,2,2,2,2,2,2,2,2,2,2,2,2,2,2,2,2,2,2,2,2,2</v>
      </c>
      <c r="H94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6" t="s">
        <v>717</v>
      </c>
      <c r="N94" s="14">
        <v>86</v>
      </c>
      <c r="O94" s="15" t="str">
        <f t="shared" si="22"/>
        <v>928.6749구</v>
      </c>
      <c r="P94" s="15">
        <f t="shared" si="25"/>
        <v>9.2867490000000002E+34</v>
      </c>
      <c r="Q94" s="15">
        <f t="shared" si="30"/>
        <v>928.67489999999998</v>
      </c>
      <c r="R94" s="14" t="str" cm="1">
        <f t="array" ref="R94">IF(AND(Q93&gt;1000,Q94&lt;2),INDEX(V:V,MATCH(R93,V:V,0)+1,0),R93)</f>
        <v>구</v>
      </c>
      <c r="S94" s="14" t="str">
        <f t="shared" si="23"/>
        <v>1E+32</v>
      </c>
      <c r="T94" s="29">
        <f t="shared" si="24"/>
        <v>2460000000</v>
      </c>
      <c r="U94" s="29"/>
    </row>
    <row r="95" spans="5:21" x14ac:dyDescent="0.3">
      <c r="E95" s="14">
        <v>87</v>
      </c>
      <c r="F95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6" t="str">
        <f t="shared" si="27"/>
        <v>2,2,2,2,2,2,2,2,2,2,2,2,2,2,2,2,2,2,2,2,2,2,2,2,2,2,2,2,2,2,2,2,2,2,2,2,2,2,2,2,2,2,2,2,2,2,2,2,2,2,2,2,2,2,2,2,2,2,2,2,2,2,2,2,2,2,2,2,2,2,2,2,2,2,2,2,2,2,2,2,2,2,2,2,2,2,2</v>
      </c>
      <c r="H95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6" t="s">
        <v>717</v>
      </c>
      <c r="N95" s="14">
        <v>87</v>
      </c>
      <c r="O95" s="15" t="str">
        <f t="shared" si="22"/>
        <v>1393.0124구</v>
      </c>
      <c r="P95" s="15">
        <f t="shared" si="25"/>
        <v>1.3930124000000001E+35</v>
      </c>
      <c r="Q95" s="15">
        <f t="shared" si="30"/>
        <v>1393.0124000000001</v>
      </c>
      <c r="R95" s="14" t="str" cm="1">
        <f t="array" ref="R95">IF(AND(Q94&gt;1000,Q95&lt;2),INDEX(V:V,MATCH(R94,V:V,0)+1,0),R94)</f>
        <v>구</v>
      </c>
      <c r="S95" s="14" t="str">
        <f t="shared" si="23"/>
        <v>1E+32</v>
      </c>
      <c r="T95" s="29">
        <f t="shared" si="24"/>
        <v>2470000000</v>
      </c>
      <c r="U95" s="29"/>
    </row>
    <row r="96" spans="5:21" x14ac:dyDescent="0.3">
      <c r="E96" s="14">
        <v>88</v>
      </c>
      <c r="F96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6" t="str">
        <f t="shared" si="27"/>
        <v>2,2,2,2,2,2,2,2,2,2,2,2,2,2,2,2,2,2,2,2,2,2,2,2,2,2,2,2,2,2,2,2,2,2,2,2,2,2,2,2,2,2,2,2,2,2,2,2,2,2,2,2,2,2,2,2,2,2,2,2,2,2,2,2,2,2,2,2,2,2,2,2,2,2,2,2,2,2,2,2,2,2,2,2,2,2,2,2</v>
      </c>
      <c r="H96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6" t="s">
        <v>717</v>
      </c>
      <c r="N96" s="14">
        <v>88</v>
      </c>
      <c r="O96" s="15" t="str">
        <f t="shared" si="22"/>
        <v>2089.5186구</v>
      </c>
      <c r="P96" s="15">
        <f t="shared" si="25"/>
        <v>2.0895185999999999E+35</v>
      </c>
      <c r="Q96" s="15">
        <f t="shared" si="30"/>
        <v>2089.5185999999999</v>
      </c>
      <c r="R96" s="14" t="str" cm="1">
        <f t="array" ref="R96">IF(AND(Q95&gt;1000,Q96&lt;2),INDEX(V:V,MATCH(R95,V:V,0)+1,0),R95)</f>
        <v>구</v>
      </c>
      <c r="S96" s="14" t="str">
        <f t="shared" si="23"/>
        <v>1E+32</v>
      </c>
      <c r="T96" s="29">
        <f t="shared" si="24"/>
        <v>2480000000</v>
      </c>
      <c r="U96" s="29"/>
    </row>
    <row r="97" spans="5:21" x14ac:dyDescent="0.3">
      <c r="E97" s="14">
        <v>89</v>
      </c>
      <c r="F97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6" t="str">
        <f t="shared" si="27"/>
        <v>2,2,2,2,2,2,2,2,2,2,2,2,2,2,2,2,2,2,2,2,2,2,2,2,2,2,2,2,2,2,2,2,2,2,2,2,2,2,2,2,2,2,2,2,2,2,2,2,2,2,2,2,2,2,2,2,2,2,2,2,2,2,2,2,2,2,2,2,2,2,2,2,2,2,2,2,2,2,2,2,2,2,2,2,2,2,2,2,2</v>
      </c>
      <c r="H97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6" t="s">
        <v>717</v>
      </c>
      <c r="N97" s="14">
        <v>89</v>
      </c>
      <c r="O97" s="15" t="str">
        <f t="shared" si="22"/>
        <v>3134.2779구</v>
      </c>
      <c r="P97" s="15">
        <f t="shared" si="25"/>
        <v>3.1342779000000002E+35</v>
      </c>
      <c r="Q97" s="15">
        <f t="shared" si="30"/>
        <v>3134.2779</v>
      </c>
      <c r="R97" s="14" t="str" cm="1">
        <f t="array" ref="R97">IF(AND(Q96&gt;1000,Q97&lt;2),INDEX(V:V,MATCH(R96,V:V,0)+1,0),R96)</f>
        <v>구</v>
      </c>
      <c r="S97" s="14" t="str">
        <f t="shared" si="23"/>
        <v>1E+32</v>
      </c>
      <c r="T97" s="29">
        <f t="shared" si="24"/>
        <v>2490000000</v>
      </c>
      <c r="U97" s="29"/>
    </row>
    <row r="98" spans="5:21" x14ac:dyDescent="0.3">
      <c r="E98" s="14">
        <v>90</v>
      </c>
      <c r="F98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6" t="str">
        <f t="shared" si="27"/>
        <v>2,2,2,2,2,2,2,2,2,2,2,2,2,2,2,2,2,2,2,2,2,2,2,2,2,2,2,2,2,2,2,2,2,2,2,2,2,2,2,2,2,2,2,2,2,2,2,2,2,2,2,2,2,2,2,2,2,2,2,2,2,2,2,2,2,2,2,2,2,2,2,2,2,2,2,2,2,2,2,2,2,2,2,2,2,2,2,2,2,2</v>
      </c>
      <c r="H98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6" t="s">
        <v>717</v>
      </c>
      <c r="N98" s="14">
        <v>90</v>
      </c>
      <c r="O98" s="15" t="str">
        <f t="shared" si="22"/>
        <v>4701.4169구</v>
      </c>
      <c r="P98" s="15">
        <f t="shared" si="25"/>
        <v>4.7014169000000008E+35</v>
      </c>
      <c r="Q98" s="15">
        <f t="shared" si="30"/>
        <v>4701.4169000000002</v>
      </c>
      <c r="R98" s="14" t="str" cm="1">
        <f t="array" ref="R98">IF(AND(Q97&gt;1000,Q98&lt;2),INDEX(V:V,MATCH(R97,V:V,0)+1,0),R97)</f>
        <v>구</v>
      </c>
      <c r="S98" s="14" t="str">
        <f t="shared" si="23"/>
        <v>1E+32</v>
      </c>
      <c r="T98" s="29">
        <f t="shared" si="24"/>
        <v>2500000000</v>
      </c>
      <c r="U98" s="29"/>
    </row>
    <row r="99" spans="5:21" x14ac:dyDescent="0.3">
      <c r="E99" s="14">
        <v>91</v>
      </c>
      <c r="F99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6" t="str">
        <f t="shared" si="27"/>
        <v>2,2,2,2,2,2,2,2,2,2,2,2,2,2,2,2,2,2,2,2,2,2,2,2,2,2,2,2,2,2,2,2,2,2,2,2,2,2,2,2,2,2,2,2,2,2,2,2,2,2,2,2,2,2,2,2,2,2,2,2,2,2,2,2,2,2,2,2,2,2,2,2,2,2,2,2,2,2,2,2,2,2,2,2,2,2,2,2,2,2,2</v>
      </c>
      <c r="H99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6" t="s">
        <v>717</v>
      </c>
      <c r="N99" s="14">
        <v>91</v>
      </c>
      <c r="O99" s="15" t="str">
        <f t="shared" si="22"/>
        <v>7052.1254구</v>
      </c>
      <c r="P99" s="15">
        <f t="shared" si="25"/>
        <v>7.052125400000001E+35</v>
      </c>
      <c r="Q99" s="15">
        <f t="shared" si="30"/>
        <v>7052.1253999999999</v>
      </c>
      <c r="R99" s="14" t="str" cm="1">
        <f t="array" ref="R99">IF(AND(Q98&gt;1000,Q99&lt;2),INDEX(V:V,MATCH(R98,V:V,0)+1,0),R98)</f>
        <v>구</v>
      </c>
      <c r="S99" s="14" t="str">
        <f t="shared" si="23"/>
        <v>1E+32</v>
      </c>
      <c r="T99" s="29">
        <f t="shared" si="24"/>
        <v>2610000000</v>
      </c>
      <c r="U99" s="29"/>
    </row>
    <row r="100" spans="5:21" x14ac:dyDescent="0.3">
      <c r="E100" s="14">
        <v>92</v>
      </c>
      <c r="F100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6" t="str">
        <f t="shared" si="27"/>
        <v>2,2,2,2,2,2,2,2,2,2,2,2,2,2,2,2,2,2,2,2,2,2,2,2,2,2,2,2,2,2,2,2,2,2,2,2,2,2,2,2,2,2,2,2,2,2,2,2,2,2,2,2,2,2,2,2,2,2,2,2,2,2,2,2,2,2,2,2,2,2,2,2,2,2,2,2,2,2,2,2,2,2,2,2,2,2,2,2,2,2,2,2</v>
      </c>
      <c r="H100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6" t="s">
        <v>717</v>
      </c>
      <c r="N100" s="14">
        <v>92</v>
      </c>
      <c r="O100" s="15" t="str">
        <f t="shared" si="22"/>
        <v>1.0579간</v>
      </c>
      <c r="P100" s="15">
        <f t="shared" si="25"/>
        <v>1.0579000000000001E+36</v>
      </c>
      <c r="Q100" s="15">
        <f t="shared" si="30"/>
        <v>1.0579000000000001</v>
      </c>
      <c r="R100" s="14" t="str" cm="1">
        <f t="array" ref="R100">IF(AND(Q99&gt;1000,Q100&lt;2),INDEX(V:V,MATCH(R99,V:V,0)+1,0),R99)</f>
        <v>간</v>
      </c>
      <c r="S100" s="14" t="str">
        <f t="shared" si="23"/>
        <v>1E+36</v>
      </c>
      <c r="T100" s="29">
        <f t="shared" si="24"/>
        <v>2620000000</v>
      </c>
      <c r="U100" s="29"/>
    </row>
    <row r="101" spans="5:21" x14ac:dyDescent="0.3">
      <c r="E101" s="14">
        <v>93</v>
      </c>
      <c r="F101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6" t="str">
        <f t="shared" si="27"/>
        <v>2,2,2,2,2,2,2,2,2,2,2,2,2,2,2,2,2,2,2,2,2,2,2,2,2,2,2,2,2,2,2,2,2,2,2,2,2,2,2,2,2,2,2,2,2,2,2,2,2,2,2,2,2,2,2,2,2,2,2,2,2,2,2,2,2,2,2,2,2,2,2,2,2,2,2,2,2,2,2,2,2,2,2,2,2,2,2,2,2,2,2,2,2</v>
      </c>
      <c r="H101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6" t="s">
        <v>717</v>
      </c>
      <c r="N101" s="14">
        <v>93</v>
      </c>
      <c r="O101" s="15" t="str">
        <f t="shared" si="22"/>
        <v>1.5869간</v>
      </c>
      <c r="P101" s="15">
        <f t="shared" si="25"/>
        <v>1.5869E+36</v>
      </c>
      <c r="Q101" s="15">
        <f t="shared" si="30"/>
        <v>1.5869</v>
      </c>
      <c r="R101" s="14" t="str" cm="1">
        <f t="array" ref="R101">IF(AND(Q100&gt;1000,Q101&lt;2),INDEX(V:V,MATCH(R100,V:V,0)+1,0),R100)</f>
        <v>간</v>
      </c>
      <c r="S101" s="14" t="str">
        <f t="shared" si="23"/>
        <v>1E+36</v>
      </c>
      <c r="T101" s="29">
        <f t="shared" si="24"/>
        <v>2630000000</v>
      </c>
      <c r="U101" s="29"/>
    </row>
    <row r="102" spans="5:21" x14ac:dyDescent="0.3">
      <c r="E102" s="14">
        <v>94</v>
      </c>
      <c r="F102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6" t="str">
        <f t="shared" si="27"/>
        <v>2,2,2,2,2,2,2,2,2,2,2,2,2,2,2,2,2,2,2,2,2,2,2,2,2,2,2,2,2,2,2,2,2,2,2,2,2,2,2,2,2,2,2,2,2,2,2,2,2,2,2,2,2,2,2,2,2,2,2,2,2,2,2,2,2,2,2,2,2,2,2,2,2,2,2,2,2,2,2,2,2,2,2,2,2,2,2,2,2,2,2,2,2,2</v>
      </c>
      <c r="H102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6" t="s">
        <v>717</v>
      </c>
      <c r="N102" s="14">
        <v>94</v>
      </c>
      <c r="O102" s="15" t="str">
        <f t="shared" si="22"/>
        <v>2.3804간</v>
      </c>
      <c r="P102" s="15">
        <f t="shared" si="25"/>
        <v>2.3804000000000003E+36</v>
      </c>
      <c r="Q102" s="15">
        <f t="shared" si="30"/>
        <v>2.3804000000000003</v>
      </c>
      <c r="R102" s="14" t="str" cm="1">
        <f t="array" ref="R102">IF(AND(Q101&gt;1000,Q102&lt;2),INDEX(V:V,MATCH(R101,V:V,0)+1,0),R101)</f>
        <v>간</v>
      </c>
      <c r="S102" s="14" t="str">
        <f t="shared" si="23"/>
        <v>1E+36</v>
      </c>
      <c r="T102" s="29">
        <f t="shared" si="24"/>
        <v>2640000000</v>
      </c>
      <c r="U102" s="29"/>
    </row>
    <row r="103" spans="5:21" x14ac:dyDescent="0.3">
      <c r="E103" s="14">
        <v>95</v>
      </c>
      <c r="F103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6" t="str">
        <f t="shared" si="27"/>
        <v>2,2,2,2,2,2,2,2,2,2,2,2,2,2,2,2,2,2,2,2,2,2,2,2,2,2,2,2,2,2,2,2,2,2,2,2,2,2,2,2,2,2,2,2,2,2,2,2,2,2,2,2,2,2,2,2,2,2,2,2,2,2,2,2,2,2,2,2,2,2,2,2,2,2,2,2,2,2,2,2,2,2,2,2,2,2,2,2,2,2,2,2,2,2,2</v>
      </c>
      <c r="H103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6" t="s">
        <v>717</v>
      </c>
      <c r="N103" s="14">
        <v>95</v>
      </c>
      <c r="O103" s="15" t="str">
        <f t="shared" si="22"/>
        <v>3.5706간</v>
      </c>
      <c r="P103" s="15">
        <f t="shared" si="25"/>
        <v>3.5706000000000002E+36</v>
      </c>
      <c r="Q103" s="15">
        <f t="shared" si="30"/>
        <v>3.5706000000000002</v>
      </c>
      <c r="R103" s="14" t="str" cm="1">
        <f t="array" ref="R103">IF(AND(Q102&gt;1000,Q103&lt;2),INDEX(V:V,MATCH(R102,V:V,0)+1,0),R102)</f>
        <v>간</v>
      </c>
      <c r="S103" s="14" t="str">
        <f t="shared" si="23"/>
        <v>1E+36</v>
      </c>
      <c r="T103" s="29">
        <f t="shared" si="24"/>
        <v>2650000000</v>
      </c>
      <c r="U103" s="29"/>
    </row>
    <row r="104" spans="5:21" x14ac:dyDescent="0.3">
      <c r="E104" s="14">
        <v>96</v>
      </c>
      <c r="F104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6" t="str">
        <f t="shared" si="27"/>
        <v>2,2,2,2,2,2,2,2,2,2,2,2,2,2,2,2,2,2,2,2,2,2,2,2,2,2,2,2,2,2,2,2,2,2,2,2,2,2,2,2,2,2,2,2,2,2,2,2,2,2,2,2,2,2,2,2,2,2,2,2,2,2,2,2,2,2,2,2,2,2,2,2,2,2,2,2,2,2,2,2,2,2,2,2,2,2,2,2,2,2,2,2,2,2,2,2</v>
      </c>
      <c r="H104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6" t="s">
        <v>717</v>
      </c>
      <c r="N104" s="14">
        <v>96</v>
      </c>
      <c r="O104" s="15" t="str">
        <f t="shared" si="22"/>
        <v>5.3559간</v>
      </c>
      <c r="P104" s="15">
        <f t="shared" si="25"/>
        <v>5.3558999999999998E+36</v>
      </c>
      <c r="Q104" s="15">
        <f t="shared" si="30"/>
        <v>5.3559000000000001</v>
      </c>
      <c r="R104" s="14" t="str" cm="1">
        <f t="array" ref="R104">IF(AND(Q103&gt;1000,Q104&lt;2),INDEX(V:V,MATCH(R103,V:V,0)+1,0),R103)</f>
        <v>간</v>
      </c>
      <c r="S104" s="14" t="str">
        <f t="shared" si="23"/>
        <v>1E+36</v>
      </c>
      <c r="T104" s="29">
        <f t="shared" si="24"/>
        <v>2660000000</v>
      </c>
      <c r="U104" s="29"/>
    </row>
    <row r="105" spans="5:21" x14ac:dyDescent="0.3">
      <c r="E105" s="14">
        <v>97</v>
      </c>
      <c r="F105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6" t="str">
        <f t="shared" si="27"/>
        <v>2,2,2,2,2,2,2,2,2,2,2,2,2,2,2,2,2,2,2,2,2,2,2,2,2,2,2,2,2,2,2,2,2,2,2,2,2,2,2,2,2,2,2,2,2,2,2,2,2,2,2,2,2,2,2,2,2,2,2,2,2,2,2,2,2,2,2,2,2,2,2,2,2,2,2,2,2,2,2,2,2,2,2,2,2,2,2,2,2,2,2,2,2,2,2,2,2</v>
      </c>
      <c r="H105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6" t="s">
        <v>717</v>
      </c>
      <c r="N105" s="14">
        <v>97</v>
      </c>
      <c r="O105" s="15" t="str">
        <f t="shared" si="22"/>
        <v>8.0339간</v>
      </c>
      <c r="P105" s="15">
        <f t="shared" si="25"/>
        <v>8.0338999999999994E+36</v>
      </c>
      <c r="Q105" s="15">
        <f t="shared" si="30"/>
        <v>8.0338999999999992</v>
      </c>
      <c r="R105" s="14" t="str" cm="1">
        <f t="array" ref="R105">IF(AND(Q104&gt;1000,Q105&lt;2),INDEX(V:V,MATCH(R104,V:V,0)+1,0),R104)</f>
        <v>간</v>
      </c>
      <c r="S105" s="14" t="str">
        <f t="shared" si="23"/>
        <v>1E+36</v>
      </c>
      <c r="T105" s="29">
        <f t="shared" si="24"/>
        <v>2670000000</v>
      </c>
      <c r="U105" s="29"/>
    </row>
    <row r="106" spans="5:21" x14ac:dyDescent="0.3">
      <c r="E106" s="14">
        <v>98</v>
      </c>
      <c r="F106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6" t="str">
        <f t="shared" si="27"/>
        <v>2,2,2,2,2,2,2,2,2,2,2,2,2,2,2,2,2,2,2,2,2,2,2,2,2,2,2,2,2,2,2,2,2,2,2,2,2,2,2,2,2,2,2,2,2,2,2,2,2,2,2,2,2,2,2,2,2,2,2,2,2,2,2,2,2,2,2,2,2,2,2,2,2,2,2,2,2,2,2,2,2,2,2,2,2,2,2,2,2,2,2,2,2,2,2,2,2,2</v>
      </c>
      <c r="H106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6" t="s">
        <v>717</v>
      </c>
      <c r="N106" s="14">
        <v>98</v>
      </c>
      <c r="O106" s="15" t="str">
        <f t="shared" si="22"/>
        <v>12.0509간</v>
      </c>
      <c r="P106" s="15">
        <f t="shared" si="25"/>
        <v>1.20509E+37</v>
      </c>
      <c r="Q106" s="15">
        <f t="shared" si="30"/>
        <v>12.0509</v>
      </c>
      <c r="R106" s="14" t="str" cm="1">
        <f t="array" ref="R106">IF(AND(Q105&gt;1000,Q106&lt;2),INDEX(V:V,MATCH(R105,V:V,0)+1,0),R105)</f>
        <v>간</v>
      </c>
      <c r="S106" s="14" t="str">
        <f t="shared" si="23"/>
        <v>1E+36</v>
      </c>
      <c r="T106" s="29">
        <f t="shared" si="24"/>
        <v>2680000000</v>
      </c>
      <c r="U106" s="29"/>
    </row>
    <row r="107" spans="5:21" x14ac:dyDescent="0.3">
      <c r="E107" s="14">
        <v>99</v>
      </c>
      <c r="F107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6" t="str">
        <f t="shared" si="27"/>
        <v>2,2,2,2,2,2,2,2,2,2,2,2,2,2,2,2,2,2,2,2,2,2,2,2,2,2,2,2,2,2,2,2,2,2,2,2,2,2,2,2,2,2,2,2,2,2,2,2,2,2,2,2,2,2,2,2,2,2,2,2,2,2,2,2,2,2,2,2,2,2,2,2,2,2,2,2,2,2,2,2,2,2,2,2,2,2,2,2,2,2,2,2,2,2,2,2,2,2,2</v>
      </c>
      <c r="H107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6" t="s">
        <v>717</v>
      </c>
      <c r="N107" s="14">
        <v>99</v>
      </c>
      <c r="O107" s="15" t="str">
        <f t="shared" si="22"/>
        <v>18.0764간</v>
      </c>
      <c r="P107" s="15">
        <f t="shared" si="25"/>
        <v>1.8076399999999999E+37</v>
      </c>
      <c r="Q107" s="15">
        <f t="shared" si="30"/>
        <v>18.0764</v>
      </c>
      <c r="R107" s="14" t="str" cm="1">
        <f t="array" ref="R107">IF(AND(Q106&gt;1000,Q107&lt;2),INDEX(V:V,MATCH(R106,V:V,0)+1,0),R106)</f>
        <v>간</v>
      </c>
      <c r="S107" s="14" t="str">
        <f t="shared" si="23"/>
        <v>1E+36</v>
      </c>
      <c r="T107" s="29">
        <f t="shared" si="24"/>
        <v>2690000000</v>
      </c>
      <c r="U107" s="29"/>
    </row>
    <row r="108" spans="5:21" x14ac:dyDescent="0.3">
      <c r="E108" s="14">
        <v>100</v>
      </c>
      <c r="F108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6" t="str">
        <f t="shared" si="27"/>
        <v>2,2,2,2,2,2,2,2,2,2,2,2,2,2,2,2,2,2,2,2,2,2,2,2,2,2,2,2,2,2,2,2,2,2,2,2,2,2,2,2,2,2,2,2,2,2,2,2,2,2,2,2,2,2,2,2,2,2,2,2,2,2,2,2,2,2,2,2,2,2,2,2,2,2,2,2,2,2,2,2,2,2,2,2,2,2,2,2,2,2,2,2,2,2,2,2,2,2,2,2</v>
      </c>
      <c r="H108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6" t="s">
        <v>717</v>
      </c>
      <c r="N108" s="14">
        <v>100</v>
      </c>
      <c r="O108" s="15" t="str">
        <f t="shared" si="22"/>
        <v>27.1146간</v>
      </c>
      <c r="P108" s="15">
        <f t="shared" si="25"/>
        <v>2.71146E+37</v>
      </c>
      <c r="Q108" s="15">
        <f t="shared" si="30"/>
        <v>27.114599999999999</v>
      </c>
      <c r="R108" s="14" t="str" cm="1">
        <f t="array" ref="R108">IF(AND(Q107&gt;1000,Q108&lt;2),INDEX(V:V,MATCH(R107,V:V,0)+1,0),R107)</f>
        <v>간</v>
      </c>
      <c r="S108" s="14" t="str">
        <f t="shared" si="23"/>
        <v>1E+36</v>
      </c>
      <c r="T108" s="29">
        <f t="shared" si="24"/>
        <v>3700000000</v>
      </c>
      <c r="U108" s="29"/>
    </row>
    <row r="109" spans="5:21" x14ac:dyDescent="0.3">
      <c r="E109" s="14">
        <v>101</v>
      </c>
      <c r="F109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6" t="str">
        <f t="shared" si="27"/>
        <v>2,2,2,2,2,2,2,2,2,2,2,2,2,2,2,2,2,2,2,2,2,2,2,2,2,2,2,2,2,2,2,2,2,2,2,2,2,2,2,2,2,2,2,2,2,2,2,2,2,2,2,2,2,2,2,2,2,2,2,2,2,2,2,2,2,2,2,2,2,2,2,2,2,2,2,2,2,2,2,2,2,2,2,2,2,2,2,2,2,2,2,2,2,2,2,2,2,2,2,2,2</v>
      </c>
      <c r="H109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6" t="s">
        <v>717</v>
      </c>
      <c r="N109" s="14">
        <v>101</v>
      </c>
      <c r="O109" s="15" t="str">
        <f t="shared" si="22"/>
        <v>40.6719간</v>
      </c>
      <c r="P109" s="15">
        <f t="shared" si="25"/>
        <v>4.0671900000000002E+37</v>
      </c>
      <c r="Q109" s="15">
        <f t="shared" si="30"/>
        <v>40.671900000000001</v>
      </c>
      <c r="R109" s="14" t="str" cm="1">
        <f t="array" ref="R109">IF(AND(Q108&gt;1000,Q109&lt;2),INDEX(V:V,MATCH(R108,V:V,0)+1,0),R108)</f>
        <v>간</v>
      </c>
      <c r="S109" s="14" t="str">
        <f t="shared" si="23"/>
        <v>1E+36</v>
      </c>
      <c r="T109" s="29">
        <f t="shared" si="24"/>
        <v>5210000000</v>
      </c>
      <c r="U109" s="29"/>
    </row>
    <row r="110" spans="5:21" x14ac:dyDescent="0.3">
      <c r="E110" s="14">
        <v>102</v>
      </c>
      <c r="F110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6" t="str">
        <f t="shared" si="27"/>
        <v>2,2,2,2,2,2,2,2,2,2,2,2,2,2,2,2,2,2,2,2,2,2,2,2,2,2,2,2,2,2,2,2,2,2,2,2,2,2,2,2,2,2,2,2,2,2,2,2,2,2,2,2,2,2,2,2,2,2,2,2,2,2,2,2,2,2,2,2,2,2,2,2,2,2,2,2,2,2,2,2,2,2,2,2,2,2,2,2,2,2,2,2,2,2,2,2,2,2,2,2,2,2</v>
      </c>
      <c r="H110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6" t="s">
        <v>717</v>
      </c>
      <c r="N110" s="14">
        <v>102</v>
      </c>
      <c r="O110" s="15" t="str">
        <f t="shared" si="22"/>
        <v>61.0079간</v>
      </c>
      <c r="P110" s="15">
        <f t="shared" si="25"/>
        <v>6.1007900000000012E+37</v>
      </c>
      <c r="Q110" s="15">
        <f t="shared" si="30"/>
        <v>61.007900000000006</v>
      </c>
      <c r="R110" s="14" t="str" cm="1">
        <f t="array" ref="R110">IF(AND(Q109&gt;1000,Q110&lt;2),INDEX(V:V,MATCH(R109,V:V,0)+1,0),R109)</f>
        <v>간</v>
      </c>
      <c r="S110" s="14" t="str">
        <f t="shared" si="23"/>
        <v>1E+36</v>
      </c>
      <c r="T110" s="29">
        <f t="shared" si="24"/>
        <v>5220000000</v>
      </c>
      <c r="U110" s="29"/>
    </row>
    <row r="111" spans="5:21" x14ac:dyDescent="0.3">
      <c r="E111" s="14">
        <v>103</v>
      </c>
      <c r="F111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6" t="str">
        <f t="shared" si="27"/>
        <v>2,2,2,2,2,2,2,2,2,2,2,2,2,2,2,2,2,2,2,2,2,2,2,2,2,2,2,2,2,2,2,2,2,2,2,2,2,2,2,2,2,2,2,2,2,2,2,2,2,2,2,2,2,2,2,2,2,2,2,2,2,2,2,2,2,2,2,2,2,2,2,2,2,2,2,2,2,2,2,2,2,2,2,2,2,2,2,2,2,2,2,2,2,2,2,2,2,2,2,2,2,2,2</v>
      </c>
      <c r="H111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6" t="s">
        <v>717</v>
      </c>
      <c r="N111" s="14">
        <v>103</v>
      </c>
      <c r="O111" s="15" t="str">
        <f t="shared" si="22"/>
        <v>91.5119간</v>
      </c>
      <c r="P111" s="15">
        <f t="shared" si="25"/>
        <v>9.151190000000001E+37</v>
      </c>
      <c r="Q111" s="15">
        <f t="shared" si="30"/>
        <v>91.511899999999997</v>
      </c>
      <c r="R111" s="14" t="str" cm="1">
        <f t="array" ref="R111">IF(AND(Q110&gt;1000,Q111&lt;2),INDEX(V:V,MATCH(R110,V:V,0)+1,0),R110)</f>
        <v>간</v>
      </c>
      <c r="S111" s="14" t="str">
        <f t="shared" si="23"/>
        <v>1E+36</v>
      </c>
      <c r="T111" s="29">
        <f t="shared" si="24"/>
        <v>5230000000</v>
      </c>
      <c r="U111" s="29"/>
    </row>
    <row r="112" spans="5:21" x14ac:dyDescent="0.3">
      <c r="E112" s="14">
        <v>104</v>
      </c>
      <c r="F112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6" t="str">
        <f t="shared" si="27"/>
        <v>2,2,2,2,2,2,2,2,2,2,2,2,2,2,2,2,2,2,2,2,2,2,2,2,2,2,2,2,2,2,2,2,2,2,2,2,2,2,2,2,2,2,2,2,2,2,2,2,2,2,2,2,2,2,2,2,2,2,2,2,2,2,2,2,2,2,2,2,2,2,2,2,2,2,2,2,2,2,2,2,2,2,2,2,2,2,2,2,2,2,2,2,2,2,2,2,2,2,2,2,2,2,2,2</v>
      </c>
      <c r="H112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6" t="s">
        <v>717</v>
      </c>
      <c r="N112" s="14">
        <v>104</v>
      </c>
      <c r="O112" s="15" t="str">
        <f t="shared" si="22"/>
        <v>137.2679간</v>
      </c>
      <c r="P112" s="15">
        <f t="shared" si="25"/>
        <v>1.372679E+38</v>
      </c>
      <c r="Q112" s="15">
        <f t="shared" si="30"/>
        <v>137.2679</v>
      </c>
      <c r="R112" s="14" t="str" cm="1">
        <f t="array" ref="R112">IF(AND(Q111&gt;1000,Q112&lt;2),INDEX(V:V,MATCH(R111,V:V,0)+1,0),R111)</f>
        <v>간</v>
      </c>
      <c r="S112" s="14" t="str">
        <f t="shared" si="23"/>
        <v>1E+36</v>
      </c>
      <c r="T112" s="29">
        <f t="shared" si="24"/>
        <v>5240000000</v>
      </c>
      <c r="U112" s="29"/>
    </row>
    <row r="113" spans="5:21" x14ac:dyDescent="0.3">
      <c r="E113" s="14">
        <v>105</v>
      </c>
      <c r="F113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6" t="str">
        <f t="shared" si="27"/>
        <v>2,2,2,2,2,2,2,2,2,2,2,2,2,2,2,2,2,2,2,2,2,2,2,2,2,2,2,2,2,2,2,2,2,2,2,2,2,2,2,2,2,2,2,2,2,2,2,2,2,2,2,2,2,2,2,2,2,2,2,2,2,2,2,2,2,2,2,2,2,2,2,2,2,2,2,2,2,2,2,2,2,2,2,2,2,2,2,2,2,2,2,2,2,2,2,2,2,2,2,2,2,2,2,2,2</v>
      </c>
      <c r="H113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6" t="s">
        <v>717</v>
      </c>
      <c r="N113" s="14">
        <v>105</v>
      </c>
      <c r="O113" s="15" t="str">
        <f t="shared" si="22"/>
        <v>205.9019간</v>
      </c>
      <c r="P113" s="15">
        <f t="shared" si="25"/>
        <v>2.0590190000000004E+38</v>
      </c>
      <c r="Q113" s="15">
        <f t="shared" si="30"/>
        <v>205.90190000000001</v>
      </c>
      <c r="R113" s="14" t="str" cm="1">
        <f t="array" ref="R113">IF(AND(Q112&gt;1000,Q113&lt;2),INDEX(V:V,MATCH(R112,V:V,0)+1,0),R112)</f>
        <v>간</v>
      </c>
      <c r="S113" s="14" t="str">
        <f t="shared" si="23"/>
        <v>1E+36</v>
      </c>
      <c r="T113" s="29">
        <f t="shared" si="24"/>
        <v>5250000000</v>
      </c>
      <c r="U113" s="29"/>
    </row>
    <row r="114" spans="5:21" x14ac:dyDescent="0.3">
      <c r="E114" s="14">
        <v>106</v>
      </c>
      <c r="F114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6" t="str">
        <f t="shared" si="27"/>
        <v>2,2,2,2,2,2,2,2,2,2,2,2,2,2,2,2,2,2,2,2,2,2,2,2,2,2,2,2,2,2,2,2,2,2,2,2,2,2,2,2,2,2,2,2,2,2,2,2,2,2,2,2,2,2,2,2,2,2,2,2,2,2,2,2,2,2,2,2,2,2,2,2,2,2,2,2,2,2,2,2,2,2,2,2,2,2,2,2,2,2,2,2,2,2,2,2,2,2,2,2,2,2,2,2,2,2</v>
      </c>
      <c r="H114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6" t="s">
        <v>717</v>
      </c>
      <c r="N114" s="14">
        <v>106</v>
      </c>
      <c r="O114" s="15" t="str">
        <f t="shared" si="22"/>
        <v>308.8529간</v>
      </c>
      <c r="P114" s="15">
        <f t="shared" si="25"/>
        <v>3.088529E+38</v>
      </c>
      <c r="Q114" s="15">
        <f t="shared" si="30"/>
        <v>308.85289999999998</v>
      </c>
      <c r="R114" s="14" t="str" cm="1">
        <f t="array" ref="R114">IF(AND(Q113&gt;1000,Q114&lt;2),INDEX(V:V,MATCH(R113,V:V,0)+1,0),R113)</f>
        <v>간</v>
      </c>
      <c r="S114" s="14" t="str">
        <f t="shared" si="23"/>
        <v>1E+36</v>
      </c>
      <c r="T114" s="29">
        <f t="shared" si="24"/>
        <v>5360000000</v>
      </c>
      <c r="U114" s="29"/>
    </row>
    <row r="115" spans="5:21" x14ac:dyDescent="0.3">
      <c r="E115" s="14">
        <v>107</v>
      </c>
      <c r="F115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6" t="str">
        <f t="shared" si="27"/>
        <v>2,2,2,2,2,2,2,2,2,2,2,2,2,2,2,2,2,2,2,2,2,2,2,2,2,2,2,2,2,2,2,2,2,2,2,2,2,2,2,2,2,2,2,2,2,2,2,2,2,2,2,2,2,2,2,2,2,2,2,2,2,2,2,2,2,2,2,2,2,2,2,2,2,2,2,2,2,2,2,2,2,2,2,2,2,2,2,2,2,2,2,2,2,2,2,2,2,2,2,2,2,2,2,2,2,2,2</v>
      </c>
      <c r="H115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6" t="s">
        <v>717</v>
      </c>
      <c r="N115" s="14">
        <v>107</v>
      </c>
      <c r="O115" s="15" t="str">
        <f t="shared" si="22"/>
        <v>463.2794간</v>
      </c>
      <c r="P115" s="15">
        <f t="shared" si="25"/>
        <v>4.6327939999999999E+38</v>
      </c>
      <c r="Q115" s="15">
        <f t="shared" si="30"/>
        <v>463.27939999999995</v>
      </c>
      <c r="R115" s="14" t="str" cm="1">
        <f t="array" ref="R115">IF(AND(Q114&gt;1000,Q115&lt;2),INDEX(V:V,MATCH(R114,V:V,0)+1,0),R114)</f>
        <v>간</v>
      </c>
      <c r="S115" s="14" t="str">
        <f t="shared" si="23"/>
        <v>1E+36</v>
      </c>
      <c r="T115" s="29">
        <f t="shared" si="24"/>
        <v>5370000000</v>
      </c>
      <c r="U115" s="29"/>
    </row>
    <row r="116" spans="5:21" x14ac:dyDescent="0.3">
      <c r="E116" s="14">
        <v>108</v>
      </c>
      <c r="F116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6" t="str">
        <f t="shared" si="27"/>
        <v>2,2,2,2,2,2,2,2,2,2,2,2,2,2,2,2,2,2,2,2,2,2,2,2,2,2,2,2,2,2,2,2,2,2,2,2,2,2,2,2,2,2,2,2,2,2,2,2,2,2,2,2,2,2,2,2,2,2,2,2,2,2,2,2,2,2,2,2,2,2,2,2,2,2,2,2,2,2,2,2,2,2,2,2,2,2,2,2,2,2,2,2,2,2,2,2,2,2,2,2,2,2,2,2,2,2,2,2</v>
      </c>
      <c r="H116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6" t="s">
        <v>717</v>
      </c>
      <c r="N116" s="14">
        <v>108</v>
      </c>
      <c r="O116" s="15" t="str">
        <f t="shared" si="22"/>
        <v>694.9191간</v>
      </c>
      <c r="P116" s="15">
        <f t="shared" si="25"/>
        <v>6.9491909999999992E+38</v>
      </c>
      <c r="Q116" s="15">
        <f t="shared" si="30"/>
        <v>694.91909999999996</v>
      </c>
      <c r="R116" s="14" t="str" cm="1">
        <f t="array" ref="R116">IF(AND(Q115&gt;1000,Q116&lt;2),INDEX(V:V,MATCH(R115,V:V,0)+1,0),R115)</f>
        <v>간</v>
      </c>
      <c r="S116" s="14" t="str">
        <f t="shared" si="23"/>
        <v>1E+36</v>
      </c>
      <c r="T116" s="29">
        <f t="shared" si="24"/>
        <v>5380000000</v>
      </c>
      <c r="U116" s="29"/>
    </row>
    <row r="117" spans="5:21" x14ac:dyDescent="0.3">
      <c r="E117" s="14">
        <v>109</v>
      </c>
      <c r="F117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6" t="str">
        <f t="shared" si="27"/>
        <v>2,2,2,2,2,2,2,2,2,2,2,2,2,2,2,2,2,2,2,2,2,2,2,2,2,2,2,2,2,2,2,2,2,2,2,2,2,2,2,2,2,2,2,2,2,2,2,2,2,2,2,2,2,2,2,2,2,2,2,2,2,2,2,2,2,2,2,2,2,2,2,2,2,2,2,2,2,2,2,2,2,2,2,2,2,2,2,2,2,2,2,2,2,2,2,2,2,2,2,2,2,2,2,2,2,2,2,2,2</v>
      </c>
      <c r="H117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6" t="s">
        <v>717</v>
      </c>
      <c r="N117" s="14">
        <v>109</v>
      </c>
      <c r="O117" s="15" t="str">
        <f t="shared" si="22"/>
        <v>1042.3787간</v>
      </c>
      <c r="P117" s="15">
        <f t="shared" si="25"/>
        <v>1.0423787000000001E+39</v>
      </c>
      <c r="Q117" s="15">
        <f t="shared" si="30"/>
        <v>1042.3787</v>
      </c>
      <c r="R117" s="14" t="str" cm="1">
        <f t="array" ref="R117">IF(AND(Q116&gt;1000,Q117&lt;2),INDEX(V:V,MATCH(R116,V:V,0)+1,0),R116)</f>
        <v>간</v>
      </c>
      <c r="S117" s="14" t="str">
        <f t="shared" si="23"/>
        <v>1E+36</v>
      </c>
      <c r="T117" s="29">
        <f t="shared" si="24"/>
        <v>5390000000</v>
      </c>
      <c r="U117" s="29"/>
    </row>
    <row r="118" spans="5:21" x14ac:dyDescent="0.3">
      <c r="E118" s="14">
        <v>110</v>
      </c>
      <c r="F118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6" t="str">
        <f t="shared" si="27"/>
        <v>2,2,2,2,2,2,2,2,2,2,2,2,2,2,2,2,2,2,2,2,2,2,2,2,2,2,2,2,2,2,2,2,2,2,2,2,2,2,2,2,2,2,2,2,2,2,2,2,2,2,2,2,2,2,2,2,2,2,2,2,2,2,2,2,2,2,2,2,2,2,2,2,2,2,2,2,2,2,2,2,2,2,2,2,2,2,2,2,2,2,2,2,2,2,2,2,2,2,2,2,2,2,2,2,2,2,2,2,2,2</v>
      </c>
      <c r="H118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6" t="s">
        <v>717</v>
      </c>
      <c r="N118" s="14">
        <v>110</v>
      </c>
      <c r="O118" s="15" t="str">
        <f t="shared" si="22"/>
        <v>1563.5681간</v>
      </c>
      <c r="P118" s="15">
        <f t="shared" si="25"/>
        <v>1.5635681000000001E+39</v>
      </c>
      <c r="Q118" s="15">
        <f t="shared" si="30"/>
        <v>1563.5681</v>
      </c>
      <c r="R118" s="14" t="str" cm="1">
        <f t="array" ref="R118">IF(AND(Q117&gt;1000,Q118&lt;2),INDEX(V:V,MATCH(R117,V:V,0)+1,0),R117)</f>
        <v>간</v>
      </c>
      <c r="S118" s="14" t="str">
        <f t="shared" si="23"/>
        <v>1E+36</v>
      </c>
      <c r="T118" s="29">
        <f t="shared" si="24"/>
        <v>5400000000</v>
      </c>
      <c r="U118" s="29"/>
    </row>
    <row r="119" spans="5:21" x14ac:dyDescent="0.3">
      <c r="E119" s="14">
        <v>111</v>
      </c>
      <c r="F119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</v>
      </c>
      <c r="H119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6" t="s">
        <v>717</v>
      </c>
      <c r="N119" s="14">
        <v>111</v>
      </c>
      <c r="O119" s="15" t="str">
        <f t="shared" si="22"/>
        <v>2345.3522간</v>
      </c>
      <c r="P119" s="15">
        <f t="shared" si="25"/>
        <v>2.3453522000000005E+39</v>
      </c>
      <c r="Q119" s="15">
        <f t="shared" si="30"/>
        <v>2345.3522000000003</v>
      </c>
      <c r="R119" s="14" t="str" cm="1">
        <f t="array" ref="R119">IF(AND(Q118&gt;1000,Q119&lt;2),INDEX(V:V,MATCH(R118,V:V,0)+1,0),R118)</f>
        <v>간</v>
      </c>
      <c r="S119" s="14" t="str">
        <f t="shared" si="23"/>
        <v>1E+36</v>
      </c>
      <c r="T119" s="29">
        <f t="shared" si="24"/>
        <v>5410000000</v>
      </c>
      <c r="U119" s="29"/>
    </row>
    <row r="120" spans="5:21" x14ac:dyDescent="0.3">
      <c r="E120" s="14">
        <v>112</v>
      </c>
      <c r="F120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</v>
      </c>
      <c r="H120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6" t="s">
        <v>717</v>
      </c>
      <c r="N120" s="14">
        <v>112</v>
      </c>
      <c r="O120" s="15" t="str">
        <f t="shared" si="22"/>
        <v>3518.0283간</v>
      </c>
      <c r="P120" s="15">
        <f t="shared" si="25"/>
        <v>3.5180282999999999E+39</v>
      </c>
      <c r="Q120" s="15">
        <f t="shared" si="30"/>
        <v>3518.0282999999999</v>
      </c>
      <c r="R120" s="14" t="str" cm="1">
        <f t="array" ref="R120">IF(AND(Q119&gt;1000,Q120&lt;2),INDEX(V:V,MATCH(R119,V:V,0)+1,0),R119)</f>
        <v>간</v>
      </c>
      <c r="S120" s="14" t="str">
        <f t="shared" si="23"/>
        <v>1E+36</v>
      </c>
      <c r="T120" s="29">
        <f t="shared" si="24"/>
        <v>5420000000</v>
      </c>
      <c r="U120" s="29"/>
    </row>
    <row r="121" spans="5:21" x14ac:dyDescent="0.3">
      <c r="E121" s="14">
        <v>113</v>
      </c>
      <c r="F121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</v>
      </c>
      <c r="H121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6" t="s">
        <v>717</v>
      </c>
      <c r="N121" s="14">
        <v>113</v>
      </c>
      <c r="O121" s="15" t="str">
        <f t="shared" si="22"/>
        <v>5277.0425간</v>
      </c>
      <c r="P121" s="15">
        <f t="shared" si="25"/>
        <v>5.2770425000000006E+39</v>
      </c>
      <c r="Q121" s="15">
        <f t="shared" si="30"/>
        <v>5277.0425000000005</v>
      </c>
      <c r="R121" s="14" t="str" cm="1">
        <f t="array" ref="R121">IF(AND(Q120&gt;1000,Q121&lt;2),INDEX(V:V,MATCH(R120,V:V,0)+1,0),R120)</f>
        <v>간</v>
      </c>
      <c r="S121" s="14" t="str">
        <f t="shared" si="23"/>
        <v>1E+36</v>
      </c>
      <c r="T121" s="29">
        <f t="shared" si="24"/>
        <v>5430000000</v>
      </c>
      <c r="U121" s="29"/>
    </row>
    <row r="122" spans="5:21" x14ac:dyDescent="0.3">
      <c r="E122" s="14">
        <v>114</v>
      </c>
      <c r="F122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</v>
      </c>
      <c r="H122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6" t="s">
        <v>717</v>
      </c>
      <c r="N122" s="14">
        <v>114</v>
      </c>
      <c r="O122" s="15" t="str">
        <f t="shared" si="22"/>
        <v>7915.5638간</v>
      </c>
      <c r="P122" s="15">
        <f t="shared" si="25"/>
        <v>7.9155638000000007E+39</v>
      </c>
      <c r="Q122" s="15">
        <f t="shared" si="30"/>
        <v>7915.5637999999999</v>
      </c>
      <c r="R122" s="14" t="str" cm="1">
        <f t="array" ref="R122">IF(AND(Q121&gt;1000,Q122&lt;2),INDEX(V:V,MATCH(R121,V:V,0)+1,0),R121)</f>
        <v>간</v>
      </c>
      <c r="S122" s="14" t="str">
        <f t="shared" si="23"/>
        <v>1E+36</v>
      </c>
      <c r="T122" s="29">
        <f t="shared" si="24"/>
        <v>5440000000</v>
      </c>
      <c r="U122" s="29"/>
    </row>
    <row r="123" spans="5:21" x14ac:dyDescent="0.3">
      <c r="E123" s="14">
        <v>115</v>
      </c>
      <c r="F123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6" t="s">
        <v>717</v>
      </c>
      <c r="N123" s="14">
        <v>115</v>
      </c>
      <c r="O123" s="15" t="str">
        <f t="shared" si="22"/>
        <v>1.1874정</v>
      </c>
      <c r="P123" s="15">
        <f t="shared" si="25"/>
        <v>1.1874000000000002E+40</v>
      </c>
      <c r="Q123" s="15">
        <f t="shared" si="30"/>
        <v>1.1874</v>
      </c>
      <c r="R123" s="14" t="str" cm="1">
        <f t="array" ref="R123">IF(AND(Q122&gt;1000,Q123&lt;2),INDEX(V:V,MATCH(R122,V:V,0)+1,0),R122)</f>
        <v>정</v>
      </c>
      <c r="S123" s="14" t="str">
        <f t="shared" si="23"/>
        <v>1E+40</v>
      </c>
      <c r="T123" s="29">
        <f t="shared" si="24"/>
        <v>5450000000</v>
      </c>
      <c r="U123" s="29"/>
    </row>
    <row r="124" spans="5:21" x14ac:dyDescent="0.3">
      <c r="E124" s="14">
        <v>116</v>
      </c>
      <c r="F124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6" t="s">
        <v>717</v>
      </c>
      <c r="N124" s="14">
        <v>116</v>
      </c>
      <c r="O124" s="15" t="str">
        <f t="shared" si="22"/>
        <v>1.7811정</v>
      </c>
      <c r="P124" s="15">
        <f t="shared" si="25"/>
        <v>1.7811E+40</v>
      </c>
      <c r="Q124" s="15">
        <f t="shared" si="30"/>
        <v>1.7810999999999999</v>
      </c>
      <c r="R124" s="14" t="str" cm="1">
        <f t="array" ref="R124">IF(AND(Q123&gt;1000,Q124&lt;2),INDEX(V:V,MATCH(R123,V:V,0)+1,0),R123)</f>
        <v>정</v>
      </c>
      <c r="S124" s="14" t="str">
        <f t="shared" si="23"/>
        <v>1E+40</v>
      </c>
      <c r="T124" s="29">
        <f t="shared" si="24"/>
        <v>5460000000</v>
      </c>
      <c r="U124" s="29"/>
    </row>
    <row r="125" spans="5:21" x14ac:dyDescent="0.3">
      <c r="E125" s="14">
        <v>117</v>
      </c>
      <c r="F125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6" t="s">
        <v>717</v>
      </c>
      <c r="N125" s="14">
        <v>117</v>
      </c>
      <c r="O125" s="15" t="str">
        <f t="shared" si="22"/>
        <v>2.6717정</v>
      </c>
      <c r="P125" s="15">
        <f t="shared" si="25"/>
        <v>2.6717000000000004E+40</v>
      </c>
      <c r="Q125" s="15">
        <f t="shared" si="30"/>
        <v>2.6717000000000004</v>
      </c>
      <c r="R125" s="14" t="str" cm="1">
        <f t="array" ref="R125">IF(AND(Q124&gt;1000,Q125&lt;2),INDEX(V:V,MATCH(R124,V:V,0)+1,0),R124)</f>
        <v>정</v>
      </c>
      <c r="S125" s="14" t="str">
        <f t="shared" si="23"/>
        <v>1E+40</v>
      </c>
      <c r="T125" s="29">
        <f t="shared" si="24"/>
        <v>5470000000</v>
      </c>
      <c r="U125" s="29"/>
    </row>
    <row r="126" spans="5:21" x14ac:dyDescent="0.3">
      <c r="E126" s="14">
        <v>118</v>
      </c>
      <c r="F126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6" t="s">
        <v>717</v>
      </c>
      <c r="N126" s="14">
        <v>118</v>
      </c>
      <c r="O126" s="15" t="str">
        <f t="shared" si="22"/>
        <v>4.0076정</v>
      </c>
      <c r="P126" s="15">
        <f t="shared" si="25"/>
        <v>4.0076000000000004E+40</v>
      </c>
      <c r="Q126" s="15">
        <f t="shared" si="30"/>
        <v>4.0076000000000001</v>
      </c>
      <c r="R126" s="14" t="str" cm="1">
        <f t="array" ref="R126">IF(AND(Q125&gt;1000,Q126&lt;2),INDEX(V:V,MATCH(R125,V:V,0)+1,0),R125)</f>
        <v>정</v>
      </c>
      <c r="S126" s="14" t="str">
        <f t="shared" si="23"/>
        <v>1E+40</v>
      </c>
      <c r="T126" s="29">
        <f t="shared" si="24"/>
        <v>5480000000</v>
      </c>
      <c r="U126" s="29"/>
    </row>
    <row r="127" spans="5:21" x14ac:dyDescent="0.3">
      <c r="E127" s="14">
        <v>119</v>
      </c>
      <c r="F127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6" t="s">
        <v>717</v>
      </c>
      <c r="N127" s="14">
        <v>119</v>
      </c>
      <c r="O127" s="15" t="str">
        <f t="shared" si="22"/>
        <v>6.0114정</v>
      </c>
      <c r="P127" s="15">
        <f t="shared" si="25"/>
        <v>6.0113999999999998E+40</v>
      </c>
      <c r="Q127" s="15">
        <f t="shared" si="30"/>
        <v>6.0114000000000001</v>
      </c>
      <c r="R127" s="14" t="str" cm="1">
        <f t="array" ref="R127">IF(AND(Q126&gt;1000,Q127&lt;2),INDEX(V:V,MATCH(R126,V:V,0)+1,0),R126)</f>
        <v>정</v>
      </c>
      <c r="S127" s="14" t="str">
        <f t="shared" si="23"/>
        <v>1E+40</v>
      </c>
      <c r="T127" s="29">
        <f t="shared" si="24"/>
        <v>5490000000</v>
      </c>
      <c r="U127" s="29"/>
    </row>
    <row r="128" spans="5:21" x14ac:dyDescent="0.3">
      <c r="E128" s="14">
        <v>120</v>
      </c>
      <c r="F128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6" t="s">
        <v>717</v>
      </c>
      <c r="N128" s="14">
        <v>120</v>
      </c>
      <c r="O128" s="15" t="str">
        <f t="shared" si="22"/>
        <v>9.0171정</v>
      </c>
      <c r="P128" s="15">
        <f t="shared" si="25"/>
        <v>9.0170999999999997E+40</v>
      </c>
      <c r="Q128" s="15">
        <f t="shared" si="30"/>
        <v>9.0170999999999992</v>
      </c>
      <c r="R128" s="14" t="str" cm="1">
        <f t="array" ref="R128">IF(AND(Q127&gt;1000,Q128&lt;2),INDEX(V:V,MATCH(R127,V:V,0)+1,0),R127)</f>
        <v>정</v>
      </c>
      <c r="S128" s="14" t="str">
        <f t="shared" si="23"/>
        <v>1E+40</v>
      </c>
      <c r="T128" s="29">
        <f t="shared" si="24"/>
        <v>5500000000</v>
      </c>
      <c r="U128" s="29"/>
    </row>
    <row r="129" spans="5:21" x14ac:dyDescent="0.3">
      <c r="E129" s="14">
        <v>121</v>
      </c>
      <c r="F129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6" t="s">
        <v>717</v>
      </c>
      <c r="N129" s="14">
        <v>121</v>
      </c>
      <c r="O129" s="15" t="str">
        <f t="shared" si="22"/>
        <v>13.5257정</v>
      </c>
      <c r="P129" s="15">
        <f t="shared" si="25"/>
        <v>1.35257E+41</v>
      </c>
      <c r="Q129" s="15">
        <f t="shared" si="30"/>
        <v>13.525700000000001</v>
      </c>
      <c r="R129" s="14" t="str" cm="1">
        <f t="array" ref="R129">IF(AND(Q128&gt;1000,Q129&lt;2),INDEX(V:V,MATCH(R128,V:V,0)+1,0),R128)</f>
        <v>정</v>
      </c>
      <c r="S129" s="14" t="str">
        <f t="shared" si="23"/>
        <v>1E+40</v>
      </c>
      <c r="T129" s="29">
        <f t="shared" si="24"/>
        <v>5610000000</v>
      </c>
      <c r="U129" s="29"/>
    </row>
    <row r="130" spans="5:21" x14ac:dyDescent="0.3">
      <c r="E130" s="14">
        <v>122</v>
      </c>
      <c r="F130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6" t="s">
        <v>717</v>
      </c>
      <c r="N130" s="14">
        <v>122</v>
      </c>
      <c r="O130" s="15" t="str">
        <f t="shared" si="22"/>
        <v>20.2886정</v>
      </c>
      <c r="P130" s="15">
        <f t="shared" si="25"/>
        <v>2.0288599999999999E+41</v>
      </c>
      <c r="Q130" s="15">
        <f t="shared" si="30"/>
        <v>20.288599999999999</v>
      </c>
      <c r="R130" s="14" t="str" cm="1">
        <f t="array" ref="R130">IF(AND(Q129&gt;1000,Q130&lt;2),INDEX(V:V,MATCH(R129,V:V,0)+1,0),R129)</f>
        <v>정</v>
      </c>
      <c r="S130" s="14" t="str">
        <f t="shared" si="23"/>
        <v>1E+40</v>
      </c>
      <c r="T130" s="29">
        <f t="shared" si="24"/>
        <v>5620000000</v>
      </c>
      <c r="U130" s="29"/>
    </row>
    <row r="131" spans="5:21" x14ac:dyDescent="0.3">
      <c r="E131" s="14">
        <v>123</v>
      </c>
      <c r="F131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6" t="s">
        <v>717</v>
      </c>
      <c r="N131" s="14">
        <v>123</v>
      </c>
      <c r="O131" s="15" t="str">
        <f t="shared" si="22"/>
        <v>30.4329정</v>
      </c>
      <c r="P131" s="15">
        <f t="shared" si="25"/>
        <v>3.0432900000000001E+41</v>
      </c>
      <c r="Q131" s="15">
        <f t="shared" si="30"/>
        <v>30.4329</v>
      </c>
      <c r="R131" s="14" t="str" cm="1">
        <f t="array" ref="R131">IF(AND(Q130&gt;1000,Q131&lt;2),INDEX(V:V,MATCH(R130,V:V,0)+1,0),R130)</f>
        <v>정</v>
      </c>
      <c r="S131" s="14" t="str">
        <f t="shared" si="23"/>
        <v>1E+40</v>
      </c>
      <c r="T131" s="29">
        <f t="shared" si="24"/>
        <v>5630000000</v>
      </c>
      <c r="U131" s="29"/>
    </row>
    <row r="132" spans="5:21" x14ac:dyDescent="0.3">
      <c r="E132" s="14">
        <v>124</v>
      </c>
      <c r="F132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6" t="s">
        <v>717</v>
      </c>
      <c r="N132" s="14">
        <v>124</v>
      </c>
      <c r="O132" s="15" t="str">
        <f t="shared" si="22"/>
        <v>45.6494정</v>
      </c>
      <c r="P132" s="15">
        <f t="shared" si="25"/>
        <v>4.5649400000000001E+41</v>
      </c>
      <c r="Q132" s="15">
        <f t="shared" si="30"/>
        <v>45.6494</v>
      </c>
      <c r="R132" s="14" t="str" cm="1">
        <f t="array" ref="R132">IF(AND(Q131&gt;1000,Q132&lt;2),INDEX(V:V,MATCH(R131,V:V,0)+1,0),R131)</f>
        <v>정</v>
      </c>
      <c r="S132" s="14" t="str">
        <f t="shared" si="23"/>
        <v>1E+40</v>
      </c>
      <c r="T132" s="29">
        <f t="shared" si="24"/>
        <v>5640000000</v>
      </c>
      <c r="U132" s="29"/>
    </row>
    <row r="133" spans="5:21" x14ac:dyDescent="0.3">
      <c r="E133" s="14">
        <v>125</v>
      </c>
      <c r="F133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6" t="s">
        <v>717</v>
      </c>
      <c r="N133" s="14">
        <v>125</v>
      </c>
      <c r="O133" s="15" t="str">
        <f t="shared" ref="O133:O196" si="31">Q133&amp;R133</f>
        <v>68.4741정</v>
      </c>
      <c r="P133" s="15">
        <f t="shared" si="25"/>
        <v>6.8474100000000009E+41</v>
      </c>
      <c r="Q133" s="15">
        <f t="shared" si="30"/>
        <v>68.474100000000007</v>
      </c>
      <c r="R133" s="14" t="str" cm="1">
        <f t="array" ref="R133">IF(AND(Q132&gt;1000,Q133&lt;2),INDEX(V:V,MATCH(R132,V:V,0)+1,0),R132)</f>
        <v>정</v>
      </c>
      <c r="S133" s="14" t="str">
        <f t="shared" si="23"/>
        <v>1E+40</v>
      </c>
      <c r="T133" s="29">
        <f t="shared" si="24"/>
        <v>5650000000</v>
      </c>
      <c r="U133" s="29"/>
    </row>
    <row r="134" spans="5:21" x14ac:dyDescent="0.3">
      <c r="E134" s="14">
        <v>126</v>
      </c>
      <c r="F134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6" t="s">
        <v>717</v>
      </c>
      <c r="N134" s="14">
        <v>126</v>
      </c>
      <c r="O134" s="15" t="str">
        <f t="shared" si="31"/>
        <v>102.7112정</v>
      </c>
      <c r="P134" s="15">
        <f t="shared" si="25"/>
        <v>1.027112E+42</v>
      </c>
      <c r="Q134" s="15">
        <f t="shared" si="30"/>
        <v>102.71120000000001</v>
      </c>
      <c r="R134" s="14" t="str" cm="1">
        <f t="array" ref="R134">IF(AND(Q133&gt;1000,Q134&lt;2),INDEX(V:V,MATCH(R133,V:V,0)+1,0),R133)</f>
        <v>정</v>
      </c>
      <c r="S134" s="14" t="str">
        <f t="shared" si="23"/>
        <v>1E+40</v>
      </c>
      <c r="T134" s="29">
        <f t="shared" si="24"/>
        <v>5660000000</v>
      </c>
      <c r="U134" s="29"/>
    </row>
    <row r="135" spans="5:21" x14ac:dyDescent="0.3">
      <c r="E135" s="14">
        <v>127</v>
      </c>
      <c r="F135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6" t="s">
        <v>717</v>
      </c>
      <c r="N135" s="14">
        <v>127</v>
      </c>
      <c r="O135" s="15" t="str">
        <f t="shared" si="31"/>
        <v>154.0668정</v>
      </c>
      <c r="P135" s="15">
        <f t="shared" si="25"/>
        <v>1.5406680000000001E+42</v>
      </c>
      <c r="Q135" s="15">
        <f t="shared" si="30"/>
        <v>154.0668</v>
      </c>
      <c r="R135" s="14" t="str" cm="1">
        <f t="array" ref="R135">IF(AND(Q134&gt;1000,Q135&lt;2),INDEX(V:V,MATCH(R134,V:V,0)+1,0),R134)</f>
        <v>정</v>
      </c>
      <c r="S135" s="14" t="str">
        <f t="shared" si="23"/>
        <v>1E+40</v>
      </c>
      <c r="T135" s="29">
        <f t="shared" si="24"/>
        <v>5670000000</v>
      </c>
      <c r="U135" s="29"/>
    </row>
    <row r="136" spans="5:21" x14ac:dyDescent="0.3">
      <c r="E136" s="14">
        <v>128</v>
      </c>
      <c r="F136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6" t="s">
        <v>717</v>
      </c>
      <c r="N136" s="14">
        <v>128</v>
      </c>
      <c r="O136" s="15" t="str">
        <f t="shared" si="31"/>
        <v>231.1002정</v>
      </c>
      <c r="P136" s="15">
        <f t="shared" si="25"/>
        <v>2.3110020000000002E+42</v>
      </c>
      <c r="Q136" s="15">
        <f t="shared" si="30"/>
        <v>231.1002</v>
      </c>
      <c r="R136" s="14" t="str" cm="1">
        <f t="array" ref="R136">IF(AND(Q135&gt;1000,Q136&lt;2),INDEX(V:V,MATCH(R135,V:V,0)+1,0),R135)</f>
        <v>정</v>
      </c>
      <c r="S136" s="14" t="str">
        <f t="shared" si="23"/>
        <v>1E+40</v>
      </c>
      <c r="T136" s="29">
        <f t="shared" si="24"/>
        <v>5680000000</v>
      </c>
      <c r="U136" s="29"/>
    </row>
    <row r="137" spans="5:21" x14ac:dyDescent="0.3">
      <c r="E137" s="14">
        <v>129</v>
      </c>
      <c r="F137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6" t="s">
        <v>717</v>
      </c>
      <c r="N137" s="14">
        <v>129</v>
      </c>
      <c r="O137" s="15" t="str">
        <f t="shared" si="31"/>
        <v>346.6503정</v>
      </c>
      <c r="P137" s="15">
        <f t="shared" si="25"/>
        <v>3.4665030000000005E+42</v>
      </c>
      <c r="Q137" s="15">
        <f t="shared" si="30"/>
        <v>346.65030000000002</v>
      </c>
      <c r="R137" s="14" t="str" cm="1">
        <f t="array" ref="R137">IF(AND(Q136&gt;1000,Q137&lt;2),INDEX(V:V,MATCH(R136,V:V,0)+1,0),R136)</f>
        <v>정</v>
      </c>
      <c r="S137" s="14" t="str">
        <f t="shared" ref="S137:S200" si="32">VLOOKUP(R137,V:Y,4,FALSE)</f>
        <v>1E+40</v>
      </c>
      <c r="T137" s="29">
        <f t="shared" ref="T137:T200" si="33">$B$11*N137+IF(N137&gt;=15,ROUNDUP((N137/15),0)*$B$12,0)+IF(N137&gt;=50,ROUNDUP((N137/50),0)*$B$13,0)+IF(N137&gt;=100,ROUNDUP((N137/100),0)*$B$14,0)+IF(N137&gt;=200,ROUNDUP((N137/200),0)*$B$15,0)</f>
        <v>5690000000</v>
      </c>
      <c r="U137" s="29"/>
    </row>
    <row r="138" spans="5:21" x14ac:dyDescent="0.3">
      <c r="E138" s="14">
        <v>130</v>
      </c>
      <c r="F138" s="6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6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6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6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6" t="s">
        <v>717</v>
      </c>
      <c r="N138" s="14">
        <v>130</v>
      </c>
      <c r="O138" s="15" t="str">
        <f t="shared" si="31"/>
        <v>519.9755정</v>
      </c>
      <c r="P138" s="15">
        <f t="shared" ref="P138:P201" si="34">Q138*S138</f>
        <v>5.1997550000000002E+42</v>
      </c>
      <c r="Q138" s="15">
        <f t="shared" si="30"/>
        <v>519.97550000000001</v>
      </c>
      <c r="R138" s="14" t="str" cm="1">
        <f t="array" ref="R138">IF(AND(Q137&gt;1000,Q138&lt;2),INDEX(V:V,MATCH(R137,V:V,0)+1,0),R137)</f>
        <v>정</v>
      </c>
      <c r="S138" s="14" t="str">
        <f t="shared" si="32"/>
        <v>1E+40</v>
      </c>
      <c r="T138" s="29">
        <f t="shared" si="33"/>
        <v>5700000000</v>
      </c>
      <c r="U138" s="29"/>
    </row>
    <row r="139" spans="5:21" x14ac:dyDescent="0.3">
      <c r="E139" s="14">
        <v>131</v>
      </c>
      <c r="F139" s="6" t="str">
        <f t="shared" ref="F139:F202" si="35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6" t="str">
        <f t="shared" ref="G139:G202" si="36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6" t="str">
        <f t="shared" ref="H139:H202" si="37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6" t="str">
        <f t="shared" ref="I139:I202" si="38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6" t="s">
        <v>717</v>
      </c>
      <c r="N139" s="14">
        <v>131</v>
      </c>
      <c r="O139" s="15" t="str">
        <f t="shared" si="31"/>
        <v>779.9633정</v>
      </c>
      <c r="P139" s="15">
        <f t="shared" si="34"/>
        <v>7.7996329999999998E+42</v>
      </c>
      <c r="Q139" s="15">
        <f t="shared" ref="Q139:Q202" si="39">IF(ROUNDUP(Q138*((100+$B$10)/100),0)&gt;10000,ROUNDUP(Q138*((100+$B$10)/100)/10000,4),ROUNDUP(Q138*((100+$B$10)/100),4))</f>
        <v>779.9633</v>
      </c>
      <c r="R139" s="14" t="str" cm="1">
        <f t="array" ref="R139">IF(AND(Q138&gt;1000,Q139&lt;2),INDEX(V:V,MATCH(R138,V:V,0)+1,0),R138)</f>
        <v>정</v>
      </c>
      <c r="S139" s="14" t="str">
        <f t="shared" si="32"/>
        <v>1E+40</v>
      </c>
      <c r="T139" s="29">
        <f t="shared" si="33"/>
        <v>5710000000</v>
      </c>
      <c r="U139" s="29"/>
    </row>
    <row r="140" spans="5:21" x14ac:dyDescent="0.3">
      <c r="E140" s="14">
        <v>132</v>
      </c>
      <c r="F140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6" t="s">
        <v>717</v>
      </c>
      <c r="N140" s="14">
        <v>132</v>
      </c>
      <c r="O140" s="15" t="str">
        <f t="shared" si="31"/>
        <v>1169.945정</v>
      </c>
      <c r="P140" s="15">
        <f t="shared" si="34"/>
        <v>1.169945E+43</v>
      </c>
      <c r="Q140" s="15">
        <f t="shared" si="39"/>
        <v>1169.9449999999999</v>
      </c>
      <c r="R140" s="14" t="str" cm="1">
        <f t="array" ref="R140">IF(AND(Q139&gt;1000,Q140&lt;2),INDEX(V:V,MATCH(R139,V:V,0)+1,0),R139)</f>
        <v>정</v>
      </c>
      <c r="S140" s="14" t="str">
        <f t="shared" si="32"/>
        <v>1E+40</v>
      </c>
      <c r="T140" s="29">
        <f t="shared" si="33"/>
        <v>5720000000</v>
      </c>
      <c r="U140" s="29"/>
    </row>
    <row r="141" spans="5:21" x14ac:dyDescent="0.3">
      <c r="E141" s="14">
        <v>133</v>
      </c>
      <c r="F141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6" t="s">
        <v>717</v>
      </c>
      <c r="N141" s="14">
        <v>133</v>
      </c>
      <c r="O141" s="15" t="str">
        <f t="shared" si="31"/>
        <v>1754.9175정</v>
      </c>
      <c r="P141" s="15">
        <f t="shared" si="34"/>
        <v>1.7549175000000002E+43</v>
      </c>
      <c r="Q141" s="15">
        <f t="shared" si="39"/>
        <v>1754.9175</v>
      </c>
      <c r="R141" s="14" t="str" cm="1">
        <f t="array" ref="R141">IF(AND(Q140&gt;1000,Q141&lt;2),INDEX(V:V,MATCH(R140,V:V,0)+1,0),R140)</f>
        <v>정</v>
      </c>
      <c r="S141" s="14" t="str">
        <f t="shared" si="32"/>
        <v>1E+40</v>
      </c>
      <c r="T141" s="29">
        <f t="shared" si="33"/>
        <v>5730000000</v>
      </c>
      <c r="U141" s="29"/>
    </row>
    <row r="142" spans="5:21" x14ac:dyDescent="0.3">
      <c r="E142" s="14">
        <v>134</v>
      </c>
      <c r="F142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6" t="s">
        <v>717</v>
      </c>
      <c r="N142" s="14">
        <v>134</v>
      </c>
      <c r="O142" s="15" t="str">
        <f t="shared" si="31"/>
        <v>2632.3763정</v>
      </c>
      <c r="P142" s="15">
        <f t="shared" si="34"/>
        <v>2.6323763000000002E+43</v>
      </c>
      <c r="Q142" s="15">
        <f t="shared" si="39"/>
        <v>2632.3763000000004</v>
      </c>
      <c r="R142" s="14" t="str" cm="1">
        <f t="array" ref="R142">IF(AND(Q141&gt;1000,Q142&lt;2),INDEX(V:V,MATCH(R141,V:V,0)+1,0),R141)</f>
        <v>정</v>
      </c>
      <c r="S142" s="14" t="str">
        <f t="shared" si="32"/>
        <v>1E+40</v>
      </c>
      <c r="T142" s="29">
        <f t="shared" si="33"/>
        <v>5740000000</v>
      </c>
      <c r="U142" s="29"/>
    </row>
    <row r="143" spans="5:21" x14ac:dyDescent="0.3">
      <c r="E143" s="14">
        <v>135</v>
      </c>
      <c r="F143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6" t="s">
        <v>717</v>
      </c>
      <c r="N143" s="14">
        <v>135</v>
      </c>
      <c r="O143" s="15" t="str">
        <f t="shared" si="31"/>
        <v>3948.5645정</v>
      </c>
      <c r="P143" s="15">
        <f t="shared" si="34"/>
        <v>3.9485645000000006E+43</v>
      </c>
      <c r="Q143" s="15">
        <f t="shared" si="39"/>
        <v>3948.5645000000004</v>
      </c>
      <c r="R143" s="14" t="str" cm="1">
        <f t="array" ref="R143">IF(AND(Q142&gt;1000,Q143&lt;2),INDEX(V:V,MATCH(R142,V:V,0)+1,0),R142)</f>
        <v>정</v>
      </c>
      <c r="S143" s="14" t="str">
        <f t="shared" si="32"/>
        <v>1E+40</v>
      </c>
      <c r="T143" s="29">
        <f t="shared" si="33"/>
        <v>5750000000</v>
      </c>
      <c r="U143" s="29"/>
    </row>
    <row r="144" spans="5:21" x14ac:dyDescent="0.3">
      <c r="E144" s="14">
        <v>136</v>
      </c>
      <c r="F144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6" t="s">
        <v>717</v>
      </c>
      <c r="N144" s="14">
        <v>136</v>
      </c>
      <c r="O144" s="15" t="str">
        <f t="shared" si="31"/>
        <v>5922.8468정</v>
      </c>
      <c r="P144" s="15">
        <f t="shared" si="34"/>
        <v>5.9228468000000005E+43</v>
      </c>
      <c r="Q144" s="15">
        <f t="shared" si="39"/>
        <v>5922.8468000000003</v>
      </c>
      <c r="R144" s="14" t="str" cm="1">
        <f t="array" ref="R144">IF(AND(Q143&gt;1000,Q144&lt;2),INDEX(V:V,MATCH(R143,V:V,0)+1,0),R143)</f>
        <v>정</v>
      </c>
      <c r="S144" s="14" t="str">
        <f t="shared" si="32"/>
        <v>1E+40</v>
      </c>
      <c r="T144" s="29">
        <f t="shared" si="33"/>
        <v>5860000000</v>
      </c>
      <c r="U144" s="29"/>
    </row>
    <row r="145" spans="5:21" x14ac:dyDescent="0.3">
      <c r="E145" s="14">
        <v>137</v>
      </c>
      <c r="F145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6" t="s">
        <v>717</v>
      </c>
      <c r="N145" s="14">
        <v>137</v>
      </c>
      <c r="O145" s="15" t="str">
        <f t="shared" si="31"/>
        <v>8884.2702정</v>
      </c>
      <c r="P145" s="15">
        <f t="shared" si="34"/>
        <v>8.8842702000000007E+43</v>
      </c>
      <c r="Q145" s="15">
        <f t="shared" si="39"/>
        <v>8884.2702000000008</v>
      </c>
      <c r="R145" s="14" t="str" cm="1">
        <f t="array" ref="R145">IF(AND(Q144&gt;1000,Q145&lt;2),INDEX(V:V,MATCH(R144,V:V,0)+1,0),R144)</f>
        <v>정</v>
      </c>
      <c r="S145" s="14" t="str">
        <f t="shared" si="32"/>
        <v>1E+40</v>
      </c>
      <c r="T145" s="29">
        <f t="shared" si="33"/>
        <v>5870000000</v>
      </c>
      <c r="U145" s="29"/>
    </row>
    <row r="146" spans="5:21" x14ac:dyDescent="0.3">
      <c r="E146" s="14">
        <v>138</v>
      </c>
      <c r="F146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6" t="s">
        <v>717</v>
      </c>
      <c r="N146" s="14">
        <v>138</v>
      </c>
      <c r="O146" s="15" t="str">
        <f t="shared" si="31"/>
        <v>1.3327재</v>
      </c>
      <c r="P146" s="15">
        <f t="shared" si="34"/>
        <v>1.3327000000000001E+44</v>
      </c>
      <c r="Q146" s="15">
        <f t="shared" si="39"/>
        <v>1.3327</v>
      </c>
      <c r="R146" s="14" t="str" cm="1">
        <f t="array" ref="R146">IF(AND(Q145&gt;1000,Q146&lt;2),INDEX(V:V,MATCH(R145,V:V,0)+1,0),R145)</f>
        <v>재</v>
      </c>
      <c r="S146" s="14" t="str">
        <f t="shared" si="32"/>
        <v>1E+44</v>
      </c>
      <c r="T146" s="29">
        <f t="shared" si="33"/>
        <v>5880000000</v>
      </c>
      <c r="U146" s="29"/>
    </row>
    <row r="147" spans="5:21" x14ac:dyDescent="0.3">
      <c r="E147" s="14">
        <v>139</v>
      </c>
      <c r="F147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6" t="s">
        <v>717</v>
      </c>
      <c r="N147" s="14">
        <v>139</v>
      </c>
      <c r="O147" s="15" t="str">
        <f t="shared" si="31"/>
        <v>1.9991재</v>
      </c>
      <c r="P147" s="15">
        <f t="shared" si="34"/>
        <v>1.9991000000000004E+44</v>
      </c>
      <c r="Q147" s="15">
        <f t="shared" si="39"/>
        <v>1.9991000000000001</v>
      </c>
      <c r="R147" s="14" t="str" cm="1">
        <f t="array" ref="R147">IF(AND(Q146&gt;1000,Q147&lt;2),INDEX(V:V,MATCH(R146,V:V,0)+1,0),R146)</f>
        <v>재</v>
      </c>
      <c r="S147" s="14" t="str">
        <f t="shared" si="32"/>
        <v>1E+44</v>
      </c>
      <c r="T147" s="29">
        <f t="shared" si="33"/>
        <v>5890000000</v>
      </c>
      <c r="U147" s="29"/>
    </row>
    <row r="148" spans="5:21" x14ac:dyDescent="0.3">
      <c r="E148" s="14">
        <v>140</v>
      </c>
      <c r="F148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6" t="s">
        <v>717</v>
      </c>
      <c r="N148" s="14">
        <v>140</v>
      </c>
      <c r="O148" s="15" t="str">
        <f t="shared" si="31"/>
        <v>2.9987재</v>
      </c>
      <c r="P148" s="15">
        <f t="shared" si="34"/>
        <v>2.9987000000000008E+44</v>
      </c>
      <c r="Q148" s="15">
        <f t="shared" si="39"/>
        <v>2.9987000000000004</v>
      </c>
      <c r="R148" s="14" t="str" cm="1">
        <f t="array" ref="R148">IF(AND(Q147&gt;1000,Q148&lt;2),INDEX(V:V,MATCH(R147,V:V,0)+1,0),R147)</f>
        <v>재</v>
      </c>
      <c r="S148" s="14" t="str">
        <f t="shared" si="32"/>
        <v>1E+44</v>
      </c>
      <c r="T148" s="29">
        <f t="shared" si="33"/>
        <v>5900000000</v>
      </c>
      <c r="U148" s="29"/>
    </row>
    <row r="149" spans="5:21" x14ac:dyDescent="0.3">
      <c r="E149" s="14">
        <v>141</v>
      </c>
      <c r="F149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6" t="s">
        <v>717</v>
      </c>
      <c r="N149" s="14">
        <v>141</v>
      </c>
      <c r="O149" s="15" t="str">
        <f t="shared" si="31"/>
        <v>4.4981재</v>
      </c>
      <c r="P149" s="15">
        <f t="shared" si="34"/>
        <v>4.4981000000000007E+44</v>
      </c>
      <c r="Q149" s="15">
        <f t="shared" si="39"/>
        <v>4.4981</v>
      </c>
      <c r="R149" s="14" t="str" cm="1">
        <f t="array" ref="R149">IF(AND(Q148&gt;1000,Q149&lt;2),INDEX(V:V,MATCH(R148,V:V,0)+1,0),R148)</f>
        <v>재</v>
      </c>
      <c r="S149" s="14" t="str">
        <f t="shared" si="32"/>
        <v>1E+44</v>
      </c>
      <c r="T149" s="29">
        <f t="shared" si="33"/>
        <v>5910000000</v>
      </c>
      <c r="U149" s="29"/>
    </row>
    <row r="150" spans="5:21" x14ac:dyDescent="0.3">
      <c r="E150" s="14">
        <v>142</v>
      </c>
      <c r="F150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6" t="s">
        <v>717</v>
      </c>
      <c r="N150" s="14">
        <v>142</v>
      </c>
      <c r="O150" s="15" t="str">
        <f t="shared" si="31"/>
        <v>6.7472재</v>
      </c>
      <c r="P150" s="15">
        <f t="shared" si="34"/>
        <v>6.7471999999999997E+44</v>
      </c>
      <c r="Q150" s="15">
        <f t="shared" si="39"/>
        <v>6.7471999999999994</v>
      </c>
      <c r="R150" s="14" t="str" cm="1">
        <f t="array" ref="R150">IF(AND(Q149&gt;1000,Q150&lt;2),INDEX(V:V,MATCH(R149,V:V,0)+1,0),R149)</f>
        <v>재</v>
      </c>
      <c r="S150" s="14" t="str">
        <f t="shared" si="32"/>
        <v>1E+44</v>
      </c>
      <c r="T150" s="29">
        <f t="shared" si="33"/>
        <v>5920000000</v>
      </c>
      <c r="U150" s="29"/>
    </row>
    <row r="151" spans="5:21" x14ac:dyDescent="0.3">
      <c r="E151" s="14">
        <v>143</v>
      </c>
      <c r="F151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6" t="s">
        <v>717</v>
      </c>
      <c r="N151" s="14">
        <v>143</v>
      </c>
      <c r="O151" s="15" t="str">
        <f t="shared" si="31"/>
        <v>10.1208재</v>
      </c>
      <c r="P151" s="15">
        <f t="shared" si="34"/>
        <v>1.01208E+45</v>
      </c>
      <c r="Q151" s="15">
        <f t="shared" si="39"/>
        <v>10.120799999999999</v>
      </c>
      <c r="R151" s="14" t="str" cm="1">
        <f t="array" ref="R151">IF(AND(Q150&gt;1000,Q151&lt;2),INDEX(V:V,MATCH(R150,V:V,0)+1,0),R150)</f>
        <v>재</v>
      </c>
      <c r="S151" s="14" t="str">
        <f t="shared" si="32"/>
        <v>1E+44</v>
      </c>
      <c r="T151" s="29">
        <f t="shared" si="33"/>
        <v>5930000000</v>
      </c>
      <c r="U151" s="29"/>
    </row>
    <row r="152" spans="5:21" x14ac:dyDescent="0.3">
      <c r="E152" s="14">
        <v>144</v>
      </c>
      <c r="F152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6" t="s">
        <v>717</v>
      </c>
      <c r="N152" s="14">
        <v>144</v>
      </c>
      <c r="O152" s="15" t="str">
        <f t="shared" si="31"/>
        <v>15.1812재</v>
      </c>
      <c r="P152" s="15">
        <f t="shared" si="34"/>
        <v>1.5181200000000001E+45</v>
      </c>
      <c r="Q152" s="15">
        <f t="shared" si="39"/>
        <v>15.1812</v>
      </c>
      <c r="R152" s="14" t="str" cm="1">
        <f t="array" ref="R152">IF(AND(Q151&gt;1000,Q152&lt;2),INDEX(V:V,MATCH(R151,V:V,0)+1,0),R151)</f>
        <v>재</v>
      </c>
      <c r="S152" s="14" t="str">
        <f t="shared" si="32"/>
        <v>1E+44</v>
      </c>
      <c r="T152" s="29">
        <f t="shared" si="33"/>
        <v>5940000000</v>
      </c>
      <c r="U152" s="29"/>
    </row>
    <row r="153" spans="5:21" x14ac:dyDescent="0.3">
      <c r="E153" s="14">
        <v>145</v>
      </c>
      <c r="F153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6" t="s">
        <v>717</v>
      </c>
      <c r="N153" s="14">
        <v>145</v>
      </c>
      <c r="O153" s="15" t="str">
        <f t="shared" si="31"/>
        <v>22.7718재</v>
      </c>
      <c r="P153" s="15">
        <f t="shared" si="34"/>
        <v>2.2771800000000001E+45</v>
      </c>
      <c r="Q153" s="15">
        <f t="shared" si="39"/>
        <v>22.771799999999999</v>
      </c>
      <c r="R153" s="14" t="str" cm="1">
        <f t="array" ref="R153">IF(AND(Q152&gt;1000,Q153&lt;2),INDEX(V:V,MATCH(R152,V:V,0)+1,0),R152)</f>
        <v>재</v>
      </c>
      <c r="S153" s="14" t="str">
        <f t="shared" si="32"/>
        <v>1E+44</v>
      </c>
      <c r="T153" s="29">
        <f t="shared" si="33"/>
        <v>5950000000</v>
      </c>
      <c r="U153" s="29"/>
    </row>
    <row r="154" spans="5:21" x14ac:dyDescent="0.3">
      <c r="E154" s="14">
        <v>146</v>
      </c>
      <c r="F154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6" t="s">
        <v>717</v>
      </c>
      <c r="N154" s="14">
        <v>146</v>
      </c>
      <c r="O154" s="15" t="str">
        <f t="shared" si="31"/>
        <v>34.1577재</v>
      </c>
      <c r="P154" s="15">
        <f t="shared" si="34"/>
        <v>3.41577E+45</v>
      </c>
      <c r="Q154" s="15">
        <f t="shared" si="39"/>
        <v>34.157699999999998</v>
      </c>
      <c r="R154" s="14" t="str" cm="1">
        <f t="array" ref="R154">IF(AND(Q153&gt;1000,Q154&lt;2),INDEX(V:V,MATCH(R153,V:V,0)+1,0),R153)</f>
        <v>재</v>
      </c>
      <c r="S154" s="14" t="str">
        <f t="shared" si="32"/>
        <v>1E+44</v>
      </c>
      <c r="T154" s="29">
        <f t="shared" si="33"/>
        <v>5960000000</v>
      </c>
      <c r="U154" s="29"/>
    </row>
    <row r="155" spans="5:21" x14ac:dyDescent="0.3">
      <c r="E155" s="14">
        <v>147</v>
      </c>
      <c r="F155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6" t="s">
        <v>717</v>
      </c>
      <c r="N155" s="14">
        <v>147</v>
      </c>
      <c r="O155" s="15" t="str">
        <f t="shared" si="31"/>
        <v>51.2366재</v>
      </c>
      <c r="P155" s="15">
        <f t="shared" si="34"/>
        <v>5.1236600000000008E+45</v>
      </c>
      <c r="Q155" s="15">
        <f t="shared" si="39"/>
        <v>51.236600000000003</v>
      </c>
      <c r="R155" s="14" t="str" cm="1">
        <f t="array" ref="R155">IF(AND(Q154&gt;1000,Q155&lt;2),INDEX(V:V,MATCH(R154,V:V,0)+1,0),R154)</f>
        <v>재</v>
      </c>
      <c r="S155" s="14" t="str">
        <f t="shared" si="32"/>
        <v>1E+44</v>
      </c>
      <c r="T155" s="29">
        <f t="shared" si="33"/>
        <v>5970000000</v>
      </c>
      <c r="U155" s="29"/>
    </row>
    <row r="156" spans="5:21" x14ac:dyDescent="0.3">
      <c r="E156" s="14">
        <v>148</v>
      </c>
      <c r="F156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6" t="s">
        <v>717</v>
      </c>
      <c r="N156" s="14">
        <v>148</v>
      </c>
      <c r="O156" s="15" t="str">
        <f t="shared" si="31"/>
        <v>76.8549재</v>
      </c>
      <c r="P156" s="15">
        <f t="shared" si="34"/>
        <v>7.6854900000000012E+45</v>
      </c>
      <c r="Q156" s="15">
        <f t="shared" si="39"/>
        <v>76.854900000000001</v>
      </c>
      <c r="R156" s="14" t="str" cm="1">
        <f t="array" ref="R156">IF(AND(Q155&gt;1000,Q156&lt;2),INDEX(V:V,MATCH(R155,V:V,0)+1,0),R155)</f>
        <v>재</v>
      </c>
      <c r="S156" s="14" t="str">
        <f t="shared" si="32"/>
        <v>1E+44</v>
      </c>
      <c r="T156" s="29">
        <f t="shared" si="33"/>
        <v>5980000000</v>
      </c>
      <c r="U156" s="29"/>
    </row>
    <row r="157" spans="5:21" x14ac:dyDescent="0.3">
      <c r="E157" s="14">
        <v>149</v>
      </c>
      <c r="F157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6" t="s">
        <v>717</v>
      </c>
      <c r="N157" s="14">
        <v>149</v>
      </c>
      <c r="O157" s="15" t="str">
        <f t="shared" si="31"/>
        <v>115.2824재</v>
      </c>
      <c r="P157" s="15">
        <f t="shared" si="34"/>
        <v>1.1528240000000001E+46</v>
      </c>
      <c r="Q157" s="15">
        <f t="shared" si="39"/>
        <v>115.28240000000001</v>
      </c>
      <c r="R157" s="14" t="str" cm="1">
        <f t="array" ref="R157">IF(AND(Q156&gt;1000,Q157&lt;2),INDEX(V:V,MATCH(R156,V:V,0)+1,0),R156)</f>
        <v>재</v>
      </c>
      <c r="S157" s="14" t="str">
        <f t="shared" si="32"/>
        <v>1E+44</v>
      </c>
      <c r="T157" s="29">
        <f t="shared" si="33"/>
        <v>5990000000</v>
      </c>
      <c r="U157" s="29"/>
    </row>
    <row r="158" spans="5:21" x14ac:dyDescent="0.3">
      <c r="E158" s="14">
        <v>150</v>
      </c>
      <c r="F158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6" t="s">
        <v>717</v>
      </c>
      <c r="N158" s="14">
        <v>150</v>
      </c>
      <c r="O158" s="15" t="str">
        <f t="shared" si="31"/>
        <v>172.9236재</v>
      </c>
      <c r="P158" s="15">
        <f t="shared" si="34"/>
        <v>1.729236E+46</v>
      </c>
      <c r="Q158" s="15">
        <f t="shared" si="39"/>
        <v>172.92359999999999</v>
      </c>
      <c r="R158" s="14" t="str" cm="1">
        <f t="array" ref="R158">IF(AND(Q157&gt;1000,Q158&lt;2),INDEX(V:V,MATCH(R157,V:V,0)+1,0),R157)</f>
        <v>재</v>
      </c>
      <c r="S158" s="14" t="str">
        <f t="shared" si="32"/>
        <v>1E+44</v>
      </c>
      <c r="T158" s="29">
        <f t="shared" si="33"/>
        <v>6000000000</v>
      </c>
      <c r="U158" s="29"/>
    </row>
    <row r="159" spans="5:21" x14ac:dyDescent="0.3">
      <c r="E159" s="14">
        <v>151</v>
      </c>
      <c r="F159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6" t="s">
        <v>717</v>
      </c>
      <c r="N159" s="14">
        <v>151</v>
      </c>
      <c r="O159" s="15" t="str">
        <f t="shared" si="31"/>
        <v>259.3854재</v>
      </c>
      <c r="P159" s="15">
        <f t="shared" si="34"/>
        <v>2.5938540000000001E+46</v>
      </c>
      <c r="Q159" s="15">
        <f t="shared" si="39"/>
        <v>259.3854</v>
      </c>
      <c r="R159" s="14" t="str" cm="1">
        <f t="array" ref="R159">IF(AND(Q158&gt;1000,Q159&lt;2),INDEX(V:V,MATCH(R158,V:V,0)+1,0),R158)</f>
        <v>재</v>
      </c>
      <c r="S159" s="14" t="str">
        <f t="shared" si="32"/>
        <v>1E+44</v>
      </c>
      <c r="T159" s="29">
        <f t="shared" si="33"/>
        <v>6610000000</v>
      </c>
      <c r="U159" s="29"/>
    </row>
    <row r="160" spans="5:21" x14ac:dyDescent="0.3">
      <c r="E160" s="14">
        <v>152</v>
      </c>
      <c r="F160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6" t="s">
        <v>717</v>
      </c>
      <c r="N160" s="14">
        <v>152</v>
      </c>
      <c r="O160" s="15" t="str">
        <f t="shared" si="31"/>
        <v>389.0781재</v>
      </c>
      <c r="P160" s="15">
        <f t="shared" si="34"/>
        <v>3.8907810000000006E+46</v>
      </c>
      <c r="Q160" s="15">
        <f t="shared" si="39"/>
        <v>389.07810000000001</v>
      </c>
      <c r="R160" s="14" t="str" cm="1">
        <f t="array" ref="R160">IF(AND(Q159&gt;1000,Q160&lt;2),INDEX(V:V,MATCH(R159,V:V,0)+1,0),R159)</f>
        <v>재</v>
      </c>
      <c r="S160" s="14" t="str">
        <f t="shared" si="32"/>
        <v>1E+44</v>
      </c>
      <c r="T160" s="29">
        <f t="shared" si="33"/>
        <v>6620000000</v>
      </c>
      <c r="U160" s="29"/>
    </row>
    <row r="161" spans="5:21" x14ac:dyDescent="0.3">
      <c r="E161" s="14">
        <v>153</v>
      </c>
      <c r="F161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6" t="s">
        <v>717</v>
      </c>
      <c r="N161" s="14">
        <v>153</v>
      </c>
      <c r="O161" s="15" t="str">
        <f t="shared" si="31"/>
        <v>583.6172재</v>
      </c>
      <c r="P161" s="15">
        <f t="shared" si="34"/>
        <v>5.8361720000000004E+46</v>
      </c>
      <c r="Q161" s="15">
        <f t="shared" si="39"/>
        <v>583.61720000000003</v>
      </c>
      <c r="R161" s="14" t="str" cm="1">
        <f t="array" ref="R161">IF(AND(Q160&gt;1000,Q161&lt;2),INDEX(V:V,MATCH(R160,V:V,0)+1,0),R160)</f>
        <v>재</v>
      </c>
      <c r="S161" s="14" t="str">
        <f t="shared" si="32"/>
        <v>1E+44</v>
      </c>
      <c r="T161" s="29">
        <f t="shared" si="33"/>
        <v>6630000000</v>
      </c>
      <c r="U161" s="29"/>
    </row>
    <row r="162" spans="5:21" x14ac:dyDescent="0.3">
      <c r="E162" s="14">
        <v>154</v>
      </c>
      <c r="F162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6" t="s">
        <v>717</v>
      </c>
      <c r="N162" s="14">
        <v>154</v>
      </c>
      <c r="O162" s="15" t="str">
        <f t="shared" si="31"/>
        <v>875.4258재</v>
      </c>
      <c r="P162" s="15">
        <f t="shared" si="34"/>
        <v>8.7542580000000006E+46</v>
      </c>
      <c r="Q162" s="15">
        <f t="shared" si="39"/>
        <v>875.42579999999998</v>
      </c>
      <c r="R162" s="14" t="str" cm="1">
        <f t="array" ref="R162">IF(AND(Q161&gt;1000,Q162&lt;2),INDEX(V:V,MATCH(R161,V:V,0)+1,0),R161)</f>
        <v>재</v>
      </c>
      <c r="S162" s="14" t="str">
        <f t="shared" si="32"/>
        <v>1E+44</v>
      </c>
      <c r="T162" s="29">
        <f t="shared" si="33"/>
        <v>6640000000</v>
      </c>
      <c r="U162" s="29"/>
    </row>
    <row r="163" spans="5:21" x14ac:dyDescent="0.3">
      <c r="E163" s="14">
        <v>155</v>
      </c>
      <c r="F163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6" t="s">
        <v>717</v>
      </c>
      <c r="N163" s="14">
        <v>155</v>
      </c>
      <c r="O163" s="15" t="str">
        <f t="shared" si="31"/>
        <v>1313.1387재</v>
      </c>
      <c r="P163" s="15">
        <f t="shared" si="34"/>
        <v>1.3131387000000001E+47</v>
      </c>
      <c r="Q163" s="15">
        <f t="shared" si="39"/>
        <v>1313.1387</v>
      </c>
      <c r="R163" s="14" t="str" cm="1">
        <f t="array" ref="R163">IF(AND(Q162&gt;1000,Q163&lt;2),INDEX(V:V,MATCH(R162,V:V,0)+1,0),R162)</f>
        <v>재</v>
      </c>
      <c r="S163" s="14" t="str">
        <f t="shared" si="32"/>
        <v>1E+44</v>
      </c>
      <c r="T163" s="29">
        <f t="shared" si="33"/>
        <v>6650000000</v>
      </c>
      <c r="U163" s="29"/>
    </row>
    <row r="164" spans="5:21" x14ac:dyDescent="0.3">
      <c r="E164" s="14">
        <v>156</v>
      </c>
      <c r="F164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6" t="s">
        <v>717</v>
      </c>
      <c r="N164" s="14">
        <v>156</v>
      </c>
      <c r="O164" s="15" t="str">
        <f t="shared" si="31"/>
        <v>1969.7081재</v>
      </c>
      <c r="P164" s="15">
        <f t="shared" si="34"/>
        <v>1.9697081000000001E+47</v>
      </c>
      <c r="Q164" s="15">
        <f t="shared" si="39"/>
        <v>1969.7081000000001</v>
      </c>
      <c r="R164" s="14" t="str" cm="1">
        <f t="array" ref="R164">IF(AND(Q163&gt;1000,Q164&lt;2),INDEX(V:V,MATCH(R163,V:V,0)+1,0),R163)</f>
        <v>재</v>
      </c>
      <c r="S164" s="14" t="str">
        <f t="shared" si="32"/>
        <v>1E+44</v>
      </c>
      <c r="T164" s="29">
        <f t="shared" si="33"/>
        <v>6660000000</v>
      </c>
      <c r="U164" s="29"/>
    </row>
    <row r="165" spans="5:21" x14ac:dyDescent="0.3">
      <c r="E165" s="14">
        <v>157</v>
      </c>
      <c r="F165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6" t="s">
        <v>717</v>
      </c>
      <c r="N165" s="14">
        <v>157</v>
      </c>
      <c r="O165" s="15" t="str">
        <f t="shared" si="31"/>
        <v>2954.5622재</v>
      </c>
      <c r="P165" s="15">
        <f t="shared" si="34"/>
        <v>2.9545622000000007E+47</v>
      </c>
      <c r="Q165" s="15">
        <f t="shared" si="39"/>
        <v>2954.5622000000003</v>
      </c>
      <c r="R165" s="14" t="str" cm="1">
        <f t="array" ref="R165">IF(AND(Q164&gt;1000,Q165&lt;2),INDEX(V:V,MATCH(R164,V:V,0)+1,0),R164)</f>
        <v>재</v>
      </c>
      <c r="S165" s="14" t="str">
        <f t="shared" si="32"/>
        <v>1E+44</v>
      </c>
      <c r="T165" s="29">
        <f t="shared" si="33"/>
        <v>6670000000</v>
      </c>
      <c r="U165" s="29"/>
    </row>
    <row r="166" spans="5:21" x14ac:dyDescent="0.3">
      <c r="E166" s="14">
        <v>158</v>
      </c>
      <c r="F166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6" t="s">
        <v>717</v>
      </c>
      <c r="N166" s="14">
        <v>158</v>
      </c>
      <c r="O166" s="15" t="str">
        <f t="shared" si="31"/>
        <v>4431.8433재</v>
      </c>
      <c r="P166" s="15">
        <f t="shared" si="34"/>
        <v>4.4318433000000008E+47</v>
      </c>
      <c r="Q166" s="15">
        <f t="shared" si="39"/>
        <v>4431.8433000000005</v>
      </c>
      <c r="R166" s="14" t="str" cm="1">
        <f t="array" ref="R166">IF(AND(Q165&gt;1000,Q166&lt;2),INDEX(V:V,MATCH(R165,V:V,0)+1,0),R165)</f>
        <v>재</v>
      </c>
      <c r="S166" s="14" t="str">
        <f t="shared" si="32"/>
        <v>1E+44</v>
      </c>
      <c r="T166" s="29">
        <f t="shared" si="33"/>
        <v>6680000000</v>
      </c>
      <c r="U166" s="29"/>
    </row>
    <row r="167" spans="5:21" x14ac:dyDescent="0.3">
      <c r="E167" s="14">
        <v>159</v>
      </c>
      <c r="F167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6" t="s">
        <v>717</v>
      </c>
      <c r="N167" s="14">
        <v>159</v>
      </c>
      <c r="O167" s="15" t="str">
        <f t="shared" si="31"/>
        <v>6647.765재</v>
      </c>
      <c r="P167" s="15">
        <f t="shared" si="34"/>
        <v>6.6477650000000006E+47</v>
      </c>
      <c r="Q167" s="15">
        <f t="shared" si="39"/>
        <v>6647.7650000000003</v>
      </c>
      <c r="R167" s="14" t="str" cm="1">
        <f t="array" ref="R167">IF(AND(Q166&gt;1000,Q167&lt;2),INDEX(V:V,MATCH(R166,V:V,0)+1,0),R166)</f>
        <v>재</v>
      </c>
      <c r="S167" s="14" t="str">
        <f t="shared" si="32"/>
        <v>1E+44</v>
      </c>
      <c r="T167" s="29">
        <f t="shared" si="33"/>
        <v>6690000000</v>
      </c>
      <c r="U167" s="29"/>
    </row>
    <row r="168" spans="5:21" x14ac:dyDescent="0.3">
      <c r="E168" s="14">
        <v>160</v>
      </c>
      <c r="F168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6" t="s">
        <v>717</v>
      </c>
      <c r="N168" s="14">
        <v>160</v>
      </c>
      <c r="O168" s="15" t="str">
        <f t="shared" si="31"/>
        <v>9971.6475재</v>
      </c>
      <c r="P168" s="15">
        <f t="shared" si="34"/>
        <v>9.9716474999999996E+47</v>
      </c>
      <c r="Q168" s="15">
        <f t="shared" si="39"/>
        <v>9971.6474999999991</v>
      </c>
      <c r="R168" s="14" t="str" cm="1">
        <f t="array" ref="R168">IF(AND(Q167&gt;1000,Q168&lt;2),INDEX(V:V,MATCH(R167,V:V,0)+1,0),R167)</f>
        <v>재</v>
      </c>
      <c r="S168" s="14" t="str">
        <f t="shared" si="32"/>
        <v>1E+44</v>
      </c>
      <c r="T168" s="29">
        <f t="shared" si="33"/>
        <v>6700000000</v>
      </c>
      <c r="U168" s="29"/>
    </row>
    <row r="169" spans="5:21" x14ac:dyDescent="0.3">
      <c r="E169" s="14">
        <v>161</v>
      </c>
      <c r="F169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6" t="s">
        <v>717</v>
      </c>
      <c r="N169" s="14">
        <v>161</v>
      </c>
      <c r="O169" s="15" t="str">
        <f t="shared" si="31"/>
        <v>1.4958극</v>
      </c>
      <c r="P169" s="15">
        <f t="shared" si="34"/>
        <v>1.4958000000000001E+48</v>
      </c>
      <c r="Q169" s="15">
        <f t="shared" si="39"/>
        <v>1.4958</v>
      </c>
      <c r="R169" s="14" t="str" cm="1">
        <f t="array" ref="R169">IF(AND(Q168&gt;1000,Q169&lt;2),INDEX(V:V,MATCH(R168,V:V,0)+1,0),R168)</f>
        <v>극</v>
      </c>
      <c r="S169" s="14" t="str">
        <f t="shared" si="32"/>
        <v>1E+48</v>
      </c>
      <c r="T169" s="29">
        <f t="shared" si="33"/>
        <v>6710000000</v>
      </c>
      <c r="U169" s="29"/>
    </row>
    <row r="170" spans="5:21" x14ac:dyDescent="0.3">
      <c r="E170" s="14">
        <v>162</v>
      </c>
      <c r="F170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6" t="s">
        <v>717</v>
      </c>
      <c r="N170" s="14">
        <v>162</v>
      </c>
      <c r="O170" s="15" t="str">
        <f t="shared" si="31"/>
        <v>2.2437극</v>
      </c>
      <c r="P170" s="15">
        <f t="shared" si="34"/>
        <v>2.2437000000000001E+48</v>
      </c>
      <c r="Q170" s="15">
        <f t="shared" si="39"/>
        <v>2.2437</v>
      </c>
      <c r="R170" s="14" t="str" cm="1">
        <f t="array" ref="R170">IF(AND(Q169&gt;1000,Q170&lt;2),INDEX(V:V,MATCH(R169,V:V,0)+1,0),R169)</f>
        <v>극</v>
      </c>
      <c r="S170" s="14" t="str">
        <f t="shared" si="32"/>
        <v>1E+48</v>
      </c>
      <c r="T170" s="29">
        <f t="shared" si="33"/>
        <v>6720000000</v>
      </c>
      <c r="U170" s="29"/>
    </row>
    <row r="171" spans="5:21" x14ac:dyDescent="0.3">
      <c r="E171" s="14">
        <v>163</v>
      </c>
      <c r="F171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6" t="s">
        <v>717</v>
      </c>
      <c r="N171" s="14">
        <v>163</v>
      </c>
      <c r="O171" s="15" t="str">
        <f t="shared" si="31"/>
        <v>3.3656극</v>
      </c>
      <c r="P171" s="15">
        <f t="shared" si="34"/>
        <v>3.3656000000000001E+48</v>
      </c>
      <c r="Q171" s="15">
        <f t="shared" si="39"/>
        <v>3.3656000000000001</v>
      </c>
      <c r="R171" s="14" t="str" cm="1">
        <f t="array" ref="R171">IF(AND(Q170&gt;1000,Q171&lt;2),INDEX(V:V,MATCH(R170,V:V,0)+1,0),R170)</f>
        <v>극</v>
      </c>
      <c r="S171" s="14" t="str">
        <f t="shared" si="32"/>
        <v>1E+48</v>
      </c>
      <c r="T171" s="29">
        <f t="shared" si="33"/>
        <v>6730000000</v>
      </c>
      <c r="U171" s="29"/>
    </row>
    <row r="172" spans="5:21" x14ac:dyDescent="0.3">
      <c r="E172" s="14">
        <v>164</v>
      </c>
      <c r="F172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6" t="s">
        <v>717</v>
      </c>
      <c r="N172" s="14">
        <v>164</v>
      </c>
      <c r="O172" s="15" t="str">
        <f t="shared" si="31"/>
        <v>5.0484극</v>
      </c>
      <c r="P172" s="15">
        <f t="shared" si="34"/>
        <v>5.0484000000000005E+48</v>
      </c>
      <c r="Q172" s="15">
        <f t="shared" si="39"/>
        <v>5.0484</v>
      </c>
      <c r="R172" s="14" t="str" cm="1">
        <f t="array" ref="R172">IF(AND(Q171&gt;1000,Q172&lt;2),INDEX(V:V,MATCH(R171,V:V,0)+1,0),R171)</f>
        <v>극</v>
      </c>
      <c r="S172" s="14" t="str">
        <f t="shared" si="32"/>
        <v>1E+48</v>
      </c>
      <c r="T172" s="29">
        <f t="shared" si="33"/>
        <v>6740000000</v>
      </c>
      <c r="U172" s="29"/>
    </row>
    <row r="173" spans="5:21" x14ac:dyDescent="0.3">
      <c r="E173" s="14">
        <v>165</v>
      </c>
      <c r="F173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6" t="s">
        <v>717</v>
      </c>
      <c r="N173" s="14">
        <v>165</v>
      </c>
      <c r="O173" s="15" t="str">
        <f t="shared" si="31"/>
        <v>7.5726극</v>
      </c>
      <c r="P173" s="15">
        <f t="shared" si="34"/>
        <v>7.5726000000000001E+48</v>
      </c>
      <c r="Q173" s="15">
        <f t="shared" si="39"/>
        <v>7.5726000000000004</v>
      </c>
      <c r="R173" s="14" t="str" cm="1">
        <f t="array" ref="R173">IF(AND(Q172&gt;1000,Q173&lt;2),INDEX(V:V,MATCH(R172,V:V,0)+1,0),R172)</f>
        <v>극</v>
      </c>
      <c r="S173" s="14" t="str">
        <f t="shared" si="32"/>
        <v>1E+48</v>
      </c>
      <c r="T173" s="29">
        <f t="shared" si="33"/>
        <v>6750000000</v>
      </c>
      <c r="U173" s="29"/>
    </row>
    <row r="174" spans="5:21" x14ac:dyDescent="0.3">
      <c r="E174" s="14">
        <v>166</v>
      </c>
      <c r="F174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6" t="s">
        <v>717</v>
      </c>
      <c r="N174" s="14">
        <v>166</v>
      </c>
      <c r="O174" s="15" t="str">
        <f t="shared" si="31"/>
        <v>11.3589극</v>
      </c>
      <c r="P174" s="15">
        <f t="shared" si="34"/>
        <v>1.1358900000000001E+49</v>
      </c>
      <c r="Q174" s="15">
        <f t="shared" si="39"/>
        <v>11.3589</v>
      </c>
      <c r="R174" s="14" t="str" cm="1">
        <f t="array" ref="R174">IF(AND(Q173&gt;1000,Q174&lt;2),INDEX(V:V,MATCH(R173,V:V,0)+1,0),R173)</f>
        <v>극</v>
      </c>
      <c r="S174" s="14" t="str">
        <f t="shared" si="32"/>
        <v>1E+48</v>
      </c>
      <c r="T174" s="29">
        <f t="shared" si="33"/>
        <v>6860000000</v>
      </c>
      <c r="U174" s="29"/>
    </row>
    <row r="175" spans="5:21" x14ac:dyDescent="0.3">
      <c r="E175" s="14">
        <v>167</v>
      </c>
      <c r="F175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6" t="s">
        <v>717</v>
      </c>
      <c r="N175" s="14">
        <v>167</v>
      </c>
      <c r="O175" s="15" t="str">
        <f t="shared" si="31"/>
        <v>17.0384극</v>
      </c>
      <c r="P175" s="15">
        <f t="shared" si="34"/>
        <v>1.70384E+49</v>
      </c>
      <c r="Q175" s="15">
        <f t="shared" si="39"/>
        <v>17.038399999999999</v>
      </c>
      <c r="R175" s="14" t="str" cm="1">
        <f t="array" ref="R175">IF(AND(Q174&gt;1000,Q175&lt;2),INDEX(V:V,MATCH(R174,V:V,0)+1,0),R174)</f>
        <v>극</v>
      </c>
      <c r="S175" s="14" t="str">
        <f t="shared" si="32"/>
        <v>1E+48</v>
      </c>
      <c r="T175" s="29">
        <f t="shared" si="33"/>
        <v>6870000000</v>
      </c>
      <c r="U175" s="29"/>
    </row>
    <row r="176" spans="5:21" x14ac:dyDescent="0.3">
      <c r="E176" s="14">
        <v>168</v>
      </c>
      <c r="F176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6" t="s">
        <v>717</v>
      </c>
      <c r="N176" s="14">
        <v>168</v>
      </c>
      <c r="O176" s="15" t="str">
        <f t="shared" si="31"/>
        <v>25.5576극</v>
      </c>
      <c r="P176" s="15">
        <f t="shared" si="34"/>
        <v>2.55576E+49</v>
      </c>
      <c r="Q176" s="15">
        <f t="shared" si="39"/>
        <v>25.557600000000001</v>
      </c>
      <c r="R176" s="14" t="str" cm="1">
        <f t="array" ref="R176">IF(AND(Q175&gt;1000,Q176&lt;2),INDEX(V:V,MATCH(R175,V:V,0)+1,0),R175)</f>
        <v>극</v>
      </c>
      <c r="S176" s="14" t="str">
        <f t="shared" si="32"/>
        <v>1E+48</v>
      </c>
      <c r="T176" s="29">
        <f t="shared" si="33"/>
        <v>6880000000</v>
      </c>
      <c r="U176" s="29"/>
    </row>
    <row r="177" spans="5:21" x14ac:dyDescent="0.3">
      <c r="E177" s="14">
        <v>169</v>
      </c>
      <c r="F177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6" t="s">
        <v>717</v>
      </c>
      <c r="N177" s="14">
        <v>169</v>
      </c>
      <c r="O177" s="15" t="str">
        <f t="shared" si="31"/>
        <v>38.3364극</v>
      </c>
      <c r="P177" s="15">
        <f t="shared" si="34"/>
        <v>3.8336400000000001E+49</v>
      </c>
      <c r="Q177" s="15">
        <f t="shared" si="39"/>
        <v>38.336399999999998</v>
      </c>
      <c r="R177" s="14" t="str" cm="1">
        <f t="array" ref="R177">IF(AND(Q176&gt;1000,Q177&lt;2),INDEX(V:V,MATCH(R176,V:V,0)+1,0),R176)</f>
        <v>극</v>
      </c>
      <c r="S177" s="14" t="str">
        <f t="shared" si="32"/>
        <v>1E+48</v>
      </c>
      <c r="T177" s="29">
        <f t="shared" si="33"/>
        <v>6890000000</v>
      </c>
      <c r="U177" s="29"/>
    </row>
    <row r="178" spans="5:21" x14ac:dyDescent="0.3">
      <c r="E178" s="14">
        <v>170</v>
      </c>
      <c r="F178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6" t="s">
        <v>717</v>
      </c>
      <c r="N178" s="14">
        <v>170</v>
      </c>
      <c r="O178" s="15" t="str">
        <f t="shared" si="31"/>
        <v>57.5046극</v>
      </c>
      <c r="P178" s="15">
        <f t="shared" si="34"/>
        <v>5.7504600000000009E+49</v>
      </c>
      <c r="Q178" s="15">
        <f t="shared" si="39"/>
        <v>57.504600000000003</v>
      </c>
      <c r="R178" s="14" t="str" cm="1">
        <f t="array" ref="R178">IF(AND(Q177&gt;1000,Q178&lt;2),INDEX(V:V,MATCH(R177,V:V,0)+1,0),R177)</f>
        <v>극</v>
      </c>
      <c r="S178" s="14" t="str">
        <f t="shared" si="32"/>
        <v>1E+48</v>
      </c>
      <c r="T178" s="29">
        <f t="shared" si="33"/>
        <v>6900000000</v>
      </c>
      <c r="U178" s="29"/>
    </row>
    <row r="179" spans="5:21" x14ac:dyDescent="0.3">
      <c r="E179" s="14">
        <v>171</v>
      </c>
      <c r="F179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6" t="s">
        <v>717</v>
      </c>
      <c r="N179" s="14">
        <v>171</v>
      </c>
      <c r="O179" s="15" t="str">
        <f t="shared" si="31"/>
        <v>86.2569극</v>
      </c>
      <c r="P179" s="15">
        <f t="shared" si="34"/>
        <v>8.6256900000000008E+49</v>
      </c>
      <c r="Q179" s="15">
        <f t="shared" si="39"/>
        <v>86.256900000000002</v>
      </c>
      <c r="R179" s="14" t="str" cm="1">
        <f t="array" ref="R179">IF(AND(Q178&gt;1000,Q179&lt;2),INDEX(V:V,MATCH(R178,V:V,0)+1,0),R178)</f>
        <v>극</v>
      </c>
      <c r="S179" s="14" t="str">
        <f t="shared" si="32"/>
        <v>1E+48</v>
      </c>
      <c r="T179" s="29">
        <f t="shared" si="33"/>
        <v>6910000000</v>
      </c>
      <c r="U179" s="29"/>
    </row>
    <row r="180" spans="5:21" x14ac:dyDescent="0.3">
      <c r="E180" s="14">
        <v>172</v>
      </c>
      <c r="F180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6" t="s">
        <v>717</v>
      </c>
      <c r="N180" s="14">
        <v>172</v>
      </c>
      <c r="O180" s="15" t="str">
        <f t="shared" si="31"/>
        <v>129.3854극</v>
      </c>
      <c r="P180" s="15">
        <f t="shared" si="34"/>
        <v>1.2938540000000001E+50</v>
      </c>
      <c r="Q180" s="15">
        <f t="shared" si="39"/>
        <v>129.3854</v>
      </c>
      <c r="R180" s="14" t="str" cm="1">
        <f t="array" ref="R180">IF(AND(Q179&gt;1000,Q180&lt;2),INDEX(V:V,MATCH(R179,V:V,0)+1,0),R179)</f>
        <v>극</v>
      </c>
      <c r="S180" s="14" t="str">
        <f t="shared" si="32"/>
        <v>1E+48</v>
      </c>
      <c r="T180" s="29">
        <f t="shared" si="33"/>
        <v>6920000000</v>
      </c>
      <c r="U180" s="29"/>
    </row>
    <row r="181" spans="5:21" x14ac:dyDescent="0.3">
      <c r="E181" s="14">
        <v>173</v>
      </c>
      <c r="F181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6" t="s">
        <v>717</v>
      </c>
      <c r="N181" s="14">
        <v>173</v>
      </c>
      <c r="O181" s="15" t="str">
        <f t="shared" si="31"/>
        <v>194.0781극</v>
      </c>
      <c r="P181" s="15">
        <f t="shared" si="34"/>
        <v>1.940781E+50</v>
      </c>
      <c r="Q181" s="15">
        <f t="shared" si="39"/>
        <v>194.07810000000001</v>
      </c>
      <c r="R181" s="14" t="str" cm="1">
        <f t="array" ref="R181">IF(AND(Q180&gt;1000,Q181&lt;2),INDEX(V:V,MATCH(R180,V:V,0)+1,0),R180)</f>
        <v>극</v>
      </c>
      <c r="S181" s="14" t="str">
        <f t="shared" si="32"/>
        <v>1E+48</v>
      </c>
      <c r="T181" s="29">
        <f t="shared" si="33"/>
        <v>6930000000</v>
      </c>
      <c r="U181" s="29"/>
    </row>
    <row r="182" spans="5:21" x14ac:dyDescent="0.3">
      <c r="E182" s="14">
        <v>174</v>
      </c>
      <c r="F182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6" t="s">
        <v>717</v>
      </c>
      <c r="N182" s="14">
        <v>174</v>
      </c>
      <c r="O182" s="15" t="str">
        <f t="shared" si="31"/>
        <v>291.1172극</v>
      </c>
      <c r="P182" s="15">
        <f t="shared" si="34"/>
        <v>2.9111719999999997E+50</v>
      </c>
      <c r="Q182" s="15">
        <f t="shared" si="39"/>
        <v>291.11719999999997</v>
      </c>
      <c r="R182" s="14" t="str" cm="1">
        <f t="array" ref="R182">IF(AND(Q181&gt;1000,Q182&lt;2),INDEX(V:V,MATCH(R181,V:V,0)+1,0),R181)</f>
        <v>극</v>
      </c>
      <c r="S182" s="14" t="str">
        <f t="shared" si="32"/>
        <v>1E+48</v>
      </c>
      <c r="T182" s="29">
        <f t="shared" si="33"/>
        <v>6940000000</v>
      </c>
      <c r="U182" s="29"/>
    </row>
    <row r="183" spans="5:21" x14ac:dyDescent="0.3">
      <c r="E183" s="14">
        <v>175</v>
      </c>
      <c r="F183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6" t="s">
        <v>717</v>
      </c>
      <c r="N183" s="14">
        <v>175</v>
      </c>
      <c r="O183" s="15" t="str">
        <f t="shared" si="31"/>
        <v>436.6758극</v>
      </c>
      <c r="P183" s="15">
        <f t="shared" si="34"/>
        <v>4.3667579999999998E+50</v>
      </c>
      <c r="Q183" s="15">
        <f t="shared" si="39"/>
        <v>436.67579999999998</v>
      </c>
      <c r="R183" s="14" t="str" cm="1">
        <f t="array" ref="R183">IF(AND(Q182&gt;1000,Q183&lt;2),INDEX(V:V,MATCH(R182,V:V,0)+1,0),R182)</f>
        <v>극</v>
      </c>
      <c r="S183" s="14" t="str">
        <f t="shared" si="32"/>
        <v>1E+48</v>
      </c>
      <c r="T183" s="29">
        <f t="shared" si="33"/>
        <v>6950000000</v>
      </c>
      <c r="U183" s="29"/>
    </row>
    <row r="184" spans="5:21" x14ac:dyDescent="0.3">
      <c r="E184" s="14">
        <v>176</v>
      </c>
      <c r="F184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6" t="s">
        <v>717</v>
      </c>
      <c r="N184" s="14">
        <v>176</v>
      </c>
      <c r="O184" s="15" t="str">
        <f t="shared" si="31"/>
        <v>655.0137극</v>
      </c>
      <c r="P184" s="15">
        <f t="shared" si="34"/>
        <v>6.5501370000000001E+50</v>
      </c>
      <c r="Q184" s="15">
        <f t="shared" si="39"/>
        <v>655.01369999999997</v>
      </c>
      <c r="R184" s="14" t="str" cm="1">
        <f t="array" ref="R184">IF(AND(Q183&gt;1000,Q184&lt;2),INDEX(V:V,MATCH(R183,V:V,0)+1,0),R183)</f>
        <v>극</v>
      </c>
      <c r="S184" s="14" t="str">
        <f t="shared" si="32"/>
        <v>1E+48</v>
      </c>
      <c r="T184" s="29">
        <f t="shared" si="33"/>
        <v>6960000000</v>
      </c>
      <c r="U184" s="29"/>
    </row>
    <row r="185" spans="5:21" x14ac:dyDescent="0.3">
      <c r="E185" s="14">
        <v>177</v>
      </c>
      <c r="F185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6" t="s">
        <v>717</v>
      </c>
      <c r="N185" s="14">
        <v>177</v>
      </c>
      <c r="O185" s="15" t="str">
        <f t="shared" si="31"/>
        <v>982.5206극</v>
      </c>
      <c r="P185" s="15">
        <f t="shared" si="34"/>
        <v>9.825206E+50</v>
      </c>
      <c r="Q185" s="15">
        <f t="shared" si="39"/>
        <v>982.52059999999994</v>
      </c>
      <c r="R185" s="14" t="str" cm="1">
        <f t="array" ref="R185">IF(AND(Q184&gt;1000,Q185&lt;2),INDEX(V:V,MATCH(R184,V:V,0)+1,0),R184)</f>
        <v>극</v>
      </c>
      <c r="S185" s="14" t="str">
        <f t="shared" si="32"/>
        <v>1E+48</v>
      </c>
      <c r="T185" s="29">
        <f t="shared" si="33"/>
        <v>6970000000</v>
      </c>
      <c r="U185" s="29"/>
    </row>
    <row r="186" spans="5:21" x14ac:dyDescent="0.3">
      <c r="E186" s="14">
        <v>178</v>
      </c>
      <c r="F186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6" t="s">
        <v>717</v>
      </c>
      <c r="N186" s="14">
        <v>178</v>
      </c>
      <c r="O186" s="15" t="str">
        <f t="shared" si="31"/>
        <v>1473.7809극</v>
      </c>
      <c r="P186" s="15">
        <f t="shared" si="34"/>
        <v>1.4737809000000001E+51</v>
      </c>
      <c r="Q186" s="15">
        <f t="shared" si="39"/>
        <v>1473.7809</v>
      </c>
      <c r="R186" s="14" t="str" cm="1">
        <f t="array" ref="R186">IF(AND(Q185&gt;1000,Q186&lt;2),INDEX(V:V,MATCH(R185,V:V,0)+1,0),R185)</f>
        <v>극</v>
      </c>
      <c r="S186" s="14" t="str">
        <f t="shared" si="32"/>
        <v>1E+48</v>
      </c>
      <c r="T186" s="29">
        <f t="shared" si="33"/>
        <v>6980000000</v>
      </c>
      <c r="U186" s="29"/>
    </row>
    <row r="187" spans="5:21" x14ac:dyDescent="0.3">
      <c r="E187" s="14">
        <v>179</v>
      </c>
      <c r="F187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6" t="s">
        <v>717</v>
      </c>
      <c r="N187" s="14">
        <v>179</v>
      </c>
      <c r="O187" s="15" t="str">
        <f t="shared" si="31"/>
        <v>2210.6714극</v>
      </c>
      <c r="P187" s="15">
        <f t="shared" si="34"/>
        <v>2.2106714000000002E+51</v>
      </c>
      <c r="Q187" s="15">
        <f t="shared" si="39"/>
        <v>2210.6714000000002</v>
      </c>
      <c r="R187" s="14" t="str" cm="1">
        <f t="array" ref="R187">IF(AND(Q186&gt;1000,Q187&lt;2),INDEX(V:V,MATCH(R186,V:V,0)+1,0),R186)</f>
        <v>극</v>
      </c>
      <c r="S187" s="14" t="str">
        <f t="shared" si="32"/>
        <v>1E+48</v>
      </c>
      <c r="T187" s="29">
        <f t="shared" si="33"/>
        <v>6990000000</v>
      </c>
      <c r="U187" s="29"/>
    </row>
    <row r="188" spans="5:21" x14ac:dyDescent="0.3">
      <c r="E188" s="14">
        <v>180</v>
      </c>
      <c r="F188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6" t="s">
        <v>717</v>
      </c>
      <c r="N188" s="14">
        <v>180</v>
      </c>
      <c r="O188" s="15" t="str">
        <f t="shared" si="31"/>
        <v>3316.0071극</v>
      </c>
      <c r="P188" s="15">
        <f t="shared" si="34"/>
        <v>3.3160070999999999E+51</v>
      </c>
      <c r="Q188" s="15">
        <f t="shared" si="39"/>
        <v>3316.0070999999998</v>
      </c>
      <c r="R188" s="14" t="str" cm="1">
        <f t="array" ref="R188">IF(AND(Q187&gt;1000,Q188&lt;2),INDEX(V:V,MATCH(R187,V:V,0)+1,0),R187)</f>
        <v>극</v>
      </c>
      <c r="S188" s="14" t="str">
        <f t="shared" si="32"/>
        <v>1E+48</v>
      </c>
      <c r="T188" s="29">
        <f t="shared" si="33"/>
        <v>7000000000</v>
      </c>
      <c r="U188" s="29"/>
    </row>
    <row r="189" spans="5:21" x14ac:dyDescent="0.3">
      <c r="E189" s="14">
        <v>181</v>
      </c>
      <c r="F189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6" t="s">
        <v>717</v>
      </c>
      <c r="N189" s="14">
        <v>181</v>
      </c>
      <c r="O189" s="15" t="str">
        <f t="shared" si="31"/>
        <v>4974.0107극</v>
      </c>
      <c r="P189" s="15">
        <f t="shared" si="34"/>
        <v>4.9740106999999999E+51</v>
      </c>
      <c r="Q189" s="15">
        <f t="shared" si="39"/>
        <v>4974.0106999999998</v>
      </c>
      <c r="R189" s="14" t="str" cm="1">
        <f t="array" ref="R189">IF(AND(Q188&gt;1000,Q189&lt;2),INDEX(V:V,MATCH(R188,V:V,0)+1,0),R188)</f>
        <v>극</v>
      </c>
      <c r="S189" s="14" t="str">
        <f t="shared" si="32"/>
        <v>1E+48</v>
      </c>
      <c r="T189" s="29">
        <f t="shared" si="33"/>
        <v>7110000000</v>
      </c>
      <c r="U189" s="29"/>
    </row>
    <row r="190" spans="5:21" x14ac:dyDescent="0.3">
      <c r="E190" s="14">
        <v>182</v>
      </c>
      <c r="F190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6" t="s">
        <v>717</v>
      </c>
      <c r="N190" s="14">
        <v>182</v>
      </c>
      <c r="O190" s="15" t="str">
        <f t="shared" si="31"/>
        <v>7461.0161극</v>
      </c>
      <c r="P190" s="15">
        <f t="shared" si="34"/>
        <v>7.4610161000000005E+51</v>
      </c>
      <c r="Q190" s="15">
        <f t="shared" si="39"/>
        <v>7461.0160999999998</v>
      </c>
      <c r="R190" s="14" t="str" cm="1">
        <f t="array" ref="R190">IF(AND(Q189&gt;1000,Q190&lt;2),INDEX(V:V,MATCH(R189,V:V,0)+1,0),R189)</f>
        <v>극</v>
      </c>
      <c r="S190" s="14" t="str">
        <f t="shared" si="32"/>
        <v>1E+48</v>
      </c>
      <c r="T190" s="29">
        <f t="shared" si="33"/>
        <v>7120000000</v>
      </c>
      <c r="U190" s="29"/>
    </row>
    <row r="191" spans="5:21" x14ac:dyDescent="0.3">
      <c r="E191" s="14">
        <v>183</v>
      </c>
      <c r="F191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6" t="s">
        <v>717</v>
      </c>
      <c r="N191" s="14">
        <v>183</v>
      </c>
      <c r="O191" s="15" t="str">
        <f t="shared" si="31"/>
        <v>1.1192항</v>
      </c>
      <c r="P191" s="15">
        <f t="shared" si="34"/>
        <v>1.1191999999999999E+52</v>
      </c>
      <c r="Q191" s="15">
        <f t="shared" si="39"/>
        <v>1.1192</v>
      </c>
      <c r="R191" s="14" t="str" cm="1">
        <f t="array" ref="R191">IF(AND(Q190&gt;1000,Q191&lt;2),INDEX(V:V,MATCH(R190,V:V,0)+1,0),R190)</f>
        <v>항</v>
      </c>
      <c r="S191" s="14" t="str">
        <f t="shared" si="32"/>
        <v>1E+52</v>
      </c>
      <c r="T191" s="29">
        <f t="shared" si="33"/>
        <v>7130000000</v>
      </c>
      <c r="U191" s="29"/>
    </row>
    <row r="192" spans="5:21" x14ac:dyDescent="0.3">
      <c r="E192" s="14">
        <v>184</v>
      </c>
      <c r="F192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6" t="s">
        <v>717</v>
      </c>
      <c r="N192" s="14">
        <v>184</v>
      </c>
      <c r="O192" s="15" t="str">
        <f t="shared" si="31"/>
        <v>1.6788항</v>
      </c>
      <c r="P192" s="15">
        <f t="shared" si="34"/>
        <v>1.6788E+52</v>
      </c>
      <c r="Q192" s="15">
        <f t="shared" si="39"/>
        <v>1.6788000000000001</v>
      </c>
      <c r="R192" s="14" t="str" cm="1">
        <f t="array" ref="R192">IF(AND(Q191&gt;1000,Q192&lt;2),INDEX(V:V,MATCH(R191,V:V,0)+1,0),R191)</f>
        <v>항</v>
      </c>
      <c r="S192" s="14" t="str">
        <f t="shared" si="32"/>
        <v>1E+52</v>
      </c>
      <c r="T192" s="29">
        <f t="shared" si="33"/>
        <v>7140000000</v>
      </c>
      <c r="U192" s="29"/>
    </row>
    <row r="193" spans="5:21" x14ac:dyDescent="0.3">
      <c r="E193" s="14">
        <v>185</v>
      </c>
      <c r="F193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6" t="s">
        <v>717</v>
      </c>
      <c r="N193" s="14">
        <v>185</v>
      </c>
      <c r="O193" s="15" t="str">
        <f t="shared" si="31"/>
        <v>2.5182항</v>
      </c>
      <c r="P193" s="15">
        <f t="shared" si="34"/>
        <v>2.5182E+52</v>
      </c>
      <c r="Q193" s="15">
        <f t="shared" si="39"/>
        <v>2.5182000000000002</v>
      </c>
      <c r="R193" s="14" t="str" cm="1">
        <f t="array" ref="R193">IF(AND(Q192&gt;1000,Q193&lt;2),INDEX(V:V,MATCH(R192,V:V,0)+1,0),R192)</f>
        <v>항</v>
      </c>
      <c r="S193" s="14" t="str">
        <f t="shared" si="32"/>
        <v>1E+52</v>
      </c>
      <c r="T193" s="29">
        <f t="shared" si="33"/>
        <v>7150000000</v>
      </c>
      <c r="U193" s="29"/>
    </row>
    <row r="194" spans="5:21" x14ac:dyDescent="0.3">
      <c r="E194" s="14">
        <v>186</v>
      </c>
      <c r="F194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6" t="s">
        <v>717</v>
      </c>
      <c r="N194" s="14">
        <v>186</v>
      </c>
      <c r="O194" s="15" t="str">
        <f t="shared" si="31"/>
        <v>3.7773항</v>
      </c>
      <c r="P194" s="15">
        <f t="shared" si="34"/>
        <v>3.7772999999999997E+52</v>
      </c>
      <c r="Q194" s="15">
        <f t="shared" si="39"/>
        <v>3.7772999999999999</v>
      </c>
      <c r="R194" s="14" t="str" cm="1">
        <f t="array" ref="R194">IF(AND(Q193&gt;1000,Q194&lt;2),INDEX(V:V,MATCH(R193,V:V,0)+1,0),R193)</f>
        <v>항</v>
      </c>
      <c r="S194" s="14" t="str">
        <f t="shared" si="32"/>
        <v>1E+52</v>
      </c>
      <c r="T194" s="29">
        <f t="shared" si="33"/>
        <v>7160000000</v>
      </c>
      <c r="U194" s="29"/>
    </row>
    <row r="195" spans="5:21" x14ac:dyDescent="0.3">
      <c r="E195" s="14">
        <v>187</v>
      </c>
      <c r="F195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6" t="s">
        <v>717</v>
      </c>
      <c r="N195" s="14">
        <v>187</v>
      </c>
      <c r="O195" s="15" t="str">
        <f t="shared" si="31"/>
        <v>5.666항</v>
      </c>
      <c r="P195" s="15">
        <f t="shared" si="34"/>
        <v>5.6659999999999991E+52</v>
      </c>
      <c r="Q195" s="15">
        <f t="shared" si="39"/>
        <v>5.6659999999999995</v>
      </c>
      <c r="R195" s="14" t="str" cm="1">
        <f t="array" ref="R195">IF(AND(Q194&gt;1000,Q195&lt;2),INDEX(V:V,MATCH(R194,V:V,0)+1,0),R194)</f>
        <v>항</v>
      </c>
      <c r="S195" s="14" t="str">
        <f t="shared" si="32"/>
        <v>1E+52</v>
      </c>
      <c r="T195" s="29">
        <f t="shared" si="33"/>
        <v>7170000000</v>
      </c>
      <c r="U195" s="29"/>
    </row>
    <row r="196" spans="5:21" x14ac:dyDescent="0.3">
      <c r="E196" s="14">
        <v>188</v>
      </c>
      <c r="F196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6" t="s">
        <v>717</v>
      </c>
      <c r="N196" s="14">
        <v>188</v>
      </c>
      <c r="O196" s="15" t="str">
        <f t="shared" si="31"/>
        <v>8.499항</v>
      </c>
      <c r="P196" s="15">
        <f t="shared" si="34"/>
        <v>8.4990000000000008E+52</v>
      </c>
      <c r="Q196" s="15">
        <f t="shared" si="39"/>
        <v>8.4990000000000006</v>
      </c>
      <c r="R196" s="14" t="str" cm="1">
        <f t="array" ref="R196">IF(AND(Q195&gt;1000,Q196&lt;2),INDEX(V:V,MATCH(R195,V:V,0)+1,0),R195)</f>
        <v>항</v>
      </c>
      <c r="S196" s="14" t="str">
        <f t="shared" si="32"/>
        <v>1E+52</v>
      </c>
      <c r="T196" s="29">
        <f t="shared" si="33"/>
        <v>7180000000</v>
      </c>
      <c r="U196" s="29"/>
    </row>
    <row r="197" spans="5:21" x14ac:dyDescent="0.3">
      <c r="E197" s="14">
        <v>189</v>
      </c>
      <c r="F197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6" t="s">
        <v>717</v>
      </c>
      <c r="N197" s="14">
        <v>189</v>
      </c>
      <c r="O197" s="15" t="str">
        <f t="shared" ref="O197:O260" si="40">Q197&amp;R197</f>
        <v>12.7485항</v>
      </c>
      <c r="P197" s="15">
        <f t="shared" si="34"/>
        <v>1.27485E+53</v>
      </c>
      <c r="Q197" s="15">
        <f t="shared" si="39"/>
        <v>12.7485</v>
      </c>
      <c r="R197" s="14" t="str" cm="1">
        <f t="array" ref="R197">IF(AND(Q196&gt;1000,Q197&lt;2),INDEX(V:V,MATCH(R196,V:V,0)+1,0),R196)</f>
        <v>항</v>
      </c>
      <c r="S197" s="14" t="str">
        <f t="shared" si="32"/>
        <v>1E+52</v>
      </c>
      <c r="T197" s="29">
        <f t="shared" si="33"/>
        <v>7190000000</v>
      </c>
      <c r="U197" s="29"/>
    </row>
    <row r="198" spans="5:21" x14ac:dyDescent="0.3">
      <c r="E198" s="14">
        <v>190</v>
      </c>
      <c r="F198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6" t="s">
        <v>717</v>
      </c>
      <c r="N198" s="14">
        <v>190</v>
      </c>
      <c r="O198" s="15" t="str">
        <f t="shared" si="40"/>
        <v>19.1228항</v>
      </c>
      <c r="P198" s="15">
        <f t="shared" si="34"/>
        <v>1.9122799999999998E+53</v>
      </c>
      <c r="Q198" s="15">
        <f t="shared" si="39"/>
        <v>19.122799999999998</v>
      </c>
      <c r="R198" s="14" t="str" cm="1">
        <f t="array" ref="R198">IF(AND(Q197&gt;1000,Q198&lt;2),INDEX(V:V,MATCH(R197,V:V,0)+1,0),R197)</f>
        <v>항</v>
      </c>
      <c r="S198" s="14" t="str">
        <f t="shared" si="32"/>
        <v>1E+52</v>
      </c>
      <c r="T198" s="29">
        <f t="shared" si="33"/>
        <v>7200000000</v>
      </c>
      <c r="U198" s="29"/>
    </row>
    <row r="199" spans="5:21" x14ac:dyDescent="0.3">
      <c r="E199" s="14">
        <v>191</v>
      </c>
      <c r="F199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6" t="s">
        <v>717</v>
      </c>
      <c r="N199" s="14">
        <v>191</v>
      </c>
      <c r="O199" s="15" t="str">
        <f t="shared" si="40"/>
        <v>28.6842항</v>
      </c>
      <c r="P199" s="15">
        <f t="shared" si="34"/>
        <v>2.8684200000000001E+53</v>
      </c>
      <c r="Q199" s="15">
        <f t="shared" si="39"/>
        <v>28.684200000000001</v>
      </c>
      <c r="R199" s="14" t="str" cm="1">
        <f t="array" ref="R199">IF(AND(Q198&gt;1000,Q199&lt;2),INDEX(V:V,MATCH(R198,V:V,0)+1,0),R198)</f>
        <v>항</v>
      </c>
      <c r="S199" s="14" t="str">
        <f t="shared" si="32"/>
        <v>1E+52</v>
      </c>
      <c r="T199" s="29">
        <f t="shared" si="33"/>
        <v>7210000000</v>
      </c>
      <c r="U199" s="29"/>
    </row>
    <row r="200" spans="5:21" x14ac:dyDescent="0.3">
      <c r="E200" s="14">
        <v>192</v>
      </c>
      <c r="F200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6" t="s">
        <v>717</v>
      </c>
      <c r="N200" s="14">
        <v>192</v>
      </c>
      <c r="O200" s="15" t="str">
        <f t="shared" si="40"/>
        <v>43.0263항</v>
      </c>
      <c r="P200" s="15">
        <f t="shared" si="34"/>
        <v>4.3026300000000001E+53</v>
      </c>
      <c r="Q200" s="15">
        <f t="shared" si="39"/>
        <v>43.026299999999999</v>
      </c>
      <c r="R200" s="14" t="str" cm="1">
        <f t="array" ref="R200">IF(AND(Q199&gt;1000,Q200&lt;2),INDEX(V:V,MATCH(R199,V:V,0)+1,0),R199)</f>
        <v>항</v>
      </c>
      <c r="S200" s="14" t="str">
        <f t="shared" si="32"/>
        <v>1E+52</v>
      </c>
      <c r="T200" s="29">
        <f t="shared" si="33"/>
        <v>7220000000</v>
      </c>
      <c r="U200" s="29"/>
    </row>
    <row r="201" spans="5:21" x14ac:dyDescent="0.3">
      <c r="E201" s="14">
        <v>193</v>
      </c>
      <c r="F201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6" t="s">
        <v>717</v>
      </c>
      <c r="N201" s="14">
        <v>193</v>
      </c>
      <c r="O201" s="15" t="str">
        <f t="shared" si="40"/>
        <v>64.5395항</v>
      </c>
      <c r="P201" s="15">
        <f t="shared" si="34"/>
        <v>6.4539500000000005E+53</v>
      </c>
      <c r="Q201" s="15">
        <f t="shared" si="39"/>
        <v>64.539500000000004</v>
      </c>
      <c r="R201" s="14" t="str" cm="1">
        <f t="array" ref="R201">IF(AND(Q200&gt;1000,Q201&lt;2),INDEX(V:V,MATCH(R200,V:V,0)+1,0),R200)</f>
        <v>항</v>
      </c>
      <c r="S201" s="14" t="str">
        <f t="shared" ref="S201:S264" si="41">VLOOKUP(R201,V:Y,4,FALSE)</f>
        <v>1E+52</v>
      </c>
      <c r="T201" s="29">
        <f t="shared" ref="T201:T264" si="42">$B$11*N201+IF(N201&gt;=15,ROUNDUP((N201/15),0)*$B$12,0)+IF(N201&gt;=50,ROUNDUP((N201/50),0)*$B$13,0)+IF(N201&gt;=100,ROUNDUP((N201/100),0)*$B$14,0)+IF(N201&gt;=200,ROUNDUP((N201/200),0)*$B$15,0)</f>
        <v>7230000000</v>
      </c>
      <c r="U201" s="29"/>
    </row>
    <row r="202" spans="5:21" x14ac:dyDescent="0.3">
      <c r="E202" s="14">
        <v>194</v>
      </c>
      <c r="F202" s="6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6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6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6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6" t="s">
        <v>717</v>
      </c>
      <c r="N202" s="14">
        <v>194</v>
      </c>
      <c r="O202" s="15" t="str">
        <f t="shared" si="40"/>
        <v>96.8093항</v>
      </c>
      <c r="P202" s="15">
        <f t="shared" ref="P202:P265" si="43">Q202*S202</f>
        <v>9.6809300000000002E+53</v>
      </c>
      <c r="Q202" s="15">
        <f t="shared" si="39"/>
        <v>96.809300000000007</v>
      </c>
      <c r="R202" s="14" t="str" cm="1">
        <f t="array" ref="R202">IF(AND(Q201&gt;1000,Q202&lt;2),INDEX(V:V,MATCH(R201,V:V,0)+1,0),R201)</f>
        <v>항</v>
      </c>
      <c r="S202" s="14" t="str">
        <f t="shared" si="41"/>
        <v>1E+52</v>
      </c>
      <c r="T202" s="29">
        <f t="shared" si="42"/>
        <v>7240000000</v>
      </c>
      <c r="U202" s="29"/>
    </row>
    <row r="203" spans="5:21" x14ac:dyDescent="0.3">
      <c r="E203" s="14">
        <v>195</v>
      </c>
      <c r="F203" s="6" t="str">
        <f t="shared" ref="F203:F266" si="44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6" t="str">
        <f t="shared" ref="G203:G266" si="45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6" t="str">
        <f t="shared" ref="H203:H266" si="46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6" t="str">
        <f t="shared" ref="I203:I266" si="47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6" t="s">
        <v>717</v>
      </c>
      <c r="N203" s="14">
        <v>195</v>
      </c>
      <c r="O203" s="15" t="str">
        <f t="shared" si="40"/>
        <v>145.214항</v>
      </c>
      <c r="P203" s="15">
        <f t="shared" si="43"/>
        <v>1.45214E+54</v>
      </c>
      <c r="Q203" s="15">
        <f t="shared" ref="Q203:Q266" si="48">IF(ROUNDUP(Q202*((100+$B$10)/100),0)&gt;10000,ROUNDUP(Q202*((100+$B$10)/100)/10000,4),ROUNDUP(Q202*((100+$B$10)/100),4))</f>
        <v>145.214</v>
      </c>
      <c r="R203" s="14" t="str" cm="1">
        <f t="array" ref="R203">IF(AND(Q202&gt;1000,Q203&lt;2),INDEX(V:V,MATCH(R202,V:V,0)+1,0),R202)</f>
        <v>항</v>
      </c>
      <c r="S203" s="14" t="str">
        <f t="shared" si="41"/>
        <v>1E+52</v>
      </c>
      <c r="T203" s="29">
        <f t="shared" si="42"/>
        <v>7250000000</v>
      </c>
      <c r="U203" s="29"/>
    </row>
    <row r="204" spans="5:21" x14ac:dyDescent="0.3">
      <c r="E204" s="14">
        <v>196</v>
      </c>
      <c r="F204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6" t="s">
        <v>717</v>
      </c>
      <c r="N204" s="14">
        <v>196</v>
      </c>
      <c r="O204" s="15" t="str">
        <f t="shared" si="40"/>
        <v>217.821항</v>
      </c>
      <c r="P204" s="15">
        <f t="shared" si="43"/>
        <v>2.1782099999999999E+54</v>
      </c>
      <c r="Q204" s="15">
        <f t="shared" si="48"/>
        <v>217.821</v>
      </c>
      <c r="R204" s="14" t="str" cm="1">
        <f t="array" ref="R204">IF(AND(Q203&gt;1000,Q204&lt;2),INDEX(V:V,MATCH(R203,V:V,0)+1,0),R203)</f>
        <v>항</v>
      </c>
      <c r="S204" s="14" t="str">
        <f t="shared" si="41"/>
        <v>1E+52</v>
      </c>
      <c r="T204" s="29">
        <f t="shared" si="42"/>
        <v>7360000000</v>
      </c>
      <c r="U204" s="29"/>
    </row>
    <row r="205" spans="5:21" x14ac:dyDescent="0.3">
      <c r="E205" s="14">
        <v>197</v>
      </c>
      <c r="F205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6" t="s">
        <v>717</v>
      </c>
      <c r="N205" s="14">
        <v>197</v>
      </c>
      <c r="O205" s="15" t="str">
        <f t="shared" si="40"/>
        <v>326.7315항</v>
      </c>
      <c r="P205" s="15">
        <f t="shared" si="43"/>
        <v>3.2673150000000001E+54</v>
      </c>
      <c r="Q205" s="15">
        <f t="shared" si="48"/>
        <v>326.73149999999998</v>
      </c>
      <c r="R205" s="14" t="str" cm="1">
        <f t="array" ref="R205">IF(AND(Q204&gt;1000,Q205&lt;2),INDEX(V:V,MATCH(R204,V:V,0)+1,0),R204)</f>
        <v>항</v>
      </c>
      <c r="S205" s="14" t="str">
        <f t="shared" si="41"/>
        <v>1E+52</v>
      </c>
      <c r="T205" s="29">
        <f t="shared" si="42"/>
        <v>7370000000</v>
      </c>
      <c r="U205" s="29"/>
    </row>
    <row r="206" spans="5:21" x14ac:dyDescent="0.3">
      <c r="E206" s="14">
        <v>198</v>
      </c>
      <c r="F206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6" t="s">
        <v>717</v>
      </c>
      <c r="N206" s="14">
        <v>198</v>
      </c>
      <c r="O206" s="15" t="str">
        <f t="shared" si="40"/>
        <v>490.0973항</v>
      </c>
      <c r="P206" s="15">
        <f t="shared" si="43"/>
        <v>4.9009729999999996E+54</v>
      </c>
      <c r="Q206" s="15">
        <f t="shared" si="48"/>
        <v>490.09729999999996</v>
      </c>
      <c r="R206" s="14" t="str" cm="1">
        <f t="array" ref="R206">IF(AND(Q205&gt;1000,Q206&lt;2),INDEX(V:V,MATCH(R205,V:V,0)+1,0),R205)</f>
        <v>항</v>
      </c>
      <c r="S206" s="14" t="str">
        <f t="shared" si="41"/>
        <v>1E+52</v>
      </c>
      <c r="T206" s="29">
        <f t="shared" si="42"/>
        <v>7380000000</v>
      </c>
      <c r="U206" s="29"/>
    </row>
    <row r="207" spans="5:21" x14ac:dyDescent="0.3">
      <c r="E207" s="14">
        <v>199</v>
      </c>
      <c r="F207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6" t="s">
        <v>717</v>
      </c>
      <c r="N207" s="14">
        <v>199</v>
      </c>
      <c r="O207" s="15" t="str">
        <f t="shared" si="40"/>
        <v>735.146항</v>
      </c>
      <c r="P207" s="15">
        <f t="shared" si="43"/>
        <v>7.3514599999999992E+54</v>
      </c>
      <c r="Q207" s="15">
        <f t="shared" si="48"/>
        <v>735.14599999999996</v>
      </c>
      <c r="R207" s="14" t="str" cm="1">
        <f t="array" ref="R207">IF(AND(Q206&gt;1000,Q207&lt;2),INDEX(V:V,MATCH(R206,V:V,0)+1,0),R206)</f>
        <v>항</v>
      </c>
      <c r="S207" s="14" t="str">
        <f t="shared" si="41"/>
        <v>1E+52</v>
      </c>
      <c r="T207" s="29">
        <f t="shared" si="42"/>
        <v>7390000000</v>
      </c>
      <c r="U207" s="29"/>
    </row>
    <row r="208" spans="5:21" x14ac:dyDescent="0.3">
      <c r="E208" s="14">
        <v>200</v>
      </c>
      <c r="F208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6" t="s">
        <v>717</v>
      </c>
      <c r="N208" s="14">
        <v>200</v>
      </c>
      <c r="O208" s="15" t="str">
        <f t="shared" si="40"/>
        <v>1102.719항</v>
      </c>
      <c r="P208" s="15">
        <f t="shared" si="43"/>
        <v>1.102719E+55</v>
      </c>
      <c r="Q208" s="15">
        <f t="shared" si="48"/>
        <v>1102.7190000000001</v>
      </c>
      <c r="R208" s="14" t="str" cm="1">
        <f t="array" ref="R208">IF(AND(Q207&gt;1000,Q208&lt;2),INDEX(V:V,MATCH(R207,V:V,0)+1,0),R207)</f>
        <v>항</v>
      </c>
      <c r="S208" s="14" t="str">
        <f t="shared" si="41"/>
        <v>1E+52</v>
      </c>
      <c r="T208" s="29">
        <f t="shared" si="42"/>
        <v>17400000000</v>
      </c>
      <c r="U208" s="29"/>
    </row>
    <row r="209" spans="5:21" x14ac:dyDescent="0.3">
      <c r="E209" s="14">
        <v>201</v>
      </c>
      <c r="F209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6" t="s">
        <v>717</v>
      </c>
      <c r="N209" s="14">
        <v>201</v>
      </c>
      <c r="O209" s="15" t="str">
        <f t="shared" si="40"/>
        <v>1654.0785항</v>
      </c>
      <c r="P209" s="15">
        <f t="shared" si="43"/>
        <v>1.6540785000000001E+55</v>
      </c>
      <c r="Q209" s="15">
        <f t="shared" si="48"/>
        <v>1654.0785000000001</v>
      </c>
      <c r="R209" s="14" t="str" cm="1">
        <f t="array" ref="R209">IF(AND(Q208&gt;1000,Q209&lt;2),INDEX(V:V,MATCH(R208,V:V,0)+1,0),R208)</f>
        <v>항</v>
      </c>
      <c r="S209" s="14" t="str">
        <f t="shared" si="41"/>
        <v>1E+52</v>
      </c>
      <c r="T209" s="29">
        <f t="shared" si="42"/>
        <v>28910000000</v>
      </c>
      <c r="U209" s="29"/>
    </row>
    <row r="210" spans="5:21" x14ac:dyDescent="0.3">
      <c r="E210" s="14">
        <v>202</v>
      </c>
      <c r="F210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6" t="s">
        <v>717</v>
      </c>
      <c r="N210" s="14">
        <v>202</v>
      </c>
      <c r="O210" s="15" t="str">
        <f t="shared" si="40"/>
        <v>2481.1178항</v>
      </c>
      <c r="P210" s="15">
        <f t="shared" si="43"/>
        <v>2.4811177999999999E+55</v>
      </c>
      <c r="Q210" s="15">
        <f t="shared" si="48"/>
        <v>2481.1178</v>
      </c>
      <c r="R210" s="14" t="str" cm="1">
        <f t="array" ref="R210">IF(AND(Q209&gt;1000,Q210&lt;2),INDEX(V:V,MATCH(R209,V:V,0)+1,0),R209)</f>
        <v>항</v>
      </c>
      <c r="S210" s="14" t="str">
        <f t="shared" si="41"/>
        <v>1E+52</v>
      </c>
      <c r="T210" s="29">
        <f t="shared" si="42"/>
        <v>28920000000</v>
      </c>
      <c r="U210" s="29"/>
    </row>
    <row r="211" spans="5:21" x14ac:dyDescent="0.3">
      <c r="E211" s="14">
        <v>203</v>
      </c>
      <c r="F211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6" t="s">
        <v>717</v>
      </c>
      <c r="N211" s="14">
        <v>203</v>
      </c>
      <c r="O211" s="15" t="str">
        <f t="shared" si="40"/>
        <v>3721.6767항</v>
      </c>
      <c r="P211" s="15">
        <f t="shared" si="43"/>
        <v>3.7216766999999999E+55</v>
      </c>
      <c r="Q211" s="15">
        <f t="shared" si="48"/>
        <v>3721.6767</v>
      </c>
      <c r="R211" s="14" t="str" cm="1">
        <f t="array" ref="R211">IF(AND(Q210&gt;1000,Q211&lt;2),INDEX(V:V,MATCH(R210,V:V,0)+1,0),R210)</f>
        <v>항</v>
      </c>
      <c r="S211" s="14" t="str">
        <f t="shared" si="41"/>
        <v>1E+52</v>
      </c>
      <c r="T211" s="29">
        <f t="shared" si="42"/>
        <v>28930000000</v>
      </c>
      <c r="U211" s="29"/>
    </row>
    <row r="212" spans="5:21" x14ac:dyDescent="0.3">
      <c r="E212" s="14">
        <v>204</v>
      </c>
      <c r="F212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6" t="s">
        <v>717</v>
      </c>
      <c r="N212" s="14">
        <v>204</v>
      </c>
      <c r="O212" s="15" t="str">
        <f t="shared" si="40"/>
        <v>5582.5151항</v>
      </c>
      <c r="P212" s="15">
        <f t="shared" si="43"/>
        <v>5.5825151000000008E+55</v>
      </c>
      <c r="Q212" s="15">
        <f t="shared" si="48"/>
        <v>5582.5151000000005</v>
      </c>
      <c r="R212" s="14" t="str" cm="1">
        <f t="array" ref="R212">IF(AND(Q211&gt;1000,Q212&lt;2),INDEX(V:V,MATCH(R211,V:V,0)+1,0),R211)</f>
        <v>항</v>
      </c>
      <c r="S212" s="14" t="str">
        <f t="shared" si="41"/>
        <v>1E+52</v>
      </c>
      <c r="T212" s="29">
        <f t="shared" si="42"/>
        <v>28940000000</v>
      </c>
      <c r="U212" s="29"/>
    </row>
    <row r="213" spans="5:21" x14ac:dyDescent="0.3">
      <c r="E213" s="14">
        <v>205</v>
      </c>
      <c r="F213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6" t="s">
        <v>717</v>
      </c>
      <c r="N213" s="14">
        <v>205</v>
      </c>
      <c r="O213" s="15" t="str">
        <f t="shared" si="40"/>
        <v>8373.7727항</v>
      </c>
      <c r="P213" s="15">
        <f t="shared" si="43"/>
        <v>8.373772699999999E+55</v>
      </c>
      <c r="Q213" s="15">
        <f t="shared" si="48"/>
        <v>8373.7726999999995</v>
      </c>
      <c r="R213" s="14" t="str" cm="1">
        <f t="array" ref="R213">IF(AND(Q212&gt;1000,Q213&lt;2),INDEX(V:V,MATCH(R212,V:V,0)+1,0),R212)</f>
        <v>항</v>
      </c>
      <c r="S213" s="14" t="str">
        <f t="shared" si="41"/>
        <v>1E+52</v>
      </c>
      <c r="T213" s="29">
        <f t="shared" si="42"/>
        <v>28950000000</v>
      </c>
      <c r="U213" s="29"/>
    </row>
    <row r="214" spans="5:21" x14ac:dyDescent="0.3">
      <c r="E214" s="14">
        <v>206</v>
      </c>
      <c r="F214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6" t="s">
        <v>717</v>
      </c>
      <c r="N214" s="14">
        <v>206</v>
      </c>
      <c r="O214" s="15" t="str">
        <f t="shared" si="40"/>
        <v>1.2561아</v>
      </c>
      <c r="P214" s="15">
        <f t="shared" si="43"/>
        <v>1.2561000000000002E+56</v>
      </c>
      <c r="Q214" s="15">
        <f t="shared" si="48"/>
        <v>1.2561</v>
      </c>
      <c r="R214" s="14" t="str" cm="1">
        <f t="array" ref="R214">IF(AND(Q213&gt;1000,Q214&lt;2),INDEX(V:V,MATCH(R213,V:V,0)+1,0),R213)</f>
        <v>아</v>
      </c>
      <c r="S214" s="14" t="str">
        <f t="shared" si="41"/>
        <v>1E+56</v>
      </c>
      <c r="T214" s="29">
        <f t="shared" si="42"/>
        <v>28960000000</v>
      </c>
      <c r="U214" s="29"/>
    </row>
    <row r="215" spans="5:21" x14ac:dyDescent="0.3">
      <c r="E215" s="14">
        <v>207</v>
      </c>
      <c r="F215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6" t="s">
        <v>717</v>
      </c>
      <c r="N215" s="14">
        <v>207</v>
      </c>
      <c r="O215" s="15" t="str">
        <f t="shared" si="40"/>
        <v>1.8842아</v>
      </c>
      <c r="P215" s="15">
        <f t="shared" si="43"/>
        <v>1.8842000000000002E+56</v>
      </c>
      <c r="Q215" s="15">
        <f t="shared" si="48"/>
        <v>1.8842000000000001</v>
      </c>
      <c r="R215" s="14" t="str" cm="1">
        <f t="array" ref="R215">IF(AND(Q214&gt;1000,Q215&lt;2),INDEX(V:V,MATCH(R214,V:V,0)+1,0),R214)</f>
        <v>아</v>
      </c>
      <c r="S215" s="14" t="str">
        <f t="shared" si="41"/>
        <v>1E+56</v>
      </c>
      <c r="T215" s="29">
        <f t="shared" si="42"/>
        <v>28970000000</v>
      </c>
      <c r="U215" s="29"/>
    </row>
    <row r="216" spans="5:21" x14ac:dyDescent="0.3">
      <c r="E216" s="14">
        <v>208</v>
      </c>
      <c r="F216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6" t="s">
        <v>717</v>
      </c>
      <c r="N216" s="14">
        <v>208</v>
      </c>
      <c r="O216" s="15" t="str">
        <f t="shared" si="40"/>
        <v>2.8263아</v>
      </c>
      <c r="P216" s="15">
        <f t="shared" si="43"/>
        <v>2.8263E+56</v>
      </c>
      <c r="Q216" s="15">
        <f t="shared" si="48"/>
        <v>2.8262999999999998</v>
      </c>
      <c r="R216" s="14" t="str" cm="1">
        <f t="array" ref="R216">IF(AND(Q215&gt;1000,Q216&lt;2),INDEX(V:V,MATCH(R215,V:V,0)+1,0),R215)</f>
        <v>아</v>
      </c>
      <c r="S216" s="14" t="str">
        <f t="shared" si="41"/>
        <v>1E+56</v>
      </c>
      <c r="T216" s="29">
        <f t="shared" si="42"/>
        <v>28980000000</v>
      </c>
      <c r="U216" s="29"/>
    </row>
    <row r="217" spans="5:21" x14ac:dyDescent="0.3">
      <c r="E217" s="14">
        <v>209</v>
      </c>
      <c r="F217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6" t="s">
        <v>717</v>
      </c>
      <c r="N217" s="14">
        <v>209</v>
      </c>
      <c r="O217" s="15" t="str">
        <f t="shared" si="40"/>
        <v>4.2395아</v>
      </c>
      <c r="P217" s="15">
        <f t="shared" si="43"/>
        <v>4.2395000000000002E+56</v>
      </c>
      <c r="Q217" s="15">
        <f t="shared" si="48"/>
        <v>4.2394999999999996</v>
      </c>
      <c r="R217" s="14" t="str" cm="1">
        <f t="array" ref="R217">IF(AND(Q216&gt;1000,Q217&lt;2),INDEX(V:V,MATCH(R216,V:V,0)+1,0),R216)</f>
        <v>아</v>
      </c>
      <c r="S217" s="14" t="str">
        <f t="shared" si="41"/>
        <v>1E+56</v>
      </c>
      <c r="T217" s="29">
        <f t="shared" si="42"/>
        <v>28990000000</v>
      </c>
      <c r="U217" s="29"/>
    </row>
    <row r="218" spans="5:21" x14ac:dyDescent="0.3">
      <c r="E218" s="14">
        <v>210</v>
      </c>
      <c r="F218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6" t="s">
        <v>717</v>
      </c>
      <c r="N218" s="14">
        <v>210</v>
      </c>
      <c r="O218" s="15" t="str">
        <f t="shared" si="40"/>
        <v>6.3593아</v>
      </c>
      <c r="P218" s="15">
        <f t="shared" si="43"/>
        <v>6.359300000000001E+56</v>
      </c>
      <c r="Q218" s="15">
        <f t="shared" si="48"/>
        <v>6.3593000000000002</v>
      </c>
      <c r="R218" s="14" t="str" cm="1">
        <f t="array" ref="R218">IF(AND(Q217&gt;1000,Q218&lt;2),INDEX(V:V,MATCH(R217,V:V,0)+1,0),R217)</f>
        <v>아</v>
      </c>
      <c r="S218" s="14" t="str">
        <f t="shared" si="41"/>
        <v>1E+56</v>
      </c>
      <c r="T218" s="29">
        <f t="shared" si="42"/>
        <v>29000000000</v>
      </c>
      <c r="U218" s="29"/>
    </row>
    <row r="219" spans="5:21" x14ac:dyDescent="0.3">
      <c r="E219" s="14">
        <v>211</v>
      </c>
      <c r="F219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6" t="s">
        <v>717</v>
      </c>
      <c r="N219" s="14">
        <v>211</v>
      </c>
      <c r="O219" s="15" t="str">
        <f t="shared" si="40"/>
        <v>9.539아</v>
      </c>
      <c r="P219" s="15">
        <f t="shared" si="43"/>
        <v>9.5390000000000008E+56</v>
      </c>
      <c r="Q219" s="15">
        <f t="shared" si="48"/>
        <v>9.5389999999999997</v>
      </c>
      <c r="R219" s="14" t="str" cm="1">
        <f t="array" ref="R219">IF(AND(Q218&gt;1000,Q219&lt;2),INDEX(V:V,MATCH(R218,V:V,0)+1,0),R218)</f>
        <v>아</v>
      </c>
      <c r="S219" s="14" t="str">
        <f t="shared" si="41"/>
        <v>1E+56</v>
      </c>
      <c r="T219" s="29">
        <f t="shared" si="42"/>
        <v>29110000000</v>
      </c>
      <c r="U219" s="29"/>
    </row>
    <row r="220" spans="5:21" x14ac:dyDescent="0.3">
      <c r="E220" s="14">
        <v>212</v>
      </c>
      <c r="F220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6" t="s">
        <v>717</v>
      </c>
      <c r="N220" s="14">
        <v>212</v>
      </c>
      <c r="O220" s="15" t="str">
        <f t="shared" si="40"/>
        <v>14.3085아</v>
      </c>
      <c r="P220" s="15">
        <f t="shared" si="43"/>
        <v>1.4308500000000002E+57</v>
      </c>
      <c r="Q220" s="15">
        <f t="shared" si="48"/>
        <v>14.3085</v>
      </c>
      <c r="R220" s="14" t="str" cm="1">
        <f t="array" ref="R220">IF(AND(Q219&gt;1000,Q220&lt;2),INDEX(V:V,MATCH(R219,V:V,0)+1,0),R219)</f>
        <v>아</v>
      </c>
      <c r="S220" s="14" t="str">
        <f t="shared" si="41"/>
        <v>1E+56</v>
      </c>
      <c r="T220" s="29">
        <f t="shared" si="42"/>
        <v>29120000000</v>
      </c>
      <c r="U220" s="29"/>
    </row>
    <row r="221" spans="5:21" x14ac:dyDescent="0.3">
      <c r="E221" s="14">
        <v>213</v>
      </c>
      <c r="F221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6" t="s">
        <v>717</v>
      </c>
      <c r="N221" s="14">
        <v>213</v>
      </c>
      <c r="O221" s="15" t="str">
        <f t="shared" si="40"/>
        <v>21.4628아</v>
      </c>
      <c r="P221" s="15">
        <f t="shared" si="43"/>
        <v>2.1462800000000003E+57</v>
      </c>
      <c r="Q221" s="15">
        <f t="shared" si="48"/>
        <v>21.462800000000001</v>
      </c>
      <c r="R221" s="14" t="str" cm="1">
        <f t="array" ref="R221">IF(AND(Q220&gt;1000,Q221&lt;2),INDEX(V:V,MATCH(R220,V:V,0)+1,0),R220)</f>
        <v>아</v>
      </c>
      <c r="S221" s="14" t="str">
        <f t="shared" si="41"/>
        <v>1E+56</v>
      </c>
      <c r="T221" s="29">
        <f t="shared" si="42"/>
        <v>29130000000</v>
      </c>
      <c r="U221" s="29"/>
    </row>
    <row r="222" spans="5:21" x14ac:dyDescent="0.3">
      <c r="E222" s="14">
        <v>214</v>
      </c>
      <c r="F222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6" t="s">
        <v>717</v>
      </c>
      <c r="N222" s="14">
        <v>214</v>
      </c>
      <c r="O222" s="15" t="str">
        <f t="shared" si="40"/>
        <v>32.1942아</v>
      </c>
      <c r="P222" s="15">
        <f t="shared" si="43"/>
        <v>3.2194200000000007E+57</v>
      </c>
      <c r="Q222" s="15">
        <f t="shared" si="48"/>
        <v>32.194200000000002</v>
      </c>
      <c r="R222" s="14" t="str" cm="1">
        <f t="array" ref="R222">IF(AND(Q221&gt;1000,Q222&lt;2),INDEX(V:V,MATCH(R221,V:V,0)+1,0),R221)</f>
        <v>아</v>
      </c>
      <c r="S222" s="14" t="str">
        <f t="shared" si="41"/>
        <v>1E+56</v>
      </c>
      <c r="T222" s="29">
        <f t="shared" si="42"/>
        <v>29140000000</v>
      </c>
      <c r="U222" s="29"/>
    </row>
    <row r="223" spans="5:21" x14ac:dyDescent="0.3">
      <c r="E223" s="14">
        <v>215</v>
      </c>
      <c r="F223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6" t="s">
        <v>717</v>
      </c>
      <c r="N223" s="14">
        <v>215</v>
      </c>
      <c r="O223" s="15" t="str">
        <f t="shared" si="40"/>
        <v>48.2913아</v>
      </c>
      <c r="P223" s="15">
        <f t="shared" si="43"/>
        <v>4.8291300000000003E+57</v>
      </c>
      <c r="Q223" s="15">
        <f t="shared" si="48"/>
        <v>48.2913</v>
      </c>
      <c r="R223" s="14" t="str" cm="1">
        <f t="array" ref="R223">IF(AND(Q222&gt;1000,Q223&lt;2),INDEX(V:V,MATCH(R222,V:V,0)+1,0),R222)</f>
        <v>아</v>
      </c>
      <c r="S223" s="14" t="str">
        <f t="shared" si="41"/>
        <v>1E+56</v>
      </c>
      <c r="T223" s="29">
        <f t="shared" si="42"/>
        <v>29150000000</v>
      </c>
      <c r="U223" s="29"/>
    </row>
    <row r="224" spans="5:21" x14ac:dyDescent="0.3">
      <c r="E224" s="14">
        <v>216</v>
      </c>
      <c r="F224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6" t="s">
        <v>717</v>
      </c>
      <c r="N224" s="14">
        <v>216</v>
      </c>
      <c r="O224" s="15" t="str">
        <f t="shared" si="40"/>
        <v>72.437아</v>
      </c>
      <c r="P224" s="15">
        <f t="shared" si="43"/>
        <v>7.2437000000000002E+57</v>
      </c>
      <c r="Q224" s="15">
        <f t="shared" si="48"/>
        <v>72.436999999999998</v>
      </c>
      <c r="R224" s="14" t="str" cm="1">
        <f t="array" ref="R224">IF(AND(Q223&gt;1000,Q224&lt;2),INDEX(V:V,MATCH(R223,V:V,0)+1,0),R223)</f>
        <v>아</v>
      </c>
      <c r="S224" s="14" t="str">
        <f t="shared" si="41"/>
        <v>1E+56</v>
      </c>
      <c r="T224" s="29">
        <f t="shared" si="42"/>
        <v>29160000000</v>
      </c>
      <c r="U224" s="29"/>
    </row>
    <row r="225" spans="5:21" x14ac:dyDescent="0.3">
      <c r="E225" s="14">
        <v>217</v>
      </c>
      <c r="F225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6" t="s">
        <v>717</v>
      </c>
      <c r="N225" s="14">
        <v>217</v>
      </c>
      <c r="O225" s="15" t="str">
        <f t="shared" si="40"/>
        <v>108.6555아</v>
      </c>
      <c r="P225" s="15">
        <f t="shared" si="43"/>
        <v>1.0865550000000001E+58</v>
      </c>
      <c r="Q225" s="15">
        <f t="shared" si="48"/>
        <v>108.6555</v>
      </c>
      <c r="R225" s="14" t="str" cm="1">
        <f t="array" ref="R225">IF(AND(Q224&gt;1000,Q225&lt;2),INDEX(V:V,MATCH(R224,V:V,0)+1,0),R224)</f>
        <v>아</v>
      </c>
      <c r="S225" s="14" t="str">
        <f t="shared" si="41"/>
        <v>1E+56</v>
      </c>
      <c r="T225" s="29">
        <f t="shared" si="42"/>
        <v>29170000000</v>
      </c>
      <c r="U225" s="29"/>
    </row>
    <row r="226" spans="5:21" x14ac:dyDescent="0.3">
      <c r="E226" s="14">
        <v>218</v>
      </c>
      <c r="F226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6" t="s">
        <v>717</v>
      </c>
      <c r="N226" s="14">
        <v>218</v>
      </c>
      <c r="O226" s="15" t="str">
        <f t="shared" si="40"/>
        <v>162.9833아</v>
      </c>
      <c r="P226" s="15">
        <f t="shared" si="43"/>
        <v>1.6298330000000004E+58</v>
      </c>
      <c r="Q226" s="15">
        <f t="shared" si="48"/>
        <v>162.98330000000001</v>
      </c>
      <c r="R226" s="14" t="str" cm="1">
        <f t="array" ref="R226">IF(AND(Q225&gt;1000,Q226&lt;2),INDEX(V:V,MATCH(R225,V:V,0)+1,0),R225)</f>
        <v>아</v>
      </c>
      <c r="S226" s="14" t="str">
        <f t="shared" si="41"/>
        <v>1E+56</v>
      </c>
      <c r="T226" s="29">
        <f t="shared" si="42"/>
        <v>29180000000</v>
      </c>
      <c r="U226" s="29"/>
    </row>
    <row r="227" spans="5:21" x14ac:dyDescent="0.3">
      <c r="E227" s="14">
        <v>219</v>
      </c>
      <c r="F227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6" t="s">
        <v>717</v>
      </c>
      <c r="N227" s="14">
        <v>219</v>
      </c>
      <c r="O227" s="15" t="str">
        <f t="shared" si="40"/>
        <v>244.475아</v>
      </c>
      <c r="P227" s="15">
        <f t="shared" si="43"/>
        <v>2.4447500000000002E+58</v>
      </c>
      <c r="Q227" s="15">
        <f t="shared" si="48"/>
        <v>244.47499999999999</v>
      </c>
      <c r="R227" s="14" t="str" cm="1">
        <f t="array" ref="R227">IF(AND(Q226&gt;1000,Q227&lt;2),INDEX(V:V,MATCH(R226,V:V,0)+1,0),R226)</f>
        <v>아</v>
      </c>
      <c r="S227" s="14" t="str">
        <f t="shared" si="41"/>
        <v>1E+56</v>
      </c>
      <c r="T227" s="29">
        <f t="shared" si="42"/>
        <v>29190000000</v>
      </c>
      <c r="U227" s="29"/>
    </row>
    <row r="228" spans="5:21" x14ac:dyDescent="0.3">
      <c r="E228" s="14">
        <v>220</v>
      </c>
      <c r="F228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6" t="s">
        <v>717</v>
      </c>
      <c r="N228" s="14">
        <v>220</v>
      </c>
      <c r="O228" s="15" t="str">
        <f t="shared" si="40"/>
        <v>366.7125아</v>
      </c>
      <c r="P228" s="15">
        <f t="shared" si="43"/>
        <v>3.6671250000000004E+58</v>
      </c>
      <c r="Q228" s="15">
        <f t="shared" si="48"/>
        <v>366.71249999999998</v>
      </c>
      <c r="R228" s="14" t="str" cm="1">
        <f t="array" ref="R228">IF(AND(Q227&gt;1000,Q228&lt;2),INDEX(V:V,MATCH(R227,V:V,0)+1,0),R227)</f>
        <v>아</v>
      </c>
      <c r="S228" s="14" t="str">
        <f t="shared" si="41"/>
        <v>1E+56</v>
      </c>
      <c r="T228" s="29">
        <f t="shared" si="42"/>
        <v>29200000000</v>
      </c>
      <c r="U228" s="29"/>
    </row>
    <row r="229" spans="5:21" x14ac:dyDescent="0.3">
      <c r="E229" s="14">
        <v>221</v>
      </c>
      <c r="F229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6" t="s">
        <v>717</v>
      </c>
      <c r="N229" s="14">
        <v>221</v>
      </c>
      <c r="O229" s="15" t="str">
        <f t="shared" si="40"/>
        <v>550.0688아</v>
      </c>
      <c r="P229" s="15">
        <f t="shared" si="43"/>
        <v>5.5006880000000005E+58</v>
      </c>
      <c r="Q229" s="15">
        <f t="shared" si="48"/>
        <v>550.06880000000001</v>
      </c>
      <c r="R229" s="14" t="str" cm="1">
        <f t="array" ref="R229">IF(AND(Q228&gt;1000,Q229&lt;2),INDEX(V:V,MATCH(R228,V:V,0)+1,0),R228)</f>
        <v>아</v>
      </c>
      <c r="S229" s="14" t="str">
        <f t="shared" si="41"/>
        <v>1E+56</v>
      </c>
      <c r="T229" s="29">
        <f t="shared" si="42"/>
        <v>29210000000</v>
      </c>
      <c r="U229" s="29"/>
    </row>
    <row r="230" spans="5:21" x14ac:dyDescent="0.3">
      <c r="E230" s="14">
        <v>222</v>
      </c>
      <c r="F230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6" t="s">
        <v>717</v>
      </c>
      <c r="N230" s="14">
        <v>222</v>
      </c>
      <c r="O230" s="15" t="str">
        <f t="shared" si="40"/>
        <v>825.1032아</v>
      </c>
      <c r="P230" s="15">
        <f t="shared" si="43"/>
        <v>8.2510320000000007E+58</v>
      </c>
      <c r="Q230" s="15">
        <f t="shared" si="48"/>
        <v>825.10320000000002</v>
      </c>
      <c r="R230" s="14" t="str" cm="1">
        <f t="array" ref="R230">IF(AND(Q229&gt;1000,Q230&lt;2),INDEX(V:V,MATCH(R229,V:V,0)+1,0),R229)</f>
        <v>아</v>
      </c>
      <c r="S230" s="14" t="str">
        <f t="shared" si="41"/>
        <v>1E+56</v>
      </c>
      <c r="T230" s="29">
        <f t="shared" si="42"/>
        <v>29220000000</v>
      </c>
      <c r="U230" s="29"/>
    </row>
    <row r="231" spans="5:21" x14ac:dyDescent="0.3">
      <c r="E231" s="14">
        <v>223</v>
      </c>
      <c r="F231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6" t="s">
        <v>717</v>
      </c>
      <c r="N231" s="14">
        <v>223</v>
      </c>
      <c r="O231" s="15" t="str">
        <f t="shared" si="40"/>
        <v>1237.6548아</v>
      </c>
      <c r="P231" s="15">
        <f t="shared" si="43"/>
        <v>1.2376548000000001E+59</v>
      </c>
      <c r="Q231" s="15">
        <f t="shared" si="48"/>
        <v>1237.6548</v>
      </c>
      <c r="R231" s="14" t="str" cm="1">
        <f t="array" ref="R231">IF(AND(Q230&gt;1000,Q231&lt;2),INDEX(V:V,MATCH(R230,V:V,0)+1,0),R230)</f>
        <v>아</v>
      </c>
      <c r="S231" s="14" t="str">
        <f t="shared" si="41"/>
        <v>1E+56</v>
      </c>
      <c r="T231" s="29">
        <f t="shared" si="42"/>
        <v>29230000000</v>
      </c>
      <c r="U231" s="29"/>
    </row>
    <row r="232" spans="5:21" x14ac:dyDescent="0.3">
      <c r="E232" s="14">
        <v>224</v>
      </c>
      <c r="F232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6" t="s">
        <v>717</v>
      </c>
      <c r="N232" s="14">
        <v>224</v>
      </c>
      <c r="O232" s="15" t="str">
        <f t="shared" si="40"/>
        <v>1856.4822아</v>
      </c>
      <c r="P232" s="15">
        <f t="shared" si="43"/>
        <v>1.8564822000000002E+59</v>
      </c>
      <c r="Q232" s="15">
        <f t="shared" si="48"/>
        <v>1856.4821999999999</v>
      </c>
      <c r="R232" s="14" t="str" cm="1">
        <f t="array" ref="R232">IF(AND(Q231&gt;1000,Q232&lt;2),INDEX(V:V,MATCH(R231,V:V,0)+1,0),R231)</f>
        <v>아</v>
      </c>
      <c r="S232" s="14" t="str">
        <f t="shared" si="41"/>
        <v>1E+56</v>
      </c>
      <c r="T232" s="29">
        <f t="shared" si="42"/>
        <v>29240000000</v>
      </c>
      <c r="U232" s="29"/>
    </row>
    <row r="233" spans="5:21" x14ac:dyDescent="0.3">
      <c r="E233" s="14">
        <v>225</v>
      </c>
      <c r="F233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6" t="s">
        <v>717</v>
      </c>
      <c r="N233" s="14">
        <v>225</v>
      </c>
      <c r="O233" s="15" t="str">
        <f t="shared" si="40"/>
        <v>2784.7233아</v>
      </c>
      <c r="P233" s="15">
        <f t="shared" si="43"/>
        <v>2.7847233000000005E+59</v>
      </c>
      <c r="Q233" s="15">
        <f t="shared" si="48"/>
        <v>2784.7233000000001</v>
      </c>
      <c r="R233" s="14" t="str" cm="1">
        <f t="array" ref="R233">IF(AND(Q232&gt;1000,Q233&lt;2),INDEX(V:V,MATCH(R232,V:V,0)+1,0),R232)</f>
        <v>아</v>
      </c>
      <c r="S233" s="14" t="str">
        <f t="shared" si="41"/>
        <v>1E+56</v>
      </c>
      <c r="T233" s="29">
        <f t="shared" si="42"/>
        <v>29250000000</v>
      </c>
      <c r="U233" s="29"/>
    </row>
    <row r="234" spans="5:21" x14ac:dyDescent="0.3">
      <c r="E234" s="14">
        <v>226</v>
      </c>
      <c r="F234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6" t="s">
        <v>717</v>
      </c>
      <c r="N234" s="14">
        <v>226</v>
      </c>
      <c r="O234" s="15" t="str">
        <f t="shared" si="40"/>
        <v>4177.085아</v>
      </c>
      <c r="P234" s="15">
        <f t="shared" si="43"/>
        <v>4.1770850000000002E+59</v>
      </c>
      <c r="Q234" s="15">
        <f t="shared" si="48"/>
        <v>4177.085</v>
      </c>
      <c r="R234" s="14" t="str" cm="1">
        <f t="array" ref="R234">IF(AND(Q233&gt;1000,Q234&lt;2),INDEX(V:V,MATCH(R233,V:V,0)+1,0),R233)</f>
        <v>아</v>
      </c>
      <c r="S234" s="14" t="str">
        <f t="shared" si="41"/>
        <v>1E+56</v>
      </c>
      <c r="T234" s="29">
        <f t="shared" si="42"/>
        <v>29360000000</v>
      </c>
      <c r="U234" s="29"/>
    </row>
    <row r="235" spans="5:21" x14ac:dyDescent="0.3">
      <c r="E235" s="14">
        <v>227</v>
      </c>
      <c r="F235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6" t="s">
        <v>717</v>
      </c>
      <c r="N235" s="14">
        <v>227</v>
      </c>
      <c r="O235" s="15" t="str">
        <f t="shared" si="40"/>
        <v>6265.6275아</v>
      </c>
      <c r="P235" s="15">
        <f t="shared" si="43"/>
        <v>6.2656274999999998E+59</v>
      </c>
      <c r="Q235" s="15">
        <f t="shared" si="48"/>
        <v>6265.6274999999996</v>
      </c>
      <c r="R235" s="14" t="str" cm="1">
        <f t="array" ref="R235">IF(AND(Q234&gt;1000,Q235&lt;2),INDEX(V:V,MATCH(R234,V:V,0)+1,0),R234)</f>
        <v>아</v>
      </c>
      <c r="S235" s="14" t="str">
        <f t="shared" si="41"/>
        <v>1E+56</v>
      </c>
      <c r="T235" s="29">
        <f t="shared" si="42"/>
        <v>29370000000</v>
      </c>
      <c r="U235" s="29"/>
    </row>
    <row r="236" spans="5:21" x14ac:dyDescent="0.3">
      <c r="E236" s="14">
        <v>228</v>
      </c>
      <c r="F236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6" t="s">
        <v>717</v>
      </c>
      <c r="N236" s="14">
        <v>228</v>
      </c>
      <c r="O236" s="15" t="str">
        <f t="shared" si="40"/>
        <v>9398.4413아</v>
      </c>
      <c r="P236" s="15">
        <f t="shared" si="43"/>
        <v>9.3984413000000001E+59</v>
      </c>
      <c r="Q236" s="15">
        <f t="shared" si="48"/>
        <v>9398.4412999999986</v>
      </c>
      <c r="R236" s="14" t="str" cm="1">
        <f t="array" ref="R236">IF(AND(Q235&gt;1000,Q236&lt;2),INDEX(V:V,MATCH(R235,V:V,0)+1,0),R235)</f>
        <v>아</v>
      </c>
      <c r="S236" s="14" t="str">
        <f t="shared" si="41"/>
        <v>1E+56</v>
      </c>
      <c r="T236" s="29">
        <f t="shared" si="42"/>
        <v>29380000000</v>
      </c>
      <c r="U236" s="29"/>
    </row>
    <row r="237" spans="5:21" x14ac:dyDescent="0.3">
      <c r="E237" s="14">
        <v>229</v>
      </c>
      <c r="F237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6" t="s">
        <v>717</v>
      </c>
      <c r="N237" s="14">
        <v>229</v>
      </c>
      <c r="O237" s="15" t="str">
        <f t="shared" si="40"/>
        <v>1.4098나</v>
      </c>
      <c r="P237" s="15">
        <f t="shared" si="43"/>
        <v>1.4097999999999999E+60</v>
      </c>
      <c r="Q237" s="15">
        <f t="shared" si="48"/>
        <v>1.4097999999999999</v>
      </c>
      <c r="R237" s="14" t="str" cm="1">
        <f t="array" ref="R237">IF(AND(Q236&gt;1000,Q237&lt;2),INDEX(V:V,MATCH(R236,V:V,0)+1,0),R236)</f>
        <v>나</v>
      </c>
      <c r="S237" s="14" t="str">
        <f t="shared" si="41"/>
        <v>1E+60</v>
      </c>
      <c r="T237" s="29">
        <f t="shared" si="42"/>
        <v>29390000000</v>
      </c>
      <c r="U237" s="29"/>
    </row>
    <row r="238" spans="5:21" x14ac:dyDescent="0.3">
      <c r="E238" s="14">
        <v>230</v>
      </c>
      <c r="F238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6" t="s">
        <v>717</v>
      </c>
      <c r="N238" s="14">
        <v>230</v>
      </c>
      <c r="O238" s="15" t="str">
        <f t="shared" si="40"/>
        <v>2.1147나</v>
      </c>
      <c r="P238" s="15">
        <f t="shared" si="43"/>
        <v>2.1146999999999999E+60</v>
      </c>
      <c r="Q238" s="15">
        <f t="shared" si="48"/>
        <v>2.1147</v>
      </c>
      <c r="R238" s="14" t="str" cm="1">
        <f t="array" ref="R238">IF(AND(Q237&gt;1000,Q238&lt;2),INDEX(V:V,MATCH(R237,V:V,0)+1,0),R237)</f>
        <v>나</v>
      </c>
      <c r="S238" s="14" t="str">
        <f t="shared" si="41"/>
        <v>1E+60</v>
      </c>
      <c r="T238" s="29">
        <f t="shared" si="42"/>
        <v>29400000000</v>
      </c>
      <c r="U238" s="29"/>
    </row>
    <row r="239" spans="5:21" x14ac:dyDescent="0.3">
      <c r="E239" s="14">
        <v>231</v>
      </c>
      <c r="F239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6" t="s">
        <v>717</v>
      </c>
      <c r="N239" s="14">
        <v>231</v>
      </c>
      <c r="O239" s="15" t="str">
        <f t="shared" si="40"/>
        <v>3.1721나</v>
      </c>
      <c r="P239" s="15">
        <f t="shared" si="43"/>
        <v>3.1721000000000002E+60</v>
      </c>
      <c r="Q239" s="15">
        <f t="shared" si="48"/>
        <v>3.1721000000000004</v>
      </c>
      <c r="R239" s="14" t="str" cm="1">
        <f t="array" ref="R239">IF(AND(Q238&gt;1000,Q239&lt;2),INDEX(V:V,MATCH(R238,V:V,0)+1,0),R238)</f>
        <v>나</v>
      </c>
      <c r="S239" s="14" t="str">
        <f t="shared" si="41"/>
        <v>1E+60</v>
      </c>
      <c r="T239" s="29">
        <f t="shared" si="42"/>
        <v>29410000000</v>
      </c>
      <c r="U239" s="29"/>
    </row>
    <row r="240" spans="5:21" x14ac:dyDescent="0.3">
      <c r="E240" s="14">
        <v>232</v>
      </c>
      <c r="F240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6" t="s">
        <v>717</v>
      </c>
      <c r="N240" s="14">
        <v>232</v>
      </c>
      <c r="O240" s="15" t="str">
        <f t="shared" si="40"/>
        <v>4.7582나</v>
      </c>
      <c r="P240" s="15">
        <f t="shared" si="43"/>
        <v>4.7581999999999996E+60</v>
      </c>
      <c r="Q240" s="15">
        <f t="shared" si="48"/>
        <v>4.7581999999999995</v>
      </c>
      <c r="R240" s="14" t="str" cm="1">
        <f t="array" ref="R240">IF(AND(Q239&gt;1000,Q240&lt;2),INDEX(V:V,MATCH(R239,V:V,0)+1,0),R239)</f>
        <v>나</v>
      </c>
      <c r="S240" s="14" t="str">
        <f t="shared" si="41"/>
        <v>1E+60</v>
      </c>
      <c r="T240" s="29">
        <f t="shared" si="42"/>
        <v>29420000000</v>
      </c>
      <c r="U240" s="29"/>
    </row>
    <row r="241" spans="5:21" x14ac:dyDescent="0.3">
      <c r="E241" s="14">
        <v>233</v>
      </c>
      <c r="F241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6" t="s">
        <v>717</v>
      </c>
      <c r="N241" s="14">
        <v>233</v>
      </c>
      <c r="O241" s="15" t="str">
        <f t="shared" si="40"/>
        <v>7.1373나</v>
      </c>
      <c r="P241" s="15">
        <f t="shared" si="43"/>
        <v>7.1372999999999994E+60</v>
      </c>
      <c r="Q241" s="15">
        <f t="shared" si="48"/>
        <v>7.1372999999999998</v>
      </c>
      <c r="R241" s="14" t="str" cm="1">
        <f t="array" ref="R241">IF(AND(Q240&gt;1000,Q241&lt;2),INDEX(V:V,MATCH(R240,V:V,0)+1,0),R240)</f>
        <v>나</v>
      </c>
      <c r="S241" s="14" t="str">
        <f t="shared" si="41"/>
        <v>1E+60</v>
      </c>
      <c r="T241" s="29">
        <f t="shared" si="42"/>
        <v>29430000000</v>
      </c>
      <c r="U241" s="29"/>
    </row>
    <row r="242" spans="5:21" x14ac:dyDescent="0.3">
      <c r="E242" s="14">
        <v>234</v>
      </c>
      <c r="F242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6" t="s">
        <v>717</v>
      </c>
      <c r="N242" s="14">
        <v>234</v>
      </c>
      <c r="O242" s="15" t="str">
        <f t="shared" si="40"/>
        <v>10.706나</v>
      </c>
      <c r="P242" s="15">
        <f t="shared" si="43"/>
        <v>1.0705999999999999E+61</v>
      </c>
      <c r="Q242" s="15">
        <f t="shared" si="48"/>
        <v>10.706</v>
      </c>
      <c r="R242" s="14" t="str" cm="1">
        <f t="array" ref="R242">IF(AND(Q241&gt;1000,Q242&lt;2),INDEX(V:V,MATCH(R241,V:V,0)+1,0),R241)</f>
        <v>나</v>
      </c>
      <c r="S242" s="14" t="str">
        <f t="shared" si="41"/>
        <v>1E+60</v>
      </c>
      <c r="T242" s="29">
        <f t="shared" si="42"/>
        <v>29440000000</v>
      </c>
      <c r="U242" s="29"/>
    </row>
    <row r="243" spans="5:21" x14ac:dyDescent="0.3">
      <c r="E243" s="14">
        <v>235</v>
      </c>
      <c r="F243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6" t="s">
        <v>717</v>
      </c>
      <c r="N243" s="14">
        <v>235</v>
      </c>
      <c r="O243" s="15" t="str">
        <f t="shared" si="40"/>
        <v>16.059나</v>
      </c>
      <c r="P243" s="15">
        <f t="shared" si="43"/>
        <v>1.6058999999999999E+61</v>
      </c>
      <c r="Q243" s="15">
        <f t="shared" si="48"/>
        <v>16.059000000000001</v>
      </c>
      <c r="R243" s="14" t="str" cm="1">
        <f t="array" ref="R243">IF(AND(Q242&gt;1000,Q243&lt;2),INDEX(V:V,MATCH(R242,V:V,0)+1,0),R242)</f>
        <v>나</v>
      </c>
      <c r="S243" s="14" t="str">
        <f t="shared" si="41"/>
        <v>1E+60</v>
      </c>
      <c r="T243" s="29">
        <f t="shared" si="42"/>
        <v>29450000000</v>
      </c>
      <c r="U243" s="29"/>
    </row>
    <row r="244" spans="5:21" x14ac:dyDescent="0.3">
      <c r="E244" s="14">
        <v>236</v>
      </c>
      <c r="F244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6" t="s">
        <v>717</v>
      </c>
      <c r="N244" s="14">
        <v>236</v>
      </c>
      <c r="O244" s="15" t="str">
        <f t="shared" si="40"/>
        <v>24.0885나</v>
      </c>
      <c r="P244" s="15">
        <f t="shared" si="43"/>
        <v>2.40885E+61</v>
      </c>
      <c r="Q244" s="15">
        <f t="shared" si="48"/>
        <v>24.0885</v>
      </c>
      <c r="R244" s="14" t="str" cm="1">
        <f t="array" ref="R244">IF(AND(Q243&gt;1000,Q244&lt;2),INDEX(V:V,MATCH(R243,V:V,0)+1,0),R243)</f>
        <v>나</v>
      </c>
      <c r="S244" s="14" t="str">
        <f t="shared" si="41"/>
        <v>1E+60</v>
      </c>
      <c r="T244" s="29">
        <f t="shared" si="42"/>
        <v>29460000000</v>
      </c>
      <c r="U244" s="29"/>
    </row>
    <row r="245" spans="5:21" x14ac:dyDescent="0.3">
      <c r="E245" s="14">
        <v>237</v>
      </c>
      <c r="F245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6" t="s">
        <v>717</v>
      </c>
      <c r="N245" s="14">
        <v>237</v>
      </c>
      <c r="O245" s="15" t="str">
        <f t="shared" si="40"/>
        <v>36.1328나</v>
      </c>
      <c r="P245" s="15">
        <f t="shared" si="43"/>
        <v>3.6132800000000001E+61</v>
      </c>
      <c r="Q245" s="15">
        <f t="shared" si="48"/>
        <v>36.132800000000003</v>
      </c>
      <c r="R245" s="14" t="str" cm="1">
        <f t="array" ref="R245">IF(AND(Q244&gt;1000,Q245&lt;2),INDEX(V:V,MATCH(R244,V:V,0)+1,0),R244)</f>
        <v>나</v>
      </c>
      <c r="S245" s="14" t="str">
        <f t="shared" si="41"/>
        <v>1E+60</v>
      </c>
      <c r="T245" s="29">
        <f t="shared" si="42"/>
        <v>29470000000</v>
      </c>
      <c r="U245" s="29"/>
    </row>
    <row r="246" spans="5:21" x14ac:dyDescent="0.3">
      <c r="E246" s="14">
        <v>238</v>
      </c>
      <c r="F246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6" t="s">
        <v>717</v>
      </c>
      <c r="N246" s="14">
        <v>238</v>
      </c>
      <c r="O246" s="15" t="str">
        <f t="shared" si="40"/>
        <v>54.1992나</v>
      </c>
      <c r="P246" s="15">
        <f t="shared" si="43"/>
        <v>5.4199199999999993E+61</v>
      </c>
      <c r="Q246" s="15">
        <f t="shared" si="48"/>
        <v>54.199199999999998</v>
      </c>
      <c r="R246" s="14" t="str" cm="1">
        <f t="array" ref="R246">IF(AND(Q245&gt;1000,Q246&lt;2),INDEX(V:V,MATCH(R245,V:V,0)+1,0),R245)</f>
        <v>나</v>
      </c>
      <c r="S246" s="14" t="str">
        <f t="shared" si="41"/>
        <v>1E+60</v>
      </c>
      <c r="T246" s="29">
        <f t="shared" si="42"/>
        <v>29480000000</v>
      </c>
      <c r="U246" s="29"/>
    </row>
    <row r="247" spans="5:21" x14ac:dyDescent="0.3">
      <c r="E247" s="14">
        <v>239</v>
      </c>
      <c r="F247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6" t="s">
        <v>717</v>
      </c>
      <c r="N247" s="14">
        <v>239</v>
      </c>
      <c r="O247" s="15" t="str">
        <f t="shared" si="40"/>
        <v>81.2988나</v>
      </c>
      <c r="P247" s="15">
        <f t="shared" si="43"/>
        <v>8.1298799999999996E+61</v>
      </c>
      <c r="Q247" s="15">
        <f t="shared" si="48"/>
        <v>81.2988</v>
      </c>
      <c r="R247" s="14" t="str" cm="1">
        <f t="array" ref="R247">IF(AND(Q246&gt;1000,Q247&lt;2),INDEX(V:V,MATCH(R246,V:V,0)+1,0),R246)</f>
        <v>나</v>
      </c>
      <c r="S247" s="14" t="str">
        <f t="shared" si="41"/>
        <v>1E+60</v>
      </c>
      <c r="T247" s="29">
        <f t="shared" si="42"/>
        <v>29490000000</v>
      </c>
      <c r="U247" s="29"/>
    </row>
    <row r="248" spans="5:21" x14ac:dyDescent="0.3">
      <c r="E248" s="14">
        <v>240</v>
      </c>
      <c r="F248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6" t="s">
        <v>717</v>
      </c>
      <c r="N248" s="14">
        <v>240</v>
      </c>
      <c r="O248" s="15" t="str">
        <f t="shared" si="40"/>
        <v>121.9482나</v>
      </c>
      <c r="P248" s="15">
        <f t="shared" si="43"/>
        <v>1.2194819999999999E+62</v>
      </c>
      <c r="Q248" s="15">
        <f t="shared" si="48"/>
        <v>121.9482</v>
      </c>
      <c r="R248" s="14" t="str" cm="1">
        <f t="array" ref="R248">IF(AND(Q247&gt;1000,Q248&lt;2),INDEX(V:V,MATCH(R247,V:V,0)+1,0),R247)</f>
        <v>나</v>
      </c>
      <c r="S248" s="14" t="str">
        <f t="shared" si="41"/>
        <v>1E+60</v>
      </c>
      <c r="T248" s="29">
        <f t="shared" si="42"/>
        <v>29500000000</v>
      </c>
      <c r="U248" s="29"/>
    </row>
    <row r="249" spans="5:21" x14ac:dyDescent="0.3">
      <c r="E249" s="14">
        <v>241</v>
      </c>
      <c r="F249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6" t="s">
        <v>717</v>
      </c>
      <c r="N249" s="14">
        <v>241</v>
      </c>
      <c r="O249" s="15" t="str">
        <f t="shared" si="40"/>
        <v>182.9223나</v>
      </c>
      <c r="P249" s="15">
        <f t="shared" si="43"/>
        <v>1.829223E+62</v>
      </c>
      <c r="Q249" s="15">
        <f t="shared" si="48"/>
        <v>182.92230000000001</v>
      </c>
      <c r="R249" s="14" t="str" cm="1">
        <f t="array" ref="R249">IF(AND(Q248&gt;1000,Q249&lt;2),INDEX(V:V,MATCH(R248,V:V,0)+1,0),R248)</f>
        <v>나</v>
      </c>
      <c r="S249" s="14" t="str">
        <f t="shared" si="41"/>
        <v>1E+60</v>
      </c>
      <c r="T249" s="29">
        <f t="shared" si="42"/>
        <v>29610000000</v>
      </c>
      <c r="U249" s="29"/>
    </row>
    <row r="250" spans="5:21" x14ac:dyDescent="0.3">
      <c r="E250" s="14">
        <v>242</v>
      </c>
      <c r="F250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6" t="s">
        <v>717</v>
      </c>
      <c r="N250" s="14">
        <v>242</v>
      </c>
      <c r="O250" s="15" t="str">
        <f t="shared" si="40"/>
        <v>274.3835나</v>
      </c>
      <c r="P250" s="15">
        <f t="shared" si="43"/>
        <v>2.7438349999999993E+62</v>
      </c>
      <c r="Q250" s="15">
        <f t="shared" si="48"/>
        <v>274.38349999999997</v>
      </c>
      <c r="R250" s="14" t="str" cm="1">
        <f t="array" ref="R250">IF(AND(Q249&gt;1000,Q250&lt;2),INDEX(V:V,MATCH(R249,V:V,0)+1,0),R249)</f>
        <v>나</v>
      </c>
      <c r="S250" s="14" t="str">
        <f t="shared" si="41"/>
        <v>1E+60</v>
      </c>
      <c r="T250" s="29">
        <f t="shared" si="42"/>
        <v>29620000000</v>
      </c>
      <c r="U250" s="29"/>
    </row>
    <row r="251" spans="5:21" x14ac:dyDescent="0.3">
      <c r="E251" s="14">
        <v>243</v>
      </c>
      <c r="F251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6" t="s">
        <v>717</v>
      </c>
      <c r="N251" s="14">
        <v>243</v>
      </c>
      <c r="O251" s="15" t="str">
        <f t="shared" si="40"/>
        <v>411.5753나</v>
      </c>
      <c r="P251" s="15">
        <f t="shared" si="43"/>
        <v>4.1157529999999998E+62</v>
      </c>
      <c r="Q251" s="15">
        <f t="shared" si="48"/>
        <v>411.57529999999997</v>
      </c>
      <c r="R251" s="14" t="str" cm="1">
        <f t="array" ref="R251">IF(AND(Q250&gt;1000,Q251&lt;2),INDEX(V:V,MATCH(R250,V:V,0)+1,0),R250)</f>
        <v>나</v>
      </c>
      <c r="S251" s="14" t="str">
        <f t="shared" si="41"/>
        <v>1E+60</v>
      </c>
      <c r="T251" s="29">
        <f t="shared" si="42"/>
        <v>29630000000</v>
      </c>
      <c r="U251" s="29"/>
    </row>
    <row r="252" spans="5:21" x14ac:dyDescent="0.3">
      <c r="E252" s="14">
        <v>244</v>
      </c>
      <c r="F252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6" t="s">
        <v>717</v>
      </c>
      <c r="N252" s="14">
        <v>244</v>
      </c>
      <c r="O252" s="15" t="str">
        <f t="shared" si="40"/>
        <v>617.363나</v>
      </c>
      <c r="P252" s="15">
        <f t="shared" si="43"/>
        <v>6.1736299999999991E+62</v>
      </c>
      <c r="Q252" s="15">
        <f t="shared" si="48"/>
        <v>617.36299999999994</v>
      </c>
      <c r="R252" s="14" t="str" cm="1">
        <f t="array" ref="R252">IF(AND(Q251&gt;1000,Q252&lt;2),INDEX(V:V,MATCH(R251,V:V,0)+1,0),R251)</f>
        <v>나</v>
      </c>
      <c r="S252" s="14" t="str">
        <f t="shared" si="41"/>
        <v>1E+60</v>
      </c>
      <c r="T252" s="29">
        <f t="shared" si="42"/>
        <v>29640000000</v>
      </c>
      <c r="U252" s="29"/>
    </row>
    <row r="253" spans="5:21" x14ac:dyDescent="0.3">
      <c r="E253" s="14">
        <v>245</v>
      </c>
      <c r="F253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6" t="s">
        <v>717</v>
      </c>
      <c r="N253" s="14">
        <v>245</v>
      </c>
      <c r="O253" s="15" t="str">
        <f t="shared" si="40"/>
        <v>926.0445나</v>
      </c>
      <c r="P253" s="15">
        <f t="shared" si="43"/>
        <v>9.2604449999999996E+62</v>
      </c>
      <c r="Q253" s="15">
        <f t="shared" si="48"/>
        <v>926.04449999999997</v>
      </c>
      <c r="R253" s="14" t="str" cm="1">
        <f t="array" ref="R253">IF(AND(Q252&gt;1000,Q253&lt;2),INDEX(V:V,MATCH(R252,V:V,0)+1,0),R252)</f>
        <v>나</v>
      </c>
      <c r="S253" s="14" t="str">
        <f t="shared" si="41"/>
        <v>1E+60</v>
      </c>
      <c r="T253" s="29">
        <f t="shared" si="42"/>
        <v>29650000000</v>
      </c>
      <c r="U253" s="29"/>
    </row>
    <row r="254" spans="5:21" x14ac:dyDescent="0.3">
      <c r="E254" s="14">
        <v>246</v>
      </c>
      <c r="F254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6" t="s">
        <v>717</v>
      </c>
      <c r="N254" s="14">
        <v>246</v>
      </c>
      <c r="O254" s="15" t="str">
        <f t="shared" si="40"/>
        <v>1389.0668나</v>
      </c>
      <c r="P254" s="15">
        <f t="shared" si="43"/>
        <v>1.3890668E+63</v>
      </c>
      <c r="Q254" s="15">
        <f t="shared" si="48"/>
        <v>1389.0668000000001</v>
      </c>
      <c r="R254" s="14" t="str" cm="1">
        <f t="array" ref="R254">IF(AND(Q253&gt;1000,Q254&lt;2),INDEX(V:V,MATCH(R253,V:V,0)+1,0),R253)</f>
        <v>나</v>
      </c>
      <c r="S254" s="14" t="str">
        <f t="shared" si="41"/>
        <v>1E+60</v>
      </c>
      <c r="T254" s="29">
        <f t="shared" si="42"/>
        <v>29660000000</v>
      </c>
      <c r="U254" s="29"/>
    </row>
    <row r="255" spans="5:21" x14ac:dyDescent="0.3">
      <c r="E255" s="14">
        <v>247</v>
      </c>
      <c r="F255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6" t="s">
        <v>717</v>
      </c>
      <c r="N255" s="14">
        <v>247</v>
      </c>
      <c r="O255" s="15" t="str">
        <f t="shared" si="40"/>
        <v>2083.6002나</v>
      </c>
      <c r="P255" s="15">
        <f t="shared" si="43"/>
        <v>2.0836001999999997E+63</v>
      </c>
      <c r="Q255" s="15">
        <f t="shared" si="48"/>
        <v>2083.6001999999999</v>
      </c>
      <c r="R255" s="14" t="str" cm="1">
        <f t="array" ref="R255">IF(AND(Q254&gt;1000,Q255&lt;2),INDEX(V:V,MATCH(R254,V:V,0)+1,0),R254)</f>
        <v>나</v>
      </c>
      <c r="S255" s="14" t="str">
        <f t="shared" si="41"/>
        <v>1E+60</v>
      </c>
      <c r="T255" s="29">
        <f t="shared" si="42"/>
        <v>29670000000</v>
      </c>
      <c r="U255" s="29"/>
    </row>
    <row r="256" spans="5:21" x14ac:dyDescent="0.3">
      <c r="E256" s="14">
        <v>248</v>
      </c>
      <c r="F256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6" t="s">
        <v>717</v>
      </c>
      <c r="N256" s="14">
        <v>248</v>
      </c>
      <c r="O256" s="15" t="str">
        <f t="shared" si="40"/>
        <v>3125.4003나</v>
      </c>
      <c r="P256" s="15">
        <f t="shared" si="43"/>
        <v>3.1254002999999997E+63</v>
      </c>
      <c r="Q256" s="15">
        <f t="shared" si="48"/>
        <v>3125.4002999999998</v>
      </c>
      <c r="R256" s="14" t="str" cm="1">
        <f t="array" ref="R256">IF(AND(Q255&gt;1000,Q256&lt;2),INDEX(V:V,MATCH(R255,V:V,0)+1,0),R255)</f>
        <v>나</v>
      </c>
      <c r="S256" s="14" t="str">
        <f t="shared" si="41"/>
        <v>1E+60</v>
      </c>
      <c r="T256" s="29">
        <f t="shared" si="42"/>
        <v>29680000000</v>
      </c>
      <c r="U256" s="29"/>
    </row>
    <row r="257" spans="5:21" x14ac:dyDescent="0.3">
      <c r="E257" s="14">
        <v>249</v>
      </c>
      <c r="F257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6" t="s">
        <v>717</v>
      </c>
      <c r="N257" s="14">
        <v>249</v>
      </c>
      <c r="O257" s="15" t="str">
        <f t="shared" si="40"/>
        <v>4688.1005나</v>
      </c>
      <c r="P257" s="15">
        <f t="shared" si="43"/>
        <v>4.6881005000000003E+63</v>
      </c>
      <c r="Q257" s="15">
        <f t="shared" si="48"/>
        <v>4688.1005000000005</v>
      </c>
      <c r="R257" s="14" t="str" cm="1">
        <f t="array" ref="R257">IF(AND(Q256&gt;1000,Q257&lt;2),INDEX(V:V,MATCH(R256,V:V,0)+1,0),R256)</f>
        <v>나</v>
      </c>
      <c r="S257" s="14" t="str">
        <f t="shared" si="41"/>
        <v>1E+60</v>
      </c>
      <c r="T257" s="29">
        <f t="shared" si="42"/>
        <v>29690000000</v>
      </c>
      <c r="U257" s="29"/>
    </row>
    <row r="258" spans="5:21" x14ac:dyDescent="0.3">
      <c r="E258" s="14">
        <v>250</v>
      </c>
      <c r="F258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6" t="s">
        <v>717</v>
      </c>
      <c r="N258" s="14">
        <v>250</v>
      </c>
      <c r="O258" s="15" t="str">
        <f t="shared" si="40"/>
        <v>7032.1508나</v>
      </c>
      <c r="P258" s="15">
        <f t="shared" si="43"/>
        <v>7.0321508E+63</v>
      </c>
      <c r="Q258" s="15">
        <f t="shared" si="48"/>
        <v>7032.1508000000003</v>
      </c>
      <c r="R258" s="14" t="str" cm="1">
        <f t="array" ref="R258">IF(AND(Q257&gt;1000,Q258&lt;2),INDEX(V:V,MATCH(R257,V:V,0)+1,0),R257)</f>
        <v>나</v>
      </c>
      <c r="S258" s="14" t="str">
        <f t="shared" si="41"/>
        <v>1E+60</v>
      </c>
      <c r="T258" s="29">
        <f t="shared" si="42"/>
        <v>29700000000</v>
      </c>
      <c r="U258" s="29"/>
    </row>
    <row r="259" spans="5:21" x14ac:dyDescent="0.3">
      <c r="E259" s="14">
        <v>251</v>
      </c>
      <c r="F259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6" t="s">
        <v>717</v>
      </c>
      <c r="N259" s="14">
        <v>251</v>
      </c>
      <c r="O259" s="15" t="str">
        <f t="shared" si="40"/>
        <v>1.0549불</v>
      </c>
      <c r="P259" s="15">
        <f t="shared" si="43"/>
        <v>1.0548999999999999E+64</v>
      </c>
      <c r="Q259" s="15">
        <f t="shared" si="48"/>
        <v>1.0548999999999999</v>
      </c>
      <c r="R259" s="14" t="str" cm="1">
        <f t="array" ref="R259">IF(AND(Q258&gt;1000,Q259&lt;2),INDEX(V:V,MATCH(R258,V:V,0)+1,0),R258)</f>
        <v>불</v>
      </c>
      <c r="S259" s="14" t="str">
        <f t="shared" si="41"/>
        <v>1E+64</v>
      </c>
      <c r="T259" s="29">
        <f t="shared" si="42"/>
        <v>30210000000</v>
      </c>
      <c r="U259" s="29"/>
    </row>
    <row r="260" spans="5:21" x14ac:dyDescent="0.3">
      <c r="E260" s="14">
        <v>252</v>
      </c>
      <c r="F260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6" t="s">
        <v>717</v>
      </c>
      <c r="N260" s="14">
        <v>252</v>
      </c>
      <c r="O260" s="15" t="str">
        <f t="shared" si="40"/>
        <v>1.5824불</v>
      </c>
      <c r="P260" s="15">
        <f t="shared" si="43"/>
        <v>1.5824000000000001E+64</v>
      </c>
      <c r="Q260" s="15">
        <f t="shared" si="48"/>
        <v>1.5824</v>
      </c>
      <c r="R260" s="14" t="str" cm="1">
        <f t="array" ref="R260">IF(AND(Q259&gt;1000,Q260&lt;2),INDEX(V:V,MATCH(R259,V:V,0)+1,0),R259)</f>
        <v>불</v>
      </c>
      <c r="S260" s="14" t="str">
        <f t="shared" si="41"/>
        <v>1E+64</v>
      </c>
      <c r="T260" s="29">
        <f t="shared" si="42"/>
        <v>30220000000</v>
      </c>
      <c r="U260" s="29"/>
    </row>
    <row r="261" spans="5:21" x14ac:dyDescent="0.3">
      <c r="E261" s="14">
        <v>253</v>
      </c>
      <c r="F261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6" t="s">
        <v>717</v>
      </c>
      <c r="N261" s="14">
        <v>253</v>
      </c>
      <c r="O261" s="15" t="str">
        <f t="shared" ref="O261:O324" si="49">Q261&amp;R261</f>
        <v>2.3736불</v>
      </c>
      <c r="P261" s="15">
        <f t="shared" si="43"/>
        <v>2.3736000000000001E+64</v>
      </c>
      <c r="Q261" s="15">
        <f t="shared" si="48"/>
        <v>2.3736000000000002</v>
      </c>
      <c r="R261" s="14" t="str" cm="1">
        <f t="array" ref="R261">IF(AND(Q260&gt;1000,Q261&lt;2),INDEX(V:V,MATCH(R260,V:V,0)+1,0),R260)</f>
        <v>불</v>
      </c>
      <c r="S261" s="14" t="str">
        <f t="shared" si="41"/>
        <v>1E+64</v>
      </c>
      <c r="T261" s="29">
        <f t="shared" si="42"/>
        <v>30230000000</v>
      </c>
      <c r="U261" s="29"/>
    </row>
    <row r="262" spans="5:21" x14ac:dyDescent="0.3">
      <c r="E262" s="14">
        <v>254</v>
      </c>
      <c r="F262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6" t="s">
        <v>717</v>
      </c>
      <c r="N262" s="14">
        <v>254</v>
      </c>
      <c r="O262" s="15" t="str">
        <f t="shared" si="49"/>
        <v>3.5604불</v>
      </c>
      <c r="P262" s="15">
        <f t="shared" si="43"/>
        <v>3.5603999999999999E+64</v>
      </c>
      <c r="Q262" s="15">
        <f t="shared" si="48"/>
        <v>3.5604</v>
      </c>
      <c r="R262" s="14" t="str" cm="1">
        <f t="array" ref="R262">IF(AND(Q261&gt;1000,Q262&lt;2),INDEX(V:V,MATCH(R261,V:V,0)+1,0),R261)</f>
        <v>불</v>
      </c>
      <c r="S262" s="14" t="str">
        <f t="shared" si="41"/>
        <v>1E+64</v>
      </c>
      <c r="T262" s="29">
        <f t="shared" si="42"/>
        <v>30240000000</v>
      </c>
      <c r="U262" s="29"/>
    </row>
    <row r="263" spans="5:21" x14ac:dyDescent="0.3">
      <c r="E263" s="14">
        <v>255</v>
      </c>
      <c r="F263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6" t="s">
        <v>717</v>
      </c>
      <c r="N263" s="14">
        <v>255</v>
      </c>
      <c r="O263" s="15" t="str">
        <f t="shared" si="49"/>
        <v>5.3406불</v>
      </c>
      <c r="P263" s="15">
        <f t="shared" si="43"/>
        <v>5.3406000000000004E+64</v>
      </c>
      <c r="Q263" s="15">
        <f t="shared" si="48"/>
        <v>5.3406000000000002</v>
      </c>
      <c r="R263" s="14" t="str" cm="1">
        <f t="array" ref="R263">IF(AND(Q262&gt;1000,Q263&lt;2),INDEX(V:V,MATCH(R262,V:V,0)+1,0),R262)</f>
        <v>불</v>
      </c>
      <c r="S263" s="14" t="str">
        <f t="shared" si="41"/>
        <v>1E+64</v>
      </c>
      <c r="T263" s="29">
        <f t="shared" si="42"/>
        <v>30250000000</v>
      </c>
      <c r="U263" s="29"/>
    </row>
    <row r="264" spans="5:21" x14ac:dyDescent="0.3">
      <c r="E264" s="14">
        <v>256</v>
      </c>
      <c r="F264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6" t="s">
        <v>717</v>
      </c>
      <c r="N264" s="14">
        <v>256</v>
      </c>
      <c r="O264" s="15" t="str">
        <f t="shared" si="49"/>
        <v>8.0109불</v>
      </c>
      <c r="P264" s="15">
        <f t="shared" si="43"/>
        <v>8.0108999999999995E+64</v>
      </c>
      <c r="Q264" s="15">
        <f t="shared" si="48"/>
        <v>8.0108999999999995</v>
      </c>
      <c r="R264" s="14" t="str" cm="1">
        <f t="array" ref="R264">IF(AND(Q263&gt;1000,Q264&lt;2),INDEX(V:V,MATCH(R263,V:V,0)+1,0),R263)</f>
        <v>불</v>
      </c>
      <c r="S264" s="14" t="str">
        <f t="shared" si="41"/>
        <v>1E+64</v>
      </c>
      <c r="T264" s="29">
        <f t="shared" si="42"/>
        <v>30360000000</v>
      </c>
      <c r="U264" s="29"/>
    </row>
    <row r="265" spans="5:21" x14ac:dyDescent="0.3">
      <c r="E265" s="14">
        <v>257</v>
      </c>
      <c r="F265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6" t="s">
        <v>717</v>
      </c>
      <c r="N265" s="14">
        <v>257</v>
      </c>
      <c r="O265" s="15" t="str">
        <f t="shared" si="49"/>
        <v>12.0164불</v>
      </c>
      <c r="P265" s="15">
        <f t="shared" si="43"/>
        <v>1.2016399999999999E+65</v>
      </c>
      <c r="Q265" s="15">
        <f t="shared" si="48"/>
        <v>12.016399999999999</v>
      </c>
      <c r="R265" s="14" t="str" cm="1">
        <f t="array" ref="R265">IF(AND(Q264&gt;1000,Q265&lt;2),INDEX(V:V,MATCH(R264,V:V,0)+1,0),R264)</f>
        <v>불</v>
      </c>
      <c r="S265" s="14" t="str">
        <f t="shared" ref="S265:S328" si="50">VLOOKUP(R265,V:Y,4,FALSE)</f>
        <v>1E+64</v>
      </c>
      <c r="T265" s="29">
        <f t="shared" ref="T265:T328" si="51">$B$11*N265+IF(N265&gt;=15,ROUNDUP((N265/15),0)*$B$12,0)+IF(N265&gt;=50,ROUNDUP((N265/50),0)*$B$13,0)+IF(N265&gt;=100,ROUNDUP((N265/100),0)*$B$14,0)+IF(N265&gt;=200,ROUNDUP((N265/200),0)*$B$15,0)</f>
        <v>30370000000</v>
      </c>
      <c r="U265" s="29"/>
    </row>
    <row r="266" spans="5:21" x14ac:dyDescent="0.3">
      <c r="E266" s="14">
        <v>258</v>
      </c>
      <c r="F266" s="6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6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6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6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6" t="s">
        <v>717</v>
      </c>
      <c r="N266" s="14">
        <v>258</v>
      </c>
      <c r="O266" s="15" t="str">
        <f t="shared" si="49"/>
        <v>18.0246불</v>
      </c>
      <c r="P266" s="15">
        <f t="shared" ref="P266:P329" si="52">Q266*S266</f>
        <v>1.8024599999999999E+65</v>
      </c>
      <c r="Q266" s="15">
        <f t="shared" si="48"/>
        <v>18.0246</v>
      </c>
      <c r="R266" s="14" t="str" cm="1">
        <f t="array" ref="R266">IF(AND(Q265&gt;1000,Q266&lt;2),INDEX(V:V,MATCH(R265,V:V,0)+1,0),R265)</f>
        <v>불</v>
      </c>
      <c r="S266" s="14" t="str">
        <f t="shared" si="50"/>
        <v>1E+64</v>
      </c>
      <c r="T266" s="29">
        <f t="shared" si="51"/>
        <v>30380000000</v>
      </c>
      <c r="U266" s="29"/>
    </row>
    <row r="267" spans="5:21" x14ac:dyDescent="0.3">
      <c r="E267" s="14">
        <v>259</v>
      </c>
      <c r="F267" s="6" t="str">
        <f t="shared" ref="F267:F330" si="53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6" t="str">
        <f t="shared" ref="G267:G330" si="54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6" t="str">
        <f t="shared" ref="H267:H330" si="55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6" t="str">
        <f t="shared" ref="I267:I330" si="56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6" t="s">
        <v>717</v>
      </c>
      <c r="N267" s="14">
        <v>259</v>
      </c>
      <c r="O267" s="15" t="str">
        <f t="shared" si="49"/>
        <v>27.0369불</v>
      </c>
      <c r="P267" s="15">
        <f t="shared" si="52"/>
        <v>2.7036900000000001E+65</v>
      </c>
      <c r="Q267" s="15">
        <f t="shared" ref="Q267:Q330" si="57">IF(ROUNDUP(Q266*((100+$B$10)/100),0)&gt;10000,ROUNDUP(Q266*((100+$B$10)/100)/10000,4),ROUNDUP(Q266*((100+$B$10)/100),4))</f>
        <v>27.036899999999999</v>
      </c>
      <c r="R267" s="14" t="str" cm="1">
        <f t="array" ref="R267">IF(AND(Q266&gt;1000,Q267&lt;2),INDEX(V:V,MATCH(R266,V:V,0)+1,0),R266)</f>
        <v>불</v>
      </c>
      <c r="S267" s="14" t="str">
        <f t="shared" si="50"/>
        <v>1E+64</v>
      </c>
      <c r="T267" s="29">
        <f t="shared" si="51"/>
        <v>30390000000</v>
      </c>
      <c r="U267" s="29"/>
    </row>
    <row r="268" spans="5:21" x14ac:dyDescent="0.3">
      <c r="E268" s="14">
        <v>260</v>
      </c>
      <c r="F268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6" t="s">
        <v>717</v>
      </c>
      <c r="N268" s="14">
        <v>260</v>
      </c>
      <c r="O268" s="15" t="str">
        <f t="shared" si="49"/>
        <v>40.5554불</v>
      </c>
      <c r="P268" s="15">
        <f t="shared" si="52"/>
        <v>4.0555400000000007E+65</v>
      </c>
      <c r="Q268" s="15">
        <f t="shared" si="57"/>
        <v>40.555400000000006</v>
      </c>
      <c r="R268" s="14" t="str" cm="1">
        <f t="array" ref="R268">IF(AND(Q267&gt;1000,Q268&lt;2),INDEX(V:V,MATCH(R267,V:V,0)+1,0),R267)</f>
        <v>불</v>
      </c>
      <c r="S268" s="14" t="str">
        <f t="shared" si="50"/>
        <v>1E+64</v>
      </c>
      <c r="T268" s="29">
        <f t="shared" si="51"/>
        <v>30400000000</v>
      </c>
      <c r="U268" s="29"/>
    </row>
    <row r="269" spans="5:21" x14ac:dyDescent="0.3">
      <c r="E269" s="14">
        <v>261</v>
      </c>
      <c r="F269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6" t="s">
        <v>717</v>
      </c>
      <c r="N269" s="14">
        <v>261</v>
      </c>
      <c r="O269" s="15" t="str">
        <f t="shared" si="49"/>
        <v>60.8331불</v>
      </c>
      <c r="P269" s="15">
        <f t="shared" si="52"/>
        <v>6.0833100000000001E+65</v>
      </c>
      <c r="Q269" s="15">
        <f t="shared" si="57"/>
        <v>60.833100000000002</v>
      </c>
      <c r="R269" s="14" t="str" cm="1">
        <f t="array" ref="R269">IF(AND(Q268&gt;1000,Q269&lt;2),INDEX(V:V,MATCH(R268,V:V,0)+1,0),R268)</f>
        <v>불</v>
      </c>
      <c r="S269" s="14" t="str">
        <f t="shared" si="50"/>
        <v>1E+64</v>
      </c>
      <c r="T269" s="29">
        <f t="shared" si="51"/>
        <v>30410000000</v>
      </c>
      <c r="U269" s="29"/>
    </row>
    <row r="270" spans="5:21" x14ac:dyDescent="0.3">
      <c r="E270" s="14">
        <v>262</v>
      </c>
      <c r="F270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6" t="s">
        <v>717</v>
      </c>
      <c r="N270" s="14">
        <v>262</v>
      </c>
      <c r="O270" s="15" t="str">
        <f t="shared" si="49"/>
        <v>91.2497불</v>
      </c>
      <c r="P270" s="15">
        <f t="shared" si="52"/>
        <v>9.1249700000000009E+65</v>
      </c>
      <c r="Q270" s="15">
        <f t="shared" si="57"/>
        <v>91.249700000000004</v>
      </c>
      <c r="R270" s="14" t="str" cm="1">
        <f t="array" ref="R270">IF(AND(Q269&gt;1000,Q270&lt;2),INDEX(V:V,MATCH(R269,V:V,0)+1,0),R269)</f>
        <v>불</v>
      </c>
      <c r="S270" s="14" t="str">
        <f t="shared" si="50"/>
        <v>1E+64</v>
      </c>
      <c r="T270" s="29">
        <f t="shared" si="51"/>
        <v>30420000000</v>
      </c>
      <c r="U270" s="29"/>
    </row>
    <row r="271" spans="5:21" x14ac:dyDescent="0.3">
      <c r="E271" s="14">
        <v>263</v>
      </c>
      <c r="F271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6" t="s">
        <v>717</v>
      </c>
      <c r="N271" s="14">
        <v>263</v>
      </c>
      <c r="O271" s="15" t="str">
        <f t="shared" si="49"/>
        <v>136.8746불</v>
      </c>
      <c r="P271" s="15">
        <f t="shared" si="52"/>
        <v>1.3687460000000002E+66</v>
      </c>
      <c r="Q271" s="15">
        <f t="shared" si="57"/>
        <v>136.87460000000002</v>
      </c>
      <c r="R271" s="14" t="str" cm="1">
        <f t="array" ref="R271">IF(AND(Q270&gt;1000,Q271&lt;2),INDEX(V:V,MATCH(R270,V:V,0)+1,0),R270)</f>
        <v>불</v>
      </c>
      <c r="S271" s="14" t="str">
        <f t="shared" si="50"/>
        <v>1E+64</v>
      </c>
      <c r="T271" s="29">
        <f t="shared" si="51"/>
        <v>30430000000</v>
      </c>
      <c r="U271" s="29"/>
    </row>
    <row r="272" spans="5:21" x14ac:dyDescent="0.3">
      <c r="E272" s="14">
        <v>264</v>
      </c>
      <c r="F272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6" t="s">
        <v>717</v>
      </c>
      <c r="N272" s="14">
        <v>264</v>
      </c>
      <c r="O272" s="15" t="str">
        <f t="shared" si="49"/>
        <v>205.3119불</v>
      </c>
      <c r="P272" s="15">
        <f t="shared" si="52"/>
        <v>2.0531190000000001E+66</v>
      </c>
      <c r="Q272" s="15">
        <f t="shared" si="57"/>
        <v>205.31190000000001</v>
      </c>
      <c r="R272" s="14" t="str" cm="1">
        <f t="array" ref="R272">IF(AND(Q271&gt;1000,Q272&lt;2),INDEX(V:V,MATCH(R271,V:V,0)+1,0),R271)</f>
        <v>불</v>
      </c>
      <c r="S272" s="14" t="str">
        <f t="shared" si="50"/>
        <v>1E+64</v>
      </c>
      <c r="T272" s="29">
        <f t="shared" si="51"/>
        <v>30440000000</v>
      </c>
      <c r="U272" s="29"/>
    </row>
    <row r="273" spans="5:21" x14ac:dyDescent="0.3">
      <c r="E273" s="14">
        <v>265</v>
      </c>
      <c r="F273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6" t="s">
        <v>717</v>
      </c>
      <c r="N273" s="14">
        <v>265</v>
      </c>
      <c r="O273" s="15" t="str">
        <f t="shared" si="49"/>
        <v>307.9679불</v>
      </c>
      <c r="P273" s="15">
        <f t="shared" si="52"/>
        <v>3.079679E+66</v>
      </c>
      <c r="Q273" s="15">
        <f t="shared" si="57"/>
        <v>307.96789999999999</v>
      </c>
      <c r="R273" s="14" t="str" cm="1">
        <f t="array" ref="R273">IF(AND(Q272&gt;1000,Q273&lt;2),INDEX(V:V,MATCH(R272,V:V,0)+1,0),R272)</f>
        <v>불</v>
      </c>
      <c r="S273" s="14" t="str">
        <f t="shared" si="50"/>
        <v>1E+64</v>
      </c>
      <c r="T273" s="29">
        <f t="shared" si="51"/>
        <v>30450000000</v>
      </c>
      <c r="U273" s="29"/>
    </row>
    <row r="274" spans="5:21" x14ac:dyDescent="0.3">
      <c r="E274" s="14">
        <v>266</v>
      </c>
      <c r="F274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6" t="s">
        <v>717</v>
      </c>
      <c r="N274" s="14">
        <v>266</v>
      </c>
      <c r="O274" s="15" t="str">
        <f t="shared" si="49"/>
        <v>461.9519불</v>
      </c>
      <c r="P274" s="15">
        <f t="shared" si="52"/>
        <v>4.6195189999999994E+66</v>
      </c>
      <c r="Q274" s="15">
        <f t="shared" si="57"/>
        <v>461.95189999999997</v>
      </c>
      <c r="R274" s="14" t="str" cm="1">
        <f t="array" ref="R274">IF(AND(Q273&gt;1000,Q274&lt;2),INDEX(V:V,MATCH(R273,V:V,0)+1,0),R273)</f>
        <v>불</v>
      </c>
      <c r="S274" s="14" t="str">
        <f t="shared" si="50"/>
        <v>1E+64</v>
      </c>
      <c r="T274" s="29">
        <f t="shared" si="51"/>
        <v>30460000000</v>
      </c>
      <c r="U274" s="29"/>
    </row>
    <row r="275" spans="5:21" x14ac:dyDescent="0.3">
      <c r="E275" s="14">
        <v>267</v>
      </c>
      <c r="F275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6" t="s">
        <v>717</v>
      </c>
      <c r="N275" s="14">
        <v>267</v>
      </c>
      <c r="O275" s="15" t="str">
        <f t="shared" si="49"/>
        <v>692.9279불</v>
      </c>
      <c r="P275" s="15">
        <f t="shared" si="52"/>
        <v>6.9292790000000002E+66</v>
      </c>
      <c r="Q275" s="15">
        <f t="shared" si="57"/>
        <v>692.92790000000002</v>
      </c>
      <c r="R275" s="14" t="str" cm="1">
        <f t="array" ref="R275">IF(AND(Q274&gt;1000,Q275&lt;2),INDEX(V:V,MATCH(R274,V:V,0)+1,0),R274)</f>
        <v>불</v>
      </c>
      <c r="S275" s="14" t="str">
        <f t="shared" si="50"/>
        <v>1E+64</v>
      </c>
      <c r="T275" s="29">
        <f t="shared" si="51"/>
        <v>30470000000</v>
      </c>
      <c r="U275" s="29"/>
    </row>
    <row r="276" spans="5:21" x14ac:dyDescent="0.3">
      <c r="E276" s="14">
        <v>268</v>
      </c>
      <c r="F276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6" t="s">
        <v>717</v>
      </c>
      <c r="N276" s="14">
        <v>268</v>
      </c>
      <c r="O276" s="15" t="str">
        <f t="shared" si="49"/>
        <v>1039.3919불</v>
      </c>
      <c r="P276" s="15">
        <f t="shared" si="52"/>
        <v>1.0393919000000001E+67</v>
      </c>
      <c r="Q276" s="15">
        <f t="shared" si="57"/>
        <v>1039.3919000000001</v>
      </c>
      <c r="R276" s="14" t="str" cm="1">
        <f t="array" ref="R276">IF(AND(Q275&gt;1000,Q276&lt;2),INDEX(V:V,MATCH(R275,V:V,0)+1,0),R275)</f>
        <v>불</v>
      </c>
      <c r="S276" s="14" t="str">
        <f t="shared" si="50"/>
        <v>1E+64</v>
      </c>
      <c r="T276" s="29">
        <f t="shared" si="51"/>
        <v>30480000000</v>
      </c>
      <c r="U276" s="29"/>
    </row>
    <row r="277" spans="5:21" x14ac:dyDescent="0.3">
      <c r="E277" s="14">
        <v>269</v>
      </c>
      <c r="F277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6" t="s">
        <v>717</v>
      </c>
      <c r="N277" s="14">
        <v>269</v>
      </c>
      <c r="O277" s="15" t="str">
        <f t="shared" si="49"/>
        <v>1559.0879불</v>
      </c>
      <c r="P277" s="15">
        <f t="shared" si="52"/>
        <v>1.5590879000000001E+67</v>
      </c>
      <c r="Q277" s="15">
        <f t="shared" si="57"/>
        <v>1559.0879</v>
      </c>
      <c r="R277" s="14" t="str" cm="1">
        <f t="array" ref="R277">IF(AND(Q276&gt;1000,Q277&lt;2),INDEX(V:V,MATCH(R276,V:V,0)+1,0),R276)</f>
        <v>불</v>
      </c>
      <c r="S277" s="14" t="str">
        <f t="shared" si="50"/>
        <v>1E+64</v>
      </c>
      <c r="T277" s="29">
        <f t="shared" si="51"/>
        <v>30490000000</v>
      </c>
      <c r="U277" s="29"/>
    </row>
    <row r="278" spans="5:21" x14ac:dyDescent="0.3">
      <c r="E278" s="14">
        <v>270</v>
      </c>
      <c r="F278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6" t="s">
        <v>717</v>
      </c>
      <c r="N278" s="14">
        <v>270</v>
      </c>
      <c r="O278" s="15" t="str">
        <f t="shared" si="49"/>
        <v>2338.6319불</v>
      </c>
      <c r="P278" s="15">
        <f t="shared" si="52"/>
        <v>2.3386319000000003E+67</v>
      </c>
      <c r="Q278" s="15">
        <f t="shared" si="57"/>
        <v>2338.6319000000003</v>
      </c>
      <c r="R278" s="14" t="str" cm="1">
        <f t="array" ref="R278">IF(AND(Q277&gt;1000,Q278&lt;2),INDEX(V:V,MATCH(R277,V:V,0)+1,0),R277)</f>
        <v>불</v>
      </c>
      <c r="S278" s="14" t="str">
        <f t="shared" si="50"/>
        <v>1E+64</v>
      </c>
      <c r="T278" s="29">
        <f t="shared" si="51"/>
        <v>30500000000</v>
      </c>
      <c r="U278" s="29"/>
    </row>
    <row r="279" spans="5:21" x14ac:dyDescent="0.3">
      <c r="E279" s="14">
        <v>271</v>
      </c>
      <c r="F279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6" t="s">
        <v>717</v>
      </c>
      <c r="N279" s="14">
        <v>271</v>
      </c>
      <c r="O279" s="15" t="str">
        <f t="shared" si="49"/>
        <v>3507.9479불</v>
      </c>
      <c r="P279" s="15">
        <f t="shared" si="52"/>
        <v>3.5079479000000003E+67</v>
      </c>
      <c r="Q279" s="15">
        <f t="shared" si="57"/>
        <v>3507.9479000000001</v>
      </c>
      <c r="R279" s="14" t="str" cm="1">
        <f t="array" ref="R279">IF(AND(Q278&gt;1000,Q279&lt;2),INDEX(V:V,MATCH(R278,V:V,0)+1,0),R278)</f>
        <v>불</v>
      </c>
      <c r="S279" s="14" t="str">
        <f t="shared" si="50"/>
        <v>1E+64</v>
      </c>
      <c r="T279" s="29">
        <f t="shared" si="51"/>
        <v>30610000000</v>
      </c>
      <c r="U279" s="29"/>
    </row>
    <row r="280" spans="5:21" x14ac:dyDescent="0.3">
      <c r="E280" s="14">
        <v>272</v>
      </c>
      <c r="F280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6" t="s">
        <v>717</v>
      </c>
      <c r="N280" s="14">
        <v>272</v>
      </c>
      <c r="O280" s="15" t="str">
        <f t="shared" si="49"/>
        <v>5261.9219불</v>
      </c>
      <c r="P280" s="15">
        <f t="shared" si="52"/>
        <v>5.2619219000000006E+67</v>
      </c>
      <c r="Q280" s="15">
        <f t="shared" si="57"/>
        <v>5261.9219000000003</v>
      </c>
      <c r="R280" s="14" t="str" cm="1">
        <f t="array" ref="R280">IF(AND(Q279&gt;1000,Q280&lt;2),INDEX(V:V,MATCH(R279,V:V,0)+1,0),R279)</f>
        <v>불</v>
      </c>
      <c r="S280" s="14" t="str">
        <f t="shared" si="50"/>
        <v>1E+64</v>
      </c>
      <c r="T280" s="29">
        <f t="shared" si="51"/>
        <v>30620000000</v>
      </c>
      <c r="U280" s="29"/>
    </row>
    <row r="281" spans="5:21" x14ac:dyDescent="0.3">
      <c r="E281" s="14">
        <v>273</v>
      </c>
      <c r="F281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6" t="s">
        <v>717</v>
      </c>
      <c r="N281" s="14">
        <v>273</v>
      </c>
      <c r="O281" s="15" t="str">
        <f t="shared" si="49"/>
        <v>7892.8829불</v>
      </c>
      <c r="P281" s="15">
        <f t="shared" si="52"/>
        <v>7.8928829000000007E+67</v>
      </c>
      <c r="Q281" s="15">
        <f t="shared" si="57"/>
        <v>7892.8829000000005</v>
      </c>
      <c r="R281" s="14" t="str" cm="1">
        <f t="array" ref="R281">IF(AND(Q280&gt;1000,Q281&lt;2),INDEX(V:V,MATCH(R280,V:V,0)+1,0),R280)</f>
        <v>불</v>
      </c>
      <c r="S281" s="14" t="str">
        <f t="shared" si="50"/>
        <v>1E+64</v>
      </c>
      <c r="T281" s="29">
        <f t="shared" si="51"/>
        <v>30630000000</v>
      </c>
      <c r="U281" s="29"/>
    </row>
    <row r="282" spans="5:21" x14ac:dyDescent="0.3">
      <c r="E282" s="14">
        <v>274</v>
      </c>
      <c r="F282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6" t="s">
        <v>717</v>
      </c>
      <c r="N282" s="14">
        <v>274</v>
      </c>
      <c r="O282" s="15" t="str">
        <f t="shared" si="49"/>
        <v>1.184무</v>
      </c>
      <c r="P282" s="15">
        <f t="shared" si="52"/>
        <v>1.1839999999999998E+68</v>
      </c>
      <c r="Q282" s="15">
        <f t="shared" si="57"/>
        <v>1.1839999999999999</v>
      </c>
      <c r="R282" s="14" t="str" cm="1">
        <f t="array" ref="R282">IF(AND(Q281&gt;1000,Q282&lt;2),INDEX(V:V,MATCH(R281,V:V,0)+1,0),R281)</f>
        <v>무</v>
      </c>
      <c r="S282" s="14" t="str">
        <f t="shared" si="50"/>
        <v>1E+68</v>
      </c>
      <c r="T282" s="29">
        <f t="shared" si="51"/>
        <v>30640000000</v>
      </c>
      <c r="U282" s="29"/>
    </row>
    <row r="283" spans="5:21" x14ac:dyDescent="0.3">
      <c r="E283" s="14">
        <v>275</v>
      </c>
      <c r="F283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6" t="s">
        <v>717</v>
      </c>
      <c r="N283" s="14">
        <v>275</v>
      </c>
      <c r="O283" s="15" t="str">
        <f t="shared" si="49"/>
        <v>1.776무</v>
      </c>
      <c r="P283" s="15">
        <f t="shared" si="52"/>
        <v>1.776E+68</v>
      </c>
      <c r="Q283" s="15">
        <f t="shared" si="57"/>
        <v>1.776</v>
      </c>
      <c r="R283" s="14" t="str" cm="1">
        <f t="array" ref="R283">IF(AND(Q282&gt;1000,Q283&lt;2),INDEX(V:V,MATCH(R282,V:V,0)+1,0),R282)</f>
        <v>무</v>
      </c>
      <c r="S283" s="14" t="str">
        <f t="shared" si="50"/>
        <v>1E+68</v>
      </c>
      <c r="T283" s="29">
        <f t="shared" si="51"/>
        <v>30650000000</v>
      </c>
      <c r="U283" s="29"/>
    </row>
    <row r="284" spans="5:21" x14ac:dyDescent="0.3">
      <c r="E284" s="14">
        <v>276</v>
      </c>
      <c r="F284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6" t="s">
        <v>717</v>
      </c>
      <c r="N284" s="14">
        <v>276</v>
      </c>
      <c r="O284" s="15" t="str">
        <f t="shared" si="49"/>
        <v>2.664무</v>
      </c>
      <c r="P284" s="15">
        <f t="shared" si="52"/>
        <v>2.6639999999999999E+68</v>
      </c>
      <c r="Q284" s="15">
        <f t="shared" si="57"/>
        <v>2.6640000000000001</v>
      </c>
      <c r="R284" s="14" t="str" cm="1">
        <f t="array" ref="R284">IF(AND(Q283&gt;1000,Q284&lt;2),INDEX(V:V,MATCH(R283,V:V,0)+1,0),R283)</f>
        <v>무</v>
      </c>
      <c r="S284" s="14" t="str">
        <f t="shared" si="50"/>
        <v>1E+68</v>
      </c>
      <c r="T284" s="29">
        <f t="shared" si="51"/>
        <v>30660000000</v>
      </c>
      <c r="U284" s="29"/>
    </row>
    <row r="285" spans="5:21" x14ac:dyDescent="0.3">
      <c r="E285" s="14">
        <v>277</v>
      </c>
      <c r="F285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6" t="s">
        <v>717</v>
      </c>
      <c r="N285" s="14">
        <v>277</v>
      </c>
      <c r="O285" s="15" t="str">
        <f t="shared" si="49"/>
        <v>3.996무</v>
      </c>
      <c r="P285" s="15">
        <f t="shared" si="52"/>
        <v>3.9959999999999999E+68</v>
      </c>
      <c r="Q285" s="15">
        <f t="shared" si="57"/>
        <v>3.996</v>
      </c>
      <c r="R285" s="14" t="str" cm="1">
        <f t="array" ref="R285">IF(AND(Q284&gt;1000,Q285&lt;2),INDEX(V:V,MATCH(R284,V:V,0)+1,0),R284)</f>
        <v>무</v>
      </c>
      <c r="S285" s="14" t="str">
        <f t="shared" si="50"/>
        <v>1E+68</v>
      </c>
      <c r="T285" s="29">
        <f t="shared" si="51"/>
        <v>30670000000</v>
      </c>
      <c r="U285" s="29"/>
    </row>
    <row r="286" spans="5:21" x14ac:dyDescent="0.3">
      <c r="E286" s="14">
        <v>278</v>
      </c>
      <c r="F286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6" t="s">
        <v>717</v>
      </c>
      <c r="N286" s="14">
        <v>278</v>
      </c>
      <c r="O286" s="15" t="str">
        <f t="shared" si="49"/>
        <v>5.994무</v>
      </c>
      <c r="P286" s="15">
        <f t="shared" si="52"/>
        <v>5.9939999999999991E+68</v>
      </c>
      <c r="Q286" s="15">
        <f t="shared" si="57"/>
        <v>5.9939999999999998</v>
      </c>
      <c r="R286" s="14" t="str" cm="1">
        <f t="array" ref="R286">IF(AND(Q285&gt;1000,Q286&lt;2),INDEX(V:V,MATCH(R285,V:V,0)+1,0),R285)</f>
        <v>무</v>
      </c>
      <c r="S286" s="14" t="str">
        <f t="shared" si="50"/>
        <v>1E+68</v>
      </c>
      <c r="T286" s="29">
        <f t="shared" si="51"/>
        <v>30680000000</v>
      </c>
      <c r="U286" s="29"/>
    </row>
    <row r="287" spans="5:21" x14ac:dyDescent="0.3">
      <c r="E287" s="14">
        <v>279</v>
      </c>
      <c r="F287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6" t="s">
        <v>717</v>
      </c>
      <c r="N287" s="14">
        <v>279</v>
      </c>
      <c r="O287" s="15" t="str">
        <f t="shared" si="49"/>
        <v>8.991무</v>
      </c>
      <c r="P287" s="15">
        <f t="shared" si="52"/>
        <v>8.9909999999999986E+68</v>
      </c>
      <c r="Q287" s="15">
        <f t="shared" si="57"/>
        <v>8.9909999999999997</v>
      </c>
      <c r="R287" s="14" t="str" cm="1">
        <f t="array" ref="R287">IF(AND(Q286&gt;1000,Q287&lt;2),INDEX(V:V,MATCH(R286,V:V,0)+1,0),R286)</f>
        <v>무</v>
      </c>
      <c r="S287" s="14" t="str">
        <f t="shared" si="50"/>
        <v>1E+68</v>
      </c>
      <c r="T287" s="29">
        <f t="shared" si="51"/>
        <v>30690000000</v>
      </c>
      <c r="U287" s="29"/>
    </row>
    <row r="288" spans="5:21" x14ac:dyDescent="0.3">
      <c r="E288" s="14">
        <v>280</v>
      </c>
      <c r="F288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6" t="s">
        <v>717</v>
      </c>
      <c r="N288" s="14">
        <v>280</v>
      </c>
      <c r="O288" s="15" t="str">
        <f t="shared" si="49"/>
        <v>13.4865무</v>
      </c>
      <c r="P288" s="15">
        <f t="shared" si="52"/>
        <v>1.3486499999999998E+69</v>
      </c>
      <c r="Q288" s="15">
        <f t="shared" si="57"/>
        <v>13.486499999999999</v>
      </c>
      <c r="R288" s="14" t="str" cm="1">
        <f t="array" ref="R288">IF(AND(Q287&gt;1000,Q288&lt;2),INDEX(V:V,MATCH(R287,V:V,0)+1,0),R287)</f>
        <v>무</v>
      </c>
      <c r="S288" s="14" t="str">
        <f t="shared" si="50"/>
        <v>1E+68</v>
      </c>
      <c r="T288" s="29">
        <f t="shared" si="51"/>
        <v>30700000000</v>
      </c>
      <c r="U288" s="29"/>
    </row>
    <row r="289" spans="5:21" x14ac:dyDescent="0.3">
      <c r="E289" s="14">
        <v>281</v>
      </c>
      <c r="F289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6" t="s">
        <v>717</v>
      </c>
      <c r="N289" s="14">
        <v>281</v>
      </c>
      <c r="O289" s="15" t="str">
        <f t="shared" si="49"/>
        <v>20.2298무</v>
      </c>
      <c r="P289" s="15">
        <f t="shared" si="52"/>
        <v>2.02298E+69</v>
      </c>
      <c r="Q289" s="15">
        <f t="shared" si="57"/>
        <v>20.229800000000001</v>
      </c>
      <c r="R289" s="14" t="str" cm="1">
        <f t="array" ref="R289">IF(AND(Q288&gt;1000,Q289&lt;2),INDEX(V:V,MATCH(R288,V:V,0)+1,0),R288)</f>
        <v>무</v>
      </c>
      <c r="S289" s="14" t="str">
        <f t="shared" si="50"/>
        <v>1E+68</v>
      </c>
      <c r="T289" s="29">
        <f t="shared" si="51"/>
        <v>30710000000</v>
      </c>
      <c r="U289" s="29"/>
    </row>
    <row r="290" spans="5:21" x14ac:dyDescent="0.3">
      <c r="E290" s="14">
        <v>282</v>
      </c>
      <c r="F290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6" t="s">
        <v>717</v>
      </c>
      <c r="N290" s="14">
        <v>282</v>
      </c>
      <c r="O290" s="15" t="str">
        <f t="shared" si="49"/>
        <v>30.3447무</v>
      </c>
      <c r="P290" s="15">
        <f t="shared" si="52"/>
        <v>3.03447E+69</v>
      </c>
      <c r="Q290" s="15">
        <f t="shared" si="57"/>
        <v>30.3447</v>
      </c>
      <c r="R290" s="14" t="str" cm="1">
        <f t="array" ref="R290">IF(AND(Q289&gt;1000,Q290&lt;2),INDEX(V:V,MATCH(R289,V:V,0)+1,0),R289)</f>
        <v>무</v>
      </c>
      <c r="S290" s="14" t="str">
        <f t="shared" si="50"/>
        <v>1E+68</v>
      </c>
      <c r="T290" s="29">
        <f t="shared" si="51"/>
        <v>30720000000</v>
      </c>
      <c r="U290" s="29"/>
    </row>
    <row r="291" spans="5:21" x14ac:dyDescent="0.3">
      <c r="E291" s="14">
        <v>283</v>
      </c>
      <c r="F291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6" t="s">
        <v>717</v>
      </c>
      <c r="N291" s="14">
        <v>283</v>
      </c>
      <c r="O291" s="15" t="str">
        <f t="shared" si="49"/>
        <v>45.5171무</v>
      </c>
      <c r="P291" s="15">
        <f t="shared" si="52"/>
        <v>4.5517100000000001E+69</v>
      </c>
      <c r="Q291" s="15">
        <f t="shared" si="57"/>
        <v>45.517100000000006</v>
      </c>
      <c r="R291" s="14" t="str" cm="1">
        <f t="array" ref="R291">IF(AND(Q290&gt;1000,Q291&lt;2),INDEX(V:V,MATCH(R290,V:V,0)+1,0),R290)</f>
        <v>무</v>
      </c>
      <c r="S291" s="14" t="str">
        <f t="shared" si="50"/>
        <v>1E+68</v>
      </c>
      <c r="T291" s="29">
        <f t="shared" si="51"/>
        <v>30730000000</v>
      </c>
      <c r="U291" s="29"/>
    </row>
    <row r="292" spans="5:21" x14ac:dyDescent="0.3">
      <c r="E292" s="14">
        <v>284</v>
      </c>
      <c r="F292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6" t="s">
        <v>717</v>
      </c>
      <c r="N292" s="14">
        <v>284</v>
      </c>
      <c r="O292" s="15" t="str">
        <f t="shared" si="49"/>
        <v>68.2757무</v>
      </c>
      <c r="P292" s="15">
        <f t="shared" si="52"/>
        <v>6.8275699999999998E+69</v>
      </c>
      <c r="Q292" s="15">
        <f t="shared" si="57"/>
        <v>68.275700000000001</v>
      </c>
      <c r="R292" s="14" t="str" cm="1">
        <f t="array" ref="R292">IF(AND(Q291&gt;1000,Q292&lt;2),INDEX(V:V,MATCH(R291,V:V,0)+1,0),R291)</f>
        <v>무</v>
      </c>
      <c r="S292" s="14" t="str">
        <f t="shared" si="50"/>
        <v>1E+68</v>
      </c>
      <c r="T292" s="29">
        <f t="shared" si="51"/>
        <v>30740000000</v>
      </c>
      <c r="U292" s="29"/>
    </row>
    <row r="293" spans="5:21" x14ac:dyDescent="0.3">
      <c r="E293" s="14">
        <v>285</v>
      </c>
      <c r="F293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6" t="s">
        <v>717</v>
      </c>
      <c r="N293" s="14">
        <v>285</v>
      </c>
      <c r="O293" s="15" t="str">
        <f t="shared" si="49"/>
        <v>102.4136무</v>
      </c>
      <c r="P293" s="15">
        <f t="shared" si="52"/>
        <v>1.024136E+70</v>
      </c>
      <c r="Q293" s="15">
        <f t="shared" si="57"/>
        <v>102.4136</v>
      </c>
      <c r="R293" s="14" t="str" cm="1">
        <f t="array" ref="R293">IF(AND(Q292&gt;1000,Q293&lt;2),INDEX(V:V,MATCH(R292,V:V,0)+1,0),R292)</f>
        <v>무</v>
      </c>
      <c r="S293" s="14" t="str">
        <f t="shared" si="50"/>
        <v>1E+68</v>
      </c>
      <c r="T293" s="29">
        <f t="shared" si="51"/>
        <v>30750000000</v>
      </c>
      <c r="U293" s="29"/>
    </row>
    <row r="294" spans="5:21" x14ac:dyDescent="0.3">
      <c r="E294" s="14">
        <v>286</v>
      </c>
      <c r="F294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6" t="s">
        <v>717</v>
      </c>
      <c r="N294" s="14">
        <v>286</v>
      </c>
      <c r="O294" s="15" t="str">
        <f t="shared" si="49"/>
        <v>153.6204무</v>
      </c>
      <c r="P294" s="15">
        <f t="shared" si="52"/>
        <v>1.5362039999999998E+70</v>
      </c>
      <c r="Q294" s="15">
        <f t="shared" si="57"/>
        <v>153.62039999999999</v>
      </c>
      <c r="R294" s="14" t="str" cm="1">
        <f t="array" ref="R294">IF(AND(Q293&gt;1000,Q294&lt;2),INDEX(V:V,MATCH(R293,V:V,0)+1,0),R293)</f>
        <v>무</v>
      </c>
      <c r="S294" s="14" t="str">
        <f t="shared" si="50"/>
        <v>1E+68</v>
      </c>
      <c r="T294" s="29">
        <f t="shared" si="51"/>
        <v>30860000000</v>
      </c>
      <c r="U294" s="29"/>
    </row>
    <row r="295" spans="5:21" x14ac:dyDescent="0.3">
      <c r="E295" s="14">
        <v>287</v>
      </c>
      <c r="F295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6" t="s">
        <v>717</v>
      </c>
      <c r="N295" s="14">
        <v>287</v>
      </c>
      <c r="O295" s="15" t="str">
        <f t="shared" si="49"/>
        <v>230.4306무</v>
      </c>
      <c r="P295" s="15">
        <f t="shared" si="52"/>
        <v>2.304306E+70</v>
      </c>
      <c r="Q295" s="15">
        <f t="shared" si="57"/>
        <v>230.4306</v>
      </c>
      <c r="R295" s="14" t="str" cm="1">
        <f t="array" ref="R295">IF(AND(Q294&gt;1000,Q295&lt;2),INDEX(V:V,MATCH(R294,V:V,0)+1,0),R294)</f>
        <v>무</v>
      </c>
      <c r="S295" s="14" t="str">
        <f t="shared" si="50"/>
        <v>1E+68</v>
      </c>
      <c r="T295" s="29">
        <f t="shared" si="51"/>
        <v>30870000000</v>
      </c>
      <c r="U295" s="29"/>
    </row>
    <row r="296" spans="5:21" x14ac:dyDescent="0.3">
      <c r="E296" s="14">
        <v>288</v>
      </c>
      <c r="F296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6" t="s">
        <v>717</v>
      </c>
      <c r="N296" s="14">
        <v>288</v>
      </c>
      <c r="O296" s="15" t="str">
        <f t="shared" si="49"/>
        <v>345.6459무</v>
      </c>
      <c r="P296" s="15">
        <f t="shared" si="52"/>
        <v>3.4564589999999994E+70</v>
      </c>
      <c r="Q296" s="15">
        <f t="shared" si="57"/>
        <v>345.64589999999998</v>
      </c>
      <c r="R296" s="14" t="str" cm="1">
        <f t="array" ref="R296">IF(AND(Q295&gt;1000,Q296&lt;2),INDEX(V:V,MATCH(R295,V:V,0)+1,0),R295)</f>
        <v>무</v>
      </c>
      <c r="S296" s="14" t="str">
        <f t="shared" si="50"/>
        <v>1E+68</v>
      </c>
      <c r="T296" s="29">
        <f t="shared" si="51"/>
        <v>30880000000</v>
      </c>
      <c r="U296" s="29"/>
    </row>
    <row r="297" spans="5:21" x14ac:dyDescent="0.3">
      <c r="E297" s="14">
        <v>289</v>
      </c>
      <c r="F297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6" t="s">
        <v>717</v>
      </c>
      <c r="N297" s="14">
        <v>289</v>
      </c>
      <c r="O297" s="15" t="str">
        <f t="shared" si="49"/>
        <v>518.4689무</v>
      </c>
      <c r="P297" s="15">
        <f t="shared" si="52"/>
        <v>5.1846889999999997E+70</v>
      </c>
      <c r="Q297" s="15">
        <f t="shared" si="57"/>
        <v>518.46889999999996</v>
      </c>
      <c r="R297" s="14" t="str" cm="1">
        <f t="array" ref="R297">IF(AND(Q296&gt;1000,Q297&lt;2),INDEX(V:V,MATCH(R296,V:V,0)+1,0),R296)</f>
        <v>무</v>
      </c>
      <c r="S297" s="14" t="str">
        <f t="shared" si="50"/>
        <v>1E+68</v>
      </c>
      <c r="T297" s="29">
        <f t="shared" si="51"/>
        <v>30890000000</v>
      </c>
      <c r="U297" s="29"/>
    </row>
    <row r="298" spans="5:21" x14ac:dyDescent="0.3">
      <c r="E298" s="14">
        <v>290</v>
      </c>
      <c r="F298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6" t="s">
        <v>717</v>
      </c>
      <c r="N298" s="14">
        <v>290</v>
      </c>
      <c r="O298" s="15" t="str">
        <f t="shared" si="49"/>
        <v>777.7034무</v>
      </c>
      <c r="P298" s="15">
        <f t="shared" si="52"/>
        <v>7.7770339999999992E+70</v>
      </c>
      <c r="Q298" s="15">
        <f t="shared" si="57"/>
        <v>777.70339999999999</v>
      </c>
      <c r="R298" s="14" t="str" cm="1">
        <f t="array" ref="R298">IF(AND(Q297&gt;1000,Q298&lt;2),INDEX(V:V,MATCH(R297,V:V,0)+1,0),R297)</f>
        <v>무</v>
      </c>
      <c r="S298" s="14" t="str">
        <f t="shared" si="50"/>
        <v>1E+68</v>
      </c>
      <c r="T298" s="29">
        <f t="shared" si="51"/>
        <v>30900000000</v>
      </c>
      <c r="U298" s="29"/>
    </row>
    <row r="299" spans="5:21" x14ac:dyDescent="0.3">
      <c r="E299" s="14">
        <v>291</v>
      </c>
      <c r="F299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6" t="s">
        <v>717</v>
      </c>
      <c r="N299" s="14">
        <v>291</v>
      </c>
      <c r="O299" s="15" t="str">
        <f t="shared" si="49"/>
        <v>1166.5551무</v>
      </c>
      <c r="P299" s="15">
        <f t="shared" si="52"/>
        <v>1.1665551E+71</v>
      </c>
      <c r="Q299" s="15">
        <f t="shared" si="57"/>
        <v>1166.5551</v>
      </c>
      <c r="R299" s="14" t="str" cm="1">
        <f t="array" ref="R299">IF(AND(Q298&gt;1000,Q299&lt;2),INDEX(V:V,MATCH(R298,V:V,0)+1,0),R298)</f>
        <v>무</v>
      </c>
      <c r="S299" s="14" t="str">
        <f t="shared" si="50"/>
        <v>1E+68</v>
      </c>
      <c r="T299" s="29">
        <f t="shared" si="51"/>
        <v>30910000000</v>
      </c>
      <c r="U299" s="29"/>
    </row>
    <row r="300" spans="5:21" x14ac:dyDescent="0.3">
      <c r="E300" s="14">
        <v>292</v>
      </c>
      <c r="F300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6" t="s">
        <v>717</v>
      </c>
      <c r="N300" s="14">
        <v>292</v>
      </c>
      <c r="O300" s="15" t="str">
        <f t="shared" si="49"/>
        <v>1749.8327무</v>
      </c>
      <c r="P300" s="15">
        <f t="shared" si="52"/>
        <v>1.7498326999999997E+71</v>
      </c>
      <c r="Q300" s="15">
        <f t="shared" si="57"/>
        <v>1749.8326999999999</v>
      </c>
      <c r="R300" s="14" t="str" cm="1">
        <f t="array" ref="R300">IF(AND(Q299&gt;1000,Q300&lt;2),INDEX(V:V,MATCH(R299,V:V,0)+1,0),R299)</f>
        <v>무</v>
      </c>
      <c r="S300" s="14" t="str">
        <f t="shared" si="50"/>
        <v>1E+68</v>
      </c>
      <c r="T300" s="29">
        <f t="shared" si="51"/>
        <v>30920000000</v>
      </c>
      <c r="U300" s="29"/>
    </row>
    <row r="301" spans="5:21" x14ac:dyDescent="0.3">
      <c r="E301" s="14">
        <v>293</v>
      </c>
      <c r="F301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6" t="s">
        <v>717</v>
      </c>
      <c r="N301" s="14">
        <v>293</v>
      </c>
      <c r="O301" s="15" t="str">
        <f t="shared" si="49"/>
        <v>2624.7491무</v>
      </c>
      <c r="P301" s="15">
        <f t="shared" si="52"/>
        <v>2.6247490999999997E+71</v>
      </c>
      <c r="Q301" s="15">
        <f t="shared" si="57"/>
        <v>2624.7491</v>
      </c>
      <c r="R301" s="14" t="str" cm="1">
        <f t="array" ref="R301">IF(AND(Q300&gt;1000,Q301&lt;2),INDEX(V:V,MATCH(R300,V:V,0)+1,0),R300)</f>
        <v>무</v>
      </c>
      <c r="S301" s="14" t="str">
        <f t="shared" si="50"/>
        <v>1E+68</v>
      </c>
      <c r="T301" s="29">
        <f t="shared" si="51"/>
        <v>30930000000</v>
      </c>
      <c r="U301" s="29"/>
    </row>
    <row r="302" spans="5:21" x14ac:dyDescent="0.3">
      <c r="E302" s="14">
        <v>294</v>
      </c>
      <c r="F302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6" t="s">
        <v>717</v>
      </c>
      <c r="N302" s="14">
        <v>294</v>
      </c>
      <c r="O302" s="15" t="str">
        <f t="shared" si="49"/>
        <v>3937.1237무</v>
      </c>
      <c r="P302" s="15">
        <f t="shared" si="52"/>
        <v>3.9371237000000001E+71</v>
      </c>
      <c r="Q302" s="15">
        <f t="shared" si="57"/>
        <v>3937.1237000000001</v>
      </c>
      <c r="R302" s="14" t="str" cm="1">
        <f t="array" ref="R302">IF(AND(Q301&gt;1000,Q302&lt;2),INDEX(V:V,MATCH(R301,V:V,0)+1,0),R301)</f>
        <v>무</v>
      </c>
      <c r="S302" s="14" t="str">
        <f t="shared" si="50"/>
        <v>1E+68</v>
      </c>
      <c r="T302" s="29">
        <f t="shared" si="51"/>
        <v>30940000000</v>
      </c>
      <c r="U302" s="29"/>
    </row>
    <row r="303" spans="5:21" x14ac:dyDescent="0.3">
      <c r="E303" s="14">
        <v>295</v>
      </c>
      <c r="F303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6" t="s">
        <v>717</v>
      </c>
      <c r="N303" s="14">
        <v>295</v>
      </c>
      <c r="O303" s="15" t="str">
        <f t="shared" si="49"/>
        <v>5905.6856무</v>
      </c>
      <c r="P303" s="15">
        <f t="shared" si="52"/>
        <v>5.905685599999999E+71</v>
      </c>
      <c r="Q303" s="15">
        <f t="shared" si="57"/>
        <v>5905.6855999999998</v>
      </c>
      <c r="R303" s="14" t="str" cm="1">
        <f t="array" ref="R303">IF(AND(Q302&gt;1000,Q303&lt;2),INDEX(V:V,MATCH(R302,V:V,0)+1,0),R302)</f>
        <v>무</v>
      </c>
      <c r="S303" s="14" t="str">
        <f t="shared" si="50"/>
        <v>1E+68</v>
      </c>
      <c r="T303" s="29">
        <f t="shared" si="51"/>
        <v>30950000000</v>
      </c>
      <c r="U303" s="29"/>
    </row>
    <row r="304" spans="5:21" x14ac:dyDescent="0.3">
      <c r="E304" s="14">
        <v>296</v>
      </c>
      <c r="F304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6" t="s">
        <v>717</v>
      </c>
      <c r="N304" s="14">
        <v>296</v>
      </c>
      <c r="O304" s="15" t="str">
        <f t="shared" si="49"/>
        <v>8858.5284무</v>
      </c>
      <c r="P304" s="15">
        <f t="shared" si="52"/>
        <v>8.858528399999999E+71</v>
      </c>
      <c r="Q304" s="15">
        <f t="shared" si="57"/>
        <v>8858.5283999999992</v>
      </c>
      <c r="R304" s="14" t="str" cm="1">
        <f t="array" ref="R304">IF(AND(Q303&gt;1000,Q304&lt;2),INDEX(V:V,MATCH(R303,V:V,0)+1,0),R303)</f>
        <v>무</v>
      </c>
      <c r="S304" s="14" t="str">
        <f t="shared" si="50"/>
        <v>1E+68</v>
      </c>
      <c r="T304" s="29">
        <f t="shared" si="51"/>
        <v>30960000000</v>
      </c>
      <c r="U304" s="29"/>
    </row>
    <row r="305" spans="5:21" x14ac:dyDescent="0.3">
      <c r="E305" s="14">
        <v>297</v>
      </c>
      <c r="F305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6" t="s">
        <v>717</v>
      </c>
      <c r="N305" s="14">
        <v>297</v>
      </c>
      <c r="O305" s="15" t="str">
        <f t="shared" si="49"/>
        <v>1.3288대</v>
      </c>
      <c r="P305" s="15">
        <f t="shared" si="52"/>
        <v>1.3287999999999999E+72</v>
      </c>
      <c r="Q305" s="15">
        <f t="shared" si="57"/>
        <v>1.3288</v>
      </c>
      <c r="R305" s="14" t="str" cm="1">
        <f t="array" ref="R305">IF(AND(Q304&gt;1000,Q305&lt;2),INDEX(V:V,MATCH(R304,V:V,0)+1,0),R304)</f>
        <v>대</v>
      </c>
      <c r="S305" s="14" t="str">
        <f t="shared" si="50"/>
        <v>1E+72</v>
      </c>
      <c r="T305" s="29">
        <f t="shared" si="51"/>
        <v>30970000000</v>
      </c>
      <c r="U305" s="29"/>
    </row>
    <row r="306" spans="5:21" x14ac:dyDescent="0.3">
      <c r="E306" s="14">
        <v>298</v>
      </c>
      <c r="F306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6" t="s">
        <v>717</v>
      </c>
      <c r="N306" s="14">
        <v>298</v>
      </c>
      <c r="O306" s="15" t="str">
        <f t="shared" si="49"/>
        <v>1.9932대</v>
      </c>
      <c r="P306" s="15">
        <f t="shared" si="52"/>
        <v>1.9931999999999999E+72</v>
      </c>
      <c r="Q306" s="15">
        <f t="shared" si="57"/>
        <v>1.9932000000000001</v>
      </c>
      <c r="R306" s="14" t="str" cm="1">
        <f t="array" ref="R306">IF(AND(Q305&gt;1000,Q306&lt;2),INDEX(V:V,MATCH(R305,V:V,0)+1,0),R305)</f>
        <v>대</v>
      </c>
      <c r="S306" s="14" t="str">
        <f t="shared" si="50"/>
        <v>1E+72</v>
      </c>
      <c r="T306" s="29">
        <f t="shared" si="51"/>
        <v>30980000000</v>
      </c>
      <c r="U306" s="29"/>
    </row>
    <row r="307" spans="5:21" x14ac:dyDescent="0.3">
      <c r="E307" s="14">
        <v>299</v>
      </c>
      <c r="F307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6" t="s">
        <v>717</v>
      </c>
      <c r="N307" s="14">
        <v>299</v>
      </c>
      <c r="O307" s="15" t="str">
        <f t="shared" si="49"/>
        <v>2.9898대</v>
      </c>
      <c r="P307" s="15">
        <f t="shared" si="52"/>
        <v>2.9897999999999995E+72</v>
      </c>
      <c r="Q307" s="15">
        <f t="shared" si="57"/>
        <v>2.9897999999999998</v>
      </c>
      <c r="R307" s="14" t="str" cm="1">
        <f t="array" ref="R307">IF(AND(Q306&gt;1000,Q307&lt;2),INDEX(V:V,MATCH(R306,V:V,0)+1,0),R306)</f>
        <v>대</v>
      </c>
      <c r="S307" s="14" t="str">
        <f t="shared" si="50"/>
        <v>1E+72</v>
      </c>
      <c r="T307" s="29">
        <f t="shared" si="51"/>
        <v>30990000000</v>
      </c>
      <c r="U307" s="29"/>
    </row>
    <row r="308" spans="5:21" x14ac:dyDescent="0.3">
      <c r="E308" s="14">
        <v>300</v>
      </c>
      <c r="F308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6" t="s">
        <v>717</v>
      </c>
      <c r="N308" s="14">
        <v>300</v>
      </c>
      <c r="O308" s="15" t="str">
        <f t="shared" si="49"/>
        <v>4.4847대</v>
      </c>
      <c r="P308" s="15">
        <f t="shared" si="52"/>
        <v>4.4847E+72</v>
      </c>
      <c r="Q308" s="15">
        <f t="shared" si="57"/>
        <v>4.4847000000000001</v>
      </c>
      <c r="R308" s="14" t="str" cm="1">
        <f t="array" ref="R308">IF(AND(Q307&gt;1000,Q308&lt;2),INDEX(V:V,MATCH(R307,V:V,0)+1,0),R307)</f>
        <v>대</v>
      </c>
      <c r="S308" s="14" t="str">
        <f t="shared" si="50"/>
        <v>1E+72</v>
      </c>
      <c r="T308" s="29">
        <f t="shared" si="51"/>
        <v>31000000000</v>
      </c>
      <c r="U308" s="29"/>
    </row>
    <row r="309" spans="5:21" x14ac:dyDescent="0.3">
      <c r="E309" s="14">
        <v>301</v>
      </c>
      <c r="F309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6" t="s">
        <v>717</v>
      </c>
      <c r="N309" s="14">
        <v>301</v>
      </c>
      <c r="O309" s="15" t="str">
        <f t="shared" si="49"/>
        <v>6.7271대</v>
      </c>
      <c r="P309" s="15">
        <f t="shared" si="52"/>
        <v>6.7270999999999994E+72</v>
      </c>
      <c r="Q309" s="15">
        <f t="shared" si="57"/>
        <v>6.7271000000000001</v>
      </c>
      <c r="R309" s="14" t="str" cm="1">
        <f t="array" ref="R309">IF(AND(Q308&gt;1000,Q309&lt;2),INDEX(V:V,MATCH(R308,V:V,0)+1,0),R308)</f>
        <v>대</v>
      </c>
      <c r="S309" s="14" t="str">
        <f t="shared" si="50"/>
        <v>1E+72</v>
      </c>
      <c r="T309" s="29">
        <f t="shared" si="51"/>
        <v>32610000000</v>
      </c>
      <c r="U309" s="29"/>
    </row>
    <row r="310" spans="5:21" x14ac:dyDescent="0.3">
      <c r="E310" s="14">
        <v>302</v>
      </c>
      <c r="F310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6" t="s">
        <v>717</v>
      </c>
      <c r="N310" s="14">
        <v>302</v>
      </c>
      <c r="O310" s="15" t="str">
        <f t="shared" si="49"/>
        <v>10.0907대</v>
      </c>
      <c r="P310" s="15">
        <f t="shared" si="52"/>
        <v>1.0090699999999999E+73</v>
      </c>
      <c r="Q310" s="15">
        <f t="shared" si="57"/>
        <v>10.0907</v>
      </c>
      <c r="R310" s="14" t="str" cm="1">
        <f t="array" ref="R310">IF(AND(Q309&gt;1000,Q310&lt;2),INDEX(V:V,MATCH(R309,V:V,0)+1,0),R309)</f>
        <v>대</v>
      </c>
      <c r="S310" s="14" t="str">
        <f t="shared" si="50"/>
        <v>1E+72</v>
      </c>
      <c r="T310" s="29">
        <f t="shared" si="51"/>
        <v>32620000000</v>
      </c>
      <c r="U310" s="29"/>
    </row>
    <row r="311" spans="5:21" x14ac:dyDescent="0.3">
      <c r="E311" s="14">
        <v>303</v>
      </c>
      <c r="F311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6" t="s">
        <v>717</v>
      </c>
      <c r="N311" s="14">
        <v>303</v>
      </c>
      <c r="O311" s="15" t="str">
        <f t="shared" si="49"/>
        <v>15.1361대</v>
      </c>
      <c r="P311" s="15">
        <f t="shared" si="52"/>
        <v>1.5136099999999999E+73</v>
      </c>
      <c r="Q311" s="15">
        <f t="shared" si="57"/>
        <v>15.136099999999999</v>
      </c>
      <c r="R311" s="14" t="str" cm="1">
        <f t="array" ref="R311">IF(AND(Q310&gt;1000,Q311&lt;2),INDEX(V:V,MATCH(R310,V:V,0)+1,0),R310)</f>
        <v>대</v>
      </c>
      <c r="S311" s="14" t="str">
        <f t="shared" si="50"/>
        <v>1E+72</v>
      </c>
      <c r="T311" s="29">
        <f t="shared" si="51"/>
        <v>32630000000</v>
      </c>
      <c r="U311" s="29"/>
    </row>
    <row r="312" spans="5:21" x14ac:dyDescent="0.3">
      <c r="E312" s="14">
        <v>304</v>
      </c>
      <c r="F312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6" t="s">
        <v>717</v>
      </c>
      <c r="N312" s="14">
        <v>304</v>
      </c>
      <c r="O312" s="15" t="str">
        <f t="shared" si="49"/>
        <v>22.7042대</v>
      </c>
      <c r="P312" s="15">
        <f t="shared" si="52"/>
        <v>2.2704199999999998E+73</v>
      </c>
      <c r="Q312" s="15">
        <f t="shared" si="57"/>
        <v>22.7042</v>
      </c>
      <c r="R312" s="14" t="str" cm="1">
        <f t="array" ref="R312">IF(AND(Q311&gt;1000,Q312&lt;2),INDEX(V:V,MATCH(R311,V:V,0)+1,0),R311)</f>
        <v>대</v>
      </c>
      <c r="S312" s="14" t="str">
        <f t="shared" si="50"/>
        <v>1E+72</v>
      </c>
      <c r="T312" s="29">
        <f t="shared" si="51"/>
        <v>32640000000</v>
      </c>
      <c r="U312" s="29"/>
    </row>
    <row r="313" spans="5:21" x14ac:dyDescent="0.3">
      <c r="E313" s="14">
        <v>305</v>
      </c>
      <c r="F313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6" t="s">
        <v>717</v>
      </c>
      <c r="N313" s="14">
        <v>305</v>
      </c>
      <c r="O313" s="15" t="str">
        <f t="shared" si="49"/>
        <v>34.0563대</v>
      </c>
      <c r="P313" s="15">
        <f t="shared" si="52"/>
        <v>3.4056299999999997E+73</v>
      </c>
      <c r="Q313" s="15">
        <f t="shared" si="57"/>
        <v>34.0563</v>
      </c>
      <c r="R313" s="14" t="str" cm="1">
        <f t="array" ref="R313">IF(AND(Q312&gt;1000,Q313&lt;2),INDEX(V:V,MATCH(R312,V:V,0)+1,0),R312)</f>
        <v>대</v>
      </c>
      <c r="S313" s="14" t="str">
        <f t="shared" si="50"/>
        <v>1E+72</v>
      </c>
      <c r="T313" s="29">
        <f t="shared" si="51"/>
        <v>32650000000</v>
      </c>
      <c r="U313" s="29"/>
    </row>
    <row r="314" spans="5:21" x14ac:dyDescent="0.3">
      <c r="E314" s="14">
        <v>306</v>
      </c>
      <c r="F314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6" t="s">
        <v>717</v>
      </c>
      <c r="N314" s="14">
        <v>306</v>
      </c>
      <c r="O314" s="15" t="str">
        <f t="shared" si="49"/>
        <v>51.0845대</v>
      </c>
      <c r="P314" s="15">
        <f t="shared" si="52"/>
        <v>5.1084500000000001E+73</v>
      </c>
      <c r="Q314" s="15">
        <f t="shared" si="57"/>
        <v>51.084500000000006</v>
      </c>
      <c r="R314" s="14" t="str" cm="1">
        <f t="array" ref="R314">IF(AND(Q313&gt;1000,Q314&lt;2),INDEX(V:V,MATCH(R313,V:V,0)+1,0),R313)</f>
        <v>대</v>
      </c>
      <c r="S314" s="14" t="str">
        <f t="shared" si="50"/>
        <v>1E+72</v>
      </c>
      <c r="T314" s="29">
        <f t="shared" si="51"/>
        <v>32660000000</v>
      </c>
      <c r="U314" s="29"/>
    </row>
    <row r="315" spans="5:21" x14ac:dyDescent="0.3">
      <c r="E315" s="14">
        <v>307</v>
      </c>
      <c r="F315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6" t="s">
        <v>717</v>
      </c>
      <c r="N315" s="14">
        <v>307</v>
      </c>
      <c r="O315" s="15" t="str">
        <f t="shared" si="49"/>
        <v>76.6268대</v>
      </c>
      <c r="P315" s="15">
        <f t="shared" si="52"/>
        <v>7.6626800000000004E+73</v>
      </c>
      <c r="Q315" s="15">
        <f t="shared" si="57"/>
        <v>76.626800000000003</v>
      </c>
      <c r="R315" s="14" t="str" cm="1">
        <f t="array" ref="R315">IF(AND(Q314&gt;1000,Q315&lt;2),INDEX(V:V,MATCH(R314,V:V,0)+1,0),R314)</f>
        <v>대</v>
      </c>
      <c r="S315" s="14" t="str">
        <f t="shared" si="50"/>
        <v>1E+72</v>
      </c>
      <c r="T315" s="29">
        <f t="shared" si="51"/>
        <v>32670000000</v>
      </c>
      <c r="U315" s="29"/>
    </row>
    <row r="316" spans="5:21" x14ac:dyDescent="0.3">
      <c r="E316" s="14">
        <v>308</v>
      </c>
      <c r="F316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6" t="s">
        <v>717</v>
      </c>
      <c r="N316" s="14">
        <v>308</v>
      </c>
      <c r="O316" s="15" t="str">
        <f t="shared" si="49"/>
        <v>114.9402대</v>
      </c>
      <c r="P316" s="15">
        <f t="shared" si="52"/>
        <v>1.1494019999999999E+74</v>
      </c>
      <c r="Q316" s="15">
        <f t="shared" si="57"/>
        <v>114.9402</v>
      </c>
      <c r="R316" s="14" t="str" cm="1">
        <f t="array" ref="R316">IF(AND(Q315&gt;1000,Q316&lt;2),INDEX(V:V,MATCH(R315,V:V,0)+1,0),R315)</f>
        <v>대</v>
      </c>
      <c r="S316" s="14" t="str">
        <f t="shared" si="50"/>
        <v>1E+72</v>
      </c>
      <c r="T316" s="29">
        <f t="shared" si="51"/>
        <v>32680000000</v>
      </c>
      <c r="U316" s="29"/>
    </row>
    <row r="317" spans="5:21" x14ac:dyDescent="0.3">
      <c r="E317" s="14">
        <v>309</v>
      </c>
      <c r="F317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6" t="s">
        <v>717</v>
      </c>
      <c r="N317" s="14">
        <v>309</v>
      </c>
      <c r="O317" s="15" t="str">
        <f t="shared" si="49"/>
        <v>172.4103대</v>
      </c>
      <c r="P317" s="15">
        <f t="shared" si="52"/>
        <v>1.724103E+74</v>
      </c>
      <c r="Q317" s="15">
        <f t="shared" si="57"/>
        <v>172.41030000000001</v>
      </c>
      <c r="R317" s="14" t="str" cm="1">
        <f t="array" ref="R317">IF(AND(Q316&gt;1000,Q317&lt;2),INDEX(V:V,MATCH(R316,V:V,0)+1,0),R316)</f>
        <v>대</v>
      </c>
      <c r="S317" s="14" t="str">
        <f t="shared" si="50"/>
        <v>1E+72</v>
      </c>
      <c r="T317" s="29">
        <f t="shared" si="51"/>
        <v>32690000000</v>
      </c>
      <c r="U317" s="29"/>
    </row>
    <row r="318" spans="5:21" x14ac:dyDescent="0.3">
      <c r="E318" s="14">
        <v>310</v>
      </c>
      <c r="F318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6" t="s">
        <v>717</v>
      </c>
      <c r="N318" s="14">
        <v>310</v>
      </c>
      <c r="O318" s="15" t="str">
        <f t="shared" si="49"/>
        <v>258.6155대</v>
      </c>
      <c r="P318" s="15">
        <f t="shared" si="52"/>
        <v>2.5861550000000001E+74</v>
      </c>
      <c r="Q318" s="15">
        <f t="shared" si="57"/>
        <v>258.6155</v>
      </c>
      <c r="R318" s="14" t="str" cm="1">
        <f t="array" ref="R318">IF(AND(Q317&gt;1000,Q318&lt;2),INDEX(V:V,MATCH(R317,V:V,0)+1,0),R317)</f>
        <v>대</v>
      </c>
      <c r="S318" s="14" t="str">
        <f t="shared" si="50"/>
        <v>1E+72</v>
      </c>
      <c r="T318" s="29">
        <f t="shared" si="51"/>
        <v>32700000000</v>
      </c>
      <c r="U318" s="29"/>
    </row>
    <row r="319" spans="5:21" x14ac:dyDescent="0.3">
      <c r="E319" s="14">
        <v>311</v>
      </c>
      <c r="F319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6" t="s">
        <v>717</v>
      </c>
      <c r="N319" s="14">
        <v>311</v>
      </c>
      <c r="O319" s="15" t="str">
        <f t="shared" si="49"/>
        <v>387.9233대</v>
      </c>
      <c r="P319" s="15">
        <f t="shared" si="52"/>
        <v>3.8792329999999998E+74</v>
      </c>
      <c r="Q319" s="15">
        <f t="shared" si="57"/>
        <v>387.92329999999998</v>
      </c>
      <c r="R319" s="14" t="str" cm="1">
        <f t="array" ref="R319">IF(AND(Q318&gt;1000,Q319&lt;2),INDEX(V:V,MATCH(R318,V:V,0)+1,0),R318)</f>
        <v>대</v>
      </c>
      <c r="S319" s="14" t="str">
        <f t="shared" si="50"/>
        <v>1E+72</v>
      </c>
      <c r="T319" s="29">
        <f t="shared" si="51"/>
        <v>32710000000</v>
      </c>
      <c r="U319" s="29"/>
    </row>
    <row r="320" spans="5:21" x14ac:dyDescent="0.3">
      <c r="E320" s="14">
        <v>312</v>
      </c>
      <c r="F320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6" t="s">
        <v>717</v>
      </c>
      <c r="N320" s="14">
        <v>312</v>
      </c>
      <c r="O320" s="15" t="str">
        <f t="shared" si="49"/>
        <v>581.885대</v>
      </c>
      <c r="P320" s="15">
        <f t="shared" si="52"/>
        <v>5.8188499999999993E+74</v>
      </c>
      <c r="Q320" s="15">
        <f t="shared" si="57"/>
        <v>581.88499999999999</v>
      </c>
      <c r="R320" s="14" t="str" cm="1">
        <f t="array" ref="R320">IF(AND(Q319&gt;1000,Q320&lt;2),INDEX(V:V,MATCH(R319,V:V,0)+1,0),R319)</f>
        <v>대</v>
      </c>
      <c r="S320" s="14" t="str">
        <f t="shared" si="50"/>
        <v>1E+72</v>
      </c>
      <c r="T320" s="29">
        <f t="shared" si="51"/>
        <v>32720000000</v>
      </c>
      <c r="U320" s="29"/>
    </row>
    <row r="321" spans="5:21" x14ac:dyDescent="0.3">
      <c r="E321" s="14">
        <v>313</v>
      </c>
      <c r="F321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6" t="s">
        <v>717</v>
      </c>
      <c r="N321" s="14">
        <v>313</v>
      </c>
      <c r="O321" s="15" t="str">
        <f t="shared" si="49"/>
        <v>872.8275대</v>
      </c>
      <c r="P321" s="15">
        <f t="shared" si="52"/>
        <v>8.7282749999999989E+74</v>
      </c>
      <c r="Q321" s="15">
        <f t="shared" si="57"/>
        <v>872.82749999999999</v>
      </c>
      <c r="R321" s="14" t="str" cm="1">
        <f t="array" ref="R321">IF(AND(Q320&gt;1000,Q321&lt;2),INDEX(V:V,MATCH(R320,V:V,0)+1,0),R320)</f>
        <v>대</v>
      </c>
      <c r="S321" s="14" t="str">
        <f t="shared" si="50"/>
        <v>1E+72</v>
      </c>
      <c r="T321" s="29">
        <f t="shared" si="51"/>
        <v>32730000000</v>
      </c>
      <c r="U321" s="29"/>
    </row>
    <row r="322" spans="5:21" x14ac:dyDescent="0.3">
      <c r="E322" s="14">
        <v>314</v>
      </c>
      <c r="F322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6" t="s">
        <v>717</v>
      </c>
      <c r="N322" s="14">
        <v>314</v>
      </c>
      <c r="O322" s="15" t="str">
        <f t="shared" si="49"/>
        <v>1309.2413대</v>
      </c>
      <c r="P322" s="15">
        <f t="shared" si="52"/>
        <v>1.3092412999999998E+75</v>
      </c>
      <c r="Q322" s="15">
        <f t="shared" si="57"/>
        <v>1309.2412999999999</v>
      </c>
      <c r="R322" s="14" t="str" cm="1">
        <f t="array" ref="R322">IF(AND(Q321&gt;1000,Q322&lt;2),INDEX(V:V,MATCH(R321,V:V,0)+1,0),R321)</f>
        <v>대</v>
      </c>
      <c r="S322" s="14" t="str">
        <f t="shared" si="50"/>
        <v>1E+72</v>
      </c>
      <c r="T322" s="29">
        <f t="shared" si="51"/>
        <v>32740000000</v>
      </c>
      <c r="U322" s="29"/>
    </row>
    <row r="323" spans="5:21" x14ac:dyDescent="0.3">
      <c r="E323" s="14">
        <v>315</v>
      </c>
      <c r="F323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6" t="s">
        <v>717</v>
      </c>
      <c r="N323" s="14">
        <v>315</v>
      </c>
      <c r="O323" s="15" t="str">
        <f t="shared" si="49"/>
        <v>1963.862대</v>
      </c>
      <c r="P323" s="15">
        <f t="shared" si="52"/>
        <v>1.963862E+75</v>
      </c>
      <c r="Q323" s="15">
        <f t="shared" si="57"/>
        <v>1963.8620000000001</v>
      </c>
      <c r="R323" s="14" t="str" cm="1">
        <f t="array" ref="R323">IF(AND(Q322&gt;1000,Q323&lt;2),INDEX(V:V,MATCH(R322,V:V,0)+1,0),R322)</f>
        <v>대</v>
      </c>
      <c r="S323" s="14" t="str">
        <f t="shared" si="50"/>
        <v>1E+72</v>
      </c>
      <c r="T323" s="29">
        <f t="shared" si="51"/>
        <v>32750000000</v>
      </c>
      <c r="U323" s="29"/>
    </row>
    <row r="324" spans="5:21" x14ac:dyDescent="0.3">
      <c r="E324" s="14">
        <v>316</v>
      </c>
      <c r="F324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6" t="s">
        <v>717</v>
      </c>
      <c r="N324" s="14">
        <v>316</v>
      </c>
      <c r="O324" s="15" t="str">
        <f t="shared" si="49"/>
        <v>2945.793대</v>
      </c>
      <c r="P324" s="15">
        <f t="shared" si="52"/>
        <v>2.9457929999999998E+75</v>
      </c>
      <c r="Q324" s="15">
        <f t="shared" si="57"/>
        <v>2945.7930000000001</v>
      </c>
      <c r="R324" s="14" t="str" cm="1">
        <f t="array" ref="R324">IF(AND(Q323&gt;1000,Q324&lt;2),INDEX(V:V,MATCH(R323,V:V,0)+1,0),R323)</f>
        <v>대</v>
      </c>
      <c r="S324" s="14" t="str">
        <f t="shared" si="50"/>
        <v>1E+72</v>
      </c>
      <c r="T324" s="29">
        <f t="shared" si="51"/>
        <v>32860000000</v>
      </c>
      <c r="U324" s="29"/>
    </row>
    <row r="325" spans="5:21" x14ac:dyDescent="0.3">
      <c r="E325" s="14">
        <v>317</v>
      </c>
      <c r="F325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6" t="s">
        <v>717</v>
      </c>
      <c r="N325" s="14">
        <v>317</v>
      </c>
      <c r="O325" s="15" t="str">
        <f t="shared" ref="O325:O388" si="58">Q325&amp;R325</f>
        <v>4418.6895대</v>
      </c>
      <c r="P325" s="15">
        <f t="shared" si="52"/>
        <v>4.4186895000000001E+75</v>
      </c>
      <c r="Q325" s="15">
        <f t="shared" si="57"/>
        <v>4418.6895000000004</v>
      </c>
      <c r="R325" s="14" t="str" cm="1">
        <f t="array" ref="R325">IF(AND(Q324&gt;1000,Q325&lt;2),INDEX(V:V,MATCH(R324,V:V,0)+1,0),R324)</f>
        <v>대</v>
      </c>
      <c r="S325" s="14" t="str">
        <f t="shared" si="50"/>
        <v>1E+72</v>
      </c>
      <c r="T325" s="29">
        <f t="shared" si="51"/>
        <v>32870000000</v>
      </c>
      <c r="U325" s="29"/>
    </row>
    <row r="326" spans="5:21" x14ac:dyDescent="0.3">
      <c r="E326" s="14">
        <v>318</v>
      </c>
      <c r="F326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6" t="s">
        <v>717</v>
      </c>
      <c r="N326" s="14">
        <v>318</v>
      </c>
      <c r="O326" s="15" t="str">
        <f t="shared" si="58"/>
        <v>6628.0343대</v>
      </c>
      <c r="P326" s="15">
        <f t="shared" si="52"/>
        <v>6.6280342999999995E+75</v>
      </c>
      <c r="Q326" s="15">
        <f t="shared" si="57"/>
        <v>6628.0343000000003</v>
      </c>
      <c r="R326" s="14" t="str" cm="1">
        <f t="array" ref="R326">IF(AND(Q325&gt;1000,Q326&lt;2),INDEX(V:V,MATCH(R325,V:V,0)+1,0),R325)</f>
        <v>대</v>
      </c>
      <c r="S326" s="14" t="str">
        <f t="shared" si="50"/>
        <v>1E+72</v>
      </c>
      <c r="T326" s="29">
        <f t="shared" si="51"/>
        <v>32880000000</v>
      </c>
      <c r="U326" s="29"/>
    </row>
    <row r="327" spans="5:21" x14ac:dyDescent="0.3">
      <c r="E327" s="14">
        <v>319</v>
      </c>
      <c r="F327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6" t="s">
        <v>717</v>
      </c>
      <c r="N327" s="14">
        <v>319</v>
      </c>
      <c r="O327" s="15" t="str">
        <f t="shared" si="58"/>
        <v>9942.0515대</v>
      </c>
      <c r="P327" s="15">
        <f t="shared" si="52"/>
        <v>9.9420514999999983E+75</v>
      </c>
      <c r="Q327" s="15">
        <f t="shared" si="57"/>
        <v>9942.0514999999996</v>
      </c>
      <c r="R327" s="14" t="str" cm="1">
        <f t="array" ref="R327">IF(AND(Q326&gt;1000,Q327&lt;2),INDEX(V:V,MATCH(R326,V:V,0)+1,0),R326)</f>
        <v>대</v>
      </c>
      <c r="S327" s="14" t="str">
        <f t="shared" si="50"/>
        <v>1E+72</v>
      </c>
      <c r="T327" s="29">
        <f t="shared" si="51"/>
        <v>32890000000</v>
      </c>
      <c r="U327" s="29"/>
    </row>
    <row r="328" spans="5:21" x14ac:dyDescent="0.3">
      <c r="E328" s="14">
        <v>320</v>
      </c>
      <c r="F328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6" t="s">
        <v>717</v>
      </c>
      <c r="N328" s="14">
        <v>320</v>
      </c>
      <c r="O328" s="15" t="str">
        <f t="shared" si="58"/>
        <v>1.4914겁</v>
      </c>
      <c r="P328" s="15">
        <f t="shared" si="52"/>
        <v>1.4914000000000002E+76</v>
      </c>
      <c r="Q328" s="15">
        <f t="shared" si="57"/>
        <v>1.4914000000000001</v>
      </c>
      <c r="R328" s="14" t="str" cm="1">
        <f t="array" ref="R328">IF(AND(Q327&gt;1000,Q328&lt;2),INDEX(V:V,MATCH(R327,V:V,0)+1,0),R327)</f>
        <v>겁</v>
      </c>
      <c r="S328" s="14" t="str">
        <f t="shared" si="50"/>
        <v>1E+76</v>
      </c>
      <c r="T328" s="29">
        <f t="shared" si="51"/>
        <v>32900000000</v>
      </c>
      <c r="U328" s="29"/>
    </row>
    <row r="329" spans="5:21" x14ac:dyDescent="0.3">
      <c r="E329" s="14">
        <v>321</v>
      </c>
      <c r="F329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6" t="s">
        <v>717</v>
      </c>
      <c r="N329" s="14">
        <v>321</v>
      </c>
      <c r="O329" s="15" t="str">
        <f t="shared" si="58"/>
        <v>2.2371겁</v>
      </c>
      <c r="P329" s="15">
        <f t="shared" si="52"/>
        <v>2.2371E+76</v>
      </c>
      <c r="Q329" s="15">
        <f t="shared" si="57"/>
        <v>2.2370999999999999</v>
      </c>
      <c r="R329" s="14" t="str" cm="1">
        <f t="array" ref="R329">IF(AND(Q328&gt;1000,Q329&lt;2),INDEX(V:V,MATCH(R328,V:V,0)+1,0),R328)</f>
        <v>겁</v>
      </c>
      <c r="S329" s="14" t="str">
        <f t="shared" ref="S329:S392" si="59">VLOOKUP(R329,V:Y,4,FALSE)</f>
        <v>1E+76</v>
      </c>
      <c r="T329" s="29">
        <f t="shared" ref="T329:T392" si="60">$B$11*N329+IF(N329&gt;=15,ROUNDUP((N329/15),0)*$B$12,0)+IF(N329&gt;=50,ROUNDUP((N329/50),0)*$B$13,0)+IF(N329&gt;=100,ROUNDUP((N329/100),0)*$B$14,0)+IF(N329&gt;=200,ROUNDUP((N329/200),0)*$B$15,0)</f>
        <v>32910000000</v>
      </c>
      <c r="U329" s="29"/>
    </row>
    <row r="330" spans="5:21" x14ac:dyDescent="0.3">
      <c r="E330" s="14">
        <v>322</v>
      </c>
      <c r="F330" s="6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6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6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6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6" t="s">
        <v>717</v>
      </c>
      <c r="N330" s="14">
        <v>322</v>
      </c>
      <c r="O330" s="15" t="str">
        <f t="shared" si="58"/>
        <v>3.3557겁</v>
      </c>
      <c r="P330" s="15">
        <f t="shared" ref="P330:P393" si="61">Q330*S330</f>
        <v>3.3557000000000004E+76</v>
      </c>
      <c r="Q330" s="15">
        <f t="shared" si="57"/>
        <v>3.3557000000000001</v>
      </c>
      <c r="R330" s="14" t="str" cm="1">
        <f t="array" ref="R330">IF(AND(Q329&gt;1000,Q330&lt;2),INDEX(V:V,MATCH(R329,V:V,0)+1,0),R329)</f>
        <v>겁</v>
      </c>
      <c r="S330" s="14" t="str">
        <f t="shared" si="59"/>
        <v>1E+76</v>
      </c>
      <c r="T330" s="29">
        <f t="shared" si="60"/>
        <v>32920000000</v>
      </c>
      <c r="U330" s="29"/>
    </row>
    <row r="331" spans="5:21" x14ac:dyDescent="0.3">
      <c r="E331" s="14">
        <v>323</v>
      </c>
      <c r="F331" s="6" t="str">
        <f t="shared" ref="F331:F394" si="62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6" t="str">
        <f t="shared" ref="G331:G394" si="63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6" t="str">
        <f t="shared" ref="H331:H394" si="64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6" t="str">
        <f t="shared" ref="I331:I394" si="65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6" t="s">
        <v>717</v>
      </c>
      <c r="N331" s="14">
        <v>323</v>
      </c>
      <c r="O331" s="15" t="str">
        <f t="shared" si="58"/>
        <v>5.0336겁</v>
      </c>
      <c r="P331" s="15">
        <f t="shared" si="61"/>
        <v>5.0336000000000002E+76</v>
      </c>
      <c r="Q331" s="15">
        <f t="shared" ref="Q331:Q394" si="66">IF(ROUNDUP(Q330*((100+$B$10)/100),0)&gt;10000,ROUNDUP(Q330*((100+$B$10)/100)/10000,4),ROUNDUP(Q330*((100+$B$10)/100),4))</f>
        <v>5.0335999999999999</v>
      </c>
      <c r="R331" s="14" t="str" cm="1">
        <f t="array" ref="R331">IF(AND(Q330&gt;1000,Q331&lt;2),INDEX(V:V,MATCH(R330,V:V,0)+1,0),R330)</f>
        <v>겁</v>
      </c>
      <c r="S331" s="14" t="str">
        <f t="shared" si="59"/>
        <v>1E+76</v>
      </c>
      <c r="T331" s="29">
        <f t="shared" si="60"/>
        <v>32930000000</v>
      </c>
      <c r="U331" s="29"/>
    </row>
    <row r="332" spans="5:21" x14ac:dyDescent="0.3">
      <c r="E332" s="14">
        <v>324</v>
      </c>
      <c r="F332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6" t="s">
        <v>717</v>
      </c>
      <c r="N332" s="14">
        <v>324</v>
      </c>
      <c r="O332" s="15" t="str">
        <f t="shared" si="58"/>
        <v>7.5504겁</v>
      </c>
      <c r="P332" s="15">
        <f t="shared" si="61"/>
        <v>7.5504000000000006E+76</v>
      </c>
      <c r="Q332" s="15">
        <f t="shared" si="66"/>
        <v>7.5503999999999998</v>
      </c>
      <c r="R332" s="14" t="str" cm="1">
        <f t="array" ref="R332">IF(AND(Q331&gt;1000,Q332&lt;2),INDEX(V:V,MATCH(R331,V:V,0)+1,0),R331)</f>
        <v>겁</v>
      </c>
      <c r="S332" s="14" t="str">
        <f t="shared" si="59"/>
        <v>1E+76</v>
      </c>
      <c r="T332" s="29">
        <f t="shared" si="60"/>
        <v>32940000000</v>
      </c>
      <c r="U332" s="29"/>
    </row>
    <row r="333" spans="5:21" x14ac:dyDescent="0.3">
      <c r="E333" s="14">
        <v>325</v>
      </c>
      <c r="F333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6" t="s">
        <v>717</v>
      </c>
      <c r="N333" s="14">
        <v>325</v>
      </c>
      <c r="O333" s="15" t="str">
        <f t="shared" si="58"/>
        <v>11.3256겁</v>
      </c>
      <c r="P333" s="15">
        <f t="shared" si="61"/>
        <v>1.13256E+77</v>
      </c>
      <c r="Q333" s="15">
        <f t="shared" si="66"/>
        <v>11.3256</v>
      </c>
      <c r="R333" s="14" t="str" cm="1">
        <f t="array" ref="R333">IF(AND(Q332&gt;1000,Q333&lt;2),INDEX(V:V,MATCH(R332,V:V,0)+1,0),R332)</f>
        <v>겁</v>
      </c>
      <c r="S333" s="14" t="str">
        <f t="shared" si="59"/>
        <v>1E+76</v>
      </c>
      <c r="T333" s="29">
        <f t="shared" si="60"/>
        <v>32950000000</v>
      </c>
      <c r="U333" s="29"/>
    </row>
    <row r="334" spans="5:21" x14ac:dyDescent="0.3">
      <c r="E334" s="14">
        <v>326</v>
      </c>
      <c r="F334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6" t="s">
        <v>717</v>
      </c>
      <c r="N334" s="14">
        <v>326</v>
      </c>
      <c r="O334" s="15" t="str">
        <f t="shared" si="58"/>
        <v>16.9884겁</v>
      </c>
      <c r="P334" s="15">
        <f t="shared" si="61"/>
        <v>1.6988400000000001E+77</v>
      </c>
      <c r="Q334" s="15">
        <f t="shared" si="66"/>
        <v>16.988399999999999</v>
      </c>
      <c r="R334" s="14" t="str" cm="1">
        <f t="array" ref="R334">IF(AND(Q333&gt;1000,Q334&lt;2),INDEX(V:V,MATCH(R333,V:V,0)+1,0),R333)</f>
        <v>겁</v>
      </c>
      <c r="S334" s="14" t="str">
        <f t="shared" si="59"/>
        <v>1E+76</v>
      </c>
      <c r="T334" s="29">
        <f t="shared" si="60"/>
        <v>32960000000</v>
      </c>
      <c r="U334" s="29"/>
    </row>
    <row r="335" spans="5:21" x14ac:dyDescent="0.3">
      <c r="E335" s="14">
        <v>327</v>
      </c>
      <c r="F335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6" t="s">
        <v>717</v>
      </c>
      <c r="N335" s="14">
        <v>327</v>
      </c>
      <c r="O335" s="15" t="str">
        <f t="shared" si="58"/>
        <v>25.4826겁</v>
      </c>
      <c r="P335" s="15">
        <f t="shared" si="61"/>
        <v>2.5482600000000004E+77</v>
      </c>
      <c r="Q335" s="15">
        <f t="shared" si="66"/>
        <v>25.482600000000001</v>
      </c>
      <c r="R335" s="14" t="str" cm="1">
        <f t="array" ref="R335">IF(AND(Q334&gt;1000,Q335&lt;2),INDEX(V:V,MATCH(R334,V:V,0)+1,0),R334)</f>
        <v>겁</v>
      </c>
      <c r="S335" s="14" t="str">
        <f t="shared" si="59"/>
        <v>1E+76</v>
      </c>
      <c r="T335" s="29">
        <f t="shared" si="60"/>
        <v>32970000000</v>
      </c>
      <c r="U335" s="29"/>
    </row>
    <row r="336" spans="5:21" x14ac:dyDescent="0.3">
      <c r="E336" s="14">
        <v>328</v>
      </c>
      <c r="F336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6" t="s">
        <v>717</v>
      </c>
      <c r="N336" s="14">
        <v>328</v>
      </c>
      <c r="O336" s="15" t="str">
        <f t="shared" si="58"/>
        <v>38.2239겁</v>
      </c>
      <c r="P336" s="15">
        <f t="shared" si="61"/>
        <v>3.8223900000000003E+77</v>
      </c>
      <c r="Q336" s="15">
        <f t="shared" si="66"/>
        <v>38.2239</v>
      </c>
      <c r="R336" s="14" t="str" cm="1">
        <f t="array" ref="R336">IF(AND(Q335&gt;1000,Q336&lt;2),INDEX(V:V,MATCH(R335,V:V,0)+1,0),R335)</f>
        <v>겁</v>
      </c>
      <c r="S336" s="14" t="str">
        <f t="shared" si="59"/>
        <v>1E+76</v>
      </c>
      <c r="T336" s="29">
        <f t="shared" si="60"/>
        <v>32980000000</v>
      </c>
      <c r="U336" s="29"/>
    </row>
    <row r="337" spans="5:21" x14ac:dyDescent="0.3">
      <c r="E337" s="14">
        <v>329</v>
      </c>
      <c r="F337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6" t="s">
        <v>717</v>
      </c>
      <c r="N337" s="14">
        <v>329</v>
      </c>
      <c r="O337" s="15" t="str">
        <f t="shared" si="58"/>
        <v>57.3359겁</v>
      </c>
      <c r="P337" s="15">
        <f t="shared" si="61"/>
        <v>5.7335900000000003E+77</v>
      </c>
      <c r="Q337" s="15">
        <f t="shared" si="66"/>
        <v>57.335900000000002</v>
      </c>
      <c r="R337" s="14" t="str" cm="1">
        <f t="array" ref="R337">IF(AND(Q336&gt;1000,Q337&lt;2),INDEX(V:V,MATCH(R336,V:V,0)+1,0),R336)</f>
        <v>겁</v>
      </c>
      <c r="S337" s="14" t="str">
        <f t="shared" si="59"/>
        <v>1E+76</v>
      </c>
      <c r="T337" s="29">
        <f t="shared" si="60"/>
        <v>32990000000</v>
      </c>
      <c r="U337" s="29"/>
    </row>
    <row r="338" spans="5:21" x14ac:dyDescent="0.3">
      <c r="E338" s="14">
        <v>330</v>
      </c>
      <c r="F338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6" t="s">
        <v>717</v>
      </c>
      <c r="N338" s="14">
        <v>330</v>
      </c>
      <c r="O338" s="15" t="str">
        <f t="shared" si="58"/>
        <v>86.0039겁</v>
      </c>
      <c r="P338" s="15">
        <f t="shared" si="61"/>
        <v>8.6003900000000002E+77</v>
      </c>
      <c r="Q338" s="15">
        <f t="shared" si="66"/>
        <v>86.003900000000002</v>
      </c>
      <c r="R338" s="14" t="str" cm="1">
        <f t="array" ref="R338">IF(AND(Q337&gt;1000,Q338&lt;2),INDEX(V:V,MATCH(R337,V:V,0)+1,0),R337)</f>
        <v>겁</v>
      </c>
      <c r="S338" s="14" t="str">
        <f t="shared" si="59"/>
        <v>1E+76</v>
      </c>
      <c r="T338" s="29">
        <f t="shared" si="60"/>
        <v>33000000000</v>
      </c>
      <c r="U338" s="29"/>
    </row>
    <row r="339" spans="5:21" x14ac:dyDescent="0.3">
      <c r="E339" s="14">
        <v>331</v>
      </c>
      <c r="F339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6" t="s">
        <v>717</v>
      </c>
      <c r="N339" s="14">
        <v>331</v>
      </c>
      <c r="O339" s="15" t="str">
        <f t="shared" si="58"/>
        <v>129.0059겁</v>
      </c>
      <c r="P339" s="15">
        <f t="shared" si="61"/>
        <v>1.290059E+78</v>
      </c>
      <c r="Q339" s="15">
        <f t="shared" si="66"/>
        <v>129.0059</v>
      </c>
      <c r="R339" s="14" t="str" cm="1">
        <f t="array" ref="R339">IF(AND(Q338&gt;1000,Q339&lt;2),INDEX(V:V,MATCH(R338,V:V,0)+1,0),R338)</f>
        <v>겁</v>
      </c>
      <c r="S339" s="14" t="str">
        <f t="shared" si="59"/>
        <v>1E+76</v>
      </c>
      <c r="T339" s="29">
        <f t="shared" si="60"/>
        <v>33110000000</v>
      </c>
      <c r="U339" s="29"/>
    </row>
    <row r="340" spans="5:21" x14ac:dyDescent="0.3">
      <c r="E340" s="14">
        <v>332</v>
      </c>
      <c r="F340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6" t="s">
        <v>717</v>
      </c>
      <c r="N340" s="14">
        <v>332</v>
      </c>
      <c r="O340" s="15" t="str">
        <f t="shared" si="58"/>
        <v>193.5089겁</v>
      </c>
      <c r="P340" s="15">
        <f t="shared" si="61"/>
        <v>1.9350890000000003E+78</v>
      </c>
      <c r="Q340" s="15">
        <f t="shared" si="66"/>
        <v>193.50890000000001</v>
      </c>
      <c r="R340" s="14" t="str" cm="1">
        <f t="array" ref="R340">IF(AND(Q339&gt;1000,Q340&lt;2),INDEX(V:V,MATCH(R339,V:V,0)+1,0),R339)</f>
        <v>겁</v>
      </c>
      <c r="S340" s="14" t="str">
        <f t="shared" si="59"/>
        <v>1E+76</v>
      </c>
      <c r="T340" s="29">
        <f t="shared" si="60"/>
        <v>33120000000</v>
      </c>
      <c r="U340" s="29"/>
    </row>
    <row r="341" spans="5:21" x14ac:dyDescent="0.3">
      <c r="E341" s="14">
        <v>333</v>
      </c>
      <c r="F341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6" t="s">
        <v>717</v>
      </c>
      <c r="N341" s="14">
        <v>333</v>
      </c>
      <c r="O341" s="15" t="str">
        <f t="shared" si="58"/>
        <v>290.2634겁</v>
      </c>
      <c r="P341" s="15">
        <f t="shared" si="61"/>
        <v>2.9026339999999998E+78</v>
      </c>
      <c r="Q341" s="15">
        <f t="shared" si="66"/>
        <v>290.26339999999999</v>
      </c>
      <c r="R341" s="14" t="str" cm="1">
        <f t="array" ref="R341">IF(AND(Q340&gt;1000,Q341&lt;2),INDEX(V:V,MATCH(R340,V:V,0)+1,0),R340)</f>
        <v>겁</v>
      </c>
      <c r="S341" s="14" t="str">
        <f t="shared" si="59"/>
        <v>1E+76</v>
      </c>
      <c r="T341" s="29">
        <f t="shared" si="60"/>
        <v>33130000000</v>
      </c>
      <c r="U341" s="29"/>
    </row>
    <row r="342" spans="5:21" x14ac:dyDescent="0.3">
      <c r="E342" s="14">
        <v>334</v>
      </c>
      <c r="F342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6" t="s">
        <v>717</v>
      </c>
      <c r="N342" s="14">
        <v>334</v>
      </c>
      <c r="O342" s="15" t="str">
        <f t="shared" si="58"/>
        <v>435.3951겁</v>
      </c>
      <c r="P342" s="15">
        <f t="shared" si="61"/>
        <v>4.3539510000000004E+78</v>
      </c>
      <c r="Q342" s="15">
        <f t="shared" si="66"/>
        <v>435.39510000000001</v>
      </c>
      <c r="R342" s="14" t="str" cm="1">
        <f t="array" ref="R342">IF(AND(Q341&gt;1000,Q342&lt;2),INDEX(V:V,MATCH(R341,V:V,0)+1,0),R341)</f>
        <v>겁</v>
      </c>
      <c r="S342" s="14" t="str">
        <f t="shared" si="59"/>
        <v>1E+76</v>
      </c>
      <c r="T342" s="29">
        <f t="shared" si="60"/>
        <v>33140000000</v>
      </c>
      <c r="U342" s="29"/>
    </row>
    <row r="343" spans="5:21" x14ac:dyDescent="0.3">
      <c r="E343" s="14">
        <v>335</v>
      </c>
      <c r="F343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6" t="s">
        <v>717</v>
      </c>
      <c r="N343" s="14">
        <v>335</v>
      </c>
      <c r="O343" s="15" t="str">
        <f t="shared" si="58"/>
        <v>653.0927겁</v>
      </c>
      <c r="P343" s="15">
        <f t="shared" si="61"/>
        <v>6.5309269999999991E+78</v>
      </c>
      <c r="Q343" s="15">
        <f t="shared" si="66"/>
        <v>653.09269999999992</v>
      </c>
      <c r="R343" s="14" t="str" cm="1">
        <f t="array" ref="R343">IF(AND(Q342&gt;1000,Q343&lt;2),INDEX(V:V,MATCH(R342,V:V,0)+1,0),R342)</f>
        <v>겁</v>
      </c>
      <c r="S343" s="14" t="str">
        <f t="shared" si="59"/>
        <v>1E+76</v>
      </c>
      <c r="T343" s="29">
        <f t="shared" si="60"/>
        <v>33150000000</v>
      </c>
      <c r="U343" s="29"/>
    </row>
    <row r="344" spans="5:21" x14ac:dyDescent="0.3">
      <c r="E344" s="14">
        <v>336</v>
      </c>
      <c r="F344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6" t="s">
        <v>717</v>
      </c>
      <c r="N344" s="14">
        <v>336</v>
      </c>
      <c r="O344" s="15" t="str">
        <f t="shared" si="58"/>
        <v>979.6391겁</v>
      </c>
      <c r="P344" s="15">
        <f t="shared" si="61"/>
        <v>9.7963909999999997E+78</v>
      </c>
      <c r="Q344" s="15">
        <f t="shared" si="66"/>
        <v>979.63909999999998</v>
      </c>
      <c r="R344" s="14" t="str" cm="1">
        <f t="array" ref="R344">IF(AND(Q343&gt;1000,Q344&lt;2),INDEX(V:V,MATCH(R343,V:V,0)+1,0),R343)</f>
        <v>겁</v>
      </c>
      <c r="S344" s="14" t="str">
        <f t="shared" si="59"/>
        <v>1E+76</v>
      </c>
      <c r="T344" s="29">
        <f t="shared" si="60"/>
        <v>33160000000</v>
      </c>
      <c r="U344" s="29"/>
    </row>
    <row r="345" spans="5:21" x14ac:dyDescent="0.3">
      <c r="E345" s="14">
        <v>337</v>
      </c>
      <c r="F345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6" t="s">
        <v>717</v>
      </c>
      <c r="N345" s="14">
        <v>337</v>
      </c>
      <c r="O345" s="15" t="str">
        <f t="shared" si="58"/>
        <v>1469.4587겁</v>
      </c>
      <c r="P345" s="15">
        <f t="shared" si="61"/>
        <v>1.4694586999999999E+79</v>
      </c>
      <c r="Q345" s="15">
        <f t="shared" si="66"/>
        <v>1469.4586999999999</v>
      </c>
      <c r="R345" s="14" t="str" cm="1">
        <f t="array" ref="R345">IF(AND(Q344&gt;1000,Q345&lt;2),INDEX(V:V,MATCH(R344,V:V,0)+1,0),R344)</f>
        <v>겁</v>
      </c>
      <c r="S345" s="14" t="str">
        <f t="shared" si="59"/>
        <v>1E+76</v>
      </c>
      <c r="T345" s="29">
        <f t="shared" si="60"/>
        <v>33170000000</v>
      </c>
      <c r="U345" s="29"/>
    </row>
    <row r="346" spans="5:21" x14ac:dyDescent="0.3">
      <c r="E346" s="14">
        <v>338</v>
      </c>
      <c r="F346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6" t="s">
        <v>717</v>
      </c>
      <c r="N346" s="14">
        <v>338</v>
      </c>
      <c r="O346" s="15" t="str">
        <f t="shared" si="58"/>
        <v>2204.1881겁</v>
      </c>
      <c r="P346" s="15">
        <f t="shared" si="61"/>
        <v>2.2041881000000004E+79</v>
      </c>
      <c r="Q346" s="15">
        <f t="shared" si="66"/>
        <v>2204.1881000000003</v>
      </c>
      <c r="R346" s="14" t="str" cm="1">
        <f t="array" ref="R346">IF(AND(Q345&gt;1000,Q346&lt;2),INDEX(V:V,MATCH(R345,V:V,0)+1,0),R345)</f>
        <v>겁</v>
      </c>
      <c r="S346" s="14" t="str">
        <f t="shared" si="59"/>
        <v>1E+76</v>
      </c>
      <c r="T346" s="29">
        <f t="shared" si="60"/>
        <v>33180000000</v>
      </c>
      <c r="U346" s="29"/>
    </row>
    <row r="347" spans="5:21" x14ac:dyDescent="0.3">
      <c r="E347" s="14">
        <v>339</v>
      </c>
      <c r="F347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6" t="s">
        <v>717</v>
      </c>
      <c r="N347" s="14">
        <v>339</v>
      </c>
      <c r="O347" s="15" t="str">
        <f t="shared" si="58"/>
        <v>3306.2822겁</v>
      </c>
      <c r="P347" s="15">
        <f t="shared" si="61"/>
        <v>3.3062822000000002E+79</v>
      </c>
      <c r="Q347" s="15">
        <f t="shared" si="66"/>
        <v>3306.2822000000001</v>
      </c>
      <c r="R347" s="14" t="str" cm="1">
        <f t="array" ref="R347">IF(AND(Q346&gt;1000,Q347&lt;2),INDEX(V:V,MATCH(R346,V:V,0)+1,0),R346)</f>
        <v>겁</v>
      </c>
      <c r="S347" s="14" t="str">
        <f t="shared" si="59"/>
        <v>1E+76</v>
      </c>
      <c r="T347" s="29">
        <f t="shared" si="60"/>
        <v>33190000000</v>
      </c>
      <c r="U347" s="29"/>
    </row>
    <row r="348" spans="5:21" x14ac:dyDescent="0.3">
      <c r="E348" s="14">
        <v>340</v>
      </c>
      <c r="F348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6" t="s">
        <v>717</v>
      </c>
      <c r="N348" s="14">
        <v>340</v>
      </c>
      <c r="O348" s="15" t="str">
        <f t="shared" si="58"/>
        <v>4959.4233겁</v>
      </c>
      <c r="P348" s="15">
        <f t="shared" si="61"/>
        <v>4.9594233000000003E+79</v>
      </c>
      <c r="Q348" s="15">
        <f t="shared" si="66"/>
        <v>4959.4233000000004</v>
      </c>
      <c r="R348" s="14" t="str" cm="1">
        <f t="array" ref="R348">IF(AND(Q347&gt;1000,Q348&lt;2),INDEX(V:V,MATCH(R347,V:V,0)+1,0),R347)</f>
        <v>겁</v>
      </c>
      <c r="S348" s="14" t="str">
        <f t="shared" si="59"/>
        <v>1E+76</v>
      </c>
      <c r="T348" s="29">
        <f t="shared" si="60"/>
        <v>33200000000</v>
      </c>
      <c r="U348" s="29"/>
    </row>
    <row r="349" spans="5:21" x14ac:dyDescent="0.3">
      <c r="E349" s="14">
        <v>341</v>
      </c>
      <c r="F349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6" t="s">
        <v>717</v>
      </c>
      <c r="N349" s="14">
        <v>341</v>
      </c>
      <c r="O349" s="15" t="str">
        <f t="shared" si="58"/>
        <v>7439.135겁</v>
      </c>
      <c r="P349" s="15">
        <f t="shared" si="61"/>
        <v>7.4391350000000005E+79</v>
      </c>
      <c r="Q349" s="15">
        <f t="shared" si="66"/>
        <v>7439.1350000000002</v>
      </c>
      <c r="R349" s="14" t="str" cm="1">
        <f t="array" ref="R349">IF(AND(Q348&gt;1000,Q349&lt;2),INDEX(V:V,MATCH(R348,V:V,0)+1,0),R348)</f>
        <v>겁</v>
      </c>
      <c r="S349" s="14" t="str">
        <f t="shared" si="59"/>
        <v>1E+76</v>
      </c>
      <c r="T349" s="29">
        <f t="shared" si="60"/>
        <v>33210000000</v>
      </c>
      <c r="U349" s="29"/>
    </row>
    <row r="350" spans="5:21" x14ac:dyDescent="0.3">
      <c r="E350" s="14">
        <v>342</v>
      </c>
      <c r="F350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6" t="s">
        <v>717</v>
      </c>
      <c r="N350" s="14">
        <v>342</v>
      </c>
      <c r="O350" s="15" t="str">
        <f t="shared" si="58"/>
        <v>1.1159업</v>
      </c>
      <c r="P350" s="15">
        <f t="shared" si="61"/>
        <v>1.1158999999999999E+80</v>
      </c>
      <c r="Q350" s="15">
        <f t="shared" si="66"/>
        <v>1.1158999999999999</v>
      </c>
      <c r="R350" s="14" t="str" cm="1">
        <f t="array" ref="R350">IF(AND(Q349&gt;1000,Q350&lt;2),INDEX(V:V,MATCH(R349,V:V,0)+1,0),R349)</f>
        <v>업</v>
      </c>
      <c r="S350" s="14" t="str">
        <f t="shared" si="59"/>
        <v>1E+80</v>
      </c>
      <c r="T350" s="29">
        <f t="shared" si="60"/>
        <v>33220000000</v>
      </c>
      <c r="U350" s="29"/>
    </row>
    <row r="351" spans="5:21" x14ac:dyDescent="0.3">
      <c r="E351" s="14">
        <v>343</v>
      </c>
      <c r="F351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6" t="s">
        <v>717</v>
      </c>
      <c r="N351" s="14">
        <v>343</v>
      </c>
      <c r="O351" s="15" t="str">
        <f t="shared" si="58"/>
        <v>1.6739업</v>
      </c>
      <c r="P351" s="15">
        <f t="shared" si="61"/>
        <v>1.6739E+80</v>
      </c>
      <c r="Q351" s="15">
        <f t="shared" si="66"/>
        <v>1.6738999999999999</v>
      </c>
      <c r="R351" s="14" t="str" cm="1">
        <f t="array" ref="R351">IF(AND(Q350&gt;1000,Q351&lt;2),INDEX(V:V,MATCH(R350,V:V,0)+1,0),R350)</f>
        <v>업</v>
      </c>
      <c r="S351" s="14" t="str">
        <f t="shared" si="59"/>
        <v>1E+80</v>
      </c>
      <c r="T351" s="29">
        <f t="shared" si="60"/>
        <v>33230000000</v>
      </c>
      <c r="U351" s="29"/>
    </row>
    <row r="352" spans="5:21" x14ac:dyDescent="0.3">
      <c r="E352" s="14">
        <v>344</v>
      </c>
      <c r="F352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6" t="s">
        <v>717</v>
      </c>
      <c r="N352" s="14">
        <v>344</v>
      </c>
      <c r="O352" s="15" t="str">
        <f t="shared" si="58"/>
        <v>2.5109업</v>
      </c>
      <c r="P352" s="15">
        <f t="shared" si="61"/>
        <v>2.5109000000000001E+80</v>
      </c>
      <c r="Q352" s="15">
        <f t="shared" si="66"/>
        <v>2.5109000000000004</v>
      </c>
      <c r="R352" s="14" t="str" cm="1">
        <f t="array" ref="R352">IF(AND(Q351&gt;1000,Q352&lt;2),INDEX(V:V,MATCH(R351,V:V,0)+1,0),R351)</f>
        <v>업</v>
      </c>
      <c r="S352" s="14" t="str">
        <f t="shared" si="59"/>
        <v>1E+80</v>
      </c>
      <c r="T352" s="29">
        <f t="shared" si="60"/>
        <v>33240000000</v>
      </c>
      <c r="U352" s="29"/>
    </row>
    <row r="353" spans="5:21" x14ac:dyDescent="0.3">
      <c r="E353" s="14">
        <v>345</v>
      </c>
      <c r="F353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6" t="s">
        <v>717</v>
      </c>
      <c r="N353" s="14">
        <v>345</v>
      </c>
      <c r="O353" s="15" t="str">
        <f t="shared" si="58"/>
        <v>3.7664업</v>
      </c>
      <c r="P353" s="15">
        <f t="shared" si="61"/>
        <v>3.7664000000000004E+80</v>
      </c>
      <c r="Q353" s="15">
        <f t="shared" si="66"/>
        <v>3.7664000000000004</v>
      </c>
      <c r="R353" s="14" t="str" cm="1">
        <f t="array" ref="R353">IF(AND(Q352&gt;1000,Q353&lt;2),INDEX(V:V,MATCH(R352,V:V,0)+1,0),R352)</f>
        <v>업</v>
      </c>
      <c r="S353" s="14" t="str">
        <f t="shared" si="59"/>
        <v>1E+80</v>
      </c>
      <c r="T353" s="29">
        <f t="shared" si="60"/>
        <v>33250000000</v>
      </c>
      <c r="U353" s="29"/>
    </row>
    <row r="354" spans="5:21" x14ac:dyDescent="0.3">
      <c r="E354" s="14">
        <v>346</v>
      </c>
      <c r="F354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6" t="s">
        <v>717</v>
      </c>
      <c r="N354" s="14">
        <v>346</v>
      </c>
      <c r="O354" s="15" t="str">
        <f t="shared" si="58"/>
        <v>5.6496업</v>
      </c>
      <c r="P354" s="15">
        <f t="shared" si="61"/>
        <v>5.6496000000000001E+80</v>
      </c>
      <c r="Q354" s="15">
        <f t="shared" si="66"/>
        <v>5.6496000000000004</v>
      </c>
      <c r="R354" s="14" t="str" cm="1">
        <f t="array" ref="R354">IF(AND(Q353&gt;1000,Q354&lt;2),INDEX(V:V,MATCH(R353,V:V,0)+1,0),R353)</f>
        <v>업</v>
      </c>
      <c r="S354" s="14" t="str">
        <f t="shared" si="59"/>
        <v>1E+80</v>
      </c>
      <c r="T354" s="29">
        <f t="shared" si="60"/>
        <v>33360000000</v>
      </c>
      <c r="U354" s="29"/>
    </row>
    <row r="355" spans="5:21" x14ac:dyDescent="0.3">
      <c r="E355" s="14">
        <v>347</v>
      </c>
      <c r="F355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6" t="s">
        <v>717</v>
      </c>
      <c r="N355" s="14">
        <v>347</v>
      </c>
      <c r="O355" s="15" t="str">
        <f t="shared" si="58"/>
        <v>8.4744업</v>
      </c>
      <c r="P355" s="15">
        <f t="shared" si="61"/>
        <v>8.4743999999999991E+80</v>
      </c>
      <c r="Q355" s="15">
        <f t="shared" si="66"/>
        <v>8.4743999999999993</v>
      </c>
      <c r="R355" s="14" t="str" cm="1">
        <f t="array" ref="R355">IF(AND(Q354&gt;1000,Q355&lt;2),INDEX(V:V,MATCH(R354,V:V,0)+1,0),R354)</f>
        <v>업</v>
      </c>
      <c r="S355" s="14" t="str">
        <f t="shared" si="59"/>
        <v>1E+80</v>
      </c>
      <c r="T355" s="29">
        <f t="shared" si="60"/>
        <v>33370000000</v>
      </c>
      <c r="U355" s="29"/>
    </row>
    <row r="356" spans="5:21" x14ac:dyDescent="0.3">
      <c r="E356" s="14">
        <v>348</v>
      </c>
      <c r="F356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6" t="s">
        <v>717</v>
      </c>
      <c r="N356" s="14">
        <v>348</v>
      </c>
      <c r="O356" s="15" t="str">
        <f t="shared" si="58"/>
        <v>12.7116업</v>
      </c>
      <c r="P356" s="15">
        <f t="shared" si="61"/>
        <v>1.27116E+81</v>
      </c>
      <c r="Q356" s="15">
        <f t="shared" si="66"/>
        <v>12.711600000000001</v>
      </c>
      <c r="R356" s="14" t="str" cm="1">
        <f t="array" ref="R356">IF(AND(Q355&gt;1000,Q356&lt;2),INDEX(V:V,MATCH(R355,V:V,0)+1,0),R355)</f>
        <v>업</v>
      </c>
      <c r="S356" s="14" t="str">
        <f t="shared" si="59"/>
        <v>1E+80</v>
      </c>
      <c r="T356" s="29">
        <f t="shared" si="60"/>
        <v>33380000000</v>
      </c>
      <c r="U356" s="29"/>
    </row>
    <row r="357" spans="5:21" x14ac:dyDescent="0.3">
      <c r="E357" s="14">
        <v>349</v>
      </c>
      <c r="F357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6" t="s">
        <v>717</v>
      </c>
      <c r="N357" s="14">
        <v>349</v>
      </c>
      <c r="O357" s="15" t="str">
        <f t="shared" si="58"/>
        <v>19.0674업</v>
      </c>
      <c r="P357" s="15">
        <f t="shared" si="61"/>
        <v>1.9067399999999997E+81</v>
      </c>
      <c r="Q357" s="15">
        <f t="shared" si="66"/>
        <v>19.067399999999999</v>
      </c>
      <c r="R357" s="14" t="str" cm="1">
        <f t="array" ref="R357">IF(AND(Q356&gt;1000,Q357&lt;2),INDEX(V:V,MATCH(R356,V:V,0)+1,0),R356)</f>
        <v>업</v>
      </c>
      <c r="S357" s="14" t="str">
        <f t="shared" si="59"/>
        <v>1E+80</v>
      </c>
      <c r="T357" s="29">
        <f t="shared" si="60"/>
        <v>33390000000</v>
      </c>
      <c r="U357" s="29"/>
    </row>
    <row r="358" spans="5:21" x14ac:dyDescent="0.3">
      <c r="E358" s="14">
        <v>350</v>
      </c>
      <c r="F358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6" t="s">
        <v>717</v>
      </c>
      <c r="N358" s="14">
        <v>350</v>
      </c>
      <c r="O358" s="15" t="str">
        <f t="shared" si="58"/>
        <v>28.6011업</v>
      </c>
      <c r="P358" s="15">
        <f t="shared" si="61"/>
        <v>2.8601099999999998E+81</v>
      </c>
      <c r="Q358" s="15">
        <f t="shared" si="66"/>
        <v>28.601099999999999</v>
      </c>
      <c r="R358" s="14" t="str" cm="1">
        <f t="array" ref="R358">IF(AND(Q357&gt;1000,Q358&lt;2),INDEX(V:V,MATCH(R357,V:V,0)+1,0),R357)</f>
        <v>업</v>
      </c>
      <c r="S358" s="14" t="str">
        <f t="shared" si="59"/>
        <v>1E+80</v>
      </c>
      <c r="T358" s="29">
        <f t="shared" si="60"/>
        <v>33400000000</v>
      </c>
      <c r="U358" s="29"/>
    </row>
    <row r="359" spans="5:21" x14ac:dyDescent="0.3">
      <c r="E359" s="14">
        <v>351</v>
      </c>
      <c r="F359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6" t="s">
        <v>717</v>
      </c>
      <c r="N359" s="14">
        <v>351</v>
      </c>
      <c r="O359" s="15" t="str">
        <f t="shared" si="58"/>
        <v>42.9017업</v>
      </c>
      <c r="P359" s="15">
        <f t="shared" si="61"/>
        <v>4.2901700000000004E+81</v>
      </c>
      <c r="Q359" s="15">
        <f t="shared" si="66"/>
        <v>42.901700000000005</v>
      </c>
      <c r="R359" s="14" t="str" cm="1">
        <f t="array" ref="R359">IF(AND(Q358&gt;1000,Q359&lt;2),INDEX(V:V,MATCH(R358,V:V,0)+1,0),R358)</f>
        <v>업</v>
      </c>
      <c r="S359" s="14" t="str">
        <f t="shared" si="59"/>
        <v>1E+80</v>
      </c>
      <c r="T359" s="29">
        <f t="shared" si="60"/>
        <v>33910000000</v>
      </c>
      <c r="U359" s="29"/>
    </row>
    <row r="360" spans="5:21" x14ac:dyDescent="0.3">
      <c r="E360" s="14">
        <v>352</v>
      </c>
      <c r="F360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6" t="s">
        <v>717</v>
      </c>
      <c r="N360" s="14">
        <v>352</v>
      </c>
      <c r="O360" s="15" t="str">
        <f t="shared" si="58"/>
        <v>64.3526업</v>
      </c>
      <c r="P360" s="15">
        <f t="shared" si="61"/>
        <v>6.4352600000000006E+81</v>
      </c>
      <c r="Q360" s="15">
        <f t="shared" si="66"/>
        <v>64.35260000000001</v>
      </c>
      <c r="R360" s="14" t="str" cm="1">
        <f t="array" ref="R360">IF(AND(Q359&gt;1000,Q360&lt;2),INDEX(V:V,MATCH(R359,V:V,0)+1,0),R359)</f>
        <v>업</v>
      </c>
      <c r="S360" s="14" t="str">
        <f t="shared" si="59"/>
        <v>1E+80</v>
      </c>
      <c r="T360" s="29">
        <f t="shared" si="60"/>
        <v>33920000000</v>
      </c>
      <c r="U360" s="29"/>
    </row>
    <row r="361" spans="5:21" x14ac:dyDescent="0.3">
      <c r="E361" s="14">
        <v>353</v>
      </c>
      <c r="F361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6" t="s">
        <v>717</v>
      </c>
      <c r="N361" s="14">
        <v>353</v>
      </c>
      <c r="O361" s="15" t="str">
        <f t="shared" si="58"/>
        <v>96.5289업</v>
      </c>
      <c r="P361" s="15">
        <f t="shared" si="61"/>
        <v>9.6528899999999992E+81</v>
      </c>
      <c r="Q361" s="15">
        <f t="shared" si="66"/>
        <v>96.528899999999993</v>
      </c>
      <c r="R361" s="14" t="str" cm="1">
        <f t="array" ref="R361">IF(AND(Q360&gt;1000,Q361&lt;2),INDEX(V:V,MATCH(R360,V:V,0)+1,0),R360)</f>
        <v>업</v>
      </c>
      <c r="S361" s="14" t="str">
        <f t="shared" si="59"/>
        <v>1E+80</v>
      </c>
      <c r="T361" s="29">
        <f t="shared" si="60"/>
        <v>33930000000</v>
      </c>
      <c r="U361" s="29"/>
    </row>
    <row r="362" spans="5:21" x14ac:dyDescent="0.3">
      <c r="E362" s="14">
        <v>354</v>
      </c>
      <c r="F362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6" t="s">
        <v>717</v>
      </c>
      <c r="N362" s="14">
        <v>354</v>
      </c>
      <c r="O362" s="15" t="str">
        <f t="shared" si="58"/>
        <v>144.7934업</v>
      </c>
      <c r="P362" s="15">
        <f t="shared" si="61"/>
        <v>1.447934E+82</v>
      </c>
      <c r="Q362" s="15">
        <f t="shared" si="66"/>
        <v>144.79339999999999</v>
      </c>
      <c r="R362" s="14" t="str" cm="1">
        <f t="array" ref="R362">IF(AND(Q361&gt;1000,Q362&lt;2),INDEX(V:V,MATCH(R361,V:V,0)+1,0),R361)</f>
        <v>업</v>
      </c>
      <c r="S362" s="14" t="str">
        <f t="shared" si="59"/>
        <v>1E+80</v>
      </c>
      <c r="T362" s="29">
        <f t="shared" si="60"/>
        <v>33940000000</v>
      </c>
      <c r="U362" s="29"/>
    </row>
    <row r="363" spans="5:21" x14ac:dyDescent="0.3">
      <c r="E363" s="14">
        <v>355</v>
      </c>
      <c r="F363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6" t="s">
        <v>717</v>
      </c>
      <c r="N363" s="14">
        <v>355</v>
      </c>
      <c r="O363" s="15" t="str">
        <f t="shared" si="58"/>
        <v>217.1901업</v>
      </c>
      <c r="P363" s="15">
        <f t="shared" si="61"/>
        <v>2.171901E+82</v>
      </c>
      <c r="Q363" s="15">
        <f t="shared" si="66"/>
        <v>217.1901</v>
      </c>
      <c r="R363" s="14" t="str" cm="1">
        <f t="array" ref="R363">IF(AND(Q362&gt;1000,Q363&lt;2),INDEX(V:V,MATCH(R362,V:V,0)+1,0),R362)</f>
        <v>업</v>
      </c>
      <c r="S363" s="14" t="str">
        <f t="shared" si="59"/>
        <v>1E+80</v>
      </c>
      <c r="T363" s="29">
        <f t="shared" si="60"/>
        <v>33950000000</v>
      </c>
      <c r="U363" s="29"/>
    </row>
    <row r="364" spans="5:21" x14ac:dyDescent="0.3">
      <c r="E364" s="14">
        <v>356</v>
      </c>
      <c r="F364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6" t="s">
        <v>717</v>
      </c>
      <c r="N364" s="14">
        <v>356</v>
      </c>
      <c r="O364" s="15" t="str">
        <f t="shared" si="58"/>
        <v>325.7852업</v>
      </c>
      <c r="P364" s="15">
        <f t="shared" si="61"/>
        <v>3.2578519999999994E+82</v>
      </c>
      <c r="Q364" s="15">
        <f t="shared" si="66"/>
        <v>325.78519999999997</v>
      </c>
      <c r="R364" s="14" t="str" cm="1">
        <f t="array" ref="R364">IF(AND(Q363&gt;1000,Q364&lt;2),INDEX(V:V,MATCH(R363,V:V,0)+1,0),R363)</f>
        <v>업</v>
      </c>
      <c r="S364" s="14" t="str">
        <f t="shared" si="59"/>
        <v>1E+80</v>
      </c>
      <c r="T364" s="29">
        <f t="shared" si="60"/>
        <v>33960000000</v>
      </c>
      <c r="U364" s="29"/>
    </row>
    <row r="365" spans="5:21" x14ac:dyDescent="0.3">
      <c r="E365" s="14">
        <v>357</v>
      </c>
      <c r="F365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6" t="s">
        <v>717</v>
      </c>
      <c r="N365" s="14">
        <v>357</v>
      </c>
      <c r="O365" s="15" t="str">
        <f t="shared" si="58"/>
        <v>488.6778업</v>
      </c>
      <c r="P365" s="15">
        <f t="shared" si="61"/>
        <v>4.8867779999999998E+82</v>
      </c>
      <c r="Q365" s="15">
        <f t="shared" si="66"/>
        <v>488.67779999999999</v>
      </c>
      <c r="R365" s="14" t="str" cm="1">
        <f t="array" ref="R365">IF(AND(Q364&gt;1000,Q365&lt;2),INDEX(V:V,MATCH(R364,V:V,0)+1,0),R364)</f>
        <v>업</v>
      </c>
      <c r="S365" s="14" t="str">
        <f t="shared" si="59"/>
        <v>1E+80</v>
      </c>
      <c r="T365" s="29">
        <f t="shared" si="60"/>
        <v>33970000000</v>
      </c>
      <c r="U365" s="29"/>
    </row>
    <row r="366" spans="5:21" x14ac:dyDescent="0.3">
      <c r="E366" s="14">
        <v>358</v>
      </c>
      <c r="F366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6" t="s">
        <v>717</v>
      </c>
      <c r="N366" s="14">
        <v>358</v>
      </c>
      <c r="O366" s="15" t="str">
        <f t="shared" si="58"/>
        <v>733.0167업</v>
      </c>
      <c r="P366" s="15">
        <f t="shared" si="61"/>
        <v>7.3301670000000004E+82</v>
      </c>
      <c r="Q366" s="15">
        <f t="shared" si="66"/>
        <v>733.01670000000001</v>
      </c>
      <c r="R366" s="14" t="str" cm="1">
        <f t="array" ref="R366">IF(AND(Q365&gt;1000,Q366&lt;2),INDEX(V:V,MATCH(R365,V:V,0)+1,0),R365)</f>
        <v>업</v>
      </c>
      <c r="S366" s="14" t="str">
        <f t="shared" si="59"/>
        <v>1E+80</v>
      </c>
      <c r="T366" s="29">
        <f t="shared" si="60"/>
        <v>33980000000</v>
      </c>
      <c r="U366" s="29"/>
    </row>
    <row r="367" spans="5:21" x14ac:dyDescent="0.3">
      <c r="E367" s="14">
        <v>359</v>
      </c>
      <c r="F367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6" t="s">
        <v>717</v>
      </c>
      <c r="N367" s="14">
        <v>359</v>
      </c>
      <c r="O367" s="15" t="str">
        <f t="shared" si="58"/>
        <v>1099.5251업</v>
      </c>
      <c r="P367" s="15">
        <f t="shared" si="61"/>
        <v>1.0995251000000001E+83</v>
      </c>
      <c r="Q367" s="15">
        <f t="shared" si="66"/>
        <v>1099.5251000000001</v>
      </c>
      <c r="R367" s="14" t="str" cm="1">
        <f t="array" ref="R367">IF(AND(Q366&gt;1000,Q367&lt;2),INDEX(V:V,MATCH(R366,V:V,0)+1,0),R366)</f>
        <v>업</v>
      </c>
      <c r="S367" s="14" t="str">
        <f t="shared" si="59"/>
        <v>1E+80</v>
      </c>
      <c r="T367" s="29">
        <f t="shared" si="60"/>
        <v>33990000000</v>
      </c>
      <c r="U367" s="29"/>
    </row>
    <row r="368" spans="5:21" x14ac:dyDescent="0.3">
      <c r="E368" s="14">
        <v>360</v>
      </c>
      <c r="F368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6" t="s">
        <v>717</v>
      </c>
      <c r="N368" s="14">
        <v>360</v>
      </c>
      <c r="O368" s="15" t="str">
        <f t="shared" si="58"/>
        <v>1649.2877업</v>
      </c>
      <c r="P368" s="15">
        <f t="shared" si="61"/>
        <v>1.6492877000000001E+83</v>
      </c>
      <c r="Q368" s="15">
        <f t="shared" si="66"/>
        <v>1649.2877000000001</v>
      </c>
      <c r="R368" s="14" t="str" cm="1">
        <f t="array" ref="R368">IF(AND(Q367&gt;1000,Q368&lt;2),INDEX(V:V,MATCH(R367,V:V,0)+1,0),R367)</f>
        <v>업</v>
      </c>
      <c r="S368" s="14" t="str">
        <f t="shared" si="59"/>
        <v>1E+80</v>
      </c>
      <c r="T368" s="29">
        <f t="shared" si="60"/>
        <v>34000000000</v>
      </c>
      <c r="U368" s="29"/>
    </row>
    <row r="369" spans="5:21" x14ac:dyDescent="0.3">
      <c r="E369" s="14">
        <v>361</v>
      </c>
      <c r="F369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6" t="s">
        <v>717</v>
      </c>
      <c r="N369" s="14">
        <v>361</v>
      </c>
      <c r="O369" s="15" t="str">
        <f t="shared" si="58"/>
        <v>2473.9316업</v>
      </c>
      <c r="P369" s="15">
        <f t="shared" si="61"/>
        <v>2.4739316000000001E+83</v>
      </c>
      <c r="Q369" s="15">
        <f t="shared" si="66"/>
        <v>2473.9316000000003</v>
      </c>
      <c r="R369" s="14" t="str" cm="1">
        <f t="array" ref="R369">IF(AND(Q368&gt;1000,Q369&lt;2),INDEX(V:V,MATCH(R368,V:V,0)+1,0),R368)</f>
        <v>업</v>
      </c>
      <c r="S369" s="14" t="str">
        <f t="shared" si="59"/>
        <v>1E+80</v>
      </c>
      <c r="T369" s="29">
        <f t="shared" si="60"/>
        <v>34110000000</v>
      </c>
      <c r="U369" s="29"/>
    </row>
    <row r="370" spans="5:21" x14ac:dyDescent="0.3">
      <c r="E370" s="14">
        <v>362</v>
      </c>
      <c r="F370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6" t="s">
        <v>717</v>
      </c>
      <c r="N370" s="14">
        <v>362</v>
      </c>
      <c r="O370" s="15" t="str">
        <f t="shared" si="58"/>
        <v>3710.8974업</v>
      </c>
      <c r="P370" s="15">
        <f t="shared" si="61"/>
        <v>3.7108973999999999E+83</v>
      </c>
      <c r="Q370" s="15">
        <f t="shared" si="66"/>
        <v>3710.8973999999998</v>
      </c>
      <c r="R370" s="14" t="str" cm="1">
        <f t="array" ref="R370">IF(AND(Q369&gt;1000,Q370&lt;2),INDEX(V:V,MATCH(R369,V:V,0)+1,0),R369)</f>
        <v>업</v>
      </c>
      <c r="S370" s="14" t="str">
        <f t="shared" si="59"/>
        <v>1E+80</v>
      </c>
      <c r="T370" s="29">
        <f t="shared" si="60"/>
        <v>34120000000</v>
      </c>
      <c r="U370" s="29"/>
    </row>
    <row r="371" spans="5:21" x14ac:dyDescent="0.3">
      <c r="E371" s="14">
        <v>363</v>
      </c>
      <c r="F371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6" t="s">
        <v>717</v>
      </c>
      <c r="N371" s="14">
        <v>363</v>
      </c>
      <c r="O371" s="15" t="str">
        <f t="shared" si="58"/>
        <v>5566.3461업</v>
      </c>
      <c r="P371" s="15">
        <f t="shared" si="61"/>
        <v>5.5663460999999999E+83</v>
      </c>
      <c r="Q371" s="15">
        <f t="shared" si="66"/>
        <v>5566.3460999999998</v>
      </c>
      <c r="R371" s="14" t="str" cm="1">
        <f t="array" ref="R371">IF(AND(Q370&gt;1000,Q371&lt;2),INDEX(V:V,MATCH(R370,V:V,0)+1,0),R370)</f>
        <v>업</v>
      </c>
      <c r="S371" s="14" t="str">
        <f t="shared" si="59"/>
        <v>1E+80</v>
      </c>
      <c r="T371" s="29">
        <f t="shared" si="60"/>
        <v>34130000000</v>
      </c>
      <c r="U371" s="29"/>
    </row>
    <row r="372" spans="5:21" x14ac:dyDescent="0.3">
      <c r="E372" s="14">
        <v>364</v>
      </c>
      <c r="F372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6" t="s">
        <v>717</v>
      </c>
      <c r="N372" s="14">
        <v>364</v>
      </c>
      <c r="O372" s="15" t="str">
        <f t="shared" si="58"/>
        <v>8349.5192업</v>
      </c>
      <c r="P372" s="15">
        <f t="shared" si="61"/>
        <v>8.3495191999999984E+83</v>
      </c>
      <c r="Q372" s="15">
        <f t="shared" si="66"/>
        <v>8349.5191999999988</v>
      </c>
      <c r="R372" s="14" t="str" cm="1">
        <f t="array" ref="R372">IF(AND(Q371&gt;1000,Q372&lt;2),INDEX(V:V,MATCH(R371,V:V,0)+1,0),R371)</f>
        <v>업</v>
      </c>
      <c r="S372" s="14" t="str">
        <f t="shared" si="59"/>
        <v>1E+80</v>
      </c>
      <c r="T372" s="29">
        <f t="shared" si="60"/>
        <v>34140000000</v>
      </c>
      <c r="U372" s="29"/>
    </row>
    <row r="373" spans="5:21" x14ac:dyDescent="0.3">
      <c r="E373" s="14">
        <v>365</v>
      </c>
      <c r="F373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6" t="s">
        <v>717</v>
      </c>
      <c r="N373" s="14">
        <v>365</v>
      </c>
      <c r="O373" s="15" t="str">
        <f t="shared" si="58"/>
        <v>1.2525긍</v>
      </c>
      <c r="P373" s="15">
        <f t="shared" si="61"/>
        <v>1.2525E+84</v>
      </c>
      <c r="Q373" s="15">
        <f t="shared" si="66"/>
        <v>1.2524999999999999</v>
      </c>
      <c r="R373" s="14" t="str" cm="1">
        <f t="array" ref="R373">IF(AND(Q372&gt;1000,Q373&lt;2),INDEX(V:V,MATCH(R372,V:V,0)+1,0),R372)</f>
        <v>긍</v>
      </c>
      <c r="S373" s="14" t="str">
        <f t="shared" si="59"/>
        <v>1E+84</v>
      </c>
      <c r="T373" s="29">
        <f t="shared" si="60"/>
        <v>34150000000</v>
      </c>
      <c r="U373" s="29"/>
    </row>
    <row r="374" spans="5:21" x14ac:dyDescent="0.3">
      <c r="E374" s="14">
        <v>366</v>
      </c>
      <c r="F374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6" t="s">
        <v>717</v>
      </c>
      <c r="N374" s="14">
        <v>366</v>
      </c>
      <c r="O374" s="15" t="str">
        <f t="shared" si="58"/>
        <v>1.8788긍</v>
      </c>
      <c r="P374" s="15">
        <f t="shared" si="61"/>
        <v>1.8788000000000002E+84</v>
      </c>
      <c r="Q374" s="15">
        <f t="shared" si="66"/>
        <v>1.8788</v>
      </c>
      <c r="R374" s="14" t="str" cm="1">
        <f t="array" ref="R374">IF(AND(Q373&gt;1000,Q374&lt;2),INDEX(V:V,MATCH(R373,V:V,0)+1,0),R373)</f>
        <v>긍</v>
      </c>
      <c r="S374" s="14" t="str">
        <f t="shared" si="59"/>
        <v>1E+84</v>
      </c>
      <c r="T374" s="29">
        <f t="shared" si="60"/>
        <v>34160000000</v>
      </c>
      <c r="U374" s="29"/>
    </row>
    <row r="375" spans="5:21" x14ac:dyDescent="0.3">
      <c r="E375" s="14">
        <v>367</v>
      </c>
      <c r="F375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6" t="s">
        <v>717</v>
      </c>
      <c r="N375" s="14">
        <v>367</v>
      </c>
      <c r="O375" s="15" t="str">
        <f t="shared" si="58"/>
        <v>2.8182긍</v>
      </c>
      <c r="P375" s="15">
        <f t="shared" si="61"/>
        <v>2.8182000000000001E+84</v>
      </c>
      <c r="Q375" s="15">
        <f t="shared" si="66"/>
        <v>2.8182</v>
      </c>
      <c r="R375" s="14" t="str" cm="1">
        <f t="array" ref="R375">IF(AND(Q374&gt;1000,Q375&lt;2),INDEX(V:V,MATCH(R374,V:V,0)+1,0),R374)</f>
        <v>긍</v>
      </c>
      <c r="S375" s="14" t="str">
        <f t="shared" si="59"/>
        <v>1E+84</v>
      </c>
      <c r="T375" s="29">
        <f t="shared" si="60"/>
        <v>34170000000</v>
      </c>
      <c r="U375" s="29"/>
    </row>
    <row r="376" spans="5:21" x14ac:dyDescent="0.3">
      <c r="E376" s="14">
        <v>368</v>
      </c>
      <c r="F376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6" t="s">
        <v>717</v>
      </c>
      <c r="N376" s="14">
        <v>368</v>
      </c>
      <c r="O376" s="15" t="str">
        <f t="shared" si="58"/>
        <v>4.2273긍</v>
      </c>
      <c r="P376" s="15">
        <f t="shared" si="61"/>
        <v>4.2272999999999995E+84</v>
      </c>
      <c r="Q376" s="15">
        <f t="shared" si="66"/>
        <v>4.2272999999999996</v>
      </c>
      <c r="R376" s="14" t="str" cm="1">
        <f t="array" ref="R376">IF(AND(Q375&gt;1000,Q376&lt;2),INDEX(V:V,MATCH(R375,V:V,0)+1,0),R375)</f>
        <v>긍</v>
      </c>
      <c r="S376" s="14" t="str">
        <f t="shared" si="59"/>
        <v>1E+84</v>
      </c>
      <c r="T376" s="29">
        <f t="shared" si="60"/>
        <v>34180000000</v>
      </c>
      <c r="U376" s="29"/>
    </row>
    <row r="377" spans="5:21" x14ac:dyDescent="0.3">
      <c r="E377" s="14">
        <v>369</v>
      </c>
      <c r="F377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6" t="s">
        <v>717</v>
      </c>
      <c r="N377" s="14">
        <v>369</v>
      </c>
      <c r="O377" s="15" t="str">
        <f t="shared" si="58"/>
        <v>6.341긍</v>
      </c>
      <c r="P377" s="15">
        <f t="shared" si="61"/>
        <v>6.3410000000000005E+84</v>
      </c>
      <c r="Q377" s="15">
        <f t="shared" si="66"/>
        <v>6.3410000000000002</v>
      </c>
      <c r="R377" s="14" t="str" cm="1">
        <f t="array" ref="R377">IF(AND(Q376&gt;1000,Q377&lt;2),INDEX(V:V,MATCH(R376,V:V,0)+1,0),R376)</f>
        <v>긍</v>
      </c>
      <c r="S377" s="14" t="str">
        <f t="shared" si="59"/>
        <v>1E+84</v>
      </c>
      <c r="T377" s="29">
        <f t="shared" si="60"/>
        <v>34190000000</v>
      </c>
      <c r="U377" s="29"/>
    </row>
    <row r="378" spans="5:21" x14ac:dyDescent="0.3">
      <c r="E378" s="14">
        <v>370</v>
      </c>
      <c r="F378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6" t="s">
        <v>717</v>
      </c>
      <c r="N378" s="14">
        <v>370</v>
      </c>
      <c r="O378" s="15" t="str">
        <f t="shared" si="58"/>
        <v>9.5115긍</v>
      </c>
      <c r="P378" s="15">
        <f t="shared" si="61"/>
        <v>9.5115000000000007E+84</v>
      </c>
      <c r="Q378" s="15">
        <f t="shared" si="66"/>
        <v>9.5114999999999998</v>
      </c>
      <c r="R378" s="14" t="str" cm="1">
        <f t="array" ref="R378">IF(AND(Q377&gt;1000,Q378&lt;2),INDEX(V:V,MATCH(R377,V:V,0)+1,0),R377)</f>
        <v>긍</v>
      </c>
      <c r="S378" s="14" t="str">
        <f t="shared" si="59"/>
        <v>1E+84</v>
      </c>
      <c r="T378" s="29">
        <f t="shared" si="60"/>
        <v>34200000000</v>
      </c>
      <c r="U378" s="29"/>
    </row>
    <row r="379" spans="5:21" x14ac:dyDescent="0.3">
      <c r="E379" s="14">
        <v>371</v>
      </c>
      <c r="F379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6" t="s">
        <v>717</v>
      </c>
      <c r="N379" s="14">
        <v>371</v>
      </c>
      <c r="O379" s="15" t="str">
        <f t="shared" si="58"/>
        <v>14.2673긍</v>
      </c>
      <c r="P379" s="15">
        <f t="shared" si="61"/>
        <v>1.4267300000000001E+85</v>
      </c>
      <c r="Q379" s="15">
        <f t="shared" si="66"/>
        <v>14.267300000000001</v>
      </c>
      <c r="R379" s="14" t="str" cm="1">
        <f t="array" ref="R379">IF(AND(Q378&gt;1000,Q379&lt;2),INDEX(V:V,MATCH(R378,V:V,0)+1,0),R378)</f>
        <v>긍</v>
      </c>
      <c r="S379" s="14" t="str">
        <f t="shared" si="59"/>
        <v>1E+84</v>
      </c>
      <c r="T379" s="29">
        <f t="shared" si="60"/>
        <v>34210000000</v>
      </c>
      <c r="U379" s="29"/>
    </row>
    <row r="380" spans="5:21" x14ac:dyDescent="0.3">
      <c r="E380" s="14">
        <v>372</v>
      </c>
      <c r="F380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6" t="s">
        <v>717</v>
      </c>
      <c r="N380" s="14">
        <v>372</v>
      </c>
      <c r="O380" s="15" t="str">
        <f t="shared" si="58"/>
        <v>21.401긍</v>
      </c>
      <c r="P380" s="15">
        <f t="shared" si="61"/>
        <v>2.1401E+85</v>
      </c>
      <c r="Q380" s="15">
        <f t="shared" si="66"/>
        <v>21.401</v>
      </c>
      <c r="R380" s="14" t="str" cm="1">
        <f t="array" ref="R380">IF(AND(Q379&gt;1000,Q380&lt;2),INDEX(V:V,MATCH(R379,V:V,0)+1,0),R379)</f>
        <v>긍</v>
      </c>
      <c r="S380" s="14" t="str">
        <f t="shared" si="59"/>
        <v>1E+84</v>
      </c>
      <c r="T380" s="29">
        <f t="shared" si="60"/>
        <v>34220000000</v>
      </c>
      <c r="U380" s="29"/>
    </row>
    <row r="381" spans="5:21" x14ac:dyDescent="0.3">
      <c r="E381" s="14">
        <v>373</v>
      </c>
      <c r="F381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6" t="s">
        <v>717</v>
      </c>
      <c r="N381" s="14">
        <v>373</v>
      </c>
      <c r="O381" s="15" t="str">
        <f t="shared" si="58"/>
        <v>32.1015긍</v>
      </c>
      <c r="P381" s="15">
        <f t="shared" si="61"/>
        <v>3.2101500000000005E+85</v>
      </c>
      <c r="Q381" s="15">
        <f t="shared" si="66"/>
        <v>32.101500000000001</v>
      </c>
      <c r="R381" s="14" t="str" cm="1">
        <f t="array" ref="R381">IF(AND(Q380&gt;1000,Q381&lt;2),INDEX(V:V,MATCH(R380,V:V,0)+1,0),R380)</f>
        <v>긍</v>
      </c>
      <c r="S381" s="14" t="str">
        <f t="shared" si="59"/>
        <v>1E+84</v>
      </c>
      <c r="T381" s="29">
        <f t="shared" si="60"/>
        <v>34230000000</v>
      </c>
      <c r="U381" s="29"/>
    </row>
    <row r="382" spans="5:21" x14ac:dyDescent="0.3">
      <c r="E382" s="14">
        <v>374</v>
      </c>
      <c r="F382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6" t="s">
        <v>717</v>
      </c>
      <c r="N382" s="14">
        <v>374</v>
      </c>
      <c r="O382" s="15" t="str">
        <f t="shared" si="58"/>
        <v>48.1523긍</v>
      </c>
      <c r="P382" s="15">
        <f t="shared" si="61"/>
        <v>4.8152300000000007E+85</v>
      </c>
      <c r="Q382" s="15">
        <f t="shared" si="66"/>
        <v>48.152300000000004</v>
      </c>
      <c r="R382" s="14" t="str" cm="1">
        <f t="array" ref="R382">IF(AND(Q381&gt;1000,Q382&lt;2),INDEX(V:V,MATCH(R381,V:V,0)+1,0),R381)</f>
        <v>긍</v>
      </c>
      <c r="S382" s="14" t="str">
        <f t="shared" si="59"/>
        <v>1E+84</v>
      </c>
      <c r="T382" s="29">
        <f t="shared" si="60"/>
        <v>34240000000</v>
      </c>
      <c r="U382" s="29"/>
    </row>
    <row r="383" spans="5:21" x14ac:dyDescent="0.3">
      <c r="E383" s="14">
        <v>375</v>
      </c>
      <c r="F383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6" t="s">
        <v>717</v>
      </c>
      <c r="N383" s="14">
        <v>375</v>
      </c>
      <c r="O383" s="15" t="str">
        <f t="shared" si="58"/>
        <v>72.2285긍</v>
      </c>
      <c r="P383" s="15">
        <f t="shared" si="61"/>
        <v>7.2228500000000006E+85</v>
      </c>
      <c r="Q383" s="15">
        <f t="shared" si="66"/>
        <v>72.228499999999997</v>
      </c>
      <c r="R383" s="14" t="str" cm="1">
        <f t="array" ref="R383">IF(AND(Q382&gt;1000,Q383&lt;2),INDEX(V:V,MATCH(R382,V:V,0)+1,0),R382)</f>
        <v>긍</v>
      </c>
      <c r="S383" s="14" t="str">
        <f t="shared" si="59"/>
        <v>1E+84</v>
      </c>
      <c r="T383" s="29">
        <f t="shared" si="60"/>
        <v>34250000000</v>
      </c>
      <c r="U383" s="29"/>
    </row>
    <row r="384" spans="5:21" x14ac:dyDescent="0.3">
      <c r="E384" s="14">
        <v>376</v>
      </c>
      <c r="F384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6" t="s">
        <v>717</v>
      </c>
      <c r="N384" s="14">
        <v>376</v>
      </c>
      <c r="O384" s="15" t="str">
        <f t="shared" si="58"/>
        <v>108.3428긍</v>
      </c>
      <c r="P384" s="15">
        <f t="shared" si="61"/>
        <v>1.083428E+86</v>
      </c>
      <c r="Q384" s="15">
        <f t="shared" si="66"/>
        <v>108.3428</v>
      </c>
      <c r="R384" s="14" t="str" cm="1">
        <f t="array" ref="R384">IF(AND(Q383&gt;1000,Q384&lt;2),INDEX(V:V,MATCH(R383,V:V,0)+1,0),R383)</f>
        <v>긍</v>
      </c>
      <c r="S384" s="14" t="str">
        <f t="shared" si="59"/>
        <v>1E+84</v>
      </c>
      <c r="T384" s="29">
        <f t="shared" si="60"/>
        <v>34360000000</v>
      </c>
      <c r="U384" s="29"/>
    </row>
    <row r="385" spans="5:21" x14ac:dyDescent="0.3">
      <c r="E385" s="14">
        <v>377</v>
      </c>
      <c r="F385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6" t="s">
        <v>717</v>
      </c>
      <c r="N385" s="14">
        <v>377</v>
      </c>
      <c r="O385" s="15" t="str">
        <f t="shared" si="58"/>
        <v>162.5142긍</v>
      </c>
      <c r="P385" s="15">
        <f t="shared" si="61"/>
        <v>1.6251419999999999E+86</v>
      </c>
      <c r="Q385" s="15">
        <f t="shared" si="66"/>
        <v>162.51419999999999</v>
      </c>
      <c r="R385" s="14" t="str" cm="1">
        <f t="array" ref="R385">IF(AND(Q384&gt;1000,Q385&lt;2),INDEX(V:V,MATCH(R384,V:V,0)+1,0),R384)</f>
        <v>긍</v>
      </c>
      <c r="S385" s="14" t="str">
        <f t="shared" si="59"/>
        <v>1E+84</v>
      </c>
      <c r="T385" s="29">
        <f t="shared" si="60"/>
        <v>34370000000</v>
      </c>
      <c r="U385" s="29"/>
    </row>
    <row r="386" spans="5:21" x14ac:dyDescent="0.3">
      <c r="E386" s="14">
        <v>378</v>
      </c>
      <c r="F386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6" t="s">
        <v>717</v>
      </c>
      <c r="N386" s="14">
        <v>378</v>
      </c>
      <c r="O386" s="15" t="str">
        <f t="shared" si="58"/>
        <v>243.7713긍</v>
      </c>
      <c r="P386" s="15">
        <f t="shared" si="61"/>
        <v>2.4377130000000001E+86</v>
      </c>
      <c r="Q386" s="15">
        <f t="shared" si="66"/>
        <v>243.7713</v>
      </c>
      <c r="R386" s="14" t="str" cm="1">
        <f t="array" ref="R386">IF(AND(Q385&gt;1000,Q386&lt;2),INDEX(V:V,MATCH(R385,V:V,0)+1,0),R385)</f>
        <v>긍</v>
      </c>
      <c r="S386" s="14" t="str">
        <f t="shared" si="59"/>
        <v>1E+84</v>
      </c>
      <c r="T386" s="29">
        <f t="shared" si="60"/>
        <v>34380000000</v>
      </c>
      <c r="U386" s="29"/>
    </row>
    <row r="387" spans="5:21" x14ac:dyDescent="0.3">
      <c r="E387" s="14">
        <v>379</v>
      </c>
      <c r="F387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6" t="s">
        <v>717</v>
      </c>
      <c r="N387" s="14">
        <v>379</v>
      </c>
      <c r="O387" s="15" t="str">
        <f t="shared" si="58"/>
        <v>365.657긍</v>
      </c>
      <c r="P387" s="15">
        <f t="shared" si="61"/>
        <v>3.6565699999999998E+86</v>
      </c>
      <c r="Q387" s="15">
        <f t="shared" si="66"/>
        <v>365.65699999999998</v>
      </c>
      <c r="R387" s="14" t="str" cm="1">
        <f t="array" ref="R387">IF(AND(Q386&gt;1000,Q387&lt;2),INDEX(V:V,MATCH(R386,V:V,0)+1,0),R386)</f>
        <v>긍</v>
      </c>
      <c r="S387" s="14" t="str">
        <f t="shared" si="59"/>
        <v>1E+84</v>
      </c>
      <c r="T387" s="29">
        <f t="shared" si="60"/>
        <v>34390000000</v>
      </c>
      <c r="U387" s="29"/>
    </row>
    <row r="388" spans="5:21" x14ac:dyDescent="0.3">
      <c r="E388" s="14">
        <v>380</v>
      </c>
      <c r="F388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6" t="s">
        <v>717</v>
      </c>
      <c r="N388" s="14">
        <v>380</v>
      </c>
      <c r="O388" s="15" t="str">
        <f t="shared" si="58"/>
        <v>548.4855긍</v>
      </c>
      <c r="P388" s="15">
        <f t="shared" si="61"/>
        <v>5.4848550000000003E+86</v>
      </c>
      <c r="Q388" s="15">
        <f t="shared" si="66"/>
        <v>548.4855</v>
      </c>
      <c r="R388" s="14" t="str" cm="1">
        <f t="array" ref="R388">IF(AND(Q387&gt;1000,Q388&lt;2),INDEX(V:V,MATCH(R387,V:V,0)+1,0),R387)</f>
        <v>긍</v>
      </c>
      <c r="S388" s="14" t="str">
        <f t="shared" si="59"/>
        <v>1E+84</v>
      </c>
      <c r="T388" s="29">
        <f t="shared" si="60"/>
        <v>34400000000</v>
      </c>
      <c r="U388" s="29"/>
    </row>
    <row r="389" spans="5:21" x14ac:dyDescent="0.3">
      <c r="E389" s="14">
        <v>381</v>
      </c>
      <c r="F389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6" t="s">
        <v>717</v>
      </c>
      <c r="N389" s="14">
        <v>381</v>
      </c>
      <c r="O389" s="15" t="str">
        <f t="shared" ref="O389:O452" si="67">Q389&amp;R389</f>
        <v>822.7283긍</v>
      </c>
      <c r="P389" s="15">
        <f t="shared" si="61"/>
        <v>8.2272829999999999E+86</v>
      </c>
      <c r="Q389" s="15">
        <f t="shared" si="66"/>
        <v>822.72829999999999</v>
      </c>
      <c r="R389" s="14" t="str" cm="1">
        <f t="array" ref="R389">IF(AND(Q388&gt;1000,Q389&lt;2),INDEX(V:V,MATCH(R388,V:V,0)+1,0),R388)</f>
        <v>긍</v>
      </c>
      <c r="S389" s="14" t="str">
        <f t="shared" si="59"/>
        <v>1E+84</v>
      </c>
      <c r="T389" s="29">
        <f t="shared" si="60"/>
        <v>34410000000</v>
      </c>
      <c r="U389" s="29"/>
    </row>
    <row r="390" spans="5:21" x14ac:dyDescent="0.3">
      <c r="E390" s="14">
        <v>382</v>
      </c>
      <c r="F390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6" t="s">
        <v>717</v>
      </c>
      <c r="N390" s="14">
        <v>382</v>
      </c>
      <c r="O390" s="15" t="str">
        <f t="shared" si="67"/>
        <v>1234.0925긍</v>
      </c>
      <c r="P390" s="15">
        <f t="shared" si="61"/>
        <v>1.2340924999999999E+87</v>
      </c>
      <c r="Q390" s="15">
        <f t="shared" si="66"/>
        <v>1234.0925</v>
      </c>
      <c r="R390" s="14" t="str" cm="1">
        <f t="array" ref="R390">IF(AND(Q389&gt;1000,Q390&lt;2),INDEX(V:V,MATCH(R389,V:V,0)+1,0),R389)</f>
        <v>긍</v>
      </c>
      <c r="S390" s="14" t="str">
        <f t="shared" si="59"/>
        <v>1E+84</v>
      </c>
      <c r="T390" s="29">
        <f t="shared" si="60"/>
        <v>34420000000</v>
      </c>
      <c r="U390" s="29"/>
    </row>
    <row r="391" spans="5:21" x14ac:dyDescent="0.3">
      <c r="E391" s="14">
        <v>383</v>
      </c>
      <c r="F391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6" t="s">
        <v>717</v>
      </c>
      <c r="N391" s="14">
        <v>383</v>
      </c>
      <c r="O391" s="15" t="str">
        <f t="shared" si="67"/>
        <v>1851.1388긍</v>
      </c>
      <c r="P391" s="15">
        <f t="shared" si="61"/>
        <v>1.8511388E+87</v>
      </c>
      <c r="Q391" s="15">
        <f t="shared" si="66"/>
        <v>1851.1387999999999</v>
      </c>
      <c r="R391" s="14" t="str" cm="1">
        <f t="array" ref="R391">IF(AND(Q390&gt;1000,Q391&lt;2),INDEX(V:V,MATCH(R390,V:V,0)+1,0),R390)</f>
        <v>긍</v>
      </c>
      <c r="S391" s="14" t="str">
        <f t="shared" si="59"/>
        <v>1E+84</v>
      </c>
      <c r="T391" s="29">
        <f t="shared" si="60"/>
        <v>34430000000</v>
      </c>
      <c r="U391" s="29"/>
    </row>
    <row r="392" spans="5:21" x14ac:dyDescent="0.3">
      <c r="E392" s="14">
        <v>384</v>
      </c>
      <c r="F392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6" t="s">
        <v>717</v>
      </c>
      <c r="N392" s="14">
        <v>384</v>
      </c>
      <c r="O392" s="15" t="str">
        <f t="shared" si="67"/>
        <v>2776.7082긍</v>
      </c>
      <c r="P392" s="15">
        <f t="shared" si="61"/>
        <v>2.7767082000000002E+87</v>
      </c>
      <c r="Q392" s="15">
        <f t="shared" si="66"/>
        <v>2776.7082</v>
      </c>
      <c r="R392" s="14" t="str" cm="1">
        <f t="array" ref="R392">IF(AND(Q391&gt;1000,Q392&lt;2),INDEX(V:V,MATCH(R391,V:V,0)+1,0),R391)</f>
        <v>긍</v>
      </c>
      <c r="S392" s="14" t="str">
        <f t="shared" si="59"/>
        <v>1E+84</v>
      </c>
      <c r="T392" s="29">
        <f t="shared" si="60"/>
        <v>34440000000</v>
      </c>
      <c r="U392" s="29"/>
    </row>
    <row r="393" spans="5:21" x14ac:dyDescent="0.3">
      <c r="E393" s="14">
        <v>385</v>
      </c>
      <c r="F393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6" t="s">
        <v>717</v>
      </c>
      <c r="N393" s="14">
        <v>385</v>
      </c>
      <c r="O393" s="15" t="str">
        <f t="shared" si="67"/>
        <v>4165.0623긍</v>
      </c>
      <c r="P393" s="15">
        <f t="shared" si="61"/>
        <v>4.1650622999999996E+87</v>
      </c>
      <c r="Q393" s="15">
        <f t="shared" si="66"/>
        <v>4165.0622999999996</v>
      </c>
      <c r="R393" s="14" t="str" cm="1">
        <f t="array" ref="R393">IF(AND(Q392&gt;1000,Q393&lt;2),INDEX(V:V,MATCH(R392,V:V,0)+1,0),R392)</f>
        <v>긍</v>
      </c>
      <c r="S393" s="14" t="str">
        <f t="shared" ref="S393:S456" si="68">VLOOKUP(R393,V:Y,4,FALSE)</f>
        <v>1E+84</v>
      </c>
      <c r="T393" s="29">
        <f t="shared" ref="T393:T456" si="69">$B$11*N393+IF(N393&gt;=15,ROUNDUP((N393/15),0)*$B$12,0)+IF(N393&gt;=50,ROUNDUP((N393/50),0)*$B$13,0)+IF(N393&gt;=100,ROUNDUP((N393/100),0)*$B$14,0)+IF(N393&gt;=200,ROUNDUP((N393/200),0)*$B$15,0)</f>
        <v>34450000000</v>
      </c>
      <c r="U393" s="29"/>
    </row>
    <row r="394" spans="5:21" x14ac:dyDescent="0.3">
      <c r="E394" s="14">
        <v>386</v>
      </c>
      <c r="F394" s="6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6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6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6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6" t="s">
        <v>717</v>
      </c>
      <c r="N394" s="14">
        <v>386</v>
      </c>
      <c r="O394" s="15" t="str">
        <f t="shared" si="67"/>
        <v>6247.5935긍</v>
      </c>
      <c r="P394" s="15">
        <f t="shared" ref="P394:P457" si="70">Q394*S394</f>
        <v>6.2475935000000005E+87</v>
      </c>
      <c r="Q394" s="15">
        <f t="shared" si="66"/>
        <v>6247.5934999999999</v>
      </c>
      <c r="R394" s="14" t="str" cm="1">
        <f t="array" ref="R394">IF(AND(Q393&gt;1000,Q394&lt;2),INDEX(V:V,MATCH(R393,V:V,0)+1,0),R393)</f>
        <v>긍</v>
      </c>
      <c r="S394" s="14" t="str">
        <f t="shared" si="68"/>
        <v>1E+84</v>
      </c>
      <c r="T394" s="29">
        <f t="shared" si="69"/>
        <v>34460000000</v>
      </c>
      <c r="U394" s="29"/>
    </row>
    <row r="395" spans="5:21" x14ac:dyDescent="0.3">
      <c r="E395" s="14">
        <v>387</v>
      </c>
      <c r="F395" s="6" t="str">
        <f t="shared" ref="F395:F458" si="71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6" t="str">
        <f t="shared" ref="G395:G458" si="72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6" t="str">
        <f t="shared" ref="H395:H458" si="73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6" t="str">
        <f t="shared" ref="I395:I458" si="74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6" t="s">
        <v>717</v>
      </c>
      <c r="N395" s="14">
        <v>387</v>
      </c>
      <c r="O395" s="15" t="str">
        <f t="shared" si="67"/>
        <v>9371.3903긍</v>
      </c>
      <c r="P395" s="15">
        <f t="shared" si="70"/>
        <v>9.3713902999999996E+87</v>
      </c>
      <c r="Q395" s="15">
        <f t="shared" ref="Q395:Q458" si="75">IF(ROUNDUP(Q394*((100+$B$10)/100),0)&gt;10000,ROUNDUP(Q394*((100+$B$10)/100)/10000,4),ROUNDUP(Q394*((100+$B$10)/100),4))</f>
        <v>9371.3902999999991</v>
      </c>
      <c r="R395" s="14" t="str" cm="1">
        <f t="array" ref="R395">IF(AND(Q394&gt;1000,Q395&lt;2),INDEX(V:V,MATCH(R394,V:V,0)+1,0),R394)</f>
        <v>긍</v>
      </c>
      <c r="S395" s="14" t="str">
        <f t="shared" si="68"/>
        <v>1E+84</v>
      </c>
      <c r="T395" s="29">
        <f t="shared" si="69"/>
        <v>34470000000</v>
      </c>
      <c r="U395" s="29"/>
    </row>
    <row r="396" spans="5:21" x14ac:dyDescent="0.3">
      <c r="E396" s="14">
        <v>388</v>
      </c>
      <c r="F396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6" t="s">
        <v>717</v>
      </c>
      <c r="N396" s="14">
        <v>388</v>
      </c>
      <c r="O396" s="15" t="str">
        <f t="shared" si="67"/>
        <v>1.4058갈</v>
      </c>
      <c r="P396" s="15">
        <f t="shared" si="70"/>
        <v>1.4057999999999998E+88</v>
      </c>
      <c r="Q396" s="15">
        <f t="shared" si="75"/>
        <v>1.4057999999999999</v>
      </c>
      <c r="R396" s="14" t="str" cm="1">
        <f t="array" ref="R396">IF(AND(Q395&gt;1000,Q396&lt;2),INDEX(V:V,MATCH(R395,V:V,0)+1,0),R395)</f>
        <v>갈</v>
      </c>
      <c r="S396" s="14" t="str">
        <f t="shared" si="68"/>
        <v>1E+88</v>
      </c>
      <c r="T396" s="29">
        <f t="shared" si="69"/>
        <v>34480000000</v>
      </c>
      <c r="U396" s="29"/>
    </row>
    <row r="397" spans="5:21" x14ac:dyDescent="0.3">
      <c r="E397" s="14">
        <v>389</v>
      </c>
      <c r="F397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6" t="s">
        <v>717</v>
      </c>
      <c r="N397" s="14">
        <v>389</v>
      </c>
      <c r="O397" s="15" t="str">
        <f t="shared" si="67"/>
        <v>2.1087갈</v>
      </c>
      <c r="P397" s="15">
        <f t="shared" si="70"/>
        <v>2.1086999999999996E+88</v>
      </c>
      <c r="Q397" s="15">
        <f t="shared" si="75"/>
        <v>2.1086999999999998</v>
      </c>
      <c r="R397" s="14" t="str" cm="1">
        <f t="array" ref="R397">IF(AND(Q396&gt;1000,Q397&lt;2),INDEX(V:V,MATCH(R396,V:V,0)+1,0),R396)</f>
        <v>갈</v>
      </c>
      <c r="S397" s="14" t="str">
        <f t="shared" si="68"/>
        <v>1E+88</v>
      </c>
      <c r="T397" s="29">
        <f t="shared" si="69"/>
        <v>34490000000</v>
      </c>
      <c r="U397" s="29"/>
    </row>
    <row r="398" spans="5:21" x14ac:dyDescent="0.3">
      <c r="E398" s="14">
        <v>390</v>
      </c>
      <c r="F398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6" t="s">
        <v>717</v>
      </c>
      <c r="N398" s="14">
        <v>390</v>
      </c>
      <c r="O398" s="15" t="str">
        <f t="shared" si="67"/>
        <v>3.1631갈</v>
      </c>
      <c r="P398" s="15">
        <f t="shared" si="70"/>
        <v>3.1631000000000001E+88</v>
      </c>
      <c r="Q398" s="15">
        <f t="shared" si="75"/>
        <v>3.1631</v>
      </c>
      <c r="R398" s="14" t="str" cm="1">
        <f t="array" ref="R398">IF(AND(Q397&gt;1000,Q398&lt;2),INDEX(V:V,MATCH(R397,V:V,0)+1,0),R397)</f>
        <v>갈</v>
      </c>
      <c r="S398" s="14" t="str">
        <f t="shared" si="68"/>
        <v>1E+88</v>
      </c>
      <c r="T398" s="29">
        <f t="shared" si="69"/>
        <v>34500000000</v>
      </c>
      <c r="U398" s="29"/>
    </row>
    <row r="399" spans="5:21" x14ac:dyDescent="0.3">
      <c r="E399" s="14">
        <v>391</v>
      </c>
      <c r="F399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6" t="s">
        <v>717</v>
      </c>
      <c r="N399" s="14">
        <v>391</v>
      </c>
      <c r="O399" s="15" t="str">
        <f t="shared" si="67"/>
        <v>4.7447갈</v>
      </c>
      <c r="P399" s="15">
        <f t="shared" si="70"/>
        <v>4.7446999999999998E+88</v>
      </c>
      <c r="Q399" s="15">
        <f t="shared" si="75"/>
        <v>4.7446999999999999</v>
      </c>
      <c r="R399" s="14" t="str" cm="1">
        <f t="array" ref="R399">IF(AND(Q398&gt;1000,Q399&lt;2),INDEX(V:V,MATCH(R398,V:V,0)+1,0),R398)</f>
        <v>갈</v>
      </c>
      <c r="S399" s="14" t="str">
        <f t="shared" si="68"/>
        <v>1E+88</v>
      </c>
      <c r="T399" s="29">
        <f t="shared" si="69"/>
        <v>34610000000</v>
      </c>
      <c r="U399" s="29"/>
    </row>
    <row r="400" spans="5:21" x14ac:dyDescent="0.3">
      <c r="E400" s="14">
        <v>392</v>
      </c>
      <c r="F400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6" t="s">
        <v>717</v>
      </c>
      <c r="N400" s="14">
        <v>392</v>
      </c>
      <c r="O400" s="15" t="str">
        <f t="shared" si="67"/>
        <v>7.1171갈</v>
      </c>
      <c r="P400" s="15">
        <f t="shared" si="70"/>
        <v>7.1170999999999999E+88</v>
      </c>
      <c r="Q400" s="15">
        <f t="shared" si="75"/>
        <v>7.1170999999999998</v>
      </c>
      <c r="R400" s="14" t="str" cm="1">
        <f t="array" ref="R400">IF(AND(Q399&gt;1000,Q400&lt;2),INDEX(V:V,MATCH(R399,V:V,0)+1,0),R399)</f>
        <v>갈</v>
      </c>
      <c r="S400" s="14" t="str">
        <f t="shared" si="68"/>
        <v>1E+88</v>
      </c>
      <c r="T400" s="29">
        <f t="shared" si="69"/>
        <v>34620000000</v>
      </c>
      <c r="U400" s="29"/>
    </row>
    <row r="401" spans="5:21" x14ac:dyDescent="0.3">
      <c r="E401" s="14">
        <v>393</v>
      </c>
      <c r="F401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6" t="s">
        <v>717</v>
      </c>
      <c r="N401" s="14">
        <v>393</v>
      </c>
      <c r="O401" s="15" t="str">
        <f t="shared" si="67"/>
        <v>10.6757갈</v>
      </c>
      <c r="P401" s="15">
        <f t="shared" si="70"/>
        <v>1.0675699999999999E+89</v>
      </c>
      <c r="Q401" s="15">
        <f t="shared" si="75"/>
        <v>10.675699999999999</v>
      </c>
      <c r="R401" s="14" t="str" cm="1">
        <f t="array" ref="R401">IF(AND(Q400&gt;1000,Q401&lt;2),INDEX(V:V,MATCH(R400,V:V,0)+1,0),R400)</f>
        <v>갈</v>
      </c>
      <c r="S401" s="14" t="str">
        <f t="shared" si="68"/>
        <v>1E+88</v>
      </c>
      <c r="T401" s="29">
        <f t="shared" si="69"/>
        <v>34630000000</v>
      </c>
      <c r="U401" s="29"/>
    </row>
    <row r="402" spans="5:21" x14ac:dyDescent="0.3">
      <c r="E402" s="14">
        <v>394</v>
      </c>
      <c r="F402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6" t="s">
        <v>717</v>
      </c>
      <c r="N402" s="14">
        <v>394</v>
      </c>
      <c r="O402" s="15" t="str">
        <f t="shared" si="67"/>
        <v>16.0136갈</v>
      </c>
      <c r="P402" s="15">
        <f t="shared" si="70"/>
        <v>1.60136E+89</v>
      </c>
      <c r="Q402" s="15">
        <f t="shared" si="75"/>
        <v>16.0136</v>
      </c>
      <c r="R402" s="14" t="str" cm="1">
        <f t="array" ref="R402">IF(AND(Q401&gt;1000,Q402&lt;2),INDEX(V:V,MATCH(R401,V:V,0)+1,0),R401)</f>
        <v>갈</v>
      </c>
      <c r="S402" s="14" t="str">
        <f t="shared" si="68"/>
        <v>1E+88</v>
      </c>
      <c r="T402" s="29">
        <f t="shared" si="69"/>
        <v>34640000000</v>
      </c>
      <c r="U402" s="29"/>
    </row>
    <row r="403" spans="5:21" x14ac:dyDescent="0.3">
      <c r="E403" s="14">
        <v>395</v>
      </c>
      <c r="F403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6" t="s">
        <v>717</v>
      </c>
      <c r="N403" s="14">
        <v>395</v>
      </c>
      <c r="O403" s="15" t="str">
        <f t="shared" si="67"/>
        <v>24.0204갈</v>
      </c>
      <c r="P403" s="15">
        <f t="shared" si="70"/>
        <v>2.4020399999999998E+89</v>
      </c>
      <c r="Q403" s="15">
        <f t="shared" si="75"/>
        <v>24.020399999999999</v>
      </c>
      <c r="R403" s="14" t="str" cm="1">
        <f t="array" ref="R403">IF(AND(Q402&gt;1000,Q403&lt;2),INDEX(V:V,MATCH(R402,V:V,0)+1,0),R402)</f>
        <v>갈</v>
      </c>
      <c r="S403" s="14" t="str">
        <f t="shared" si="68"/>
        <v>1E+88</v>
      </c>
      <c r="T403" s="29">
        <f t="shared" si="69"/>
        <v>34650000000</v>
      </c>
      <c r="U403" s="29"/>
    </row>
    <row r="404" spans="5:21" x14ac:dyDescent="0.3">
      <c r="E404" s="14">
        <v>396</v>
      </c>
      <c r="F404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6" t="s">
        <v>717</v>
      </c>
      <c r="N404" s="14">
        <v>396</v>
      </c>
      <c r="O404" s="15" t="str">
        <f t="shared" si="67"/>
        <v>36.0306갈</v>
      </c>
      <c r="P404" s="15">
        <f t="shared" si="70"/>
        <v>3.6030599999999999E+89</v>
      </c>
      <c r="Q404" s="15">
        <f t="shared" si="75"/>
        <v>36.0306</v>
      </c>
      <c r="R404" s="14" t="str" cm="1">
        <f t="array" ref="R404">IF(AND(Q403&gt;1000,Q404&lt;2),INDEX(V:V,MATCH(R403,V:V,0)+1,0),R403)</f>
        <v>갈</v>
      </c>
      <c r="S404" s="14" t="str">
        <f t="shared" si="68"/>
        <v>1E+88</v>
      </c>
      <c r="T404" s="29">
        <f t="shared" si="69"/>
        <v>34660000000</v>
      </c>
      <c r="U404" s="29"/>
    </row>
    <row r="405" spans="5:21" x14ac:dyDescent="0.3">
      <c r="E405" s="14">
        <v>397</v>
      </c>
      <c r="F405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6" t="s">
        <v>717</v>
      </c>
      <c r="N405" s="14">
        <v>397</v>
      </c>
      <c r="O405" s="15" t="str">
        <f t="shared" si="67"/>
        <v>54.0459갈</v>
      </c>
      <c r="P405" s="15">
        <f t="shared" si="70"/>
        <v>5.4045899999999996E+89</v>
      </c>
      <c r="Q405" s="15">
        <f t="shared" si="75"/>
        <v>54.045900000000003</v>
      </c>
      <c r="R405" s="14" t="str" cm="1">
        <f t="array" ref="R405">IF(AND(Q404&gt;1000,Q405&lt;2),INDEX(V:V,MATCH(R404,V:V,0)+1,0),R404)</f>
        <v>갈</v>
      </c>
      <c r="S405" s="14" t="str">
        <f t="shared" si="68"/>
        <v>1E+88</v>
      </c>
      <c r="T405" s="29">
        <f t="shared" si="69"/>
        <v>34670000000</v>
      </c>
      <c r="U405" s="29"/>
    </row>
    <row r="406" spans="5:21" x14ac:dyDescent="0.3">
      <c r="E406" s="14">
        <v>398</v>
      </c>
      <c r="F406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6" t="s">
        <v>717</v>
      </c>
      <c r="N406" s="14">
        <v>398</v>
      </c>
      <c r="O406" s="15" t="str">
        <f t="shared" si="67"/>
        <v>81.0689갈</v>
      </c>
      <c r="P406" s="15">
        <f t="shared" si="70"/>
        <v>8.1068899999999997E+89</v>
      </c>
      <c r="Q406" s="15">
        <f t="shared" si="75"/>
        <v>81.068899999999999</v>
      </c>
      <c r="R406" s="14" t="str" cm="1">
        <f t="array" ref="R406">IF(AND(Q405&gt;1000,Q406&lt;2),INDEX(V:V,MATCH(R405,V:V,0)+1,0),R405)</f>
        <v>갈</v>
      </c>
      <c r="S406" s="14" t="str">
        <f t="shared" si="68"/>
        <v>1E+88</v>
      </c>
      <c r="T406" s="29">
        <f t="shared" si="69"/>
        <v>34680000000</v>
      </c>
      <c r="U406" s="29"/>
    </row>
    <row r="407" spans="5:21" x14ac:dyDescent="0.3">
      <c r="E407" s="14">
        <v>399</v>
      </c>
      <c r="F407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6" t="s">
        <v>717</v>
      </c>
      <c r="N407" s="14">
        <v>399</v>
      </c>
      <c r="O407" s="15" t="str">
        <f t="shared" si="67"/>
        <v>121.6034갈</v>
      </c>
      <c r="P407" s="15">
        <f t="shared" si="70"/>
        <v>1.2160340000000001E+90</v>
      </c>
      <c r="Q407" s="15">
        <f t="shared" si="75"/>
        <v>121.60340000000001</v>
      </c>
      <c r="R407" s="14" t="str" cm="1">
        <f t="array" ref="R407">IF(AND(Q406&gt;1000,Q407&lt;2),INDEX(V:V,MATCH(R406,V:V,0)+1,0),R406)</f>
        <v>갈</v>
      </c>
      <c r="S407" s="14" t="str">
        <f t="shared" si="68"/>
        <v>1E+88</v>
      </c>
      <c r="T407" s="29">
        <f t="shared" si="69"/>
        <v>34690000000</v>
      </c>
      <c r="U407" s="29"/>
    </row>
    <row r="408" spans="5:21" x14ac:dyDescent="0.3">
      <c r="E408" s="14">
        <v>400</v>
      </c>
      <c r="F408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6" t="s">
        <v>717</v>
      </c>
      <c r="N408" s="14">
        <v>400</v>
      </c>
      <c r="O408" s="15" t="str">
        <f t="shared" si="67"/>
        <v>182.4051갈</v>
      </c>
      <c r="P408" s="15">
        <f t="shared" si="70"/>
        <v>1.8240509999999999E+90</v>
      </c>
      <c r="Q408" s="15">
        <f t="shared" si="75"/>
        <v>182.4051</v>
      </c>
      <c r="R408" s="14" t="str" cm="1">
        <f t="array" ref="R408">IF(AND(Q407&gt;1000,Q408&lt;2),INDEX(V:V,MATCH(R407,V:V,0)+1,0),R407)</f>
        <v>갈</v>
      </c>
      <c r="S408" s="14" t="str">
        <f t="shared" si="68"/>
        <v>1E+88</v>
      </c>
      <c r="T408" s="29">
        <f t="shared" si="69"/>
        <v>34700000000</v>
      </c>
      <c r="U408" s="29"/>
    </row>
    <row r="409" spans="5:21" x14ac:dyDescent="0.3">
      <c r="E409" s="14">
        <v>401</v>
      </c>
      <c r="F409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6" t="s">
        <v>717</v>
      </c>
      <c r="N409" s="14">
        <v>401</v>
      </c>
      <c r="O409" s="15" t="str">
        <f t="shared" si="67"/>
        <v>273.6077갈</v>
      </c>
      <c r="P409" s="15">
        <f t="shared" si="70"/>
        <v>2.7360769999999998E+90</v>
      </c>
      <c r="Q409" s="15">
        <f t="shared" si="75"/>
        <v>273.60769999999997</v>
      </c>
      <c r="R409" s="14" t="str" cm="1">
        <f t="array" ref="R409">IF(AND(Q408&gt;1000,Q409&lt;2),INDEX(V:V,MATCH(R408,V:V,0)+1,0),R408)</f>
        <v>갈</v>
      </c>
      <c r="S409" s="14" t="str">
        <f t="shared" si="68"/>
        <v>1E+88</v>
      </c>
      <c r="T409" s="29">
        <f t="shared" si="69"/>
        <v>46210000000</v>
      </c>
      <c r="U409" s="29"/>
    </row>
    <row r="410" spans="5:21" x14ac:dyDescent="0.3">
      <c r="E410" s="14">
        <v>402</v>
      </c>
      <c r="F410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6" t="s">
        <v>717</v>
      </c>
      <c r="N410" s="14">
        <v>402</v>
      </c>
      <c r="O410" s="15" t="str">
        <f t="shared" si="67"/>
        <v>410.4116갈</v>
      </c>
      <c r="P410" s="15">
        <f t="shared" si="70"/>
        <v>4.1041159999999992E+90</v>
      </c>
      <c r="Q410" s="15">
        <f t="shared" si="75"/>
        <v>410.41159999999996</v>
      </c>
      <c r="R410" s="14" t="str" cm="1">
        <f t="array" ref="R410">IF(AND(Q409&gt;1000,Q410&lt;2),INDEX(V:V,MATCH(R409,V:V,0)+1,0),R409)</f>
        <v>갈</v>
      </c>
      <c r="S410" s="14" t="str">
        <f t="shared" si="68"/>
        <v>1E+88</v>
      </c>
      <c r="T410" s="29">
        <f t="shared" si="69"/>
        <v>46220000000</v>
      </c>
      <c r="U410" s="29"/>
    </row>
    <row r="411" spans="5:21" x14ac:dyDescent="0.3">
      <c r="E411" s="14">
        <v>403</v>
      </c>
      <c r="F411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6" t="s">
        <v>717</v>
      </c>
      <c r="N411" s="14">
        <v>403</v>
      </c>
      <c r="O411" s="15" t="str">
        <f t="shared" si="67"/>
        <v>615.6174갈</v>
      </c>
      <c r="P411" s="15">
        <f t="shared" si="70"/>
        <v>6.1561739999999996E+90</v>
      </c>
      <c r="Q411" s="15">
        <f t="shared" si="75"/>
        <v>615.61739999999998</v>
      </c>
      <c r="R411" s="14" t="str" cm="1">
        <f t="array" ref="R411">IF(AND(Q410&gt;1000,Q411&lt;2),INDEX(V:V,MATCH(R410,V:V,0)+1,0),R410)</f>
        <v>갈</v>
      </c>
      <c r="S411" s="14" t="str">
        <f t="shared" si="68"/>
        <v>1E+88</v>
      </c>
      <c r="T411" s="29">
        <f t="shared" si="69"/>
        <v>46230000000</v>
      </c>
      <c r="U411" s="29"/>
    </row>
    <row r="412" spans="5:21" x14ac:dyDescent="0.3">
      <c r="E412" s="14">
        <v>404</v>
      </c>
      <c r="F412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6" t="s">
        <v>717</v>
      </c>
      <c r="N412" s="14">
        <v>404</v>
      </c>
      <c r="O412" s="15" t="str">
        <f t="shared" si="67"/>
        <v>923.4261갈</v>
      </c>
      <c r="P412" s="15">
        <f t="shared" si="70"/>
        <v>9.2342610000000004E+90</v>
      </c>
      <c r="Q412" s="15">
        <f t="shared" si="75"/>
        <v>923.42610000000002</v>
      </c>
      <c r="R412" s="14" t="str" cm="1">
        <f t="array" ref="R412">IF(AND(Q411&gt;1000,Q412&lt;2),INDEX(V:V,MATCH(R411,V:V,0)+1,0),R411)</f>
        <v>갈</v>
      </c>
      <c r="S412" s="14" t="str">
        <f t="shared" si="68"/>
        <v>1E+88</v>
      </c>
      <c r="T412" s="29">
        <f t="shared" si="69"/>
        <v>46240000000</v>
      </c>
      <c r="U412" s="29"/>
    </row>
    <row r="413" spans="5:21" x14ac:dyDescent="0.3">
      <c r="E413" s="14">
        <v>405</v>
      </c>
      <c r="F413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6" t="s">
        <v>717</v>
      </c>
      <c r="N413" s="14">
        <v>405</v>
      </c>
      <c r="O413" s="15" t="str">
        <f t="shared" si="67"/>
        <v>1385.1392갈</v>
      </c>
      <c r="P413" s="15">
        <f t="shared" si="70"/>
        <v>1.3851392E+91</v>
      </c>
      <c r="Q413" s="15">
        <f t="shared" si="75"/>
        <v>1385.1392000000001</v>
      </c>
      <c r="R413" s="14" t="str" cm="1">
        <f t="array" ref="R413">IF(AND(Q412&gt;1000,Q413&lt;2),INDEX(V:V,MATCH(R412,V:V,0)+1,0),R412)</f>
        <v>갈</v>
      </c>
      <c r="S413" s="14" t="str">
        <f t="shared" si="68"/>
        <v>1E+88</v>
      </c>
      <c r="T413" s="29">
        <f t="shared" si="69"/>
        <v>46250000000</v>
      </c>
      <c r="U413" s="29"/>
    </row>
    <row r="414" spans="5:21" x14ac:dyDescent="0.3">
      <c r="E414" s="14">
        <v>406</v>
      </c>
      <c r="F414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6" t="s">
        <v>717</v>
      </c>
      <c r="N414" s="14">
        <v>406</v>
      </c>
      <c r="O414" s="15" t="str">
        <f t="shared" si="67"/>
        <v>2077.7088갈</v>
      </c>
      <c r="P414" s="15">
        <f t="shared" si="70"/>
        <v>2.0777087999999996E+91</v>
      </c>
      <c r="Q414" s="15">
        <f t="shared" si="75"/>
        <v>2077.7087999999999</v>
      </c>
      <c r="R414" s="14" t="str" cm="1">
        <f t="array" ref="R414">IF(AND(Q413&gt;1000,Q414&lt;2),INDEX(V:V,MATCH(R413,V:V,0)+1,0),R413)</f>
        <v>갈</v>
      </c>
      <c r="S414" s="14" t="str">
        <f t="shared" si="68"/>
        <v>1E+88</v>
      </c>
      <c r="T414" s="29">
        <f t="shared" si="69"/>
        <v>46360000000</v>
      </c>
      <c r="U414" s="29"/>
    </row>
    <row r="415" spans="5:21" x14ac:dyDescent="0.3">
      <c r="E415" s="14">
        <v>407</v>
      </c>
      <c r="F415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6" t="s">
        <v>717</v>
      </c>
      <c r="N415" s="14">
        <v>407</v>
      </c>
      <c r="O415" s="15" t="str">
        <f t="shared" si="67"/>
        <v>3116.5632갈</v>
      </c>
      <c r="P415" s="15">
        <f t="shared" si="70"/>
        <v>3.1165632E+91</v>
      </c>
      <c r="Q415" s="15">
        <f t="shared" si="75"/>
        <v>3116.5632000000001</v>
      </c>
      <c r="R415" s="14" t="str" cm="1">
        <f t="array" ref="R415">IF(AND(Q414&gt;1000,Q415&lt;2),INDEX(V:V,MATCH(R414,V:V,0)+1,0),R414)</f>
        <v>갈</v>
      </c>
      <c r="S415" s="14" t="str">
        <f t="shared" si="68"/>
        <v>1E+88</v>
      </c>
      <c r="T415" s="29">
        <f t="shared" si="69"/>
        <v>46370000000</v>
      </c>
      <c r="U415" s="29"/>
    </row>
    <row r="416" spans="5:21" x14ac:dyDescent="0.3">
      <c r="E416" s="14">
        <v>408</v>
      </c>
      <c r="F416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6" t="s">
        <v>717</v>
      </c>
      <c r="N416" s="14">
        <v>408</v>
      </c>
      <c r="O416" s="15" t="str">
        <f t="shared" si="67"/>
        <v>4674.8448갈</v>
      </c>
      <c r="P416" s="15">
        <f t="shared" si="70"/>
        <v>4.6748447999999997E+91</v>
      </c>
      <c r="Q416" s="15">
        <f t="shared" si="75"/>
        <v>4674.8447999999999</v>
      </c>
      <c r="R416" s="14" t="str" cm="1">
        <f t="array" ref="R416">IF(AND(Q415&gt;1000,Q416&lt;2),INDEX(V:V,MATCH(R415,V:V,0)+1,0),R415)</f>
        <v>갈</v>
      </c>
      <c r="S416" s="14" t="str">
        <f t="shared" si="68"/>
        <v>1E+88</v>
      </c>
      <c r="T416" s="29">
        <f t="shared" si="69"/>
        <v>46380000000</v>
      </c>
      <c r="U416" s="29"/>
    </row>
    <row r="417" spans="5:21" x14ac:dyDescent="0.3">
      <c r="E417" s="14">
        <v>409</v>
      </c>
      <c r="F417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6" t="s">
        <v>717</v>
      </c>
      <c r="N417" s="14">
        <v>409</v>
      </c>
      <c r="O417" s="15" t="str">
        <f t="shared" si="67"/>
        <v>7012.2672갈</v>
      </c>
      <c r="P417" s="15">
        <f t="shared" si="70"/>
        <v>7.0122671999999995E+91</v>
      </c>
      <c r="Q417" s="15">
        <f t="shared" si="75"/>
        <v>7012.2672000000002</v>
      </c>
      <c r="R417" s="14" t="str" cm="1">
        <f t="array" ref="R417">IF(AND(Q416&gt;1000,Q417&lt;2),INDEX(V:V,MATCH(R416,V:V,0)+1,0),R416)</f>
        <v>갈</v>
      </c>
      <c r="S417" s="14" t="str">
        <f t="shared" si="68"/>
        <v>1E+88</v>
      </c>
      <c r="T417" s="29">
        <f t="shared" si="69"/>
        <v>46390000000</v>
      </c>
      <c r="U417" s="29"/>
    </row>
    <row r="418" spans="5:21" x14ac:dyDescent="0.3">
      <c r="E418" s="14">
        <v>410</v>
      </c>
      <c r="F418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6" t="s">
        <v>717</v>
      </c>
      <c r="N418" s="14">
        <v>410</v>
      </c>
      <c r="O418" s="15" t="str">
        <f t="shared" si="67"/>
        <v>1.0519라</v>
      </c>
      <c r="P418" s="15">
        <f t="shared" si="70"/>
        <v>1.0519000000000001E+92</v>
      </c>
      <c r="Q418" s="15">
        <f t="shared" si="75"/>
        <v>1.0519000000000001</v>
      </c>
      <c r="R418" s="14" t="str" cm="1">
        <f t="array" ref="R418">IF(AND(Q417&gt;1000,Q418&lt;2),INDEX(V:V,MATCH(R417,V:V,0)+1,0),R417)</f>
        <v>라</v>
      </c>
      <c r="S418" s="14" t="str">
        <f t="shared" si="68"/>
        <v>1E+92</v>
      </c>
      <c r="T418" s="29">
        <f t="shared" si="69"/>
        <v>46400000000</v>
      </c>
      <c r="U418" s="29"/>
    </row>
    <row r="419" spans="5:21" x14ac:dyDescent="0.3">
      <c r="E419" s="14">
        <v>411</v>
      </c>
      <c r="F419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6" t="s">
        <v>717</v>
      </c>
      <c r="N419" s="14">
        <v>411</v>
      </c>
      <c r="O419" s="15" t="str">
        <f t="shared" si="67"/>
        <v>1.5779라</v>
      </c>
      <c r="P419" s="15">
        <f t="shared" si="70"/>
        <v>1.5779000000000001E+92</v>
      </c>
      <c r="Q419" s="15">
        <f t="shared" si="75"/>
        <v>1.5779000000000001</v>
      </c>
      <c r="R419" s="14" t="str" cm="1">
        <f t="array" ref="R419">IF(AND(Q418&gt;1000,Q419&lt;2),INDEX(V:V,MATCH(R418,V:V,0)+1,0),R418)</f>
        <v>라</v>
      </c>
      <c r="S419" s="14" t="str">
        <f t="shared" si="68"/>
        <v>1E+92</v>
      </c>
      <c r="T419" s="29">
        <f t="shared" si="69"/>
        <v>46410000000</v>
      </c>
      <c r="U419" s="29"/>
    </row>
    <row r="420" spans="5:21" x14ac:dyDescent="0.3">
      <c r="E420" s="14">
        <v>412</v>
      </c>
      <c r="F420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6" t="s">
        <v>717</v>
      </c>
      <c r="N420" s="14">
        <v>412</v>
      </c>
      <c r="O420" s="15" t="str">
        <f t="shared" si="67"/>
        <v>2.3669라</v>
      </c>
      <c r="P420" s="15">
        <f t="shared" si="70"/>
        <v>2.3669000000000005E+92</v>
      </c>
      <c r="Q420" s="15">
        <f t="shared" si="75"/>
        <v>2.3669000000000002</v>
      </c>
      <c r="R420" s="14" t="str" cm="1">
        <f t="array" ref="R420">IF(AND(Q419&gt;1000,Q420&lt;2),INDEX(V:V,MATCH(R419,V:V,0)+1,0),R419)</f>
        <v>라</v>
      </c>
      <c r="S420" s="14" t="str">
        <f t="shared" si="68"/>
        <v>1E+92</v>
      </c>
      <c r="T420" s="29">
        <f t="shared" si="69"/>
        <v>46420000000</v>
      </c>
      <c r="U420" s="29"/>
    </row>
    <row r="421" spans="5:21" x14ac:dyDescent="0.3">
      <c r="E421" s="14">
        <v>413</v>
      </c>
      <c r="F421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6" t="s">
        <v>717</v>
      </c>
      <c r="N421" s="14">
        <v>413</v>
      </c>
      <c r="O421" s="15" t="str">
        <f t="shared" si="67"/>
        <v>3.5504라</v>
      </c>
      <c r="P421" s="15">
        <f t="shared" si="70"/>
        <v>3.5504000000000004E+92</v>
      </c>
      <c r="Q421" s="15">
        <f t="shared" si="75"/>
        <v>3.5504000000000002</v>
      </c>
      <c r="R421" s="14" t="str" cm="1">
        <f t="array" ref="R421">IF(AND(Q420&gt;1000,Q421&lt;2),INDEX(V:V,MATCH(R420,V:V,0)+1,0),R420)</f>
        <v>라</v>
      </c>
      <c r="S421" s="14" t="str">
        <f t="shared" si="68"/>
        <v>1E+92</v>
      </c>
      <c r="T421" s="29">
        <f t="shared" si="69"/>
        <v>46430000000</v>
      </c>
      <c r="U421" s="29"/>
    </row>
    <row r="422" spans="5:21" x14ac:dyDescent="0.3">
      <c r="E422" s="14">
        <v>414</v>
      </c>
      <c r="F422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6" t="s">
        <v>717</v>
      </c>
      <c r="N422" s="14">
        <v>414</v>
      </c>
      <c r="O422" s="15" t="str">
        <f t="shared" si="67"/>
        <v>5.3256라</v>
      </c>
      <c r="P422" s="15">
        <f t="shared" si="70"/>
        <v>5.3255999999999995E+92</v>
      </c>
      <c r="Q422" s="15">
        <f t="shared" si="75"/>
        <v>5.3255999999999997</v>
      </c>
      <c r="R422" s="14" t="str" cm="1">
        <f t="array" ref="R422">IF(AND(Q421&gt;1000,Q422&lt;2),INDEX(V:V,MATCH(R421,V:V,0)+1,0),R421)</f>
        <v>라</v>
      </c>
      <c r="S422" s="14" t="str">
        <f t="shared" si="68"/>
        <v>1E+92</v>
      </c>
      <c r="T422" s="29">
        <f t="shared" si="69"/>
        <v>46440000000</v>
      </c>
      <c r="U422" s="29"/>
    </row>
    <row r="423" spans="5:21" x14ac:dyDescent="0.3">
      <c r="E423" s="14">
        <v>415</v>
      </c>
      <c r="F423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6" t="s">
        <v>717</v>
      </c>
      <c r="N423" s="14">
        <v>415</v>
      </c>
      <c r="O423" s="15" t="str">
        <f t="shared" si="67"/>
        <v>7.9884라</v>
      </c>
      <c r="P423" s="15">
        <f t="shared" si="70"/>
        <v>7.988400000000001E+92</v>
      </c>
      <c r="Q423" s="15">
        <f t="shared" si="75"/>
        <v>7.9884000000000004</v>
      </c>
      <c r="R423" s="14" t="str" cm="1">
        <f t="array" ref="R423">IF(AND(Q422&gt;1000,Q423&lt;2),INDEX(V:V,MATCH(R422,V:V,0)+1,0),R422)</f>
        <v>라</v>
      </c>
      <c r="S423" s="14" t="str">
        <f t="shared" si="68"/>
        <v>1E+92</v>
      </c>
      <c r="T423" s="29">
        <f t="shared" si="69"/>
        <v>46450000000</v>
      </c>
      <c r="U423" s="29"/>
    </row>
    <row r="424" spans="5:21" x14ac:dyDescent="0.3">
      <c r="E424" s="14">
        <v>416</v>
      </c>
      <c r="F424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6" t="s">
        <v>717</v>
      </c>
      <c r="N424" s="14">
        <v>416</v>
      </c>
      <c r="O424" s="15" t="str">
        <f t="shared" si="67"/>
        <v>11.9826라</v>
      </c>
      <c r="P424" s="15">
        <f t="shared" si="70"/>
        <v>1.1982600000000001E+93</v>
      </c>
      <c r="Q424" s="15">
        <f t="shared" si="75"/>
        <v>11.9826</v>
      </c>
      <c r="R424" s="14" t="str" cm="1">
        <f t="array" ref="R424">IF(AND(Q423&gt;1000,Q424&lt;2),INDEX(V:V,MATCH(R423,V:V,0)+1,0),R423)</f>
        <v>라</v>
      </c>
      <c r="S424" s="14" t="str">
        <f t="shared" si="68"/>
        <v>1E+92</v>
      </c>
      <c r="T424" s="29">
        <f t="shared" si="69"/>
        <v>46460000000</v>
      </c>
      <c r="U424" s="29"/>
    </row>
    <row r="425" spans="5:21" x14ac:dyDescent="0.3">
      <c r="E425" s="14">
        <v>417</v>
      </c>
      <c r="F425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6" t="s">
        <v>717</v>
      </c>
      <c r="N425" s="14">
        <v>417</v>
      </c>
      <c r="O425" s="15" t="str">
        <f t="shared" si="67"/>
        <v>17.9739라</v>
      </c>
      <c r="P425" s="15">
        <f t="shared" si="70"/>
        <v>1.79739E+93</v>
      </c>
      <c r="Q425" s="15">
        <f t="shared" si="75"/>
        <v>17.9739</v>
      </c>
      <c r="R425" s="14" t="str" cm="1">
        <f t="array" ref="R425">IF(AND(Q424&gt;1000,Q425&lt;2),INDEX(V:V,MATCH(R424,V:V,0)+1,0),R424)</f>
        <v>라</v>
      </c>
      <c r="S425" s="14" t="str">
        <f t="shared" si="68"/>
        <v>1E+92</v>
      </c>
      <c r="T425" s="29">
        <f t="shared" si="69"/>
        <v>46470000000</v>
      </c>
      <c r="U425" s="29"/>
    </row>
    <row r="426" spans="5:21" x14ac:dyDescent="0.3">
      <c r="E426" s="14">
        <v>418</v>
      </c>
      <c r="F426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6" t="s">
        <v>717</v>
      </c>
      <c r="N426" s="14">
        <v>418</v>
      </c>
      <c r="O426" s="15" t="str">
        <f t="shared" si="67"/>
        <v>26.9609라</v>
      </c>
      <c r="P426" s="15">
        <f t="shared" si="70"/>
        <v>2.6960899999999999E+93</v>
      </c>
      <c r="Q426" s="15">
        <f t="shared" si="75"/>
        <v>26.960899999999999</v>
      </c>
      <c r="R426" s="14" t="str" cm="1">
        <f t="array" ref="R426">IF(AND(Q425&gt;1000,Q426&lt;2),INDEX(V:V,MATCH(R425,V:V,0)+1,0),R425)</f>
        <v>라</v>
      </c>
      <c r="S426" s="14" t="str">
        <f t="shared" si="68"/>
        <v>1E+92</v>
      </c>
      <c r="T426" s="29">
        <f t="shared" si="69"/>
        <v>46480000000</v>
      </c>
      <c r="U426" s="29"/>
    </row>
    <row r="427" spans="5:21" x14ac:dyDescent="0.3">
      <c r="E427" s="14">
        <v>419</v>
      </c>
      <c r="F427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6" t="s">
        <v>717</v>
      </c>
      <c r="N427" s="14">
        <v>419</v>
      </c>
      <c r="O427" s="15" t="str">
        <f t="shared" si="67"/>
        <v>40.4414라</v>
      </c>
      <c r="P427" s="15">
        <f t="shared" si="70"/>
        <v>4.0441400000000005E+93</v>
      </c>
      <c r="Q427" s="15">
        <f t="shared" si="75"/>
        <v>40.441400000000002</v>
      </c>
      <c r="R427" s="14" t="str" cm="1">
        <f t="array" ref="R427">IF(AND(Q426&gt;1000,Q427&lt;2),INDEX(V:V,MATCH(R426,V:V,0)+1,0),R426)</f>
        <v>라</v>
      </c>
      <c r="S427" s="14" t="str">
        <f t="shared" si="68"/>
        <v>1E+92</v>
      </c>
      <c r="T427" s="29">
        <f t="shared" si="69"/>
        <v>46490000000</v>
      </c>
      <c r="U427" s="29"/>
    </row>
    <row r="428" spans="5:21" x14ac:dyDescent="0.3">
      <c r="E428" s="14">
        <v>420</v>
      </c>
      <c r="F428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6" t="s">
        <v>717</v>
      </c>
      <c r="N428" s="14">
        <v>420</v>
      </c>
      <c r="O428" s="15" t="str">
        <f t="shared" si="67"/>
        <v>60.6621라</v>
      </c>
      <c r="P428" s="15">
        <f t="shared" si="70"/>
        <v>6.0662100000000001E+93</v>
      </c>
      <c r="Q428" s="15">
        <f t="shared" si="75"/>
        <v>60.662100000000002</v>
      </c>
      <c r="R428" s="14" t="str" cm="1">
        <f t="array" ref="R428">IF(AND(Q427&gt;1000,Q428&lt;2),INDEX(V:V,MATCH(R427,V:V,0)+1,0),R427)</f>
        <v>라</v>
      </c>
      <c r="S428" s="14" t="str">
        <f t="shared" si="68"/>
        <v>1E+92</v>
      </c>
      <c r="T428" s="29">
        <f t="shared" si="69"/>
        <v>46500000000</v>
      </c>
      <c r="U428" s="29"/>
    </row>
    <row r="429" spans="5:21" x14ac:dyDescent="0.3">
      <c r="E429" s="14">
        <v>421</v>
      </c>
      <c r="F429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6" t="s">
        <v>717</v>
      </c>
      <c r="N429" s="14">
        <v>421</v>
      </c>
      <c r="O429" s="15" t="str">
        <f t="shared" si="67"/>
        <v>90.9932라</v>
      </c>
      <c r="P429" s="15">
        <f t="shared" si="70"/>
        <v>9.0993200000000002E+93</v>
      </c>
      <c r="Q429" s="15">
        <f t="shared" si="75"/>
        <v>90.993200000000002</v>
      </c>
      <c r="R429" s="14" t="str" cm="1">
        <f t="array" ref="R429">IF(AND(Q428&gt;1000,Q429&lt;2),INDEX(V:V,MATCH(R428,V:V,0)+1,0),R428)</f>
        <v>라</v>
      </c>
      <c r="S429" s="14" t="str">
        <f t="shared" si="68"/>
        <v>1E+92</v>
      </c>
      <c r="T429" s="29">
        <f t="shared" si="69"/>
        <v>46610000000</v>
      </c>
      <c r="U429" s="29"/>
    </row>
    <row r="430" spans="5:21" x14ac:dyDescent="0.3">
      <c r="E430" s="14">
        <v>422</v>
      </c>
      <c r="F430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6" t="s">
        <v>717</v>
      </c>
      <c r="N430" s="14">
        <v>422</v>
      </c>
      <c r="O430" s="15" t="str">
        <f t="shared" si="67"/>
        <v>136.4898라</v>
      </c>
      <c r="P430" s="15">
        <f t="shared" si="70"/>
        <v>1.364898E+94</v>
      </c>
      <c r="Q430" s="15">
        <f t="shared" si="75"/>
        <v>136.4898</v>
      </c>
      <c r="R430" s="14" t="str" cm="1">
        <f t="array" ref="R430">IF(AND(Q429&gt;1000,Q430&lt;2),INDEX(V:V,MATCH(R429,V:V,0)+1,0),R429)</f>
        <v>라</v>
      </c>
      <c r="S430" s="14" t="str">
        <f t="shared" si="68"/>
        <v>1E+92</v>
      </c>
      <c r="T430" s="29">
        <f t="shared" si="69"/>
        <v>46620000000</v>
      </c>
      <c r="U430" s="29"/>
    </row>
    <row r="431" spans="5:21" x14ac:dyDescent="0.3">
      <c r="E431" s="14">
        <v>423</v>
      </c>
      <c r="F431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6" t="s">
        <v>717</v>
      </c>
      <c r="N431" s="14">
        <v>423</v>
      </c>
      <c r="O431" s="15" t="str">
        <f t="shared" si="67"/>
        <v>204.7347라</v>
      </c>
      <c r="P431" s="15">
        <f t="shared" si="70"/>
        <v>2.0473470000000001E+94</v>
      </c>
      <c r="Q431" s="15">
        <f t="shared" si="75"/>
        <v>204.7347</v>
      </c>
      <c r="R431" s="14" t="str" cm="1">
        <f t="array" ref="R431">IF(AND(Q430&gt;1000,Q431&lt;2),INDEX(V:V,MATCH(R430,V:V,0)+1,0),R430)</f>
        <v>라</v>
      </c>
      <c r="S431" s="14" t="str">
        <f t="shared" si="68"/>
        <v>1E+92</v>
      </c>
      <c r="T431" s="29">
        <f t="shared" si="69"/>
        <v>46630000000</v>
      </c>
      <c r="U431" s="29"/>
    </row>
    <row r="432" spans="5:21" x14ac:dyDescent="0.3">
      <c r="E432" s="14">
        <v>424</v>
      </c>
      <c r="F432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6" t="s">
        <v>717</v>
      </c>
      <c r="N432" s="14">
        <v>424</v>
      </c>
      <c r="O432" s="15" t="str">
        <f t="shared" si="67"/>
        <v>307.1021라</v>
      </c>
      <c r="P432" s="15">
        <f t="shared" si="70"/>
        <v>3.0710209999999998E+94</v>
      </c>
      <c r="Q432" s="15">
        <f t="shared" si="75"/>
        <v>307.10209999999995</v>
      </c>
      <c r="R432" s="14" t="str" cm="1">
        <f t="array" ref="R432">IF(AND(Q431&gt;1000,Q432&lt;2),INDEX(V:V,MATCH(R431,V:V,0)+1,0),R431)</f>
        <v>라</v>
      </c>
      <c r="S432" s="14" t="str">
        <f t="shared" si="68"/>
        <v>1E+92</v>
      </c>
      <c r="T432" s="29">
        <f t="shared" si="69"/>
        <v>46640000000</v>
      </c>
      <c r="U432" s="29"/>
    </row>
    <row r="433" spans="5:21" x14ac:dyDescent="0.3">
      <c r="E433" s="14">
        <v>425</v>
      </c>
      <c r="F433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6" t="s">
        <v>717</v>
      </c>
      <c r="N433" s="14">
        <v>425</v>
      </c>
      <c r="O433" s="15" t="str">
        <f t="shared" si="67"/>
        <v>460.6532라</v>
      </c>
      <c r="P433" s="15">
        <f t="shared" si="70"/>
        <v>4.6065319999999997E+94</v>
      </c>
      <c r="Q433" s="15">
        <f t="shared" si="75"/>
        <v>460.65319999999997</v>
      </c>
      <c r="R433" s="14" t="str" cm="1">
        <f t="array" ref="R433">IF(AND(Q432&gt;1000,Q433&lt;2),INDEX(V:V,MATCH(R432,V:V,0)+1,0),R432)</f>
        <v>라</v>
      </c>
      <c r="S433" s="14" t="str">
        <f t="shared" si="68"/>
        <v>1E+92</v>
      </c>
      <c r="T433" s="29">
        <f t="shared" si="69"/>
        <v>46650000000</v>
      </c>
      <c r="U433" s="29"/>
    </row>
    <row r="434" spans="5:21" x14ac:dyDescent="0.3">
      <c r="E434" s="14">
        <v>426</v>
      </c>
      <c r="F434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6" t="s">
        <v>717</v>
      </c>
      <c r="N434" s="14">
        <v>426</v>
      </c>
      <c r="O434" s="15" t="str">
        <f t="shared" si="67"/>
        <v>690.9798라</v>
      </c>
      <c r="P434" s="15">
        <f t="shared" si="70"/>
        <v>6.9097979999999992E+94</v>
      </c>
      <c r="Q434" s="15">
        <f t="shared" si="75"/>
        <v>690.97979999999995</v>
      </c>
      <c r="R434" s="14" t="str" cm="1">
        <f t="array" ref="R434">IF(AND(Q433&gt;1000,Q434&lt;2),INDEX(V:V,MATCH(R433,V:V,0)+1,0),R433)</f>
        <v>라</v>
      </c>
      <c r="S434" s="14" t="str">
        <f t="shared" si="68"/>
        <v>1E+92</v>
      </c>
      <c r="T434" s="29">
        <f t="shared" si="69"/>
        <v>46660000000</v>
      </c>
      <c r="U434" s="29"/>
    </row>
    <row r="435" spans="5:21" x14ac:dyDescent="0.3">
      <c r="E435" s="14">
        <v>427</v>
      </c>
      <c r="F435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6" t="s">
        <v>717</v>
      </c>
      <c r="N435" s="14">
        <v>427</v>
      </c>
      <c r="O435" s="15" t="str">
        <f t="shared" si="67"/>
        <v>1036.4697라</v>
      </c>
      <c r="P435" s="15">
        <f t="shared" si="70"/>
        <v>1.0364697000000002E+95</v>
      </c>
      <c r="Q435" s="15">
        <f t="shared" si="75"/>
        <v>1036.4697000000001</v>
      </c>
      <c r="R435" s="14" t="str" cm="1">
        <f t="array" ref="R435">IF(AND(Q434&gt;1000,Q435&lt;2),INDEX(V:V,MATCH(R434,V:V,0)+1,0),R434)</f>
        <v>라</v>
      </c>
      <c r="S435" s="14" t="str">
        <f t="shared" si="68"/>
        <v>1E+92</v>
      </c>
      <c r="T435" s="29">
        <f t="shared" si="69"/>
        <v>46670000000</v>
      </c>
      <c r="U435" s="29"/>
    </row>
    <row r="436" spans="5:21" x14ac:dyDescent="0.3">
      <c r="E436" s="14">
        <v>428</v>
      </c>
      <c r="F436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6" t="s">
        <v>717</v>
      </c>
      <c r="N436" s="14">
        <v>428</v>
      </c>
      <c r="O436" s="15" t="str">
        <f t="shared" si="67"/>
        <v>1554.7046라</v>
      </c>
      <c r="P436" s="15">
        <f t="shared" si="70"/>
        <v>1.5547046000000001E+95</v>
      </c>
      <c r="Q436" s="15">
        <f t="shared" si="75"/>
        <v>1554.7046</v>
      </c>
      <c r="R436" s="14" t="str" cm="1">
        <f t="array" ref="R436">IF(AND(Q435&gt;1000,Q436&lt;2),INDEX(V:V,MATCH(R435,V:V,0)+1,0),R435)</f>
        <v>라</v>
      </c>
      <c r="S436" s="14" t="str">
        <f t="shared" si="68"/>
        <v>1E+92</v>
      </c>
      <c r="T436" s="29">
        <f t="shared" si="69"/>
        <v>46680000000</v>
      </c>
      <c r="U436" s="29"/>
    </row>
    <row r="437" spans="5:21" x14ac:dyDescent="0.3">
      <c r="E437" s="14">
        <v>429</v>
      </c>
      <c r="F437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6" t="s">
        <v>717</v>
      </c>
      <c r="N437" s="14">
        <v>429</v>
      </c>
      <c r="O437" s="15" t="str">
        <f t="shared" si="67"/>
        <v>2332.0569라</v>
      </c>
      <c r="P437" s="15">
        <f t="shared" si="70"/>
        <v>2.3320569E+95</v>
      </c>
      <c r="Q437" s="15">
        <f t="shared" si="75"/>
        <v>2332.0569</v>
      </c>
      <c r="R437" s="14" t="str" cm="1">
        <f t="array" ref="R437">IF(AND(Q436&gt;1000,Q437&lt;2),INDEX(V:V,MATCH(R436,V:V,0)+1,0),R436)</f>
        <v>라</v>
      </c>
      <c r="S437" s="14" t="str">
        <f t="shared" si="68"/>
        <v>1E+92</v>
      </c>
      <c r="T437" s="29">
        <f t="shared" si="69"/>
        <v>46690000000</v>
      </c>
      <c r="U437" s="29"/>
    </row>
    <row r="438" spans="5:21" x14ac:dyDescent="0.3">
      <c r="E438" s="14">
        <v>430</v>
      </c>
      <c r="F438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6" t="s">
        <v>717</v>
      </c>
      <c r="N438" s="14">
        <v>430</v>
      </c>
      <c r="O438" s="15" t="str">
        <f t="shared" si="67"/>
        <v>3498.0854라</v>
      </c>
      <c r="P438" s="15">
        <f t="shared" si="70"/>
        <v>3.4980854000000003E+95</v>
      </c>
      <c r="Q438" s="15">
        <f t="shared" si="75"/>
        <v>3498.0854000000004</v>
      </c>
      <c r="R438" s="14" t="str" cm="1">
        <f t="array" ref="R438">IF(AND(Q437&gt;1000,Q438&lt;2),INDEX(V:V,MATCH(R437,V:V,0)+1,0),R437)</f>
        <v>라</v>
      </c>
      <c r="S438" s="14" t="str">
        <f t="shared" si="68"/>
        <v>1E+92</v>
      </c>
      <c r="T438" s="29">
        <f t="shared" si="69"/>
        <v>46700000000</v>
      </c>
      <c r="U438" s="29"/>
    </row>
    <row r="439" spans="5:21" x14ac:dyDescent="0.3">
      <c r="E439" s="14">
        <v>431</v>
      </c>
      <c r="F439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6" t="s">
        <v>717</v>
      </c>
      <c r="N439" s="14">
        <v>431</v>
      </c>
      <c r="O439" s="15" t="str">
        <f t="shared" si="67"/>
        <v>5247.1281라</v>
      </c>
      <c r="P439" s="15">
        <f t="shared" si="70"/>
        <v>5.2471281000000004E+95</v>
      </c>
      <c r="Q439" s="15">
        <f t="shared" si="75"/>
        <v>5247.1280999999999</v>
      </c>
      <c r="R439" s="14" t="str" cm="1">
        <f t="array" ref="R439">IF(AND(Q438&gt;1000,Q439&lt;2),INDEX(V:V,MATCH(R438,V:V,0)+1,0),R438)</f>
        <v>라</v>
      </c>
      <c r="S439" s="14" t="str">
        <f t="shared" si="68"/>
        <v>1E+92</v>
      </c>
      <c r="T439" s="29">
        <f t="shared" si="69"/>
        <v>46710000000</v>
      </c>
      <c r="U439" s="29"/>
    </row>
    <row r="440" spans="5:21" x14ac:dyDescent="0.3">
      <c r="E440" s="14">
        <v>432</v>
      </c>
      <c r="F440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6" t="s">
        <v>717</v>
      </c>
      <c r="N440" s="14">
        <v>432</v>
      </c>
      <c r="O440" s="15" t="str">
        <f t="shared" si="67"/>
        <v>7870.6922라</v>
      </c>
      <c r="P440" s="15">
        <f t="shared" si="70"/>
        <v>7.8706922000000003E+95</v>
      </c>
      <c r="Q440" s="15">
        <f t="shared" si="75"/>
        <v>7870.6922000000004</v>
      </c>
      <c r="R440" s="14" t="str" cm="1">
        <f t="array" ref="R440">IF(AND(Q439&gt;1000,Q440&lt;2),INDEX(V:V,MATCH(R439,V:V,0)+1,0),R439)</f>
        <v>라</v>
      </c>
      <c r="S440" s="14" t="str">
        <f t="shared" si="68"/>
        <v>1E+92</v>
      </c>
      <c r="T440" s="29">
        <f t="shared" si="69"/>
        <v>46720000000</v>
      </c>
      <c r="U440" s="29"/>
    </row>
    <row r="441" spans="5:21" x14ac:dyDescent="0.3">
      <c r="E441" s="14">
        <v>433</v>
      </c>
      <c r="F441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6" t="s">
        <v>717</v>
      </c>
      <c r="N441" s="14">
        <v>433</v>
      </c>
      <c r="O441" s="15" t="str">
        <f t="shared" si="67"/>
        <v>1.1807가</v>
      </c>
      <c r="P441" s="15">
        <f t="shared" si="70"/>
        <v>1.1807000000000001E+96</v>
      </c>
      <c r="Q441" s="15">
        <f t="shared" si="75"/>
        <v>1.1807000000000001</v>
      </c>
      <c r="R441" s="14" t="str" cm="1">
        <f t="array" ref="R441">IF(AND(Q440&gt;1000,Q441&lt;2),INDEX(V:V,MATCH(R440,V:V,0)+1,0),R440)</f>
        <v>가</v>
      </c>
      <c r="S441" s="14" t="str">
        <f t="shared" si="68"/>
        <v>1E+96</v>
      </c>
      <c r="T441" s="29">
        <f t="shared" si="69"/>
        <v>46730000000</v>
      </c>
      <c r="U441" s="29"/>
    </row>
    <row r="442" spans="5:21" x14ac:dyDescent="0.3">
      <c r="E442" s="14">
        <v>434</v>
      </c>
      <c r="F442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6" t="s">
        <v>717</v>
      </c>
      <c r="N442" s="14">
        <v>434</v>
      </c>
      <c r="O442" s="15" t="str">
        <f t="shared" si="67"/>
        <v>1.7711가</v>
      </c>
      <c r="P442" s="15">
        <f t="shared" si="70"/>
        <v>1.7711E+96</v>
      </c>
      <c r="Q442" s="15">
        <f t="shared" si="75"/>
        <v>1.7710999999999999</v>
      </c>
      <c r="R442" s="14" t="str" cm="1">
        <f t="array" ref="R442">IF(AND(Q441&gt;1000,Q442&lt;2),INDEX(V:V,MATCH(R441,V:V,0)+1,0),R441)</f>
        <v>가</v>
      </c>
      <c r="S442" s="14" t="str">
        <f t="shared" si="68"/>
        <v>1E+96</v>
      </c>
      <c r="T442" s="29">
        <f t="shared" si="69"/>
        <v>46740000000</v>
      </c>
      <c r="U442" s="29"/>
    </row>
    <row r="443" spans="5:21" x14ac:dyDescent="0.3">
      <c r="E443" s="14">
        <v>435</v>
      </c>
      <c r="F443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6" t="s">
        <v>717</v>
      </c>
      <c r="N443" s="14">
        <v>435</v>
      </c>
      <c r="O443" s="15" t="str">
        <f t="shared" si="67"/>
        <v>2.6567가</v>
      </c>
      <c r="P443" s="15">
        <f t="shared" si="70"/>
        <v>2.6567000000000004E+96</v>
      </c>
      <c r="Q443" s="15">
        <f t="shared" si="75"/>
        <v>2.6567000000000003</v>
      </c>
      <c r="R443" s="14" t="str" cm="1">
        <f t="array" ref="R443">IF(AND(Q442&gt;1000,Q443&lt;2),INDEX(V:V,MATCH(R442,V:V,0)+1,0),R442)</f>
        <v>가</v>
      </c>
      <c r="S443" s="14" t="str">
        <f t="shared" si="68"/>
        <v>1E+96</v>
      </c>
      <c r="T443" s="29">
        <f t="shared" si="69"/>
        <v>46750000000</v>
      </c>
      <c r="U443" s="29"/>
    </row>
    <row r="444" spans="5:21" x14ac:dyDescent="0.3">
      <c r="E444" s="14">
        <v>436</v>
      </c>
      <c r="F444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6" t="s">
        <v>717</v>
      </c>
      <c r="N444" s="14">
        <v>436</v>
      </c>
      <c r="O444" s="15" t="str">
        <f t="shared" si="67"/>
        <v>3.9851가</v>
      </c>
      <c r="P444" s="15">
        <f t="shared" si="70"/>
        <v>3.9851000000000002E+96</v>
      </c>
      <c r="Q444" s="15">
        <f t="shared" si="75"/>
        <v>3.9851000000000001</v>
      </c>
      <c r="R444" s="14" t="str" cm="1">
        <f t="array" ref="R444">IF(AND(Q443&gt;1000,Q444&lt;2),INDEX(V:V,MATCH(R443,V:V,0)+1,0),R443)</f>
        <v>가</v>
      </c>
      <c r="S444" s="14" t="str">
        <f t="shared" si="68"/>
        <v>1E+96</v>
      </c>
      <c r="T444" s="29">
        <f t="shared" si="69"/>
        <v>46860000000</v>
      </c>
      <c r="U444" s="29"/>
    </row>
    <row r="445" spans="5:21" x14ac:dyDescent="0.3">
      <c r="E445" s="14">
        <v>437</v>
      </c>
      <c r="F445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6" t="s">
        <v>717</v>
      </c>
      <c r="N445" s="14">
        <v>437</v>
      </c>
      <c r="O445" s="15" t="str">
        <f t="shared" si="67"/>
        <v>5.9777가</v>
      </c>
      <c r="P445" s="15">
        <f t="shared" si="70"/>
        <v>5.9777000000000001E+96</v>
      </c>
      <c r="Q445" s="15">
        <f t="shared" si="75"/>
        <v>5.9776999999999996</v>
      </c>
      <c r="R445" s="14" t="str" cm="1">
        <f t="array" ref="R445">IF(AND(Q444&gt;1000,Q445&lt;2),INDEX(V:V,MATCH(R444,V:V,0)+1,0),R444)</f>
        <v>가</v>
      </c>
      <c r="S445" s="14" t="str">
        <f t="shared" si="68"/>
        <v>1E+96</v>
      </c>
      <c r="T445" s="29">
        <f t="shared" si="69"/>
        <v>46870000000</v>
      </c>
      <c r="U445" s="29"/>
    </row>
    <row r="446" spans="5:21" x14ac:dyDescent="0.3">
      <c r="E446" s="14">
        <v>438</v>
      </c>
      <c r="F446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6" t="s">
        <v>717</v>
      </c>
      <c r="N446" s="14">
        <v>438</v>
      </c>
      <c r="O446" s="15" t="str">
        <f t="shared" si="67"/>
        <v>8.9666가</v>
      </c>
      <c r="P446" s="15">
        <f t="shared" si="70"/>
        <v>8.966600000000001E+96</v>
      </c>
      <c r="Q446" s="15">
        <f t="shared" si="75"/>
        <v>8.9665999999999997</v>
      </c>
      <c r="R446" s="14" t="str" cm="1">
        <f t="array" ref="R446">IF(AND(Q445&gt;1000,Q446&lt;2),INDEX(V:V,MATCH(R445,V:V,0)+1,0),R445)</f>
        <v>가</v>
      </c>
      <c r="S446" s="14" t="str">
        <f t="shared" si="68"/>
        <v>1E+96</v>
      </c>
      <c r="T446" s="29">
        <f t="shared" si="69"/>
        <v>46880000000</v>
      </c>
      <c r="U446" s="29"/>
    </row>
    <row r="447" spans="5:21" x14ac:dyDescent="0.3">
      <c r="E447" s="14">
        <v>439</v>
      </c>
      <c r="F447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6" t="s">
        <v>717</v>
      </c>
      <c r="N447" s="14">
        <v>439</v>
      </c>
      <c r="O447" s="15" t="str">
        <f t="shared" si="67"/>
        <v>13.4499가</v>
      </c>
      <c r="P447" s="15">
        <f t="shared" si="70"/>
        <v>1.3449900000000001E+97</v>
      </c>
      <c r="Q447" s="15">
        <f t="shared" si="75"/>
        <v>13.4499</v>
      </c>
      <c r="R447" s="14" t="str" cm="1">
        <f t="array" ref="R447">IF(AND(Q446&gt;1000,Q447&lt;2),INDEX(V:V,MATCH(R446,V:V,0)+1,0),R446)</f>
        <v>가</v>
      </c>
      <c r="S447" s="14" t="str">
        <f t="shared" si="68"/>
        <v>1E+96</v>
      </c>
      <c r="T447" s="29">
        <f t="shared" si="69"/>
        <v>46890000000</v>
      </c>
      <c r="U447" s="29"/>
    </row>
    <row r="448" spans="5:21" x14ac:dyDescent="0.3">
      <c r="E448" s="14">
        <v>440</v>
      </c>
      <c r="F448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6" t="s">
        <v>717</v>
      </c>
      <c r="N448" s="14">
        <v>440</v>
      </c>
      <c r="O448" s="15" t="str">
        <f t="shared" si="67"/>
        <v>20.1749가</v>
      </c>
      <c r="P448" s="15">
        <f t="shared" si="70"/>
        <v>2.0174900000000004E+97</v>
      </c>
      <c r="Q448" s="15">
        <f t="shared" si="75"/>
        <v>20.174900000000001</v>
      </c>
      <c r="R448" s="14" t="str" cm="1">
        <f t="array" ref="R448">IF(AND(Q447&gt;1000,Q448&lt;2),INDEX(V:V,MATCH(R447,V:V,0)+1,0),R447)</f>
        <v>가</v>
      </c>
      <c r="S448" s="14" t="str">
        <f t="shared" si="68"/>
        <v>1E+96</v>
      </c>
      <c r="T448" s="29">
        <f t="shared" si="69"/>
        <v>46900000000</v>
      </c>
      <c r="U448" s="29"/>
    </row>
    <row r="449" spans="5:21" x14ac:dyDescent="0.3">
      <c r="E449" s="14">
        <v>441</v>
      </c>
      <c r="F449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6" t="s">
        <v>717</v>
      </c>
      <c r="N449" s="14">
        <v>441</v>
      </c>
      <c r="O449" s="15" t="str">
        <f t="shared" si="67"/>
        <v>30.2624가</v>
      </c>
      <c r="P449" s="15">
        <f t="shared" si="70"/>
        <v>3.0262400000000001E+97</v>
      </c>
      <c r="Q449" s="15">
        <f t="shared" si="75"/>
        <v>30.2624</v>
      </c>
      <c r="R449" s="14" t="str" cm="1">
        <f t="array" ref="R449">IF(AND(Q448&gt;1000,Q449&lt;2),INDEX(V:V,MATCH(R448,V:V,0)+1,0),R448)</f>
        <v>가</v>
      </c>
      <c r="S449" s="14" t="str">
        <f t="shared" si="68"/>
        <v>1E+96</v>
      </c>
      <c r="T449" s="29">
        <f t="shared" si="69"/>
        <v>46910000000</v>
      </c>
      <c r="U449" s="29"/>
    </row>
    <row r="450" spans="5:21" x14ac:dyDescent="0.3">
      <c r="E450" s="14">
        <v>442</v>
      </c>
      <c r="F450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6" t="s">
        <v>717</v>
      </c>
      <c r="N450" s="14">
        <v>442</v>
      </c>
      <c r="O450" s="15" t="str">
        <f t="shared" si="67"/>
        <v>45.3936가</v>
      </c>
      <c r="P450" s="15">
        <f t="shared" si="70"/>
        <v>4.5393600000000004E+97</v>
      </c>
      <c r="Q450" s="15">
        <f t="shared" si="75"/>
        <v>45.393599999999999</v>
      </c>
      <c r="R450" s="14" t="str" cm="1">
        <f t="array" ref="R450">IF(AND(Q449&gt;1000,Q450&lt;2),INDEX(V:V,MATCH(R449,V:V,0)+1,0),R449)</f>
        <v>가</v>
      </c>
      <c r="S450" s="14" t="str">
        <f t="shared" si="68"/>
        <v>1E+96</v>
      </c>
      <c r="T450" s="29">
        <f t="shared" si="69"/>
        <v>46920000000</v>
      </c>
      <c r="U450" s="29"/>
    </row>
    <row r="451" spans="5:21" x14ac:dyDescent="0.3">
      <c r="E451" s="14">
        <v>443</v>
      </c>
      <c r="F451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6" t="s">
        <v>717</v>
      </c>
      <c r="N451" s="14">
        <v>443</v>
      </c>
      <c r="O451" s="15" t="str">
        <f t="shared" si="67"/>
        <v>68.0904가</v>
      </c>
      <c r="P451" s="15">
        <f t="shared" si="70"/>
        <v>6.8090400000000006E+97</v>
      </c>
      <c r="Q451" s="15">
        <f t="shared" si="75"/>
        <v>68.090400000000002</v>
      </c>
      <c r="R451" s="14" t="str" cm="1">
        <f t="array" ref="R451">IF(AND(Q450&gt;1000,Q451&lt;2),INDEX(V:V,MATCH(R450,V:V,0)+1,0),R450)</f>
        <v>가</v>
      </c>
      <c r="S451" s="14" t="str">
        <f t="shared" si="68"/>
        <v>1E+96</v>
      </c>
      <c r="T451" s="29">
        <f t="shared" si="69"/>
        <v>46930000000</v>
      </c>
      <c r="U451" s="29"/>
    </row>
    <row r="452" spans="5:21" x14ac:dyDescent="0.3">
      <c r="E452" s="14">
        <v>444</v>
      </c>
      <c r="F452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6" t="s">
        <v>717</v>
      </c>
      <c r="N452" s="14">
        <v>444</v>
      </c>
      <c r="O452" s="15" t="str">
        <f t="shared" si="67"/>
        <v>102.1356가</v>
      </c>
      <c r="P452" s="15">
        <f t="shared" si="70"/>
        <v>1.0213560000000001E+98</v>
      </c>
      <c r="Q452" s="15">
        <f t="shared" si="75"/>
        <v>102.1356</v>
      </c>
      <c r="R452" s="14" t="str" cm="1">
        <f t="array" ref="R452">IF(AND(Q451&gt;1000,Q452&lt;2),INDEX(V:V,MATCH(R451,V:V,0)+1,0),R451)</f>
        <v>가</v>
      </c>
      <c r="S452" s="14" t="str">
        <f t="shared" si="68"/>
        <v>1E+96</v>
      </c>
      <c r="T452" s="29">
        <f t="shared" si="69"/>
        <v>46940000000</v>
      </c>
      <c r="U452" s="29"/>
    </row>
    <row r="453" spans="5:21" x14ac:dyDescent="0.3">
      <c r="E453" s="14">
        <v>445</v>
      </c>
      <c r="F453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6" t="s">
        <v>717</v>
      </c>
      <c r="N453" s="14">
        <v>445</v>
      </c>
      <c r="O453" s="15" t="str">
        <f t="shared" ref="O453:O486" si="76">Q453&amp;R453</f>
        <v>153.2034가</v>
      </c>
      <c r="P453" s="15">
        <f t="shared" si="70"/>
        <v>1.5320340000000001E+98</v>
      </c>
      <c r="Q453" s="15">
        <f t="shared" si="75"/>
        <v>153.20339999999999</v>
      </c>
      <c r="R453" s="14" t="str" cm="1">
        <f t="array" ref="R453">IF(AND(Q452&gt;1000,Q453&lt;2),INDEX(V:V,MATCH(R452,V:V,0)+1,0),R452)</f>
        <v>가</v>
      </c>
      <c r="S453" s="14" t="str">
        <f t="shared" si="68"/>
        <v>1E+96</v>
      </c>
      <c r="T453" s="29">
        <f t="shared" si="69"/>
        <v>46950000000</v>
      </c>
      <c r="U453" s="29"/>
    </row>
    <row r="454" spans="5:21" x14ac:dyDescent="0.3">
      <c r="E454" s="14">
        <v>446</v>
      </c>
      <c r="F454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6" t="s">
        <v>717</v>
      </c>
      <c r="N454" s="14">
        <v>446</v>
      </c>
      <c r="O454" s="15" t="str">
        <f t="shared" si="76"/>
        <v>229.8051가</v>
      </c>
      <c r="P454" s="15">
        <f t="shared" si="70"/>
        <v>2.2980510000000001E+98</v>
      </c>
      <c r="Q454" s="15">
        <f t="shared" si="75"/>
        <v>229.80510000000001</v>
      </c>
      <c r="R454" s="14" t="str" cm="1">
        <f t="array" ref="R454">IF(AND(Q453&gt;1000,Q454&lt;2),INDEX(V:V,MATCH(R453,V:V,0)+1,0),R453)</f>
        <v>가</v>
      </c>
      <c r="S454" s="14" t="str">
        <f t="shared" si="68"/>
        <v>1E+96</v>
      </c>
      <c r="T454" s="29">
        <f t="shared" si="69"/>
        <v>46960000000</v>
      </c>
      <c r="U454" s="29"/>
    </row>
    <row r="455" spans="5:21" x14ac:dyDescent="0.3">
      <c r="E455" s="14">
        <v>447</v>
      </c>
      <c r="F455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6" t="s">
        <v>717</v>
      </c>
      <c r="N455" s="14">
        <v>447</v>
      </c>
      <c r="O455" s="15" t="str">
        <f t="shared" si="76"/>
        <v>344.7077가</v>
      </c>
      <c r="P455" s="15">
        <f t="shared" si="70"/>
        <v>3.4470769999999999E+98</v>
      </c>
      <c r="Q455" s="15">
        <f t="shared" si="75"/>
        <v>344.70769999999999</v>
      </c>
      <c r="R455" s="14" t="str" cm="1">
        <f t="array" ref="R455">IF(AND(Q454&gt;1000,Q455&lt;2),INDEX(V:V,MATCH(R454,V:V,0)+1,0),R454)</f>
        <v>가</v>
      </c>
      <c r="S455" s="14" t="str">
        <f t="shared" si="68"/>
        <v>1E+96</v>
      </c>
      <c r="T455" s="29">
        <f t="shared" si="69"/>
        <v>46970000000</v>
      </c>
      <c r="U455" s="29"/>
    </row>
    <row r="456" spans="5:21" x14ac:dyDescent="0.3">
      <c r="E456" s="14">
        <v>448</v>
      </c>
      <c r="F456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6" t="s">
        <v>717</v>
      </c>
      <c r="N456" s="14">
        <v>448</v>
      </c>
      <c r="O456" s="15" t="str">
        <f t="shared" si="76"/>
        <v>517.0616가</v>
      </c>
      <c r="P456" s="15">
        <f t="shared" si="70"/>
        <v>5.170616E+98</v>
      </c>
      <c r="Q456" s="15">
        <f t="shared" si="75"/>
        <v>517.0616</v>
      </c>
      <c r="R456" s="14" t="str" cm="1">
        <f t="array" ref="R456">IF(AND(Q455&gt;1000,Q456&lt;2),INDEX(V:V,MATCH(R455,V:V,0)+1,0),R455)</f>
        <v>가</v>
      </c>
      <c r="S456" s="14" t="str">
        <f t="shared" si="68"/>
        <v>1E+96</v>
      </c>
      <c r="T456" s="29">
        <f t="shared" si="69"/>
        <v>46980000000</v>
      </c>
      <c r="U456" s="29"/>
    </row>
    <row r="457" spans="5:21" x14ac:dyDescent="0.3">
      <c r="E457" s="14">
        <v>449</v>
      </c>
      <c r="F457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6" t="s">
        <v>717</v>
      </c>
      <c r="N457" s="14">
        <v>449</v>
      </c>
      <c r="O457" s="15" t="str">
        <f t="shared" si="76"/>
        <v>775.5924가</v>
      </c>
      <c r="P457" s="15">
        <f t="shared" si="70"/>
        <v>7.7559240000000009E+98</v>
      </c>
      <c r="Q457" s="15">
        <f t="shared" si="75"/>
        <v>775.5924</v>
      </c>
      <c r="R457" s="14" t="str" cm="1">
        <f t="array" ref="R457">IF(AND(Q456&gt;1000,Q457&lt;2),INDEX(V:V,MATCH(R456,V:V,0)+1,0),R456)</f>
        <v>가</v>
      </c>
      <c r="S457" s="14" t="str">
        <f t="shared" ref="S457:S520" si="77">VLOOKUP(R457,V:Y,4,FALSE)</f>
        <v>1E+96</v>
      </c>
      <c r="T457" s="29">
        <f t="shared" ref="T457:T486" si="78">$B$11*N457+IF(N457&gt;=15,ROUNDUP((N457/15),0)*$B$12,0)+IF(N457&gt;=50,ROUNDUP((N457/50),0)*$B$13,0)+IF(N457&gt;=100,ROUNDUP((N457/100),0)*$B$14,0)+IF(N457&gt;=200,ROUNDUP((N457/200),0)*$B$15,0)</f>
        <v>46990000000</v>
      </c>
      <c r="U457" s="29"/>
    </row>
    <row r="458" spans="5:21" x14ac:dyDescent="0.3">
      <c r="E458" s="14">
        <v>450</v>
      </c>
      <c r="F458" s="6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6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6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6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6" t="s">
        <v>717</v>
      </c>
      <c r="N458" s="14">
        <v>450</v>
      </c>
      <c r="O458" s="15" t="str">
        <f t="shared" si="76"/>
        <v>1163.3886가</v>
      </c>
      <c r="P458" s="15">
        <f t="shared" ref="P458:P486" si="79">Q458*S458</f>
        <v>1.1633886E+99</v>
      </c>
      <c r="Q458" s="15">
        <f t="shared" si="75"/>
        <v>1163.3886</v>
      </c>
      <c r="R458" s="14" t="str" cm="1">
        <f t="array" ref="R458">IF(AND(Q457&gt;1000,Q458&lt;2),INDEX(V:V,MATCH(R457,V:V,0)+1,0),R457)</f>
        <v>가</v>
      </c>
      <c r="S458" s="14" t="str">
        <f t="shared" si="77"/>
        <v>1E+96</v>
      </c>
      <c r="T458" s="29">
        <f t="shared" si="78"/>
        <v>47000000000</v>
      </c>
      <c r="U458" s="29"/>
    </row>
    <row r="459" spans="5:21" x14ac:dyDescent="0.3">
      <c r="E459" s="14">
        <v>451</v>
      </c>
      <c r="F459" s="6" t="str">
        <f t="shared" ref="F459:F486" si="80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6" t="str">
        <f t="shared" ref="G459:G522" si="81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6" t="str">
        <f t="shared" ref="H459:H486" si="82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6" t="str">
        <f t="shared" ref="I459:I486" si="83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6" t="s">
        <v>717</v>
      </c>
      <c r="N459" s="14">
        <v>451</v>
      </c>
      <c r="O459" s="15" t="str">
        <f t="shared" si="76"/>
        <v>1745.0829가</v>
      </c>
      <c r="P459" s="15">
        <f t="shared" si="79"/>
        <v>1.7450829000000003E+99</v>
      </c>
      <c r="Q459" s="15">
        <f t="shared" ref="Q459:Q667" si="84">IF(ROUNDUP(Q458*((100+$B$10)/100),0)&gt;10000,ROUNDUP(Q458*((100+$B$10)/100)/10000,4),ROUNDUP(Q458*((100+$B$10)/100),4))</f>
        <v>1745.0829000000001</v>
      </c>
      <c r="R459" s="14" t="str" cm="1">
        <f t="array" ref="R459">IF(AND(Q458&gt;1000,Q459&lt;2),INDEX(V:V,MATCH(R458,V:V,0)+1,0),R458)</f>
        <v>가</v>
      </c>
      <c r="S459" s="14" t="str">
        <f t="shared" si="77"/>
        <v>1E+96</v>
      </c>
      <c r="T459" s="29">
        <f t="shared" si="78"/>
        <v>47610000000</v>
      </c>
      <c r="U459" s="29"/>
    </row>
    <row r="460" spans="5:21" x14ac:dyDescent="0.3">
      <c r="E460" s="14">
        <v>452</v>
      </c>
      <c r="F460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6" t="s">
        <v>717</v>
      </c>
      <c r="N460" s="14">
        <v>452</v>
      </c>
      <c r="O460" s="15" t="str">
        <f t="shared" si="76"/>
        <v>2617.6244가</v>
      </c>
      <c r="P460" s="15">
        <f t="shared" si="79"/>
        <v>2.6176244000000004E+99</v>
      </c>
      <c r="Q460" s="15">
        <f t="shared" si="84"/>
        <v>2617.6244000000002</v>
      </c>
      <c r="R460" s="14" t="str" cm="1">
        <f t="array" ref="R460">IF(AND(Q459&gt;1000,Q460&lt;2),INDEX(V:V,MATCH(R459,V:V,0)+1,0),R459)</f>
        <v>가</v>
      </c>
      <c r="S460" s="14" t="str">
        <f t="shared" si="77"/>
        <v>1E+96</v>
      </c>
      <c r="T460" s="29">
        <f t="shared" si="78"/>
        <v>47620000000</v>
      </c>
      <c r="U460" s="29"/>
    </row>
    <row r="461" spans="5:21" x14ac:dyDescent="0.3">
      <c r="E461" s="14">
        <v>453</v>
      </c>
      <c r="F461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6" t="s">
        <v>717</v>
      </c>
      <c r="N461" s="14">
        <v>453</v>
      </c>
      <c r="O461" s="15" t="str">
        <f t="shared" si="76"/>
        <v>3926.4366가</v>
      </c>
      <c r="P461" s="15">
        <f t="shared" si="79"/>
        <v>3.9264366000000003E+99</v>
      </c>
      <c r="Q461" s="15">
        <f t="shared" si="84"/>
        <v>3926.4366</v>
      </c>
      <c r="R461" s="14" t="str" cm="1">
        <f t="array" ref="R461">IF(AND(Q460&gt;1000,Q461&lt;2),INDEX(V:V,MATCH(R460,V:V,0)+1,0),R460)</f>
        <v>가</v>
      </c>
      <c r="S461" s="14" t="str">
        <f t="shared" si="77"/>
        <v>1E+96</v>
      </c>
      <c r="T461" s="29">
        <f t="shared" si="78"/>
        <v>47630000000</v>
      </c>
      <c r="U461" s="29"/>
    </row>
    <row r="462" spans="5:21" x14ac:dyDescent="0.3">
      <c r="E462" s="14">
        <v>454</v>
      </c>
      <c r="F462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6" t="s">
        <v>717</v>
      </c>
      <c r="N462" s="14">
        <v>454</v>
      </c>
      <c r="O462" s="15" t="str">
        <f t="shared" si="76"/>
        <v>5889.6549가</v>
      </c>
      <c r="P462" s="15">
        <f t="shared" si="79"/>
        <v>5.889654900000001E+99</v>
      </c>
      <c r="Q462" s="15">
        <f t="shared" si="84"/>
        <v>5889.6549000000005</v>
      </c>
      <c r="R462" s="14" t="str" cm="1">
        <f t="array" ref="R462">IF(AND(Q461&gt;1000,Q462&lt;2),INDEX(V:V,MATCH(R461,V:V,0)+1,0),R461)</f>
        <v>가</v>
      </c>
      <c r="S462" s="14" t="str">
        <f t="shared" si="77"/>
        <v>1E+96</v>
      </c>
      <c r="T462" s="29">
        <f t="shared" si="78"/>
        <v>47640000000</v>
      </c>
      <c r="U462" s="29"/>
    </row>
    <row r="463" spans="5:21" x14ac:dyDescent="0.3">
      <c r="E463" s="14">
        <v>455</v>
      </c>
      <c r="F463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6" t="s">
        <v>717</v>
      </c>
      <c r="N463" s="14">
        <v>455</v>
      </c>
      <c r="O463" s="15" t="str">
        <f t="shared" si="76"/>
        <v>8834.4824가</v>
      </c>
      <c r="P463" s="15">
        <f t="shared" si="79"/>
        <v>8.8344823999999987E+99</v>
      </c>
      <c r="Q463" s="15">
        <f t="shared" si="84"/>
        <v>8834.482399999999</v>
      </c>
      <c r="R463" s="14" t="str" cm="1">
        <f t="array" ref="R463">IF(AND(Q462&gt;1000,Q463&lt;2),INDEX(V:V,MATCH(R462,V:V,0)+1,0),R462)</f>
        <v>가</v>
      </c>
      <c r="S463" s="14" t="str">
        <f t="shared" si="77"/>
        <v>1E+96</v>
      </c>
      <c r="T463" s="29">
        <f t="shared" si="78"/>
        <v>47650000000</v>
      </c>
      <c r="U463" s="29"/>
    </row>
    <row r="464" spans="5:21" x14ac:dyDescent="0.3">
      <c r="E464" s="14">
        <v>456</v>
      </c>
      <c r="F464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6" t="s">
        <v>717</v>
      </c>
      <c r="N464" s="14">
        <v>456</v>
      </c>
      <c r="O464" s="15" t="str">
        <f t="shared" si="76"/>
        <v>1.3252언</v>
      </c>
      <c r="P464" s="15">
        <f t="shared" si="79"/>
        <v>1.3252E+100</v>
      </c>
      <c r="Q464" s="15">
        <f t="shared" si="84"/>
        <v>1.3251999999999999</v>
      </c>
      <c r="R464" s="14" t="str" cm="1">
        <f t="array" ref="R464">IF(AND(Q463&gt;1000,Q464&lt;2),INDEX(V:V,MATCH(R463,V:V,0)+1,0),R463)</f>
        <v>언</v>
      </c>
      <c r="S464" s="14" t="str">
        <f t="shared" si="77"/>
        <v>1E+100</v>
      </c>
      <c r="T464" s="29">
        <f t="shared" si="78"/>
        <v>47660000000</v>
      </c>
      <c r="U464" s="29"/>
    </row>
    <row r="465" spans="5:21" x14ac:dyDescent="0.3">
      <c r="E465" s="14">
        <v>457</v>
      </c>
      <c r="F465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6" t="s">
        <v>717</v>
      </c>
      <c r="N465" s="14">
        <v>457</v>
      </c>
      <c r="O465" s="15" t="str">
        <f t="shared" si="76"/>
        <v>1.9878언</v>
      </c>
      <c r="P465" s="15">
        <f t="shared" si="79"/>
        <v>1.9878E+100</v>
      </c>
      <c r="Q465" s="15">
        <f t="shared" si="84"/>
        <v>1.9878</v>
      </c>
      <c r="R465" s="14" t="str" cm="1">
        <f t="array" ref="R465">IF(AND(Q464&gt;1000,Q465&lt;2),INDEX(V:V,MATCH(R464,V:V,0)+1,0),R464)</f>
        <v>언</v>
      </c>
      <c r="S465" s="14" t="str">
        <f t="shared" si="77"/>
        <v>1E+100</v>
      </c>
      <c r="T465" s="29">
        <f t="shared" si="78"/>
        <v>47670000000</v>
      </c>
      <c r="U465" s="29"/>
    </row>
    <row r="466" spans="5:21" x14ac:dyDescent="0.3">
      <c r="E466" s="14">
        <v>458</v>
      </c>
      <c r="F466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6" t="s">
        <v>717</v>
      </c>
      <c r="N466" s="14">
        <v>458</v>
      </c>
      <c r="O466" s="15" t="str">
        <f t="shared" si="76"/>
        <v>2.9817언</v>
      </c>
      <c r="P466" s="15">
        <f t="shared" si="79"/>
        <v>2.9817E+100</v>
      </c>
      <c r="Q466" s="15">
        <f t="shared" si="84"/>
        <v>2.9817</v>
      </c>
      <c r="R466" s="14" t="str" cm="1">
        <f t="array" ref="R466">IF(AND(Q465&gt;1000,Q466&lt;2),INDEX(V:V,MATCH(R465,V:V,0)+1,0),R465)</f>
        <v>언</v>
      </c>
      <c r="S466" s="14" t="str">
        <f t="shared" si="77"/>
        <v>1E+100</v>
      </c>
      <c r="T466" s="29">
        <f t="shared" si="78"/>
        <v>47680000000</v>
      </c>
      <c r="U466" s="29"/>
    </row>
    <row r="467" spans="5:21" x14ac:dyDescent="0.3">
      <c r="E467" s="14">
        <v>459</v>
      </c>
      <c r="F467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6" t="s">
        <v>717</v>
      </c>
      <c r="N467" s="14">
        <v>459</v>
      </c>
      <c r="O467" s="15" t="str">
        <f t="shared" si="76"/>
        <v>4.4726언</v>
      </c>
      <c r="P467" s="15">
        <f t="shared" si="79"/>
        <v>4.4726000000000004E+100</v>
      </c>
      <c r="Q467" s="15">
        <f t="shared" si="84"/>
        <v>4.4725999999999999</v>
      </c>
      <c r="R467" s="14" t="str" cm="1">
        <f t="array" ref="R467">IF(AND(Q466&gt;1000,Q467&lt;2),INDEX(V:V,MATCH(R466,V:V,0)+1,0),R466)</f>
        <v>언</v>
      </c>
      <c r="S467" s="14" t="str">
        <f t="shared" si="77"/>
        <v>1E+100</v>
      </c>
      <c r="T467" s="29">
        <f t="shared" si="78"/>
        <v>47690000000</v>
      </c>
      <c r="U467" s="29"/>
    </row>
    <row r="468" spans="5:21" x14ac:dyDescent="0.3">
      <c r="E468" s="14">
        <v>460</v>
      </c>
      <c r="F468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6" t="s">
        <v>717</v>
      </c>
      <c r="N468" s="14">
        <v>460</v>
      </c>
      <c r="O468" s="15" t="str">
        <f t="shared" si="76"/>
        <v>6.7089언</v>
      </c>
      <c r="P468" s="15">
        <f t="shared" si="79"/>
        <v>6.7089000000000002E+100</v>
      </c>
      <c r="Q468" s="15">
        <f t="shared" si="84"/>
        <v>6.7088999999999999</v>
      </c>
      <c r="R468" s="14" t="str" cm="1">
        <f t="array" ref="R468">IF(AND(Q467&gt;1000,Q468&lt;2),INDEX(V:V,MATCH(R467,V:V,0)+1,0),R467)</f>
        <v>언</v>
      </c>
      <c r="S468" s="14" t="str">
        <f t="shared" si="77"/>
        <v>1E+100</v>
      </c>
      <c r="T468" s="29">
        <f t="shared" si="78"/>
        <v>47700000000</v>
      </c>
      <c r="U468" s="29"/>
    </row>
    <row r="469" spans="5:21" x14ac:dyDescent="0.3">
      <c r="E469" s="14">
        <v>461</v>
      </c>
      <c r="F469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6" t="s">
        <v>717</v>
      </c>
      <c r="N469" s="14">
        <v>461</v>
      </c>
      <c r="O469" s="15" t="str">
        <f t="shared" si="76"/>
        <v>10.0634언</v>
      </c>
      <c r="P469" s="15">
        <f t="shared" si="79"/>
        <v>1.00634E+101</v>
      </c>
      <c r="Q469" s="15">
        <f t="shared" si="84"/>
        <v>10.0634</v>
      </c>
      <c r="R469" s="14" t="str" cm="1">
        <f t="array" ref="R469">IF(AND(Q468&gt;1000,Q469&lt;2),INDEX(V:V,MATCH(R468,V:V,0)+1,0),R468)</f>
        <v>언</v>
      </c>
      <c r="S469" s="14" t="str">
        <f t="shared" si="77"/>
        <v>1E+100</v>
      </c>
      <c r="T469" s="29">
        <f t="shared" si="78"/>
        <v>47710000000</v>
      </c>
      <c r="U469" s="29"/>
    </row>
    <row r="470" spans="5:21" x14ac:dyDescent="0.3">
      <c r="E470" s="14">
        <v>462</v>
      </c>
      <c r="F470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6" t="s">
        <v>717</v>
      </c>
      <c r="N470" s="14">
        <v>462</v>
      </c>
      <c r="O470" s="15" t="str">
        <f t="shared" si="76"/>
        <v>15.0951언</v>
      </c>
      <c r="P470" s="15">
        <f t="shared" si="79"/>
        <v>1.5095100000000001E+101</v>
      </c>
      <c r="Q470" s="15">
        <f t="shared" si="84"/>
        <v>15.0951</v>
      </c>
      <c r="R470" s="14" t="str" cm="1">
        <f t="array" ref="R470">IF(AND(Q469&gt;1000,Q470&lt;2),INDEX(V:V,MATCH(R469,V:V,0)+1,0),R469)</f>
        <v>언</v>
      </c>
      <c r="S470" s="14" t="str">
        <f t="shared" si="77"/>
        <v>1E+100</v>
      </c>
      <c r="T470" s="29">
        <f t="shared" si="78"/>
        <v>47720000000</v>
      </c>
      <c r="U470" s="29"/>
    </row>
    <row r="471" spans="5:21" x14ac:dyDescent="0.3">
      <c r="E471" s="14">
        <v>463</v>
      </c>
      <c r="F471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6" t="s">
        <v>717</v>
      </c>
      <c r="N471" s="14">
        <v>463</v>
      </c>
      <c r="O471" s="15" t="str">
        <f t="shared" si="76"/>
        <v>22.6427언</v>
      </c>
      <c r="P471" s="15">
        <f t="shared" si="79"/>
        <v>2.2642700000000001E+101</v>
      </c>
      <c r="Q471" s="15">
        <f t="shared" si="84"/>
        <v>22.642700000000001</v>
      </c>
      <c r="R471" s="14" t="str" cm="1">
        <f t="array" ref="R471">IF(AND(Q470&gt;1000,Q471&lt;2),INDEX(V:V,MATCH(R470,V:V,0)+1,0),R470)</f>
        <v>언</v>
      </c>
      <c r="S471" s="14" t="str">
        <f t="shared" si="77"/>
        <v>1E+100</v>
      </c>
      <c r="T471" s="29">
        <f t="shared" si="78"/>
        <v>47730000000</v>
      </c>
      <c r="U471" s="29"/>
    </row>
    <row r="472" spans="5:21" x14ac:dyDescent="0.3">
      <c r="E472" s="14">
        <v>464</v>
      </c>
      <c r="F472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6" t="s">
        <v>717</v>
      </c>
      <c r="N472" s="14">
        <v>464</v>
      </c>
      <c r="O472" s="15" t="str">
        <f t="shared" si="76"/>
        <v>33.9641언</v>
      </c>
      <c r="P472" s="15">
        <f t="shared" si="79"/>
        <v>3.3964100000000004E+101</v>
      </c>
      <c r="Q472" s="15">
        <f t="shared" si="84"/>
        <v>33.964100000000002</v>
      </c>
      <c r="R472" s="14" t="str" cm="1">
        <f t="array" ref="R472">IF(AND(Q471&gt;1000,Q472&lt;2),INDEX(V:V,MATCH(R471,V:V,0)+1,0),R471)</f>
        <v>언</v>
      </c>
      <c r="S472" s="14" t="str">
        <f t="shared" si="77"/>
        <v>1E+100</v>
      </c>
      <c r="T472" s="29">
        <f t="shared" si="78"/>
        <v>47740000000</v>
      </c>
      <c r="U472" s="29"/>
    </row>
    <row r="473" spans="5:21" x14ac:dyDescent="0.3">
      <c r="E473" s="14">
        <v>465</v>
      </c>
      <c r="F473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6" t="s">
        <v>717</v>
      </c>
      <c r="N473" s="14">
        <v>465</v>
      </c>
      <c r="O473" s="15" t="str">
        <f t="shared" si="76"/>
        <v>50.9462언</v>
      </c>
      <c r="P473" s="15">
        <f t="shared" si="79"/>
        <v>5.0946200000000006E+101</v>
      </c>
      <c r="Q473" s="15">
        <f t="shared" si="84"/>
        <v>50.946200000000005</v>
      </c>
      <c r="R473" s="14" t="str" cm="1">
        <f t="array" ref="R473">IF(AND(Q472&gt;1000,Q473&lt;2),INDEX(V:V,MATCH(R472,V:V,0)+1,0),R472)</f>
        <v>언</v>
      </c>
      <c r="S473" s="14" t="str">
        <f t="shared" si="77"/>
        <v>1E+100</v>
      </c>
      <c r="T473" s="29">
        <f t="shared" si="78"/>
        <v>47750000000</v>
      </c>
      <c r="U473" s="29"/>
    </row>
    <row r="474" spans="5:21" x14ac:dyDescent="0.3">
      <c r="E474" s="14">
        <v>466</v>
      </c>
      <c r="F474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6" t="s">
        <v>717</v>
      </c>
      <c r="N474" s="14">
        <v>466</v>
      </c>
      <c r="O474" s="15" t="str">
        <f t="shared" si="76"/>
        <v>76.4193언</v>
      </c>
      <c r="P474" s="15">
        <f t="shared" si="79"/>
        <v>7.6419300000000007E+101</v>
      </c>
      <c r="Q474" s="15">
        <f t="shared" si="84"/>
        <v>76.419300000000007</v>
      </c>
      <c r="R474" s="14" t="str" cm="1">
        <f t="array" ref="R474">IF(AND(Q473&gt;1000,Q474&lt;2),INDEX(V:V,MATCH(R473,V:V,0)+1,0),R473)</f>
        <v>언</v>
      </c>
      <c r="S474" s="14" t="str">
        <f t="shared" si="77"/>
        <v>1E+100</v>
      </c>
      <c r="T474" s="29">
        <f t="shared" si="78"/>
        <v>47860000000</v>
      </c>
      <c r="U474" s="29"/>
    </row>
    <row r="475" spans="5:21" x14ac:dyDescent="0.3">
      <c r="E475" s="14">
        <v>467</v>
      </c>
      <c r="F475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6" t="s">
        <v>717</v>
      </c>
      <c r="N475" s="14">
        <v>467</v>
      </c>
      <c r="O475" s="15" t="str">
        <f t="shared" si="76"/>
        <v>114.629언</v>
      </c>
      <c r="P475" s="15">
        <f t="shared" si="79"/>
        <v>1.1462900000000001E+102</v>
      </c>
      <c r="Q475" s="15">
        <f t="shared" si="84"/>
        <v>114.629</v>
      </c>
      <c r="R475" s="14" t="str" cm="1">
        <f t="array" ref="R475">IF(AND(Q474&gt;1000,Q475&lt;2),INDEX(V:V,MATCH(R474,V:V,0)+1,0),R474)</f>
        <v>언</v>
      </c>
      <c r="S475" s="14" t="str">
        <f t="shared" si="77"/>
        <v>1E+100</v>
      </c>
      <c r="T475" s="29">
        <f t="shared" si="78"/>
        <v>47870000000</v>
      </c>
      <c r="U475" s="29"/>
    </row>
    <row r="476" spans="5:21" x14ac:dyDescent="0.3">
      <c r="E476" s="14">
        <v>468</v>
      </c>
      <c r="F476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6" t="s">
        <v>717</v>
      </c>
      <c r="N476" s="14">
        <v>468</v>
      </c>
      <c r="O476" s="15" t="str">
        <f t="shared" si="76"/>
        <v>171.9435언</v>
      </c>
      <c r="P476" s="15">
        <f t="shared" si="79"/>
        <v>1.7194350000000001E+102</v>
      </c>
      <c r="Q476" s="15">
        <f t="shared" si="84"/>
        <v>171.9435</v>
      </c>
      <c r="R476" s="14" t="str" cm="1">
        <f t="array" ref="R476">IF(AND(Q475&gt;1000,Q476&lt;2),INDEX(V:V,MATCH(R475,V:V,0)+1,0),R475)</f>
        <v>언</v>
      </c>
      <c r="S476" s="14" t="str">
        <f t="shared" si="77"/>
        <v>1E+100</v>
      </c>
      <c r="T476" s="29">
        <f t="shared" si="78"/>
        <v>47880000000</v>
      </c>
      <c r="U476" s="29"/>
    </row>
    <row r="477" spans="5:21" x14ac:dyDescent="0.3">
      <c r="E477" s="14">
        <v>469</v>
      </c>
      <c r="F477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6" t="s">
        <v>717</v>
      </c>
      <c r="N477" s="14">
        <v>469</v>
      </c>
      <c r="O477" s="15" t="str">
        <f t="shared" si="76"/>
        <v>257.9153언</v>
      </c>
      <c r="P477" s="15">
        <f t="shared" si="79"/>
        <v>2.579153E+102</v>
      </c>
      <c r="Q477" s="15">
        <f t="shared" si="84"/>
        <v>257.9153</v>
      </c>
      <c r="R477" s="14" t="str" cm="1">
        <f t="array" ref="R477">IF(AND(Q476&gt;1000,Q477&lt;2),INDEX(V:V,MATCH(R476,V:V,0)+1,0),R476)</f>
        <v>언</v>
      </c>
      <c r="S477" s="14" t="str">
        <f t="shared" si="77"/>
        <v>1E+100</v>
      </c>
      <c r="T477" s="29">
        <f t="shared" si="78"/>
        <v>47890000000</v>
      </c>
      <c r="U477" s="29"/>
    </row>
    <row r="478" spans="5:21" x14ac:dyDescent="0.3">
      <c r="E478" s="14">
        <v>470</v>
      </c>
      <c r="F478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6" t="s">
        <v>717</v>
      </c>
      <c r="N478" s="14">
        <v>470</v>
      </c>
      <c r="O478" s="15" t="str">
        <f t="shared" si="76"/>
        <v>386.873언</v>
      </c>
      <c r="P478" s="15">
        <f t="shared" si="79"/>
        <v>3.8687300000000002E+102</v>
      </c>
      <c r="Q478" s="15">
        <f t="shared" si="84"/>
        <v>386.87299999999999</v>
      </c>
      <c r="R478" s="14" t="str" cm="1">
        <f t="array" ref="R478">IF(AND(Q477&gt;1000,Q478&lt;2),INDEX(V:V,MATCH(R477,V:V,0)+1,0),R477)</f>
        <v>언</v>
      </c>
      <c r="S478" s="14" t="str">
        <f t="shared" si="77"/>
        <v>1E+100</v>
      </c>
      <c r="T478" s="29">
        <f t="shared" si="78"/>
        <v>47900000000</v>
      </c>
      <c r="U478" s="29"/>
    </row>
    <row r="479" spans="5:21" x14ac:dyDescent="0.3">
      <c r="E479" s="14">
        <v>471</v>
      </c>
      <c r="F479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6" t="s">
        <v>717</v>
      </c>
      <c r="N479" s="14">
        <v>471</v>
      </c>
      <c r="O479" s="15" t="str">
        <f t="shared" si="76"/>
        <v>580.3095언</v>
      </c>
      <c r="P479" s="15">
        <f t="shared" si="79"/>
        <v>5.8030949999999997E+102</v>
      </c>
      <c r="Q479" s="15">
        <f t="shared" si="84"/>
        <v>580.30949999999996</v>
      </c>
      <c r="R479" s="14" t="str" cm="1">
        <f t="array" ref="R479">IF(AND(Q478&gt;1000,Q479&lt;2),INDEX(V:V,MATCH(R478,V:V,0)+1,0),R478)</f>
        <v>언</v>
      </c>
      <c r="S479" s="14" t="str">
        <f t="shared" si="77"/>
        <v>1E+100</v>
      </c>
      <c r="T479" s="29">
        <f t="shared" si="78"/>
        <v>47910000000</v>
      </c>
      <c r="U479" s="29"/>
    </row>
    <row r="480" spans="5:21" x14ac:dyDescent="0.3">
      <c r="E480" s="14">
        <v>472</v>
      </c>
      <c r="F480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6" t="s">
        <v>717</v>
      </c>
      <c r="N480" s="14">
        <v>472</v>
      </c>
      <c r="O480" s="15" t="str">
        <f t="shared" si="76"/>
        <v>870.4643언</v>
      </c>
      <c r="P480" s="15">
        <f t="shared" si="79"/>
        <v>8.7046430000000003E+102</v>
      </c>
      <c r="Q480" s="15">
        <f t="shared" si="84"/>
        <v>870.46429999999998</v>
      </c>
      <c r="R480" s="14" t="str" cm="1">
        <f t="array" ref="R480">IF(AND(Q479&gt;1000,Q480&lt;2),INDEX(V:V,MATCH(R479,V:V,0)+1,0),R479)</f>
        <v>언</v>
      </c>
      <c r="S480" s="14" t="str">
        <f t="shared" si="77"/>
        <v>1E+100</v>
      </c>
      <c r="T480" s="29">
        <f t="shared" si="78"/>
        <v>47920000000</v>
      </c>
      <c r="U480" s="29"/>
    </row>
    <row r="481" spans="5:21" x14ac:dyDescent="0.3">
      <c r="E481" s="14">
        <v>473</v>
      </c>
      <c r="F481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6" t="s">
        <v>717</v>
      </c>
      <c r="N481" s="14">
        <v>473</v>
      </c>
      <c r="O481" s="15" t="str">
        <f t="shared" si="76"/>
        <v>1305.6965언</v>
      </c>
      <c r="P481" s="15">
        <f t="shared" si="79"/>
        <v>1.3056965000000001E+103</v>
      </c>
      <c r="Q481" s="15">
        <f t="shared" si="84"/>
        <v>1305.6965</v>
      </c>
      <c r="R481" s="14" t="str" cm="1">
        <f t="array" ref="R481">IF(AND(Q480&gt;1000,Q481&lt;2),INDEX(V:V,MATCH(R480,V:V,0)+1,0),R480)</f>
        <v>언</v>
      </c>
      <c r="S481" s="14" t="str">
        <f t="shared" si="77"/>
        <v>1E+100</v>
      </c>
      <c r="T481" s="29">
        <f t="shared" si="78"/>
        <v>47930000000</v>
      </c>
      <c r="U481" s="29"/>
    </row>
    <row r="482" spans="5:21" x14ac:dyDescent="0.3">
      <c r="E482" s="14">
        <v>474</v>
      </c>
      <c r="F482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6" t="s">
        <v>717</v>
      </c>
      <c r="N482" s="14">
        <v>474</v>
      </c>
      <c r="O482" s="15" t="str">
        <f t="shared" si="76"/>
        <v>1958.5448언</v>
      </c>
      <c r="P482" s="15">
        <f t="shared" si="79"/>
        <v>1.9585447999999998E+103</v>
      </c>
      <c r="Q482" s="15">
        <f t="shared" si="84"/>
        <v>1958.5447999999999</v>
      </c>
      <c r="R482" s="14" t="str" cm="1">
        <f t="array" ref="R482">IF(AND(Q481&gt;1000,Q482&lt;2),INDEX(V:V,MATCH(R481,V:V,0)+1,0),R481)</f>
        <v>언</v>
      </c>
      <c r="S482" s="14" t="str">
        <f t="shared" si="77"/>
        <v>1E+100</v>
      </c>
      <c r="T482" s="29">
        <f t="shared" si="78"/>
        <v>47940000000</v>
      </c>
      <c r="U482" s="29"/>
    </row>
    <row r="483" spans="5:21" x14ac:dyDescent="0.3">
      <c r="E483" s="14">
        <v>475</v>
      </c>
      <c r="F483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6" t="s">
        <v>717</v>
      </c>
      <c r="N483" s="14">
        <v>475</v>
      </c>
      <c r="O483" s="15" t="str">
        <f t="shared" si="76"/>
        <v>2937.8172언</v>
      </c>
      <c r="P483" s="15">
        <f t="shared" si="79"/>
        <v>2.9378171999999999E+103</v>
      </c>
      <c r="Q483" s="15">
        <f t="shared" si="84"/>
        <v>2937.8172</v>
      </c>
      <c r="R483" s="14" t="str" cm="1">
        <f t="array" ref="R483">IF(AND(Q482&gt;1000,Q483&lt;2),INDEX(V:V,MATCH(R482,V:V,0)+1,0),R482)</f>
        <v>언</v>
      </c>
      <c r="S483" s="14" t="str">
        <f t="shared" si="77"/>
        <v>1E+100</v>
      </c>
      <c r="T483" s="29">
        <f t="shared" si="78"/>
        <v>47950000000</v>
      </c>
      <c r="U483" s="29"/>
    </row>
    <row r="484" spans="5:21" x14ac:dyDescent="0.3">
      <c r="E484" s="14">
        <v>476</v>
      </c>
      <c r="F484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6" t="s">
        <v>717</v>
      </c>
      <c r="N484" s="14">
        <v>476</v>
      </c>
      <c r="O484" s="15" t="str">
        <f t="shared" si="76"/>
        <v>4406.7258언</v>
      </c>
      <c r="P484" s="15">
        <f t="shared" si="79"/>
        <v>4.4067258000000004E+103</v>
      </c>
      <c r="Q484" s="15">
        <f t="shared" si="84"/>
        <v>4406.7258000000002</v>
      </c>
      <c r="R484" s="14" t="str" cm="1">
        <f t="array" ref="R484">IF(AND(Q483&gt;1000,Q484&lt;2),INDEX(V:V,MATCH(R483,V:V,0)+1,0),R483)</f>
        <v>언</v>
      </c>
      <c r="S484" s="14" t="str">
        <f t="shared" si="77"/>
        <v>1E+100</v>
      </c>
      <c r="T484" s="29">
        <f t="shared" si="78"/>
        <v>47960000000</v>
      </c>
      <c r="U484" s="29"/>
    </row>
    <row r="485" spans="5:21" x14ac:dyDescent="0.3">
      <c r="E485" s="14">
        <v>477</v>
      </c>
      <c r="F485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6" t="s">
        <v>717</v>
      </c>
      <c r="N485" s="14">
        <v>477</v>
      </c>
      <c r="O485" s="15" t="str">
        <f t="shared" si="76"/>
        <v>6610.0887언</v>
      </c>
      <c r="P485" s="15">
        <f t="shared" si="79"/>
        <v>6.6100887000000007E+103</v>
      </c>
      <c r="Q485" s="15">
        <f t="shared" si="84"/>
        <v>6610.0887000000002</v>
      </c>
      <c r="R485" s="14" t="str" cm="1">
        <f t="array" ref="R485">IF(AND(Q484&gt;1000,Q485&lt;2),INDEX(V:V,MATCH(R484,V:V,0)+1,0),R484)</f>
        <v>언</v>
      </c>
      <c r="S485" s="14" t="str">
        <f t="shared" si="77"/>
        <v>1E+100</v>
      </c>
      <c r="T485" s="29">
        <f t="shared" si="78"/>
        <v>47970000000</v>
      </c>
      <c r="U485" s="29"/>
    </row>
    <row r="486" spans="5:21" x14ac:dyDescent="0.3">
      <c r="E486" s="14">
        <v>478</v>
      </c>
      <c r="F486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6" t="str">
        <f t="shared" si="8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6" t="str">
        <f t="shared" si="8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6" t="s">
        <v>717</v>
      </c>
      <c r="N486" s="14">
        <v>478</v>
      </c>
      <c r="O486" s="15" t="str">
        <f t="shared" si="76"/>
        <v>9915.1331언</v>
      </c>
      <c r="P486" s="15">
        <f t="shared" si="79"/>
        <v>9.9151330999999995E+103</v>
      </c>
      <c r="Q486" s="15">
        <f t="shared" si="84"/>
        <v>9915.1330999999991</v>
      </c>
      <c r="R486" s="14" t="str" cm="1">
        <f t="array" ref="R486">IF(AND(Q485&gt;1000,Q486&lt;2),INDEX(V:V,MATCH(R485,V:V,0)+1,0),R485)</f>
        <v>언</v>
      </c>
      <c r="S486" s="14" t="str">
        <f t="shared" si="77"/>
        <v>1E+100</v>
      </c>
      <c r="T486" s="29">
        <f t="shared" si="78"/>
        <v>47980000000</v>
      </c>
      <c r="U486" s="29"/>
    </row>
    <row r="487" spans="5:21" x14ac:dyDescent="0.3">
      <c r="E487" s="14">
        <v>479</v>
      </c>
      <c r="F487" s="6" t="str">
        <f t="shared" ref="F487:F496" si="85">F486&amp;","&amp;P487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</v>
      </c>
      <c r="G487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7" s="6" t="str">
        <f t="shared" ref="H487:H496" si="86">H486&amp;","&amp;T487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</v>
      </c>
      <c r="I487" s="6" t="str">
        <f t="shared" ref="I487:I496" si="87">I486&amp;","&amp;O487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</v>
      </c>
      <c r="J487" s="6" t="s">
        <v>717</v>
      </c>
      <c r="N487" s="14">
        <v>479</v>
      </c>
      <c r="O487" s="15" t="str">
        <f t="shared" ref="O487:O496" si="88">Q487&amp;R487</f>
        <v>1.4873승</v>
      </c>
      <c r="P487" s="15">
        <f t="shared" ref="P487:P496" si="89">Q487*S487</f>
        <v>1.4873000000000001E+104</v>
      </c>
      <c r="Q487" s="15">
        <f t="shared" si="84"/>
        <v>1.4873000000000001</v>
      </c>
      <c r="R487" s="14" t="str" cm="1">
        <f t="array" ref="R487">IF(AND(Q486&gt;1000,Q487&lt;2),INDEX(V:V,MATCH(R486,V:V,0)+1,0),R486)</f>
        <v>승</v>
      </c>
      <c r="S487" s="14" t="str">
        <f t="shared" si="77"/>
        <v>1E+104</v>
      </c>
      <c r="T487" s="29">
        <f t="shared" ref="T487:T496" si="90">$B$11*N487+IF(N487&gt;=15,ROUNDUP((N487/15),0)*$B$12,0)+IF(N487&gt;=50,ROUNDUP((N487/50),0)*$B$13,0)+IF(N487&gt;=100,ROUNDUP((N487/100),0)*$B$14,0)+IF(N487&gt;=200,ROUNDUP((N487/200),0)*$B$15,0)</f>
        <v>47990000000</v>
      </c>
      <c r="U487" s="29"/>
    </row>
    <row r="488" spans="5:21" x14ac:dyDescent="0.3">
      <c r="E488" s="14">
        <v>480</v>
      </c>
      <c r="F488" s="6" t="str">
        <f t="shared" si="8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</v>
      </c>
      <c r="G488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8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</v>
      </c>
      <c r="I488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</v>
      </c>
      <c r="J488" s="6" t="s">
        <v>717</v>
      </c>
      <c r="N488" s="14">
        <v>480</v>
      </c>
      <c r="O488" s="15" t="str">
        <f t="shared" si="88"/>
        <v>2.231승</v>
      </c>
      <c r="P488" s="15">
        <f t="shared" si="89"/>
        <v>2.2310000000000004E+104</v>
      </c>
      <c r="Q488" s="15">
        <f t="shared" si="84"/>
        <v>2.2310000000000003</v>
      </c>
      <c r="R488" s="14" t="str" cm="1">
        <f t="array" ref="R488">IF(AND(Q487&gt;1000,Q488&lt;2),INDEX(V:V,MATCH(R487,V:V,0)+1,0),R487)</f>
        <v>승</v>
      </c>
      <c r="S488" s="14" t="str">
        <f t="shared" si="77"/>
        <v>1E+104</v>
      </c>
      <c r="T488" s="29">
        <f t="shared" si="90"/>
        <v>48000000000</v>
      </c>
      <c r="U488" s="29"/>
    </row>
    <row r="489" spans="5:21" x14ac:dyDescent="0.3">
      <c r="E489" s="14">
        <v>481</v>
      </c>
      <c r="F489" s="6" t="str">
        <f t="shared" si="8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</v>
      </c>
      <c r="G489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9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</v>
      </c>
      <c r="I489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</v>
      </c>
      <c r="J489" s="6" t="s">
        <v>717</v>
      </c>
      <c r="N489" s="14">
        <v>481</v>
      </c>
      <c r="O489" s="15" t="str">
        <f t="shared" si="88"/>
        <v>3.3465승</v>
      </c>
      <c r="P489" s="15">
        <f t="shared" si="89"/>
        <v>3.3464999999999997E+104</v>
      </c>
      <c r="Q489" s="15">
        <f t="shared" si="84"/>
        <v>3.3464999999999998</v>
      </c>
      <c r="R489" s="14" t="str" cm="1">
        <f t="array" ref="R489">IF(AND(Q488&gt;1000,Q489&lt;2),INDEX(V:V,MATCH(R488,V:V,0)+1,0),R488)</f>
        <v>승</v>
      </c>
      <c r="S489" s="14" t="str">
        <f t="shared" si="77"/>
        <v>1E+104</v>
      </c>
      <c r="T489" s="29">
        <f t="shared" si="90"/>
        <v>48110000000</v>
      </c>
      <c r="U489" s="29"/>
    </row>
    <row r="490" spans="5:21" x14ac:dyDescent="0.3">
      <c r="E490" s="14">
        <v>482</v>
      </c>
      <c r="F490" s="6" t="str">
        <f t="shared" si="8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</v>
      </c>
      <c r="G490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0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</v>
      </c>
      <c r="I490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</v>
      </c>
      <c r="J490" s="6" t="s">
        <v>717</v>
      </c>
      <c r="N490" s="14">
        <v>482</v>
      </c>
      <c r="O490" s="15" t="str">
        <f t="shared" si="88"/>
        <v>5.0198승</v>
      </c>
      <c r="P490" s="15">
        <f t="shared" si="89"/>
        <v>5.0198000000000001E+104</v>
      </c>
      <c r="Q490" s="15">
        <f t="shared" si="84"/>
        <v>5.0198</v>
      </c>
      <c r="R490" s="14" t="str" cm="1">
        <f t="array" ref="R490">IF(AND(Q489&gt;1000,Q490&lt;2),INDEX(V:V,MATCH(R489,V:V,0)+1,0),R489)</f>
        <v>승</v>
      </c>
      <c r="S490" s="14" t="str">
        <f t="shared" si="77"/>
        <v>1E+104</v>
      </c>
      <c r="T490" s="29">
        <f t="shared" si="90"/>
        <v>48120000000</v>
      </c>
    </row>
    <row r="491" spans="5:21" x14ac:dyDescent="0.3">
      <c r="E491" s="14">
        <v>483</v>
      </c>
      <c r="F491" s="6" t="str">
        <f t="shared" si="8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</v>
      </c>
      <c r="G491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1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</v>
      </c>
      <c r="I491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</v>
      </c>
      <c r="J491" s="6" t="s">
        <v>717</v>
      </c>
      <c r="N491" s="14">
        <v>483</v>
      </c>
      <c r="O491" s="15" t="str">
        <f t="shared" si="88"/>
        <v>7.5297승</v>
      </c>
      <c r="P491" s="15">
        <f t="shared" si="89"/>
        <v>7.5297000000000004E+104</v>
      </c>
      <c r="Q491" s="15">
        <f t="shared" si="84"/>
        <v>7.5297000000000001</v>
      </c>
      <c r="R491" s="14" t="str" cm="1">
        <f t="array" ref="R491">IF(AND(Q490&gt;1000,Q491&lt;2),INDEX(V:V,MATCH(R490,V:V,0)+1,0),R490)</f>
        <v>승</v>
      </c>
      <c r="S491" s="14" t="str">
        <f t="shared" si="77"/>
        <v>1E+104</v>
      </c>
      <c r="T491" s="29">
        <f t="shared" si="90"/>
        <v>48130000000</v>
      </c>
    </row>
    <row r="492" spans="5:21" x14ac:dyDescent="0.3">
      <c r="E492" s="14">
        <v>484</v>
      </c>
      <c r="F492" s="6" t="str">
        <f t="shared" si="8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</v>
      </c>
      <c r="G492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2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</v>
      </c>
      <c r="I492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</v>
      </c>
      <c r="J492" s="6" t="s">
        <v>717</v>
      </c>
      <c r="N492" s="14">
        <v>484</v>
      </c>
      <c r="O492" s="15" t="str">
        <f t="shared" si="88"/>
        <v>11.2946승</v>
      </c>
      <c r="P492" s="15">
        <f t="shared" si="89"/>
        <v>1.12946E+105</v>
      </c>
      <c r="Q492" s="15">
        <f t="shared" si="84"/>
        <v>11.294599999999999</v>
      </c>
      <c r="R492" s="14" t="str" cm="1">
        <f t="array" ref="R492">IF(AND(Q491&gt;1000,Q492&lt;2),INDEX(V:V,MATCH(R491,V:V,0)+1,0),R491)</f>
        <v>승</v>
      </c>
      <c r="S492" s="14" t="str">
        <f t="shared" si="77"/>
        <v>1E+104</v>
      </c>
      <c r="T492" s="29">
        <f t="shared" si="90"/>
        <v>48140000000</v>
      </c>
    </row>
    <row r="493" spans="5:21" x14ac:dyDescent="0.3">
      <c r="E493" s="14">
        <v>485</v>
      </c>
      <c r="F493" s="6" t="str">
        <f t="shared" si="8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</v>
      </c>
      <c r="G493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3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</v>
      </c>
      <c r="I493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</v>
      </c>
      <c r="J493" s="6" t="s">
        <v>717</v>
      </c>
      <c r="N493" s="14">
        <v>485</v>
      </c>
      <c r="O493" s="15" t="str">
        <f t="shared" si="88"/>
        <v>16.9419승</v>
      </c>
      <c r="P493" s="15">
        <f t="shared" si="89"/>
        <v>1.6941899999999999E+105</v>
      </c>
      <c r="Q493" s="15">
        <f t="shared" si="84"/>
        <v>16.9419</v>
      </c>
      <c r="R493" s="14" t="str" cm="1">
        <f t="array" ref="R493">IF(AND(Q492&gt;1000,Q493&lt;2),INDEX(V:V,MATCH(R492,V:V,0)+1,0),R492)</f>
        <v>승</v>
      </c>
      <c r="S493" s="14" t="str">
        <f t="shared" si="77"/>
        <v>1E+104</v>
      </c>
      <c r="T493" s="29">
        <f t="shared" si="90"/>
        <v>48150000000</v>
      </c>
    </row>
    <row r="494" spans="5:21" x14ac:dyDescent="0.3">
      <c r="E494" s="14">
        <v>486</v>
      </c>
      <c r="F494" s="6" t="str">
        <f t="shared" si="8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</v>
      </c>
      <c r="G494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4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</v>
      </c>
      <c r="I494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</v>
      </c>
      <c r="J494" s="6" t="s">
        <v>717</v>
      </c>
      <c r="N494" s="14">
        <v>486</v>
      </c>
      <c r="O494" s="15" t="str">
        <f t="shared" si="88"/>
        <v>25.4129승</v>
      </c>
      <c r="P494" s="15">
        <f t="shared" si="89"/>
        <v>2.5412900000000001E+105</v>
      </c>
      <c r="Q494" s="15">
        <f t="shared" si="84"/>
        <v>25.4129</v>
      </c>
      <c r="R494" s="14" t="str" cm="1">
        <f t="array" ref="R494">IF(AND(Q493&gt;1000,Q494&lt;2),INDEX(V:V,MATCH(R493,V:V,0)+1,0),R493)</f>
        <v>승</v>
      </c>
      <c r="S494" s="14" t="str">
        <f t="shared" si="77"/>
        <v>1E+104</v>
      </c>
      <c r="T494" s="29">
        <f t="shared" si="90"/>
        <v>48160000000</v>
      </c>
    </row>
    <row r="495" spans="5:21" x14ac:dyDescent="0.3">
      <c r="E495" s="14">
        <v>487</v>
      </c>
      <c r="F495" s="6" t="str">
        <f t="shared" si="8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</v>
      </c>
      <c r="G495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5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</v>
      </c>
      <c r="I495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</v>
      </c>
      <c r="J495" s="6" t="s">
        <v>717</v>
      </c>
      <c r="N495" s="14">
        <v>487</v>
      </c>
      <c r="O495" s="15" t="str">
        <f t="shared" si="88"/>
        <v>38.1194승</v>
      </c>
      <c r="P495" s="15">
        <f t="shared" si="89"/>
        <v>3.8119400000000004E+105</v>
      </c>
      <c r="Q495" s="15">
        <f t="shared" si="84"/>
        <v>38.119400000000006</v>
      </c>
      <c r="R495" s="14" t="str" cm="1">
        <f t="array" ref="R495">IF(AND(Q494&gt;1000,Q495&lt;2),INDEX(V:V,MATCH(R494,V:V,0)+1,0),R494)</f>
        <v>승</v>
      </c>
      <c r="S495" s="14" t="str">
        <f t="shared" si="77"/>
        <v>1E+104</v>
      </c>
      <c r="T495" s="29">
        <f t="shared" si="90"/>
        <v>48170000000</v>
      </c>
    </row>
    <row r="496" spans="5:21" x14ac:dyDescent="0.3">
      <c r="E496" s="14">
        <v>488</v>
      </c>
      <c r="F496" s="6" t="str">
        <f t="shared" si="8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496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6" s="6" t="str">
        <f t="shared" si="8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496" s="6" t="str">
        <f t="shared" si="8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496" s="6" t="s">
        <v>717</v>
      </c>
      <c r="N496" s="14">
        <v>488</v>
      </c>
      <c r="O496" s="15" t="str">
        <f t="shared" si="88"/>
        <v>57.1791승</v>
      </c>
      <c r="P496" s="15">
        <f t="shared" si="89"/>
        <v>5.7179100000000003E+105</v>
      </c>
      <c r="Q496" s="15">
        <f t="shared" si="84"/>
        <v>57.179099999999998</v>
      </c>
      <c r="R496" s="14" t="str" cm="1">
        <f t="array" ref="R496">IF(AND(Q495&gt;1000,Q496&lt;2),INDEX(V:V,MATCH(R495,V:V,0)+1,0),R495)</f>
        <v>승</v>
      </c>
      <c r="S496" s="14" t="str">
        <f t="shared" si="77"/>
        <v>1E+104</v>
      </c>
      <c r="T496" s="29">
        <f t="shared" si="90"/>
        <v>48180000000</v>
      </c>
    </row>
    <row r="497" spans="5:20" x14ac:dyDescent="0.3">
      <c r="E497" s="14">
        <v>489</v>
      </c>
      <c r="F497" s="6" t="str">
        <f t="shared" ref="F497:F531" si="91">F496&amp;","&amp;P497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</v>
      </c>
      <c r="G497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7" s="6" t="str">
        <f t="shared" ref="H497:H531" si="92">H496&amp;","&amp;T497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</v>
      </c>
      <c r="I497" s="6" t="str">
        <f t="shared" ref="I497:I531" si="93">I496&amp;","&amp;O497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</v>
      </c>
      <c r="J497" s="6" t="s">
        <v>717</v>
      </c>
      <c r="N497" s="14">
        <v>489</v>
      </c>
      <c r="O497" s="15" t="str">
        <f t="shared" ref="O497:O510" si="94">Q497&amp;R497</f>
        <v>85.7687승</v>
      </c>
      <c r="P497" s="15">
        <f t="shared" ref="P497:P510" si="95">Q497*S497</f>
        <v>8.5768700000000006E+105</v>
      </c>
      <c r="Q497" s="15">
        <f t="shared" si="84"/>
        <v>85.76870000000001</v>
      </c>
      <c r="R497" s="14" t="str" cm="1">
        <f t="array" ref="R497">IF(AND(Q496&gt;1000,Q497&lt;2),INDEX(V:V,MATCH(R496,V:V,0)+1,0),R496)</f>
        <v>승</v>
      </c>
      <c r="S497" s="14" t="str">
        <f t="shared" si="77"/>
        <v>1E+104</v>
      </c>
      <c r="T497" s="29">
        <f t="shared" ref="T497:T510" si="96">$B$11*N497+IF(N497&gt;=15,ROUNDUP((N497/15),0)*$B$12,0)+IF(N497&gt;=50,ROUNDUP((N497/50),0)*$B$13,0)+IF(N497&gt;=100,ROUNDUP((N497/100),0)*$B$14,0)+IF(N497&gt;=200,ROUNDUP((N497/200),0)*$B$15,0)</f>
        <v>48190000000</v>
      </c>
    </row>
    <row r="498" spans="5:20" x14ac:dyDescent="0.3">
      <c r="E498" s="14">
        <v>490</v>
      </c>
      <c r="F498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</v>
      </c>
      <c r="G498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8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</v>
      </c>
      <c r="I498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</v>
      </c>
      <c r="J498" s="6" t="s">
        <v>717</v>
      </c>
      <c r="N498" s="14">
        <v>490</v>
      </c>
      <c r="O498" s="15" t="str">
        <f t="shared" si="94"/>
        <v>128.6531승</v>
      </c>
      <c r="P498" s="15">
        <f t="shared" si="95"/>
        <v>1.2865309999999999E+106</v>
      </c>
      <c r="Q498" s="15">
        <f t="shared" si="84"/>
        <v>128.65309999999999</v>
      </c>
      <c r="R498" s="14" t="str" cm="1">
        <f t="array" ref="R498">IF(AND(Q497&gt;1000,Q498&lt;2),INDEX(V:V,MATCH(R497,V:V,0)+1,0),R497)</f>
        <v>승</v>
      </c>
      <c r="S498" s="14" t="str">
        <f t="shared" si="77"/>
        <v>1E+104</v>
      </c>
      <c r="T498" s="29">
        <f t="shared" si="96"/>
        <v>48200000000</v>
      </c>
    </row>
    <row r="499" spans="5:20" x14ac:dyDescent="0.3">
      <c r="E499" s="14">
        <v>491</v>
      </c>
      <c r="F499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</v>
      </c>
      <c r="G499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9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</v>
      </c>
      <c r="I499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</v>
      </c>
      <c r="J499" s="6" t="s">
        <v>717</v>
      </c>
      <c r="N499" s="14">
        <v>491</v>
      </c>
      <c r="O499" s="15" t="str">
        <f t="shared" si="94"/>
        <v>192.9797승</v>
      </c>
      <c r="P499" s="15">
        <f t="shared" si="95"/>
        <v>1.9297970000000002E+106</v>
      </c>
      <c r="Q499" s="15">
        <f t="shared" si="84"/>
        <v>192.97970000000001</v>
      </c>
      <c r="R499" s="14" t="str" cm="1">
        <f t="array" ref="R499">IF(AND(Q498&gt;1000,Q499&lt;2),INDEX(V:V,MATCH(R498,V:V,0)+1,0),R498)</f>
        <v>승</v>
      </c>
      <c r="S499" s="14" t="str">
        <f t="shared" si="77"/>
        <v>1E+104</v>
      </c>
      <c r="T499" s="29">
        <f t="shared" si="96"/>
        <v>48210000000</v>
      </c>
    </row>
    <row r="500" spans="5:20" x14ac:dyDescent="0.3">
      <c r="E500" s="14">
        <v>492</v>
      </c>
      <c r="F500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</v>
      </c>
      <c r="G500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0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</v>
      </c>
      <c r="I500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</v>
      </c>
      <c r="J500" s="6" t="s">
        <v>717</v>
      </c>
      <c r="N500" s="14">
        <v>492</v>
      </c>
      <c r="O500" s="15" t="str">
        <f t="shared" si="94"/>
        <v>289.4696승</v>
      </c>
      <c r="P500" s="15">
        <f t="shared" si="95"/>
        <v>2.8946959999999996E+106</v>
      </c>
      <c r="Q500" s="15">
        <f t="shared" si="84"/>
        <v>289.46959999999996</v>
      </c>
      <c r="R500" s="14" t="str" cm="1">
        <f t="array" ref="R500">IF(AND(Q499&gt;1000,Q500&lt;2),INDEX(V:V,MATCH(R499,V:V,0)+1,0),R499)</f>
        <v>승</v>
      </c>
      <c r="S500" s="14" t="str">
        <f t="shared" si="77"/>
        <v>1E+104</v>
      </c>
      <c r="T500" s="29">
        <f t="shared" si="96"/>
        <v>48220000000</v>
      </c>
    </row>
    <row r="501" spans="5:20" x14ac:dyDescent="0.3">
      <c r="E501" s="14">
        <v>493</v>
      </c>
      <c r="F501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</v>
      </c>
      <c r="G501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1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</v>
      </c>
      <c r="I501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</v>
      </c>
      <c r="J501" s="6" t="s">
        <v>717</v>
      </c>
      <c r="N501" s="14">
        <v>493</v>
      </c>
      <c r="O501" s="15" t="str">
        <f t="shared" si="94"/>
        <v>434.2044승</v>
      </c>
      <c r="P501" s="15">
        <f t="shared" si="95"/>
        <v>4.3420440000000004E+106</v>
      </c>
      <c r="Q501" s="15">
        <f t="shared" si="84"/>
        <v>434.20440000000002</v>
      </c>
      <c r="R501" s="14" t="str" cm="1">
        <f t="array" ref="R501">IF(AND(Q500&gt;1000,Q501&lt;2),INDEX(V:V,MATCH(R500,V:V,0)+1,0),R500)</f>
        <v>승</v>
      </c>
      <c r="S501" s="14" t="str">
        <f t="shared" si="77"/>
        <v>1E+104</v>
      </c>
      <c r="T501" s="29">
        <f t="shared" si="96"/>
        <v>48230000000</v>
      </c>
    </row>
    <row r="502" spans="5:20" x14ac:dyDescent="0.3">
      <c r="E502" s="14">
        <v>494</v>
      </c>
      <c r="F502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</v>
      </c>
      <c r="G502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2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</v>
      </c>
      <c r="I502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</v>
      </c>
      <c r="J502" s="6" t="s">
        <v>717</v>
      </c>
      <c r="N502" s="14">
        <v>494</v>
      </c>
      <c r="O502" s="15" t="str">
        <f t="shared" si="94"/>
        <v>651.3066승</v>
      </c>
      <c r="P502" s="15">
        <f t="shared" si="95"/>
        <v>6.5130660000000003E+106</v>
      </c>
      <c r="Q502" s="15">
        <f t="shared" si="84"/>
        <v>651.3066</v>
      </c>
      <c r="R502" s="14" t="str" cm="1">
        <f t="array" ref="R502">IF(AND(Q501&gt;1000,Q502&lt;2),INDEX(V:V,MATCH(R501,V:V,0)+1,0),R501)</f>
        <v>승</v>
      </c>
      <c r="S502" s="14" t="str">
        <f t="shared" si="77"/>
        <v>1E+104</v>
      </c>
      <c r="T502" s="29">
        <f t="shared" si="96"/>
        <v>48240000000</v>
      </c>
    </row>
    <row r="503" spans="5:20" x14ac:dyDescent="0.3">
      <c r="E503" s="14">
        <v>495</v>
      </c>
      <c r="F503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</v>
      </c>
      <c r="G503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3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</v>
      </c>
      <c r="I503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</v>
      </c>
      <c r="J503" s="6" t="s">
        <v>717</v>
      </c>
      <c r="N503" s="14">
        <v>495</v>
      </c>
      <c r="O503" s="15" t="str">
        <f t="shared" si="94"/>
        <v>976.9599승</v>
      </c>
      <c r="P503" s="15">
        <f t="shared" si="95"/>
        <v>9.7695989999999992E+106</v>
      </c>
      <c r="Q503" s="15">
        <f t="shared" si="84"/>
        <v>976.95989999999995</v>
      </c>
      <c r="R503" s="14" t="str" cm="1">
        <f t="array" ref="R503">IF(AND(Q502&gt;1000,Q503&lt;2),INDEX(V:V,MATCH(R502,V:V,0)+1,0),R502)</f>
        <v>승</v>
      </c>
      <c r="S503" s="14" t="str">
        <f t="shared" si="77"/>
        <v>1E+104</v>
      </c>
      <c r="T503" s="29">
        <f t="shared" si="96"/>
        <v>48250000000</v>
      </c>
    </row>
    <row r="504" spans="5:20" x14ac:dyDescent="0.3">
      <c r="E504" s="14">
        <v>496</v>
      </c>
      <c r="F504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</v>
      </c>
      <c r="G504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4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</v>
      </c>
      <c r="I504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</v>
      </c>
      <c r="J504" s="6" t="s">
        <v>717</v>
      </c>
      <c r="N504" s="14">
        <v>496</v>
      </c>
      <c r="O504" s="15" t="str">
        <f t="shared" si="94"/>
        <v>1465.4399승</v>
      </c>
      <c r="P504" s="15">
        <f t="shared" si="95"/>
        <v>1.4654399000000001E+107</v>
      </c>
      <c r="Q504" s="15">
        <f t="shared" si="84"/>
        <v>1465.4399000000001</v>
      </c>
      <c r="R504" s="14" t="str" cm="1">
        <f t="array" ref="R504">IF(AND(Q503&gt;1000,Q504&lt;2),INDEX(V:V,MATCH(R503,V:V,0)+1,0),R503)</f>
        <v>승</v>
      </c>
      <c r="S504" s="14" t="str">
        <f t="shared" si="77"/>
        <v>1E+104</v>
      </c>
      <c r="T504" s="29">
        <f t="shared" si="96"/>
        <v>48360000000</v>
      </c>
    </row>
    <row r="505" spans="5:20" x14ac:dyDescent="0.3">
      <c r="E505" s="14">
        <v>497</v>
      </c>
      <c r="F505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</v>
      </c>
      <c r="G505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5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</v>
      </c>
      <c r="I505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</v>
      </c>
      <c r="J505" s="6" t="s">
        <v>717</v>
      </c>
      <c r="N505" s="14">
        <v>497</v>
      </c>
      <c r="O505" s="15" t="str">
        <f t="shared" si="94"/>
        <v>2198.1599승</v>
      </c>
      <c r="P505" s="15">
        <f t="shared" si="95"/>
        <v>2.1981599E+107</v>
      </c>
      <c r="Q505" s="15">
        <f t="shared" si="84"/>
        <v>2198.1599000000001</v>
      </c>
      <c r="R505" s="14" t="str" cm="1">
        <f t="array" ref="R505">IF(AND(Q504&gt;1000,Q505&lt;2),INDEX(V:V,MATCH(R504,V:V,0)+1,0),R504)</f>
        <v>승</v>
      </c>
      <c r="S505" s="14" t="str">
        <f t="shared" si="77"/>
        <v>1E+104</v>
      </c>
      <c r="T505" s="29">
        <f t="shared" si="96"/>
        <v>48370000000</v>
      </c>
    </row>
    <row r="506" spans="5:20" x14ac:dyDescent="0.3">
      <c r="E506" s="14">
        <v>498</v>
      </c>
      <c r="F506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</v>
      </c>
      <c r="G506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6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</v>
      </c>
      <c r="I506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</v>
      </c>
      <c r="J506" s="6" t="s">
        <v>717</v>
      </c>
      <c r="N506" s="14">
        <v>498</v>
      </c>
      <c r="O506" s="15" t="str">
        <f t="shared" si="94"/>
        <v>3297.2399승</v>
      </c>
      <c r="P506" s="15">
        <f t="shared" si="95"/>
        <v>3.2972398999999997E+107</v>
      </c>
      <c r="Q506" s="15">
        <f t="shared" si="84"/>
        <v>3297.2399</v>
      </c>
      <c r="R506" s="14" t="str" cm="1">
        <f t="array" ref="R506">IF(AND(Q505&gt;1000,Q506&lt;2),INDEX(V:V,MATCH(R505,V:V,0)+1,0),R505)</f>
        <v>승</v>
      </c>
      <c r="S506" s="14" t="str">
        <f t="shared" si="77"/>
        <v>1E+104</v>
      </c>
      <c r="T506" s="29">
        <f t="shared" si="96"/>
        <v>48380000000</v>
      </c>
    </row>
    <row r="507" spans="5:20" x14ac:dyDescent="0.3">
      <c r="E507" s="14">
        <v>499</v>
      </c>
      <c r="F507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</v>
      </c>
      <c r="G507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7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</v>
      </c>
      <c r="I507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</v>
      </c>
      <c r="J507" s="6" t="s">
        <v>717</v>
      </c>
      <c r="N507" s="14">
        <v>499</v>
      </c>
      <c r="O507" s="15" t="str">
        <f t="shared" si="94"/>
        <v>4945.8599승</v>
      </c>
      <c r="P507" s="15">
        <f t="shared" si="95"/>
        <v>4.9458599000000006E+107</v>
      </c>
      <c r="Q507" s="15">
        <f t="shared" si="84"/>
        <v>4945.8599000000004</v>
      </c>
      <c r="R507" s="14" t="str" cm="1">
        <f t="array" ref="R507">IF(AND(Q506&gt;1000,Q507&lt;2),INDEX(V:V,MATCH(R506,V:V,0)+1,0),R506)</f>
        <v>승</v>
      </c>
      <c r="S507" s="14" t="str">
        <f t="shared" si="77"/>
        <v>1E+104</v>
      </c>
      <c r="T507" s="29">
        <f t="shared" si="96"/>
        <v>48390000000</v>
      </c>
    </row>
    <row r="508" spans="5:20" x14ac:dyDescent="0.3">
      <c r="E508" s="14">
        <v>500</v>
      </c>
      <c r="F508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</v>
      </c>
      <c r="G508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8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</v>
      </c>
      <c r="I508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</v>
      </c>
      <c r="J508" s="6" t="s">
        <v>717</v>
      </c>
      <c r="N508" s="14">
        <v>500</v>
      </c>
      <c r="O508" s="15" t="str">
        <f t="shared" si="94"/>
        <v>7418.7899승</v>
      </c>
      <c r="P508" s="15">
        <f t="shared" si="95"/>
        <v>7.4187898999999994E+107</v>
      </c>
      <c r="Q508" s="15">
        <f t="shared" si="84"/>
        <v>7418.7898999999998</v>
      </c>
      <c r="R508" s="14" t="str" cm="1">
        <f t="array" ref="R508">IF(AND(Q507&gt;1000,Q508&lt;2),INDEX(V:V,MATCH(R507,V:V,0)+1,0),R507)</f>
        <v>승</v>
      </c>
      <c r="S508" s="14" t="str">
        <f t="shared" si="77"/>
        <v>1E+104</v>
      </c>
      <c r="T508" s="29">
        <f t="shared" si="96"/>
        <v>48400000000</v>
      </c>
    </row>
    <row r="509" spans="5:20" x14ac:dyDescent="0.3">
      <c r="E509" s="14">
        <v>501</v>
      </c>
      <c r="F509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</v>
      </c>
      <c r="G509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9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</v>
      </c>
      <c r="I509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</v>
      </c>
      <c r="J509" s="6" t="s">
        <v>717</v>
      </c>
      <c r="N509" s="14">
        <v>501</v>
      </c>
      <c r="O509" s="15" t="str">
        <f t="shared" si="94"/>
        <v>1.1129마</v>
      </c>
      <c r="P509" s="15">
        <f t="shared" si="95"/>
        <v>1.1129E+108</v>
      </c>
      <c r="Q509" s="15">
        <f t="shared" si="84"/>
        <v>1.1129</v>
      </c>
      <c r="R509" s="14" t="str" cm="1">
        <f t="array" ref="R509">IF(AND(Q508&gt;1000,Q509&lt;2),INDEX(V:V,MATCH(R508,V:V,0)+1,0),R508)</f>
        <v>마</v>
      </c>
      <c r="S509" s="14" t="str">
        <f t="shared" si="77"/>
        <v>1E+108</v>
      </c>
      <c r="T509" s="29">
        <f t="shared" si="96"/>
        <v>49910000000</v>
      </c>
    </row>
    <row r="510" spans="5:20" x14ac:dyDescent="0.3">
      <c r="E510" s="14">
        <v>502</v>
      </c>
      <c r="F510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</v>
      </c>
      <c r="G510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0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</v>
      </c>
      <c r="I510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</v>
      </c>
      <c r="J510" s="6" t="s">
        <v>717</v>
      </c>
      <c r="N510" s="14">
        <v>502</v>
      </c>
      <c r="O510" s="15" t="str">
        <f t="shared" si="94"/>
        <v>1.6694마</v>
      </c>
      <c r="P510" s="15">
        <f t="shared" si="95"/>
        <v>1.6694000000000002E+108</v>
      </c>
      <c r="Q510" s="15">
        <f t="shared" si="84"/>
        <v>1.6694</v>
      </c>
      <c r="R510" s="14" t="str" cm="1">
        <f t="array" ref="R510">IF(AND(Q509&gt;1000,Q510&lt;2),INDEX(V:V,MATCH(R509,V:V,0)+1,0),R509)</f>
        <v>마</v>
      </c>
      <c r="S510" s="14" t="str">
        <f t="shared" si="77"/>
        <v>1E+108</v>
      </c>
      <c r="T510" s="29">
        <f t="shared" si="96"/>
        <v>49920000000</v>
      </c>
    </row>
    <row r="511" spans="5:20" x14ac:dyDescent="0.3">
      <c r="E511" s="14">
        <v>503</v>
      </c>
      <c r="F511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</v>
      </c>
      <c r="G511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1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</v>
      </c>
      <c r="I511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</v>
      </c>
      <c r="J511" s="6" t="s">
        <v>717</v>
      </c>
      <c r="N511" s="14">
        <v>503</v>
      </c>
      <c r="O511" s="15" t="str">
        <f t="shared" ref="O511:O531" si="97">Q511&amp;R511</f>
        <v>2.5041마</v>
      </c>
      <c r="P511" s="15">
        <f t="shared" ref="P511:P531" si="98">Q511*S511</f>
        <v>2.5041000000000005E+108</v>
      </c>
      <c r="Q511" s="15">
        <f t="shared" si="84"/>
        <v>2.5041000000000002</v>
      </c>
      <c r="R511" s="14" t="str" cm="1">
        <f t="array" ref="R511">IF(AND(Q510&gt;1000,Q511&lt;2),INDEX(V:V,MATCH(R510,V:V,0)+1,0),R510)</f>
        <v>마</v>
      </c>
      <c r="S511" s="14" t="str">
        <f t="shared" si="77"/>
        <v>1E+108</v>
      </c>
      <c r="T511" s="29">
        <f t="shared" ref="T511:T531" si="99">$B$11*N511+IF(N511&gt;=15,ROUNDUP((N511/15),0)*$B$12,0)+IF(N511&gt;=50,ROUNDUP((N511/50),0)*$B$13,0)+IF(N511&gt;=100,ROUNDUP((N511/100),0)*$B$14,0)+IF(N511&gt;=200,ROUNDUP((N511/200),0)*$B$15,0)</f>
        <v>49930000000</v>
      </c>
    </row>
    <row r="512" spans="5:20" x14ac:dyDescent="0.3">
      <c r="E512" s="14">
        <v>504</v>
      </c>
      <c r="F512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</v>
      </c>
      <c r="G512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2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</v>
      </c>
      <c r="I512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</v>
      </c>
      <c r="J512" s="6" t="s">
        <v>717</v>
      </c>
      <c r="N512" s="14">
        <v>504</v>
      </c>
      <c r="O512" s="15" t="str">
        <f t="shared" si="97"/>
        <v>3.7562마</v>
      </c>
      <c r="P512" s="15">
        <f t="shared" si="98"/>
        <v>3.7562000000000002E+108</v>
      </c>
      <c r="Q512" s="15">
        <f t="shared" si="84"/>
        <v>3.7562000000000002</v>
      </c>
      <c r="R512" s="14" t="str" cm="1">
        <f t="array" ref="R512">IF(AND(Q511&gt;1000,Q512&lt;2),INDEX(V:V,MATCH(R511,V:V,0)+1,0),R511)</f>
        <v>마</v>
      </c>
      <c r="S512" s="14" t="str">
        <f t="shared" si="77"/>
        <v>1E+108</v>
      </c>
      <c r="T512" s="29">
        <f t="shared" si="99"/>
        <v>49940000000</v>
      </c>
    </row>
    <row r="513" spans="5:20" x14ac:dyDescent="0.3">
      <c r="E513" s="14">
        <v>505</v>
      </c>
      <c r="F513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</v>
      </c>
      <c r="G513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3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</v>
      </c>
      <c r="I513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</v>
      </c>
      <c r="J513" s="6" t="s">
        <v>717</v>
      </c>
      <c r="N513" s="14">
        <v>505</v>
      </c>
      <c r="O513" s="15" t="str">
        <f t="shared" si="97"/>
        <v>5.6343마</v>
      </c>
      <c r="P513" s="15">
        <f t="shared" si="98"/>
        <v>5.6342999999999996E+108</v>
      </c>
      <c r="Q513" s="15">
        <f t="shared" si="84"/>
        <v>5.6342999999999996</v>
      </c>
      <c r="R513" s="14" t="str" cm="1">
        <f t="array" ref="R513">IF(AND(Q512&gt;1000,Q513&lt;2),INDEX(V:V,MATCH(R512,V:V,0)+1,0),R512)</f>
        <v>마</v>
      </c>
      <c r="S513" s="14" t="str">
        <f t="shared" si="77"/>
        <v>1E+108</v>
      </c>
      <c r="T513" s="29">
        <f t="shared" si="99"/>
        <v>49950000000</v>
      </c>
    </row>
    <row r="514" spans="5:20" x14ac:dyDescent="0.3">
      <c r="E514" s="14">
        <v>506</v>
      </c>
      <c r="F514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</v>
      </c>
      <c r="G514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4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</v>
      </c>
      <c r="I514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</v>
      </c>
      <c r="J514" s="6" t="s">
        <v>717</v>
      </c>
      <c r="N514" s="14">
        <v>506</v>
      </c>
      <c r="O514" s="15" t="str">
        <f t="shared" si="97"/>
        <v>8.4515마</v>
      </c>
      <c r="P514" s="15">
        <f t="shared" si="98"/>
        <v>8.4514999999999998E+108</v>
      </c>
      <c r="Q514" s="15">
        <f t="shared" si="84"/>
        <v>8.4514999999999993</v>
      </c>
      <c r="R514" s="14" t="str" cm="1">
        <f t="array" ref="R514">IF(AND(Q513&gt;1000,Q514&lt;2),INDEX(V:V,MATCH(R513,V:V,0)+1,0),R513)</f>
        <v>마</v>
      </c>
      <c r="S514" s="14" t="str">
        <f t="shared" si="77"/>
        <v>1E+108</v>
      </c>
      <c r="T514" s="29">
        <f t="shared" si="99"/>
        <v>49960000000</v>
      </c>
    </row>
    <row r="515" spans="5:20" x14ac:dyDescent="0.3">
      <c r="E515" s="14">
        <v>507</v>
      </c>
      <c r="F515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</v>
      </c>
      <c r="G515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5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</v>
      </c>
      <c r="I515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</v>
      </c>
      <c r="J515" s="6" t="s">
        <v>717</v>
      </c>
      <c r="N515" s="14">
        <v>507</v>
      </c>
      <c r="O515" s="15" t="str">
        <f t="shared" si="97"/>
        <v>12.6773마</v>
      </c>
      <c r="P515" s="15">
        <f t="shared" si="98"/>
        <v>1.26773E+109</v>
      </c>
      <c r="Q515" s="15">
        <f t="shared" si="84"/>
        <v>12.677299999999999</v>
      </c>
      <c r="R515" s="14" t="str" cm="1">
        <f t="array" ref="R515">IF(AND(Q514&gt;1000,Q515&lt;2),INDEX(V:V,MATCH(R514,V:V,0)+1,0),R514)</f>
        <v>마</v>
      </c>
      <c r="S515" s="14" t="str">
        <f t="shared" si="77"/>
        <v>1E+108</v>
      </c>
      <c r="T515" s="29">
        <f t="shared" si="99"/>
        <v>49970000000</v>
      </c>
    </row>
    <row r="516" spans="5:20" x14ac:dyDescent="0.3">
      <c r="E516" s="14">
        <v>508</v>
      </c>
      <c r="F516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</v>
      </c>
      <c r="G516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6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</v>
      </c>
      <c r="I516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</v>
      </c>
      <c r="J516" s="6" t="s">
        <v>717</v>
      </c>
      <c r="N516" s="14">
        <v>508</v>
      </c>
      <c r="O516" s="15" t="str">
        <f t="shared" si="97"/>
        <v>19.016마</v>
      </c>
      <c r="P516" s="15">
        <f t="shared" si="98"/>
        <v>1.9015999999999998E+109</v>
      </c>
      <c r="Q516" s="15">
        <f t="shared" si="84"/>
        <v>19.015999999999998</v>
      </c>
      <c r="R516" s="14" t="str" cm="1">
        <f t="array" ref="R516">IF(AND(Q515&gt;1000,Q516&lt;2),INDEX(V:V,MATCH(R515,V:V,0)+1,0),R515)</f>
        <v>마</v>
      </c>
      <c r="S516" s="14" t="str">
        <f t="shared" si="77"/>
        <v>1E+108</v>
      </c>
      <c r="T516" s="29">
        <f t="shared" si="99"/>
        <v>49980000000</v>
      </c>
    </row>
    <row r="517" spans="5:20" x14ac:dyDescent="0.3">
      <c r="E517" s="14">
        <v>509</v>
      </c>
      <c r="F517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</v>
      </c>
      <c r="G517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7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</v>
      </c>
      <c r="I517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</v>
      </c>
      <c r="J517" s="6" t="s">
        <v>717</v>
      </c>
      <c r="N517" s="14">
        <v>509</v>
      </c>
      <c r="O517" s="15" t="str">
        <f t="shared" si="97"/>
        <v>28.524마</v>
      </c>
      <c r="P517" s="15">
        <f t="shared" si="98"/>
        <v>2.8524000000000002E+109</v>
      </c>
      <c r="Q517" s="15">
        <f t="shared" si="84"/>
        <v>28.524000000000001</v>
      </c>
      <c r="R517" s="14" t="str" cm="1">
        <f t="array" ref="R517">IF(AND(Q516&gt;1000,Q517&lt;2),INDEX(V:V,MATCH(R516,V:V,0)+1,0),R516)</f>
        <v>마</v>
      </c>
      <c r="S517" s="14" t="str">
        <f t="shared" si="77"/>
        <v>1E+108</v>
      </c>
      <c r="T517" s="29">
        <f t="shared" si="99"/>
        <v>49990000000</v>
      </c>
    </row>
    <row r="518" spans="5:20" x14ac:dyDescent="0.3">
      <c r="E518" s="14">
        <v>510</v>
      </c>
      <c r="F518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</v>
      </c>
      <c r="G518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8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</v>
      </c>
      <c r="I518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</v>
      </c>
      <c r="J518" s="6" t="s">
        <v>717</v>
      </c>
      <c r="N518" s="14">
        <v>510</v>
      </c>
      <c r="O518" s="15" t="str">
        <f t="shared" si="97"/>
        <v>42.786마</v>
      </c>
      <c r="P518" s="15">
        <f t="shared" si="98"/>
        <v>4.2786000000000007E+109</v>
      </c>
      <c r="Q518" s="15">
        <f t="shared" si="84"/>
        <v>42.786000000000001</v>
      </c>
      <c r="R518" s="14" t="str" cm="1">
        <f t="array" ref="R518">IF(AND(Q517&gt;1000,Q518&lt;2),INDEX(V:V,MATCH(R517,V:V,0)+1,0),R517)</f>
        <v>마</v>
      </c>
      <c r="S518" s="14" t="str">
        <f t="shared" si="77"/>
        <v>1E+108</v>
      </c>
      <c r="T518" s="29">
        <f t="shared" si="99"/>
        <v>50000000000</v>
      </c>
    </row>
    <row r="519" spans="5:20" x14ac:dyDescent="0.3">
      <c r="E519" s="14">
        <v>511</v>
      </c>
      <c r="F519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</v>
      </c>
      <c r="G519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9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</v>
      </c>
      <c r="I519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</v>
      </c>
      <c r="J519" s="6" t="s">
        <v>717</v>
      </c>
      <c r="N519" s="14">
        <v>511</v>
      </c>
      <c r="O519" s="15" t="str">
        <f t="shared" si="97"/>
        <v>64.179마</v>
      </c>
      <c r="P519" s="15">
        <f t="shared" si="98"/>
        <v>6.4179000000000006E+109</v>
      </c>
      <c r="Q519" s="15">
        <f t="shared" si="84"/>
        <v>64.179000000000002</v>
      </c>
      <c r="R519" s="14" t="str" cm="1">
        <f t="array" ref="R519">IF(AND(Q518&gt;1000,Q519&lt;2),INDEX(V:V,MATCH(R518,V:V,0)+1,0),R518)</f>
        <v>마</v>
      </c>
      <c r="S519" s="14" t="str">
        <f t="shared" si="77"/>
        <v>1E+108</v>
      </c>
      <c r="T519" s="29">
        <f t="shared" si="99"/>
        <v>50110000000</v>
      </c>
    </row>
    <row r="520" spans="5:20" x14ac:dyDescent="0.3">
      <c r="E520" s="14">
        <v>512</v>
      </c>
      <c r="F520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</v>
      </c>
      <c r="G520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0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</v>
      </c>
      <c r="I520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</v>
      </c>
      <c r="J520" s="6" t="s">
        <v>717</v>
      </c>
      <c r="N520" s="14">
        <v>512</v>
      </c>
      <c r="O520" s="15" t="str">
        <f t="shared" si="97"/>
        <v>96.2685마</v>
      </c>
      <c r="P520" s="15">
        <f t="shared" si="98"/>
        <v>9.6268500000000009E+109</v>
      </c>
      <c r="Q520" s="15">
        <f t="shared" si="84"/>
        <v>96.268500000000003</v>
      </c>
      <c r="R520" s="14" t="str" cm="1">
        <f t="array" ref="R520">IF(AND(Q519&gt;1000,Q520&lt;2),INDEX(V:V,MATCH(R519,V:V,0)+1,0),R519)</f>
        <v>마</v>
      </c>
      <c r="S520" s="14" t="str">
        <f t="shared" si="77"/>
        <v>1E+108</v>
      </c>
      <c r="T520" s="29">
        <f t="shared" si="99"/>
        <v>50120000000</v>
      </c>
    </row>
    <row r="521" spans="5:20" x14ac:dyDescent="0.3">
      <c r="E521" s="14">
        <v>513</v>
      </c>
      <c r="F521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</v>
      </c>
      <c r="G521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1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</v>
      </c>
      <c r="I521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</v>
      </c>
      <c r="J521" s="6" t="s">
        <v>717</v>
      </c>
      <c r="N521" s="14">
        <v>513</v>
      </c>
      <c r="O521" s="15" t="str">
        <f t="shared" si="97"/>
        <v>144.4028마</v>
      </c>
      <c r="P521" s="15">
        <f t="shared" si="98"/>
        <v>1.4440280000000001E+110</v>
      </c>
      <c r="Q521" s="15">
        <f t="shared" si="84"/>
        <v>144.40280000000001</v>
      </c>
      <c r="R521" s="14" t="str" cm="1">
        <f t="array" ref="R521">IF(AND(Q520&gt;1000,Q521&lt;2),INDEX(V:V,MATCH(R520,V:V,0)+1,0),R520)</f>
        <v>마</v>
      </c>
      <c r="S521" s="14" t="str">
        <f t="shared" ref="S521:S584" si="100">VLOOKUP(R521,V:Y,4,FALSE)</f>
        <v>1E+108</v>
      </c>
      <c r="T521" s="29">
        <f t="shared" si="99"/>
        <v>50130000000</v>
      </c>
    </row>
    <row r="522" spans="5:20" x14ac:dyDescent="0.3">
      <c r="E522" s="14">
        <v>514</v>
      </c>
      <c r="F522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</v>
      </c>
      <c r="G522" s="6" t="str">
        <f t="shared" si="8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2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</v>
      </c>
      <c r="I522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</v>
      </c>
      <c r="J522" s="6" t="s">
        <v>717</v>
      </c>
      <c r="N522" s="14">
        <v>514</v>
      </c>
      <c r="O522" s="15" t="str">
        <f t="shared" si="97"/>
        <v>216.6042마</v>
      </c>
      <c r="P522" s="15">
        <f t="shared" si="98"/>
        <v>2.166042E+110</v>
      </c>
      <c r="Q522" s="15">
        <f t="shared" si="84"/>
        <v>216.60419999999999</v>
      </c>
      <c r="R522" s="14" t="str" cm="1">
        <f t="array" ref="R522">IF(AND(Q521&gt;1000,Q522&lt;2),INDEX(V:V,MATCH(R521,V:V,0)+1,0),R521)</f>
        <v>마</v>
      </c>
      <c r="S522" s="14" t="str">
        <f t="shared" si="100"/>
        <v>1E+108</v>
      </c>
      <c r="T522" s="29">
        <f t="shared" si="99"/>
        <v>50140000000</v>
      </c>
    </row>
    <row r="523" spans="5:20" x14ac:dyDescent="0.3">
      <c r="E523" s="14">
        <v>515</v>
      </c>
      <c r="F523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</v>
      </c>
      <c r="G523" s="6" t="str">
        <f t="shared" ref="G523:G646" si="101">G522&amp;","&amp;2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3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</v>
      </c>
      <c r="I523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</v>
      </c>
      <c r="J523" s="6" t="s">
        <v>717</v>
      </c>
      <c r="N523" s="14">
        <v>515</v>
      </c>
      <c r="O523" s="15" t="str">
        <f t="shared" si="97"/>
        <v>324.9063마</v>
      </c>
      <c r="P523" s="15">
        <f t="shared" si="98"/>
        <v>3.2490629999999998E+110</v>
      </c>
      <c r="Q523" s="15">
        <f t="shared" si="84"/>
        <v>324.90629999999999</v>
      </c>
      <c r="R523" s="14" t="str" cm="1">
        <f t="array" ref="R523">IF(AND(Q522&gt;1000,Q523&lt;2),INDEX(V:V,MATCH(R522,V:V,0)+1,0),R522)</f>
        <v>마</v>
      </c>
      <c r="S523" s="14" t="str">
        <f t="shared" si="100"/>
        <v>1E+108</v>
      </c>
      <c r="T523" s="29">
        <f t="shared" si="99"/>
        <v>50150000000</v>
      </c>
    </row>
    <row r="524" spans="5:20" x14ac:dyDescent="0.3">
      <c r="E524" s="14">
        <v>516</v>
      </c>
      <c r="F524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</v>
      </c>
      <c r="G524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4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</v>
      </c>
      <c r="I524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</v>
      </c>
      <c r="J524" s="6" t="s">
        <v>717</v>
      </c>
      <c r="N524" s="14">
        <v>516</v>
      </c>
      <c r="O524" s="15" t="str">
        <f t="shared" si="97"/>
        <v>487.3595마</v>
      </c>
      <c r="P524" s="15">
        <f t="shared" si="98"/>
        <v>4.8735950000000001E+110</v>
      </c>
      <c r="Q524" s="15">
        <f t="shared" si="84"/>
        <v>487.35949999999997</v>
      </c>
      <c r="R524" s="14" t="str" cm="1">
        <f t="array" ref="R524">IF(AND(Q523&gt;1000,Q524&lt;2),INDEX(V:V,MATCH(R523,V:V,0)+1,0),R523)</f>
        <v>마</v>
      </c>
      <c r="S524" s="14" t="str">
        <f t="shared" si="100"/>
        <v>1E+108</v>
      </c>
      <c r="T524" s="29">
        <f t="shared" si="99"/>
        <v>50160000000</v>
      </c>
    </row>
    <row r="525" spans="5:20" x14ac:dyDescent="0.3">
      <c r="E525" s="14">
        <v>517</v>
      </c>
      <c r="F525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</v>
      </c>
      <c r="G525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5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</v>
      </c>
      <c r="I525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</v>
      </c>
      <c r="J525" s="6" t="s">
        <v>717</v>
      </c>
      <c r="N525" s="14">
        <v>517</v>
      </c>
      <c r="O525" s="15" t="str">
        <f t="shared" si="97"/>
        <v>731.0393마</v>
      </c>
      <c r="P525" s="15">
        <f t="shared" si="98"/>
        <v>7.3103930000000011E+110</v>
      </c>
      <c r="Q525" s="15">
        <f t="shared" si="84"/>
        <v>731.03930000000003</v>
      </c>
      <c r="R525" s="14" t="str" cm="1">
        <f t="array" ref="R525">IF(AND(Q524&gt;1000,Q525&lt;2),INDEX(V:V,MATCH(R524,V:V,0)+1,0),R524)</f>
        <v>마</v>
      </c>
      <c r="S525" s="14" t="str">
        <f t="shared" si="100"/>
        <v>1E+108</v>
      </c>
      <c r="T525" s="29">
        <f t="shared" si="99"/>
        <v>50170000000</v>
      </c>
    </row>
    <row r="526" spans="5:20" x14ac:dyDescent="0.3">
      <c r="E526" s="14">
        <v>518</v>
      </c>
      <c r="F526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</v>
      </c>
      <c r="G526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6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</v>
      </c>
      <c r="I526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</v>
      </c>
      <c r="J526" s="6" t="s">
        <v>717</v>
      </c>
      <c r="N526" s="14">
        <v>518</v>
      </c>
      <c r="O526" s="15" t="str">
        <f t="shared" si="97"/>
        <v>1096.559마</v>
      </c>
      <c r="P526" s="15">
        <f t="shared" si="98"/>
        <v>1.096559E+111</v>
      </c>
      <c r="Q526" s="15">
        <f t="shared" si="84"/>
        <v>1096.559</v>
      </c>
      <c r="R526" s="14" t="str" cm="1">
        <f t="array" ref="R526">IF(AND(Q525&gt;1000,Q526&lt;2),INDEX(V:V,MATCH(R525,V:V,0)+1,0),R525)</f>
        <v>마</v>
      </c>
      <c r="S526" s="14" t="str">
        <f t="shared" si="100"/>
        <v>1E+108</v>
      </c>
      <c r="T526" s="29">
        <f t="shared" si="99"/>
        <v>50180000000</v>
      </c>
    </row>
    <row r="527" spans="5:20" x14ac:dyDescent="0.3">
      <c r="E527" s="14">
        <v>519</v>
      </c>
      <c r="F527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</v>
      </c>
      <c r="G527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7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</v>
      </c>
      <c r="I527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</v>
      </c>
      <c r="J527" s="6" t="s">
        <v>717</v>
      </c>
      <c r="N527" s="14">
        <v>519</v>
      </c>
      <c r="O527" s="15" t="str">
        <f t="shared" si="97"/>
        <v>1644.8385마</v>
      </c>
      <c r="P527" s="15">
        <f t="shared" si="98"/>
        <v>1.6448385000000001E+111</v>
      </c>
      <c r="Q527" s="15">
        <f t="shared" si="84"/>
        <v>1644.8385000000001</v>
      </c>
      <c r="R527" s="14" t="str" cm="1">
        <f t="array" ref="R527">IF(AND(Q526&gt;1000,Q527&lt;2),INDEX(V:V,MATCH(R526,V:V,0)+1,0),R526)</f>
        <v>마</v>
      </c>
      <c r="S527" s="14" t="str">
        <f t="shared" si="100"/>
        <v>1E+108</v>
      </c>
      <c r="T527" s="29">
        <f t="shared" si="99"/>
        <v>50190000000</v>
      </c>
    </row>
    <row r="528" spans="5:20" x14ac:dyDescent="0.3">
      <c r="E528" s="14">
        <v>520</v>
      </c>
      <c r="F528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</v>
      </c>
      <c r="G528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8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</v>
      </c>
      <c r="I528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</v>
      </c>
      <c r="J528" s="6" t="s">
        <v>717</v>
      </c>
      <c r="N528" s="14">
        <v>520</v>
      </c>
      <c r="O528" s="15" t="str">
        <f t="shared" si="97"/>
        <v>2467.2578마</v>
      </c>
      <c r="P528" s="15">
        <f t="shared" si="98"/>
        <v>2.4672578000000004E+111</v>
      </c>
      <c r="Q528" s="15">
        <f t="shared" si="84"/>
        <v>2467.2578000000003</v>
      </c>
      <c r="R528" s="14" t="str" cm="1">
        <f t="array" ref="R528">IF(AND(Q527&gt;1000,Q528&lt;2),INDEX(V:V,MATCH(R527,V:V,0)+1,0),R527)</f>
        <v>마</v>
      </c>
      <c r="S528" s="14" t="str">
        <f t="shared" si="100"/>
        <v>1E+108</v>
      </c>
      <c r="T528" s="29">
        <f t="shared" si="99"/>
        <v>50200000000</v>
      </c>
    </row>
    <row r="529" spans="5:20" x14ac:dyDescent="0.3">
      <c r="E529" s="14">
        <v>521</v>
      </c>
      <c r="F529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</v>
      </c>
      <c r="G529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9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</v>
      </c>
      <c r="I529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</v>
      </c>
      <c r="J529" s="6" t="s">
        <v>717</v>
      </c>
      <c r="N529" s="14">
        <v>521</v>
      </c>
      <c r="O529" s="15" t="str">
        <f t="shared" si="97"/>
        <v>3700.8867마</v>
      </c>
      <c r="P529" s="15">
        <f t="shared" si="98"/>
        <v>3.7008867000000001E+111</v>
      </c>
      <c r="Q529" s="15">
        <f t="shared" si="84"/>
        <v>3700.8867</v>
      </c>
      <c r="R529" s="14" t="str" cm="1">
        <f t="array" ref="R529">IF(AND(Q528&gt;1000,Q529&lt;2),INDEX(V:V,MATCH(R528,V:V,0)+1,0),R528)</f>
        <v>마</v>
      </c>
      <c r="S529" s="14" t="str">
        <f t="shared" si="100"/>
        <v>1E+108</v>
      </c>
      <c r="T529" s="29">
        <f t="shared" si="99"/>
        <v>50210000000</v>
      </c>
    </row>
    <row r="530" spans="5:20" x14ac:dyDescent="0.3">
      <c r="E530" s="14">
        <v>522</v>
      </c>
      <c r="F530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</v>
      </c>
      <c r="G530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0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</v>
      </c>
      <c r="I530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</v>
      </c>
      <c r="J530" s="6" t="s">
        <v>717</v>
      </c>
      <c r="N530" s="14">
        <v>522</v>
      </c>
      <c r="O530" s="15" t="str">
        <f t="shared" si="97"/>
        <v>5551.3301마</v>
      </c>
      <c r="P530" s="15">
        <f t="shared" si="98"/>
        <v>5.5513301000000007E+111</v>
      </c>
      <c r="Q530" s="15">
        <f t="shared" si="84"/>
        <v>5551.3301000000001</v>
      </c>
      <c r="R530" s="14" t="str" cm="1">
        <f t="array" ref="R530">IF(AND(Q529&gt;1000,Q530&lt;2),INDEX(V:V,MATCH(R529,V:V,0)+1,0),R529)</f>
        <v>마</v>
      </c>
      <c r="S530" s="14" t="str">
        <f t="shared" si="100"/>
        <v>1E+108</v>
      </c>
      <c r="T530" s="29">
        <f t="shared" si="99"/>
        <v>50220000000</v>
      </c>
    </row>
    <row r="531" spans="5:20" x14ac:dyDescent="0.3">
      <c r="E531" s="14">
        <v>523</v>
      </c>
      <c r="F531" s="6" t="str">
        <f t="shared" si="9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</v>
      </c>
      <c r="G531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1" s="6" t="str">
        <f t="shared" si="9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</v>
      </c>
      <c r="I531" s="6" t="str">
        <f t="shared" si="9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</v>
      </c>
      <c r="J531" s="6" t="s">
        <v>717</v>
      </c>
      <c r="N531" s="14">
        <v>523</v>
      </c>
      <c r="O531" s="15" t="str">
        <f t="shared" si="97"/>
        <v>8326.9952마</v>
      </c>
      <c r="P531" s="15">
        <f t="shared" si="98"/>
        <v>8.3269951999999994E+111</v>
      </c>
      <c r="Q531" s="15">
        <f t="shared" si="84"/>
        <v>8326.9951999999994</v>
      </c>
      <c r="R531" s="14" t="str" cm="1">
        <f t="array" ref="R531">IF(AND(Q530&gt;1000,Q531&lt;2),INDEX(V:V,MATCH(R530,V:V,0)+1,0),R530)</f>
        <v>마</v>
      </c>
      <c r="S531" s="14" t="str">
        <f t="shared" si="100"/>
        <v>1E+108</v>
      </c>
      <c r="T531" s="29">
        <f t="shared" si="99"/>
        <v>50230000000</v>
      </c>
    </row>
    <row r="532" spans="5:20" x14ac:dyDescent="0.3">
      <c r="E532" s="14">
        <v>524</v>
      </c>
      <c r="F532" s="6" t="str">
        <f t="shared" ref="F532:F543" si="102">F531&amp;","&amp;P532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</v>
      </c>
      <c r="G532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2" s="6" t="str">
        <f t="shared" ref="H532:H543" si="103">H531&amp;","&amp;T532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</v>
      </c>
      <c r="I532" s="6" t="str">
        <f t="shared" ref="I532:I543" si="104">I531&amp;","&amp;O532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</v>
      </c>
      <c r="J532" s="6" t="s">
        <v>717</v>
      </c>
      <c r="N532" s="14">
        <v>524</v>
      </c>
      <c r="O532" s="15" t="str">
        <f t="shared" ref="O532:O543" si="105">Q532&amp;R532</f>
        <v>1.2491살</v>
      </c>
      <c r="P532" s="15">
        <f t="shared" ref="P532:P543" si="106">Q532*S532</f>
        <v>1.2491E+112</v>
      </c>
      <c r="Q532" s="15">
        <f t="shared" si="84"/>
        <v>1.2491000000000001</v>
      </c>
      <c r="R532" s="14" t="str" cm="1">
        <f t="array" ref="R532">IF(AND(Q531&gt;1000,Q532&lt;2),INDEX(V:V,MATCH(R531,V:V,0)+1,0),R531)</f>
        <v>살</v>
      </c>
      <c r="S532" s="14" t="str">
        <f t="shared" si="100"/>
        <v>1E+112</v>
      </c>
      <c r="T532" s="29">
        <f t="shared" ref="T532:T543" si="107">$B$11*N532+IF(N532&gt;=15,ROUNDUP((N532/15),0)*$B$12,0)+IF(N532&gt;=50,ROUNDUP((N532/50),0)*$B$13,0)+IF(N532&gt;=100,ROUNDUP((N532/100),0)*$B$14,0)+IF(N532&gt;=200,ROUNDUP((N532/200),0)*$B$15,0)</f>
        <v>50240000000</v>
      </c>
    </row>
    <row r="533" spans="5:20" x14ac:dyDescent="0.3">
      <c r="E533" s="14">
        <v>525</v>
      </c>
      <c r="F533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</v>
      </c>
      <c r="G533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3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</v>
      </c>
      <c r="I533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</v>
      </c>
      <c r="J533" s="6" t="s">
        <v>717</v>
      </c>
      <c r="N533" s="14">
        <v>525</v>
      </c>
      <c r="O533" s="15" t="str">
        <f t="shared" si="105"/>
        <v>1.8737살</v>
      </c>
      <c r="P533" s="15">
        <f t="shared" si="106"/>
        <v>1.8736999999999998E+112</v>
      </c>
      <c r="Q533" s="15">
        <f t="shared" si="84"/>
        <v>1.8736999999999999</v>
      </c>
      <c r="R533" s="14" t="str" cm="1">
        <f t="array" ref="R533">IF(AND(Q532&gt;1000,Q533&lt;2),INDEX(V:V,MATCH(R532,V:V,0)+1,0),R532)</f>
        <v>살</v>
      </c>
      <c r="S533" s="14" t="str">
        <f t="shared" si="100"/>
        <v>1E+112</v>
      </c>
      <c r="T533" s="29">
        <f t="shared" si="107"/>
        <v>50250000000</v>
      </c>
    </row>
    <row r="534" spans="5:20" x14ac:dyDescent="0.3">
      <c r="E534" s="14">
        <v>526</v>
      </c>
      <c r="F534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</v>
      </c>
      <c r="G534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4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</v>
      </c>
      <c r="I534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</v>
      </c>
      <c r="J534" s="6" t="s">
        <v>717</v>
      </c>
      <c r="N534" s="14">
        <v>526</v>
      </c>
      <c r="O534" s="15" t="str">
        <f t="shared" si="105"/>
        <v>2.8106살</v>
      </c>
      <c r="P534" s="15">
        <f t="shared" si="106"/>
        <v>2.8106000000000003E+112</v>
      </c>
      <c r="Q534" s="15">
        <f t="shared" si="84"/>
        <v>2.8106000000000004</v>
      </c>
      <c r="R534" s="14" t="str" cm="1">
        <f t="array" ref="R534">IF(AND(Q533&gt;1000,Q534&lt;2),INDEX(V:V,MATCH(R533,V:V,0)+1,0),R533)</f>
        <v>살</v>
      </c>
      <c r="S534" s="14" t="str">
        <f t="shared" si="100"/>
        <v>1E+112</v>
      </c>
      <c r="T534" s="29">
        <f t="shared" si="107"/>
        <v>50360000000</v>
      </c>
    </row>
    <row r="535" spans="5:20" x14ac:dyDescent="0.3">
      <c r="E535" s="14">
        <v>527</v>
      </c>
      <c r="F535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</v>
      </c>
      <c r="G535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5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</v>
      </c>
      <c r="I535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</v>
      </c>
      <c r="J535" s="6" t="s">
        <v>717</v>
      </c>
      <c r="N535" s="14">
        <v>527</v>
      </c>
      <c r="O535" s="15" t="str">
        <f t="shared" si="105"/>
        <v>4.2159살</v>
      </c>
      <c r="P535" s="15">
        <f t="shared" si="106"/>
        <v>4.2159000000000002E+112</v>
      </c>
      <c r="Q535" s="15">
        <f t="shared" si="84"/>
        <v>4.2159000000000004</v>
      </c>
      <c r="R535" s="14" t="str" cm="1">
        <f t="array" ref="R535">IF(AND(Q534&gt;1000,Q535&lt;2),INDEX(V:V,MATCH(R534,V:V,0)+1,0),R534)</f>
        <v>살</v>
      </c>
      <c r="S535" s="14" t="str">
        <f t="shared" si="100"/>
        <v>1E+112</v>
      </c>
      <c r="T535" s="29">
        <f t="shared" si="107"/>
        <v>50370000000</v>
      </c>
    </row>
    <row r="536" spans="5:20" x14ac:dyDescent="0.3">
      <c r="E536" s="14">
        <v>528</v>
      </c>
      <c r="F536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</v>
      </c>
      <c r="G536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6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</v>
      </c>
      <c r="I536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</v>
      </c>
      <c r="J536" s="6" t="s">
        <v>717</v>
      </c>
      <c r="N536" s="14">
        <v>528</v>
      </c>
      <c r="O536" s="15" t="str">
        <f t="shared" si="105"/>
        <v>6.3239살</v>
      </c>
      <c r="P536" s="15">
        <f t="shared" si="106"/>
        <v>6.3238999999999998E+112</v>
      </c>
      <c r="Q536" s="15">
        <f t="shared" si="84"/>
        <v>6.3239000000000001</v>
      </c>
      <c r="R536" s="14" t="str" cm="1">
        <f t="array" ref="R536">IF(AND(Q535&gt;1000,Q536&lt;2),INDEX(V:V,MATCH(R535,V:V,0)+1,0),R535)</f>
        <v>살</v>
      </c>
      <c r="S536" s="14" t="str">
        <f t="shared" si="100"/>
        <v>1E+112</v>
      </c>
      <c r="T536" s="29">
        <f t="shared" si="107"/>
        <v>50380000000</v>
      </c>
    </row>
    <row r="537" spans="5:20" x14ac:dyDescent="0.3">
      <c r="E537" s="14">
        <v>529</v>
      </c>
      <c r="F537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</v>
      </c>
      <c r="G537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7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</v>
      </c>
      <c r="I537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</v>
      </c>
      <c r="J537" s="6" t="s">
        <v>717</v>
      </c>
      <c r="N537" s="14">
        <v>529</v>
      </c>
      <c r="O537" s="15" t="str">
        <f t="shared" si="105"/>
        <v>9.4859살</v>
      </c>
      <c r="P537" s="15">
        <f t="shared" si="106"/>
        <v>9.4858999999999991E+112</v>
      </c>
      <c r="Q537" s="15">
        <f t="shared" si="84"/>
        <v>9.4858999999999991</v>
      </c>
      <c r="R537" s="14" t="str" cm="1">
        <f t="array" ref="R537">IF(AND(Q536&gt;1000,Q537&lt;2),INDEX(V:V,MATCH(R536,V:V,0)+1,0),R536)</f>
        <v>살</v>
      </c>
      <c r="S537" s="14" t="str">
        <f t="shared" si="100"/>
        <v>1E+112</v>
      </c>
      <c r="T537" s="29">
        <f t="shared" si="107"/>
        <v>50390000000</v>
      </c>
    </row>
    <row r="538" spans="5:20" x14ac:dyDescent="0.3">
      <c r="E538" s="14">
        <v>530</v>
      </c>
      <c r="F538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</v>
      </c>
      <c r="G538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8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</v>
      </c>
      <c r="I538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</v>
      </c>
      <c r="J538" s="6" t="s">
        <v>717</v>
      </c>
      <c r="N538" s="14">
        <v>530</v>
      </c>
      <c r="O538" s="15" t="str">
        <f t="shared" si="105"/>
        <v>14.2289살</v>
      </c>
      <c r="P538" s="15">
        <f t="shared" si="106"/>
        <v>1.4228899999999999E+113</v>
      </c>
      <c r="Q538" s="15">
        <f t="shared" si="84"/>
        <v>14.228899999999999</v>
      </c>
      <c r="R538" s="14" t="str" cm="1">
        <f t="array" ref="R538">IF(AND(Q537&gt;1000,Q538&lt;2),INDEX(V:V,MATCH(R537,V:V,0)+1,0),R537)</f>
        <v>살</v>
      </c>
      <c r="S538" s="14" t="str">
        <f t="shared" si="100"/>
        <v>1E+112</v>
      </c>
      <c r="T538" s="29">
        <f t="shared" si="107"/>
        <v>50400000000</v>
      </c>
    </row>
    <row r="539" spans="5:20" x14ac:dyDescent="0.3">
      <c r="E539" s="14">
        <v>531</v>
      </c>
      <c r="F539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</v>
      </c>
      <c r="G539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9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</v>
      </c>
      <c r="I539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</v>
      </c>
      <c r="J539" s="6" t="s">
        <v>717</v>
      </c>
      <c r="N539" s="14">
        <v>531</v>
      </c>
      <c r="O539" s="15" t="str">
        <f t="shared" si="105"/>
        <v>21.3434살</v>
      </c>
      <c r="P539" s="15">
        <f t="shared" si="106"/>
        <v>2.1343399999999998E+113</v>
      </c>
      <c r="Q539" s="15">
        <f t="shared" si="84"/>
        <v>21.343399999999999</v>
      </c>
      <c r="R539" s="14" t="str" cm="1">
        <f t="array" ref="R539">IF(AND(Q538&gt;1000,Q539&lt;2),INDEX(V:V,MATCH(R538,V:V,0)+1,0),R538)</f>
        <v>살</v>
      </c>
      <c r="S539" s="14" t="str">
        <f t="shared" si="100"/>
        <v>1E+112</v>
      </c>
      <c r="T539" s="29">
        <f t="shared" si="107"/>
        <v>50410000000</v>
      </c>
    </row>
    <row r="540" spans="5:20" x14ac:dyDescent="0.3">
      <c r="E540" s="14">
        <v>532</v>
      </c>
      <c r="F540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</v>
      </c>
      <c r="G540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0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</v>
      </c>
      <c r="I540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</v>
      </c>
      <c r="J540" s="6" t="s">
        <v>717</v>
      </c>
      <c r="N540" s="14">
        <v>532</v>
      </c>
      <c r="O540" s="15" t="str">
        <f t="shared" si="105"/>
        <v>32.0151살</v>
      </c>
      <c r="P540" s="15">
        <f t="shared" si="106"/>
        <v>3.2015099999999995E+113</v>
      </c>
      <c r="Q540" s="15">
        <f t="shared" si="84"/>
        <v>32.015099999999997</v>
      </c>
      <c r="R540" s="14" t="str" cm="1">
        <f t="array" ref="R540">IF(AND(Q539&gt;1000,Q540&lt;2),INDEX(V:V,MATCH(R539,V:V,0)+1,0),R539)</f>
        <v>살</v>
      </c>
      <c r="S540" s="14" t="str">
        <f t="shared" si="100"/>
        <v>1E+112</v>
      </c>
      <c r="T540" s="29">
        <f t="shared" si="107"/>
        <v>50420000000</v>
      </c>
    </row>
    <row r="541" spans="5:20" x14ac:dyDescent="0.3">
      <c r="E541" s="14">
        <v>533</v>
      </c>
      <c r="F541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</v>
      </c>
      <c r="G541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1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</v>
      </c>
      <c r="I541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</v>
      </c>
      <c r="J541" s="6" t="s">
        <v>717</v>
      </c>
      <c r="N541" s="14">
        <v>533</v>
      </c>
      <c r="O541" s="15" t="str">
        <f t="shared" si="105"/>
        <v>48.0227살</v>
      </c>
      <c r="P541" s="15">
        <f t="shared" si="106"/>
        <v>4.8022699999999998E+113</v>
      </c>
      <c r="Q541" s="15">
        <f t="shared" si="84"/>
        <v>48.0227</v>
      </c>
      <c r="R541" s="14" t="str" cm="1">
        <f t="array" ref="R541">IF(AND(Q540&gt;1000,Q541&lt;2),INDEX(V:V,MATCH(R540,V:V,0)+1,0),R540)</f>
        <v>살</v>
      </c>
      <c r="S541" s="14" t="str">
        <f t="shared" si="100"/>
        <v>1E+112</v>
      </c>
      <c r="T541" s="29">
        <f t="shared" si="107"/>
        <v>50430000000</v>
      </c>
    </row>
    <row r="542" spans="5:20" x14ac:dyDescent="0.3">
      <c r="E542" s="14">
        <v>534</v>
      </c>
      <c r="F542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</v>
      </c>
      <c r="G542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2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</v>
      </c>
      <c r="I542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</v>
      </c>
      <c r="J542" s="6" t="s">
        <v>717</v>
      </c>
      <c r="N542" s="14">
        <v>534</v>
      </c>
      <c r="O542" s="15" t="str">
        <f t="shared" si="105"/>
        <v>72.0341살</v>
      </c>
      <c r="P542" s="15">
        <f t="shared" si="106"/>
        <v>7.2034100000000006E+113</v>
      </c>
      <c r="Q542" s="15">
        <f t="shared" si="84"/>
        <v>72.034100000000009</v>
      </c>
      <c r="R542" s="14" t="str" cm="1">
        <f t="array" ref="R542">IF(AND(Q541&gt;1000,Q542&lt;2),INDEX(V:V,MATCH(R541,V:V,0)+1,0),R541)</f>
        <v>살</v>
      </c>
      <c r="S542" s="14" t="str">
        <f t="shared" si="100"/>
        <v>1E+112</v>
      </c>
      <c r="T542" s="29">
        <f t="shared" si="107"/>
        <v>50440000000</v>
      </c>
    </row>
    <row r="543" spans="5:20" x14ac:dyDescent="0.3">
      <c r="E543" s="14">
        <v>535</v>
      </c>
      <c r="F543" s="6" t="str">
        <f t="shared" si="10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</v>
      </c>
      <c r="G543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3" s="6" t="str">
        <f t="shared" si="10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</v>
      </c>
      <c r="I543" s="6" t="str">
        <f t="shared" si="10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</v>
      </c>
      <c r="J543" s="6" t="s">
        <v>717</v>
      </c>
      <c r="N543" s="14">
        <v>535</v>
      </c>
      <c r="O543" s="15" t="str">
        <f t="shared" si="105"/>
        <v>108.0512살</v>
      </c>
      <c r="P543" s="15">
        <f t="shared" si="106"/>
        <v>1.0805120000000001E+114</v>
      </c>
      <c r="Q543" s="15">
        <f t="shared" si="84"/>
        <v>108.05120000000001</v>
      </c>
      <c r="R543" s="14" t="str" cm="1">
        <f t="array" ref="R543">IF(AND(Q542&gt;1000,Q543&lt;2),INDEX(V:V,MATCH(R542,V:V,0)+1,0),R542)</f>
        <v>살</v>
      </c>
      <c r="S543" s="14" t="str">
        <f t="shared" si="100"/>
        <v>1E+112</v>
      </c>
      <c r="T543" s="29">
        <f t="shared" si="107"/>
        <v>50450000000</v>
      </c>
    </row>
    <row r="544" spans="5:20" x14ac:dyDescent="0.3">
      <c r="E544" s="14">
        <v>536</v>
      </c>
      <c r="F544" s="6" t="str">
        <f t="shared" ref="F544:F549" si="108">F543&amp;","&amp;P544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</v>
      </c>
      <c r="G544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4" s="6" t="str">
        <f t="shared" ref="H544:H549" si="109">H543&amp;","&amp;T544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</v>
      </c>
      <c r="I544" s="6" t="str">
        <f t="shared" ref="I544:I549" si="110">I543&amp;","&amp;O544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</v>
      </c>
      <c r="J544" s="6" t="s">
        <v>717</v>
      </c>
      <c r="N544" s="14">
        <v>536</v>
      </c>
      <c r="O544" s="15" t="str">
        <f t="shared" ref="O544:O549" si="111">Q544&amp;R544</f>
        <v>162.0768살</v>
      </c>
      <c r="P544" s="15">
        <f t="shared" ref="P544:P549" si="112">Q544*S544</f>
        <v>1.6207679999999998E+114</v>
      </c>
      <c r="Q544" s="15">
        <f t="shared" si="84"/>
        <v>162.07679999999999</v>
      </c>
      <c r="R544" s="14" t="str" cm="1">
        <f t="array" ref="R544">IF(AND(Q543&gt;1000,Q544&lt;2),INDEX(V:V,MATCH(R543,V:V,0)+1,0),R543)</f>
        <v>살</v>
      </c>
      <c r="S544" s="14" t="str">
        <f t="shared" si="100"/>
        <v>1E+112</v>
      </c>
      <c r="T544" s="29">
        <f t="shared" ref="T544:T549" si="113">$B$11*N544+IF(N544&gt;=15,ROUNDUP((N544/15),0)*$B$12,0)+IF(N544&gt;=50,ROUNDUP((N544/50),0)*$B$13,0)+IF(N544&gt;=100,ROUNDUP((N544/100),0)*$B$14,0)+IF(N544&gt;=200,ROUNDUP((N544/200),0)*$B$15,0)</f>
        <v>50460000000</v>
      </c>
    </row>
    <row r="545" spans="5:20" x14ac:dyDescent="0.3">
      <c r="E545" s="14">
        <v>537</v>
      </c>
      <c r="F545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</v>
      </c>
      <c r="G545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5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</v>
      </c>
      <c r="I545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</v>
      </c>
      <c r="J545" s="6" t="s">
        <v>717</v>
      </c>
      <c r="N545" s="14">
        <v>537</v>
      </c>
      <c r="O545" s="15" t="str">
        <f t="shared" si="111"/>
        <v>243.1152살</v>
      </c>
      <c r="P545" s="15">
        <f t="shared" si="112"/>
        <v>2.4311519999999997E+114</v>
      </c>
      <c r="Q545" s="15">
        <f t="shared" si="84"/>
        <v>243.11519999999999</v>
      </c>
      <c r="R545" s="14" t="str" cm="1">
        <f t="array" ref="R545">IF(AND(Q544&gt;1000,Q545&lt;2),INDEX(V:V,MATCH(R544,V:V,0)+1,0),R544)</f>
        <v>살</v>
      </c>
      <c r="S545" s="14" t="str">
        <f t="shared" si="100"/>
        <v>1E+112</v>
      </c>
      <c r="T545" s="29">
        <f t="shared" si="113"/>
        <v>50470000000</v>
      </c>
    </row>
    <row r="546" spans="5:20" x14ac:dyDescent="0.3">
      <c r="E546" s="14">
        <v>538</v>
      </c>
      <c r="F546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</v>
      </c>
      <c r="G546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6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</v>
      </c>
      <c r="I546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</v>
      </c>
      <c r="J546" s="6" t="s">
        <v>717</v>
      </c>
      <c r="N546" s="14">
        <v>538</v>
      </c>
      <c r="O546" s="15" t="str">
        <f t="shared" si="111"/>
        <v>364.6728살</v>
      </c>
      <c r="P546" s="15">
        <f t="shared" si="112"/>
        <v>3.6467279999999995E+114</v>
      </c>
      <c r="Q546" s="15">
        <f t="shared" si="84"/>
        <v>364.6728</v>
      </c>
      <c r="R546" s="14" t="str" cm="1">
        <f t="array" ref="R546">IF(AND(Q545&gt;1000,Q546&lt;2),INDEX(V:V,MATCH(R545,V:V,0)+1,0),R545)</f>
        <v>살</v>
      </c>
      <c r="S546" s="14" t="str">
        <f t="shared" si="100"/>
        <v>1E+112</v>
      </c>
      <c r="T546" s="29">
        <f t="shared" si="113"/>
        <v>50480000000</v>
      </c>
    </row>
    <row r="547" spans="5:20" x14ac:dyDescent="0.3">
      <c r="E547" s="14">
        <v>539</v>
      </c>
      <c r="F547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</v>
      </c>
      <c r="G547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7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</v>
      </c>
      <c r="I547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</v>
      </c>
      <c r="J547" s="6" t="s">
        <v>717</v>
      </c>
      <c r="N547" s="14">
        <v>539</v>
      </c>
      <c r="O547" s="15" t="str">
        <f t="shared" si="111"/>
        <v>547.0092살</v>
      </c>
      <c r="P547" s="15">
        <f t="shared" si="112"/>
        <v>5.4700919999999992E+114</v>
      </c>
      <c r="Q547" s="15">
        <f t="shared" si="84"/>
        <v>547.00919999999996</v>
      </c>
      <c r="R547" s="14" t="str" cm="1">
        <f t="array" ref="R547">IF(AND(Q546&gt;1000,Q547&lt;2),INDEX(V:V,MATCH(R546,V:V,0)+1,0),R546)</f>
        <v>살</v>
      </c>
      <c r="S547" s="14" t="str">
        <f t="shared" si="100"/>
        <v>1E+112</v>
      </c>
      <c r="T547" s="29">
        <f t="shared" si="113"/>
        <v>50490000000</v>
      </c>
    </row>
    <row r="548" spans="5:20" x14ac:dyDescent="0.3">
      <c r="E548" s="14">
        <v>540</v>
      </c>
      <c r="F548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</v>
      </c>
      <c r="G548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8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</v>
      </c>
      <c r="I548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</v>
      </c>
      <c r="J548" s="6" t="s">
        <v>717</v>
      </c>
      <c r="N548" s="14">
        <v>540</v>
      </c>
      <c r="O548" s="15" t="str">
        <f t="shared" si="111"/>
        <v>820.5138살</v>
      </c>
      <c r="P548" s="15">
        <f t="shared" si="112"/>
        <v>8.2051379999999994E+114</v>
      </c>
      <c r="Q548" s="15">
        <f t="shared" si="84"/>
        <v>820.51379999999995</v>
      </c>
      <c r="R548" s="14" t="str" cm="1">
        <f t="array" ref="R548">IF(AND(Q547&gt;1000,Q548&lt;2),INDEX(V:V,MATCH(R547,V:V,0)+1,0),R547)</f>
        <v>살</v>
      </c>
      <c r="S548" s="14" t="str">
        <f t="shared" si="100"/>
        <v>1E+112</v>
      </c>
      <c r="T548" s="29">
        <f t="shared" si="113"/>
        <v>50500000000</v>
      </c>
    </row>
    <row r="549" spans="5:20" x14ac:dyDescent="0.3">
      <c r="E549" s="14">
        <v>541</v>
      </c>
      <c r="F549" s="6" t="str">
        <f t="shared" si="10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v>
      </c>
      <c r="G549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9" s="6" t="str">
        <f t="shared" si="10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v>
      </c>
      <c r="I549" s="6" t="str">
        <f t="shared" si="11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v>
      </c>
      <c r="J549" s="6" t="s">
        <v>717</v>
      </c>
      <c r="N549" s="14">
        <v>541</v>
      </c>
      <c r="O549" s="15" t="str">
        <f t="shared" si="111"/>
        <v>1230.7707살</v>
      </c>
      <c r="P549" s="15">
        <f t="shared" si="112"/>
        <v>1.2307707E+115</v>
      </c>
      <c r="Q549" s="15">
        <f t="shared" si="84"/>
        <v>1230.7707</v>
      </c>
      <c r="R549" s="14" t="str" cm="1">
        <f t="array" ref="R549">IF(AND(Q548&gt;1000,Q549&lt;2),INDEX(V:V,MATCH(R548,V:V,0)+1,0),R548)</f>
        <v>살</v>
      </c>
      <c r="S549" s="14" t="str">
        <f t="shared" si="100"/>
        <v>1E+112</v>
      </c>
      <c r="T549" s="29">
        <f t="shared" si="113"/>
        <v>50610000000</v>
      </c>
    </row>
    <row r="550" spans="5:20" x14ac:dyDescent="0.3">
      <c r="E550" s="14">
        <v>542</v>
      </c>
      <c r="F550" s="6" t="str">
        <f t="shared" ref="F550:F558" si="114">F549&amp;","&amp;P550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</v>
      </c>
      <c r="G550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0" s="6" t="str">
        <f t="shared" ref="H550:H558" si="115">H549&amp;","&amp;T550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</v>
      </c>
      <c r="I550" s="6" t="str">
        <f t="shared" ref="I550:I558" si="116">I549&amp;","&amp;O550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</v>
      </c>
      <c r="J550" s="6" t="s">
        <v>717</v>
      </c>
      <c r="N550" s="14">
        <v>542</v>
      </c>
      <c r="O550" s="15" t="str">
        <f t="shared" ref="O550:O558" si="117">Q550&amp;R550</f>
        <v>1846.1561살</v>
      </c>
      <c r="P550" s="15">
        <f t="shared" ref="P550:P558" si="118">Q550*S550</f>
        <v>1.8461560999999998E+115</v>
      </c>
      <c r="Q550" s="15">
        <f t="shared" si="84"/>
        <v>1846.1560999999999</v>
      </c>
      <c r="R550" s="14" t="str" cm="1">
        <f t="array" ref="R550">IF(AND(Q549&gt;1000,Q550&lt;2),INDEX(V:V,MATCH(R549,V:V,0)+1,0),R549)</f>
        <v>살</v>
      </c>
      <c r="S550" s="14" t="str">
        <f t="shared" si="100"/>
        <v>1E+112</v>
      </c>
      <c r="T550" s="29">
        <f t="shared" ref="T550:T558" si="119">$B$11*N550+IF(N550&gt;=15,ROUNDUP((N550/15),0)*$B$12,0)+IF(N550&gt;=50,ROUNDUP((N550/50),0)*$B$13,0)+IF(N550&gt;=100,ROUNDUP((N550/100),0)*$B$14,0)+IF(N550&gt;=200,ROUNDUP((N550/200),0)*$B$15,0)</f>
        <v>50620000000</v>
      </c>
    </row>
    <row r="551" spans="5:20" x14ac:dyDescent="0.3">
      <c r="E551" s="14">
        <v>543</v>
      </c>
      <c r="F551" s="6" t="str">
        <f t="shared" si="11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</v>
      </c>
      <c r="G551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1" s="6" t="str">
        <f t="shared" si="11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</v>
      </c>
      <c r="I551" s="6" t="str">
        <f t="shared" si="11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</v>
      </c>
      <c r="J551" s="6" t="s">
        <v>717</v>
      </c>
      <c r="N551" s="14">
        <v>543</v>
      </c>
      <c r="O551" s="15" t="str">
        <f t="shared" si="117"/>
        <v>2769.2342살</v>
      </c>
      <c r="P551" s="15">
        <f t="shared" si="118"/>
        <v>2.7692342000000002E+115</v>
      </c>
      <c r="Q551" s="15">
        <f t="shared" si="84"/>
        <v>2769.2342000000003</v>
      </c>
      <c r="R551" s="14" t="str" cm="1">
        <f t="array" ref="R551">IF(AND(Q550&gt;1000,Q551&lt;2),INDEX(V:V,MATCH(R550,V:V,0)+1,0),R550)</f>
        <v>살</v>
      </c>
      <c r="S551" s="14" t="str">
        <f t="shared" si="100"/>
        <v>1E+112</v>
      </c>
      <c r="T551" s="29">
        <f t="shared" si="119"/>
        <v>50630000000</v>
      </c>
    </row>
    <row r="552" spans="5:20" x14ac:dyDescent="0.3">
      <c r="E552" s="14">
        <v>544</v>
      </c>
      <c r="F552" s="6" t="str">
        <f t="shared" si="11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</v>
      </c>
      <c r="G552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2" s="6" t="str">
        <f t="shared" si="11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</v>
      </c>
      <c r="I552" s="6" t="str">
        <f t="shared" si="11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</v>
      </c>
      <c r="J552" s="6" t="s">
        <v>717</v>
      </c>
      <c r="N552" s="14">
        <v>544</v>
      </c>
      <c r="O552" s="15" t="str">
        <f t="shared" si="117"/>
        <v>4153.8513살</v>
      </c>
      <c r="P552" s="15">
        <f t="shared" si="118"/>
        <v>4.1538513000000003E+115</v>
      </c>
      <c r="Q552" s="15">
        <f t="shared" si="84"/>
        <v>4153.8513000000003</v>
      </c>
      <c r="R552" s="14" t="str" cm="1">
        <f t="array" ref="R552">IF(AND(Q551&gt;1000,Q552&lt;2),INDEX(V:V,MATCH(R551,V:V,0)+1,0),R551)</f>
        <v>살</v>
      </c>
      <c r="S552" s="14" t="str">
        <f t="shared" si="100"/>
        <v>1E+112</v>
      </c>
      <c r="T552" s="29">
        <f t="shared" si="119"/>
        <v>50640000000</v>
      </c>
    </row>
    <row r="553" spans="5:20" x14ac:dyDescent="0.3">
      <c r="E553" s="14">
        <v>545</v>
      </c>
      <c r="F553" s="6" t="str">
        <f t="shared" si="11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</v>
      </c>
      <c r="G553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3" s="6" t="str">
        <f t="shared" si="11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</v>
      </c>
      <c r="I553" s="6" t="str">
        <f t="shared" si="11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</v>
      </c>
      <c r="J553" s="6" t="s">
        <v>717</v>
      </c>
      <c r="N553" s="14">
        <v>545</v>
      </c>
      <c r="O553" s="15" t="str">
        <f t="shared" si="117"/>
        <v>6230.777살</v>
      </c>
      <c r="P553" s="15">
        <f t="shared" si="118"/>
        <v>6.2307769999999996E+115</v>
      </c>
      <c r="Q553" s="15">
        <f t="shared" si="84"/>
        <v>6230.777</v>
      </c>
      <c r="R553" s="14" t="str" cm="1">
        <f t="array" ref="R553">IF(AND(Q552&gt;1000,Q553&lt;2),INDEX(V:V,MATCH(R552,V:V,0)+1,0),R552)</f>
        <v>살</v>
      </c>
      <c r="S553" s="14" t="str">
        <f t="shared" si="100"/>
        <v>1E+112</v>
      </c>
      <c r="T553" s="29">
        <f t="shared" si="119"/>
        <v>50650000000</v>
      </c>
    </row>
    <row r="554" spans="5:20" x14ac:dyDescent="0.3">
      <c r="E554" s="14">
        <v>546</v>
      </c>
      <c r="F554" s="6" t="str">
        <f t="shared" si="11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</v>
      </c>
      <c r="G554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4" s="6" t="str">
        <f t="shared" si="11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</v>
      </c>
      <c r="I554" s="6" t="str">
        <f t="shared" si="11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</v>
      </c>
      <c r="J554" s="6" t="s">
        <v>717</v>
      </c>
      <c r="N554" s="14">
        <v>546</v>
      </c>
      <c r="O554" s="15" t="str">
        <f t="shared" si="117"/>
        <v>9346.1655살</v>
      </c>
      <c r="P554" s="15">
        <f t="shared" si="118"/>
        <v>9.3461654999999989E+115</v>
      </c>
      <c r="Q554" s="15">
        <f t="shared" si="84"/>
        <v>9346.1654999999992</v>
      </c>
      <c r="R554" s="14" t="str" cm="1">
        <f t="array" ref="R554">IF(AND(Q553&gt;1000,Q554&lt;2),INDEX(V:V,MATCH(R553,V:V,0)+1,0),R553)</f>
        <v>살</v>
      </c>
      <c r="S554" s="14" t="str">
        <f t="shared" si="100"/>
        <v>1E+112</v>
      </c>
      <c r="T554" s="29">
        <f t="shared" si="119"/>
        <v>50660000000</v>
      </c>
    </row>
    <row r="555" spans="5:20" x14ac:dyDescent="0.3">
      <c r="E555" s="14">
        <v>547</v>
      </c>
      <c r="F555" s="6" t="str">
        <f t="shared" si="11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</v>
      </c>
      <c r="G555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5" s="6" t="str">
        <f t="shared" si="11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</v>
      </c>
      <c r="I555" s="6" t="str">
        <f t="shared" si="11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</v>
      </c>
      <c r="J555" s="6" t="s">
        <v>717</v>
      </c>
      <c r="N555" s="14">
        <v>547</v>
      </c>
      <c r="O555" s="15" t="str">
        <f t="shared" si="117"/>
        <v>1.402섬</v>
      </c>
      <c r="P555" s="15">
        <f t="shared" si="118"/>
        <v>1.4019999999999999E+116</v>
      </c>
      <c r="Q555" s="15">
        <f t="shared" si="84"/>
        <v>1.4019999999999999</v>
      </c>
      <c r="R555" s="14" t="str" cm="1">
        <f t="array" ref="R555">IF(AND(Q554&gt;1000,Q555&lt;2),INDEX(V:V,MATCH(R554,V:V,0)+1,0),R554)</f>
        <v>섬</v>
      </c>
      <c r="S555" s="14" t="str">
        <f t="shared" si="100"/>
        <v>1E+116</v>
      </c>
      <c r="T555" s="29">
        <f t="shared" si="119"/>
        <v>50670000000</v>
      </c>
    </row>
    <row r="556" spans="5:20" x14ac:dyDescent="0.3">
      <c r="E556" s="14">
        <v>548</v>
      </c>
      <c r="F556" s="6" t="str">
        <f t="shared" si="11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</v>
      </c>
      <c r="G556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6" s="6" t="str">
        <f t="shared" si="11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</v>
      </c>
      <c r="I556" s="6" t="str">
        <f t="shared" si="11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</v>
      </c>
      <c r="J556" s="6" t="s">
        <v>717</v>
      </c>
      <c r="N556" s="14">
        <v>548</v>
      </c>
      <c r="O556" s="15" t="str">
        <f t="shared" si="117"/>
        <v>2.103섬</v>
      </c>
      <c r="P556" s="15">
        <f t="shared" si="118"/>
        <v>2.1030000000000001E+116</v>
      </c>
      <c r="Q556" s="15">
        <f t="shared" si="84"/>
        <v>2.1030000000000002</v>
      </c>
      <c r="R556" s="14" t="str" cm="1">
        <f t="array" ref="R556">IF(AND(Q555&gt;1000,Q556&lt;2),INDEX(V:V,MATCH(R555,V:V,0)+1,0),R555)</f>
        <v>섬</v>
      </c>
      <c r="S556" s="14" t="str">
        <f t="shared" si="100"/>
        <v>1E+116</v>
      </c>
      <c r="T556" s="29">
        <f t="shared" si="119"/>
        <v>50680000000</v>
      </c>
    </row>
    <row r="557" spans="5:20" x14ac:dyDescent="0.3">
      <c r="E557" s="14">
        <v>549</v>
      </c>
      <c r="F557" s="6" t="str">
        <f t="shared" si="11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</v>
      </c>
      <c r="G557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7" s="6" t="str">
        <f t="shared" si="11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</v>
      </c>
      <c r="I557" s="6" t="str">
        <f t="shared" si="11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</v>
      </c>
      <c r="J557" s="6" t="s">
        <v>717</v>
      </c>
      <c r="N557" s="14">
        <v>549</v>
      </c>
      <c r="O557" s="15" t="str">
        <f t="shared" si="117"/>
        <v>3.1545섬</v>
      </c>
      <c r="P557" s="15">
        <f t="shared" si="118"/>
        <v>3.1545000000000003E+116</v>
      </c>
      <c r="Q557" s="15">
        <f t="shared" si="84"/>
        <v>3.1545000000000001</v>
      </c>
      <c r="R557" s="14" t="str" cm="1">
        <f t="array" ref="R557">IF(AND(Q556&gt;1000,Q557&lt;2),INDEX(V:V,MATCH(R556,V:V,0)+1,0),R556)</f>
        <v>섬</v>
      </c>
      <c r="S557" s="14" t="str">
        <f t="shared" si="100"/>
        <v>1E+116</v>
      </c>
      <c r="T557" s="29">
        <f t="shared" si="119"/>
        <v>50690000000</v>
      </c>
    </row>
    <row r="558" spans="5:20" x14ac:dyDescent="0.3">
      <c r="E558" s="14">
        <v>550</v>
      </c>
      <c r="F558" s="6" t="str">
        <f t="shared" si="11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</v>
      </c>
      <c r="G558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8" s="6" t="str">
        <f t="shared" si="11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</v>
      </c>
      <c r="I558" s="6" t="str">
        <f t="shared" si="11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</v>
      </c>
      <c r="J558" s="6" t="s">
        <v>717</v>
      </c>
      <c r="N558" s="14">
        <v>550</v>
      </c>
      <c r="O558" s="15" t="str">
        <f t="shared" si="117"/>
        <v>4.7318섬</v>
      </c>
      <c r="P558" s="15">
        <f t="shared" si="118"/>
        <v>4.7318E+116</v>
      </c>
      <c r="Q558" s="15">
        <f t="shared" si="84"/>
        <v>4.7317999999999998</v>
      </c>
      <c r="R558" s="14" t="str" cm="1">
        <f t="array" ref="R558">IF(AND(Q557&gt;1000,Q558&lt;2),INDEX(V:V,MATCH(R557,V:V,0)+1,0),R557)</f>
        <v>섬</v>
      </c>
      <c r="S558" s="14" t="str">
        <f t="shared" si="100"/>
        <v>1E+116</v>
      </c>
      <c r="T558" s="29">
        <f t="shared" si="119"/>
        <v>50700000000</v>
      </c>
    </row>
    <row r="559" spans="5:20" x14ac:dyDescent="0.3">
      <c r="E559" s="14">
        <v>551</v>
      </c>
      <c r="F559" s="6" t="str">
        <f t="shared" ref="F559:F572" si="120">F558&amp;","&amp;P559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</v>
      </c>
      <c r="G559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9" s="6" t="str">
        <f t="shared" ref="H559:H572" si="121">H558&amp;","&amp;T559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</v>
      </c>
      <c r="I559" s="6" t="str">
        <f t="shared" ref="I559:I572" si="122">I558&amp;","&amp;O559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</v>
      </c>
      <c r="J559" s="6" t="s">
        <v>717</v>
      </c>
      <c r="N559" s="14">
        <v>551</v>
      </c>
      <c r="O559" s="15" t="str">
        <f t="shared" ref="O559:O572" si="123">Q559&amp;R559</f>
        <v>7.0977섬</v>
      </c>
      <c r="P559" s="15">
        <f t="shared" ref="P559:P572" si="124">Q559*S559</f>
        <v>7.0977000000000001E+116</v>
      </c>
      <c r="Q559" s="15">
        <f t="shared" si="84"/>
        <v>7.0976999999999997</v>
      </c>
      <c r="R559" s="14" t="str" cm="1">
        <f t="array" ref="R559">IF(AND(Q558&gt;1000,Q559&lt;2),INDEX(V:V,MATCH(R558,V:V,0)+1,0),R558)</f>
        <v>섬</v>
      </c>
      <c r="S559" s="14" t="str">
        <f t="shared" si="100"/>
        <v>1E+116</v>
      </c>
      <c r="T559" s="29">
        <f t="shared" ref="T559:T572" si="125">$B$11*N559+IF(N559&gt;=15,ROUNDUP((N559/15),0)*$B$12,0)+IF(N559&gt;=50,ROUNDUP((N559/50),0)*$B$13,0)+IF(N559&gt;=100,ROUNDUP((N559/100),0)*$B$14,0)+IF(N559&gt;=200,ROUNDUP((N559/200),0)*$B$15,0)</f>
        <v>51210000000</v>
      </c>
    </row>
    <row r="560" spans="5:20" x14ac:dyDescent="0.3">
      <c r="E560" s="14">
        <v>552</v>
      </c>
      <c r="F560" s="6" t="str">
        <f t="shared" si="12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</v>
      </c>
      <c r="G560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0" s="6" t="str">
        <f t="shared" si="1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</v>
      </c>
      <c r="I560" s="6" t="str">
        <f t="shared" si="1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</v>
      </c>
      <c r="J560" s="6" t="s">
        <v>717</v>
      </c>
      <c r="N560" s="14">
        <v>552</v>
      </c>
      <c r="O560" s="15" t="str">
        <f t="shared" si="123"/>
        <v>10.6466섬</v>
      </c>
      <c r="P560" s="15">
        <f t="shared" si="124"/>
        <v>1.06466E+117</v>
      </c>
      <c r="Q560" s="15">
        <f t="shared" si="84"/>
        <v>10.646599999999999</v>
      </c>
      <c r="R560" s="14" t="str" cm="1">
        <f t="array" ref="R560">IF(AND(Q559&gt;1000,Q560&lt;2),INDEX(V:V,MATCH(R559,V:V,0)+1,0),R559)</f>
        <v>섬</v>
      </c>
      <c r="S560" s="14" t="str">
        <f t="shared" si="100"/>
        <v>1E+116</v>
      </c>
      <c r="T560" s="29">
        <f t="shared" si="125"/>
        <v>51220000000</v>
      </c>
    </row>
    <row r="561" spans="5:20" x14ac:dyDescent="0.3">
      <c r="E561" s="14">
        <v>553</v>
      </c>
      <c r="F561" s="6" t="str">
        <f t="shared" si="12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</v>
      </c>
      <c r="G561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1" s="6" t="str">
        <f t="shared" si="1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</v>
      </c>
      <c r="I561" s="6" t="str">
        <f t="shared" si="1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</v>
      </c>
      <c r="J561" s="6" t="s">
        <v>717</v>
      </c>
      <c r="N561" s="14">
        <v>553</v>
      </c>
      <c r="O561" s="15" t="str">
        <f t="shared" si="123"/>
        <v>15.9699섬</v>
      </c>
      <c r="P561" s="15">
        <f t="shared" si="124"/>
        <v>1.59699E+117</v>
      </c>
      <c r="Q561" s="15">
        <f t="shared" si="84"/>
        <v>15.969900000000001</v>
      </c>
      <c r="R561" s="14" t="str" cm="1">
        <f t="array" ref="R561">IF(AND(Q560&gt;1000,Q561&lt;2),INDEX(V:V,MATCH(R560,V:V,0)+1,0),R560)</f>
        <v>섬</v>
      </c>
      <c r="S561" s="14" t="str">
        <f t="shared" si="100"/>
        <v>1E+116</v>
      </c>
      <c r="T561" s="29">
        <f t="shared" si="125"/>
        <v>51230000000</v>
      </c>
    </row>
    <row r="562" spans="5:20" x14ac:dyDescent="0.3">
      <c r="E562" s="14">
        <v>554</v>
      </c>
      <c r="F562" s="6" t="str">
        <f t="shared" si="12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</v>
      </c>
      <c r="G562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2" s="6" t="str">
        <f t="shared" si="1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</v>
      </c>
      <c r="I562" s="6" t="str">
        <f t="shared" si="1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</v>
      </c>
      <c r="J562" s="6" t="s">
        <v>717</v>
      </c>
      <c r="N562" s="14">
        <v>554</v>
      </c>
      <c r="O562" s="15" t="str">
        <f t="shared" si="123"/>
        <v>23.9549섬</v>
      </c>
      <c r="P562" s="15">
        <f t="shared" si="124"/>
        <v>2.3954899999999998E+117</v>
      </c>
      <c r="Q562" s="15">
        <f t="shared" si="84"/>
        <v>23.954899999999999</v>
      </c>
      <c r="R562" s="14" t="str" cm="1">
        <f t="array" ref="R562">IF(AND(Q561&gt;1000,Q562&lt;2),INDEX(V:V,MATCH(R561,V:V,0)+1,0),R561)</f>
        <v>섬</v>
      </c>
      <c r="S562" s="14" t="str">
        <f t="shared" si="100"/>
        <v>1E+116</v>
      </c>
      <c r="T562" s="29">
        <f t="shared" si="125"/>
        <v>51240000000</v>
      </c>
    </row>
    <row r="563" spans="5:20" x14ac:dyDescent="0.3">
      <c r="E563" s="14">
        <v>555</v>
      </c>
      <c r="F563" s="6" t="str">
        <f t="shared" si="12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</v>
      </c>
      <c r="G563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3" s="6" t="str">
        <f t="shared" si="1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</v>
      </c>
      <c r="I563" s="6" t="str">
        <f t="shared" si="1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</v>
      </c>
      <c r="J563" s="6" t="s">
        <v>717</v>
      </c>
      <c r="N563" s="14">
        <v>555</v>
      </c>
      <c r="O563" s="15" t="str">
        <f t="shared" si="123"/>
        <v>35.9324섬</v>
      </c>
      <c r="P563" s="15">
        <f t="shared" si="124"/>
        <v>3.5932400000000001E+117</v>
      </c>
      <c r="Q563" s="15">
        <f t="shared" si="84"/>
        <v>35.932400000000001</v>
      </c>
      <c r="R563" s="14" t="str" cm="1">
        <f t="array" ref="R563">IF(AND(Q562&gt;1000,Q563&lt;2),INDEX(V:V,MATCH(R562,V:V,0)+1,0),R562)</f>
        <v>섬</v>
      </c>
      <c r="S563" s="14" t="str">
        <f t="shared" si="100"/>
        <v>1E+116</v>
      </c>
      <c r="T563" s="29">
        <f t="shared" si="125"/>
        <v>51250000000</v>
      </c>
    </row>
    <row r="564" spans="5:20" x14ac:dyDescent="0.3">
      <c r="E564" s="14">
        <v>556</v>
      </c>
      <c r="F564" s="6" t="str">
        <f t="shared" si="12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</v>
      </c>
      <c r="G564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4" s="6" t="str">
        <f t="shared" si="1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</v>
      </c>
      <c r="I564" s="6" t="str">
        <f t="shared" si="1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</v>
      </c>
      <c r="J564" s="6" t="s">
        <v>717</v>
      </c>
      <c r="N564" s="14">
        <v>556</v>
      </c>
      <c r="O564" s="15" t="str">
        <f t="shared" si="123"/>
        <v>53.8986섬</v>
      </c>
      <c r="P564" s="15">
        <f t="shared" si="124"/>
        <v>5.3898600000000008E+117</v>
      </c>
      <c r="Q564" s="15">
        <f t="shared" si="84"/>
        <v>53.898600000000002</v>
      </c>
      <c r="R564" s="14" t="str" cm="1">
        <f t="array" ref="R564">IF(AND(Q563&gt;1000,Q564&lt;2),INDEX(V:V,MATCH(R563,V:V,0)+1,0),R563)</f>
        <v>섬</v>
      </c>
      <c r="S564" s="14" t="str">
        <f t="shared" si="100"/>
        <v>1E+116</v>
      </c>
      <c r="T564" s="29">
        <f t="shared" si="125"/>
        <v>51360000000</v>
      </c>
    </row>
    <row r="565" spans="5:20" x14ac:dyDescent="0.3">
      <c r="E565" s="14">
        <v>557</v>
      </c>
      <c r="F565" s="6" t="str">
        <f t="shared" si="12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</v>
      </c>
      <c r="G565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5" s="6" t="str">
        <f t="shared" si="1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</v>
      </c>
      <c r="I565" s="6" t="str">
        <f t="shared" si="1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</v>
      </c>
      <c r="J565" s="6" t="s">
        <v>717</v>
      </c>
      <c r="N565" s="14">
        <v>557</v>
      </c>
      <c r="O565" s="15" t="str">
        <f t="shared" si="123"/>
        <v>80.8479섬</v>
      </c>
      <c r="P565" s="15">
        <f t="shared" si="124"/>
        <v>8.08479E+117</v>
      </c>
      <c r="Q565" s="15">
        <f t="shared" si="84"/>
        <v>80.847899999999996</v>
      </c>
      <c r="R565" s="14" t="str" cm="1">
        <f t="array" ref="R565">IF(AND(Q564&gt;1000,Q565&lt;2),INDEX(V:V,MATCH(R564,V:V,0)+1,0),R564)</f>
        <v>섬</v>
      </c>
      <c r="S565" s="14" t="str">
        <f t="shared" si="100"/>
        <v>1E+116</v>
      </c>
      <c r="T565" s="29">
        <f t="shared" si="125"/>
        <v>51370000000</v>
      </c>
    </row>
    <row r="566" spans="5:20" x14ac:dyDescent="0.3">
      <c r="E566" s="14">
        <v>558</v>
      </c>
      <c r="F566" s="6" t="str">
        <f t="shared" si="12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</v>
      </c>
      <c r="G566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6" s="6" t="str">
        <f t="shared" si="1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</v>
      </c>
      <c r="I566" s="6" t="str">
        <f t="shared" si="1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</v>
      </c>
      <c r="J566" s="6" t="s">
        <v>717</v>
      </c>
      <c r="N566" s="14">
        <v>558</v>
      </c>
      <c r="O566" s="15" t="str">
        <f t="shared" si="123"/>
        <v>121.2719섬</v>
      </c>
      <c r="P566" s="15">
        <f t="shared" si="124"/>
        <v>1.212719E+118</v>
      </c>
      <c r="Q566" s="15">
        <f t="shared" si="84"/>
        <v>121.2719</v>
      </c>
      <c r="R566" s="14" t="str" cm="1">
        <f t="array" ref="R566">IF(AND(Q565&gt;1000,Q566&lt;2),INDEX(V:V,MATCH(R565,V:V,0)+1,0),R565)</f>
        <v>섬</v>
      </c>
      <c r="S566" s="14" t="str">
        <f t="shared" si="100"/>
        <v>1E+116</v>
      </c>
      <c r="T566" s="29">
        <f t="shared" si="125"/>
        <v>51380000000</v>
      </c>
    </row>
    <row r="567" spans="5:20" x14ac:dyDescent="0.3">
      <c r="E567" s="14">
        <v>559</v>
      </c>
      <c r="F567" s="6" t="str">
        <f t="shared" si="12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</v>
      </c>
      <c r="G567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7" s="6" t="str">
        <f t="shared" si="1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</v>
      </c>
      <c r="I567" s="6" t="str">
        <f t="shared" si="1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</v>
      </c>
      <c r="J567" s="6" t="s">
        <v>717</v>
      </c>
      <c r="N567" s="14">
        <v>559</v>
      </c>
      <c r="O567" s="15" t="str">
        <f t="shared" si="123"/>
        <v>181.9079섬</v>
      </c>
      <c r="P567" s="15">
        <f t="shared" si="124"/>
        <v>1.819079E+118</v>
      </c>
      <c r="Q567" s="15">
        <f t="shared" si="84"/>
        <v>181.90790000000001</v>
      </c>
      <c r="R567" s="14" t="str" cm="1">
        <f t="array" ref="R567">IF(AND(Q566&gt;1000,Q567&lt;2),INDEX(V:V,MATCH(R566,V:V,0)+1,0),R566)</f>
        <v>섬</v>
      </c>
      <c r="S567" s="14" t="str">
        <f t="shared" si="100"/>
        <v>1E+116</v>
      </c>
      <c r="T567" s="29">
        <f t="shared" si="125"/>
        <v>51390000000</v>
      </c>
    </row>
    <row r="568" spans="5:20" x14ac:dyDescent="0.3">
      <c r="E568" s="14">
        <v>560</v>
      </c>
      <c r="F568" s="6" t="str">
        <f t="shared" si="12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</v>
      </c>
      <c r="G568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8" s="6" t="str">
        <f t="shared" si="1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</v>
      </c>
      <c r="I568" s="6" t="str">
        <f t="shared" si="1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</v>
      </c>
      <c r="J568" s="6" t="s">
        <v>717</v>
      </c>
      <c r="N568" s="14">
        <v>560</v>
      </c>
      <c r="O568" s="15" t="str">
        <f t="shared" si="123"/>
        <v>272.8619섬</v>
      </c>
      <c r="P568" s="15">
        <f t="shared" si="124"/>
        <v>2.7286190000000001E+118</v>
      </c>
      <c r="Q568" s="15">
        <f t="shared" si="84"/>
        <v>272.86189999999999</v>
      </c>
      <c r="R568" s="14" t="str" cm="1">
        <f t="array" ref="R568">IF(AND(Q567&gt;1000,Q568&lt;2),INDEX(V:V,MATCH(R567,V:V,0)+1,0),R567)</f>
        <v>섬</v>
      </c>
      <c r="S568" s="14" t="str">
        <f t="shared" si="100"/>
        <v>1E+116</v>
      </c>
      <c r="T568" s="29">
        <f t="shared" si="125"/>
        <v>51400000000</v>
      </c>
    </row>
    <row r="569" spans="5:20" x14ac:dyDescent="0.3">
      <c r="E569" s="14">
        <v>561</v>
      </c>
      <c r="F569" s="6" t="str">
        <f t="shared" si="12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</v>
      </c>
      <c r="G569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9" s="6" t="str">
        <f t="shared" si="1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</v>
      </c>
      <c r="I569" s="6" t="str">
        <f t="shared" si="1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</v>
      </c>
      <c r="J569" s="6" t="s">
        <v>717</v>
      </c>
      <c r="N569" s="14">
        <v>561</v>
      </c>
      <c r="O569" s="15" t="str">
        <f t="shared" si="123"/>
        <v>409.2929섬</v>
      </c>
      <c r="P569" s="15">
        <f t="shared" si="124"/>
        <v>4.0929289999999996E+118</v>
      </c>
      <c r="Q569" s="15">
        <f t="shared" si="84"/>
        <v>409.29289999999997</v>
      </c>
      <c r="R569" s="14" t="str" cm="1">
        <f t="array" ref="R569">IF(AND(Q568&gt;1000,Q569&lt;2),INDEX(V:V,MATCH(R568,V:V,0)+1,0),R568)</f>
        <v>섬</v>
      </c>
      <c r="S569" s="14" t="str">
        <f t="shared" si="100"/>
        <v>1E+116</v>
      </c>
      <c r="T569" s="29">
        <f t="shared" si="125"/>
        <v>51410000000</v>
      </c>
    </row>
    <row r="570" spans="5:20" x14ac:dyDescent="0.3">
      <c r="E570" s="14">
        <v>562</v>
      </c>
      <c r="F570" s="6" t="str">
        <f t="shared" si="12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</v>
      </c>
      <c r="G570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0" s="6" t="str">
        <f t="shared" si="1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</v>
      </c>
      <c r="I570" s="6" t="str">
        <f t="shared" si="1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</v>
      </c>
      <c r="J570" s="6" t="s">
        <v>717</v>
      </c>
      <c r="N570" s="14">
        <v>562</v>
      </c>
      <c r="O570" s="15" t="str">
        <f t="shared" si="123"/>
        <v>613.9394섬</v>
      </c>
      <c r="P570" s="15">
        <f t="shared" si="124"/>
        <v>6.1393939999999998E+118</v>
      </c>
      <c r="Q570" s="15">
        <f t="shared" si="84"/>
        <v>613.93939999999998</v>
      </c>
      <c r="R570" s="14" t="str" cm="1">
        <f t="array" ref="R570">IF(AND(Q569&gt;1000,Q570&lt;2),INDEX(V:V,MATCH(R569,V:V,0)+1,0),R569)</f>
        <v>섬</v>
      </c>
      <c r="S570" s="14" t="str">
        <f t="shared" si="100"/>
        <v>1E+116</v>
      </c>
      <c r="T570" s="29">
        <f t="shared" si="125"/>
        <v>51420000000</v>
      </c>
    </row>
    <row r="571" spans="5:20" x14ac:dyDescent="0.3">
      <c r="E571" s="14">
        <v>563</v>
      </c>
      <c r="F571" s="6" t="str">
        <f t="shared" si="12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</v>
      </c>
      <c r="G571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1" s="6" t="str">
        <f t="shared" si="1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</v>
      </c>
      <c r="I571" s="6" t="str">
        <f t="shared" si="1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</v>
      </c>
      <c r="J571" s="6" t="s">
        <v>717</v>
      </c>
      <c r="N571" s="14">
        <v>563</v>
      </c>
      <c r="O571" s="15" t="str">
        <f t="shared" si="123"/>
        <v>920.9091섬</v>
      </c>
      <c r="P571" s="15">
        <f t="shared" si="124"/>
        <v>9.2090909999999997E+118</v>
      </c>
      <c r="Q571" s="15">
        <f t="shared" si="84"/>
        <v>920.90909999999997</v>
      </c>
      <c r="R571" s="14" t="str" cm="1">
        <f t="array" ref="R571">IF(AND(Q570&gt;1000,Q571&lt;2),INDEX(V:V,MATCH(R570,V:V,0)+1,0),R570)</f>
        <v>섬</v>
      </c>
      <c r="S571" s="14" t="str">
        <f t="shared" si="100"/>
        <v>1E+116</v>
      </c>
      <c r="T571" s="29">
        <f t="shared" si="125"/>
        <v>51430000000</v>
      </c>
    </row>
    <row r="572" spans="5:20" x14ac:dyDescent="0.3">
      <c r="E572" s="14">
        <v>564</v>
      </c>
      <c r="F572" s="6" t="str">
        <f t="shared" si="12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</v>
      </c>
      <c r="G572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2" s="6" t="str">
        <f t="shared" si="12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</v>
      </c>
      <c r="I572" s="6" t="str">
        <f t="shared" si="12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</v>
      </c>
      <c r="J572" s="6" t="s">
        <v>717</v>
      </c>
      <c r="N572" s="14">
        <v>564</v>
      </c>
      <c r="O572" s="15" t="str">
        <f t="shared" si="123"/>
        <v>1381.3637섬</v>
      </c>
      <c r="P572" s="15">
        <f t="shared" si="124"/>
        <v>1.3813636999999999E+119</v>
      </c>
      <c r="Q572" s="15">
        <f t="shared" si="84"/>
        <v>1381.3636999999999</v>
      </c>
      <c r="R572" s="14" t="str" cm="1">
        <f t="array" ref="R572">IF(AND(Q571&gt;1000,Q572&lt;2),INDEX(V:V,MATCH(R571,V:V,0)+1,0),R571)</f>
        <v>섬</v>
      </c>
      <c r="S572" s="14" t="str">
        <f t="shared" si="100"/>
        <v>1E+116</v>
      </c>
      <c r="T572" s="29">
        <f t="shared" si="125"/>
        <v>51440000000</v>
      </c>
    </row>
    <row r="573" spans="5:20" x14ac:dyDescent="0.3">
      <c r="E573" s="14">
        <v>565</v>
      </c>
      <c r="F573" s="6" t="str">
        <f t="shared" ref="F573:F577" si="126">F572&amp;","&amp;P573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</v>
      </c>
      <c r="G573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3" s="6" t="str">
        <f t="shared" ref="H573:H577" si="127">H572&amp;","&amp;T573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</v>
      </c>
      <c r="I573" s="6" t="str">
        <f t="shared" ref="I573:I577" si="128">I572&amp;","&amp;O573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</v>
      </c>
      <c r="J573" s="6" t="s">
        <v>717</v>
      </c>
      <c r="N573" s="14">
        <v>565</v>
      </c>
      <c r="O573" s="15" t="str">
        <f t="shared" ref="O573:O575" si="129">Q573&amp;R573</f>
        <v>2072.0456섬</v>
      </c>
      <c r="P573" s="15">
        <f t="shared" ref="P573:P575" si="130">Q573*S573</f>
        <v>2.0720456000000004E+119</v>
      </c>
      <c r="Q573" s="15">
        <f t="shared" si="84"/>
        <v>2072.0456000000004</v>
      </c>
      <c r="R573" s="14" t="str" cm="1">
        <f t="array" ref="R573">IF(AND(Q572&gt;1000,Q573&lt;2),INDEX(V:V,MATCH(R572,V:V,0)+1,0),R572)</f>
        <v>섬</v>
      </c>
      <c r="S573" s="14" t="str">
        <f t="shared" si="100"/>
        <v>1E+116</v>
      </c>
      <c r="T573" s="29">
        <f t="shared" ref="T573:T576" si="131">$B$11*N573+IF(N573&gt;=15,ROUNDUP((N573/15),0)*$B$12,0)+IF(N573&gt;=50,ROUNDUP((N573/50),0)*$B$13,0)+IF(N573&gt;=100,ROUNDUP((N573/100),0)*$B$14,0)+IF(N573&gt;=200,ROUNDUP((N573/200),0)*$B$15,0)</f>
        <v>51450000000</v>
      </c>
    </row>
    <row r="574" spans="5:20" x14ac:dyDescent="0.3">
      <c r="E574" s="14">
        <v>566</v>
      </c>
      <c r="F574" s="6" t="str">
        <f t="shared" si="1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</v>
      </c>
      <c r="G574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4" s="6" t="str">
        <f t="shared" si="1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</v>
      </c>
      <c r="I574" s="6" t="str">
        <f t="shared" si="1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</v>
      </c>
      <c r="J574" s="6" t="s">
        <v>717</v>
      </c>
      <c r="N574" s="14">
        <v>566</v>
      </c>
      <c r="O574" s="15" t="str">
        <f t="shared" si="129"/>
        <v>3108.0684섬</v>
      </c>
      <c r="P574" s="15">
        <f t="shared" si="130"/>
        <v>3.1080684000000003E+119</v>
      </c>
      <c r="Q574" s="15">
        <f t="shared" si="84"/>
        <v>3108.0684000000001</v>
      </c>
      <c r="R574" s="14" t="str" cm="1">
        <f t="array" ref="R574">IF(AND(Q573&gt;1000,Q574&lt;2),INDEX(V:V,MATCH(R573,V:V,0)+1,0),R573)</f>
        <v>섬</v>
      </c>
      <c r="S574" s="14" t="str">
        <f t="shared" si="100"/>
        <v>1E+116</v>
      </c>
      <c r="T574" s="29">
        <f t="shared" si="131"/>
        <v>51460000000</v>
      </c>
    </row>
    <row r="575" spans="5:20" x14ac:dyDescent="0.3">
      <c r="E575" s="14">
        <v>567</v>
      </c>
      <c r="F575" s="6" t="str">
        <f>F574&amp;","&amp;P575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</v>
      </c>
      <c r="G575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5" s="6" t="str">
        <f t="shared" si="1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</v>
      </c>
      <c r="I575" s="6" t="str">
        <f t="shared" si="1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</v>
      </c>
      <c r="J575" s="6" t="s">
        <v>717</v>
      </c>
      <c r="N575" s="14">
        <v>567</v>
      </c>
      <c r="O575" s="15" t="str">
        <f t="shared" si="129"/>
        <v>4662.1026섬</v>
      </c>
      <c r="P575" s="15">
        <f t="shared" si="130"/>
        <v>4.6621025999999999E+119</v>
      </c>
      <c r="Q575" s="15">
        <f t="shared" si="84"/>
        <v>4662.1026000000002</v>
      </c>
      <c r="R575" s="14" t="str" cm="1">
        <f t="array" ref="R575">IF(AND(Q574&gt;1000,Q575&lt;2),INDEX(V:V,MATCH(R574,V:V,0)+1,0),R574)</f>
        <v>섬</v>
      </c>
      <c r="S575" s="14" t="str">
        <f t="shared" si="100"/>
        <v>1E+116</v>
      </c>
      <c r="T575" s="29">
        <f t="shared" si="131"/>
        <v>51470000000</v>
      </c>
    </row>
    <row r="576" spans="5:20" x14ac:dyDescent="0.3">
      <c r="E576" s="14">
        <v>568</v>
      </c>
      <c r="F576" s="6" t="str">
        <f t="shared" si="1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</v>
      </c>
      <c r="G576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6" s="6" t="str">
        <f t="shared" si="1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</v>
      </c>
      <c r="I576" s="6" t="str">
        <f t="shared" si="1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</v>
      </c>
      <c r="J576" s="6" t="s">
        <v>717</v>
      </c>
      <c r="N576" s="14">
        <v>568</v>
      </c>
      <c r="O576" s="15" t="str">
        <f>Q576&amp;R576</f>
        <v>6993.1539섬</v>
      </c>
      <c r="P576" s="15">
        <f>Q576*S576</f>
        <v>6.9931538999999998E+119</v>
      </c>
      <c r="Q576" s="15">
        <f>IF(ROUNDUP(Q575*((100+$B$10)/100),0)&gt;10000,ROUNDUP(Q575*((100+$B$10)/100)/10000,4),ROUNDUP(Q575*((100+$B$10)/100),4))</f>
        <v>6993.1539000000002</v>
      </c>
      <c r="R576" s="14" t="str" cm="1">
        <f t="array" ref="R576">IF(AND(Q575&gt;1000,Q576&lt;2),INDEX(V:V,MATCH(R575,V:V,0)+1,0),R575)</f>
        <v>섬</v>
      </c>
      <c r="S576" s="14" t="str">
        <f t="shared" si="100"/>
        <v>1E+116</v>
      </c>
      <c r="T576" s="29">
        <f t="shared" si="131"/>
        <v>51480000000</v>
      </c>
    </row>
    <row r="577" spans="5:20" x14ac:dyDescent="0.3">
      <c r="E577" s="14">
        <v>569</v>
      </c>
      <c r="F577" s="6" t="str">
        <f t="shared" si="1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</v>
      </c>
      <c r="G577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7" s="6" t="str">
        <f t="shared" si="12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</v>
      </c>
      <c r="I577" s="6" t="str">
        <f t="shared" si="12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</v>
      </c>
      <c r="J577" s="6" t="s">
        <v>717</v>
      </c>
      <c r="N577" s="14">
        <v>569</v>
      </c>
      <c r="O577" s="15" t="str">
        <f t="shared" ref="O577:O579" si="132">Q577&amp;R577</f>
        <v>1.049찰</v>
      </c>
      <c r="P577" s="15">
        <f t="shared" ref="P577:P579" si="133">Q577*S577</f>
        <v>1.0489999999999999E+120</v>
      </c>
      <c r="Q577" s="15">
        <f t="shared" si="84"/>
        <v>1.0489999999999999</v>
      </c>
      <c r="R577" s="14" t="str" cm="1">
        <f t="array" ref="R577">IF(AND(Q576&gt;1000,Q577&lt;2),INDEX(V:V,MATCH(R576,V:V,0)+1,0),R576)</f>
        <v>찰</v>
      </c>
      <c r="S577" s="14" t="str">
        <f t="shared" si="100"/>
        <v>1E+120</v>
      </c>
      <c r="T577" s="29">
        <f t="shared" ref="T577:T579" si="134">$B$11*N577+IF(N577&gt;=15,ROUNDUP((N577/15),0)*$B$12,0)+IF(N577&gt;=50,ROUNDUP((N577/50),0)*$B$13,0)+IF(N577&gt;=100,ROUNDUP((N577/100),0)*$B$14,0)+IF(N577&gt;=200,ROUNDUP((N577/200),0)*$B$15,0)</f>
        <v>51490000000</v>
      </c>
    </row>
    <row r="578" spans="5:20" x14ac:dyDescent="0.3">
      <c r="E578" s="14">
        <v>570</v>
      </c>
      <c r="F578" s="6" t="str">
        <f>F577&amp;","&amp;P578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</v>
      </c>
      <c r="G578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8" s="6" t="str">
        <f t="shared" ref="H578:H583" si="135">H577&amp;","&amp;T578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</v>
      </c>
      <c r="I578" s="6" t="str">
        <f t="shared" ref="I578:I583" si="136">I577&amp;","&amp;O578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</v>
      </c>
      <c r="J578" s="6" t="s">
        <v>717</v>
      </c>
      <c r="N578" s="14">
        <v>570</v>
      </c>
      <c r="O578" s="15" t="str">
        <f t="shared" si="132"/>
        <v>1.5735찰</v>
      </c>
      <c r="P578" s="15">
        <f t="shared" si="133"/>
        <v>1.5734999999999999E+120</v>
      </c>
      <c r="Q578" s="15">
        <f t="shared" si="84"/>
        <v>1.5734999999999999</v>
      </c>
      <c r="R578" s="14" t="str" cm="1">
        <f t="array" ref="R578">IF(AND(Q577&gt;1000,Q578&lt;2),INDEX(V:V,MATCH(R577,V:V,0)+1,0),R577)</f>
        <v>찰</v>
      </c>
      <c r="S578" s="14" t="str">
        <f t="shared" si="100"/>
        <v>1E+120</v>
      </c>
      <c r="T578" s="29">
        <f t="shared" si="134"/>
        <v>51500000000</v>
      </c>
    </row>
    <row r="579" spans="5:20" x14ac:dyDescent="0.3">
      <c r="E579" s="14">
        <v>571</v>
      </c>
      <c r="F579" s="6" t="str">
        <f t="shared" ref="F579:F584" si="137">F578&amp;","&amp;P579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</v>
      </c>
      <c r="G579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9" s="6" t="str">
        <f t="shared" si="1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</v>
      </c>
      <c r="I579" s="6" t="str">
        <f t="shared" si="1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</v>
      </c>
      <c r="J579" s="6" t="s">
        <v>717</v>
      </c>
      <c r="N579" s="14">
        <v>571</v>
      </c>
      <c r="O579" s="15" t="str">
        <f t="shared" si="132"/>
        <v>2.3603찰</v>
      </c>
      <c r="P579" s="15">
        <f t="shared" si="133"/>
        <v>2.3602999999999999E+120</v>
      </c>
      <c r="Q579" s="15">
        <f t="shared" si="84"/>
        <v>2.3603000000000001</v>
      </c>
      <c r="R579" s="14" t="str" cm="1">
        <f t="array" ref="R579">IF(AND(Q578&gt;1000,Q579&lt;2),INDEX(V:V,MATCH(R578,V:V,0)+1,0),R578)</f>
        <v>찰</v>
      </c>
      <c r="S579" s="14" t="str">
        <f t="shared" si="100"/>
        <v>1E+120</v>
      </c>
      <c r="T579" s="29">
        <f t="shared" si="134"/>
        <v>51610000000</v>
      </c>
    </row>
    <row r="580" spans="5:20" x14ac:dyDescent="0.3">
      <c r="E580" s="14">
        <v>572</v>
      </c>
      <c r="F580" s="6" t="str">
        <f t="shared" si="1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</v>
      </c>
      <c r="G580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0" s="6" t="str">
        <f t="shared" si="1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</v>
      </c>
      <c r="I580" s="6" t="str">
        <f t="shared" si="1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</v>
      </c>
      <c r="J580" s="6" t="s">
        <v>717</v>
      </c>
      <c r="N580" s="14">
        <v>572</v>
      </c>
      <c r="O580" s="15" t="str">
        <f t="shared" ref="O580:O585" si="138">Q580&amp;R580</f>
        <v>3.5405찰</v>
      </c>
      <c r="P580" s="15">
        <f t="shared" ref="P580:P585" si="139">Q580*S580</f>
        <v>3.5405E+120</v>
      </c>
      <c r="Q580" s="15">
        <f t="shared" si="84"/>
        <v>3.5405000000000002</v>
      </c>
      <c r="R580" s="14" t="str" cm="1">
        <f t="array" ref="R580">IF(AND(Q579&gt;1000,Q580&lt;2),INDEX(V:V,MATCH(R579,V:V,0)+1,0),R579)</f>
        <v>찰</v>
      </c>
      <c r="S580" s="14" t="str">
        <f t="shared" si="100"/>
        <v>1E+120</v>
      </c>
      <c r="T580" s="29">
        <f t="shared" ref="T580:T585" si="140">$B$11*N580+IF(N580&gt;=15,ROUNDUP((N580/15),0)*$B$12,0)+IF(N580&gt;=50,ROUNDUP((N580/50),0)*$B$13,0)+IF(N580&gt;=100,ROUNDUP((N580/100),0)*$B$14,0)+IF(N580&gt;=200,ROUNDUP((N580/200),0)*$B$15,0)</f>
        <v>51620000000</v>
      </c>
    </row>
    <row r="581" spans="5:20" x14ac:dyDescent="0.3">
      <c r="E581" s="14">
        <v>573</v>
      </c>
      <c r="F581" s="6" t="str">
        <f t="shared" si="1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</v>
      </c>
      <c r="G581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1" s="6" t="str">
        <f t="shared" si="1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</v>
      </c>
      <c r="I581" s="6" t="str">
        <f t="shared" si="1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</v>
      </c>
      <c r="J581" s="6" t="s">
        <v>717</v>
      </c>
      <c r="N581" s="14">
        <v>573</v>
      </c>
      <c r="O581" s="15" t="str">
        <f t="shared" si="138"/>
        <v>5.3108찰</v>
      </c>
      <c r="P581" s="15">
        <f t="shared" si="139"/>
        <v>5.3107999999999991E+120</v>
      </c>
      <c r="Q581" s="15">
        <f t="shared" si="84"/>
        <v>5.3107999999999995</v>
      </c>
      <c r="R581" s="14" t="str" cm="1">
        <f t="array" ref="R581">IF(AND(Q580&gt;1000,Q581&lt;2),INDEX(V:V,MATCH(R580,V:V,0)+1,0),R580)</f>
        <v>찰</v>
      </c>
      <c r="S581" s="14" t="str">
        <f t="shared" si="100"/>
        <v>1E+120</v>
      </c>
      <c r="T581" s="29">
        <f t="shared" si="140"/>
        <v>51630000000</v>
      </c>
    </row>
    <row r="582" spans="5:20" x14ac:dyDescent="0.3">
      <c r="E582" s="14">
        <v>574</v>
      </c>
      <c r="F582" s="6" t="str">
        <f t="shared" si="1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</v>
      </c>
      <c r="G582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2" s="6" t="str">
        <f t="shared" si="1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</v>
      </c>
      <c r="I582" s="6" t="str">
        <f t="shared" si="1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</v>
      </c>
      <c r="J582" s="6" t="s">
        <v>717</v>
      </c>
      <c r="N582" s="14">
        <v>574</v>
      </c>
      <c r="O582" s="15" t="str">
        <f t="shared" si="138"/>
        <v>7.9662찰</v>
      </c>
      <c r="P582" s="15">
        <f t="shared" si="139"/>
        <v>7.9661999999999999E+120</v>
      </c>
      <c r="Q582" s="15">
        <f t="shared" si="84"/>
        <v>7.9661999999999997</v>
      </c>
      <c r="R582" s="14" t="str" cm="1">
        <f t="array" ref="R582">IF(AND(Q581&gt;1000,Q582&lt;2),INDEX(V:V,MATCH(R581,V:V,0)+1,0),R581)</f>
        <v>찰</v>
      </c>
      <c r="S582" s="14" t="str">
        <f t="shared" si="100"/>
        <v>1E+120</v>
      </c>
      <c r="T582" s="29">
        <f t="shared" si="140"/>
        <v>51640000000</v>
      </c>
    </row>
    <row r="583" spans="5:20" x14ac:dyDescent="0.3">
      <c r="E583" s="14">
        <v>575</v>
      </c>
      <c r="F583" s="6" t="str">
        <f t="shared" si="1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</v>
      </c>
      <c r="G583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3" s="6" t="str">
        <f t="shared" si="1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</v>
      </c>
      <c r="I583" s="6" t="str">
        <f t="shared" si="1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</v>
      </c>
      <c r="J583" s="6" t="s">
        <v>717</v>
      </c>
      <c r="N583" s="14">
        <v>575</v>
      </c>
      <c r="O583" s="15" t="str">
        <f t="shared" si="138"/>
        <v>11.9493찰</v>
      </c>
      <c r="P583" s="15">
        <f t="shared" si="139"/>
        <v>1.19493E+121</v>
      </c>
      <c r="Q583" s="15">
        <f t="shared" si="84"/>
        <v>11.949299999999999</v>
      </c>
      <c r="R583" s="14" t="str" cm="1">
        <f t="array" ref="R583">IF(AND(Q582&gt;1000,Q583&lt;2),INDEX(V:V,MATCH(R582,V:V,0)+1,0),R582)</f>
        <v>찰</v>
      </c>
      <c r="S583" s="14" t="str">
        <f t="shared" si="100"/>
        <v>1E+120</v>
      </c>
      <c r="T583" s="29">
        <f t="shared" si="140"/>
        <v>51650000000</v>
      </c>
    </row>
    <row r="584" spans="5:20" x14ac:dyDescent="0.3">
      <c r="E584" s="14">
        <v>576</v>
      </c>
      <c r="F584" s="6" t="str">
        <f t="shared" si="13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</v>
      </c>
      <c r="G584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4" s="6" t="str">
        <f t="shared" ref="H584:H600" si="141">H583&amp;","&amp;T584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</v>
      </c>
      <c r="I584" s="6" t="str">
        <f t="shared" ref="I584:I599" si="142">I583&amp;","&amp;O584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</v>
      </c>
      <c r="J584" s="6" t="s">
        <v>717</v>
      </c>
      <c r="N584" s="14">
        <v>576</v>
      </c>
      <c r="O584" s="15" t="str">
        <f t="shared" si="138"/>
        <v>17.924찰</v>
      </c>
      <c r="P584" s="15">
        <f t="shared" si="139"/>
        <v>1.7924E+121</v>
      </c>
      <c r="Q584" s="15">
        <f t="shared" si="84"/>
        <v>17.923999999999999</v>
      </c>
      <c r="R584" s="14" t="str" cm="1">
        <f t="array" ref="R584">IF(AND(Q583&gt;1000,Q584&lt;2),INDEX(V:V,MATCH(R583,V:V,0)+1,0),R583)</f>
        <v>찰</v>
      </c>
      <c r="S584" s="14" t="str">
        <f t="shared" si="100"/>
        <v>1E+120</v>
      </c>
      <c r="T584" s="29">
        <f t="shared" si="140"/>
        <v>51660000000</v>
      </c>
    </row>
    <row r="585" spans="5:20" x14ac:dyDescent="0.3">
      <c r="E585" s="14">
        <v>577</v>
      </c>
      <c r="F585" s="6" t="str">
        <f t="shared" ref="F585:F587" si="143">F584&amp;","&amp;P585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</v>
      </c>
      <c r="G585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5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</v>
      </c>
      <c r="I585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</v>
      </c>
      <c r="J585" s="6" t="s">
        <v>717</v>
      </c>
      <c r="N585" s="14">
        <v>577</v>
      </c>
      <c r="O585" s="15" t="str">
        <f t="shared" si="138"/>
        <v>26.886찰</v>
      </c>
      <c r="P585" s="15">
        <f t="shared" si="139"/>
        <v>2.6886E+121</v>
      </c>
      <c r="Q585" s="15">
        <f t="shared" si="84"/>
        <v>26.885999999999999</v>
      </c>
      <c r="R585" s="14" t="str" cm="1">
        <f t="array" ref="R585">IF(AND(Q584&gt;1000,Q585&lt;2),INDEX(V:V,MATCH(R584,V:V,0)+1,0),R584)</f>
        <v>찰</v>
      </c>
      <c r="S585" s="14" t="str">
        <f t="shared" ref="S585:S645" si="144">VLOOKUP(R585,V:Y,4,FALSE)</f>
        <v>1E+120</v>
      </c>
      <c r="T585" s="29">
        <f t="shared" si="140"/>
        <v>51670000000</v>
      </c>
    </row>
    <row r="586" spans="5:20" x14ac:dyDescent="0.3">
      <c r="E586" s="14">
        <v>578</v>
      </c>
      <c r="F586" s="6" t="str">
        <f t="shared" si="1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</v>
      </c>
      <c r="G586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6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</v>
      </c>
      <c r="I586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</v>
      </c>
      <c r="J586" s="6" t="s">
        <v>717</v>
      </c>
      <c r="N586" s="14">
        <v>578</v>
      </c>
      <c r="O586" s="15" t="str">
        <f t="shared" ref="O586:O600" si="145">Q586&amp;R586</f>
        <v>40.329찰</v>
      </c>
      <c r="P586" s="15">
        <f t="shared" ref="P586:P600" si="146">Q586*S586</f>
        <v>4.0329E+121</v>
      </c>
      <c r="Q586" s="15">
        <f t="shared" si="84"/>
        <v>40.329000000000001</v>
      </c>
      <c r="R586" s="14" t="str" cm="1">
        <f t="array" ref="R586">IF(AND(Q585&gt;1000,Q586&lt;2),INDEX(V:V,MATCH(R585,V:V,0)+1,0),R585)</f>
        <v>찰</v>
      </c>
      <c r="S586" s="14" t="str">
        <f t="shared" si="144"/>
        <v>1E+120</v>
      </c>
      <c r="T586" s="29">
        <f t="shared" ref="T586:T600" si="147">$B$11*N586+IF(N586&gt;=15,ROUNDUP((N586/15),0)*$B$12,0)+IF(N586&gt;=50,ROUNDUP((N586/50),0)*$B$13,0)+IF(N586&gt;=100,ROUNDUP((N586/100),0)*$B$14,0)+IF(N586&gt;=200,ROUNDUP((N586/200),0)*$B$15,0)</f>
        <v>51680000000</v>
      </c>
    </row>
    <row r="587" spans="5:20" x14ac:dyDescent="0.3">
      <c r="E587" s="14">
        <v>579</v>
      </c>
      <c r="F587" s="6" t="str">
        <f t="shared" si="14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</v>
      </c>
      <c r="G587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7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</v>
      </c>
      <c r="I587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</v>
      </c>
      <c r="J587" s="6" t="s">
        <v>717</v>
      </c>
      <c r="N587" s="14">
        <v>579</v>
      </c>
      <c r="O587" s="15" t="str">
        <f t="shared" si="145"/>
        <v>60.4935찰</v>
      </c>
      <c r="P587" s="15">
        <f t="shared" si="146"/>
        <v>6.0493499999999996E+121</v>
      </c>
      <c r="Q587" s="15">
        <f t="shared" si="84"/>
        <v>60.493499999999997</v>
      </c>
      <c r="R587" s="14" t="str" cm="1">
        <f t="array" ref="R587">IF(AND(Q586&gt;1000,Q587&lt;2),INDEX(V:V,MATCH(R586,V:V,0)+1,0),R586)</f>
        <v>찰</v>
      </c>
      <c r="S587" s="14" t="str">
        <f t="shared" si="144"/>
        <v>1E+120</v>
      </c>
      <c r="T587" s="29">
        <f t="shared" si="147"/>
        <v>51690000000</v>
      </c>
    </row>
    <row r="588" spans="5:20" x14ac:dyDescent="0.3">
      <c r="E588" s="14">
        <v>580</v>
      </c>
      <c r="F588" s="6" t="str">
        <f>F587&amp;","&amp;P588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</v>
      </c>
      <c r="G588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8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</v>
      </c>
      <c r="I588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</v>
      </c>
      <c r="J588" s="6" t="s">
        <v>717</v>
      </c>
      <c r="N588" s="14">
        <v>580</v>
      </c>
      <c r="O588" s="15" t="str">
        <f t="shared" si="145"/>
        <v>90.7403찰</v>
      </c>
      <c r="P588" s="15">
        <f t="shared" si="146"/>
        <v>9.074030000000001E+121</v>
      </c>
      <c r="Q588" s="15">
        <f t="shared" si="84"/>
        <v>90.740300000000005</v>
      </c>
      <c r="R588" s="14" t="str" cm="1">
        <f t="array" ref="R588">IF(AND(Q587&gt;1000,Q588&lt;2),INDEX(V:V,MATCH(R587,V:V,0)+1,0),R587)</f>
        <v>찰</v>
      </c>
      <c r="S588" s="14" t="str">
        <f t="shared" si="144"/>
        <v>1E+120</v>
      </c>
      <c r="T588" s="29">
        <f t="shared" si="147"/>
        <v>51700000000</v>
      </c>
    </row>
    <row r="589" spans="5:20" x14ac:dyDescent="0.3">
      <c r="E589" s="14">
        <v>581</v>
      </c>
      <c r="F589" s="6" t="str">
        <f t="shared" ref="F589:F590" si="148">F588&amp;","&amp;P589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</v>
      </c>
      <c r="G589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9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</v>
      </c>
      <c r="I589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</v>
      </c>
      <c r="J589" s="6" t="s">
        <v>717</v>
      </c>
      <c r="N589" s="14">
        <v>581</v>
      </c>
      <c r="O589" s="15" t="str">
        <f t="shared" si="145"/>
        <v>136.1105찰</v>
      </c>
      <c r="P589" s="15">
        <f t="shared" si="146"/>
        <v>1.3611049999999999E+122</v>
      </c>
      <c r="Q589" s="15">
        <f t="shared" si="84"/>
        <v>136.1105</v>
      </c>
      <c r="R589" s="14" t="str" cm="1">
        <f t="array" ref="R589">IF(AND(Q588&gt;1000,Q589&lt;2),INDEX(V:V,MATCH(R588,V:V,0)+1,0),R588)</f>
        <v>찰</v>
      </c>
      <c r="S589" s="14" t="str">
        <f t="shared" si="144"/>
        <v>1E+120</v>
      </c>
      <c r="T589" s="29">
        <f t="shared" si="147"/>
        <v>51710000000</v>
      </c>
    </row>
    <row r="590" spans="5:20" x14ac:dyDescent="0.3">
      <c r="E590" s="14">
        <v>582</v>
      </c>
      <c r="F590" s="6" t="str">
        <f t="shared" si="1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</v>
      </c>
      <c r="G590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0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</v>
      </c>
      <c r="I590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</v>
      </c>
      <c r="J590" s="6" t="s">
        <v>717</v>
      </c>
      <c r="N590" s="14">
        <v>582</v>
      </c>
      <c r="O590" s="15" t="str">
        <f t="shared" si="145"/>
        <v>204.1658찰</v>
      </c>
      <c r="P590" s="15">
        <f t="shared" si="146"/>
        <v>2.041658E+122</v>
      </c>
      <c r="Q590" s="15">
        <f t="shared" si="84"/>
        <v>204.16579999999999</v>
      </c>
      <c r="R590" s="14" t="str" cm="1">
        <f t="array" ref="R590">IF(AND(Q589&gt;1000,Q590&lt;2),INDEX(V:V,MATCH(R589,V:V,0)+1,0),R589)</f>
        <v>찰</v>
      </c>
      <c r="S590" s="14" t="str">
        <f t="shared" si="144"/>
        <v>1E+120</v>
      </c>
      <c r="T590" s="29">
        <f t="shared" si="147"/>
        <v>51720000000</v>
      </c>
    </row>
    <row r="591" spans="5:20" x14ac:dyDescent="0.3">
      <c r="E591" s="14">
        <v>583</v>
      </c>
      <c r="F591" s="6" t="str">
        <f>F590&amp;","&amp;P591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</v>
      </c>
      <c r="G591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1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</v>
      </c>
      <c r="I591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</v>
      </c>
      <c r="J591" s="6" t="s">
        <v>717</v>
      </c>
      <c r="N591" s="14">
        <v>583</v>
      </c>
      <c r="O591" s="15" t="str">
        <f t="shared" si="145"/>
        <v>306.2487찰</v>
      </c>
      <c r="P591" s="15">
        <f t="shared" si="146"/>
        <v>3.0624869999999998E+122</v>
      </c>
      <c r="Q591" s="15">
        <f t="shared" si="84"/>
        <v>306.24869999999999</v>
      </c>
      <c r="R591" s="14" t="str" cm="1">
        <f t="array" ref="R591">IF(AND(Q590&gt;1000,Q591&lt;2),INDEX(V:V,MATCH(R590,V:V,0)+1,0),R590)</f>
        <v>찰</v>
      </c>
      <c r="S591" s="14" t="str">
        <f t="shared" si="144"/>
        <v>1E+120</v>
      </c>
      <c r="T591" s="29">
        <f t="shared" si="147"/>
        <v>51730000000</v>
      </c>
    </row>
    <row r="592" spans="5:20" x14ac:dyDescent="0.3">
      <c r="E592" s="14">
        <v>584</v>
      </c>
      <c r="F592" s="6" t="str">
        <f t="shared" ref="F592:F594" si="149">F591&amp;","&amp;P592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</v>
      </c>
      <c r="G592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2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</v>
      </c>
      <c r="I592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</v>
      </c>
      <c r="J592" s="6" t="s">
        <v>717</v>
      </c>
      <c r="N592" s="14">
        <v>584</v>
      </c>
      <c r="O592" s="15" t="str">
        <f t="shared" si="145"/>
        <v>459.3731찰</v>
      </c>
      <c r="P592" s="15">
        <f t="shared" si="146"/>
        <v>4.5937309999999998E+122</v>
      </c>
      <c r="Q592" s="15">
        <f t="shared" si="84"/>
        <v>459.37309999999997</v>
      </c>
      <c r="R592" s="14" t="str" cm="1">
        <f t="array" ref="R592">IF(AND(Q591&gt;1000,Q592&lt;2),INDEX(V:V,MATCH(R591,V:V,0)+1,0),R591)</f>
        <v>찰</v>
      </c>
      <c r="S592" s="14" t="str">
        <f t="shared" si="144"/>
        <v>1E+120</v>
      </c>
      <c r="T592" s="29">
        <f t="shared" si="147"/>
        <v>51740000000</v>
      </c>
    </row>
    <row r="593" spans="5:20" x14ac:dyDescent="0.3">
      <c r="E593" s="14">
        <v>585</v>
      </c>
      <c r="F593" s="6" t="str">
        <f t="shared" si="14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</v>
      </c>
      <c r="G593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3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</v>
      </c>
      <c r="I593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</v>
      </c>
      <c r="J593" s="6" t="s">
        <v>717</v>
      </c>
      <c r="N593" s="14">
        <v>585</v>
      </c>
      <c r="O593" s="15" t="str">
        <f t="shared" si="145"/>
        <v>689.0597찰</v>
      </c>
      <c r="P593" s="15">
        <f t="shared" si="146"/>
        <v>6.8905970000000001E+122</v>
      </c>
      <c r="Q593" s="15">
        <f t="shared" si="84"/>
        <v>689.05970000000002</v>
      </c>
      <c r="R593" s="14" t="str" cm="1">
        <f t="array" ref="R593">IF(AND(Q592&gt;1000,Q593&lt;2),INDEX(V:V,MATCH(R592,V:V,0)+1,0),R592)</f>
        <v>찰</v>
      </c>
      <c r="S593" s="14" t="str">
        <f t="shared" si="144"/>
        <v>1E+120</v>
      </c>
      <c r="T593" s="29">
        <f t="shared" si="147"/>
        <v>51750000000</v>
      </c>
    </row>
    <row r="594" spans="5:20" x14ac:dyDescent="0.3">
      <c r="E594" s="14">
        <v>586</v>
      </c>
      <c r="F594" s="6" t="str">
        <f t="shared" si="14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</v>
      </c>
      <c r="G594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4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</v>
      </c>
      <c r="I594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</v>
      </c>
      <c r="J594" s="6" t="s">
        <v>717</v>
      </c>
      <c r="N594" s="14">
        <v>586</v>
      </c>
      <c r="O594" s="15" t="str">
        <f t="shared" si="145"/>
        <v>1033.5896찰</v>
      </c>
      <c r="P594" s="15">
        <f t="shared" si="146"/>
        <v>1.0335896000000001E+123</v>
      </c>
      <c r="Q594" s="15">
        <f t="shared" si="84"/>
        <v>1033.5896</v>
      </c>
      <c r="R594" s="14" t="str" cm="1">
        <f t="array" ref="R594">IF(AND(Q593&gt;1000,Q594&lt;2),INDEX(V:V,MATCH(R593,V:V,0)+1,0),R593)</f>
        <v>찰</v>
      </c>
      <c r="S594" s="14" t="str">
        <f t="shared" si="144"/>
        <v>1E+120</v>
      </c>
      <c r="T594" s="29">
        <f t="shared" si="147"/>
        <v>51860000000</v>
      </c>
    </row>
    <row r="595" spans="5:20" x14ac:dyDescent="0.3">
      <c r="E595" s="14">
        <v>587</v>
      </c>
      <c r="F595" s="6" t="str">
        <f>F594&amp;","&amp;P595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</v>
      </c>
      <c r="G595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5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</v>
      </c>
      <c r="I595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</v>
      </c>
      <c r="J595" s="6" t="s">
        <v>717</v>
      </c>
      <c r="N595" s="14">
        <v>587</v>
      </c>
      <c r="O595" s="15" t="str">
        <f t="shared" si="145"/>
        <v>1550.3844찰</v>
      </c>
      <c r="P595" s="15">
        <f t="shared" si="146"/>
        <v>1.5503843999999999E+123</v>
      </c>
      <c r="Q595" s="15">
        <f t="shared" si="84"/>
        <v>1550.3843999999999</v>
      </c>
      <c r="R595" s="14" t="str" cm="1">
        <f t="array" ref="R595">IF(AND(Q594&gt;1000,Q595&lt;2),INDEX(V:V,MATCH(R594,V:V,0)+1,0),R594)</f>
        <v>찰</v>
      </c>
      <c r="S595" s="14" t="str">
        <f t="shared" si="144"/>
        <v>1E+120</v>
      </c>
      <c r="T595" s="29">
        <f t="shared" si="147"/>
        <v>51870000000</v>
      </c>
    </row>
    <row r="596" spans="5:20" x14ac:dyDescent="0.3">
      <c r="E596" s="14">
        <v>588</v>
      </c>
      <c r="F596" s="6" t="str">
        <f t="shared" ref="F596" si="150">F595&amp;","&amp;P596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</v>
      </c>
      <c r="G596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6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</v>
      </c>
      <c r="I596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</v>
      </c>
      <c r="J596" s="6" t="s">
        <v>717</v>
      </c>
      <c r="N596" s="14">
        <v>588</v>
      </c>
      <c r="O596" s="15" t="str">
        <f t="shared" si="145"/>
        <v>2325.5766찰</v>
      </c>
      <c r="P596" s="15">
        <f t="shared" si="146"/>
        <v>2.3255765999999999E+123</v>
      </c>
      <c r="Q596" s="15">
        <f t="shared" si="84"/>
        <v>2325.5765999999999</v>
      </c>
      <c r="R596" s="14" t="str" cm="1">
        <f t="array" ref="R596">IF(AND(Q595&gt;1000,Q596&lt;2),INDEX(V:V,MATCH(R595,V:V,0)+1,0),R595)</f>
        <v>찰</v>
      </c>
      <c r="S596" s="14" t="str">
        <f t="shared" si="144"/>
        <v>1E+120</v>
      </c>
      <c r="T596" s="29">
        <f t="shared" si="147"/>
        <v>51880000000</v>
      </c>
    </row>
    <row r="597" spans="5:20" x14ac:dyDescent="0.3">
      <c r="E597" s="14">
        <v>589</v>
      </c>
      <c r="F597" s="6" t="str">
        <f>F596&amp;","&amp;P597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</v>
      </c>
      <c r="G597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7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</v>
      </c>
      <c r="I597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</v>
      </c>
      <c r="J597" s="6" t="s">
        <v>717</v>
      </c>
      <c r="N597" s="14">
        <v>589</v>
      </c>
      <c r="O597" s="15" t="str">
        <f t="shared" si="145"/>
        <v>3488.3649찰</v>
      </c>
      <c r="P597" s="15">
        <f t="shared" si="146"/>
        <v>3.4883648999999997E+123</v>
      </c>
      <c r="Q597" s="15">
        <f t="shared" si="84"/>
        <v>3488.3649</v>
      </c>
      <c r="R597" s="14" t="str" cm="1">
        <f t="array" ref="R597">IF(AND(Q596&gt;1000,Q597&lt;2),INDEX(V:V,MATCH(R596,V:V,0)+1,0),R596)</f>
        <v>찰</v>
      </c>
      <c r="S597" s="14" t="str">
        <f t="shared" si="144"/>
        <v>1E+120</v>
      </c>
      <c r="T597" s="29">
        <f t="shared" si="147"/>
        <v>51890000000</v>
      </c>
    </row>
    <row r="598" spans="5:20" x14ac:dyDescent="0.3">
      <c r="E598" s="14">
        <v>590</v>
      </c>
      <c r="F598" s="6" t="str">
        <f>F597&amp;","&amp;P598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</v>
      </c>
      <c r="G598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8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</v>
      </c>
      <c r="I598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</v>
      </c>
      <c r="J598" s="6" t="s">
        <v>717</v>
      </c>
      <c r="N598" s="14">
        <v>590</v>
      </c>
      <c r="O598" s="15" t="str">
        <f t="shared" si="145"/>
        <v>5232.5474찰</v>
      </c>
      <c r="P598" s="15">
        <f t="shared" si="146"/>
        <v>5.2325474E+123</v>
      </c>
      <c r="Q598" s="15">
        <f t="shared" si="84"/>
        <v>5232.5474000000004</v>
      </c>
      <c r="R598" s="14" t="str" cm="1">
        <f t="array" ref="R598">IF(AND(Q597&gt;1000,Q598&lt;2),INDEX(V:V,MATCH(R597,V:V,0)+1,0),R597)</f>
        <v>찰</v>
      </c>
      <c r="S598" s="14" t="str">
        <f t="shared" si="144"/>
        <v>1E+120</v>
      </c>
      <c r="T598" s="29">
        <f t="shared" si="147"/>
        <v>51900000000</v>
      </c>
    </row>
    <row r="599" spans="5:20" x14ac:dyDescent="0.3">
      <c r="E599" s="14">
        <v>591</v>
      </c>
      <c r="F599" s="6" t="str">
        <f>F598&amp;","&amp;P599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</v>
      </c>
      <c r="G599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9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</v>
      </c>
      <c r="I599" s="6" t="str">
        <f t="shared" si="1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</v>
      </c>
      <c r="J599" s="6" t="s">
        <v>717</v>
      </c>
      <c r="N599" s="14">
        <v>591</v>
      </c>
      <c r="O599" s="15" t="str">
        <f t="shared" si="145"/>
        <v>7848.8211찰</v>
      </c>
      <c r="P599" s="15">
        <f t="shared" si="146"/>
        <v>7.8488210999999994E+123</v>
      </c>
      <c r="Q599" s="15">
        <f t="shared" si="84"/>
        <v>7848.8211000000001</v>
      </c>
      <c r="R599" s="14" t="str" cm="1">
        <f t="array" ref="R599">IF(AND(Q598&gt;1000,Q599&lt;2),INDEX(V:V,MATCH(R598,V:V,0)+1,0),R598)</f>
        <v>찰</v>
      </c>
      <c r="S599" s="14" t="str">
        <f t="shared" si="144"/>
        <v>1E+120</v>
      </c>
      <c r="T599" s="29">
        <f t="shared" si="147"/>
        <v>51910000000</v>
      </c>
    </row>
    <row r="600" spans="5:20" x14ac:dyDescent="0.3">
      <c r="E600" s="14">
        <v>592</v>
      </c>
      <c r="F600" s="6" t="str">
        <f>F599&amp;","&amp;P600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</v>
      </c>
      <c r="G600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0" s="6" t="str">
        <f t="shared" si="1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</v>
      </c>
      <c r="I600" s="6" t="str">
        <f>I599&amp;","&amp;O600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</v>
      </c>
      <c r="J600" s="6" t="s">
        <v>717</v>
      </c>
      <c r="N600" s="14">
        <v>592</v>
      </c>
      <c r="O600" s="15" t="str">
        <f t="shared" si="145"/>
        <v>1.1774교</v>
      </c>
      <c r="P600" s="15">
        <f t="shared" si="146"/>
        <v>1.1773999999999998E+124</v>
      </c>
      <c r="Q600" s="15">
        <f t="shared" si="84"/>
        <v>1.1774</v>
      </c>
      <c r="R600" s="14" t="str" cm="1">
        <f t="array" ref="R600">IF(AND(Q599&gt;1000,Q600&lt;2),INDEX(V:V,MATCH(R599,V:V,0)+1,0),R599)</f>
        <v>교</v>
      </c>
      <c r="S600" s="14" t="str">
        <f t="shared" si="144"/>
        <v>1E+124</v>
      </c>
      <c r="T600" s="29">
        <f t="shared" si="147"/>
        <v>51920000000</v>
      </c>
    </row>
    <row r="601" spans="5:20" x14ac:dyDescent="0.3">
      <c r="E601" s="14">
        <v>593</v>
      </c>
      <c r="F601" s="6" t="str">
        <f t="shared" ref="F601:F613" si="151">F600&amp;","&amp;P601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</v>
      </c>
      <c r="G601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1" s="6" t="str">
        <f t="shared" ref="H601:H615" si="152">H600&amp;","&amp;T601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</v>
      </c>
      <c r="I601" s="6" t="str">
        <f t="shared" ref="I601:I614" si="153">I600&amp;","&amp;O601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</v>
      </c>
      <c r="J601" s="6" t="s">
        <v>717</v>
      </c>
      <c r="N601" s="14">
        <v>593</v>
      </c>
      <c r="O601" s="15" t="str">
        <f t="shared" ref="O601:O615" si="154">Q601&amp;R601</f>
        <v>1.7661교</v>
      </c>
      <c r="P601" s="15">
        <f t="shared" ref="P601:P615" si="155">Q601*S601</f>
        <v>1.7661E+124</v>
      </c>
      <c r="Q601" s="15">
        <f t="shared" si="84"/>
        <v>1.7661</v>
      </c>
      <c r="R601" s="14" t="str" cm="1">
        <f t="array" ref="R601">IF(AND(Q600&gt;1000,Q601&lt;2),INDEX(V:V,MATCH(R600,V:V,0)+1,0),R600)</f>
        <v>교</v>
      </c>
      <c r="S601" s="14" t="str">
        <f t="shared" si="144"/>
        <v>1E+124</v>
      </c>
      <c r="T601" s="29">
        <f t="shared" ref="T601:T615" si="156">$B$11*N601+IF(N601&gt;=15,ROUNDUP((N601/15),0)*$B$12,0)+IF(N601&gt;=50,ROUNDUP((N601/50),0)*$B$13,0)+IF(N601&gt;=100,ROUNDUP((N601/100),0)*$B$14,0)+IF(N601&gt;=200,ROUNDUP((N601/200),0)*$B$15,0)</f>
        <v>51930000000</v>
      </c>
    </row>
    <row r="602" spans="5:20" x14ac:dyDescent="0.3">
      <c r="E602" s="14">
        <v>594</v>
      </c>
      <c r="F602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</v>
      </c>
      <c r="G602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2" s="6" t="str">
        <f t="shared" si="15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</v>
      </c>
      <c r="I602" s="6" t="str">
        <f t="shared" si="15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</v>
      </c>
      <c r="J602" s="6" t="s">
        <v>717</v>
      </c>
      <c r="N602" s="14">
        <v>594</v>
      </c>
      <c r="O602" s="15" t="str">
        <f t="shared" si="154"/>
        <v>2.6492교</v>
      </c>
      <c r="P602" s="15">
        <f t="shared" si="155"/>
        <v>2.6491999999999998E+124</v>
      </c>
      <c r="Q602" s="15">
        <f t="shared" si="84"/>
        <v>2.6492</v>
      </c>
      <c r="R602" s="14" t="str" cm="1">
        <f t="array" ref="R602">IF(AND(Q601&gt;1000,Q602&lt;2),INDEX(V:V,MATCH(R601,V:V,0)+1,0),R601)</f>
        <v>교</v>
      </c>
      <c r="S602" s="14" t="str">
        <f t="shared" si="144"/>
        <v>1E+124</v>
      </c>
      <c r="T602" s="29">
        <f t="shared" si="156"/>
        <v>51940000000</v>
      </c>
    </row>
    <row r="603" spans="5:20" x14ac:dyDescent="0.3">
      <c r="E603" s="14">
        <v>595</v>
      </c>
      <c r="F603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</v>
      </c>
      <c r="G603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3" s="6" t="str">
        <f t="shared" si="15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</v>
      </c>
      <c r="I603" s="6" t="str">
        <f t="shared" si="15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</v>
      </c>
      <c r="J603" s="6" t="s">
        <v>717</v>
      </c>
      <c r="N603" s="14">
        <v>595</v>
      </c>
      <c r="O603" s="15" t="str">
        <f t="shared" si="154"/>
        <v>3.9738교</v>
      </c>
      <c r="P603" s="15">
        <f t="shared" si="155"/>
        <v>3.9738000000000002E+124</v>
      </c>
      <c r="Q603" s="15">
        <f t="shared" si="84"/>
        <v>3.9738000000000002</v>
      </c>
      <c r="R603" s="14" t="str" cm="1">
        <f t="array" ref="R603">IF(AND(Q602&gt;1000,Q603&lt;2),INDEX(V:V,MATCH(R602,V:V,0)+1,0),R602)</f>
        <v>교</v>
      </c>
      <c r="S603" s="14" t="str">
        <f t="shared" si="144"/>
        <v>1E+124</v>
      </c>
      <c r="T603" s="29">
        <f t="shared" si="156"/>
        <v>51950000000</v>
      </c>
    </row>
    <row r="604" spans="5:20" x14ac:dyDescent="0.3">
      <c r="E604" s="14">
        <v>596</v>
      </c>
      <c r="F604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</v>
      </c>
      <c r="G604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4" s="6" t="str">
        <f t="shared" si="15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</v>
      </c>
      <c r="I604" s="6" t="str">
        <f t="shared" si="15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</v>
      </c>
      <c r="J604" s="6" t="s">
        <v>717</v>
      </c>
      <c r="N604" s="14">
        <v>596</v>
      </c>
      <c r="O604" s="15" t="str">
        <f t="shared" si="154"/>
        <v>5.9607교</v>
      </c>
      <c r="P604" s="15">
        <f t="shared" si="155"/>
        <v>5.9607E+124</v>
      </c>
      <c r="Q604" s="15">
        <f t="shared" si="84"/>
        <v>5.9607000000000001</v>
      </c>
      <c r="R604" s="14" t="str" cm="1">
        <f t="array" ref="R604">IF(AND(Q603&gt;1000,Q604&lt;2),INDEX(V:V,MATCH(R603,V:V,0)+1,0),R603)</f>
        <v>교</v>
      </c>
      <c r="S604" s="14" t="str">
        <f t="shared" si="144"/>
        <v>1E+124</v>
      </c>
      <c r="T604" s="29">
        <f t="shared" si="156"/>
        <v>51960000000</v>
      </c>
    </row>
    <row r="605" spans="5:20" x14ac:dyDescent="0.3">
      <c r="E605" s="14">
        <v>597</v>
      </c>
      <c r="F605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</v>
      </c>
      <c r="G605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5" s="6" t="str">
        <f t="shared" si="15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</v>
      </c>
      <c r="I605" s="6" t="str">
        <f t="shared" si="15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</v>
      </c>
      <c r="J605" s="6" t="s">
        <v>717</v>
      </c>
      <c r="N605" s="14">
        <v>597</v>
      </c>
      <c r="O605" s="15" t="str">
        <f t="shared" si="154"/>
        <v>8.9411교</v>
      </c>
      <c r="P605" s="15">
        <f t="shared" si="155"/>
        <v>8.9411000000000008E+124</v>
      </c>
      <c r="Q605" s="15">
        <f t="shared" si="84"/>
        <v>8.9411000000000005</v>
      </c>
      <c r="R605" s="14" t="str" cm="1">
        <f t="array" ref="R605">IF(AND(Q604&gt;1000,Q605&lt;2),INDEX(V:V,MATCH(R604,V:V,0)+1,0),R604)</f>
        <v>교</v>
      </c>
      <c r="S605" s="14" t="str">
        <f t="shared" si="144"/>
        <v>1E+124</v>
      </c>
      <c r="T605" s="29">
        <f t="shared" si="156"/>
        <v>51970000000</v>
      </c>
    </row>
    <row r="606" spans="5:20" x14ac:dyDescent="0.3">
      <c r="E606" s="14">
        <v>598</v>
      </c>
      <c r="F606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</v>
      </c>
      <c r="G606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6" s="6" t="str">
        <f t="shared" si="15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</v>
      </c>
      <c r="I606" s="6" t="str">
        <f t="shared" si="15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</v>
      </c>
      <c r="J606" s="6" t="s">
        <v>717</v>
      </c>
      <c r="N606" s="14">
        <v>598</v>
      </c>
      <c r="O606" s="15" t="str">
        <f t="shared" si="154"/>
        <v>13.4117교</v>
      </c>
      <c r="P606" s="15">
        <f t="shared" si="155"/>
        <v>1.3411699999999999E+125</v>
      </c>
      <c r="Q606" s="15">
        <f t="shared" si="84"/>
        <v>13.4117</v>
      </c>
      <c r="R606" s="14" t="str" cm="1">
        <f t="array" ref="R606">IF(AND(Q605&gt;1000,Q606&lt;2),INDEX(V:V,MATCH(R605,V:V,0)+1,0),R605)</f>
        <v>교</v>
      </c>
      <c r="S606" s="14" t="str">
        <f t="shared" si="144"/>
        <v>1E+124</v>
      </c>
      <c r="T606" s="29">
        <f t="shared" si="156"/>
        <v>51980000000</v>
      </c>
    </row>
    <row r="607" spans="5:20" x14ac:dyDescent="0.3">
      <c r="E607" s="14">
        <v>599</v>
      </c>
      <c r="F607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</v>
      </c>
      <c r="G607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7" s="6" t="str">
        <f t="shared" si="15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</v>
      </c>
      <c r="I607" s="6" t="str">
        <f t="shared" si="15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</v>
      </c>
      <c r="J607" s="6" t="s">
        <v>717</v>
      </c>
      <c r="N607" s="14">
        <v>599</v>
      </c>
      <c r="O607" s="15" t="str">
        <f t="shared" si="154"/>
        <v>20.1176교</v>
      </c>
      <c r="P607" s="15">
        <f t="shared" si="155"/>
        <v>2.0117599999999999E+125</v>
      </c>
      <c r="Q607" s="15">
        <f t="shared" si="84"/>
        <v>20.117599999999999</v>
      </c>
      <c r="R607" s="14" t="str" cm="1">
        <f t="array" ref="R607">IF(AND(Q606&gt;1000,Q607&lt;2),INDEX(V:V,MATCH(R606,V:V,0)+1,0),R606)</f>
        <v>교</v>
      </c>
      <c r="S607" s="14" t="str">
        <f t="shared" si="144"/>
        <v>1E+124</v>
      </c>
      <c r="T607" s="29">
        <f t="shared" si="156"/>
        <v>51990000000</v>
      </c>
    </row>
    <row r="608" spans="5:20" x14ac:dyDescent="0.3">
      <c r="E608" s="14">
        <v>600</v>
      </c>
      <c r="F608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</v>
      </c>
      <c r="G608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8" s="6" t="str">
        <f t="shared" si="15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</v>
      </c>
      <c r="I608" s="6" t="str">
        <f t="shared" si="15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</v>
      </c>
      <c r="J608" s="6" t="s">
        <v>717</v>
      </c>
      <c r="N608" s="14">
        <v>600</v>
      </c>
      <c r="O608" s="15" t="str">
        <f t="shared" si="154"/>
        <v>30.1764교</v>
      </c>
      <c r="P608" s="15">
        <f t="shared" si="155"/>
        <v>3.0176399999999998E+125</v>
      </c>
      <c r="Q608" s="15">
        <f t="shared" si="84"/>
        <v>30.176400000000001</v>
      </c>
      <c r="R608" s="14" t="str" cm="1">
        <f t="array" ref="R608">IF(AND(Q607&gt;1000,Q608&lt;2),INDEX(V:V,MATCH(R607,V:V,0)+1,0),R607)</f>
        <v>교</v>
      </c>
      <c r="S608" s="14" t="str">
        <f t="shared" si="144"/>
        <v>1E+124</v>
      </c>
      <c r="T608" s="29">
        <f t="shared" si="156"/>
        <v>52000000000</v>
      </c>
    </row>
    <row r="609" spans="5:20" x14ac:dyDescent="0.3">
      <c r="E609" s="14">
        <v>601</v>
      </c>
      <c r="F609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</v>
      </c>
      <c r="G609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9" s="6" t="str">
        <f t="shared" si="15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</v>
      </c>
      <c r="I609" s="6" t="str">
        <f t="shared" si="15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</v>
      </c>
      <c r="J609" s="6" t="s">
        <v>717</v>
      </c>
      <c r="N609" s="14">
        <v>601</v>
      </c>
      <c r="O609" s="15" t="str">
        <f t="shared" si="154"/>
        <v>45.2646교</v>
      </c>
      <c r="P609" s="15">
        <f t="shared" si="155"/>
        <v>4.5264599999999997E+125</v>
      </c>
      <c r="Q609" s="15">
        <f t="shared" si="84"/>
        <v>45.264600000000002</v>
      </c>
      <c r="R609" s="14" t="str" cm="1">
        <f t="array" ref="R609">IF(AND(Q608&gt;1000,Q609&lt;2),INDEX(V:V,MATCH(R608,V:V,0)+1,0),R608)</f>
        <v>교</v>
      </c>
      <c r="S609" s="14" t="str">
        <f t="shared" si="144"/>
        <v>1E+124</v>
      </c>
      <c r="T609" s="29">
        <f t="shared" si="156"/>
        <v>63610000000</v>
      </c>
    </row>
    <row r="610" spans="5:20" x14ac:dyDescent="0.3">
      <c r="E610" s="14">
        <v>602</v>
      </c>
      <c r="F610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</v>
      </c>
      <c r="G610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0" s="6" t="str">
        <f t="shared" si="15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</v>
      </c>
      <c r="I610" s="6" t="str">
        <f t="shared" si="15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</v>
      </c>
      <c r="J610" s="6" t="s">
        <v>717</v>
      </c>
      <c r="N610" s="14">
        <v>602</v>
      </c>
      <c r="O610" s="15" t="str">
        <f t="shared" si="154"/>
        <v>67.8969교</v>
      </c>
      <c r="P610" s="15">
        <f t="shared" si="155"/>
        <v>6.78969E+125</v>
      </c>
      <c r="Q610" s="15">
        <f t="shared" si="84"/>
        <v>67.896900000000002</v>
      </c>
      <c r="R610" s="14" t="str" cm="1">
        <f t="array" ref="R610">IF(AND(Q609&gt;1000,Q610&lt;2),INDEX(V:V,MATCH(R609,V:V,0)+1,0),R609)</f>
        <v>교</v>
      </c>
      <c r="S610" s="14" t="str">
        <f t="shared" si="144"/>
        <v>1E+124</v>
      </c>
      <c r="T610" s="29">
        <f t="shared" si="156"/>
        <v>63620000000</v>
      </c>
    </row>
    <row r="611" spans="5:20" x14ac:dyDescent="0.3">
      <c r="E611" s="14">
        <v>603</v>
      </c>
      <c r="F611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</v>
      </c>
      <c r="G611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1" s="6" t="str">
        <f t="shared" si="15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</v>
      </c>
      <c r="I611" s="6" t="str">
        <f t="shared" si="15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</v>
      </c>
      <c r="J611" s="6" t="s">
        <v>717</v>
      </c>
      <c r="N611" s="14">
        <v>603</v>
      </c>
      <c r="O611" s="15" t="str">
        <f t="shared" si="154"/>
        <v>101.8454교</v>
      </c>
      <c r="P611" s="15">
        <f t="shared" si="155"/>
        <v>1.0184539999999999E+126</v>
      </c>
      <c r="Q611" s="15">
        <f t="shared" si="84"/>
        <v>101.8454</v>
      </c>
      <c r="R611" s="14" t="str" cm="1">
        <f t="array" ref="R611">IF(AND(Q610&gt;1000,Q611&lt;2),INDEX(V:V,MATCH(R610,V:V,0)+1,0),R610)</f>
        <v>교</v>
      </c>
      <c r="S611" s="14" t="str">
        <f t="shared" si="144"/>
        <v>1E+124</v>
      </c>
      <c r="T611" s="29">
        <f t="shared" si="156"/>
        <v>63630000000</v>
      </c>
    </row>
    <row r="612" spans="5:20" x14ac:dyDescent="0.3">
      <c r="E612" s="14">
        <v>604</v>
      </c>
      <c r="F612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</v>
      </c>
      <c r="G612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2" s="6" t="str">
        <f t="shared" si="15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</v>
      </c>
      <c r="I612" s="6" t="str">
        <f t="shared" si="15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</v>
      </c>
      <c r="J612" s="6" t="s">
        <v>717</v>
      </c>
      <c r="N612" s="14">
        <v>604</v>
      </c>
      <c r="O612" s="15" t="str">
        <f t="shared" si="154"/>
        <v>152.7681교</v>
      </c>
      <c r="P612" s="15">
        <f t="shared" si="155"/>
        <v>1.527681E+126</v>
      </c>
      <c r="Q612" s="15">
        <f t="shared" si="84"/>
        <v>152.7681</v>
      </c>
      <c r="R612" s="14" t="str" cm="1">
        <f t="array" ref="R612">IF(AND(Q611&gt;1000,Q612&lt;2),INDEX(V:V,MATCH(R611,V:V,0)+1,0),R611)</f>
        <v>교</v>
      </c>
      <c r="S612" s="14" t="str">
        <f t="shared" si="144"/>
        <v>1E+124</v>
      </c>
      <c r="T612" s="29">
        <f t="shared" si="156"/>
        <v>63640000000</v>
      </c>
    </row>
    <row r="613" spans="5:20" x14ac:dyDescent="0.3">
      <c r="E613" s="14">
        <v>605</v>
      </c>
      <c r="F613" s="6" t="str">
        <f t="shared" si="1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</v>
      </c>
      <c r="G613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3" s="6" t="str">
        <f t="shared" si="15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</v>
      </c>
      <c r="I613" s="6" t="str">
        <f t="shared" si="15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</v>
      </c>
      <c r="J613" s="6" t="s">
        <v>717</v>
      </c>
      <c r="N613" s="14">
        <v>605</v>
      </c>
      <c r="O613" s="15" t="str">
        <f t="shared" si="154"/>
        <v>229.1522교</v>
      </c>
      <c r="P613" s="15">
        <f t="shared" si="155"/>
        <v>2.2915219999999997E+126</v>
      </c>
      <c r="Q613" s="15">
        <f t="shared" si="84"/>
        <v>229.15219999999999</v>
      </c>
      <c r="R613" s="14" t="str" cm="1">
        <f t="array" ref="R613">IF(AND(Q612&gt;1000,Q613&lt;2),INDEX(V:V,MATCH(R612,V:V,0)+1,0),R612)</f>
        <v>교</v>
      </c>
      <c r="S613" s="14" t="str">
        <f t="shared" si="144"/>
        <v>1E+124</v>
      </c>
      <c r="T613" s="29">
        <f t="shared" si="156"/>
        <v>63650000000</v>
      </c>
    </row>
    <row r="614" spans="5:20" x14ac:dyDescent="0.3">
      <c r="E614" s="14">
        <v>606</v>
      </c>
      <c r="F614" s="6" t="str">
        <f>F613&amp;","&amp;P614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</v>
      </c>
      <c r="G614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4" s="6" t="str">
        <f t="shared" si="15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</v>
      </c>
      <c r="I614" s="6" t="str">
        <f t="shared" si="15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</v>
      </c>
      <c r="J614" s="6" t="s">
        <v>717</v>
      </c>
      <c r="N614" s="14">
        <v>606</v>
      </c>
      <c r="O614" s="15" t="str">
        <f t="shared" si="154"/>
        <v>343.7283교</v>
      </c>
      <c r="P614" s="15">
        <f t="shared" si="155"/>
        <v>3.4372829999999998E+126</v>
      </c>
      <c r="Q614" s="15">
        <f t="shared" si="84"/>
        <v>343.72829999999999</v>
      </c>
      <c r="R614" s="14" t="str" cm="1">
        <f t="array" ref="R614">IF(AND(Q613&gt;1000,Q614&lt;2),INDEX(V:V,MATCH(R613,V:V,0)+1,0),R613)</f>
        <v>교</v>
      </c>
      <c r="S614" s="14" t="str">
        <f t="shared" si="144"/>
        <v>1E+124</v>
      </c>
      <c r="T614" s="29">
        <f t="shared" si="156"/>
        <v>63660000000</v>
      </c>
    </row>
    <row r="615" spans="5:20" x14ac:dyDescent="0.3">
      <c r="E615" s="14">
        <v>607</v>
      </c>
      <c r="F615" s="6" t="str">
        <f>F614&amp;","&amp;P615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</v>
      </c>
      <c r="G615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5" s="6" t="str">
        <f t="shared" si="15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</v>
      </c>
      <c r="I615" s="6" t="str">
        <f>I614&amp;","&amp;O615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</v>
      </c>
      <c r="J615" s="6" t="s">
        <v>717</v>
      </c>
      <c r="N615" s="14">
        <v>607</v>
      </c>
      <c r="O615" s="15" t="str">
        <f t="shared" si="154"/>
        <v>515.5925교</v>
      </c>
      <c r="P615" s="15">
        <f t="shared" si="155"/>
        <v>5.1559249999999992E+126</v>
      </c>
      <c r="Q615" s="15">
        <f t="shared" si="84"/>
        <v>515.59249999999997</v>
      </c>
      <c r="R615" s="14" t="str" cm="1">
        <f t="array" ref="R615">IF(AND(Q614&gt;1000,Q615&lt;2),INDEX(V:V,MATCH(R614,V:V,0)+1,0),R614)</f>
        <v>교</v>
      </c>
      <c r="S615" s="14" t="str">
        <f t="shared" si="144"/>
        <v>1E+124</v>
      </c>
      <c r="T615" s="29">
        <f t="shared" si="156"/>
        <v>63670000000</v>
      </c>
    </row>
    <row r="616" spans="5:20" x14ac:dyDescent="0.3">
      <c r="E616" s="14">
        <v>608</v>
      </c>
      <c r="F616" s="6" t="str">
        <f t="shared" ref="F616:F628" si="157">F615&amp;","&amp;P616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</v>
      </c>
      <c r="G616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6" s="6" t="str">
        <f t="shared" ref="H616:H645" si="158">H615&amp;","&amp;T616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</v>
      </c>
      <c r="I616" s="6" t="str">
        <f t="shared" ref="I616:I629" si="159">I615&amp;","&amp;O616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</v>
      </c>
      <c r="J616" s="6" t="s">
        <v>717</v>
      </c>
      <c r="N616" s="14">
        <v>608</v>
      </c>
      <c r="O616" s="15" t="str">
        <f t="shared" ref="O616:O645" si="160">Q616&amp;R616</f>
        <v>773.3888교</v>
      </c>
      <c r="P616" s="15">
        <f t="shared" ref="P616:P645" si="161">Q616*S616</f>
        <v>7.733887999999999E+126</v>
      </c>
      <c r="Q616" s="15">
        <f t="shared" si="84"/>
        <v>773.38879999999995</v>
      </c>
      <c r="R616" s="14" t="str" cm="1">
        <f t="array" ref="R616">IF(AND(Q615&gt;1000,Q616&lt;2),INDEX(V:V,MATCH(R615,V:V,0)+1,0),R615)</f>
        <v>교</v>
      </c>
      <c r="S616" s="14" t="str">
        <f t="shared" si="144"/>
        <v>1E+124</v>
      </c>
      <c r="T616" s="29">
        <f t="shared" ref="T616:T645" si="162">$B$11*N616+IF(N616&gt;=15,ROUNDUP((N616/15),0)*$B$12,0)+IF(N616&gt;=50,ROUNDUP((N616/50),0)*$B$13,0)+IF(N616&gt;=100,ROUNDUP((N616/100),0)*$B$14,0)+IF(N616&gt;=200,ROUNDUP((N616/200),0)*$B$15,0)</f>
        <v>63680000000</v>
      </c>
    </row>
    <row r="617" spans="5:20" x14ac:dyDescent="0.3">
      <c r="E617" s="14">
        <v>609</v>
      </c>
      <c r="F617" s="6" t="str">
        <f t="shared" si="1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</v>
      </c>
      <c r="G617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7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</v>
      </c>
      <c r="I617" s="6" t="str">
        <f t="shared" si="15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</v>
      </c>
      <c r="J617" s="6" t="s">
        <v>717</v>
      </c>
      <c r="N617" s="14">
        <v>609</v>
      </c>
      <c r="O617" s="15" t="str">
        <f t="shared" si="160"/>
        <v>1160.0832교</v>
      </c>
      <c r="P617" s="15">
        <f t="shared" si="161"/>
        <v>1.1600832E+127</v>
      </c>
      <c r="Q617" s="15">
        <f t="shared" si="84"/>
        <v>1160.0832</v>
      </c>
      <c r="R617" s="14" t="str" cm="1">
        <f t="array" ref="R617">IF(AND(Q616&gt;1000,Q617&lt;2),INDEX(V:V,MATCH(R616,V:V,0)+1,0),R616)</f>
        <v>교</v>
      </c>
      <c r="S617" s="14" t="str">
        <f t="shared" si="144"/>
        <v>1E+124</v>
      </c>
      <c r="T617" s="29">
        <f t="shared" si="162"/>
        <v>63690000000</v>
      </c>
    </row>
    <row r="618" spans="5:20" x14ac:dyDescent="0.3">
      <c r="E618" s="14">
        <v>610</v>
      </c>
      <c r="F618" s="6" t="str">
        <f t="shared" si="1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</v>
      </c>
      <c r="G618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8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</v>
      </c>
      <c r="I618" s="6" t="str">
        <f t="shared" si="15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</v>
      </c>
      <c r="J618" s="6" t="s">
        <v>717</v>
      </c>
      <c r="N618" s="14">
        <v>610</v>
      </c>
      <c r="O618" s="15" t="str">
        <f t="shared" si="160"/>
        <v>1740.1248교</v>
      </c>
      <c r="P618" s="15">
        <f t="shared" si="161"/>
        <v>1.7401248E+127</v>
      </c>
      <c r="Q618" s="15">
        <f t="shared" si="84"/>
        <v>1740.1248000000001</v>
      </c>
      <c r="R618" s="14" t="str" cm="1">
        <f t="array" ref="R618">IF(AND(Q617&gt;1000,Q618&lt;2),INDEX(V:V,MATCH(R617,V:V,0)+1,0),R617)</f>
        <v>교</v>
      </c>
      <c r="S618" s="14" t="str">
        <f t="shared" si="144"/>
        <v>1E+124</v>
      </c>
      <c r="T618" s="29">
        <f t="shared" si="162"/>
        <v>63700000000</v>
      </c>
    </row>
    <row r="619" spans="5:20" x14ac:dyDescent="0.3">
      <c r="E619" s="14">
        <v>611</v>
      </c>
      <c r="F619" s="6" t="str">
        <f t="shared" si="1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</v>
      </c>
      <c r="G619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9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</v>
      </c>
      <c r="I619" s="6" t="str">
        <f t="shared" si="15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</v>
      </c>
      <c r="J619" s="6" t="s">
        <v>717</v>
      </c>
      <c r="N619" s="14">
        <v>611</v>
      </c>
      <c r="O619" s="15" t="str">
        <f t="shared" si="160"/>
        <v>2610.1872교</v>
      </c>
      <c r="P619" s="15">
        <f t="shared" si="161"/>
        <v>2.6101871999999999E+127</v>
      </c>
      <c r="Q619" s="15">
        <f t="shared" si="84"/>
        <v>2610.1871999999998</v>
      </c>
      <c r="R619" s="14" t="str" cm="1">
        <f t="array" ref="R619">IF(AND(Q618&gt;1000,Q619&lt;2),INDEX(V:V,MATCH(R618,V:V,0)+1,0),R618)</f>
        <v>교</v>
      </c>
      <c r="S619" s="14" t="str">
        <f t="shared" si="144"/>
        <v>1E+124</v>
      </c>
      <c r="T619" s="29">
        <f t="shared" si="162"/>
        <v>63710000000</v>
      </c>
    </row>
    <row r="620" spans="5:20" x14ac:dyDescent="0.3">
      <c r="E620" s="14">
        <v>612</v>
      </c>
      <c r="F620" s="6" t="str">
        <f t="shared" si="1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</v>
      </c>
      <c r="G620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0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</v>
      </c>
      <c r="I620" s="6" t="str">
        <f t="shared" si="15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</v>
      </c>
      <c r="J620" s="6" t="s">
        <v>717</v>
      </c>
      <c r="N620" s="14">
        <v>612</v>
      </c>
      <c r="O620" s="15" t="str">
        <f t="shared" si="160"/>
        <v>3915.2808교</v>
      </c>
      <c r="P620" s="15">
        <f t="shared" si="161"/>
        <v>3.9152807999999997E+127</v>
      </c>
      <c r="Q620" s="15">
        <f t="shared" si="84"/>
        <v>3915.2808</v>
      </c>
      <c r="R620" s="14" t="str" cm="1">
        <f t="array" ref="R620">IF(AND(Q619&gt;1000,Q620&lt;2),INDEX(V:V,MATCH(R619,V:V,0)+1,0),R619)</f>
        <v>교</v>
      </c>
      <c r="S620" s="14" t="str">
        <f t="shared" si="144"/>
        <v>1E+124</v>
      </c>
      <c r="T620" s="29">
        <f t="shared" si="162"/>
        <v>63720000000</v>
      </c>
    </row>
    <row r="621" spans="5:20" x14ac:dyDescent="0.3">
      <c r="E621" s="14">
        <v>613</v>
      </c>
      <c r="F621" s="6" t="str">
        <f t="shared" si="1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</v>
      </c>
      <c r="G621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1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</v>
      </c>
      <c r="I621" s="6" t="str">
        <f t="shared" si="15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</v>
      </c>
      <c r="J621" s="6" t="s">
        <v>717</v>
      </c>
      <c r="N621" s="14">
        <v>613</v>
      </c>
      <c r="O621" s="15" t="str">
        <f t="shared" si="160"/>
        <v>5872.9212교</v>
      </c>
      <c r="P621" s="15">
        <f t="shared" si="161"/>
        <v>5.872921199999999E+127</v>
      </c>
      <c r="Q621" s="15">
        <f t="shared" si="84"/>
        <v>5872.9211999999998</v>
      </c>
      <c r="R621" s="14" t="str" cm="1">
        <f t="array" ref="R621">IF(AND(Q620&gt;1000,Q621&lt;2),INDEX(V:V,MATCH(R620,V:V,0)+1,0),R620)</f>
        <v>교</v>
      </c>
      <c r="S621" s="14" t="str">
        <f t="shared" si="144"/>
        <v>1E+124</v>
      </c>
      <c r="T621" s="29">
        <f t="shared" si="162"/>
        <v>63730000000</v>
      </c>
    </row>
    <row r="622" spans="5:20" x14ac:dyDescent="0.3">
      <c r="E622" s="14">
        <v>614</v>
      </c>
      <c r="F622" s="6" t="str">
        <f t="shared" si="1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</v>
      </c>
      <c r="G622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2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</v>
      </c>
      <c r="I622" s="6" t="str">
        <f t="shared" si="15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</v>
      </c>
      <c r="J622" s="6" t="s">
        <v>717</v>
      </c>
      <c r="N622" s="14">
        <v>614</v>
      </c>
      <c r="O622" s="15" t="str">
        <f t="shared" si="160"/>
        <v>8809.3818교</v>
      </c>
      <c r="P622" s="15">
        <f t="shared" si="161"/>
        <v>8.809381799999998E+127</v>
      </c>
      <c r="Q622" s="15">
        <f t="shared" si="84"/>
        <v>8809.3817999999992</v>
      </c>
      <c r="R622" s="14" t="str" cm="1">
        <f t="array" ref="R622">IF(AND(Q621&gt;1000,Q622&lt;2),INDEX(V:V,MATCH(R621,V:V,0)+1,0),R621)</f>
        <v>교</v>
      </c>
      <c r="S622" s="14" t="str">
        <f t="shared" si="144"/>
        <v>1E+124</v>
      </c>
      <c r="T622" s="29">
        <f t="shared" si="162"/>
        <v>63740000000</v>
      </c>
    </row>
    <row r="623" spans="5:20" x14ac:dyDescent="0.3">
      <c r="E623" s="14">
        <v>615</v>
      </c>
      <c r="F623" s="6" t="str">
        <f t="shared" si="1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</v>
      </c>
      <c r="G623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3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</v>
      </c>
      <c r="I623" s="6" t="str">
        <f t="shared" si="15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</v>
      </c>
      <c r="J623" s="6" t="s">
        <v>717</v>
      </c>
      <c r="N623" s="14">
        <v>615</v>
      </c>
      <c r="O623" s="15" t="str">
        <f t="shared" si="160"/>
        <v>1.3215위</v>
      </c>
      <c r="P623" s="15">
        <f t="shared" si="161"/>
        <v>1.3215E+128</v>
      </c>
      <c r="Q623" s="15">
        <f t="shared" si="84"/>
        <v>1.3214999999999999</v>
      </c>
      <c r="R623" s="14" t="str" cm="1">
        <f t="array" ref="R623">IF(AND(Q622&gt;1000,Q623&lt;2),INDEX(V:V,MATCH(R622,V:V,0)+1,0),R622)</f>
        <v>위</v>
      </c>
      <c r="S623" s="14" t="str">
        <f t="shared" si="144"/>
        <v>1E+128</v>
      </c>
      <c r="T623" s="29">
        <f t="shared" si="162"/>
        <v>63750000000</v>
      </c>
    </row>
    <row r="624" spans="5:20" x14ac:dyDescent="0.3">
      <c r="E624" s="14">
        <v>616</v>
      </c>
      <c r="F624" s="6" t="str">
        <f t="shared" si="1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</v>
      </c>
      <c r="G624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4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</v>
      </c>
      <c r="I624" s="6" t="str">
        <f t="shared" si="15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</v>
      </c>
      <c r="J624" s="6" t="s">
        <v>717</v>
      </c>
      <c r="N624" s="14">
        <v>616</v>
      </c>
      <c r="O624" s="15" t="str">
        <f t="shared" si="160"/>
        <v>1.9823위</v>
      </c>
      <c r="P624" s="15">
        <f t="shared" si="161"/>
        <v>1.9823E+128</v>
      </c>
      <c r="Q624" s="15">
        <f t="shared" si="84"/>
        <v>1.9823</v>
      </c>
      <c r="R624" s="14" t="str" cm="1">
        <f t="array" ref="R624">IF(AND(Q623&gt;1000,Q624&lt;2),INDEX(V:V,MATCH(R623,V:V,0)+1,0),R623)</f>
        <v>위</v>
      </c>
      <c r="S624" s="14" t="str">
        <f t="shared" si="144"/>
        <v>1E+128</v>
      </c>
      <c r="T624" s="29">
        <f t="shared" si="162"/>
        <v>63860000000</v>
      </c>
    </row>
    <row r="625" spans="5:20" x14ac:dyDescent="0.3">
      <c r="E625" s="14">
        <v>617</v>
      </c>
      <c r="F625" s="6" t="str">
        <f t="shared" si="1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</v>
      </c>
      <c r="G625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5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</v>
      </c>
      <c r="I625" s="6" t="str">
        <f t="shared" si="15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</v>
      </c>
      <c r="J625" s="6" t="s">
        <v>717</v>
      </c>
      <c r="N625" s="14">
        <v>617</v>
      </c>
      <c r="O625" s="15" t="str">
        <f t="shared" si="160"/>
        <v>2.9735위</v>
      </c>
      <c r="P625" s="15">
        <f t="shared" si="161"/>
        <v>2.9735000000000004E+128</v>
      </c>
      <c r="Q625" s="15">
        <f t="shared" si="84"/>
        <v>2.9735</v>
      </c>
      <c r="R625" s="14" t="str" cm="1">
        <f t="array" ref="R625">IF(AND(Q624&gt;1000,Q625&lt;2),INDEX(V:V,MATCH(R624,V:V,0)+1,0),R624)</f>
        <v>위</v>
      </c>
      <c r="S625" s="14" t="str">
        <f t="shared" si="144"/>
        <v>1E+128</v>
      </c>
      <c r="T625" s="29">
        <f t="shared" si="162"/>
        <v>63870000000</v>
      </c>
    </row>
    <row r="626" spans="5:20" x14ac:dyDescent="0.3">
      <c r="E626" s="14">
        <v>618</v>
      </c>
      <c r="F626" s="6" t="str">
        <f t="shared" si="1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</v>
      </c>
      <c r="G626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6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</v>
      </c>
      <c r="I626" s="6" t="str">
        <f t="shared" si="15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</v>
      </c>
      <c r="J626" s="6" t="s">
        <v>717</v>
      </c>
      <c r="N626" s="14">
        <v>618</v>
      </c>
      <c r="O626" s="15" t="str">
        <f t="shared" si="160"/>
        <v>4.4603위</v>
      </c>
      <c r="P626" s="15">
        <f t="shared" si="161"/>
        <v>4.4603000000000008E+128</v>
      </c>
      <c r="Q626" s="15">
        <f t="shared" si="84"/>
        <v>4.4603000000000002</v>
      </c>
      <c r="R626" s="14" t="str" cm="1">
        <f t="array" ref="R626">IF(AND(Q625&gt;1000,Q626&lt;2),INDEX(V:V,MATCH(R625,V:V,0)+1,0),R625)</f>
        <v>위</v>
      </c>
      <c r="S626" s="14" t="str">
        <f t="shared" si="144"/>
        <v>1E+128</v>
      </c>
      <c r="T626" s="29">
        <f t="shared" si="162"/>
        <v>63880000000</v>
      </c>
    </row>
    <row r="627" spans="5:20" x14ac:dyDescent="0.3">
      <c r="E627" s="14">
        <v>619</v>
      </c>
      <c r="F627" s="6" t="str">
        <f t="shared" si="1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</v>
      </c>
      <c r="G627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7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</v>
      </c>
      <c r="I627" s="6" t="str">
        <f t="shared" si="15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</v>
      </c>
      <c r="J627" s="6" t="s">
        <v>717</v>
      </c>
      <c r="N627" s="14">
        <v>619</v>
      </c>
      <c r="O627" s="15" t="str">
        <f t="shared" si="160"/>
        <v>6.6905위</v>
      </c>
      <c r="P627" s="15">
        <f t="shared" si="161"/>
        <v>6.6905000000000009E+128</v>
      </c>
      <c r="Q627" s="15">
        <f t="shared" si="84"/>
        <v>6.6905000000000001</v>
      </c>
      <c r="R627" s="14" t="str" cm="1">
        <f t="array" ref="R627">IF(AND(Q626&gt;1000,Q627&lt;2),INDEX(V:V,MATCH(R626,V:V,0)+1,0),R626)</f>
        <v>위</v>
      </c>
      <c r="S627" s="14" t="str">
        <f t="shared" si="144"/>
        <v>1E+128</v>
      </c>
      <c r="T627" s="29">
        <f t="shared" si="162"/>
        <v>63890000000</v>
      </c>
    </row>
    <row r="628" spans="5:20" x14ac:dyDescent="0.3">
      <c r="E628" s="14">
        <v>620</v>
      </c>
      <c r="F628" s="6" t="str">
        <f t="shared" si="1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</v>
      </c>
      <c r="G628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8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</v>
      </c>
      <c r="I628" s="6" t="str">
        <f t="shared" si="15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</v>
      </c>
      <c r="J628" s="6" t="s">
        <v>717</v>
      </c>
      <c r="N628" s="14">
        <v>620</v>
      </c>
      <c r="O628" s="15" t="str">
        <f t="shared" si="160"/>
        <v>10.0358위</v>
      </c>
      <c r="P628" s="15">
        <f t="shared" si="161"/>
        <v>1.0035800000000001E+129</v>
      </c>
      <c r="Q628" s="15">
        <f t="shared" si="84"/>
        <v>10.0358</v>
      </c>
      <c r="R628" s="14" t="str" cm="1">
        <f t="array" ref="R628">IF(AND(Q627&gt;1000,Q628&lt;2),INDEX(V:V,MATCH(R627,V:V,0)+1,0),R627)</f>
        <v>위</v>
      </c>
      <c r="S628" s="14" t="str">
        <f t="shared" si="144"/>
        <v>1E+128</v>
      </c>
      <c r="T628" s="29">
        <f t="shared" si="162"/>
        <v>63900000000</v>
      </c>
    </row>
    <row r="629" spans="5:20" x14ac:dyDescent="0.3">
      <c r="E629" s="14">
        <v>621</v>
      </c>
      <c r="F629" s="6" t="str">
        <f>F628&amp;","&amp;P629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</v>
      </c>
      <c r="G629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9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</v>
      </c>
      <c r="I629" s="6" t="str">
        <f t="shared" si="15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</v>
      </c>
      <c r="J629" s="6" t="s">
        <v>717</v>
      </c>
      <c r="N629" s="14">
        <v>621</v>
      </c>
      <c r="O629" s="15" t="str">
        <f t="shared" si="160"/>
        <v>15.0537위</v>
      </c>
      <c r="P629" s="15">
        <f t="shared" si="161"/>
        <v>1.5053699999999999E+129</v>
      </c>
      <c r="Q629" s="15">
        <f t="shared" si="84"/>
        <v>15.053699999999999</v>
      </c>
      <c r="R629" s="14" t="str" cm="1">
        <f t="array" ref="R629">IF(AND(Q628&gt;1000,Q629&lt;2),INDEX(V:V,MATCH(R628,V:V,0)+1,0),R628)</f>
        <v>위</v>
      </c>
      <c r="S629" s="14" t="str">
        <f t="shared" si="144"/>
        <v>1E+128</v>
      </c>
      <c r="T629" s="29">
        <f t="shared" si="162"/>
        <v>63910000000</v>
      </c>
    </row>
    <row r="630" spans="5:20" x14ac:dyDescent="0.3">
      <c r="E630" s="14">
        <v>622</v>
      </c>
      <c r="F630" s="6" t="str">
        <f>F629&amp;","&amp;P630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</v>
      </c>
      <c r="G630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0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</v>
      </c>
      <c r="I630" s="6" t="str">
        <f>I629&amp;","&amp;O630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</v>
      </c>
      <c r="J630" s="6" t="s">
        <v>717</v>
      </c>
      <c r="N630" s="14">
        <v>622</v>
      </c>
      <c r="O630" s="15" t="str">
        <f t="shared" si="160"/>
        <v>22.5806위</v>
      </c>
      <c r="P630" s="15">
        <f t="shared" si="161"/>
        <v>2.2580600000000004E+129</v>
      </c>
      <c r="Q630" s="15">
        <f t="shared" si="84"/>
        <v>22.5806</v>
      </c>
      <c r="R630" s="14" t="str" cm="1">
        <f t="array" ref="R630">IF(AND(Q629&gt;1000,Q630&lt;2),INDEX(V:V,MATCH(R629,V:V,0)+1,0),R629)</f>
        <v>위</v>
      </c>
      <c r="S630" s="14" t="str">
        <f t="shared" si="144"/>
        <v>1E+128</v>
      </c>
      <c r="T630" s="29">
        <f t="shared" si="162"/>
        <v>63920000000</v>
      </c>
    </row>
    <row r="631" spans="5:20" x14ac:dyDescent="0.3">
      <c r="E631" s="14">
        <v>623</v>
      </c>
      <c r="F631" s="6" t="str">
        <f t="shared" ref="F631:F640" si="163">F630&amp;","&amp;P631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</v>
      </c>
      <c r="G631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1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</v>
      </c>
      <c r="I631" s="6" t="str">
        <f t="shared" ref="I631:I641" si="164">I630&amp;","&amp;O631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</v>
      </c>
      <c r="J631" s="6" t="s">
        <v>717</v>
      </c>
      <c r="N631" s="14">
        <v>623</v>
      </c>
      <c r="O631" s="15" t="str">
        <f t="shared" si="160"/>
        <v>33.8709위</v>
      </c>
      <c r="P631" s="15">
        <f t="shared" si="161"/>
        <v>3.3870900000000001E+129</v>
      </c>
      <c r="Q631" s="15">
        <f t="shared" si="84"/>
        <v>33.870899999999999</v>
      </c>
      <c r="R631" s="14" t="str" cm="1">
        <f t="array" ref="R631">IF(AND(Q630&gt;1000,Q631&lt;2),INDEX(V:V,MATCH(R630,V:V,0)+1,0),R630)</f>
        <v>위</v>
      </c>
      <c r="S631" s="14" t="str">
        <f t="shared" si="144"/>
        <v>1E+128</v>
      </c>
      <c r="T631" s="29">
        <f t="shared" si="162"/>
        <v>63930000000</v>
      </c>
    </row>
    <row r="632" spans="5:20" x14ac:dyDescent="0.3">
      <c r="E632" s="14">
        <v>624</v>
      </c>
      <c r="F632" s="6" t="str">
        <f t="shared" si="16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</v>
      </c>
      <c r="G632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2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</v>
      </c>
      <c r="I632" s="6" t="str">
        <f t="shared" si="1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</v>
      </c>
      <c r="J632" s="6" t="s">
        <v>717</v>
      </c>
      <c r="N632" s="14">
        <v>624</v>
      </c>
      <c r="O632" s="15" t="str">
        <f t="shared" si="160"/>
        <v>50.8064위</v>
      </c>
      <c r="P632" s="15">
        <f t="shared" si="161"/>
        <v>5.0806400000000005E+129</v>
      </c>
      <c r="Q632" s="15">
        <f t="shared" si="84"/>
        <v>50.806400000000004</v>
      </c>
      <c r="R632" s="14" t="str" cm="1">
        <f t="array" ref="R632">IF(AND(Q631&gt;1000,Q632&lt;2),INDEX(V:V,MATCH(R631,V:V,0)+1,0),R631)</f>
        <v>위</v>
      </c>
      <c r="S632" s="14" t="str">
        <f t="shared" si="144"/>
        <v>1E+128</v>
      </c>
      <c r="T632" s="29">
        <f t="shared" si="162"/>
        <v>63940000000</v>
      </c>
    </row>
    <row r="633" spans="5:20" x14ac:dyDescent="0.3">
      <c r="E633" s="14">
        <v>625</v>
      </c>
      <c r="F633" s="6" t="str">
        <f t="shared" si="16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</v>
      </c>
      <c r="G633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3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</v>
      </c>
      <c r="I633" s="6" t="str">
        <f t="shared" si="1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</v>
      </c>
      <c r="J633" s="6" t="s">
        <v>717</v>
      </c>
      <c r="N633" s="14">
        <v>625</v>
      </c>
      <c r="O633" s="15" t="str">
        <f t="shared" si="160"/>
        <v>76.2096위</v>
      </c>
      <c r="P633" s="15">
        <f t="shared" si="161"/>
        <v>7.6209599999999995E+129</v>
      </c>
      <c r="Q633" s="15">
        <f t="shared" si="84"/>
        <v>76.209599999999995</v>
      </c>
      <c r="R633" s="14" t="str" cm="1">
        <f t="array" ref="R633">IF(AND(Q632&gt;1000,Q633&lt;2),INDEX(V:V,MATCH(R632,V:V,0)+1,0),R632)</f>
        <v>위</v>
      </c>
      <c r="S633" s="14" t="str">
        <f t="shared" si="144"/>
        <v>1E+128</v>
      </c>
      <c r="T633" s="29">
        <f t="shared" si="162"/>
        <v>63950000000</v>
      </c>
    </row>
    <row r="634" spans="5:20" x14ac:dyDescent="0.3">
      <c r="E634" s="14">
        <v>626</v>
      </c>
      <c r="F634" s="6" t="str">
        <f t="shared" si="16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</v>
      </c>
      <c r="G634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4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</v>
      </c>
      <c r="I634" s="6" t="str">
        <f t="shared" si="1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</v>
      </c>
      <c r="J634" s="6" t="s">
        <v>717</v>
      </c>
      <c r="N634" s="14">
        <v>626</v>
      </c>
      <c r="O634" s="15" t="str">
        <f t="shared" si="160"/>
        <v>114.3144위</v>
      </c>
      <c r="P634" s="15">
        <f t="shared" si="161"/>
        <v>1.143144E+130</v>
      </c>
      <c r="Q634" s="15">
        <f t="shared" si="84"/>
        <v>114.31440000000001</v>
      </c>
      <c r="R634" s="14" t="str" cm="1">
        <f t="array" ref="R634">IF(AND(Q633&gt;1000,Q634&lt;2),INDEX(V:V,MATCH(R633,V:V,0)+1,0),R633)</f>
        <v>위</v>
      </c>
      <c r="S634" s="14" t="str">
        <f t="shared" si="144"/>
        <v>1E+128</v>
      </c>
      <c r="T634" s="29">
        <f t="shared" si="162"/>
        <v>63960000000</v>
      </c>
    </row>
    <row r="635" spans="5:20" x14ac:dyDescent="0.3">
      <c r="E635" s="14">
        <v>627</v>
      </c>
      <c r="F635" s="6" t="str">
        <f t="shared" si="16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</v>
      </c>
      <c r="G635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5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</v>
      </c>
      <c r="I635" s="6" t="str">
        <f t="shared" si="1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</v>
      </c>
      <c r="J635" s="6" t="s">
        <v>717</v>
      </c>
      <c r="N635" s="14">
        <v>627</v>
      </c>
      <c r="O635" s="15" t="str">
        <f t="shared" si="160"/>
        <v>171.4716위</v>
      </c>
      <c r="P635" s="15">
        <f t="shared" si="161"/>
        <v>1.7147160000000002E+130</v>
      </c>
      <c r="Q635" s="15">
        <f t="shared" si="84"/>
        <v>171.4716</v>
      </c>
      <c r="R635" s="14" t="str" cm="1">
        <f t="array" ref="R635">IF(AND(Q634&gt;1000,Q635&lt;2),INDEX(V:V,MATCH(R634,V:V,0)+1,0),R634)</f>
        <v>위</v>
      </c>
      <c r="S635" s="14" t="str">
        <f t="shared" si="144"/>
        <v>1E+128</v>
      </c>
      <c r="T635" s="29">
        <f t="shared" si="162"/>
        <v>63970000000</v>
      </c>
    </row>
    <row r="636" spans="5:20" x14ac:dyDescent="0.3">
      <c r="E636" s="14">
        <v>628</v>
      </c>
      <c r="F636" s="6" t="str">
        <f t="shared" si="16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</v>
      </c>
      <c r="G636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6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</v>
      </c>
      <c r="I636" s="6" t="str">
        <f t="shared" si="1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</v>
      </c>
      <c r="J636" s="6" t="s">
        <v>717</v>
      </c>
      <c r="N636" s="14">
        <v>628</v>
      </c>
      <c r="O636" s="15" t="str">
        <f t="shared" si="160"/>
        <v>257.2074위</v>
      </c>
      <c r="P636" s="15">
        <f t="shared" si="161"/>
        <v>2.572074E+130</v>
      </c>
      <c r="Q636" s="15">
        <f t="shared" si="84"/>
        <v>257.20740000000001</v>
      </c>
      <c r="R636" s="14" t="str" cm="1">
        <f t="array" ref="R636">IF(AND(Q635&gt;1000,Q636&lt;2),INDEX(V:V,MATCH(R635,V:V,0)+1,0),R635)</f>
        <v>위</v>
      </c>
      <c r="S636" s="14" t="str">
        <f t="shared" si="144"/>
        <v>1E+128</v>
      </c>
      <c r="T636" s="29">
        <f t="shared" si="162"/>
        <v>63980000000</v>
      </c>
    </row>
    <row r="637" spans="5:20" x14ac:dyDescent="0.3">
      <c r="E637" s="14">
        <v>629</v>
      </c>
      <c r="F637" s="6" t="str">
        <f t="shared" si="16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</v>
      </c>
      <c r="G637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7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</v>
      </c>
      <c r="I637" s="6" t="str">
        <f t="shared" si="1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</v>
      </c>
      <c r="J637" s="6" t="s">
        <v>717</v>
      </c>
      <c r="N637" s="14">
        <v>629</v>
      </c>
      <c r="O637" s="15" t="str">
        <f t="shared" si="160"/>
        <v>385.8111위</v>
      </c>
      <c r="P637" s="15">
        <f t="shared" si="161"/>
        <v>3.8581110000000003E+130</v>
      </c>
      <c r="Q637" s="15">
        <f t="shared" si="84"/>
        <v>385.81110000000001</v>
      </c>
      <c r="R637" s="14" t="str" cm="1">
        <f t="array" ref="R637">IF(AND(Q636&gt;1000,Q637&lt;2),INDEX(V:V,MATCH(R636,V:V,0)+1,0),R636)</f>
        <v>위</v>
      </c>
      <c r="S637" s="14" t="str">
        <f t="shared" si="144"/>
        <v>1E+128</v>
      </c>
      <c r="T637" s="29">
        <f t="shared" si="162"/>
        <v>63990000000</v>
      </c>
    </row>
    <row r="638" spans="5:20" x14ac:dyDescent="0.3">
      <c r="E638" s="14">
        <v>630</v>
      </c>
      <c r="F638" s="6" t="str">
        <f t="shared" si="16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</v>
      </c>
      <c r="G638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8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</v>
      </c>
      <c r="I638" s="6" t="str">
        <f t="shared" si="1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</v>
      </c>
      <c r="J638" s="6" t="s">
        <v>717</v>
      </c>
      <c r="N638" s="14">
        <v>630</v>
      </c>
      <c r="O638" s="15" t="str">
        <f t="shared" si="160"/>
        <v>578.7167위</v>
      </c>
      <c r="P638" s="15">
        <f t="shared" si="161"/>
        <v>5.7871669999999995E+130</v>
      </c>
      <c r="Q638" s="15">
        <f t="shared" si="84"/>
        <v>578.71669999999995</v>
      </c>
      <c r="R638" s="14" t="str" cm="1">
        <f t="array" ref="R638">IF(AND(Q637&gt;1000,Q638&lt;2),INDEX(V:V,MATCH(R637,V:V,0)+1,0),R637)</f>
        <v>위</v>
      </c>
      <c r="S638" s="14" t="str">
        <f t="shared" si="144"/>
        <v>1E+128</v>
      </c>
      <c r="T638" s="29">
        <f t="shared" si="162"/>
        <v>64000000000</v>
      </c>
    </row>
    <row r="639" spans="5:20" x14ac:dyDescent="0.3">
      <c r="E639" s="14">
        <v>631</v>
      </c>
      <c r="F639" s="6" t="str">
        <f t="shared" si="16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</v>
      </c>
      <c r="G639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9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</v>
      </c>
      <c r="I639" s="6" t="str">
        <f t="shared" si="1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</v>
      </c>
      <c r="J639" s="6" t="s">
        <v>717</v>
      </c>
      <c r="N639" s="14">
        <v>631</v>
      </c>
      <c r="O639" s="15" t="str">
        <f t="shared" si="160"/>
        <v>868.0751위</v>
      </c>
      <c r="P639" s="15">
        <f t="shared" si="161"/>
        <v>8.6807510000000013E+130</v>
      </c>
      <c r="Q639" s="15">
        <f t="shared" si="84"/>
        <v>868.07510000000002</v>
      </c>
      <c r="R639" s="14" t="str" cm="1">
        <f t="array" ref="R639">IF(AND(Q638&gt;1000,Q639&lt;2),INDEX(V:V,MATCH(R638,V:V,0)+1,0),R638)</f>
        <v>위</v>
      </c>
      <c r="S639" s="14" t="str">
        <f t="shared" si="144"/>
        <v>1E+128</v>
      </c>
      <c r="T639" s="29">
        <f t="shared" si="162"/>
        <v>64110000000</v>
      </c>
    </row>
    <row r="640" spans="5:20" x14ac:dyDescent="0.3">
      <c r="E640" s="14">
        <v>632</v>
      </c>
      <c r="F640" s="6" t="str">
        <f t="shared" si="16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</v>
      </c>
      <c r="G640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0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</v>
      </c>
      <c r="I640" s="6" t="str">
        <f t="shared" si="1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</v>
      </c>
      <c r="J640" s="6" t="s">
        <v>717</v>
      </c>
      <c r="N640" s="14">
        <v>632</v>
      </c>
      <c r="O640" s="15" t="str">
        <f t="shared" si="160"/>
        <v>1302.1127위</v>
      </c>
      <c r="P640" s="15">
        <f t="shared" si="161"/>
        <v>1.3021127000000001E+131</v>
      </c>
      <c r="Q640" s="15">
        <f t="shared" si="84"/>
        <v>1302.1126999999999</v>
      </c>
      <c r="R640" s="14" t="str" cm="1">
        <f t="array" ref="R640">IF(AND(Q639&gt;1000,Q640&lt;2),INDEX(V:V,MATCH(R639,V:V,0)+1,0),R639)</f>
        <v>위</v>
      </c>
      <c r="S640" s="14" t="str">
        <f t="shared" si="144"/>
        <v>1E+128</v>
      </c>
      <c r="T640" s="29">
        <f t="shared" si="162"/>
        <v>64120000000</v>
      </c>
    </row>
    <row r="641" spans="5:20" x14ac:dyDescent="0.3">
      <c r="E641" s="14">
        <v>633</v>
      </c>
      <c r="F641" s="6" t="str">
        <f>F640&amp;","&amp;P641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</v>
      </c>
      <c r="G641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1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</v>
      </c>
      <c r="I641" s="6" t="str">
        <f t="shared" si="1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</v>
      </c>
      <c r="J641" s="6" t="s">
        <v>717</v>
      </c>
      <c r="N641" s="14">
        <v>633</v>
      </c>
      <c r="O641" s="15" t="str">
        <f t="shared" si="160"/>
        <v>1953.1691위</v>
      </c>
      <c r="P641" s="15">
        <f t="shared" si="161"/>
        <v>1.9531691000000004E+131</v>
      </c>
      <c r="Q641" s="15">
        <f t="shared" si="84"/>
        <v>1953.1691000000001</v>
      </c>
      <c r="R641" s="14" t="str" cm="1">
        <f t="array" ref="R641">IF(AND(Q640&gt;1000,Q641&lt;2),INDEX(V:V,MATCH(R640,V:V,0)+1,0),R640)</f>
        <v>위</v>
      </c>
      <c r="S641" s="14" t="str">
        <f t="shared" si="144"/>
        <v>1E+128</v>
      </c>
      <c r="T641" s="29">
        <f t="shared" si="162"/>
        <v>64130000000</v>
      </c>
    </row>
    <row r="642" spans="5:20" x14ac:dyDescent="0.3">
      <c r="E642" s="14">
        <v>634</v>
      </c>
      <c r="F642" s="6" t="str">
        <f>F641&amp;","&amp;P642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</v>
      </c>
      <c r="G642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2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</v>
      </c>
      <c r="I642" s="6" t="str">
        <f>I641&amp;","&amp;O642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</v>
      </c>
      <c r="J642" s="6" t="s">
        <v>717</v>
      </c>
      <c r="N642" s="14">
        <v>634</v>
      </c>
      <c r="O642" s="15" t="str">
        <f t="shared" si="160"/>
        <v>2929.7537위</v>
      </c>
      <c r="P642" s="15">
        <f t="shared" si="161"/>
        <v>2.9297537000000002E+131</v>
      </c>
      <c r="Q642" s="15">
        <f t="shared" si="84"/>
        <v>2929.7537000000002</v>
      </c>
      <c r="R642" s="14" t="str" cm="1">
        <f t="array" ref="R642">IF(AND(Q641&gt;1000,Q642&lt;2),INDEX(V:V,MATCH(R641,V:V,0)+1,0),R641)</f>
        <v>위</v>
      </c>
      <c r="S642" s="14" t="str">
        <f t="shared" si="144"/>
        <v>1E+128</v>
      </c>
      <c r="T642" s="29">
        <f t="shared" si="162"/>
        <v>64140000000</v>
      </c>
    </row>
    <row r="643" spans="5:20" x14ac:dyDescent="0.3">
      <c r="E643" s="14">
        <v>635</v>
      </c>
      <c r="F643" s="6" t="str">
        <f t="shared" ref="F643:F646" si="165">F642&amp;","&amp;P643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</v>
      </c>
      <c r="G643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3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</v>
      </c>
      <c r="I643" s="6" t="str">
        <f t="shared" ref="I643:I644" si="166">I642&amp;","&amp;O643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</v>
      </c>
      <c r="J643" s="6" t="s">
        <v>717</v>
      </c>
      <c r="N643" s="14">
        <v>635</v>
      </c>
      <c r="O643" s="15" t="str">
        <f t="shared" si="160"/>
        <v>4394.6306위</v>
      </c>
      <c r="P643" s="15">
        <f t="shared" si="161"/>
        <v>4.3946306000000008E+131</v>
      </c>
      <c r="Q643" s="15">
        <f t="shared" si="84"/>
        <v>4394.6306000000004</v>
      </c>
      <c r="R643" s="14" t="str" cm="1">
        <f t="array" ref="R643">IF(AND(Q642&gt;1000,Q643&lt;2),INDEX(V:V,MATCH(R642,V:V,0)+1,0),R642)</f>
        <v>위</v>
      </c>
      <c r="S643" s="14" t="str">
        <f t="shared" si="144"/>
        <v>1E+128</v>
      </c>
      <c r="T643" s="29">
        <f t="shared" si="162"/>
        <v>64150000000</v>
      </c>
    </row>
    <row r="644" spans="5:20" x14ac:dyDescent="0.3">
      <c r="E644" s="14">
        <v>636</v>
      </c>
      <c r="F644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</v>
      </c>
      <c r="G644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4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</v>
      </c>
      <c r="I644" s="6" t="str">
        <f t="shared" si="16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</v>
      </c>
      <c r="J644" s="6" t="s">
        <v>717</v>
      </c>
      <c r="N644" s="14">
        <v>636</v>
      </c>
      <c r="O644" s="15" t="str">
        <f t="shared" si="160"/>
        <v>6591.9459위</v>
      </c>
      <c r="P644" s="15">
        <f t="shared" si="161"/>
        <v>6.5919459000000004E+131</v>
      </c>
      <c r="Q644" s="15">
        <f t="shared" si="84"/>
        <v>6591.9458999999997</v>
      </c>
      <c r="R644" s="14" t="str" cm="1">
        <f t="array" ref="R644">IF(AND(Q643&gt;1000,Q644&lt;2),INDEX(V:V,MATCH(R643,V:V,0)+1,0),R643)</f>
        <v>위</v>
      </c>
      <c r="S644" s="14" t="str">
        <f t="shared" si="144"/>
        <v>1E+128</v>
      </c>
      <c r="T644" s="29">
        <f t="shared" si="162"/>
        <v>64160000000</v>
      </c>
    </row>
    <row r="645" spans="5:20" x14ac:dyDescent="0.3">
      <c r="E645" s="14">
        <v>637</v>
      </c>
      <c r="F645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</v>
      </c>
      <c r="G645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5" s="6" t="str">
        <f t="shared" si="15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</v>
      </c>
      <c r="I645" s="6" t="str">
        <f>I644&amp;","&amp;O645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</v>
      </c>
      <c r="J645" s="6" t="s">
        <v>717</v>
      </c>
      <c r="N645" s="14">
        <v>637</v>
      </c>
      <c r="O645" s="15" t="str">
        <f t="shared" si="160"/>
        <v>9887.9189위</v>
      </c>
      <c r="P645" s="15">
        <f t="shared" si="161"/>
        <v>9.8879188999999995E+131</v>
      </c>
      <c r="Q645" s="15">
        <f t="shared" si="84"/>
        <v>9887.9188999999988</v>
      </c>
      <c r="R645" s="14" t="str" cm="1">
        <f t="array" ref="R645">IF(AND(Q644&gt;1000,Q645&lt;2),INDEX(V:V,MATCH(R644,V:V,0)+1,0),R644)</f>
        <v>위</v>
      </c>
      <c r="S645" s="14" t="str">
        <f t="shared" si="144"/>
        <v>1E+128</v>
      </c>
      <c r="T645" s="29">
        <f t="shared" si="162"/>
        <v>64170000000</v>
      </c>
    </row>
    <row r="646" spans="5:20" x14ac:dyDescent="0.3">
      <c r="E646" s="14">
        <v>638</v>
      </c>
      <c r="F646" s="6" t="str">
        <f t="shared" si="16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</v>
      </c>
      <c r="G646" s="6" t="str">
        <f t="shared" si="10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6" s="6" t="str">
        <f t="shared" ref="H646:H667" si="167">H645&amp;","&amp;T646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</v>
      </c>
      <c r="I646" s="6" t="str">
        <f t="shared" ref="I646:I667" si="168">I645&amp;","&amp;O646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</v>
      </c>
      <c r="N646" s="14">
        <v>638</v>
      </c>
      <c r="O646" s="15" t="str">
        <f t="shared" ref="O646:O667" si="169">Q646&amp;R646</f>
        <v>1.4832설</v>
      </c>
      <c r="P646" s="15">
        <f t="shared" ref="P646:P667" si="170">Q646*S646</f>
        <v>1.4832000000000001E+132</v>
      </c>
      <c r="Q646" s="15">
        <f t="shared" si="84"/>
        <v>1.4832000000000001</v>
      </c>
      <c r="R646" s="14" t="str" cm="1">
        <f t="array" ref="R646">IF(AND(Q645&gt;1000,Q646&lt;2),INDEX(V:V,MATCH(R645,V:V,0)+1,0),R645)</f>
        <v>설</v>
      </c>
      <c r="S646" s="14" t="str">
        <f t="shared" ref="S646:S667" si="171">VLOOKUP(R646,V:Y,4,FALSE)</f>
        <v>1E+132</v>
      </c>
      <c r="T646" s="29">
        <f t="shared" ref="T646:T667" si="172">$B$11*N646+IF(N646&gt;=15,ROUNDUP((N646/15),0)*$B$12,0)+IF(N646&gt;=50,ROUNDUP((N646/50),0)*$B$13,0)+IF(N646&gt;=100,ROUNDUP((N646/100),0)*$B$14,0)+IF(N646&gt;=200,ROUNDUP((N646/200),0)*$B$15,0)</f>
        <v>64180000000</v>
      </c>
    </row>
    <row r="647" spans="5:20" x14ac:dyDescent="0.3">
      <c r="E647" s="14">
        <v>639</v>
      </c>
      <c r="F647" s="6" t="str">
        <f t="shared" ref="F647:F667" si="173">F646&amp;","&amp;P647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</v>
      </c>
      <c r="G647" s="6" t="str">
        <f t="shared" ref="G647:G667" si="174">G646&amp;","&amp;2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7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</v>
      </c>
      <c r="I647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</v>
      </c>
      <c r="N647" s="14">
        <v>639</v>
      </c>
      <c r="O647" s="15" t="str">
        <f t="shared" si="169"/>
        <v>2.2248설</v>
      </c>
      <c r="P647" s="15">
        <f t="shared" si="170"/>
        <v>2.2248000000000002E+132</v>
      </c>
      <c r="Q647" s="15">
        <f t="shared" si="84"/>
        <v>2.2248000000000001</v>
      </c>
      <c r="R647" s="14" t="str" cm="1">
        <f t="array" ref="R647">IF(AND(Q646&gt;1000,Q647&lt;2),INDEX(V:V,MATCH(R646,V:V,0)+1,0),R646)</f>
        <v>설</v>
      </c>
      <c r="S647" s="14" t="str">
        <f t="shared" si="171"/>
        <v>1E+132</v>
      </c>
      <c r="T647" s="29">
        <f t="shared" si="172"/>
        <v>64190000000</v>
      </c>
    </row>
    <row r="648" spans="5:20" x14ac:dyDescent="0.3">
      <c r="E648" s="14">
        <v>640</v>
      </c>
      <c r="F648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</v>
      </c>
      <c r="G648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8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</v>
      </c>
      <c r="I648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</v>
      </c>
      <c r="N648" s="14">
        <v>640</v>
      </c>
      <c r="O648" s="15" t="str">
        <f t="shared" si="169"/>
        <v>3.3372설</v>
      </c>
      <c r="P648" s="15">
        <f t="shared" si="170"/>
        <v>3.3372000000000004E+132</v>
      </c>
      <c r="Q648" s="15">
        <f t="shared" si="84"/>
        <v>3.3372000000000002</v>
      </c>
      <c r="R648" s="14" t="str" cm="1">
        <f t="array" ref="R648">IF(AND(Q647&gt;1000,Q648&lt;2),INDEX(V:V,MATCH(R647,V:V,0)+1,0),R647)</f>
        <v>설</v>
      </c>
      <c r="S648" s="14" t="str">
        <f t="shared" si="171"/>
        <v>1E+132</v>
      </c>
      <c r="T648" s="29">
        <f t="shared" si="172"/>
        <v>64200000000</v>
      </c>
    </row>
    <row r="649" spans="5:20" x14ac:dyDescent="0.3">
      <c r="E649" s="14">
        <v>641</v>
      </c>
      <c r="F649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</v>
      </c>
      <c r="G649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9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</v>
      </c>
      <c r="I649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</v>
      </c>
      <c r="N649" s="14">
        <v>641</v>
      </c>
      <c r="O649" s="15" t="str">
        <f t="shared" si="169"/>
        <v>5.0058설</v>
      </c>
      <c r="P649" s="15">
        <f t="shared" si="170"/>
        <v>5.0058E+132</v>
      </c>
      <c r="Q649" s="15">
        <f t="shared" si="84"/>
        <v>5.0057999999999998</v>
      </c>
      <c r="R649" s="14" t="str" cm="1">
        <f t="array" ref="R649">IF(AND(Q648&gt;1000,Q649&lt;2),INDEX(V:V,MATCH(R648,V:V,0)+1,0),R648)</f>
        <v>설</v>
      </c>
      <c r="S649" s="14" t="str">
        <f t="shared" si="171"/>
        <v>1E+132</v>
      </c>
      <c r="T649" s="29">
        <f t="shared" si="172"/>
        <v>64210000000</v>
      </c>
    </row>
    <row r="650" spans="5:20" x14ac:dyDescent="0.3">
      <c r="E650" s="14">
        <v>642</v>
      </c>
      <c r="F650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</v>
      </c>
      <c r="G650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0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</v>
      </c>
      <c r="I650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</v>
      </c>
      <c r="N650" s="14">
        <v>642</v>
      </c>
      <c r="O650" s="15" t="str">
        <f t="shared" si="169"/>
        <v>7.5087설</v>
      </c>
      <c r="P650" s="15">
        <f t="shared" si="170"/>
        <v>7.5087000000000003E+132</v>
      </c>
      <c r="Q650" s="15">
        <f t="shared" si="84"/>
        <v>7.5087000000000002</v>
      </c>
      <c r="R650" s="14" t="str" cm="1">
        <f t="array" ref="R650">IF(AND(Q649&gt;1000,Q650&lt;2),INDEX(V:V,MATCH(R649,V:V,0)+1,0),R649)</f>
        <v>설</v>
      </c>
      <c r="S650" s="14" t="str">
        <f t="shared" si="171"/>
        <v>1E+132</v>
      </c>
      <c r="T650" s="29">
        <f t="shared" si="172"/>
        <v>64220000000</v>
      </c>
    </row>
    <row r="651" spans="5:20" x14ac:dyDescent="0.3">
      <c r="E651" s="14">
        <v>643</v>
      </c>
      <c r="F651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</v>
      </c>
      <c r="G651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1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</v>
      </c>
      <c r="I651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</v>
      </c>
      <c r="N651" s="14">
        <v>643</v>
      </c>
      <c r="O651" s="15" t="str">
        <f t="shared" si="169"/>
        <v>11.2631설</v>
      </c>
      <c r="P651" s="15">
        <f t="shared" si="170"/>
        <v>1.12631E+133</v>
      </c>
      <c r="Q651" s="15">
        <f t="shared" si="84"/>
        <v>11.2631</v>
      </c>
      <c r="R651" s="14" t="str" cm="1">
        <f t="array" ref="R651">IF(AND(Q650&gt;1000,Q651&lt;2),INDEX(V:V,MATCH(R650,V:V,0)+1,0),R650)</f>
        <v>설</v>
      </c>
      <c r="S651" s="14" t="str">
        <f t="shared" si="171"/>
        <v>1E+132</v>
      </c>
      <c r="T651" s="29">
        <f t="shared" si="172"/>
        <v>64230000000</v>
      </c>
    </row>
    <row r="652" spans="5:20" x14ac:dyDescent="0.3">
      <c r="E652" s="14">
        <v>644</v>
      </c>
      <c r="F652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</v>
      </c>
      <c r="G652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2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</v>
      </c>
      <c r="I652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</v>
      </c>
      <c r="N652" s="14">
        <v>644</v>
      </c>
      <c r="O652" s="15" t="str">
        <f t="shared" si="169"/>
        <v>16.8947설</v>
      </c>
      <c r="P652" s="15">
        <f t="shared" si="170"/>
        <v>1.6894699999999999E+133</v>
      </c>
      <c r="Q652" s="15">
        <f t="shared" si="84"/>
        <v>16.8947</v>
      </c>
      <c r="R652" s="14" t="str" cm="1">
        <f t="array" ref="R652">IF(AND(Q651&gt;1000,Q652&lt;2),INDEX(V:V,MATCH(R651,V:V,0)+1,0),R651)</f>
        <v>설</v>
      </c>
      <c r="S652" s="14" t="str">
        <f t="shared" si="171"/>
        <v>1E+132</v>
      </c>
      <c r="T652" s="29">
        <f t="shared" si="172"/>
        <v>64240000000</v>
      </c>
    </row>
    <row r="653" spans="5:20" x14ac:dyDescent="0.3">
      <c r="E653" s="14">
        <v>645</v>
      </c>
      <c r="F653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</v>
      </c>
      <c r="G653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3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</v>
      </c>
      <c r="I653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</v>
      </c>
      <c r="N653" s="14">
        <v>645</v>
      </c>
      <c r="O653" s="15" t="str">
        <f t="shared" si="169"/>
        <v>25.3421설</v>
      </c>
      <c r="P653" s="15">
        <f t="shared" si="170"/>
        <v>2.53421E+133</v>
      </c>
      <c r="Q653" s="15">
        <f t="shared" si="84"/>
        <v>25.342099999999999</v>
      </c>
      <c r="R653" s="14" t="str" cm="1">
        <f t="array" ref="R653">IF(AND(Q652&gt;1000,Q653&lt;2),INDEX(V:V,MATCH(R652,V:V,0)+1,0),R652)</f>
        <v>설</v>
      </c>
      <c r="S653" s="14" t="str">
        <f t="shared" si="171"/>
        <v>1E+132</v>
      </c>
      <c r="T653" s="29">
        <f t="shared" si="172"/>
        <v>64250000000</v>
      </c>
    </row>
    <row r="654" spans="5:20" x14ac:dyDescent="0.3">
      <c r="E654" s="14">
        <v>646</v>
      </c>
      <c r="F654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</v>
      </c>
      <c r="G654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4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</v>
      </c>
      <c r="I654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</v>
      </c>
      <c r="N654" s="14">
        <v>646</v>
      </c>
      <c r="O654" s="15" t="str">
        <f t="shared" si="169"/>
        <v>38.0132설</v>
      </c>
      <c r="P654" s="15">
        <f t="shared" si="170"/>
        <v>3.8013200000000003E+133</v>
      </c>
      <c r="Q654" s="15">
        <f t="shared" si="84"/>
        <v>38.013200000000005</v>
      </c>
      <c r="R654" s="14" t="str" cm="1">
        <f t="array" ref="R654">IF(AND(Q653&gt;1000,Q654&lt;2),INDEX(V:V,MATCH(R653,V:V,0)+1,0),R653)</f>
        <v>설</v>
      </c>
      <c r="S654" s="14" t="str">
        <f t="shared" si="171"/>
        <v>1E+132</v>
      </c>
      <c r="T654" s="29">
        <f t="shared" si="172"/>
        <v>64360000000</v>
      </c>
    </row>
    <row r="655" spans="5:20" x14ac:dyDescent="0.3">
      <c r="E655" s="14">
        <v>647</v>
      </c>
      <c r="F655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</v>
      </c>
      <c r="G655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5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</v>
      </c>
      <c r="I655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</v>
      </c>
      <c r="N655" s="14">
        <v>647</v>
      </c>
      <c r="O655" s="15" t="str">
        <f t="shared" si="169"/>
        <v>57.0198설</v>
      </c>
      <c r="P655" s="15">
        <f t="shared" si="170"/>
        <v>5.70198E+133</v>
      </c>
      <c r="Q655" s="15">
        <f t="shared" si="84"/>
        <v>57.019799999999996</v>
      </c>
      <c r="R655" s="14" t="str" cm="1">
        <f t="array" ref="R655">IF(AND(Q654&gt;1000,Q655&lt;2),INDEX(V:V,MATCH(R654,V:V,0)+1,0),R654)</f>
        <v>설</v>
      </c>
      <c r="S655" s="14" t="str">
        <f t="shared" si="171"/>
        <v>1E+132</v>
      </c>
      <c r="T655" s="29">
        <f t="shared" si="172"/>
        <v>64370000000</v>
      </c>
    </row>
    <row r="656" spans="5:20" x14ac:dyDescent="0.3">
      <c r="E656" s="14">
        <v>648</v>
      </c>
      <c r="F656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</v>
      </c>
      <c r="G656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6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</v>
      </c>
      <c r="I656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</v>
      </c>
      <c r="N656" s="14">
        <v>648</v>
      </c>
      <c r="O656" s="15" t="str">
        <f t="shared" si="169"/>
        <v>85.5297설</v>
      </c>
      <c r="P656" s="15">
        <f t="shared" si="170"/>
        <v>8.5529700000000009E+133</v>
      </c>
      <c r="Q656" s="15">
        <f t="shared" si="84"/>
        <v>85.529700000000005</v>
      </c>
      <c r="R656" s="14" t="str" cm="1">
        <f t="array" ref="R656">IF(AND(Q655&gt;1000,Q656&lt;2),INDEX(V:V,MATCH(R655,V:V,0)+1,0),R655)</f>
        <v>설</v>
      </c>
      <c r="S656" s="14" t="str">
        <f t="shared" si="171"/>
        <v>1E+132</v>
      </c>
      <c r="T656" s="29">
        <f t="shared" si="172"/>
        <v>64380000000</v>
      </c>
    </row>
    <row r="657" spans="5:20" x14ac:dyDescent="0.3">
      <c r="E657" s="14">
        <v>649</v>
      </c>
      <c r="F657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</v>
      </c>
      <c r="G657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7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</v>
      </c>
      <c r="I657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</v>
      </c>
      <c r="N657" s="14">
        <v>649</v>
      </c>
      <c r="O657" s="15" t="str">
        <f t="shared" si="169"/>
        <v>128.2946설</v>
      </c>
      <c r="P657" s="15">
        <f t="shared" si="170"/>
        <v>1.282946E+134</v>
      </c>
      <c r="Q657" s="15">
        <f t="shared" si="84"/>
        <v>128.2946</v>
      </c>
      <c r="R657" s="14" t="str" cm="1">
        <f t="array" ref="R657">IF(AND(Q656&gt;1000,Q657&lt;2),INDEX(V:V,MATCH(R656,V:V,0)+1,0),R656)</f>
        <v>설</v>
      </c>
      <c r="S657" s="14" t="str">
        <f t="shared" si="171"/>
        <v>1E+132</v>
      </c>
      <c r="T657" s="29">
        <f t="shared" si="172"/>
        <v>64390000000</v>
      </c>
    </row>
    <row r="658" spans="5:20" x14ac:dyDescent="0.3">
      <c r="E658" s="14">
        <v>650</v>
      </c>
      <c r="F658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</v>
      </c>
      <c r="G658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8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</v>
      </c>
      <c r="I658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</v>
      </c>
      <c r="N658" s="14">
        <v>650</v>
      </c>
      <c r="O658" s="15" t="str">
        <f t="shared" si="169"/>
        <v>192.4419설</v>
      </c>
      <c r="P658" s="15">
        <f t="shared" si="170"/>
        <v>1.9244190000000002E+134</v>
      </c>
      <c r="Q658" s="15">
        <f t="shared" si="84"/>
        <v>192.4419</v>
      </c>
      <c r="R658" s="14" t="str" cm="1">
        <f t="array" ref="R658">IF(AND(Q657&gt;1000,Q658&lt;2),INDEX(V:V,MATCH(R657,V:V,0)+1,0),R657)</f>
        <v>설</v>
      </c>
      <c r="S658" s="14" t="str">
        <f t="shared" si="171"/>
        <v>1E+132</v>
      </c>
      <c r="T658" s="29">
        <f t="shared" si="172"/>
        <v>64400000000</v>
      </c>
    </row>
    <row r="659" spans="5:20" x14ac:dyDescent="0.3">
      <c r="E659" s="14">
        <v>651</v>
      </c>
      <c r="F659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</v>
      </c>
      <c r="G659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59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</v>
      </c>
      <c r="I659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</v>
      </c>
      <c r="N659" s="14">
        <v>651</v>
      </c>
      <c r="O659" s="15" t="str">
        <f t="shared" si="169"/>
        <v>288.6629설</v>
      </c>
      <c r="P659" s="15">
        <f t="shared" si="170"/>
        <v>2.8866289999999998E+134</v>
      </c>
      <c r="Q659" s="15">
        <f t="shared" si="84"/>
        <v>288.66289999999998</v>
      </c>
      <c r="R659" s="14" t="str" cm="1">
        <f t="array" ref="R659">IF(AND(Q658&gt;1000,Q659&lt;2),INDEX(V:V,MATCH(R658,V:V,0)+1,0),R658)</f>
        <v>설</v>
      </c>
      <c r="S659" s="14" t="str">
        <f t="shared" si="171"/>
        <v>1E+132</v>
      </c>
      <c r="T659" s="29">
        <f t="shared" si="172"/>
        <v>64910000000</v>
      </c>
    </row>
    <row r="660" spans="5:20" x14ac:dyDescent="0.3">
      <c r="E660" s="14">
        <v>652</v>
      </c>
      <c r="F660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</v>
      </c>
      <c r="G660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0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</v>
      </c>
      <c r="I660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</v>
      </c>
      <c r="N660" s="14">
        <v>652</v>
      </c>
      <c r="O660" s="15" t="str">
        <f t="shared" si="169"/>
        <v>432.9944설</v>
      </c>
      <c r="P660" s="15">
        <f t="shared" si="170"/>
        <v>4.3299439999999998E+134</v>
      </c>
      <c r="Q660" s="15">
        <f t="shared" si="84"/>
        <v>432.99439999999998</v>
      </c>
      <c r="R660" s="14" t="str" cm="1">
        <f t="array" ref="R660">IF(AND(Q659&gt;1000,Q660&lt;2),INDEX(V:V,MATCH(R659,V:V,0)+1,0),R659)</f>
        <v>설</v>
      </c>
      <c r="S660" s="14" t="str">
        <f t="shared" si="171"/>
        <v>1E+132</v>
      </c>
      <c r="T660" s="29">
        <f t="shared" si="172"/>
        <v>64920000000</v>
      </c>
    </row>
    <row r="661" spans="5:20" x14ac:dyDescent="0.3">
      <c r="E661" s="14">
        <v>653</v>
      </c>
      <c r="F661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</v>
      </c>
      <c r="G661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1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</v>
      </c>
      <c r="I661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</v>
      </c>
      <c r="N661" s="14">
        <v>653</v>
      </c>
      <c r="O661" s="15" t="str">
        <f t="shared" si="169"/>
        <v>649.4916설</v>
      </c>
      <c r="P661" s="15">
        <f t="shared" si="170"/>
        <v>6.4949159999999992E+134</v>
      </c>
      <c r="Q661" s="15">
        <f t="shared" si="84"/>
        <v>649.49159999999995</v>
      </c>
      <c r="R661" s="14" t="str" cm="1">
        <f t="array" ref="R661">IF(AND(Q660&gt;1000,Q661&lt;2),INDEX(V:V,MATCH(R660,V:V,0)+1,0),R660)</f>
        <v>설</v>
      </c>
      <c r="S661" s="14" t="str">
        <f t="shared" si="171"/>
        <v>1E+132</v>
      </c>
      <c r="T661" s="29">
        <f t="shared" si="172"/>
        <v>64930000000</v>
      </c>
    </row>
    <row r="662" spans="5:20" x14ac:dyDescent="0.3">
      <c r="E662" s="14">
        <v>654</v>
      </c>
      <c r="F662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</v>
      </c>
      <c r="G662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2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</v>
      </c>
      <c r="I662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</v>
      </c>
      <c r="N662" s="14">
        <v>654</v>
      </c>
      <c r="O662" s="15" t="str">
        <f t="shared" si="169"/>
        <v>974.2374설</v>
      </c>
      <c r="P662" s="15">
        <f t="shared" si="170"/>
        <v>9.7423740000000001E+134</v>
      </c>
      <c r="Q662" s="15">
        <f t="shared" si="84"/>
        <v>974.23739999999998</v>
      </c>
      <c r="R662" s="14" t="str" cm="1">
        <f t="array" ref="R662">IF(AND(Q661&gt;1000,Q662&lt;2),INDEX(V:V,MATCH(R661,V:V,0)+1,0),R661)</f>
        <v>설</v>
      </c>
      <c r="S662" s="14" t="str">
        <f t="shared" si="171"/>
        <v>1E+132</v>
      </c>
      <c r="T662" s="29">
        <f t="shared" si="172"/>
        <v>64940000000</v>
      </c>
    </row>
    <row r="663" spans="5:20" x14ac:dyDescent="0.3">
      <c r="E663" s="14">
        <v>655</v>
      </c>
      <c r="F663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</v>
      </c>
      <c r="G663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3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</v>
      </c>
      <c r="I663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</v>
      </c>
      <c r="N663" s="14">
        <v>655</v>
      </c>
      <c r="O663" s="15" t="str">
        <f t="shared" si="169"/>
        <v>1461.3561설</v>
      </c>
      <c r="P663" s="15">
        <f t="shared" si="170"/>
        <v>1.4613560999999998E+135</v>
      </c>
      <c r="Q663" s="15">
        <f t="shared" si="84"/>
        <v>1461.3561</v>
      </c>
      <c r="R663" s="14" t="str" cm="1">
        <f t="array" ref="R663">IF(AND(Q662&gt;1000,Q663&lt;2),INDEX(V:V,MATCH(R662,V:V,0)+1,0),R662)</f>
        <v>설</v>
      </c>
      <c r="S663" s="14" t="str">
        <f t="shared" si="171"/>
        <v>1E+132</v>
      </c>
      <c r="T663" s="29">
        <f t="shared" si="172"/>
        <v>64950000000</v>
      </c>
    </row>
    <row r="664" spans="5:20" x14ac:dyDescent="0.3">
      <c r="E664" s="14">
        <v>656</v>
      </c>
      <c r="F664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</v>
      </c>
      <c r="G664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4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</v>
      </c>
      <c r="I664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</v>
      </c>
      <c r="N664" s="14">
        <v>656</v>
      </c>
      <c r="O664" s="15" t="str">
        <f t="shared" si="169"/>
        <v>2192.0342설</v>
      </c>
      <c r="P664" s="15">
        <f t="shared" si="170"/>
        <v>2.1920342000000001E+135</v>
      </c>
      <c r="Q664" s="15">
        <f t="shared" si="84"/>
        <v>2192.0342000000001</v>
      </c>
      <c r="R664" s="14" t="str" cm="1">
        <f t="array" ref="R664">IF(AND(Q663&gt;1000,Q664&lt;2),INDEX(V:V,MATCH(R663,V:V,0)+1,0),R663)</f>
        <v>설</v>
      </c>
      <c r="S664" s="14" t="str">
        <f t="shared" si="171"/>
        <v>1E+132</v>
      </c>
      <c r="T664" s="29">
        <f t="shared" si="172"/>
        <v>64960000000</v>
      </c>
    </row>
    <row r="665" spans="5:20" x14ac:dyDescent="0.3">
      <c r="E665" s="14">
        <v>657</v>
      </c>
      <c r="F665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</v>
      </c>
      <c r="G665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5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</v>
      </c>
      <c r="I665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</v>
      </c>
      <c r="N665" s="14">
        <v>657</v>
      </c>
      <c r="O665" s="15" t="str">
        <f t="shared" si="169"/>
        <v>3288.0513설</v>
      </c>
      <c r="P665" s="15">
        <f t="shared" si="170"/>
        <v>3.2880512999999999E+135</v>
      </c>
      <c r="Q665" s="15">
        <f t="shared" si="84"/>
        <v>3288.0513000000001</v>
      </c>
      <c r="R665" s="14" t="str" cm="1">
        <f t="array" ref="R665">IF(AND(Q664&gt;1000,Q665&lt;2),INDEX(V:V,MATCH(R664,V:V,0)+1,0),R664)</f>
        <v>설</v>
      </c>
      <c r="S665" s="14" t="str">
        <f t="shared" si="171"/>
        <v>1E+132</v>
      </c>
      <c r="T665" s="29">
        <f t="shared" si="172"/>
        <v>64970000000</v>
      </c>
    </row>
    <row r="666" spans="5:20" x14ac:dyDescent="0.3">
      <c r="E666" s="14">
        <v>658</v>
      </c>
      <c r="F666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</v>
      </c>
      <c r="G666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6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</v>
      </c>
      <c r="I666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</v>
      </c>
      <c r="N666" s="14">
        <v>658</v>
      </c>
      <c r="O666" s="15" t="str">
        <f t="shared" si="169"/>
        <v>4932.077설</v>
      </c>
      <c r="P666" s="15">
        <f t="shared" si="170"/>
        <v>4.9320770000000004E+135</v>
      </c>
      <c r="Q666" s="15">
        <f t="shared" si="84"/>
        <v>4932.0770000000002</v>
      </c>
      <c r="R666" s="14" t="str" cm="1">
        <f t="array" ref="R666">IF(AND(Q665&gt;1000,Q666&lt;2),INDEX(V:V,MATCH(R665,V:V,0)+1,0),R665)</f>
        <v>설</v>
      </c>
      <c r="S666" s="14" t="str">
        <f t="shared" si="171"/>
        <v>1E+132</v>
      </c>
      <c r="T666" s="29">
        <f t="shared" si="172"/>
        <v>64980000000</v>
      </c>
    </row>
    <row r="667" spans="5:20" x14ac:dyDescent="0.3">
      <c r="E667" s="14">
        <v>659</v>
      </c>
      <c r="F667" s="6" t="str">
        <f t="shared" si="17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+131,1.4832E+132,2.2248E+132,3.3372E+132,5.0058E+132,7.5087E+132,1.12631E+133,1.68947E+133,2.53421E+133,3.80132E+133,5.70198E+133,8.55297E+133,1.282946E+134,1.924419E+134,2.886629E+134,4.329944E+134,6.494916E+134,9.742374E+134,1.4613561E+135,2.1920342E+135,3.2880513E+135,4.932077E+135,7.3981155E+135</v>
      </c>
      <c r="G667" s="6" t="str">
        <f t="shared" si="17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67" s="6" t="str">
        <f t="shared" si="16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,64180000000,64190000000,64200000000,64210000000,64220000000,64230000000,64240000000,64250000000,64360000000,64370000000,64380000000,64390000000,64400000000,64910000000,64920000000,64930000000,64940000000,64950000000,64960000000,64970000000,64980000000,64990000000</v>
      </c>
      <c r="I667" s="6" t="str">
        <f t="shared" si="16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,1.4832설,2.2248설,3.3372설,5.0058설,7.5087설,11.2631설,16.8947설,25.3421설,38.0132설,57.0198설,85.5297설,128.2946설,192.4419설,288.6629설,432.9944설,649.4916설,974.2374설,1461.3561설,2192.0342설,3288.0513설,4932.077설,7398.1155설</v>
      </c>
      <c r="N667" s="14">
        <v>659</v>
      </c>
      <c r="O667" s="15" t="str">
        <f t="shared" si="169"/>
        <v>7398.1155설</v>
      </c>
      <c r="P667" s="15">
        <f t="shared" si="170"/>
        <v>7.3981154999999996E+135</v>
      </c>
      <c r="Q667" s="15">
        <f t="shared" si="84"/>
        <v>7398.1154999999999</v>
      </c>
      <c r="R667" s="14" t="str" cm="1">
        <f t="array" ref="R667">IF(AND(Q666&gt;1000,Q667&lt;2),INDEX(V:V,MATCH(R666,V:V,0)+1,0),R666)</f>
        <v>설</v>
      </c>
      <c r="S667" s="14" t="str">
        <f t="shared" si="171"/>
        <v>1E+132</v>
      </c>
      <c r="T667" s="29">
        <f t="shared" si="172"/>
        <v>64990000000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TwelveBossTable</vt:lpstr>
      <vt:lpstr>UnitExchage</vt:lpstr>
      <vt:lpstr>StageExpansion</vt:lpstr>
      <vt:lpstr>Boss20_Balance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2023-07-26T05:09:09Z</dcterms:modified>
</cp:coreProperties>
</file>