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E9CC8D3-9A55-4FD3-BCAE-D4C14EEA824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1" i="3" l="1"/>
  <c r="I121" i="3" a="1"/>
  <c r="I121" i="3" s="1"/>
  <c r="K121" i="3"/>
  <c r="H122" i="3"/>
  <c r="K122" i="3"/>
  <c r="H123" i="3"/>
  <c r="K123" i="3"/>
  <c r="H124" i="3"/>
  <c r="K124" i="3"/>
  <c r="D117" i="1" s="1"/>
  <c r="P54" i="3"/>
  <c r="Q54" i="3" s="1"/>
  <c r="B117" i="1"/>
  <c r="C117" i="1"/>
  <c r="E117" i="1"/>
  <c r="F117" i="1"/>
  <c r="G117" i="1"/>
  <c r="H117" i="1"/>
  <c r="I117" i="1"/>
  <c r="K117" i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J121" i="3" l="1"/>
  <c r="G121" i="3" s="1"/>
  <c r="I122" i="3" a="1"/>
  <c r="I122" i="3" s="1"/>
  <c r="J122" i="3" s="1"/>
  <c r="G122" i="3" s="1"/>
  <c r="F121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22" i="3" l="1"/>
  <c r="I123" i="3" a="1"/>
  <c r="I123" i="3" s="1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23" i="3" l="1"/>
  <c r="G123" i="3" s="1"/>
  <c r="I124" i="3" a="1"/>
  <c r="I124" i="3" s="1"/>
  <c r="F123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24" i="3" l="1"/>
  <c r="G124" i="3" s="1"/>
  <c r="F124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F119" i="3"/>
  <c r="D15" i="1"/>
  <c r="F21" i="3"/>
  <c r="J22" i="3"/>
  <c r="G22" i="3" s="1"/>
  <c r="J120" i="3" l="1"/>
  <c r="G120" i="3" s="1"/>
  <c r="F120" i="3"/>
  <c r="D16" i="1"/>
  <c r="F22" i="3"/>
  <c r="J23" i="3"/>
  <c r="G23" i="3" s="1"/>
  <c r="D17" i="1" l="1"/>
  <c r="J24" i="3"/>
  <c r="G24" i="3" s="1"/>
  <c r="F23" i="3"/>
  <c r="D18" i="1" l="1"/>
  <c r="F24" i="3"/>
  <c r="J25" i="3"/>
  <c r="G25" i="3" s="1"/>
  <c r="D19" i="1" l="1"/>
  <c r="J26" i="3"/>
  <c r="G26" i="3" s="1"/>
  <c r="F25" i="3"/>
  <c r="D20" i="1" l="1"/>
  <c r="J27" i="3"/>
  <c r="G27" i="3" s="1"/>
  <c r="F26" i="3"/>
  <c r="D21" i="1" l="1"/>
  <c r="F27" i="3"/>
  <c r="J28" i="3"/>
  <c r="G28" i="3" s="1"/>
  <c r="D22" i="1" l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<sst xmlns="http://schemas.openxmlformats.org/spreadsheetml/2006/main" count="196" uniqueCount="79">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</sst>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17"/>
  <sheetViews>
    <sheetView tabSelected="1" zoomScale="85" zoomScaleNormal="85" workbookViewId="0">
      <pane ySplit="1" topLeftCell="A89" activePane="bottomLeft" state="frozen"/>
      <selection pane="bottomLeft" activeCell="F115" sqref="F11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>E109</f>
        <v>1</v>
      </c>
      <c r="F110" s="2">
        <f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68">B110</f>
        <v>1-1</v>
      </c>
      <c r="C111">
        <f t="shared" si="68"/>
        <v>9054</v>
      </c>
      <c r="D111">
        <f>VLOOKUP(A111,Balance!E:K,7,FALSE)</f>
        <v>28000</v>
      </c>
      <c r="E111">
        <f>E110</f>
        <v>1</v>
      </c>
      <c r="F111" s="2">
        <f>F110*10</f>
        <v>9.9999999999999998E+184</v>
      </c>
      <c r="G111">
        <f t="shared" ref="G111:I111" si="69">G110</f>
        <v>1000</v>
      </c>
      <c r="H111">
        <f t="shared" si="69"/>
        <v>8</v>
      </c>
      <c r="I111">
        <f t="shared" si="69"/>
        <v>0</v>
      </c>
      <c r="J111" t="s">
        <v>57</v>
      </c>
      <c r="K111">
        <f>K110+200</f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0">B111</f>
        <v>1-1</v>
      </c>
      <c r="C112">
        <f t="shared" si="70"/>
        <v>9054</v>
      </c>
      <c r="D112">
        <f>VLOOKUP(A112,Balance!E:K,7,FALSE)</f>
        <v>28000</v>
      </c>
      <c r="E112">
        <f>E111</f>
        <v>1</v>
      </c>
      <c r="F112" s="2">
        <f>F111*10</f>
        <v>9.9999999999999998E+185</v>
      </c>
      <c r="G112">
        <f t="shared" ref="G112:I112" si="71">G111</f>
        <v>1000</v>
      </c>
      <c r="H112">
        <f t="shared" si="71"/>
        <v>8</v>
      </c>
      <c r="I112">
        <f t="shared" si="71"/>
        <v>0</v>
      </c>
      <c r="J112" t="s">
        <v>57</v>
      </c>
      <c r="K112">
        <f>K111+200</f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2">B112</f>
        <v>1-1</v>
      </c>
      <c r="C113">
        <f t="shared" si="72"/>
        <v>9054</v>
      </c>
      <c r="D113">
        <f>VLOOKUP(A113,Balance!E:K,7,FALSE)</f>
        <v>28000</v>
      </c>
      <c r="E113">
        <f>E112</f>
        <v>1</v>
      </c>
      <c r="F113" s="2">
        <f>F112*10</f>
        <v>9.9999999999999991E+186</v>
      </c>
      <c r="G113">
        <f t="shared" ref="G113:I113" si="73">G112</f>
        <v>1000</v>
      </c>
      <c r="H113">
        <f t="shared" si="73"/>
        <v>8</v>
      </c>
      <c r="I113">
        <f t="shared" si="73"/>
        <v>0</v>
      </c>
      <c r="J113" t="s">
        <v>57</v>
      </c>
      <c r="K113">
        <f>K112+200</f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4">B113</f>
        <v>1-1</v>
      </c>
      <c r="C114">
        <f t="shared" si="74"/>
        <v>9054</v>
      </c>
      <c r="D114">
        <f>VLOOKUP(A114,Balance!E:K,7,FALSE)</f>
        <v>29000</v>
      </c>
      <c r="E114">
        <f>E113</f>
        <v>1</v>
      </c>
      <c r="F114" s="2">
        <f>F113*10</f>
        <v>9.9999999999999987E+187</v>
      </c>
      <c r="G114">
        <f t="shared" ref="G114:I114" si="75">G113</f>
        <v>1000</v>
      </c>
      <c r="H114">
        <f t="shared" si="75"/>
        <v>8</v>
      </c>
      <c r="I114">
        <f t="shared" si="75"/>
        <v>0</v>
      </c>
      <c r="J114" t="s">
        <v>57</v>
      </c>
      <c r="K114">
        <f>K113+200</f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6">B114</f>
        <v>1-1</v>
      </c>
      <c r="C115">
        <f t="shared" si="76"/>
        <v>9054</v>
      </c>
      <c r="D115">
        <f>VLOOKUP(A115,Balance!E:K,7,FALSE)</f>
        <v>29000</v>
      </c>
      <c r="E115">
        <f>E114</f>
        <v>1</v>
      </c>
      <c r="F115" s="2">
        <f>F114*10</f>
        <v>9.999999999999999E+188</v>
      </c>
      <c r="G115">
        <f t="shared" ref="G115:I115" si="77">G114</f>
        <v>1000</v>
      </c>
      <c r="H115">
        <f t="shared" si="77"/>
        <v>8</v>
      </c>
      <c r="I115">
        <f t="shared" si="77"/>
        <v>0</v>
      </c>
      <c r="J115" t="s">
        <v>57</v>
      </c>
      <c r="K115">
        <f>K114+200</f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78">B115</f>
        <v>1-1</v>
      </c>
      <c r="C116">
        <f t="shared" si="78"/>
        <v>9054</v>
      </c>
      <c r="D116">
        <f>VLOOKUP(A116,Balance!E:K,7,FALSE)</f>
        <v>29000</v>
      </c>
      <c r="E116">
        <f>E115</f>
        <v>1</v>
      </c>
      <c r="F116" s="2">
        <f>F115*10</f>
        <v>9.9999999999999987E+189</v>
      </c>
      <c r="G116">
        <f t="shared" ref="G116:I116" si="79">G115</f>
        <v>1000</v>
      </c>
      <c r="H116">
        <f t="shared" si="79"/>
        <v>8</v>
      </c>
      <c r="I116">
        <f t="shared" si="79"/>
        <v>0</v>
      </c>
      <c r="J116" t="s">
        <v>57</v>
      </c>
      <c r="K116">
        <f>K115+200</f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>E116</f>
        <v>1</v>
      </c>
      <c r="F117" s="2">
        <f>F116*10</f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>K116+200</f>
        <v>25000</v>
      </c>
      <c r="L117">
        <v>9054</v>
      </c>
      <c r="M117">
        <f>VLOOKUP(A117,Balance!E:L,8,FALSE)/2</f>
        <v>11500</v>
      </c>
    </row>
  </sheetData>
  <phoneticPr fontId="1" type="noConversion"/>
  <conditionalFormatting sqref="A2:K11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24"/>
  <sheetViews>
    <sheetView topLeftCell="B105" workbookViewId="0">
      <selection activeCell="K118" sqref="K11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32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32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32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32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32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33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32"/>
        <v>10고</v>
      </c>
      <c r="G74" s="17">
        <f t="shared" ref="G74:G104" si="34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33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32"/>
        <v>100고</v>
      </c>
      <c r="G75" s="17">
        <f t="shared" si="34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33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32"/>
        <v>1000고</v>
      </c>
      <c r="G76" s="17">
        <f t="shared" si="34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33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32"/>
        <v>1화</v>
      </c>
      <c r="G77" s="17">
        <f t="shared" si="34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33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32"/>
        <v>10화</v>
      </c>
      <c r="G78" s="17">
        <f t="shared" si="34"/>
        <v>9.9999999999999999E+144</v>
      </c>
      <c r="H78" s="17">
        <f t="shared" ref="H78:H124" si="35">H74</f>
        <v>10</v>
      </c>
      <c r="I78" s="16" t="str" cm="1">
        <f t="array" ref="I78">IF(AND(H77&gt;=1000,H78&lt;2),INDEX(N:N,MATCH(I77,N:N,0)+1,0),I77)</f>
        <v>화</v>
      </c>
      <c r="J78" s="16" t="str">
        <f t="shared" si="33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32"/>
        <v>100화</v>
      </c>
      <c r="G79" s="17">
        <f t="shared" si="34"/>
        <v>9.9999999999999993E+145</v>
      </c>
      <c r="H79" s="17">
        <f t="shared" si="35"/>
        <v>100</v>
      </c>
      <c r="I79" s="16" t="str" cm="1">
        <f t="array" ref="I79">IF(AND(H78&gt;=1000,H79&lt;2),INDEX(N:N,MATCH(I78,N:N,0)+1,0),I78)</f>
        <v>화</v>
      </c>
      <c r="J79" s="16" t="str">
        <f t="shared" si="33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32"/>
        <v>1000화</v>
      </c>
      <c r="G80" s="17">
        <f t="shared" si="34"/>
        <v>9.9999999999999998E+146</v>
      </c>
      <c r="H80" s="17">
        <f t="shared" si="35"/>
        <v>1000</v>
      </c>
      <c r="I80" s="16" t="str" cm="1">
        <f t="array" ref="I80">IF(AND(H79&gt;=1000,H80&lt;2),INDEX(N:N,MATCH(I79,N:N,0)+1,0),I79)</f>
        <v>화</v>
      </c>
      <c r="J80" s="16" t="str">
        <f t="shared" si="33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32"/>
        <v>1명</v>
      </c>
      <c r="G81" s="17">
        <f t="shared" si="34"/>
        <v>1E+148</v>
      </c>
      <c r="H81" s="17">
        <f t="shared" si="35"/>
        <v>1</v>
      </c>
      <c r="I81" s="16" t="str" cm="1">
        <f t="array" ref="I81">IF(AND(H80&gt;=1000,H81&lt;2),INDEX(N:N,MATCH(I80,N:N,0)+1,0),I80)</f>
        <v>명</v>
      </c>
      <c r="J81" s="16" t="str">
        <f t="shared" si="33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32"/>
        <v>10명</v>
      </c>
      <c r="G82" s="17">
        <f t="shared" si="34"/>
        <v>1E+149</v>
      </c>
      <c r="H82" s="17">
        <f t="shared" si="35"/>
        <v>10</v>
      </c>
      <c r="I82" s="16" t="str" cm="1">
        <f t="array" ref="I82">IF(AND(H81&gt;=1000,H82&lt;2),INDEX(N:N,MATCH(I81,N:N,0)+1,0),I81)</f>
        <v>명</v>
      </c>
      <c r="J82" s="16" t="str">
        <f t="shared" si="33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32"/>
        <v>100명</v>
      </c>
      <c r="G83" s="17">
        <f t="shared" si="34"/>
        <v>9.9999999999999998E+149</v>
      </c>
      <c r="H83" s="17">
        <f t="shared" si="35"/>
        <v>100</v>
      </c>
      <c r="I83" s="16" t="str" cm="1">
        <f t="array" ref="I83">IF(AND(H82&gt;=1000,H83&lt;2),INDEX(N:N,MATCH(I82,N:N,0)+1,0),I82)</f>
        <v>명</v>
      </c>
      <c r="J83" s="16" t="str">
        <f t="shared" si="33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32"/>
        <v>1000명</v>
      </c>
      <c r="G84" s="17">
        <f t="shared" si="34"/>
        <v>1E+151</v>
      </c>
      <c r="H84" s="17">
        <f t="shared" si="35"/>
        <v>1000</v>
      </c>
      <c r="I84" s="16" t="str" cm="1">
        <f t="array" ref="I84">IF(AND(H83&gt;=1000,H84&lt;2),INDEX(N:N,MATCH(I83,N:N,0)+1,0),I83)</f>
        <v>명</v>
      </c>
      <c r="J84" s="16" t="str">
        <f t="shared" si="33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32"/>
        <v>1월</v>
      </c>
      <c r="G85" s="17">
        <f t="shared" si="34"/>
        <v>1E+152</v>
      </c>
      <c r="H85" s="17">
        <f t="shared" si="35"/>
        <v>1</v>
      </c>
      <c r="I85" s="16" t="str" cm="1">
        <f t="array" ref="I85">IF(AND(H84&gt;=1000,H85&lt;2),INDEX(N:N,MATCH(I84,N:N,0)+1,0),I84)</f>
        <v>월</v>
      </c>
      <c r="J85" s="16" t="str">
        <f t="shared" si="33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32"/>
        <v>10월</v>
      </c>
      <c r="G86" s="17">
        <f t="shared" si="34"/>
        <v>1E+153</v>
      </c>
      <c r="H86" s="17">
        <f t="shared" si="35"/>
        <v>10</v>
      </c>
      <c r="I86" s="16" t="str" cm="1">
        <f t="array" ref="I86">IF(AND(H85&gt;=1000,H86&lt;2),INDEX(N:N,MATCH(I85,N:N,0)+1,0),I85)</f>
        <v>월</v>
      </c>
      <c r="J86" s="16" t="str">
        <f t="shared" si="33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32"/>
        <v>100월</v>
      </c>
      <c r="G87" s="17">
        <f t="shared" si="34"/>
        <v>1E+154</v>
      </c>
      <c r="H87" s="17">
        <f t="shared" si="35"/>
        <v>100</v>
      </c>
      <c r="I87" s="16" t="str" cm="1">
        <f t="array" ref="I87">IF(AND(H86&gt;=1000,H87&lt;2),INDEX(N:N,MATCH(I86,N:N,0)+1,0),I86)</f>
        <v>월</v>
      </c>
      <c r="J87" s="16" t="str">
        <f t="shared" si="33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32"/>
        <v>1000월</v>
      </c>
      <c r="G88" s="17">
        <f t="shared" si="34"/>
        <v>1E+155</v>
      </c>
      <c r="H88" s="17">
        <f t="shared" si="35"/>
        <v>1000</v>
      </c>
      <c r="I88" s="16" t="str" cm="1">
        <f t="array" ref="I88">IF(AND(H87&gt;=1000,H88&lt;2),INDEX(N:N,MATCH(I87,N:N,0)+1,0),I87)</f>
        <v>월</v>
      </c>
      <c r="J88" s="16" t="str">
        <f t="shared" si="33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32"/>
        <v>1후</v>
      </c>
      <c r="G89" s="17">
        <f t="shared" si="34"/>
        <v>9.9999999999999998E+155</v>
      </c>
      <c r="H89" s="17">
        <f t="shared" si="35"/>
        <v>1</v>
      </c>
      <c r="I89" s="16" t="str" cm="1">
        <f t="array" ref="I89">IF(AND(H88&gt;=1000,H89&lt;2),INDEX(N:N,MATCH(I88,N:N,0)+1,0),I88)</f>
        <v>후</v>
      </c>
      <c r="J89" s="16" t="str">
        <f t="shared" si="33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32"/>
        <v>10후</v>
      </c>
      <c r="G90" s="17">
        <f t="shared" si="34"/>
        <v>9.9999999999999998E+156</v>
      </c>
      <c r="H90" s="17">
        <f t="shared" si="35"/>
        <v>10</v>
      </c>
      <c r="I90" s="16" t="str" cm="1">
        <f t="array" ref="I90">IF(AND(H89&gt;=1000,H90&lt;2),INDEX(N:N,MATCH(I89,N:N,0)+1,0),I89)</f>
        <v>후</v>
      </c>
      <c r="J90" s="16" t="str">
        <f t="shared" si="33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32"/>
        <v>100후</v>
      </c>
      <c r="G91" s="17">
        <f t="shared" si="34"/>
        <v>9.9999999999999995E+157</v>
      </c>
      <c r="H91" s="17">
        <f t="shared" si="35"/>
        <v>100</v>
      </c>
      <c r="I91" s="16" t="str" cm="1">
        <f t="array" ref="I91">IF(AND(H90&gt;=1000,H91&lt;2),INDEX(N:N,MATCH(I90,N:N,0)+1,0),I90)</f>
        <v>후</v>
      </c>
      <c r="J91" s="16" t="str">
        <f t="shared" si="33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32"/>
        <v>1000후</v>
      </c>
      <c r="G92" s="17">
        <f t="shared" si="34"/>
        <v>9.9999999999999993E+158</v>
      </c>
      <c r="H92" s="17">
        <f t="shared" si="35"/>
        <v>1000</v>
      </c>
      <c r="I92" s="16" t="str" cm="1">
        <f t="array" ref="I92">IF(AND(H91&gt;=1000,H92&lt;2),INDEX(N:N,MATCH(I91,N:N,0)+1,0),I91)</f>
        <v>후</v>
      </c>
      <c r="J92" s="16" t="str">
        <f t="shared" si="33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32"/>
        <v>1단</v>
      </c>
      <c r="G93" s="17">
        <f t="shared" si="34"/>
        <v>1E+160</v>
      </c>
      <c r="H93" s="17">
        <f t="shared" si="35"/>
        <v>1</v>
      </c>
      <c r="I93" s="16" t="str" cm="1">
        <f t="array" ref="I93">IF(AND(H92&gt;=1000,H93&lt;2),INDEX(N:N,MATCH(I92,N:N,0)+1,0),I92)</f>
        <v>단</v>
      </c>
      <c r="J93" s="16" t="str">
        <f t="shared" si="33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32"/>
        <v>10단</v>
      </c>
      <c r="G94" s="17">
        <f t="shared" si="34"/>
        <v>1E+161</v>
      </c>
      <c r="H94" s="17">
        <f t="shared" si="35"/>
        <v>10</v>
      </c>
      <c r="I94" s="16" t="str" cm="1">
        <f t="array" ref="I94">IF(AND(H93&gt;=1000,H94&lt;2),INDEX(N:N,MATCH(I93,N:N,0)+1,0),I93)</f>
        <v>단</v>
      </c>
      <c r="J94" s="16" t="str">
        <f t="shared" si="33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32"/>
        <v>100단</v>
      </c>
      <c r="G95" s="17">
        <f t="shared" si="34"/>
        <v>9.9999999999999994E+161</v>
      </c>
      <c r="H95" s="17">
        <f t="shared" si="35"/>
        <v>100</v>
      </c>
      <c r="I95" s="16" t="str" cm="1">
        <f t="array" ref="I95">IF(AND(H94&gt;=1000,H95&lt;2),INDEX(N:N,MATCH(I94,N:N,0)+1,0),I94)</f>
        <v>단</v>
      </c>
      <c r="J95" s="16" t="str">
        <f t="shared" si="33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32"/>
        <v>1000단</v>
      </c>
      <c r="G96" s="17">
        <f t="shared" si="34"/>
        <v>9.9999999999999994E+162</v>
      </c>
      <c r="H96" s="17">
        <f t="shared" si="35"/>
        <v>1000</v>
      </c>
      <c r="I96" s="16" t="str" cm="1">
        <f t="array" ref="I96">IF(AND(H95&gt;=1000,H96&lt;2),INDEX(N:N,MATCH(I95,N:N,0)+1,0),I95)</f>
        <v>단</v>
      </c>
      <c r="J96" s="16" t="str">
        <f t="shared" si="33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32"/>
        <v>1절</v>
      </c>
      <c r="G97" s="17">
        <f t="shared" si="34"/>
        <v>1E+164</v>
      </c>
      <c r="H97" s="17">
        <f t="shared" si="35"/>
        <v>1</v>
      </c>
      <c r="I97" s="16" t="str" cm="1">
        <f t="array" ref="I97">IF(AND(H96&gt;=1000,H97&lt;2),INDEX(N:N,MATCH(I96,N:N,0)+1,0),I96)</f>
        <v>절</v>
      </c>
      <c r="J97" s="16" t="str">
        <f t="shared" si="33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32"/>
        <v>10절</v>
      </c>
      <c r="G98" s="17">
        <f t="shared" si="34"/>
        <v>1.0000000000000001E+165</v>
      </c>
      <c r="H98" s="17">
        <f t="shared" si="35"/>
        <v>10</v>
      </c>
      <c r="I98" s="16" t="str" cm="1">
        <f t="array" ref="I98">IF(AND(H97&gt;=1000,H98&lt;2),INDEX(N:N,MATCH(I97,N:N,0)+1,0),I97)</f>
        <v>절</v>
      </c>
      <c r="J98" s="16" t="str">
        <f t="shared" si="33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32"/>
        <v>100절</v>
      </c>
      <c r="G99" s="17">
        <f t="shared" si="34"/>
        <v>9.9999999999999994E+165</v>
      </c>
      <c r="H99" s="17">
        <f t="shared" si="35"/>
        <v>100</v>
      </c>
      <c r="I99" s="16" t="str" cm="1">
        <f t="array" ref="I99">IF(AND(H98&gt;=1000,H99&lt;2),INDEX(N:N,MATCH(I98,N:N,0)+1,0),I98)</f>
        <v>절</v>
      </c>
      <c r="J99" s="16" t="str">
        <f t="shared" si="33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32"/>
        <v>1000절</v>
      </c>
      <c r="G100" s="17">
        <f t="shared" si="34"/>
        <v>1E+167</v>
      </c>
      <c r="H100" s="17">
        <f t="shared" si="35"/>
        <v>1000</v>
      </c>
      <c r="I100" s="16" t="str" cm="1">
        <f t="array" ref="I100">IF(AND(H99&gt;=1000,H100&lt;2),INDEX(N:N,MATCH(I99,N:N,0)+1,0),I99)</f>
        <v>절</v>
      </c>
      <c r="J100" s="16" t="str">
        <f t="shared" si="33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32"/>
        <v>1격</v>
      </c>
      <c r="G101" s="17">
        <f t="shared" si="34"/>
        <v>9.9999999999999993E+167</v>
      </c>
      <c r="H101" s="17">
        <f t="shared" si="35"/>
        <v>1</v>
      </c>
      <c r="I101" s="16" t="str" cm="1">
        <f t="array" ref="I101">IF(AND(H100&gt;=1000,H101&lt;2),INDEX(N:N,MATCH(I100,N:N,0)+1,0),I100)</f>
        <v>격</v>
      </c>
      <c r="J101" s="16" t="str">
        <f t="shared" si="33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32"/>
        <v>10격</v>
      </c>
      <c r="G102" s="17">
        <f t="shared" si="34"/>
        <v>9.9999999999999993E+168</v>
      </c>
      <c r="H102" s="17">
        <f t="shared" si="35"/>
        <v>10</v>
      </c>
      <c r="I102" s="16" t="str" cm="1">
        <f t="array" ref="I102">IF(AND(H101&gt;=1000,H102&lt;2),INDEX(N:N,MATCH(I101,N:N,0)+1,0),I101)</f>
        <v>격</v>
      </c>
      <c r="J102" s="16" t="str">
        <f t="shared" si="33"/>
        <v>1E+168</v>
      </c>
      <c r="K102" s="22">
        <f t="shared" ref="K102:K124" si="36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32"/>
        <v>100격</v>
      </c>
      <c r="G103" s="17">
        <f t="shared" si="34"/>
        <v>9.999999999999999E+169</v>
      </c>
      <c r="H103" s="17">
        <f t="shared" si="35"/>
        <v>100</v>
      </c>
      <c r="I103" s="16" t="str" cm="1">
        <f t="array" ref="I103">IF(AND(H102&gt;=1000,H103&lt;2),INDEX(N:N,MATCH(I102,N:N,0)+1,0),I102)</f>
        <v>격</v>
      </c>
      <c r="J103" s="16" t="str">
        <f t="shared" si="33"/>
        <v>1E+168</v>
      </c>
      <c r="K103" s="22">
        <f t="shared" si="36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32"/>
        <v>1000격</v>
      </c>
      <c r="G104" s="17">
        <f t="shared" si="34"/>
        <v>9.9999999999999995E+170</v>
      </c>
      <c r="H104" s="17">
        <f t="shared" si="35"/>
        <v>1000</v>
      </c>
      <c r="I104" s="16" t="str" cm="1">
        <f t="array" ref="I104">IF(AND(H103&gt;=1000,H104&lt;2),INDEX(N:N,MATCH(I103,N:N,0)+1,0),I103)</f>
        <v>격</v>
      </c>
      <c r="J104" s="16" t="str">
        <f t="shared" si="33"/>
        <v>1E+168</v>
      </c>
      <c r="K104" s="22">
        <f t="shared" si="36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37">H105&amp;I105</f>
        <v>1창</v>
      </c>
      <c r="G105" s="17">
        <f t="shared" ref="G105:G112" si="38">H105*J105</f>
        <v>1.0000000000000001E+172</v>
      </c>
      <c r="H105" s="17">
        <f t="shared" si="35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39">VLOOKUP(I105,N:Q,4,FALSE)</f>
        <v>1E+172</v>
      </c>
      <c r="K105" s="22">
        <f t="shared" si="36"/>
        <v>25000</v>
      </c>
      <c r="L105" s="22">
        <v>19600</v>
      </c>
    </row>
    <row r="106" spans="5:13" x14ac:dyDescent="0.3">
      <c r="E106" s="16">
        <v>97</v>
      </c>
      <c r="F106" s="17" t="str">
        <f t="shared" si="37"/>
        <v>10창</v>
      </c>
      <c r="G106" s="17">
        <f t="shared" si="38"/>
        <v>1E+173</v>
      </c>
      <c r="H106" s="17">
        <f t="shared" si="35"/>
        <v>10</v>
      </c>
      <c r="I106" s="16" t="str" cm="1">
        <f t="array" ref="I106">IF(AND(H105&gt;=1000,H106&lt;2),INDEX(N:N,MATCH(I105,N:N,0)+1,0),I105)</f>
        <v>창</v>
      </c>
      <c r="J106" s="16" t="str">
        <f t="shared" si="39"/>
        <v>1E+172</v>
      </c>
      <c r="K106" s="22">
        <f t="shared" si="36"/>
        <v>25000</v>
      </c>
      <c r="L106" s="22">
        <v>19700</v>
      </c>
    </row>
    <row r="107" spans="5:13" x14ac:dyDescent="0.3">
      <c r="E107" s="16">
        <v>98</v>
      </c>
      <c r="F107" s="17" t="str">
        <f t="shared" si="37"/>
        <v>100창</v>
      </c>
      <c r="G107" s="17">
        <f t="shared" si="38"/>
        <v>1.0000000000000001E+174</v>
      </c>
      <c r="H107" s="17">
        <f t="shared" si="35"/>
        <v>100</v>
      </c>
      <c r="I107" s="16" t="str" cm="1">
        <f t="array" ref="I107">IF(AND(H106&gt;=1000,H107&lt;2),INDEX(N:N,MATCH(I106,N:N,0)+1,0),I106)</f>
        <v>창</v>
      </c>
      <c r="J107" s="16" t="str">
        <f t="shared" si="39"/>
        <v>1E+172</v>
      </c>
      <c r="K107" s="22">
        <f t="shared" si="36"/>
        <v>25000</v>
      </c>
      <c r="L107" s="22">
        <v>19800</v>
      </c>
    </row>
    <row r="108" spans="5:13" x14ac:dyDescent="0.3">
      <c r="E108" s="16">
        <v>99</v>
      </c>
      <c r="F108" s="17" t="str">
        <f t="shared" si="37"/>
        <v>1000창</v>
      </c>
      <c r="G108" s="17">
        <f t="shared" si="38"/>
        <v>1.0000000000000001E+175</v>
      </c>
      <c r="H108" s="17">
        <f t="shared" si="35"/>
        <v>1000</v>
      </c>
      <c r="I108" s="16" t="str" cm="1">
        <f t="array" ref="I108">IF(AND(H107&gt;=1000,H108&lt;2),INDEX(N:N,MATCH(I107,N:N,0)+1,0),I107)</f>
        <v>창</v>
      </c>
      <c r="J108" s="16" t="str">
        <f t="shared" si="39"/>
        <v>1E+172</v>
      </c>
      <c r="K108" s="22">
        <f t="shared" si="36"/>
        <v>25000</v>
      </c>
      <c r="L108" s="22">
        <v>19900</v>
      </c>
    </row>
    <row r="109" spans="5:13" x14ac:dyDescent="0.3">
      <c r="E109" s="16">
        <v>100</v>
      </c>
      <c r="F109" s="17" t="str">
        <f t="shared" si="37"/>
        <v>1공</v>
      </c>
      <c r="G109" s="17">
        <f t="shared" si="38"/>
        <v>1E+176</v>
      </c>
      <c r="H109" s="17">
        <f t="shared" si="35"/>
        <v>1</v>
      </c>
      <c r="I109" s="16" t="str" cm="1">
        <f t="array" ref="I109">IF(AND(H108&gt;=1000,H109&lt;2),INDEX(N:N,MATCH(I108,N:N,0)+1,0),I108)</f>
        <v>공</v>
      </c>
      <c r="J109" s="16" t="str">
        <f t="shared" si="39"/>
        <v>1E+176</v>
      </c>
      <c r="K109" s="22">
        <f t="shared" si="36"/>
        <v>26000</v>
      </c>
      <c r="L109" s="22">
        <v>20000</v>
      </c>
    </row>
    <row r="110" spans="5:13" x14ac:dyDescent="0.3">
      <c r="E110" s="16">
        <v>101</v>
      </c>
      <c r="F110" s="17" t="str">
        <f t="shared" si="37"/>
        <v>10공</v>
      </c>
      <c r="G110" s="17">
        <f t="shared" si="38"/>
        <v>1E+177</v>
      </c>
      <c r="H110" s="17">
        <f t="shared" si="35"/>
        <v>10</v>
      </c>
      <c r="I110" s="16" t="str" cm="1">
        <f t="array" ref="I110">IF(AND(H109&gt;=1000,H110&lt;2),INDEX(N:N,MATCH(I109,N:N,0)+1,0),I109)</f>
        <v>공</v>
      </c>
      <c r="J110" s="16" t="str">
        <f t="shared" si="39"/>
        <v>1E+176</v>
      </c>
      <c r="K110" s="22">
        <f t="shared" si="36"/>
        <v>26000</v>
      </c>
      <c r="L110" s="22">
        <v>20200</v>
      </c>
    </row>
    <row r="111" spans="5:13" x14ac:dyDescent="0.3">
      <c r="E111" s="16">
        <v>102</v>
      </c>
      <c r="F111" s="17" t="str">
        <f t="shared" si="37"/>
        <v>100공</v>
      </c>
      <c r="G111" s="17">
        <f t="shared" si="38"/>
        <v>1.0000000000000001E+178</v>
      </c>
      <c r="H111" s="17">
        <f t="shared" si="35"/>
        <v>100</v>
      </c>
      <c r="I111" s="16" t="str" cm="1">
        <f t="array" ref="I111">IF(AND(H110&gt;=1000,H111&lt;2),INDEX(N:N,MATCH(I110,N:N,0)+1,0),I110)</f>
        <v>공</v>
      </c>
      <c r="J111" s="16" t="str">
        <f t="shared" si="39"/>
        <v>1E+176</v>
      </c>
      <c r="K111" s="22">
        <f t="shared" si="36"/>
        <v>26000</v>
      </c>
      <c r="L111" s="22">
        <v>20400</v>
      </c>
    </row>
    <row r="112" spans="5:13" x14ac:dyDescent="0.3">
      <c r="E112" s="16">
        <v>103</v>
      </c>
      <c r="F112" s="17" t="str">
        <f t="shared" si="37"/>
        <v>1000공</v>
      </c>
      <c r="G112" s="17">
        <f t="shared" si="38"/>
        <v>9.9999999999999998E+178</v>
      </c>
      <c r="H112" s="17">
        <f t="shared" si="35"/>
        <v>1000</v>
      </c>
      <c r="I112" s="16" t="str" cm="1">
        <f t="array" ref="I112">IF(AND(H111&gt;=1000,H112&lt;2),INDEX(N:N,MATCH(I111,N:N,0)+1,0),I111)</f>
        <v>공</v>
      </c>
      <c r="J112" s="16" t="str">
        <f t="shared" si="39"/>
        <v>1E+176</v>
      </c>
      <c r="K112" s="22">
        <f t="shared" si="36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40">H113&amp;I113</f>
        <v>1채</v>
      </c>
      <c r="G113" s="17">
        <f t="shared" ref="G113:G120" si="41">H113*J113</f>
        <v>1E+180</v>
      </c>
      <c r="H113" s="17">
        <f t="shared" si="35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42">VLOOKUP(I113,N:Q,4,FALSE)</f>
        <v>1E+180</v>
      </c>
      <c r="K113" s="22">
        <f t="shared" si="36"/>
        <v>27000</v>
      </c>
      <c r="L113" s="22">
        <v>20800</v>
      </c>
    </row>
    <row r="114" spans="5:12" x14ac:dyDescent="0.3">
      <c r="E114" s="16">
        <v>105</v>
      </c>
      <c r="F114" s="17" t="str">
        <f t="shared" si="40"/>
        <v>10채</v>
      </c>
      <c r="G114" s="17">
        <f t="shared" si="41"/>
        <v>9.9999999999999992E+180</v>
      </c>
      <c r="H114" s="17">
        <f t="shared" si="35"/>
        <v>10</v>
      </c>
      <c r="I114" s="16" t="str" cm="1">
        <f t="array" ref="I114">IF(AND(H113&gt;=1000,H114&lt;2),INDEX(N:N,MATCH(I113,N:N,0)+1,0),I113)</f>
        <v>채</v>
      </c>
      <c r="J114" s="16" t="str">
        <f t="shared" si="42"/>
        <v>1E+180</v>
      </c>
      <c r="K114" s="22">
        <f t="shared" si="36"/>
        <v>27000</v>
      </c>
      <c r="L114" s="22">
        <v>21000</v>
      </c>
    </row>
    <row r="115" spans="5:12" x14ac:dyDescent="0.3">
      <c r="E115" s="16">
        <v>106</v>
      </c>
      <c r="F115" s="17" t="str">
        <f t="shared" si="40"/>
        <v>100채</v>
      </c>
      <c r="G115" s="17">
        <f t="shared" si="41"/>
        <v>1.0000000000000001E+182</v>
      </c>
      <c r="H115" s="17">
        <f t="shared" si="35"/>
        <v>100</v>
      </c>
      <c r="I115" s="16" t="str" cm="1">
        <f t="array" ref="I115">IF(AND(H114&gt;=1000,H115&lt;2),INDEX(N:N,MATCH(I114,N:N,0)+1,0),I114)</f>
        <v>채</v>
      </c>
      <c r="J115" s="16" t="str">
        <f t="shared" si="42"/>
        <v>1E+180</v>
      </c>
      <c r="K115" s="22">
        <f t="shared" si="36"/>
        <v>27000</v>
      </c>
      <c r="L115" s="22">
        <v>21200</v>
      </c>
    </row>
    <row r="116" spans="5:12" x14ac:dyDescent="0.3">
      <c r="E116" s="16">
        <v>107</v>
      </c>
      <c r="F116" s="17" t="str">
        <f t="shared" si="40"/>
        <v>1000채</v>
      </c>
      <c r="G116" s="17">
        <f t="shared" si="41"/>
        <v>1.0000000000000001E+183</v>
      </c>
      <c r="H116" s="17">
        <f t="shared" si="35"/>
        <v>1000</v>
      </c>
      <c r="I116" s="16" t="str" cm="1">
        <f t="array" ref="I116">IF(AND(H115&gt;=1000,H116&lt;2),INDEX(N:N,MATCH(I115,N:N,0)+1,0),I115)</f>
        <v>채</v>
      </c>
      <c r="J116" s="16" t="str">
        <f t="shared" si="42"/>
        <v>1E+180</v>
      </c>
      <c r="K116" s="22">
        <f t="shared" si="36"/>
        <v>27000</v>
      </c>
      <c r="L116" s="22">
        <v>21400</v>
      </c>
    </row>
    <row r="117" spans="5:12" x14ac:dyDescent="0.3">
      <c r="E117" s="16">
        <v>108</v>
      </c>
      <c r="F117" s="17" t="str">
        <f t="shared" si="40"/>
        <v>1피</v>
      </c>
      <c r="G117" s="17">
        <f t="shared" si="41"/>
        <v>1E+184</v>
      </c>
      <c r="H117" s="17">
        <f t="shared" si="35"/>
        <v>1</v>
      </c>
      <c r="I117" s="16" t="str" cm="1">
        <f t="array" ref="I117">IF(AND(H116&gt;=1000,H117&lt;2),INDEX(N:N,MATCH(I116,N:N,0)+1,0),I116)</f>
        <v>피</v>
      </c>
      <c r="J117" s="16" t="str">
        <f t="shared" si="42"/>
        <v>1E+184</v>
      </c>
      <c r="K117" s="22">
        <f t="shared" si="36"/>
        <v>28000</v>
      </c>
      <c r="L117" s="22">
        <v>21600</v>
      </c>
    </row>
    <row r="118" spans="5:12" x14ac:dyDescent="0.3">
      <c r="E118" s="16">
        <v>109</v>
      </c>
      <c r="F118" s="17" t="str">
        <f t="shared" si="40"/>
        <v>10피</v>
      </c>
      <c r="G118" s="17">
        <f t="shared" si="41"/>
        <v>9.9999999999999998E+184</v>
      </c>
      <c r="H118" s="17">
        <f t="shared" si="35"/>
        <v>10</v>
      </c>
      <c r="I118" s="16" t="str" cm="1">
        <f t="array" ref="I118">IF(AND(H117&gt;=1000,H118&lt;2),INDEX(N:N,MATCH(I117,N:N,0)+1,0),I117)</f>
        <v>피</v>
      </c>
      <c r="J118" s="16" t="str">
        <f t="shared" si="42"/>
        <v>1E+184</v>
      </c>
      <c r="K118" s="22">
        <f t="shared" si="36"/>
        <v>28000</v>
      </c>
      <c r="L118" s="22">
        <v>21800</v>
      </c>
    </row>
    <row r="119" spans="5:12" x14ac:dyDescent="0.3">
      <c r="E119" s="16">
        <v>110</v>
      </c>
      <c r="F119" s="17" t="str">
        <f t="shared" si="40"/>
        <v>100피</v>
      </c>
      <c r="G119" s="17">
        <f t="shared" si="41"/>
        <v>9.9999999999999998E+185</v>
      </c>
      <c r="H119" s="17">
        <f t="shared" si="35"/>
        <v>100</v>
      </c>
      <c r="I119" s="16" t="str" cm="1">
        <f t="array" ref="I119">IF(AND(H118&gt;=1000,H119&lt;2),INDEX(N:N,MATCH(I118,N:N,0)+1,0),I118)</f>
        <v>피</v>
      </c>
      <c r="J119" s="16" t="str">
        <f t="shared" si="42"/>
        <v>1E+184</v>
      </c>
      <c r="K119" s="22">
        <f t="shared" si="36"/>
        <v>28000</v>
      </c>
      <c r="L119" s="22">
        <v>22000</v>
      </c>
    </row>
    <row r="120" spans="5:12" x14ac:dyDescent="0.3">
      <c r="E120" s="16">
        <v>111</v>
      </c>
      <c r="F120" s="17" t="str">
        <f t="shared" si="40"/>
        <v>1000피</v>
      </c>
      <c r="G120" s="17">
        <f t="shared" si="41"/>
        <v>1.0000000000000001E+187</v>
      </c>
      <c r="H120" s="17">
        <f t="shared" si="35"/>
        <v>1000</v>
      </c>
      <c r="I120" s="16" t="str" cm="1">
        <f t="array" ref="I120">IF(AND(H119&gt;=1000,H120&lt;2),INDEX(N:N,MATCH(I119,N:N,0)+1,0),I119)</f>
        <v>피</v>
      </c>
      <c r="J120" s="16" t="str">
        <f t="shared" si="42"/>
        <v>1E+184</v>
      </c>
      <c r="K120" s="22">
        <f t="shared" si="36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43">H121&amp;I121</f>
        <v>1동</v>
      </c>
      <c r="G121" s="17">
        <f t="shared" ref="G121:G124" si="44">H121*J121</f>
        <v>1E+188</v>
      </c>
      <c r="H121" s="17">
        <f t="shared" si="35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45">VLOOKUP(I121,N:Q,4,FALSE)</f>
        <v>1E+188</v>
      </c>
      <c r="K121" s="22">
        <f t="shared" si="36"/>
        <v>29000</v>
      </c>
      <c r="L121" s="22">
        <v>22400</v>
      </c>
    </row>
    <row r="122" spans="5:12" x14ac:dyDescent="0.3">
      <c r="E122" s="16">
        <v>113</v>
      </c>
      <c r="F122" s="17" t="str">
        <f t="shared" si="43"/>
        <v>10동</v>
      </c>
      <c r="G122" s="17">
        <f t="shared" si="44"/>
        <v>1E+189</v>
      </c>
      <c r="H122" s="17">
        <f t="shared" si="35"/>
        <v>10</v>
      </c>
      <c r="I122" s="16" t="str" cm="1">
        <f t="array" ref="I122">IF(AND(H121&gt;=1000,H122&lt;2),INDEX(N:N,MATCH(I121,N:N,0)+1,0),I121)</f>
        <v>동</v>
      </c>
      <c r="J122" s="16" t="str">
        <f t="shared" si="45"/>
        <v>1E+188</v>
      </c>
      <c r="K122" s="22">
        <f t="shared" si="36"/>
        <v>29000</v>
      </c>
      <c r="L122" s="22">
        <v>22600</v>
      </c>
    </row>
    <row r="123" spans="5:12" x14ac:dyDescent="0.3">
      <c r="E123" s="16">
        <v>114</v>
      </c>
      <c r="F123" s="17" t="str">
        <f t="shared" si="43"/>
        <v>100동</v>
      </c>
      <c r="G123" s="17">
        <f t="shared" si="44"/>
        <v>1.0000000000000001E+190</v>
      </c>
      <c r="H123" s="17">
        <f t="shared" si="35"/>
        <v>100</v>
      </c>
      <c r="I123" s="16" t="str" cm="1">
        <f t="array" ref="I123">IF(AND(H122&gt;=1000,H123&lt;2),INDEX(N:N,MATCH(I122,N:N,0)+1,0),I122)</f>
        <v>동</v>
      </c>
      <c r="J123" s="16" t="str">
        <f t="shared" si="45"/>
        <v>1E+188</v>
      </c>
      <c r="K123" s="22">
        <f t="shared" si="36"/>
        <v>29000</v>
      </c>
      <c r="L123" s="22">
        <v>22800</v>
      </c>
    </row>
    <row r="124" spans="5:12" x14ac:dyDescent="0.3">
      <c r="E124" s="16">
        <v>115</v>
      </c>
      <c r="F124" s="17" t="str">
        <f t="shared" si="43"/>
        <v>1000동</v>
      </c>
      <c r="G124" s="17">
        <f t="shared" si="44"/>
        <v>1.0000000000000001E+191</v>
      </c>
      <c r="H124" s="17">
        <f t="shared" si="35"/>
        <v>1000</v>
      </c>
      <c r="I124" s="16" t="str" cm="1">
        <f t="array" ref="I124">IF(AND(H123&gt;=1000,H124&lt;2),INDEX(N:N,MATCH(I123,N:N,0)+1,0),I123)</f>
        <v>동</v>
      </c>
      <c r="J124" s="16" t="str">
        <f t="shared" si="45"/>
        <v>1E+188</v>
      </c>
      <c r="K124" s="22">
        <f t="shared" si="36"/>
        <v>29000</v>
      </c>
      <c r="L124" s="22">
        <v>23000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2024-01-04T02:46:50Z</dcterms:modified>
</cp:coreProperties>
</file>