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5C5DCB0-2951-444A-8AC9-B4B0CF15BB5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0" i="1" l="1"/>
  <c r="F340" i="1"/>
  <c r="M340" i="1"/>
  <c r="D341" i="1"/>
  <c r="F341" i="1"/>
  <c r="M341" i="1"/>
  <c r="D342" i="1"/>
  <c r="F342" i="1"/>
  <c r="M342" i="1"/>
  <c r="D343" i="1"/>
  <c r="F343" i="1"/>
  <c r="M343" i="1"/>
  <c r="D344" i="1"/>
  <c r="F344" i="1"/>
  <c r="M344" i="1"/>
  <c r="D345" i="1"/>
  <c r="F345" i="1"/>
  <c r="M345" i="1"/>
  <c r="D346" i="1"/>
  <c r="F346" i="1"/>
  <c r="M346" i="1"/>
  <c r="D347" i="1"/>
  <c r="F347" i="1"/>
  <c r="M347" i="1"/>
  <c r="H347" i="3"/>
  <c r="I347" i="3" a="1"/>
  <c r="I347" i="3" s="1"/>
  <c r="L347" i="3"/>
  <c r="K347" i="3" s="1"/>
  <c r="H348" i="3"/>
  <c r="L348" i="3"/>
  <c r="K348" i="3" s="1"/>
  <c r="H349" i="3"/>
  <c r="L349" i="3"/>
  <c r="K349" i="3" s="1"/>
  <c r="H350" i="3"/>
  <c r="H351" i="3"/>
  <c r="H352" i="3"/>
  <c r="H353" i="3"/>
  <c r="H354" i="3"/>
  <c r="P54" i="3"/>
  <c r="Q54" i="3" s="1"/>
  <c r="D338" i="1"/>
  <c r="M338" i="1"/>
  <c r="D339" i="1"/>
  <c r="M339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H331" i="3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I348" i="3" l="1" a="1"/>
  <c r="I348" i="3" s="1"/>
  <c r="J348" i="3" s="1"/>
  <c r="G348" i="3" s="1"/>
  <c r="J347" i="3"/>
  <c r="G347" i="3" s="1"/>
  <c r="F347" i="3"/>
  <c r="L350" i="3"/>
  <c r="I349" i="3" a="1"/>
  <c r="I349" i="3" s="1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I350" i="3" l="1" a="1"/>
  <c r="I350" i="3" s="1"/>
  <c r="J349" i="3"/>
  <c r="G349" i="3" s="1"/>
  <c r="L351" i="3"/>
  <c r="K350" i="3"/>
  <c r="F349" i="3"/>
  <c r="F348" i="3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K351" i="3" l="1"/>
  <c r="L352" i="3"/>
  <c r="I351" i="3" a="1"/>
  <c r="I351" i="3" s="1"/>
  <c r="J350" i="3"/>
  <c r="G350" i="3" s="1"/>
  <c r="F350" i="3"/>
  <c r="K335" i="3"/>
  <c r="D328" i="1" s="1"/>
  <c r="M328" i="1"/>
  <c r="L336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J351" i="3" l="1"/>
  <c r="G351" i="3" s="1"/>
  <c r="F351" i="3"/>
  <c r="I352" i="3" a="1"/>
  <c r="I352" i="3" s="1"/>
  <c r="K352" i="3"/>
  <c r="L353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354" i="3" l="1"/>
  <c r="K353" i="3"/>
  <c r="I353" i="3" a="1"/>
  <c r="I353" i="3" s="1"/>
  <c r="J352" i="3"/>
  <c r="G352" i="3" s="1"/>
  <c r="F352" i="3"/>
  <c r="L338" i="3"/>
  <c r="K337" i="3"/>
  <c r="D330" i="1" s="1"/>
  <c r="M330" i="1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I354" i="3" l="1" a="1"/>
  <c r="I354" i="3" s="1"/>
  <c r="J353" i="3"/>
  <c r="G353" i="3" s="1"/>
  <c r="F353" i="3"/>
  <c r="K354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354" i="3" l="1"/>
  <c r="G354" i="3" s="1"/>
  <c r="F354" i="3"/>
  <c r="K339" i="3"/>
  <c r="L340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L341" i="3" l="1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K341" i="3" l="1"/>
  <c r="L342" i="3"/>
  <c r="L19" i="3"/>
  <c r="M12" i="1" s="1"/>
  <c r="K18" i="3"/>
  <c r="D11" i="1" s="1"/>
  <c r="F10" i="1"/>
  <c r="I18" i="3" a="1"/>
  <c r="I18" i="3" s="1"/>
  <c r="J18" i="3" s="1"/>
  <c r="G18" i="3" s="1"/>
  <c r="F17" i="3"/>
  <c r="K342" i="3" l="1"/>
  <c r="L343" i="3"/>
  <c r="L20" i="3"/>
  <c r="M13" i="1" s="1"/>
  <c r="K19" i="3"/>
  <c r="D12" i="1" s="1"/>
  <c r="F11" i="1"/>
  <c r="F18" i="3"/>
  <c r="I19" i="3" a="1"/>
  <c r="I19" i="3" s="1"/>
  <c r="J19" i="3" s="1"/>
  <c r="G19" i="3" s="1"/>
  <c r="L344" i="3" l="1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K344" i="3" l="1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K345" i="3" l="1"/>
  <c r="L346" i="3"/>
  <c r="L23" i="3"/>
  <c r="M16" i="1" s="1"/>
  <c r="K22" i="3"/>
  <c r="D15" i="1" s="1"/>
  <c r="F14" i="1"/>
  <c r="F21" i="3"/>
  <c r="I22" i="3" a="1"/>
  <c r="I22" i="3" s="1"/>
  <c r="J22" i="3" s="1"/>
  <c r="G22" i="3" s="1"/>
  <c r="K346" i="3" l="1"/>
  <c r="L24" i="3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I331" i="3" s="1" a="1"/>
  <c r="I331" i="3" s="1"/>
  <c r="F329" i="3"/>
  <c r="J331" i="3" l="1"/>
  <c r="G331" i="3" s="1"/>
  <c r="F324" i="1" s="1"/>
  <c r="I332" i="3" a="1"/>
  <c r="I332" i="3" s="1"/>
  <c r="F331" i="3"/>
  <c r="J330" i="3"/>
  <c r="G330" i="3" s="1"/>
  <c r="F323" i="1" s="1"/>
  <c r="F330" i="3"/>
  <c r="J332" i="3" l="1"/>
  <c r="G332" i="3" s="1"/>
  <c r="F325" i="1" s="1"/>
  <c r="F332" i="3"/>
  <c r="I333" i="3" a="1"/>
  <c r="I333" i="3" s="1"/>
  <c r="F333" i="3" l="1"/>
  <c r="I334" i="3" a="1"/>
  <c r="I334" i="3" s="1"/>
  <c r="J333" i="3"/>
  <c r="G333" i="3" s="1"/>
  <c r="F326" i="1" s="1"/>
  <c r="J334" i="3" l="1"/>
  <c r="G334" i="3" s="1"/>
  <c r="F327" i="1" s="1"/>
  <c r="I335" i="3" a="1"/>
  <c r="I335" i="3" s="1"/>
  <c r="F334" i="3"/>
  <c r="J335" i="3" l="1"/>
  <c r="G335" i="3" s="1"/>
  <c r="F328" i="1" s="1"/>
  <c r="I336" i="3" a="1"/>
  <c r="I336" i="3" s="1"/>
  <c r="F335" i="3"/>
  <c r="I337" i="3" l="1" a="1"/>
  <c r="I337" i="3" s="1"/>
  <c r="J336" i="3"/>
  <c r="G336" i="3" s="1"/>
  <c r="F329" i="1" s="1"/>
  <c r="F336" i="3"/>
  <c r="J337" i="3" l="1"/>
  <c r="G337" i="3" s="1"/>
  <c r="F330" i="1" s="1"/>
  <c r="I338" i="3" a="1"/>
  <c r="I338" i="3" s="1"/>
  <c r="F337" i="3"/>
  <c r="J338" i="3" l="1"/>
  <c r="G338" i="3" s="1"/>
  <c r="F331" i="1" s="1"/>
  <c r="F338" i="3"/>
  <c r="I339" i="3" a="1"/>
  <c r="I339" i="3" s="1"/>
  <c r="I340" i="3" l="1" a="1"/>
  <c r="I340" i="3" s="1"/>
  <c r="J339" i="3"/>
  <c r="G339" i="3" s="1"/>
  <c r="F332" i="1" s="1"/>
  <c r="F339" i="3"/>
  <c r="J340" i="3" l="1"/>
  <c r="G340" i="3" s="1"/>
  <c r="F333" i="1" s="1"/>
  <c r="F340" i="3"/>
  <c r="I341" i="3" a="1"/>
  <c r="I341" i="3" s="1"/>
  <c r="J341" i="3" l="1"/>
  <c r="G341" i="3" s="1"/>
  <c r="F334" i="1" s="1"/>
  <c r="F341" i="3"/>
  <c r="I342" i="3" a="1"/>
  <c r="I342" i="3" s="1"/>
  <c r="J342" i="3" l="1"/>
  <c r="G342" i="3" s="1"/>
  <c r="F335" i="1" s="1"/>
  <c r="I343" i="3" a="1"/>
  <c r="I343" i="3" s="1"/>
  <c r="F342" i="3"/>
  <c r="J343" i="3" l="1"/>
  <c r="G343" i="3" s="1"/>
  <c r="F336" i="1" s="1"/>
  <c r="F343" i="3"/>
  <c r="I344" i="3" a="1"/>
  <c r="I344" i="3" s="1"/>
  <c r="J344" i="3" l="1"/>
  <c r="G344" i="3" s="1"/>
  <c r="F337" i="1" s="1"/>
  <c r="F344" i="3"/>
  <c r="I345" i="3" a="1"/>
  <c r="I345" i="3" s="1"/>
  <c r="J345" i="3" l="1"/>
  <c r="G345" i="3" s="1"/>
  <c r="F338" i="1" s="1"/>
  <c r="F345" i="3"/>
  <c r="I346" i="3" a="1"/>
  <c r="I346" i="3" s="1"/>
  <c r="J346" i="3" l="1"/>
  <c r="G346" i="3" s="1"/>
  <c r="F339" i="1" s="1"/>
  <c r="F34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<sst xmlns="http://schemas.openxmlformats.org/spreadsheetml/2006/main" count="426" uniqueCount="79">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</sst>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47"/>
  <sheetViews>
    <sheetView tabSelected="1" zoomScale="85" zoomScaleNormal="85" workbookViewId="0">
      <pane ySplit="1" topLeftCell="A323" activePane="bottomLeft" state="frozen"/>
      <selection pane="bottomLeft" activeCell="F345" sqref="F34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47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47" si="437">K324+200</f>
        <v>66600</v>
      </c>
      <c r="L325">
        <f t="shared" ref="L325:L347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</sheetData>
  <phoneticPr fontId="1" type="noConversion"/>
  <conditionalFormatting sqref="A2:L34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56"/>
  <sheetViews>
    <sheetView topLeftCell="B330" workbookViewId="0">
      <selection activeCell="E355" sqref="E355:M357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35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35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35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35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35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36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35"/>
        <v>5000극</v>
      </c>
      <c r="G74" s="17">
        <f t="shared" ref="G74:G137" si="37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36"/>
        <v>1E+48</v>
      </c>
      <c r="K74" s="22">
        <f t="shared" ref="K74:K137" si="38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35"/>
        <v>1항</v>
      </c>
      <c r="G75" s="17">
        <f t="shared" si="37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36"/>
        <v>1E+52</v>
      </c>
      <c r="K75" s="22">
        <f t="shared" si="38"/>
        <v>23500</v>
      </c>
      <c r="L75" s="22">
        <f t="shared" ref="L75:L138" si="39">L74+500+QUOTIENT(E75,15)*500</f>
        <v>94000</v>
      </c>
      <c r="M75" s="22"/>
    </row>
    <row r="76" spans="5:26" x14ac:dyDescent="0.3">
      <c r="E76" s="16">
        <v>67</v>
      </c>
      <c r="F76" s="17" t="str">
        <f t="shared" si="35"/>
        <v>5항</v>
      </c>
      <c r="G76" s="17">
        <f t="shared" si="37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36"/>
        <v>1E+52</v>
      </c>
      <c r="K76" s="22">
        <f t="shared" si="38"/>
        <v>24125</v>
      </c>
      <c r="L76" s="22">
        <f t="shared" si="39"/>
        <v>96500</v>
      </c>
      <c r="M76" s="22"/>
    </row>
    <row r="77" spans="5:26" x14ac:dyDescent="0.3">
      <c r="E77" s="16">
        <v>68</v>
      </c>
      <c r="F77" s="17" t="str">
        <f t="shared" si="35"/>
        <v>10항</v>
      </c>
      <c r="G77" s="17">
        <f t="shared" si="37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36"/>
        <v>1E+52</v>
      </c>
      <c r="K77" s="22">
        <f t="shared" si="38"/>
        <v>24750</v>
      </c>
      <c r="L77" s="22">
        <f t="shared" si="39"/>
        <v>99000</v>
      </c>
      <c r="M77" s="22"/>
    </row>
    <row r="78" spans="5:26" x14ac:dyDescent="0.3">
      <c r="E78" s="16">
        <v>69</v>
      </c>
      <c r="F78" s="17" t="str">
        <f t="shared" si="35"/>
        <v>50항</v>
      </c>
      <c r="G78" s="17">
        <f t="shared" si="37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36"/>
        <v>1E+52</v>
      </c>
      <c r="K78" s="22">
        <f t="shared" si="38"/>
        <v>25375</v>
      </c>
      <c r="L78" s="22">
        <f t="shared" si="39"/>
        <v>101500</v>
      </c>
      <c r="M78" s="22"/>
    </row>
    <row r="79" spans="5:26" x14ac:dyDescent="0.3">
      <c r="E79" s="16">
        <v>70</v>
      </c>
      <c r="F79" s="17" t="str">
        <f t="shared" si="35"/>
        <v>100항</v>
      </c>
      <c r="G79" s="17">
        <f t="shared" si="37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36"/>
        <v>1E+52</v>
      </c>
      <c r="K79" s="22">
        <f t="shared" si="38"/>
        <v>26000</v>
      </c>
      <c r="L79" s="22">
        <f t="shared" si="39"/>
        <v>104000</v>
      </c>
      <c r="M79" s="22"/>
    </row>
    <row r="80" spans="5:26" x14ac:dyDescent="0.3">
      <c r="E80" s="16">
        <v>71</v>
      </c>
      <c r="F80" s="17" t="str">
        <f t="shared" si="35"/>
        <v>500항</v>
      </c>
      <c r="G80" s="17">
        <f t="shared" si="37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36"/>
        <v>1E+52</v>
      </c>
      <c r="K80" s="22">
        <f t="shared" si="38"/>
        <v>26625</v>
      </c>
      <c r="L80" s="22">
        <f t="shared" si="39"/>
        <v>106500</v>
      </c>
      <c r="M80" s="22"/>
    </row>
    <row r="81" spans="5:13" x14ac:dyDescent="0.3">
      <c r="E81" s="16">
        <v>72</v>
      </c>
      <c r="F81" s="17" t="str">
        <f t="shared" si="35"/>
        <v>1000항</v>
      </c>
      <c r="G81" s="17">
        <f t="shared" si="37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36"/>
        <v>1E+52</v>
      </c>
      <c r="K81" s="22">
        <f t="shared" si="38"/>
        <v>27250</v>
      </c>
      <c r="L81" s="22">
        <f t="shared" si="39"/>
        <v>109000</v>
      </c>
      <c r="M81" s="22"/>
    </row>
    <row r="82" spans="5:13" x14ac:dyDescent="0.3">
      <c r="E82" s="16">
        <v>73</v>
      </c>
      <c r="F82" s="17" t="str">
        <f t="shared" si="35"/>
        <v>5000항</v>
      </c>
      <c r="G82" s="17">
        <f t="shared" si="37"/>
        <v>5.0000000000000005E+55</v>
      </c>
      <c r="H82" s="17">
        <f t="shared" ref="H82:H145" si="40">H74</f>
        <v>5000</v>
      </c>
      <c r="I82" s="16" t="str" cm="1">
        <f t="array" ref="I82">IF(AND(H81&gt;1000,H82&lt;2),INDEX(N:N,MATCH(I81,N:N,0)+1,0),I81)</f>
        <v>항</v>
      </c>
      <c r="J82" s="16" t="str">
        <f t="shared" si="36"/>
        <v>1E+52</v>
      </c>
      <c r="K82" s="22">
        <f t="shared" si="38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35"/>
        <v>1아</v>
      </c>
      <c r="G83" s="17">
        <f t="shared" si="37"/>
        <v>1.0000000000000001E+56</v>
      </c>
      <c r="H83" s="17">
        <f t="shared" si="40"/>
        <v>1</v>
      </c>
      <c r="I83" s="16" t="str" cm="1">
        <f t="array" ref="I83">IF(AND(H82&gt;1000,H83&lt;2),INDEX(N:N,MATCH(I82,N:N,0)+1,0),I82)</f>
        <v>아</v>
      </c>
      <c r="J83" s="16" t="str">
        <f t="shared" si="36"/>
        <v>1E+56</v>
      </c>
      <c r="K83" s="22">
        <f t="shared" si="38"/>
        <v>28500</v>
      </c>
      <c r="L83" s="22">
        <f t="shared" si="39"/>
        <v>114000</v>
      </c>
      <c r="M83" s="22"/>
    </row>
    <row r="84" spans="5:13" x14ac:dyDescent="0.3">
      <c r="E84" s="16">
        <v>75</v>
      </c>
      <c r="F84" s="17" t="str">
        <f t="shared" si="35"/>
        <v>5아</v>
      </c>
      <c r="G84" s="17">
        <f t="shared" si="37"/>
        <v>5.0000000000000002E+56</v>
      </c>
      <c r="H84" s="17">
        <f t="shared" si="40"/>
        <v>5</v>
      </c>
      <c r="I84" s="16" t="str" cm="1">
        <f t="array" ref="I84">IF(AND(H83&gt;1000,H84&lt;2),INDEX(N:N,MATCH(I83,N:N,0)+1,0),I83)</f>
        <v>아</v>
      </c>
      <c r="J84" s="16" t="str">
        <f t="shared" si="36"/>
        <v>1E+56</v>
      </c>
      <c r="K84" s="22">
        <f t="shared" si="38"/>
        <v>29250</v>
      </c>
      <c r="L84" s="22">
        <f t="shared" si="39"/>
        <v>117000</v>
      </c>
      <c r="M84" s="22"/>
    </row>
    <row r="85" spans="5:13" x14ac:dyDescent="0.3">
      <c r="E85" s="16">
        <v>76</v>
      </c>
      <c r="F85" s="17" t="str">
        <f t="shared" si="35"/>
        <v>10아</v>
      </c>
      <c r="G85" s="17">
        <f t="shared" si="37"/>
        <v>1E+57</v>
      </c>
      <c r="H85" s="17">
        <f t="shared" si="40"/>
        <v>10</v>
      </c>
      <c r="I85" s="16" t="str" cm="1">
        <f t="array" ref="I85">IF(AND(H84&gt;1000,H85&lt;2),INDEX(N:N,MATCH(I84,N:N,0)+1,0),I84)</f>
        <v>아</v>
      </c>
      <c r="J85" s="16" t="str">
        <f t="shared" si="36"/>
        <v>1E+56</v>
      </c>
      <c r="K85" s="22">
        <f t="shared" si="38"/>
        <v>30000</v>
      </c>
      <c r="L85" s="22">
        <f t="shared" si="39"/>
        <v>120000</v>
      </c>
      <c r="M85" s="22"/>
    </row>
    <row r="86" spans="5:13" x14ac:dyDescent="0.3">
      <c r="E86" s="16">
        <v>77</v>
      </c>
      <c r="F86" s="17" t="str">
        <f t="shared" si="35"/>
        <v>50아</v>
      </c>
      <c r="G86" s="17">
        <f t="shared" si="37"/>
        <v>5.0000000000000004E+57</v>
      </c>
      <c r="H86" s="17">
        <f t="shared" si="40"/>
        <v>50</v>
      </c>
      <c r="I86" s="16" t="str" cm="1">
        <f t="array" ref="I86">IF(AND(H85&gt;1000,H86&lt;2),INDEX(N:N,MATCH(I85,N:N,0)+1,0),I85)</f>
        <v>아</v>
      </c>
      <c r="J86" s="16" t="str">
        <f t="shared" si="36"/>
        <v>1E+56</v>
      </c>
      <c r="K86" s="22">
        <f t="shared" si="38"/>
        <v>30750</v>
      </c>
      <c r="L86" s="22">
        <f t="shared" si="39"/>
        <v>123000</v>
      </c>
      <c r="M86" s="22"/>
    </row>
    <row r="87" spans="5:13" x14ac:dyDescent="0.3">
      <c r="E87" s="16">
        <v>78</v>
      </c>
      <c r="F87" s="17" t="str">
        <f t="shared" si="35"/>
        <v>100아</v>
      </c>
      <c r="G87" s="17">
        <f t="shared" si="37"/>
        <v>1.0000000000000001E+58</v>
      </c>
      <c r="H87" s="17">
        <f t="shared" si="40"/>
        <v>100</v>
      </c>
      <c r="I87" s="16" t="str" cm="1">
        <f t="array" ref="I87">IF(AND(H86&gt;1000,H87&lt;2),INDEX(N:N,MATCH(I86,N:N,0)+1,0),I86)</f>
        <v>아</v>
      </c>
      <c r="J87" s="16" t="str">
        <f t="shared" si="36"/>
        <v>1E+56</v>
      </c>
      <c r="K87" s="22">
        <f t="shared" si="38"/>
        <v>31500</v>
      </c>
      <c r="L87" s="22">
        <f t="shared" si="39"/>
        <v>126000</v>
      </c>
      <c r="M87" s="22"/>
    </row>
    <row r="88" spans="5:13" x14ac:dyDescent="0.3">
      <c r="E88" s="16">
        <v>79</v>
      </c>
      <c r="F88" s="17" t="str">
        <f t="shared" si="35"/>
        <v>500아</v>
      </c>
      <c r="G88" s="17">
        <f t="shared" si="37"/>
        <v>5.0000000000000004E+58</v>
      </c>
      <c r="H88" s="17">
        <f t="shared" si="40"/>
        <v>500</v>
      </c>
      <c r="I88" s="16" t="str" cm="1">
        <f t="array" ref="I88">IF(AND(H87&gt;1000,H88&lt;2),INDEX(N:N,MATCH(I87,N:N,0)+1,0),I87)</f>
        <v>아</v>
      </c>
      <c r="J88" s="16" t="str">
        <f t="shared" si="36"/>
        <v>1E+56</v>
      </c>
      <c r="K88" s="22">
        <f t="shared" si="38"/>
        <v>32250</v>
      </c>
      <c r="L88" s="22">
        <f t="shared" si="39"/>
        <v>129000</v>
      </c>
      <c r="M88" s="22"/>
    </row>
    <row r="89" spans="5:13" x14ac:dyDescent="0.3">
      <c r="E89" s="16">
        <v>80</v>
      </c>
      <c r="F89" s="17" t="str">
        <f t="shared" si="35"/>
        <v>1000아</v>
      </c>
      <c r="G89" s="17">
        <f t="shared" si="37"/>
        <v>1.0000000000000001E+59</v>
      </c>
      <c r="H89" s="17">
        <f t="shared" si="40"/>
        <v>1000</v>
      </c>
      <c r="I89" s="16" t="str" cm="1">
        <f t="array" ref="I89">IF(AND(H88&gt;1000,H89&lt;2),INDEX(N:N,MATCH(I88,N:N,0)+1,0),I88)</f>
        <v>아</v>
      </c>
      <c r="J89" s="16" t="str">
        <f t="shared" si="36"/>
        <v>1E+56</v>
      </c>
      <c r="K89" s="22">
        <f t="shared" si="38"/>
        <v>33000</v>
      </c>
      <c r="L89" s="22">
        <f t="shared" si="39"/>
        <v>132000</v>
      </c>
      <c r="M89" s="22"/>
    </row>
    <row r="90" spans="5:13" x14ac:dyDescent="0.3">
      <c r="E90" s="16">
        <v>81</v>
      </c>
      <c r="F90" s="17" t="str">
        <f t="shared" si="35"/>
        <v>5000아</v>
      </c>
      <c r="G90" s="17">
        <f t="shared" si="37"/>
        <v>5.0000000000000006E+59</v>
      </c>
      <c r="H90" s="17">
        <f t="shared" si="40"/>
        <v>5000</v>
      </c>
      <c r="I90" s="16" t="str" cm="1">
        <f t="array" ref="I90">IF(AND(H89&gt;1000,H90&lt;2),INDEX(N:N,MATCH(I89,N:N,0)+1,0),I89)</f>
        <v>아</v>
      </c>
      <c r="J90" s="16" t="str">
        <f t="shared" si="36"/>
        <v>1E+56</v>
      </c>
      <c r="K90" s="22">
        <f t="shared" si="38"/>
        <v>33750</v>
      </c>
      <c r="L90" s="22">
        <f t="shared" si="39"/>
        <v>135000</v>
      </c>
      <c r="M90" s="22"/>
    </row>
    <row r="91" spans="5:13" x14ac:dyDescent="0.3">
      <c r="E91" s="16">
        <v>82</v>
      </c>
      <c r="F91" s="17" t="str">
        <f t="shared" si="35"/>
        <v>1나</v>
      </c>
      <c r="G91" s="17">
        <f t="shared" si="37"/>
        <v>9.9999999999999995E+59</v>
      </c>
      <c r="H91" s="17">
        <f t="shared" si="40"/>
        <v>1</v>
      </c>
      <c r="I91" s="16" t="str" cm="1">
        <f t="array" ref="I91">IF(AND(H90&gt;1000,H91&lt;2),INDEX(N:N,MATCH(I90,N:N,0)+1,0),I90)</f>
        <v>나</v>
      </c>
      <c r="J91" s="16" t="str">
        <f t="shared" si="36"/>
        <v>1E+60</v>
      </c>
      <c r="K91" s="22">
        <f t="shared" si="38"/>
        <v>34500</v>
      </c>
      <c r="L91" s="22">
        <f t="shared" si="39"/>
        <v>138000</v>
      </c>
      <c r="M91" s="22"/>
    </row>
    <row r="92" spans="5:13" x14ac:dyDescent="0.3">
      <c r="E92" s="16">
        <v>83</v>
      </c>
      <c r="F92" s="17" t="str">
        <f t="shared" si="35"/>
        <v>5나</v>
      </c>
      <c r="G92" s="17">
        <f t="shared" si="37"/>
        <v>4.9999999999999997E+60</v>
      </c>
      <c r="H92" s="17">
        <f t="shared" si="40"/>
        <v>5</v>
      </c>
      <c r="I92" s="16" t="str" cm="1">
        <f t="array" ref="I92">IF(AND(H91&gt;1000,H92&lt;2),INDEX(N:N,MATCH(I91,N:N,0)+1,0),I91)</f>
        <v>나</v>
      </c>
      <c r="J92" s="16" t="str">
        <f t="shared" si="36"/>
        <v>1E+60</v>
      </c>
      <c r="K92" s="22">
        <f t="shared" si="38"/>
        <v>35250</v>
      </c>
      <c r="L92" s="22">
        <f t="shared" si="39"/>
        <v>141000</v>
      </c>
      <c r="M92" s="22"/>
    </row>
    <row r="93" spans="5:13" x14ac:dyDescent="0.3">
      <c r="E93" s="16">
        <v>84</v>
      </c>
      <c r="F93" s="17" t="str">
        <f t="shared" si="35"/>
        <v>10나</v>
      </c>
      <c r="G93" s="17">
        <f t="shared" si="37"/>
        <v>9.9999999999999995E+60</v>
      </c>
      <c r="H93" s="17">
        <f t="shared" si="40"/>
        <v>10</v>
      </c>
      <c r="I93" s="16" t="str" cm="1">
        <f t="array" ref="I93">IF(AND(H92&gt;1000,H93&lt;2),INDEX(N:N,MATCH(I92,N:N,0)+1,0),I92)</f>
        <v>나</v>
      </c>
      <c r="J93" s="16" t="str">
        <f t="shared" si="36"/>
        <v>1E+60</v>
      </c>
      <c r="K93" s="22">
        <f t="shared" si="38"/>
        <v>36000</v>
      </c>
      <c r="L93" s="22">
        <f t="shared" si="39"/>
        <v>144000</v>
      </c>
      <c r="M93" s="22"/>
    </row>
    <row r="94" spans="5:13" x14ac:dyDescent="0.3">
      <c r="E94" s="16">
        <v>85</v>
      </c>
      <c r="F94" s="17" t="str">
        <f t="shared" si="35"/>
        <v>50나</v>
      </c>
      <c r="G94" s="17">
        <f t="shared" si="37"/>
        <v>4.9999999999999996E+61</v>
      </c>
      <c r="H94" s="17">
        <f t="shared" si="40"/>
        <v>50</v>
      </c>
      <c r="I94" s="16" t="str" cm="1">
        <f t="array" ref="I94">IF(AND(H93&gt;1000,H94&lt;2),INDEX(N:N,MATCH(I93,N:N,0)+1,0),I93)</f>
        <v>나</v>
      </c>
      <c r="J94" s="16" t="str">
        <f t="shared" si="36"/>
        <v>1E+60</v>
      </c>
      <c r="K94" s="22">
        <f t="shared" si="38"/>
        <v>36750</v>
      </c>
      <c r="L94" s="22">
        <f t="shared" si="39"/>
        <v>147000</v>
      </c>
      <c r="M94" s="22"/>
    </row>
    <row r="95" spans="5:13" x14ac:dyDescent="0.3">
      <c r="E95" s="16">
        <v>86</v>
      </c>
      <c r="F95" s="17" t="str">
        <f t="shared" si="35"/>
        <v>100나</v>
      </c>
      <c r="G95" s="17">
        <f t="shared" si="37"/>
        <v>9.9999999999999992E+61</v>
      </c>
      <c r="H95" s="17">
        <f t="shared" si="40"/>
        <v>100</v>
      </c>
      <c r="I95" s="16" t="str" cm="1">
        <f t="array" ref="I95">IF(AND(H94&gt;1000,H95&lt;2),INDEX(N:N,MATCH(I94,N:N,0)+1,0),I94)</f>
        <v>나</v>
      </c>
      <c r="J95" s="16" t="str">
        <f t="shared" si="36"/>
        <v>1E+60</v>
      </c>
      <c r="K95" s="22">
        <f t="shared" si="38"/>
        <v>37500</v>
      </c>
      <c r="L95" s="22">
        <f t="shared" si="39"/>
        <v>150000</v>
      </c>
      <c r="M95" s="22"/>
    </row>
    <row r="96" spans="5:13" x14ac:dyDescent="0.3">
      <c r="E96" s="16">
        <v>87</v>
      </c>
      <c r="F96" s="17" t="str">
        <f t="shared" si="35"/>
        <v>500나</v>
      </c>
      <c r="G96" s="17">
        <f t="shared" si="37"/>
        <v>4.9999999999999994E+62</v>
      </c>
      <c r="H96" s="17">
        <f t="shared" si="40"/>
        <v>500</v>
      </c>
      <c r="I96" s="16" t="str" cm="1">
        <f t="array" ref="I96">IF(AND(H95&gt;1000,H96&lt;2),INDEX(N:N,MATCH(I95,N:N,0)+1,0),I95)</f>
        <v>나</v>
      </c>
      <c r="J96" s="16" t="str">
        <f t="shared" si="36"/>
        <v>1E+60</v>
      </c>
      <c r="K96" s="22">
        <f t="shared" si="38"/>
        <v>38250</v>
      </c>
      <c r="L96" s="22">
        <f t="shared" si="39"/>
        <v>153000</v>
      </c>
      <c r="M96" s="22"/>
    </row>
    <row r="97" spans="5:13" x14ac:dyDescent="0.3">
      <c r="E97" s="16">
        <v>88</v>
      </c>
      <c r="F97" s="17" t="str">
        <f t="shared" si="35"/>
        <v>1000나</v>
      </c>
      <c r="G97" s="17">
        <f t="shared" si="37"/>
        <v>9.9999999999999988E+62</v>
      </c>
      <c r="H97" s="17">
        <f t="shared" si="40"/>
        <v>1000</v>
      </c>
      <c r="I97" s="16" t="str" cm="1">
        <f t="array" ref="I97">IF(AND(H96&gt;1000,H97&lt;2),INDEX(N:N,MATCH(I96,N:N,0)+1,0),I96)</f>
        <v>나</v>
      </c>
      <c r="J97" s="16" t="str">
        <f t="shared" si="36"/>
        <v>1E+60</v>
      </c>
      <c r="K97" s="22">
        <f t="shared" si="38"/>
        <v>39000</v>
      </c>
      <c r="L97" s="22">
        <f t="shared" si="39"/>
        <v>156000</v>
      </c>
      <c r="M97" s="22"/>
    </row>
    <row r="98" spans="5:13" x14ac:dyDescent="0.3">
      <c r="E98" s="16">
        <v>89</v>
      </c>
      <c r="F98" s="17" t="str">
        <f t="shared" si="35"/>
        <v>5000나</v>
      </c>
      <c r="G98" s="17">
        <f t="shared" si="37"/>
        <v>5.0000000000000001E+63</v>
      </c>
      <c r="H98" s="17">
        <f t="shared" si="40"/>
        <v>5000</v>
      </c>
      <c r="I98" s="16" t="str" cm="1">
        <f t="array" ref="I98">IF(AND(H97&gt;1000,H98&lt;2),INDEX(N:N,MATCH(I97,N:N,0)+1,0),I97)</f>
        <v>나</v>
      </c>
      <c r="J98" s="16" t="str">
        <f t="shared" si="36"/>
        <v>1E+60</v>
      </c>
      <c r="K98" s="22">
        <f t="shared" si="38"/>
        <v>39750</v>
      </c>
      <c r="L98" s="22">
        <f t="shared" si="39"/>
        <v>159000</v>
      </c>
      <c r="M98" s="22"/>
    </row>
    <row r="99" spans="5:13" x14ac:dyDescent="0.3">
      <c r="E99" s="16">
        <v>90</v>
      </c>
      <c r="F99" s="17" t="str">
        <f t="shared" si="35"/>
        <v>1불</v>
      </c>
      <c r="G99" s="17">
        <f t="shared" si="37"/>
        <v>1E+64</v>
      </c>
      <c r="H99" s="17">
        <f t="shared" si="40"/>
        <v>1</v>
      </c>
      <c r="I99" s="16" t="str" cm="1">
        <f t="array" ref="I99">IF(AND(H98&gt;1000,H99&lt;2),INDEX(N:N,MATCH(I98,N:N,0)+1,0),I98)</f>
        <v>불</v>
      </c>
      <c r="J99" s="16" t="str">
        <f t="shared" si="36"/>
        <v>1E+64</v>
      </c>
      <c r="K99" s="22">
        <f t="shared" si="38"/>
        <v>40625</v>
      </c>
      <c r="L99" s="22">
        <f t="shared" si="39"/>
        <v>162500</v>
      </c>
      <c r="M99" s="22"/>
    </row>
    <row r="100" spans="5:13" x14ac:dyDescent="0.3">
      <c r="E100" s="16">
        <v>91</v>
      </c>
      <c r="F100" s="17" t="str">
        <f t="shared" si="35"/>
        <v>5불</v>
      </c>
      <c r="G100" s="17">
        <f t="shared" si="37"/>
        <v>5E+64</v>
      </c>
      <c r="H100" s="17">
        <f t="shared" si="40"/>
        <v>5</v>
      </c>
      <c r="I100" s="16" t="str" cm="1">
        <f t="array" ref="I100">IF(AND(H99&gt;1000,H100&lt;2),INDEX(N:N,MATCH(I99,N:N,0)+1,0),I99)</f>
        <v>불</v>
      </c>
      <c r="J100" s="16" t="str">
        <f t="shared" si="36"/>
        <v>1E+64</v>
      </c>
      <c r="K100" s="22">
        <f t="shared" si="38"/>
        <v>41500</v>
      </c>
      <c r="L100" s="22">
        <f t="shared" si="39"/>
        <v>166000</v>
      </c>
      <c r="M100" s="22"/>
    </row>
    <row r="101" spans="5:13" x14ac:dyDescent="0.3">
      <c r="E101" s="16">
        <v>92</v>
      </c>
      <c r="F101" s="17" t="str">
        <f t="shared" si="35"/>
        <v>10불</v>
      </c>
      <c r="G101" s="17">
        <f t="shared" si="37"/>
        <v>9.9999999999999999E+64</v>
      </c>
      <c r="H101" s="17">
        <f t="shared" si="40"/>
        <v>10</v>
      </c>
      <c r="I101" s="16" t="str" cm="1">
        <f t="array" ref="I101">IF(AND(H100&gt;1000,H101&lt;2),INDEX(N:N,MATCH(I100,N:N,0)+1,0),I100)</f>
        <v>불</v>
      </c>
      <c r="J101" s="16" t="str">
        <f t="shared" si="36"/>
        <v>1E+64</v>
      </c>
      <c r="K101" s="22">
        <f t="shared" si="38"/>
        <v>42375</v>
      </c>
      <c r="L101" s="22">
        <f t="shared" si="39"/>
        <v>169500</v>
      </c>
      <c r="M101" s="22"/>
    </row>
    <row r="102" spans="5:13" x14ac:dyDescent="0.3">
      <c r="E102" s="16">
        <v>93</v>
      </c>
      <c r="F102" s="17" t="str">
        <f t="shared" si="35"/>
        <v>50불</v>
      </c>
      <c r="G102" s="17">
        <f t="shared" si="37"/>
        <v>4.9999999999999997E+65</v>
      </c>
      <c r="H102" s="17">
        <f t="shared" si="40"/>
        <v>50</v>
      </c>
      <c r="I102" s="16" t="str" cm="1">
        <f t="array" ref="I102">IF(AND(H101&gt;1000,H102&lt;2),INDEX(N:N,MATCH(I101,N:N,0)+1,0),I101)</f>
        <v>불</v>
      </c>
      <c r="J102" s="16" t="str">
        <f t="shared" si="36"/>
        <v>1E+64</v>
      </c>
      <c r="K102" s="22">
        <f t="shared" si="38"/>
        <v>43250</v>
      </c>
      <c r="L102" s="22">
        <f t="shared" si="39"/>
        <v>173000</v>
      </c>
      <c r="M102" s="22"/>
    </row>
    <row r="103" spans="5:13" x14ac:dyDescent="0.3">
      <c r="E103" s="16">
        <v>94</v>
      </c>
      <c r="F103" s="17" t="str">
        <f t="shared" si="35"/>
        <v>100불</v>
      </c>
      <c r="G103" s="17">
        <f t="shared" si="37"/>
        <v>9.9999999999999995E+65</v>
      </c>
      <c r="H103" s="17">
        <f t="shared" si="40"/>
        <v>100</v>
      </c>
      <c r="I103" s="16" t="str" cm="1">
        <f t="array" ref="I103">IF(AND(H102&gt;1000,H103&lt;2),INDEX(N:N,MATCH(I102,N:N,0)+1,0),I102)</f>
        <v>불</v>
      </c>
      <c r="J103" s="16" t="str">
        <f t="shared" si="36"/>
        <v>1E+64</v>
      </c>
      <c r="K103" s="22">
        <f t="shared" si="38"/>
        <v>44125</v>
      </c>
      <c r="L103" s="22">
        <f t="shared" si="39"/>
        <v>176500</v>
      </c>
      <c r="M103" s="22"/>
    </row>
    <row r="104" spans="5:13" x14ac:dyDescent="0.3">
      <c r="E104" s="16">
        <v>95</v>
      </c>
      <c r="F104" s="17" t="str">
        <f t="shared" si="35"/>
        <v>500불</v>
      </c>
      <c r="G104" s="17">
        <f t="shared" si="37"/>
        <v>4.9999999999999999E+66</v>
      </c>
      <c r="H104" s="17">
        <f t="shared" si="40"/>
        <v>500</v>
      </c>
      <c r="I104" s="16" t="str" cm="1">
        <f t="array" ref="I104">IF(AND(H103&gt;1000,H104&lt;2),INDEX(N:N,MATCH(I103,N:N,0)+1,0),I103)</f>
        <v>불</v>
      </c>
      <c r="J104" s="16" t="str">
        <f t="shared" si="36"/>
        <v>1E+64</v>
      </c>
      <c r="K104" s="22">
        <f t="shared" si="38"/>
        <v>45000</v>
      </c>
      <c r="L104" s="22">
        <f t="shared" si="39"/>
        <v>180000</v>
      </c>
      <c r="M104" s="22"/>
    </row>
    <row r="105" spans="5:13" x14ac:dyDescent="0.3">
      <c r="E105" s="16">
        <v>96</v>
      </c>
      <c r="F105" s="17" t="str">
        <f t="shared" si="35"/>
        <v>1000불</v>
      </c>
      <c r="G105" s="17">
        <f t="shared" si="37"/>
        <v>9.9999999999999998E+66</v>
      </c>
      <c r="H105" s="17">
        <f t="shared" si="40"/>
        <v>1000</v>
      </c>
      <c r="I105" s="16" t="str" cm="1">
        <f t="array" ref="I105">IF(AND(H104&gt;1000,H105&lt;2),INDEX(N:N,MATCH(I104,N:N,0)+1,0),I104)</f>
        <v>불</v>
      </c>
      <c r="J105" s="16" t="str">
        <f t="shared" si="36"/>
        <v>1E+64</v>
      </c>
      <c r="K105" s="22">
        <f t="shared" si="38"/>
        <v>45875</v>
      </c>
      <c r="L105" s="22">
        <f t="shared" si="39"/>
        <v>183500</v>
      </c>
      <c r="M105" s="22"/>
    </row>
    <row r="106" spans="5:13" x14ac:dyDescent="0.3">
      <c r="E106" s="16">
        <v>97</v>
      </c>
      <c r="F106" s="17" t="str">
        <f t="shared" si="35"/>
        <v>5000불</v>
      </c>
      <c r="G106" s="17">
        <f t="shared" si="37"/>
        <v>5.0000000000000004E+67</v>
      </c>
      <c r="H106" s="17">
        <f t="shared" si="40"/>
        <v>5000</v>
      </c>
      <c r="I106" s="16" t="str" cm="1">
        <f t="array" ref="I106">IF(AND(H105&gt;1000,H106&lt;2),INDEX(N:N,MATCH(I105,N:N,0)+1,0),I105)</f>
        <v>불</v>
      </c>
      <c r="J106" s="16" t="str">
        <f t="shared" si="36"/>
        <v>1E+64</v>
      </c>
      <c r="K106" s="22">
        <f t="shared" si="38"/>
        <v>46750</v>
      </c>
      <c r="L106" s="22">
        <f t="shared" si="39"/>
        <v>187000</v>
      </c>
      <c r="M106" s="22"/>
    </row>
    <row r="107" spans="5:13" x14ac:dyDescent="0.3">
      <c r="E107" s="16">
        <v>98</v>
      </c>
      <c r="F107" s="17" t="str">
        <f t="shared" si="35"/>
        <v>1무</v>
      </c>
      <c r="G107" s="17">
        <f t="shared" si="37"/>
        <v>9.9999999999999995E+67</v>
      </c>
      <c r="H107" s="17">
        <f t="shared" si="40"/>
        <v>1</v>
      </c>
      <c r="I107" s="16" t="str" cm="1">
        <f t="array" ref="I107">IF(AND(H106&gt;1000,H107&lt;2),INDEX(N:N,MATCH(I106,N:N,0)+1,0),I106)</f>
        <v>무</v>
      </c>
      <c r="J107" s="16" t="str">
        <f t="shared" si="36"/>
        <v>1E+68</v>
      </c>
      <c r="K107" s="22">
        <f t="shared" si="38"/>
        <v>47625</v>
      </c>
      <c r="L107" s="22">
        <f t="shared" si="39"/>
        <v>190500</v>
      </c>
      <c r="M107" s="22"/>
    </row>
    <row r="108" spans="5:13" x14ac:dyDescent="0.3">
      <c r="E108" s="16">
        <v>99</v>
      </c>
      <c r="F108" s="17" t="str">
        <f t="shared" si="35"/>
        <v>5무</v>
      </c>
      <c r="G108" s="17">
        <f t="shared" si="37"/>
        <v>4.9999999999999994E+68</v>
      </c>
      <c r="H108" s="17">
        <f t="shared" si="40"/>
        <v>5</v>
      </c>
      <c r="I108" s="16" t="str" cm="1">
        <f t="array" ref="I108">IF(AND(H107&gt;1000,H108&lt;2),INDEX(N:N,MATCH(I107,N:N,0)+1,0),I107)</f>
        <v>무</v>
      </c>
      <c r="J108" s="16" t="str">
        <f t="shared" si="36"/>
        <v>1E+68</v>
      </c>
      <c r="K108" s="22">
        <f t="shared" si="38"/>
        <v>48500</v>
      </c>
      <c r="L108" s="22">
        <f t="shared" si="39"/>
        <v>194000</v>
      </c>
      <c r="M108" s="22"/>
    </row>
    <row r="109" spans="5:13" x14ac:dyDescent="0.3">
      <c r="E109" s="16">
        <v>100</v>
      </c>
      <c r="F109" s="17" t="str">
        <f t="shared" si="35"/>
        <v>10무</v>
      </c>
      <c r="G109" s="17">
        <f t="shared" si="37"/>
        <v>9.9999999999999988E+68</v>
      </c>
      <c r="H109" s="17">
        <f t="shared" si="40"/>
        <v>10</v>
      </c>
      <c r="I109" s="16" t="str" cm="1">
        <f t="array" ref="I109">IF(AND(H108&gt;1000,H109&lt;2),INDEX(N:N,MATCH(I108,N:N,0)+1,0),I108)</f>
        <v>무</v>
      </c>
      <c r="J109" s="16" t="str">
        <f t="shared" si="36"/>
        <v>1E+68</v>
      </c>
      <c r="K109" s="22">
        <f t="shared" si="38"/>
        <v>49375</v>
      </c>
      <c r="L109" s="22">
        <f t="shared" si="39"/>
        <v>197500</v>
      </c>
      <c r="M109" s="22"/>
    </row>
    <row r="110" spans="5:13" x14ac:dyDescent="0.3">
      <c r="E110" s="16">
        <v>101</v>
      </c>
      <c r="F110" s="17" t="str">
        <f t="shared" si="35"/>
        <v>50무</v>
      </c>
      <c r="G110" s="17">
        <f t="shared" si="37"/>
        <v>4.9999999999999996E+69</v>
      </c>
      <c r="H110" s="17">
        <f t="shared" si="40"/>
        <v>50</v>
      </c>
      <c r="I110" s="16" t="str" cm="1">
        <f t="array" ref="I110">IF(AND(H109&gt;1000,H110&lt;2),INDEX(N:N,MATCH(I109,N:N,0)+1,0),I109)</f>
        <v>무</v>
      </c>
      <c r="J110" s="16" t="str">
        <f t="shared" si="36"/>
        <v>1E+68</v>
      </c>
      <c r="K110" s="22">
        <f t="shared" si="38"/>
        <v>50250</v>
      </c>
      <c r="L110" s="22">
        <f t="shared" si="39"/>
        <v>201000</v>
      </c>
      <c r="M110" s="22"/>
    </row>
    <row r="111" spans="5:13" x14ac:dyDescent="0.3">
      <c r="E111" s="16">
        <v>102</v>
      </c>
      <c r="F111" s="17" t="str">
        <f t="shared" si="35"/>
        <v>100무</v>
      </c>
      <c r="G111" s="17">
        <f t="shared" si="37"/>
        <v>9.9999999999999992E+69</v>
      </c>
      <c r="H111" s="17">
        <f t="shared" si="40"/>
        <v>100</v>
      </c>
      <c r="I111" s="16" t="str" cm="1">
        <f t="array" ref="I111">IF(AND(H110&gt;1000,H111&lt;2),INDEX(N:N,MATCH(I110,N:N,0)+1,0),I110)</f>
        <v>무</v>
      </c>
      <c r="J111" s="16" t="str">
        <f t="shared" si="36"/>
        <v>1E+68</v>
      </c>
      <c r="K111" s="22">
        <f t="shared" si="38"/>
        <v>51125</v>
      </c>
      <c r="L111" s="22">
        <f t="shared" si="39"/>
        <v>204500</v>
      </c>
      <c r="M111" s="22"/>
    </row>
    <row r="112" spans="5:13" x14ac:dyDescent="0.3">
      <c r="E112" s="16">
        <v>103</v>
      </c>
      <c r="F112" s="17" t="str">
        <f t="shared" si="35"/>
        <v>500무</v>
      </c>
      <c r="G112" s="17">
        <f t="shared" si="37"/>
        <v>4.9999999999999996E+70</v>
      </c>
      <c r="H112" s="17">
        <f t="shared" si="40"/>
        <v>500</v>
      </c>
      <c r="I112" s="16" t="str" cm="1">
        <f t="array" ref="I112">IF(AND(H111&gt;1000,H112&lt;2),INDEX(N:N,MATCH(I111,N:N,0)+1,0),I111)</f>
        <v>무</v>
      </c>
      <c r="J112" s="16" t="str">
        <f t="shared" si="36"/>
        <v>1E+68</v>
      </c>
      <c r="K112" s="22">
        <f t="shared" si="38"/>
        <v>52000</v>
      </c>
      <c r="L112" s="22">
        <f t="shared" si="39"/>
        <v>208000</v>
      </c>
      <c r="M112" s="22"/>
    </row>
    <row r="113" spans="5:13" x14ac:dyDescent="0.3">
      <c r="E113" s="16">
        <v>104</v>
      </c>
      <c r="F113" s="17" t="str">
        <f t="shared" si="35"/>
        <v>1000무</v>
      </c>
      <c r="G113" s="17">
        <f t="shared" si="37"/>
        <v>9.9999999999999992E+70</v>
      </c>
      <c r="H113" s="17">
        <f t="shared" si="40"/>
        <v>1000</v>
      </c>
      <c r="I113" s="16" t="str" cm="1">
        <f t="array" ref="I113">IF(AND(H112&gt;1000,H113&lt;2),INDEX(N:N,MATCH(I112,N:N,0)+1,0),I112)</f>
        <v>무</v>
      </c>
      <c r="J113" s="16" t="str">
        <f t="shared" si="36"/>
        <v>1E+68</v>
      </c>
      <c r="K113" s="22">
        <f t="shared" si="38"/>
        <v>52875</v>
      </c>
      <c r="L113" s="22">
        <f t="shared" si="39"/>
        <v>211500</v>
      </c>
      <c r="M113" s="22"/>
    </row>
    <row r="114" spans="5:13" x14ac:dyDescent="0.3">
      <c r="E114" s="16">
        <v>105</v>
      </c>
      <c r="F114" s="17" t="str">
        <f t="shared" si="35"/>
        <v>5000무</v>
      </c>
      <c r="G114" s="17">
        <f t="shared" si="37"/>
        <v>4.9999999999999997E+71</v>
      </c>
      <c r="H114" s="17">
        <f t="shared" si="40"/>
        <v>5000</v>
      </c>
      <c r="I114" s="16" t="str" cm="1">
        <f t="array" ref="I114">IF(AND(H113&gt;1000,H114&lt;2),INDEX(N:N,MATCH(I113,N:N,0)+1,0),I113)</f>
        <v>무</v>
      </c>
      <c r="J114" s="16" t="str">
        <f t="shared" si="36"/>
        <v>1E+68</v>
      </c>
      <c r="K114" s="22">
        <f t="shared" si="38"/>
        <v>53875</v>
      </c>
      <c r="L114" s="22">
        <f t="shared" si="39"/>
        <v>215500</v>
      </c>
      <c r="M114" s="22"/>
    </row>
    <row r="115" spans="5:13" x14ac:dyDescent="0.3">
      <c r="E115" s="16">
        <v>106</v>
      </c>
      <c r="F115" s="17" t="str">
        <f t="shared" si="35"/>
        <v>1대</v>
      </c>
      <c r="G115" s="17">
        <f t="shared" si="37"/>
        <v>9.9999999999999994E+71</v>
      </c>
      <c r="H115" s="17">
        <f t="shared" si="40"/>
        <v>1</v>
      </c>
      <c r="I115" s="16" t="str" cm="1">
        <f t="array" ref="I115">IF(AND(H114&gt;1000,H115&lt;2),INDEX(N:N,MATCH(I114,N:N,0)+1,0),I114)</f>
        <v>대</v>
      </c>
      <c r="J115" s="16" t="str">
        <f t="shared" si="36"/>
        <v>1E+72</v>
      </c>
      <c r="K115" s="22">
        <f t="shared" si="38"/>
        <v>54875</v>
      </c>
      <c r="L115" s="22">
        <f t="shared" si="39"/>
        <v>219500</v>
      </c>
      <c r="M115" s="22"/>
    </row>
    <row r="116" spans="5:13" x14ac:dyDescent="0.3">
      <c r="E116" s="16">
        <v>107</v>
      </c>
      <c r="F116" s="17" t="str">
        <f t="shared" si="35"/>
        <v>5대</v>
      </c>
      <c r="G116" s="17">
        <f t="shared" si="37"/>
        <v>4.9999999999999999E+72</v>
      </c>
      <c r="H116" s="17">
        <f t="shared" si="40"/>
        <v>5</v>
      </c>
      <c r="I116" s="16" t="str" cm="1">
        <f t="array" ref="I116">IF(AND(H115&gt;1000,H116&lt;2),INDEX(N:N,MATCH(I115,N:N,0)+1,0),I115)</f>
        <v>대</v>
      </c>
      <c r="J116" s="16" t="str">
        <f t="shared" si="36"/>
        <v>1E+72</v>
      </c>
      <c r="K116" s="22">
        <f t="shared" si="38"/>
        <v>55875</v>
      </c>
      <c r="L116" s="22">
        <f t="shared" si="39"/>
        <v>223500</v>
      </c>
      <c r="M116" s="22"/>
    </row>
    <row r="117" spans="5:13" x14ac:dyDescent="0.3">
      <c r="E117" s="16">
        <v>108</v>
      </c>
      <c r="F117" s="17" t="str">
        <f t="shared" si="35"/>
        <v>10대</v>
      </c>
      <c r="G117" s="17">
        <f t="shared" si="37"/>
        <v>9.9999999999999998E+72</v>
      </c>
      <c r="H117" s="17">
        <f t="shared" si="40"/>
        <v>10</v>
      </c>
      <c r="I117" s="16" t="str" cm="1">
        <f t="array" ref="I117">IF(AND(H116&gt;1000,H117&lt;2),INDEX(N:N,MATCH(I116,N:N,0)+1,0),I116)</f>
        <v>대</v>
      </c>
      <c r="J117" s="16" t="str">
        <f t="shared" si="36"/>
        <v>1E+72</v>
      </c>
      <c r="K117" s="22">
        <f t="shared" si="38"/>
        <v>56875</v>
      </c>
      <c r="L117" s="22">
        <f t="shared" si="39"/>
        <v>227500</v>
      </c>
      <c r="M117" s="22"/>
    </row>
    <row r="118" spans="5:13" x14ac:dyDescent="0.3">
      <c r="E118" s="16">
        <v>109</v>
      </c>
      <c r="F118" s="17" t="str">
        <f t="shared" si="35"/>
        <v>50대</v>
      </c>
      <c r="G118" s="17">
        <f t="shared" si="37"/>
        <v>4.9999999999999998E+73</v>
      </c>
      <c r="H118" s="17">
        <f t="shared" si="40"/>
        <v>50</v>
      </c>
      <c r="I118" s="16" t="str" cm="1">
        <f t="array" ref="I118">IF(AND(H117&gt;1000,H118&lt;2),INDEX(N:N,MATCH(I117,N:N,0)+1,0),I117)</f>
        <v>대</v>
      </c>
      <c r="J118" s="16" t="str">
        <f t="shared" si="36"/>
        <v>1E+72</v>
      </c>
      <c r="K118" s="22">
        <f t="shared" si="38"/>
        <v>57875</v>
      </c>
      <c r="L118" s="22">
        <f t="shared" si="39"/>
        <v>231500</v>
      </c>
      <c r="M118" s="22"/>
    </row>
    <row r="119" spans="5:13" x14ac:dyDescent="0.3">
      <c r="E119" s="16">
        <v>110</v>
      </c>
      <c r="F119" s="17" t="str">
        <f t="shared" si="35"/>
        <v>100대</v>
      </c>
      <c r="G119" s="17">
        <f t="shared" si="37"/>
        <v>9.9999999999999995E+73</v>
      </c>
      <c r="H119" s="17">
        <f t="shared" si="40"/>
        <v>100</v>
      </c>
      <c r="I119" s="16" t="str" cm="1">
        <f t="array" ref="I119">IF(AND(H118&gt;1000,H119&lt;2),INDEX(N:N,MATCH(I118,N:N,0)+1,0),I118)</f>
        <v>대</v>
      </c>
      <c r="J119" s="16" t="str">
        <f t="shared" si="36"/>
        <v>1E+72</v>
      </c>
      <c r="K119" s="22">
        <f t="shared" si="38"/>
        <v>58875</v>
      </c>
      <c r="L119" s="22">
        <f t="shared" si="39"/>
        <v>235500</v>
      </c>
      <c r="M119" s="22"/>
    </row>
    <row r="120" spans="5:13" x14ac:dyDescent="0.3">
      <c r="E120" s="16">
        <v>111</v>
      </c>
      <c r="F120" s="17" t="str">
        <f t="shared" si="35"/>
        <v>500대</v>
      </c>
      <c r="G120" s="17">
        <f t="shared" si="37"/>
        <v>4.9999999999999996E+74</v>
      </c>
      <c r="H120" s="17">
        <f t="shared" si="40"/>
        <v>500</v>
      </c>
      <c r="I120" s="16" t="str" cm="1">
        <f t="array" ref="I120">IF(AND(H119&gt;1000,H120&lt;2),INDEX(N:N,MATCH(I119,N:N,0)+1,0),I119)</f>
        <v>대</v>
      </c>
      <c r="J120" s="16" t="str">
        <f t="shared" si="36"/>
        <v>1E+72</v>
      </c>
      <c r="K120" s="22">
        <f t="shared" si="38"/>
        <v>59875</v>
      </c>
      <c r="L120" s="22">
        <f t="shared" si="39"/>
        <v>239500</v>
      </c>
      <c r="M120" s="22"/>
    </row>
    <row r="121" spans="5:13" x14ac:dyDescent="0.3">
      <c r="E121" s="16">
        <v>112</v>
      </c>
      <c r="F121" s="17" t="str">
        <f t="shared" si="35"/>
        <v>1000대</v>
      </c>
      <c r="G121" s="17">
        <f t="shared" si="37"/>
        <v>9.9999999999999993E+74</v>
      </c>
      <c r="H121" s="17">
        <f t="shared" si="40"/>
        <v>1000</v>
      </c>
      <c r="I121" s="16" t="str" cm="1">
        <f t="array" ref="I121">IF(AND(H120&gt;1000,H121&lt;2),INDEX(N:N,MATCH(I120,N:N,0)+1,0),I120)</f>
        <v>대</v>
      </c>
      <c r="J121" s="16" t="str">
        <f t="shared" si="36"/>
        <v>1E+72</v>
      </c>
      <c r="K121" s="22">
        <f t="shared" si="38"/>
        <v>60875</v>
      </c>
      <c r="L121" s="22">
        <f t="shared" si="39"/>
        <v>243500</v>
      </c>
      <c r="M121" s="22"/>
    </row>
    <row r="122" spans="5:13" x14ac:dyDescent="0.3">
      <c r="E122" s="16">
        <v>113</v>
      </c>
      <c r="F122" s="17" t="str">
        <f t="shared" si="35"/>
        <v>5000대</v>
      </c>
      <c r="G122" s="17">
        <f t="shared" si="37"/>
        <v>4.9999999999999994E+75</v>
      </c>
      <c r="H122" s="17">
        <f t="shared" si="40"/>
        <v>5000</v>
      </c>
      <c r="I122" s="16" t="str" cm="1">
        <f t="array" ref="I122">IF(AND(H121&gt;1000,H122&lt;2),INDEX(N:N,MATCH(I121,N:N,0)+1,0),I121)</f>
        <v>대</v>
      </c>
      <c r="J122" s="16" t="str">
        <f t="shared" si="36"/>
        <v>1E+72</v>
      </c>
      <c r="K122" s="22">
        <f t="shared" si="38"/>
        <v>61875</v>
      </c>
      <c r="L122" s="22">
        <f t="shared" si="39"/>
        <v>247500</v>
      </c>
      <c r="M122" s="22"/>
    </row>
    <row r="123" spans="5:13" x14ac:dyDescent="0.3">
      <c r="E123" s="16">
        <v>114</v>
      </c>
      <c r="F123" s="17" t="str">
        <f t="shared" si="35"/>
        <v>1겁</v>
      </c>
      <c r="G123" s="17">
        <f t="shared" si="37"/>
        <v>1E+76</v>
      </c>
      <c r="H123" s="17">
        <f t="shared" si="40"/>
        <v>1</v>
      </c>
      <c r="I123" s="16" t="str" cm="1">
        <f t="array" ref="I123">IF(AND(H122&gt;1000,H123&lt;2),INDEX(N:N,MATCH(I122,N:N,0)+1,0),I122)</f>
        <v>겁</v>
      </c>
      <c r="J123" s="16" t="str">
        <f t="shared" si="36"/>
        <v>1E+76</v>
      </c>
      <c r="K123" s="22">
        <f t="shared" si="38"/>
        <v>62875</v>
      </c>
      <c r="L123" s="22">
        <f t="shared" si="39"/>
        <v>251500</v>
      </c>
      <c r="M123" s="22"/>
    </row>
    <row r="124" spans="5:13" x14ac:dyDescent="0.3">
      <c r="E124" s="16">
        <v>115</v>
      </c>
      <c r="F124" s="17" t="str">
        <f t="shared" si="35"/>
        <v>5겁</v>
      </c>
      <c r="G124" s="17">
        <f t="shared" si="37"/>
        <v>5.0000000000000006E+76</v>
      </c>
      <c r="H124" s="17">
        <f t="shared" si="40"/>
        <v>5</v>
      </c>
      <c r="I124" s="16" t="str" cm="1">
        <f t="array" ref="I124">IF(AND(H123&gt;1000,H124&lt;2),INDEX(N:N,MATCH(I123,N:N,0)+1,0),I123)</f>
        <v>겁</v>
      </c>
      <c r="J124" s="16" t="str">
        <f t="shared" si="36"/>
        <v>1E+76</v>
      </c>
      <c r="K124" s="22">
        <f t="shared" si="38"/>
        <v>63875</v>
      </c>
      <c r="L124" s="22">
        <f t="shared" si="39"/>
        <v>255500</v>
      </c>
      <c r="M124" s="22"/>
    </row>
    <row r="125" spans="5:13" x14ac:dyDescent="0.3">
      <c r="E125" s="16">
        <v>116</v>
      </c>
      <c r="F125" s="17" t="str">
        <f t="shared" si="35"/>
        <v>10겁</v>
      </c>
      <c r="G125" s="17">
        <f t="shared" si="37"/>
        <v>1.0000000000000001E+77</v>
      </c>
      <c r="H125" s="17">
        <f t="shared" si="40"/>
        <v>10</v>
      </c>
      <c r="I125" s="16" t="str" cm="1">
        <f t="array" ref="I125">IF(AND(H124&gt;1000,H125&lt;2),INDEX(N:N,MATCH(I124,N:N,0)+1,0),I124)</f>
        <v>겁</v>
      </c>
      <c r="J125" s="16" t="str">
        <f t="shared" si="36"/>
        <v>1E+76</v>
      </c>
      <c r="K125" s="22">
        <f t="shared" si="38"/>
        <v>64875</v>
      </c>
      <c r="L125" s="22">
        <f t="shared" si="39"/>
        <v>259500</v>
      </c>
      <c r="M125" s="22"/>
    </row>
    <row r="126" spans="5:13" x14ac:dyDescent="0.3">
      <c r="E126" s="16">
        <v>117</v>
      </c>
      <c r="F126" s="17" t="str">
        <f t="shared" si="35"/>
        <v>50겁</v>
      </c>
      <c r="G126" s="17">
        <f t="shared" si="37"/>
        <v>5E+77</v>
      </c>
      <c r="H126" s="17">
        <f t="shared" si="40"/>
        <v>50</v>
      </c>
      <c r="I126" s="16" t="str" cm="1">
        <f t="array" ref="I126">IF(AND(H125&gt;1000,H126&lt;2),INDEX(N:N,MATCH(I125,N:N,0)+1,0),I125)</f>
        <v>겁</v>
      </c>
      <c r="J126" s="16" t="str">
        <f t="shared" si="36"/>
        <v>1E+76</v>
      </c>
      <c r="K126" s="22">
        <f t="shared" si="38"/>
        <v>65875</v>
      </c>
      <c r="L126" s="22">
        <f t="shared" si="39"/>
        <v>263500</v>
      </c>
      <c r="M126" s="22"/>
    </row>
    <row r="127" spans="5:13" x14ac:dyDescent="0.3">
      <c r="E127" s="16">
        <v>118</v>
      </c>
      <c r="F127" s="17" t="str">
        <f t="shared" si="35"/>
        <v>100겁</v>
      </c>
      <c r="G127" s="17">
        <f t="shared" si="37"/>
        <v>1E+78</v>
      </c>
      <c r="H127" s="17">
        <f t="shared" si="40"/>
        <v>100</v>
      </c>
      <c r="I127" s="16" t="str" cm="1">
        <f t="array" ref="I127">IF(AND(H126&gt;1000,H127&lt;2),INDEX(N:N,MATCH(I126,N:N,0)+1,0),I126)</f>
        <v>겁</v>
      </c>
      <c r="J127" s="16" t="str">
        <f t="shared" si="36"/>
        <v>1E+76</v>
      </c>
      <c r="K127" s="22">
        <f t="shared" si="38"/>
        <v>66875</v>
      </c>
      <c r="L127" s="22">
        <f t="shared" si="39"/>
        <v>267500</v>
      </c>
      <c r="M127" s="22"/>
    </row>
    <row r="128" spans="5:13" x14ac:dyDescent="0.3">
      <c r="E128" s="16">
        <v>119</v>
      </c>
      <c r="F128" s="17" t="str">
        <f t="shared" si="35"/>
        <v>500겁</v>
      </c>
      <c r="G128" s="17">
        <f t="shared" si="37"/>
        <v>4.9999999999999998E+78</v>
      </c>
      <c r="H128" s="17">
        <f t="shared" si="40"/>
        <v>500</v>
      </c>
      <c r="I128" s="16" t="str" cm="1">
        <f t="array" ref="I128">IF(AND(H127&gt;1000,H128&lt;2),INDEX(N:N,MATCH(I127,N:N,0)+1,0),I127)</f>
        <v>겁</v>
      </c>
      <c r="J128" s="16" t="str">
        <f t="shared" si="36"/>
        <v>1E+76</v>
      </c>
      <c r="K128" s="22">
        <f t="shared" si="38"/>
        <v>67875</v>
      </c>
      <c r="L128" s="22">
        <f t="shared" si="39"/>
        <v>271500</v>
      </c>
      <c r="M128" s="22"/>
    </row>
    <row r="129" spans="5:13" x14ac:dyDescent="0.3">
      <c r="E129" s="16">
        <v>120</v>
      </c>
      <c r="F129" s="17" t="str">
        <f t="shared" si="35"/>
        <v>1000겁</v>
      </c>
      <c r="G129" s="17">
        <f t="shared" si="37"/>
        <v>9.9999999999999997E+78</v>
      </c>
      <c r="H129" s="17">
        <f t="shared" si="40"/>
        <v>1000</v>
      </c>
      <c r="I129" s="16" t="str" cm="1">
        <f t="array" ref="I129">IF(AND(H128&gt;1000,H129&lt;2),INDEX(N:N,MATCH(I128,N:N,0)+1,0),I128)</f>
        <v>겁</v>
      </c>
      <c r="J129" s="16" t="str">
        <f t="shared" si="36"/>
        <v>1E+76</v>
      </c>
      <c r="K129" s="22">
        <f t="shared" si="38"/>
        <v>69000</v>
      </c>
      <c r="L129" s="22">
        <f t="shared" si="39"/>
        <v>276000</v>
      </c>
      <c r="M129" s="22"/>
    </row>
    <row r="130" spans="5:13" x14ac:dyDescent="0.3">
      <c r="E130" s="16">
        <v>121</v>
      </c>
      <c r="F130" s="17" t="str">
        <f t="shared" si="35"/>
        <v>5000겁</v>
      </c>
      <c r="G130" s="17">
        <f t="shared" si="37"/>
        <v>5E+79</v>
      </c>
      <c r="H130" s="17">
        <f t="shared" si="40"/>
        <v>5000</v>
      </c>
      <c r="I130" s="16" t="str" cm="1">
        <f t="array" ref="I130">IF(AND(H129&gt;1000,H130&lt;2),INDEX(N:N,MATCH(I129,N:N,0)+1,0),I129)</f>
        <v>겁</v>
      </c>
      <c r="J130" s="16" t="str">
        <f t="shared" si="36"/>
        <v>1E+76</v>
      </c>
      <c r="K130" s="22">
        <f t="shared" si="38"/>
        <v>70125</v>
      </c>
      <c r="L130" s="22">
        <f t="shared" si="39"/>
        <v>280500</v>
      </c>
      <c r="M130" s="22"/>
    </row>
    <row r="131" spans="5:13" x14ac:dyDescent="0.3">
      <c r="E131" s="16">
        <v>122</v>
      </c>
      <c r="F131" s="17" t="str">
        <f t="shared" si="35"/>
        <v>1업</v>
      </c>
      <c r="G131" s="17">
        <f t="shared" si="37"/>
        <v>1E+80</v>
      </c>
      <c r="H131" s="17">
        <f t="shared" si="40"/>
        <v>1</v>
      </c>
      <c r="I131" s="16" t="str" cm="1">
        <f t="array" ref="I131">IF(AND(H130&gt;1000,H131&lt;2),INDEX(N:N,MATCH(I130,N:N,0)+1,0),I130)</f>
        <v>업</v>
      </c>
      <c r="J131" s="16" t="str">
        <f t="shared" si="36"/>
        <v>1E+80</v>
      </c>
      <c r="K131" s="22">
        <f t="shared" si="38"/>
        <v>71250</v>
      </c>
      <c r="L131" s="22">
        <f t="shared" si="39"/>
        <v>285000</v>
      </c>
      <c r="M131" s="22"/>
    </row>
    <row r="132" spans="5:13" x14ac:dyDescent="0.3">
      <c r="E132" s="16">
        <v>123</v>
      </c>
      <c r="F132" s="17" t="str">
        <f t="shared" si="35"/>
        <v>5업</v>
      </c>
      <c r="G132" s="17">
        <f t="shared" si="37"/>
        <v>4.9999999999999996E+80</v>
      </c>
      <c r="H132" s="17">
        <f t="shared" si="40"/>
        <v>5</v>
      </c>
      <c r="I132" s="16" t="str" cm="1">
        <f t="array" ref="I132">IF(AND(H131&gt;1000,H132&lt;2),INDEX(N:N,MATCH(I131,N:N,0)+1,0),I131)</f>
        <v>업</v>
      </c>
      <c r="J132" s="16" t="str">
        <f t="shared" si="36"/>
        <v>1E+80</v>
      </c>
      <c r="K132" s="22">
        <f t="shared" si="38"/>
        <v>72375</v>
      </c>
      <c r="L132" s="22">
        <f t="shared" si="39"/>
        <v>289500</v>
      </c>
      <c r="M132" s="22"/>
    </row>
    <row r="133" spans="5:13" x14ac:dyDescent="0.3">
      <c r="E133" s="16">
        <v>124</v>
      </c>
      <c r="F133" s="17" t="str">
        <f t="shared" ref="F133:F184" si="41">H133&amp;I133</f>
        <v>10업</v>
      </c>
      <c r="G133" s="17">
        <f t="shared" si="37"/>
        <v>9.9999999999999992E+80</v>
      </c>
      <c r="H133" s="17">
        <f t="shared" si="40"/>
        <v>10</v>
      </c>
      <c r="I133" s="16" t="str" cm="1">
        <f t="array" ref="I133">IF(AND(H132&gt;1000,H133&lt;2),INDEX(N:N,MATCH(I132,N:N,0)+1,0),I132)</f>
        <v>업</v>
      </c>
      <c r="J133" s="16" t="str">
        <f t="shared" si="36"/>
        <v>1E+80</v>
      </c>
      <c r="K133" s="22">
        <f t="shared" si="38"/>
        <v>73500</v>
      </c>
      <c r="L133" s="22">
        <f t="shared" si="39"/>
        <v>294000</v>
      </c>
      <c r="M133" s="22"/>
    </row>
    <row r="134" spans="5:13" x14ac:dyDescent="0.3">
      <c r="E134" s="16">
        <v>125</v>
      </c>
      <c r="F134" s="17" t="str">
        <f t="shared" si="41"/>
        <v>50업</v>
      </c>
      <c r="G134" s="17">
        <f t="shared" si="37"/>
        <v>4.9999999999999998E+81</v>
      </c>
      <c r="H134" s="17">
        <f t="shared" si="40"/>
        <v>50</v>
      </c>
      <c r="I134" s="16" t="str" cm="1">
        <f t="array" ref="I134">IF(AND(H133&gt;1000,H134&lt;2),INDEX(N:N,MATCH(I133,N:N,0)+1,0),I133)</f>
        <v>업</v>
      </c>
      <c r="J134" s="16" t="str">
        <f t="shared" si="36"/>
        <v>1E+80</v>
      </c>
      <c r="K134" s="22">
        <f t="shared" si="38"/>
        <v>74625</v>
      </c>
      <c r="L134" s="22">
        <f t="shared" si="39"/>
        <v>298500</v>
      </c>
      <c r="M134" s="22"/>
    </row>
    <row r="135" spans="5:13" x14ac:dyDescent="0.3">
      <c r="E135" s="16">
        <v>126</v>
      </c>
      <c r="F135" s="17" t="str">
        <f t="shared" si="41"/>
        <v>100업</v>
      </c>
      <c r="G135" s="17">
        <f t="shared" si="37"/>
        <v>9.9999999999999996E+81</v>
      </c>
      <c r="H135" s="17">
        <f t="shared" si="40"/>
        <v>100</v>
      </c>
      <c r="I135" s="16" t="str" cm="1">
        <f t="array" ref="I135">IF(AND(H134&gt;1000,H135&lt;2),INDEX(N:N,MATCH(I134,N:N,0)+1,0),I134)</f>
        <v>업</v>
      </c>
      <c r="J135" s="16" t="str">
        <f t="shared" si="36"/>
        <v>1E+80</v>
      </c>
      <c r="K135" s="22">
        <f t="shared" si="38"/>
        <v>75750</v>
      </c>
      <c r="L135" s="22">
        <f t="shared" si="39"/>
        <v>303000</v>
      </c>
      <c r="M135" s="22"/>
    </row>
    <row r="136" spans="5:13" x14ac:dyDescent="0.3">
      <c r="E136" s="16">
        <v>127</v>
      </c>
      <c r="F136" s="17" t="str">
        <f t="shared" si="41"/>
        <v>500업</v>
      </c>
      <c r="G136" s="17">
        <f t="shared" si="37"/>
        <v>5.0000000000000002E+82</v>
      </c>
      <c r="H136" s="17">
        <f t="shared" si="40"/>
        <v>500</v>
      </c>
      <c r="I136" s="16" t="str" cm="1">
        <f t="array" ref="I136">IF(AND(H135&gt;1000,H136&lt;2),INDEX(N:N,MATCH(I135,N:N,0)+1,0),I135)</f>
        <v>업</v>
      </c>
      <c r="J136" s="16" t="str">
        <f t="shared" si="36"/>
        <v>1E+80</v>
      </c>
      <c r="K136" s="22">
        <f t="shared" si="38"/>
        <v>76875</v>
      </c>
      <c r="L136" s="22">
        <f t="shared" si="39"/>
        <v>307500</v>
      </c>
      <c r="M136" s="22"/>
    </row>
    <row r="137" spans="5:13" x14ac:dyDescent="0.3">
      <c r="E137" s="16">
        <v>128</v>
      </c>
      <c r="F137" s="17" t="str">
        <f t="shared" si="41"/>
        <v>1000업</v>
      </c>
      <c r="G137" s="17">
        <f t="shared" si="37"/>
        <v>1E+83</v>
      </c>
      <c r="H137" s="17">
        <f t="shared" si="40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42">VLOOKUP(I137,N:Q,4,FALSE)</f>
        <v>1E+80</v>
      </c>
      <c r="K137" s="22">
        <f t="shared" si="38"/>
        <v>78000</v>
      </c>
      <c r="L137" s="22">
        <f t="shared" si="39"/>
        <v>312000</v>
      </c>
      <c r="M137" s="22"/>
    </row>
    <row r="138" spans="5:13" x14ac:dyDescent="0.3">
      <c r="E138" s="16">
        <v>129</v>
      </c>
      <c r="F138" s="17" t="str">
        <f t="shared" si="41"/>
        <v>5000업</v>
      </c>
      <c r="G138" s="17">
        <f t="shared" ref="G138:G184" si="43">H138*J138</f>
        <v>5.0000000000000003E+83</v>
      </c>
      <c r="H138" s="17">
        <f t="shared" si="40"/>
        <v>5000</v>
      </c>
      <c r="I138" s="16" t="str" cm="1">
        <f t="array" ref="I138">IF(AND(H137&gt;1000,H138&lt;2),INDEX(N:N,MATCH(I137,N:N,0)+1,0),I137)</f>
        <v>업</v>
      </c>
      <c r="J138" s="16" t="str">
        <f t="shared" si="42"/>
        <v>1E+80</v>
      </c>
      <c r="K138" s="22">
        <f t="shared" ref="K138:K184" si="44">L138*0.25</f>
        <v>79125</v>
      </c>
      <c r="L138" s="22">
        <f t="shared" si="39"/>
        <v>316500</v>
      </c>
      <c r="M138" s="22"/>
    </row>
    <row r="139" spans="5:13" x14ac:dyDescent="0.3">
      <c r="E139" s="16">
        <v>130</v>
      </c>
      <c r="F139" s="17" t="str">
        <f t="shared" si="41"/>
        <v>1긍</v>
      </c>
      <c r="G139" s="17">
        <f t="shared" si="43"/>
        <v>1.0000000000000001E+84</v>
      </c>
      <c r="H139" s="17">
        <f t="shared" si="40"/>
        <v>1</v>
      </c>
      <c r="I139" s="16" t="str" cm="1">
        <f t="array" ref="I139">IF(AND(H138&gt;1000,H139&lt;2),INDEX(N:N,MATCH(I138,N:N,0)+1,0),I138)</f>
        <v>긍</v>
      </c>
      <c r="J139" s="16" t="str">
        <f t="shared" si="42"/>
        <v>1E+84</v>
      </c>
      <c r="K139" s="22">
        <f t="shared" si="44"/>
        <v>80250</v>
      </c>
      <c r="L139" s="22">
        <f t="shared" ref="L139:L184" si="45">L138+500+QUOTIENT(E139,15)*500</f>
        <v>321000</v>
      </c>
      <c r="M139" s="22"/>
    </row>
    <row r="140" spans="5:13" x14ac:dyDescent="0.3">
      <c r="E140" s="16">
        <v>131</v>
      </c>
      <c r="F140" s="17" t="str">
        <f t="shared" si="41"/>
        <v>5긍</v>
      </c>
      <c r="G140" s="17">
        <f t="shared" si="43"/>
        <v>5.0000000000000001E+84</v>
      </c>
      <c r="H140" s="17">
        <f t="shared" si="40"/>
        <v>5</v>
      </c>
      <c r="I140" s="16" t="str" cm="1">
        <f t="array" ref="I140">IF(AND(H139&gt;1000,H140&lt;2),INDEX(N:N,MATCH(I139,N:N,0)+1,0),I139)</f>
        <v>긍</v>
      </c>
      <c r="J140" s="16" t="str">
        <f t="shared" si="42"/>
        <v>1E+84</v>
      </c>
      <c r="K140" s="22">
        <f t="shared" si="44"/>
        <v>81375</v>
      </c>
      <c r="L140" s="22">
        <f t="shared" si="45"/>
        <v>325500</v>
      </c>
      <c r="M140" s="22"/>
    </row>
    <row r="141" spans="5:13" x14ac:dyDescent="0.3">
      <c r="E141" s="16">
        <v>132</v>
      </c>
      <c r="F141" s="17" t="str">
        <f t="shared" si="41"/>
        <v>10긍</v>
      </c>
      <c r="G141" s="17">
        <f t="shared" si="43"/>
        <v>1E+85</v>
      </c>
      <c r="H141" s="17">
        <f t="shared" si="40"/>
        <v>10</v>
      </c>
      <c r="I141" s="16" t="str" cm="1">
        <f t="array" ref="I141">IF(AND(H140&gt;1000,H141&lt;2),INDEX(N:N,MATCH(I140,N:N,0)+1,0),I140)</f>
        <v>긍</v>
      </c>
      <c r="J141" s="16" t="str">
        <f t="shared" si="42"/>
        <v>1E+84</v>
      </c>
      <c r="K141" s="22">
        <f t="shared" si="44"/>
        <v>82500</v>
      </c>
      <c r="L141" s="22">
        <f t="shared" si="45"/>
        <v>330000</v>
      </c>
      <c r="M141" s="22"/>
    </row>
    <row r="142" spans="5:13" x14ac:dyDescent="0.3">
      <c r="E142" s="16">
        <v>133</v>
      </c>
      <c r="F142" s="17" t="str">
        <f t="shared" si="41"/>
        <v>50긍</v>
      </c>
      <c r="G142" s="17">
        <f t="shared" si="43"/>
        <v>5.0000000000000001E+85</v>
      </c>
      <c r="H142" s="17">
        <f t="shared" si="40"/>
        <v>50</v>
      </c>
      <c r="I142" s="16" t="str" cm="1">
        <f t="array" ref="I142">IF(AND(H141&gt;1000,H142&lt;2),INDEX(N:N,MATCH(I141,N:N,0)+1,0),I141)</f>
        <v>긍</v>
      </c>
      <c r="J142" s="16" t="str">
        <f t="shared" si="42"/>
        <v>1E+84</v>
      </c>
      <c r="K142" s="22">
        <f t="shared" si="44"/>
        <v>83625</v>
      </c>
      <c r="L142" s="22">
        <f t="shared" si="45"/>
        <v>334500</v>
      </c>
      <c r="M142" s="22"/>
    </row>
    <row r="143" spans="5:13" x14ac:dyDescent="0.3">
      <c r="E143" s="16">
        <v>134</v>
      </c>
      <c r="F143" s="17" t="str">
        <f t="shared" si="41"/>
        <v>100긍</v>
      </c>
      <c r="G143" s="17">
        <f t="shared" si="43"/>
        <v>1E+86</v>
      </c>
      <c r="H143" s="17">
        <f t="shared" si="40"/>
        <v>100</v>
      </c>
      <c r="I143" s="16" t="str" cm="1">
        <f t="array" ref="I143">IF(AND(H142&gt;1000,H143&lt;2),INDEX(N:N,MATCH(I142,N:N,0)+1,0),I142)</f>
        <v>긍</v>
      </c>
      <c r="J143" s="16" t="str">
        <f t="shared" si="42"/>
        <v>1E+84</v>
      </c>
      <c r="K143" s="22">
        <f t="shared" si="44"/>
        <v>84750</v>
      </c>
      <c r="L143" s="22">
        <f t="shared" si="45"/>
        <v>339000</v>
      </c>
      <c r="M143" s="22"/>
    </row>
    <row r="144" spans="5:13" x14ac:dyDescent="0.3">
      <c r="E144" s="16">
        <v>135</v>
      </c>
      <c r="F144" s="17" t="str">
        <f t="shared" si="41"/>
        <v>500긍</v>
      </c>
      <c r="G144" s="17">
        <f t="shared" si="43"/>
        <v>4.9999999999999998E+86</v>
      </c>
      <c r="H144" s="17">
        <f t="shared" si="40"/>
        <v>500</v>
      </c>
      <c r="I144" s="16" t="str" cm="1">
        <f t="array" ref="I144">IF(AND(H143&gt;1000,H144&lt;2),INDEX(N:N,MATCH(I143,N:N,0)+1,0),I143)</f>
        <v>긍</v>
      </c>
      <c r="J144" s="16" t="str">
        <f t="shared" si="42"/>
        <v>1E+84</v>
      </c>
      <c r="K144" s="22">
        <f t="shared" si="44"/>
        <v>86000</v>
      </c>
      <c r="L144" s="22">
        <f t="shared" si="45"/>
        <v>344000</v>
      </c>
      <c r="M144" s="22"/>
    </row>
    <row r="145" spans="5:13" x14ac:dyDescent="0.3">
      <c r="E145" s="16">
        <v>136</v>
      </c>
      <c r="F145" s="17" t="str">
        <f t="shared" si="41"/>
        <v>1000긍</v>
      </c>
      <c r="G145" s="17">
        <f t="shared" si="43"/>
        <v>9.9999999999999996E+86</v>
      </c>
      <c r="H145" s="17">
        <f t="shared" si="40"/>
        <v>1000</v>
      </c>
      <c r="I145" s="16" t="str" cm="1">
        <f t="array" ref="I145">IF(AND(H144&gt;1000,H145&lt;2),INDEX(N:N,MATCH(I144,N:N,0)+1,0),I144)</f>
        <v>긍</v>
      </c>
      <c r="J145" s="16" t="str">
        <f t="shared" si="42"/>
        <v>1E+84</v>
      </c>
      <c r="K145" s="22">
        <f t="shared" si="44"/>
        <v>87250</v>
      </c>
      <c r="L145" s="22">
        <f t="shared" si="45"/>
        <v>349000</v>
      </c>
      <c r="M145" s="22"/>
    </row>
    <row r="146" spans="5:13" x14ac:dyDescent="0.3">
      <c r="E146" s="16">
        <v>137</v>
      </c>
      <c r="F146" s="17" t="str">
        <f t="shared" si="41"/>
        <v>5000긍</v>
      </c>
      <c r="G146" s="17">
        <f t="shared" si="43"/>
        <v>5.0000000000000007E+87</v>
      </c>
      <c r="H146" s="17">
        <f t="shared" ref="H146:H356" si="46">H138</f>
        <v>5000</v>
      </c>
      <c r="I146" s="16" t="str" cm="1">
        <f t="array" ref="I146">IF(AND(H145&gt;1000,H146&lt;2),INDEX(N:N,MATCH(I145,N:N,0)+1,0),I145)</f>
        <v>긍</v>
      </c>
      <c r="J146" s="16" t="str">
        <f t="shared" si="42"/>
        <v>1E+84</v>
      </c>
      <c r="K146" s="22">
        <f t="shared" si="44"/>
        <v>88500</v>
      </c>
      <c r="L146" s="22">
        <f t="shared" si="45"/>
        <v>354000</v>
      </c>
      <c r="M146" s="22"/>
    </row>
    <row r="147" spans="5:13" x14ac:dyDescent="0.3">
      <c r="E147" s="16">
        <v>138</v>
      </c>
      <c r="F147" s="17" t="str">
        <f t="shared" si="41"/>
        <v>1갈</v>
      </c>
      <c r="G147" s="17">
        <f t="shared" si="43"/>
        <v>9.9999999999999996E+87</v>
      </c>
      <c r="H147" s="17">
        <f t="shared" si="46"/>
        <v>1</v>
      </c>
      <c r="I147" s="16" t="str" cm="1">
        <f t="array" ref="I147">IF(AND(H146&gt;1000,H147&lt;2),INDEX(N:N,MATCH(I146,N:N,0)+1,0),I146)</f>
        <v>갈</v>
      </c>
      <c r="J147" s="16" t="str">
        <f t="shared" si="42"/>
        <v>1E+88</v>
      </c>
      <c r="K147" s="22">
        <f t="shared" si="44"/>
        <v>89750</v>
      </c>
      <c r="L147" s="22">
        <f t="shared" si="45"/>
        <v>359000</v>
      </c>
      <c r="M147" s="22"/>
    </row>
    <row r="148" spans="5:13" x14ac:dyDescent="0.3">
      <c r="E148" s="16">
        <v>139</v>
      </c>
      <c r="F148" s="17" t="str">
        <f t="shared" si="41"/>
        <v>5갈</v>
      </c>
      <c r="G148" s="17">
        <f t="shared" si="43"/>
        <v>5E+88</v>
      </c>
      <c r="H148" s="17">
        <f t="shared" si="46"/>
        <v>5</v>
      </c>
      <c r="I148" s="16" t="str" cm="1">
        <f t="array" ref="I148">IF(AND(H147&gt;1000,H148&lt;2),INDEX(N:N,MATCH(I147,N:N,0)+1,0),I147)</f>
        <v>갈</v>
      </c>
      <c r="J148" s="16" t="str">
        <f t="shared" si="42"/>
        <v>1E+88</v>
      </c>
      <c r="K148" s="22">
        <f t="shared" si="44"/>
        <v>91000</v>
      </c>
      <c r="L148" s="22">
        <f t="shared" si="45"/>
        <v>364000</v>
      </c>
      <c r="M148" s="22"/>
    </row>
    <row r="149" spans="5:13" x14ac:dyDescent="0.3">
      <c r="E149" s="16">
        <v>140</v>
      </c>
      <c r="F149" s="17" t="str">
        <f t="shared" si="41"/>
        <v>10갈</v>
      </c>
      <c r="G149" s="17">
        <f t="shared" si="43"/>
        <v>9.9999999999999999E+88</v>
      </c>
      <c r="H149" s="17">
        <f t="shared" si="46"/>
        <v>10</v>
      </c>
      <c r="I149" s="16" t="str" cm="1">
        <f t="array" ref="I149">IF(AND(H148&gt;1000,H149&lt;2),INDEX(N:N,MATCH(I148,N:N,0)+1,0),I148)</f>
        <v>갈</v>
      </c>
      <c r="J149" s="16" t="str">
        <f t="shared" si="42"/>
        <v>1E+88</v>
      </c>
      <c r="K149" s="22">
        <f t="shared" si="44"/>
        <v>92250</v>
      </c>
      <c r="L149" s="22">
        <f t="shared" si="45"/>
        <v>369000</v>
      </c>
      <c r="M149" s="22"/>
    </row>
    <row r="150" spans="5:13" x14ac:dyDescent="0.3">
      <c r="E150" s="16">
        <v>141</v>
      </c>
      <c r="F150" s="17" t="str">
        <f t="shared" si="41"/>
        <v>50갈</v>
      </c>
      <c r="G150" s="17">
        <f t="shared" si="43"/>
        <v>4.9999999999999998E+89</v>
      </c>
      <c r="H150" s="17">
        <f t="shared" si="46"/>
        <v>50</v>
      </c>
      <c r="I150" s="16" t="str" cm="1">
        <f t="array" ref="I150">IF(AND(H149&gt;1000,H150&lt;2),INDEX(N:N,MATCH(I149,N:N,0)+1,0),I149)</f>
        <v>갈</v>
      </c>
      <c r="J150" s="16" t="str">
        <f t="shared" si="42"/>
        <v>1E+88</v>
      </c>
      <c r="K150" s="22">
        <f t="shared" si="44"/>
        <v>93500</v>
      </c>
      <c r="L150" s="22">
        <f t="shared" si="45"/>
        <v>374000</v>
      </c>
      <c r="M150" s="22"/>
    </row>
    <row r="151" spans="5:13" x14ac:dyDescent="0.3">
      <c r="E151" s="16">
        <v>142</v>
      </c>
      <c r="F151" s="17" t="str">
        <f t="shared" si="41"/>
        <v>100갈</v>
      </c>
      <c r="G151" s="17">
        <f t="shared" si="43"/>
        <v>9.9999999999999997E+89</v>
      </c>
      <c r="H151" s="17">
        <f t="shared" si="46"/>
        <v>100</v>
      </c>
      <c r="I151" s="16" t="str" cm="1">
        <f t="array" ref="I151">IF(AND(H150&gt;1000,H151&lt;2),INDEX(N:N,MATCH(I150,N:N,0)+1,0),I150)</f>
        <v>갈</v>
      </c>
      <c r="J151" s="16" t="str">
        <f t="shared" si="42"/>
        <v>1E+88</v>
      </c>
      <c r="K151" s="22">
        <f t="shared" si="44"/>
        <v>94750</v>
      </c>
      <c r="L151" s="22">
        <f t="shared" si="45"/>
        <v>379000</v>
      </c>
      <c r="M151" s="22"/>
    </row>
    <row r="152" spans="5:13" x14ac:dyDescent="0.3">
      <c r="E152" s="16">
        <v>143</v>
      </c>
      <c r="F152" s="17" t="str">
        <f t="shared" si="41"/>
        <v>500갈</v>
      </c>
      <c r="G152" s="17">
        <f t="shared" si="43"/>
        <v>4.9999999999999995E+90</v>
      </c>
      <c r="H152" s="17">
        <f t="shared" si="46"/>
        <v>500</v>
      </c>
      <c r="I152" s="16" t="str" cm="1">
        <f t="array" ref="I152">IF(AND(H151&gt;1000,H152&lt;2),INDEX(N:N,MATCH(I151,N:N,0)+1,0),I151)</f>
        <v>갈</v>
      </c>
      <c r="J152" s="16" t="str">
        <f t="shared" si="42"/>
        <v>1E+88</v>
      </c>
      <c r="K152" s="22">
        <f t="shared" si="44"/>
        <v>96000</v>
      </c>
      <c r="L152" s="22">
        <f t="shared" si="45"/>
        <v>384000</v>
      </c>
      <c r="M152" s="22"/>
    </row>
    <row r="153" spans="5:13" x14ac:dyDescent="0.3">
      <c r="E153" s="16">
        <v>144</v>
      </c>
      <c r="F153" s="17" t="str">
        <f t="shared" si="41"/>
        <v>1000갈</v>
      </c>
      <c r="G153" s="17">
        <f t="shared" si="43"/>
        <v>9.999999999999999E+90</v>
      </c>
      <c r="H153" s="17">
        <f t="shared" si="46"/>
        <v>1000</v>
      </c>
      <c r="I153" s="16" t="str" cm="1">
        <f t="array" ref="I153">IF(AND(H152&gt;1000,H153&lt;2),INDEX(N:N,MATCH(I152,N:N,0)+1,0),I152)</f>
        <v>갈</v>
      </c>
      <c r="J153" s="16" t="str">
        <f t="shared" si="42"/>
        <v>1E+88</v>
      </c>
      <c r="K153" s="22">
        <f t="shared" si="44"/>
        <v>97250</v>
      </c>
      <c r="L153" s="22">
        <f t="shared" si="45"/>
        <v>389000</v>
      </c>
      <c r="M153" s="22"/>
    </row>
    <row r="154" spans="5:13" x14ac:dyDescent="0.3">
      <c r="E154" s="16">
        <v>145</v>
      </c>
      <c r="F154" s="17" t="str">
        <f t="shared" si="41"/>
        <v>5000갈</v>
      </c>
      <c r="G154" s="17">
        <f t="shared" si="43"/>
        <v>4.9999999999999995E+91</v>
      </c>
      <c r="H154" s="17">
        <f t="shared" si="46"/>
        <v>5000</v>
      </c>
      <c r="I154" s="16" t="str" cm="1">
        <f t="array" ref="I154">IF(AND(H153&gt;1000,H154&lt;2),INDEX(N:N,MATCH(I153,N:N,0)+1,0),I153)</f>
        <v>갈</v>
      </c>
      <c r="J154" s="16" t="str">
        <f t="shared" si="42"/>
        <v>1E+88</v>
      </c>
      <c r="K154" s="22">
        <f t="shared" si="44"/>
        <v>98500</v>
      </c>
      <c r="L154" s="22">
        <f t="shared" si="45"/>
        <v>394000</v>
      </c>
      <c r="M154" s="22"/>
    </row>
    <row r="155" spans="5:13" x14ac:dyDescent="0.3">
      <c r="E155" s="16">
        <v>146</v>
      </c>
      <c r="F155" s="17" t="str">
        <f t="shared" si="41"/>
        <v>1라</v>
      </c>
      <c r="G155" s="17">
        <f t="shared" si="43"/>
        <v>1E+92</v>
      </c>
      <c r="H155" s="17">
        <f t="shared" si="46"/>
        <v>1</v>
      </c>
      <c r="I155" s="16" t="str" cm="1">
        <f t="array" ref="I155">IF(AND(H154&gt;1000,H155&lt;2),INDEX(N:N,MATCH(I154,N:N,0)+1,0),I154)</f>
        <v>라</v>
      </c>
      <c r="J155" s="16" t="str">
        <f t="shared" si="42"/>
        <v>1E+92</v>
      </c>
      <c r="K155" s="22">
        <f t="shared" si="44"/>
        <v>99750</v>
      </c>
      <c r="L155" s="22">
        <f t="shared" si="45"/>
        <v>399000</v>
      </c>
      <c r="M155" s="22"/>
    </row>
    <row r="156" spans="5:13" x14ac:dyDescent="0.3">
      <c r="E156" s="16">
        <v>147</v>
      </c>
      <c r="F156" s="17" t="str">
        <f t="shared" si="41"/>
        <v>5라</v>
      </c>
      <c r="G156" s="17">
        <f t="shared" si="43"/>
        <v>5.0000000000000002E+92</v>
      </c>
      <c r="H156" s="17">
        <f t="shared" si="46"/>
        <v>5</v>
      </c>
      <c r="I156" s="16" t="str" cm="1">
        <f t="array" ref="I156">IF(AND(H155&gt;1000,H156&lt;2),INDEX(N:N,MATCH(I155,N:N,0)+1,0),I155)</f>
        <v>라</v>
      </c>
      <c r="J156" s="16" t="str">
        <f t="shared" si="42"/>
        <v>1E+92</v>
      </c>
      <c r="K156" s="22">
        <f t="shared" si="44"/>
        <v>101000</v>
      </c>
      <c r="L156" s="22">
        <f t="shared" si="45"/>
        <v>404000</v>
      </c>
      <c r="M156" s="22"/>
    </row>
    <row r="157" spans="5:13" x14ac:dyDescent="0.3">
      <c r="E157" s="16">
        <v>148</v>
      </c>
      <c r="F157" s="17" t="str">
        <f t="shared" si="41"/>
        <v>10라</v>
      </c>
      <c r="G157" s="17">
        <f t="shared" si="43"/>
        <v>1E+93</v>
      </c>
      <c r="H157" s="17">
        <f t="shared" si="46"/>
        <v>10</v>
      </c>
      <c r="I157" s="16" t="str" cm="1">
        <f t="array" ref="I157">IF(AND(H156&gt;1000,H157&lt;2),INDEX(N:N,MATCH(I156,N:N,0)+1,0),I156)</f>
        <v>라</v>
      </c>
      <c r="J157" s="16" t="str">
        <f t="shared" si="42"/>
        <v>1E+92</v>
      </c>
      <c r="K157" s="22">
        <f t="shared" si="44"/>
        <v>102250</v>
      </c>
      <c r="L157" s="22">
        <f t="shared" si="45"/>
        <v>409000</v>
      </c>
      <c r="M157" s="22"/>
    </row>
    <row r="158" spans="5:13" x14ac:dyDescent="0.3">
      <c r="E158" s="16">
        <v>149</v>
      </c>
      <c r="F158" s="17" t="str">
        <f t="shared" si="41"/>
        <v>50라</v>
      </c>
      <c r="G158" s="17">
        <f t="shared" si="43"/>
        <v>5.0000000000000001E+93</v>
      </c>
      <c r="H158" s="17">
        <f t="shared" si="46"/>
        <v>50</v>
      </c>
      <c r="I158" s="16" t="str" cm="1">
        <f t="array" ref="I158">IF(AND(H157&gt;1000,H158&lt;2),INDEX(N:N,MATCH(I157,N:N,0)+1,0),I157)</f>
        <v>라</v>
      </c>
      <c r="J158" s="16" t="str">
        <f t="shared" si="42"/>
        <v>1E+92</v>
      </c>
      <c r="K158" s="22">
        <f t="shared" si="44"/>
        <v>103500</v>
      </c>
      <c r="L158" s="22">
        <f t="shared" si="45"/>
        <v>414000</v>
      </c>
      <c r="M158" s="22"/>
    </row>
    <row r="159" spans="5:13" x14ac:dyDescent="0.3">
      <c r="E159" s="16">
        <v>150</v>
      </c>
      <c r="F159" s="17" t="str">
        <f t="shared" si="41"/>
        <v>100라</v>
      </c>
      <c r="G159" s="17">
        <f t="shared" si="43"/>
        <v>1E+94</v>
      </c>
      <c r="H159" s="17">
        <f t="shared" si="46"/>
        <v>100</v>
      </c>
      <c r="I159" s="16" t="str" cm="1">
        <f t="array" ref="I159">IF(AND(H158&gt;1000,H159&lt;2),INDEX(N:N,MATCH(I158,N:N,0)+1,0),I158)</f>
        <v>라</v>
      </c>
      <c r="J159" s="16" t="str">
        <f t="shared" si="42"/>
        <v>1E+92</v>
      </c>
      <c r="K159" s="22">
        <f t="shared" si="44"/>
        <v>104875</v>
      </c>
      <c r="L159" s="22">
        <f t="shared" si="45"/>
        <v>419500</v>
      </c>
      <c r="M159" s="22"/>
    </row>
    <row r="160" spans="5:13" x14ac:dyDescent="0.3">
      <c r="E160" s="16">
        <v>151</v>
      </c>
      <c r="F160" s="17" t="str">
        <f t="shared" si="41"/>
        <v>500라</v>
      </c>
      <c r="G160" s="17">
        <f t="shared" si="43"/>
        <v>5.0000000000000001E+94</v>
      </c>
      <c r="H160" s="17">
        <f t="shared" si="46"/>
        <v>500</v>
      </c>
      <c r="I160" s="16" t="str" cm="1">
        <f t="array" ref="I160">IF(AND(H159&gt;1000,H160&lt;2),INDEX(N:N,MATCH(I159,N:N,0)+1,0),I159)</f>
        <v>라</v>
      </c>
      <c r="J160" s="16" t="str">
        <f t="shared" si="42"/>
        <v>1E+92</v>
      </c>
      <c r="K160" s="22">
        <f t="shared" si="44"/>
        <v>106250</v>
      </c>
      <c r="L160" s="22">
        <f t="shared" si="45"/>
        <v>425000</v>
      </c>
      <c r="M160" s="22"/>
    </row>
    <row r="161" spans="5:13" x14ac:dyDescent="0.3">
      <c r="E161" s="16">
        <v>152</v>
      </c>
      <c r="F161" s="17" t="str">
        <f t="shared" si="41"/>
        <v>1000라</v>
      </c>
      <c r="G161" s="17">
        <f t="shared" si="43"/>
        <v>1E+95</v>
      </c>
      <c r="H161" s="17">
        <f t="shared" si="46"/>
        <v>1000</v>
      </c>
      <c r="I161" s="16" t="str" cm="1">
        <f t="array" ref="I161">IF(AND(H160&gt;1000,H161&lt;2),INDEX(N:N,MATCH(I160,N:N,0)+1,0),I160)</f>
        <v>라</v>
      </c>
      <c r="J161" s="16" t="str">
        <f t="shared" si="42"/>
        <v>1E+92</v>
      </c>
      <c r="K161" s="22">
        <f t="shared" si="44"/>
        <v>107625</v>
      </c>
      <c r="L161" s="22">
        <f t="shared" si="45"/>
        <v>430500</v>
      </c>
      <c r="M161" s="22"/>
    </row>
    <row r="162" spans="5:13" x14ac:dyDescent="0.3">
      <c r="E162" s="16">
        <v>153</v>
      </c>
      <c r="F162" s="17" t="str">
        <f t="shared" si="41"/>
        <v>5000라</v>
      </c>
      <c r="G162" s="17">
        <f t="shared" si="43"/>
        <v>5.0000000000000002E+95</v>
      </c>
      <c r="H162" s="17">
        <f t="shared" si="46"/>
        <v>5000</v>
      </c>
      <c r="I162" s="16" t="str" cm="1">
        <f t="array" ref="I162">IF(AND(H161&gt;1000,H162&lt;2),INDEX(N:N,MATCH(I161,N:N,0)+1,0),I161)</f>
        <v>라</v>
      </c>
      <c r="J162" s="16" t="str">
        <f t="shared" si="42"/>
        <v>1E+92</v>
      </c>
      <c r="K162" s="22">
        <f t="shared" si="44"/>
        <v>109000</v>
      </c>
      <c r="L162" s="22">
        <f t="shared" si="45"/>
        <v>436000</v>
      </c>
      <c r="M162" s="22"/>
    </row>
    <row r="163" spans="5:13" x14ac:dyDescent="0.3">
      <c r="E163" s="16">
        <v>154</v>
      </c>
      <c r="F163" s="17" t="str">
        <f t="shared" si="41"/>
        <v>1가</v>
      </c>
      <c r="G163" s="17">
        <f t="shared" si="43"/>
        <v>1E+96</v>
      </c>
      <c r="H163" s="17">
        <f t="shared" si="46"/>
        <v>1</v>
      </c>
      <c r="I163" s="16" t="str" cm="1">
        <f t="array" ref="I163">IF(AND(H162&gt;1000,H163&lt;2),INDEX(N:N,MATCH(I162,N:N,0)+1,0),I162)</f>
        <v>가</v>
      </c>
      <c r="J163" s="16" t="str">
        <f t="shared" si="42"/>
        <v>1E+96</v>
      </c>
      <c r="K163" s="22">
        <f t="shared" si="44"/>
        <v>110375</v>
      </c>
      <c r="L163" s="22">
        <f t="shared" si="45"/>
        <v>441500</v>
      </c>
      <c r="M163" s="22"/>
    </row>
    <row r="164" spans="5:13" x14ac:dyDescent="0.3">
      <c r="E164" s="16">
        <v>155</v>
      </c>
      <c r="F164" s="17" t="str">
        <f t="shared" si="41"/>
        <v>5가</v>
      </c>
      <c r="G164" s="17">
        <f t="shared" si="43"/>
        <v>5.0000000000000004E+96</v>
      </c>
      <c r="H164" s="17">
        <f t="shared" si="46"/>
        <v>5</v>
      </c>
      <c r="I164" s="16" t="str" cm="1">
        <f t="array" ref="I164">IF(AND(H163&gt;1000,H164&lt;2),INDEX(N:N,MATCH(I163,N:N,0)+1,0),I163)</f>
        <v>가</v>
      </c>
      <c r="J164" s="16" t="str">
        <f t="shared" si="42"/>
        <v>1E+96</v>
      </c>
      <c r="K164" s="22">
        <f t="shared" si="44"/>
        <v>111750</v>
      </c>
      <c r="L164" s="22">
        <f t="shared" si="45"/>
        <v>447000</v>
      </c>
      <c r="M164" s="22"/>
    </row>
    <row r="165" spans="5:13" x14ac:dyDescent="0.3">
      <c r="E165" s="16">
        <v>156</v>
      </c>
      <c r="F165" s="17" t="str">
        <f t="shared" si="41"/>
        <v>10가</v>
      </c>
      <c r="G165" s="17">
        <f t="shared" si="43"/>
        <v>1.0000000000000001E+97</v>
      </c>
      <c r="H165" s="17">
        <f t="shared" si="46"/>
        <v>10</v>
      </c>
      <c r="I165" s="16" t="str" cm="1">
        <f t="array" ref="I165">IF(AND(H164&gt;1000,H165&lt;2),INDEX(N:N,MATCH(I164,N:N,0)+1,0),I164)</f>
        <v>가</v>
      </c>
      <c r="J165" s="16" t="str">
        <f t="shared" si="42"/>
        <v>1E+96</v>
      </c>
      <c r="K165" s="22">
        <f t="shared" si="44"/>
        <v>113125</v>
      </c>
      <c r="L165" s="22">
        <f t="shared" si="45"/>
        <v>452500</v>
      </c>
      <c r="M165" s="22"/>
    </row>
    <row r="166" spans="5:13" x14ac:dyDescent="0.3">
      <c r="E166" s="16">
        <v>157</v>
      </c>
      <c r="F166" s="17" t="str">
        <f t="shared" si="41"/>
        <v>50가</v>
      </c>
      <c r="G166" s="17">
        <f t="shared" si="43"/>
        <v>5E+97</v>
      </c>
      <c r="H166" s="17">
        <f t="shared" si="46"/>
        <v>50</v>
      </c>
      <c r="I166" s="16" t="str" cm="1">
        <f t="array" ref="I166">IF(AND(H165&gt;1000,H166&lt;2),INDEX(N:N,MATCH(I165,N:N,0)+1,0),I165)</f>
        <v>가</v>
      </c>
      <c r="J166" s="16" t="str">
        <f t="shared" si="42"/>
        <v>1E+96</v>
      </c>
      <c r="K166" s="22">
        <f t="shared" si="44"/>
        <v>114500</v>
      </c>
      <c r="L166" s="22">
        <f t="shared" si="45"/>
        <v>458000</v>
      </c>
      <c r="M166" s="22"/>
    </row>
    <row r="167" spans="5:13" x14ac:dyDescent="0.3">
      <c r="E167" s="16">
        <v>158</v>
      </c>
      <c r="F167" s="17" t="str">
        <f t="shared" si="41"/>
        <v>100가</v>
      </c>
      <c r="G167" s="17">
        <f t="shared" si="43"/>
        <v>1E+98</v>
      </c>
      <c r="H167" s="17">
        <f t="shared" si="46"/>
        <v>100</v>
      </c>
      <c r="I167" s="16" t="str" cm="1">
        <f t="array" ref="I167">IF(AND(H166&gt;1000,H167&lt;2),INDEX(N:N,MATCH(I166,N:N,0)+1,0),I166)</f>
        <v>가</v>
      </c>
      <c r="J167" s="16" t="str">
        <f t="shared" si="42"/>
        <v>1E+96</v>
      </c>
      <c r="K167" s="22">
        <f t="shared" si="44"/>
        <v>115875</v>
      </c>
      <c r="L167" s="22">
        <f t="shared" si="45"/>
        <v>463500</v>
      </c>
      <c r="M167" s="22"/>
    </row>
    <row r="168" spans="5:13" x14ac:dyDescent="0.3">
      <c r="E168" s="16">
        <v>159</v>
      </c>
      <c r="F168" s="17" t="str">
        <f t="shared" si="41"/>
        <v>500가</v>
      </c>
      <c r="G168" s="17">
        <f t="shared" si="43"/>
        <v>5.0000000000000004E+98</v>
      </c>
      <c r="H168" s="17">
        <f t="shared" si="46"/>
        <v>500</v>
      </c>
      <c r="I168" s="16" t="str" cm="1">
        <f t="array" ref="I168">IF(AND(H167&gt;1000,H168&lt;2),INDEX(N:N,MATCH(I167,N:N,0)+1,0),I167)</f>
        <v>가</v>
      </c>
      <c r="J168" s="16" t="str">
        <f t="shared" si="42"/>
        <v>1E+96</v>
      </c>
      <c r="K168" s="22">
        <f t="shared" si="44"/>
        <v>117250</v>
      </c>
      <c r="L168" s="22">
        <f t="shared" si="45"/>
        <v>469000</v>
      </c>
      <c r="M168" s="22"/>
    </row>
    <row r="169" spans="5:13" x14ac:dyDescent="0.3">
      <c r="E169" s="16">
        <v>160</v>
      </c>
      <c r="F169" s="17" t="str">
        <f t="shared" si="41"/>
        <v>1000가</v>
      </c>
      <c r="G169" s="17">
        <f t="shared" si="43"/>
        <v>1.0000000000000001E+99</v>
      </c>
      <c r="H169" s="17">
        <f t="shared" si="46"/>
        <v>1000</v>
      </c>
      <c r="I169" s="16" t="str" cm="1">
        <f t="array" ref="I169">IF(AND(H168&gt;1000,H169&lt;2),INDEX(N:N,MATCH(I168,N:N,0)+1,0),I168)</f>
        <v>가</v>
      </c>
      <c r="J169" s="16" t="str">
        <f t="shared" si="42"/>
        <v>1E+96</v>
      </c>
      <c r="K169" s="22">
        <f t="shared" si="44"/>
        <v>118625</v>
      </c>
      <c r="L169" s="22">
        <f t="shared" si="45"/>
        <v>474500</v>
      </c>
      <c r="M169" s="22"/>
    </row>
    <row r="170" spans="5:13" x14ac:dyDescent="0.3">
      <c r="E170" s="16">
        <v>161</v>
      </c>
      <c r="F170" s="17" t="str">
        <f t="shared" si="41"/>
        <v>5000가</v>
      </c>
      <c r="G170" s="17">
        <f t="shared" si="43"/>
        <v>5.0000000000000001E+99</v>
      </c>
      <c r="H170" s="17">
        <f t="shared" si="46"/>
        <v>5000</v>
      </c>
      <c r="I170" s="16" t="str" cm="1">
        <f t="array" ref="I170">IF(AND(H169&gt;1000,H170&lt;2),INDEX(N:N,MATCH(I169,N:N,0)+1,0),I169)</f>
        <v>가</v>
      </c>
      <c r="J170" s="16" t="str">
        <f t="shared" si="42"/>
        <v>1E+96</v>
      </c>
      <c r="K170" s="22">
        <f t="shared" si="44"/>
        <v>120000</v>
      </c>
      <c r="L170" s="22">
        <f t="shared" si="45"/>
        <v>480000</v>
      </c>
      <c r="M170" s="22"/>
    </row>
    <row r="171" spans="5:13" x14ac:dyDescent="0.3">
      <c r="E171" s="16">
        <v>162</v>
      </c>
      <c r="F171" s="17" t="str">
        <f t="shared" si="41"/>
        <v>1언</v>
      </c>
      <c r="G171" s="17">
        <f t="shared" si="43"/>
        <v>1E+100</v>
      </c>
      <c r="H171" s="17">
        <f t="shared" si="46"/>
        <v>1</v>
      </c>
      <c r="I171" s="16" t="str" cm="1">
        <f t="array" ref="I171">IF(AND(H170&gt;1000,H171&lt;2),INDEX(N:N,MATCH(I170,N:N,0)+1,0),I170)</f>
        <v>언</v>
      </c>
      <c r="J171" s="16" t="str">
        <f t="shared" si="42"/>
        <v>1E+100</v>
      </c>
      <c r="K171" s="22">
        <f t="shared" si="44"/>
        <v>121375</v>
      </c>
      <c r="L171" s="22">
        <f t="shared" si="45"/>
        <v>485500</v>
      </c>
      <c r="M171" s="22"/>
    </row>
    <row r="172" spans="5:13" x14ac:dyDescent="0.3">
      <c r="E172" s="16">
        <v>163</v>
      </c>
      <c r="F172" s="17" t="str">
        <f t="shared" si="41"/>
        <v>5언</v>
      </c>
      <c r="G172" s="17">
        <f t="shared" si="43"/>
        <v>4.9999999999999999E+100</v>
      </c>
      <c r="H172" s="17">
        <f t="shared" si="46"/>
        <v>5</v>
      </c>
      <c r="I172" s="16" t="str" cm="1">
        <f t="array" ref="I172">IF(AND(H171&gt;1000,H172&lt;2),INDEX(N:N,MATCH(I171,N:N,0)+1,0),I171)</f>
        <v>언</v>
      </c>
      <c r="J172" s="16" t="str">
        <f t="shared" si="42"/>
        <v>1E+100</v>
      </c>
      <c r="K172" s="22">
        <f t="shared" si="44"/>
        <v>122750</v>
      </c>
      <c r="L172" s="22">
        <f t="shared" si="45"/>
        <v>491000</v>
      </c>
      <c r="M172" s="22"/>
    </row>
    <row r="173" spans="5:13" x14ac:dyDescent="0.3">
      <c r="E173" s="16">
        <v>164</v>
      </c>
      <c r="F173" s="17" t="str">
        <f t="shared" si="41"/>
        <v>10언</v>
      </c>
      <c r="G173" s="17">
        <f t="shared" si="43"/>
        <v>9.9999999999999998E+100</v>
      </c>
      <c r="H173" s="17">
        <f t="shared" si="46"/>
        <v>10</v>
      </c>
      <c r="I173" s="16" t="str" cm="1">
        <f t="array" ref="I173">IF(AND(H172&gt;1000,H173&lt;2),INDEX(N:N,MATCH(I172,N:N,0)+1,0),I172)</f>
        <v>언</v>
      </c>
      <c r="J173" s="16" t="str">
        <f t="shared" si="42"/>
        <v>1E+100</v>
      </c>
      <c r="K173" s="22">
        <f t="shared" si="44"/>
        <v>124125</v>
      </c>
      <c r="L173" s="22">
        <f t="shared" si="45"/>
        <v>496500</v>
      </c>
      <c r="M173" s="22"/>
    </row>
    <row r="174" spans="5:13" x14ac:dyDescent="0.3">
      <c r="E174" s="16">
        <v>165</v>
      </c>
      <c r="F174" s="17" t="str">
        <f t="shared" si="41"/>
        <v>50언</v>
      </c>
      <c r="G174" s="17">
        <f t="shared" si="43"/>
        <v>4.9999999999999999E+101</v>
      </c>
      <c r="H174" s="17">
        <f t="shared" si="46"/>
        <v>50</v>
      </c>
      <c r="I174" s="16" t="str" cm="1">
        <f t="array" ref="I174">IF(AND(H173&gt;1000,H174&lt;2),INDEX(N:N,MATCH(I173,N:N,0)+1,0),I173)</f>
        <v>언</v>
      </c>
      <c r="J174" s="16" t="str">
        <f t="shared" si="42"/>
        <v>1E+100</v>
      </c>
      <c r="K174" s="22">
        <f t="shared" si="44"/>
        <v>125625</v>
      </c>
      <c r="L174" s="22">
        <f t="shared" si="45"/>
        <v>502500</v>
      </c>
      <c r="M174" s="22"/>
    </row>
    <row r="175" spans="5:13" x14ac:dyDescent="0.3">
      <c r="E175" s="16">
        <v>166</v>
      </c>
      <c r="F175" s="17" t="str">
        <f t="shared" si="41"/>
        <v>100언</v>
      </c>
      <c r="G175" s="17">
        <f t="shared" si="43"/>
        <v>9.9999999999999998E+101</v>
      </c>
      <c r="H175" s="17">
        <f t="shared" si="46"/>
        <v>100</v>
      </c>
      <c r="I175" s="16" t="str" cm="1">
        <f t="array" ref="I175">IF(AND(H174&gt;1000,H175&lt;2),INDEX(N:N,MATCH(I174,N:N,0)+1,0),I174)</f>
        <v>언</v>
      </c>
      <c r="J175" s="16" t="str">
        <f t="shared" si="42"/>
        <v>1E+100</v>
      </c>
      <c r="K175" s="22">
        <f t="shared" si="44"/>
        <v>127125</v>
      </c>
      <c r="L175" s="22">
        <f t="shared" si="45"/>
        <v>508500</v>
      </c>
      <c r="M175" s="22"/>
    </row>
    <row r="176" spans="5:13" x14ac:dyDescent="0.3">
      <c r="E176" s="16">
        <v>167</v>
      </c>
      <c r="F176" s="17" t="str">
        <f t="shared" si="41"/>
        <v>500언</v>
      </c>
      <c r="G176" s="17">
        <f t="shared" si="43"/>
        <v>5E+102</v>
      </c>
      <c r="H176" s="17">
        <f t="shared" si="46"/>
        <v>500</v>
      </c>
      <c r="I176" s="16" t="str" cm="1">
        <f t="array" ref="I176">IF(AND(H175&gt;1000,H176&lt;2),INDEX(N:N,MATCH(I175,N:N,0)+1,0),I175)</f>
        <v>언</v>
      </c>
      <c r="J176" s="16" t="str">
        <f t="shared" si="42"/>
        <v>1E+100</v>
      </c>
      <c r="K176" s="22">
        <f t="shared" si="44"/>
        <v>128625</v>
      </c>
      <c r="L176" s="22">
        <f t="shared" si="45"/>
        <v>514500</v>
      </c>
      <c r="M176" s="22"/>
    </row>
    <row r="177" spans="5:13" x14ac:dyDescent="0.3">
      <c r="E177" s="16">
        <v>168</v>
      </c>
      <c r="F177" s="17" t="str">
        <f t="shared" si="41"/>
        <v>1000언</v>
      </c>
      <c r="G177" s="17">
        <f t="shared" si="43"/>
        <v>1E+103</v>
      </c>
      <c r="H177" s="17">
        <f t="shared" si="46"/>
        <v>1000</v>
      </c>
      <c r="I177" s="16" t="str" cm="1">
        <f t="array" ref="I177">IF(AND(H176&gt;1000,H177&lt;2),INDEX(N:N,MATCH(I176,N:N,0)+1,0),I176)</f>
        <v>언</v>
      </c>
      <c r="J177" s="16" t="str">
        <f t="shared" si="42"/>
        <v>1E+100</v>
      </c>
      <c r="K177" s="22">
        <f t="shared" si="44"/>
        <v>130125</v>
      </c>
      <c r="L177" s="22">
        <f t="shared" si="45"/>
        <v>520500</v>
      </c>
      <c r="M177" s="22"/>
    </row>
    <row r="178" spans="5:13" x14ac:dyDescent="0.3">
      <c r="E178" s="16">
        <v>169</v>
      </c>
      <c r="F178" s="17" t="str">
        <f t="shared" si="41"/>
        <v>5000언</v>
      </c>
      <c r="G178" s="17">
        <f t="shared" si="43"/>
        <v>5E+103</v>
      </c>
      <c r="H178" s="17">
        <f t="shared" si="46"/>
        <v>5000</v>
      </c>
      <c r="I178" s="16" t="str" cm="1">
        <f t="array" ref="I178">IF(AND(H177&gt;1000,H178&lt;2),INDEX(N:N,MATCH(I177,N:N,0)+1,0),I177)</f>
        <v>언</v>
      </c>
      <c r="J178" s="16" t="str">
        <f t="shared" si="42"/>
        <v>1E+100</v>
      </c>
      <c r="K178" s="22">
        <f t="shared" si="44"/>
        <v>131625</v>
      </c>
      <c r="L178" s="22">
        <f t="shared" si="45"/>
        <v>526500</v>
      </c>
      <c r="M178" s="22"/>
    </row>
    <row r="179" spans="5:13" x14ac:dyDescent="0.3">
      <c r="E179" s="16">
        <v>170</v>
      </c>
      <c r="F179" s="17" t="str">
        <f t="shared" si="41"/>
        <v>1승</v>
      </c>
      <c r="G179" s="17">
        <f t="shared" si="43"/>
        <v>1E+104</v>
      </c>
      <c r="H179" s="17">
        <f t="shared" si="46"/>
        <v>1</v>
      </c>
      <c r="I179" s="16" t="str" cm="1">
        <f t="array" ref="I179">IF(AND(H178&gt;1000,H179&lt;2),INDEX(N:N,MATCH(I178,N:N,0)+1,0),I178)</f>
        <v>승</v>
      </c>
      <c r="J179" s="16" t="str">
        <f t="shared" si="42"/>
        <v>1E+104</v>
      </c>
      <c r="K179" s="22">
        <f t="shared" si="44"/>
        <v>133125</v>
      </c>
      <c r="L179" s="22">
        <f t="shared" si="45"/>
        <v>532500</v>
      </c>
      <c r="M179" s="22"/>
    </row>
    <row r="180" spans="5:13" x14ac:dyDescent="0.3">
      <c r="E180" s="16">
        <v>171</v>
      </c>
      <c r="F180" s="17" t="str">
        <f t="shared" si="41"/>
        <v>5승</v>
      </c>
      <c r="G180" s="17">
        <f t="shared" si="43"/>
        <v>4.9999999999999997E+104</v>
      </c>
      <c r="H180" s="17">
        <f t="shared" si="46"/>
        <v>5</v>
      </c>
      <c r="I180" s="16" t="str" cm="1">
        <f t="array" ref="I180">IF(AND(H179&gt;1000,H180&lt;2),INDEX(N:N,MATCH(I179,N:N,0)+1,0),I179)</f>
        <v>승</v>
      </c>
      <c r="J180" s="16" t="str">
        <f t="shared" si="42"/>
        <v>1E+104</v>
      </c>
      <c r="K180" s="22">
        <f t="shared" si="44"/>
        <v>134625</v>
      </c>
      <c r="L180" s="22">
        <f t="shared" si="45"/>
        <v>538500</v>
      </c>
      <c r="M180" s="22"/>
    </row>
    <row r="181" spans="5:13" x14ac:dyDescent="0.3">
      <c r="E181" s="16">
        <v>172</v>
      </c>
      <c r="F181" s="17" t="str">
        <f t="shared" si="41"/>
        <v>10승</v>
      </c>
      <c r="G181" s="17">
        <f t="shared" si="43"/>
        <v>9.9999999999999994E+104</v>
      </c>
      <c r="H181" s="17">
        <f t="shared" si="46"/>
        <v>10</v>
      </c>
      <c r="I181" s="16" t="str" cm="1">
        <f t="array" ref="I181">IF(AND(H180&gt;1000,H181&lt;2),INDEX(N:N,MATCH(I180,N:N,0)+1,0),I180)</f>
        <v>승</v>
      </c>
      <c r="J181" s="16" t="str">
        <f t="shared" si="42"/>
        <v>1E+104</v>
      </c>
      <c r="K181" s="22">
        <f t="shared" si="44"/>
        <v>136125</v>
      </c>
      <c r="L181" s="22">
        <f t="shared" si="45"/>
        <v>544500</v>
      </c>
      <c r="M181" s="22"/>
    </row>
    <row r="182" spans="5:13" x14ac:dyDescent="0.3">
      <c r="E182" s="16">
        <v>173</v>
      </c>
      <c r="F182" s="17" t="str">
        <f t="shared" si="41"/>
        <v>50승</v>
      </c>
      <c r="G182" s="17">
        <f t="shared" si="43"/>
        <v>5.0000000000000005E+105</v>
      </c>
      <c r="H182" s="17">
        <f t="shared" si="46"/>
        <v>50</v>
      </c>
      <c r="I182" s="16" t="str" cm="1">
        <f t="array" ref="I182">IF(AND(H181&gt;1000,H182&lt;2),INDEX(N:N,MATCH(I181,N:N,0)+1,0),I181)</f>
        <v>승</v>
      </c>
      <c r="J182" s="16" t="str">
        <f t="shared" si="42"/>
        <v>1E+104</v>
      </c>
      <c r="K182" s="22">
        <f t="shared" si="44"/>
        <v>137625</v>
      </c>
      <c r="L182" s="22">
        <f t="shared" si="45"/>
        <v>550500</v>
      </c>
      <c r="M182" s="22"/>
    </row>
    <row r="183" spans="5:13" x14ac:dyDescent="0.3">
      <c r="E183" s="16">
        <v>174</v>
      </c>
      <c r="F183" s="17" t="str">
        <f t="shared" si="41"/>
        <v>100승</v>
      </c>
      <c r="G183" s="17">
        <f t="shared" si="43"/>
        <v>1.0000000000000001E+106</v>
      </c>
      <c r="H183" s="17">
        <f t="shared" si="46"/>
        <v>100</v>
      </c>
      <c r="I183" s="16" t="str" cm="1">
        <f t="array" ref="I183">IF(AND(H182&gt;1000,H183&lt;2),INDEX(N:N,MATCH(I182,N:N,0)+1,0),I182)</f>
        <v>승</v>
      </c>
      <c r="J183" s="16" t="str">
        <f t="shared" si="42"/>
        <v>1E+104</v>
      </c>
      <c r="K183" s="22">
        <f t="shared" si="44"/>
        <v>139125</v>
      </c>
      <c r="L183" s="22">
        <f t="shared" si="45"/>
        <v>556500</v>
      </c>
      <c r="M183" s="22"/>
    </row>
    <row r="184" spans="5:13" x14ac:dyDescent="0.3">
      <c r="E184" s="16">
        <v>175</v>
      </c>
      <c r="F184" s="17" t="str">
        <f t="shared" si="41"/>
        <v>500승</v>
      </c>
      <c r="G184" s="17">
        <f t="shared" si="43"/>
        <v>4.9999999999999998E+106</v>
      </c>
      <c r="H184" s="17">
        <f t="shared" si="46"/>
        <v>500</v>
      </c>
      <c r="I184" s="16" t="str" cm="1">
        <f t="array" ref="I184">IF(AND(H183&gt;1000,H184&lt;2),INDEX(N:N,MATCH(I183,N:N,0)+1,0),I183)</f>
        <v>승</v>
      </c>
      <c r="J184" s="16" t="str">
        <f t="shared" si="42"/>
        <v>1E+104</v>
      </c>
      <c r="K184" s="22">
        <f t="shared" si="44"/>
        <v>140625</v>
      </c>
      <c r="L184" s="22">
        <f t="shared" si="45"/>
        <v>562500</v>
      </c>
      <c r="M184" s="22"/>
    </row>
    <row r="185" spans="5:13" x14ac:dyDescent="0.3">
      <c r="E185" s="16">
        <v>176</v>
      </c>
      <c r="F185" s="17" t="str">
        <f t="shared" ref="F185:F234" si="47">H185&amp;I185</f>
        <v>1000승</v>
      </c>
      <c r="G185" s="17">
        <f t="shared" ref="G185:G234" si="48">H185*J185</f>
        <v>9.9999999999999997E+106</v>
      </c>
      <c r="H185" s="17">
        <f t="shared" si="46"/>
        <v>1000</v>
      </c>
      <c r="I185" s="16" t="str" cm="1">
        <f t="array" ref="I185">IF(AND(H184&gt;1000,H185&lt;2),INDEX(N:N,MATCH(I184,N:N,0)+1,0),I184)</f>
        <v>승</v>
      </c>
      <c r="J185" s="16" t="str">
        <f t="shared" si="42"/>
        <v>1E+104</v>
      </c>
      <c r="K185" s="22">
        <f t="shared" ref="K185:K234" si="49">L185*0.25</f>
        <v>142125</v>
      </c>
      <c r="L185" s="22">
        <f t="shared" ref="L185:L234" si="50">L184+500+QUOTIENT(E185,15)*500</f>
        <v>568500</v>
      </c>
    </row>
    <row r="186" spans="5:13" x14ac:dyDescent="0.3">
      <c r="E186" s="16">
        <v>177</v>
      </c>
      <c r="F186" s="17" t="str">
        <f t="shared" si="47"/>
        <v>5000승</v>
      </c>
      <c r="G186" s="17">
        <f t="shared" si="48"/>
        <v>5.0000000000000002E+107</v>
      </c>
      <c r="H186" s="17">
        <f t="shared" si="46"/>
        <v>5000</v>
      </c>
      <c r="I186" s="16" t="str" cm="1">
        <f t="array" ref="I186">IF(AND(H185&gt;1000,H186&lt;2),INDEX(N:N,MATCH(I185,N:N,0)+1,0),I185)</f>
        <v>승</v>
      </c>
      <c r="J186" s="16" t="str">
        <f t="shared" si="42"/>
        <v>1E+104</v>
      </c>
      <c r="K186" s="22">
        <f t="shared" si="49"/>
        <v>143625</v>
      </c>
      <c r="L186" s="22">
        <f t="shared" si="50"/>
        <v>574500</v>
      </c>
    </row>
    <row r="187" spans="5:13" x14ac:dyDescent="0.3">
      <c r="E187" s="16">
        <v>178</v>
      </c>
      <c r="F187" s="17" t="str">
        <f t="shared" si="47"/>
        <v>1마</v>
      </c>
      <c r="G187" s="17">
        <f t="shared" si="48"/>
        <v>1E+108</v>
      </c>
      <c r="H187" s="17">
        <f t="shared" si="46"/>
        <v>1</v>
      </c>
      <c r="I187" s="16" t="str" cm="1">
        <f t="array" ref="I187">IF(AND(H186&gt;1000,H187&lt;2),INDEX(N:N,MATCH(I186,N:N,0)+1,0),I186)</f>
        <v>마</v>
      </c>
      <c r="J187" s="16" t="str">
        <f t="shared" si="42"/>
        <v>1E+108</v>
      </c>
      <c r="K187" s="22">
        <f t="shared" si="49"/>
        <v>145125</v>
      </c>
      <c r="L187" s="22">
        <f t="shared" si="50"/>
        <v>580500</v>
      </c>
    </row>
    <row r="188" spans="5:13" x14ac:dyDescent="0.3">
      <c r="E188" s="16">
        <v>179</v>
      </c>
      <c r="F188" s="17" t="str">
        <f t="shared" si="47"/>
        <v>5마</v>
      </c>
      <c r="G188" s="17">
        <f t="shared" si="48"/>
        <v>4.9999999999999999E+108</v>
      </c>
      <c r="H188" s="17">
        <f t="shared" si="46"/>
        <v>5</v>
      </c>
      <c r="I188" s="16" t="str" cm="1">
        <f t="array" ref="I188">IF(AND(H187&gt;1000,H188&lt;2),INDEX(N:N,MATCH(I187,N:N,0)+1,0),I187)</f>
        <v>마</v>
      </c>
      <c r="J188" s="16" t="str">
        <f t="shared" si="42"/>
        <v>1E+108</v>
      </c>
      <c r="K188" s="22">
        <f t="shared" si="49"/>
        <v>146625</v>
      </c>
      <c r="L188" s="22">
        <f t="shared" si="50"/>
        <v>586500</v>
      </c>
    </row>
    <row r="189" spans="5:13" x14ac:dyDescent="0.3">
      <c r="E189" s="16">
        <v>180</v>
      </c>
      <c r="F189" s="17" t="str">
        <f t="shared" si="47"/>
        <v>10마</v>
      </c>
      <c r="G189" s="17">
        <f t="shared" si="48"/>
        <v>9.9999999999999998E+108</v>
      </c>
      <c r="H189" s="17">
        <f t="shared" si="46"/>
        <v>10</v>
      </c>
      <c r="I189" s="16" t="str" cm="1">
        <f t="array" ref="I189">IF(AND(H188&gt;1000,H189&lt;2),INDEX(N:N,MATCH(I188,N:N,0)+1,0),I188)</f>
        <v>마</v>
      </c>
      <c r="J189" s="16" t="str">
        <f t="shared" si="42"/>
        <v>1E+108</v>
      </c>
      <c r="K189" s="22">
        <f t="shared" si="49"/>
        <v>148250</v>
      </c>
      <c r="L189" s="22">
        <f t="shared" si="50"/>
        <v>593000</v>
      </c>
    </row>
    <row r="190" spans="5:13" x14ac:dyDescent="0.3">
      <c r="E190" s="16">
        <v>181</v>
      </c>
      <c r="F190" s="17" t="str">
        <f t="shared" si="47"/>
        <v>50마</v>
      </c>
      <c r="G190" s="17">
        <f t="shared" si="48"/>
        <v>5.0000000000000001E+109</v>
      </c>
      <c r="H190" s="17">
        <f t="shared" si="46"/>
        <v>50</v>
      </c>
      <c r="I190" s="16" t="str" cm="1">
        <f t="array" ref="I190">IF(AND(H189&gt;1000,H190&lt;2),INDEX(N:N,MATCH(I189,N:N,0)+1,0),I189)</f>
        <v>마</v>
      </c>
      <c r="J190" s="16" t="str">
        <f t="shared" si="42"/>
        <v>1E+108</v>
      </c>
      <c r="K190" s="22">
        <f t="shared" si="49"/>
        <v>149875</v>
      </c>
      <c r="L190" s="22">
        <f t="shared" si="50"/>
        <v>599500</v>
      </c>
    </row>
    <row r="191" spans="5:13" x14ac:dyDescent="0.3">
      <c r="E191" s="16">
        <v>182</v>
      </c>
      <c r="F191" s="17" t="str">
        <f t="shared" si="47"/>
        <v>100마</v>
      </c>
      <c r="G191" s="17">
        <f t="shared" si="48"/>
        <v>1E+110</v>
      </c>
      <c r="H191" s="17">
        <f t="shared" si="46"/>
        <v>100</v>
      </c>
      <c r="I191" s="16" t="str" cm="1">
        <f t="array" ref="I191">IF(AND(H190&gt;1000,H191&lt;2),INDEX(N:N,MATCH(I190,N:N,0)+1,0),I190)</f>
        <v>마</v>
      </c>
      <c r="J191" s="16" t="str">
        <f t="shared" si="42"/>
        <v>1E+108</v>
      </c>
      <c r="K191" s="22">
        <f t="shared" si="49"/>
        <v>151500</v>
      </c>
      <c r="L191" s="22">
        <f t="shared" si="50"/>
        <v>606000</v>
      </c>
    </row>
    <row r="192" spans="5:13" x14ac:dyDescent="0.3">
      <c r="E192" s="16">
        <v>183</v>
      </c>
      <c r="F192" s="17" t="str">
        <f t="shared" si="47"/>
        <v>500마</v>
      </c>
      <c r="G192" s="17">
        <f t="shared" si="48"/>
        <v>5.0000000000000005E+110</v>
      </c>
      <c r="H192" s="17">
        <f t="shared" si="46"/>
        <v>500</v>
      </c>
      <c r="I192" s="16" t="str" cm="1">
        <f t="array" ref="I192">IF(AND(H191&gt;1000,H192&lt;2),INDEX(N:N,MATCH(I191,N:N,0)+1,0),I191)</f>
        <v>마</v>
      </c>
      <c r="J192" s="16" t="str">
        <f t="shared" si="42"/>
        <v>1E+108</v>
      </c>
      <c r="K192" s="22">
        <f t="shared" si="49"/>
        <v>153125</v>
      </c>
      <c r="L192" s="22">
        <f t="shared" si="50"/>
        <v>612500</v>
      </c>
    </row>
    <row r="193" spans="5:12" x14ac:dyDescent="0.3">
      <c r="E193" s="16">
        <v>184</v>
      </c>
      <c r="F193" s="17" t="str">
        <f t="shared" si="47"/>
        <v>1000마</v>
      </c>
      <c r="G193" s="17">
        <f t="shared" si="48"/>
        <v>1.0000000000000001E+111</v>
      </c>
      <c r="H193" s="17">
        <f t="shared" si="46"/>
        <v>1000</v>
      </c>
      <c r="I193" s="16" t="str" cm="1">
        <f t="array" ref="I193">IF(AND(H192&gt;1000,H193&lt;2),INDEX(N:N,MATCH(I192,N:N,0)+1,0),I192)</f>
        <v>마</v>
      </c>
      <c r="J193" s="16" t="str">
        <f t="shared" si="42"/>
        <v>1E+108</v>
      </c>
      <c r="K193" s="22">
        <f t="shared" si="49"/>
        <v>154750</v>
      </c>
      <c r="L193" s="22">
        <f t="shared" si="50"/>
        <v>619000</v>
      </c>
    </row>
    <row r="194" spans="5:12" x14ac:dyDescent="0.3">
      <c r="E194" s="16">
        <v>185</v>
      </c>
      <c r="F194" s="17" t="str">
        <f t="shared" si="47"/>
        <v>5000마</v>
      </c>
      <c r="G194" s="17">
        <f t="shared" si="48"/>
        <v>4.9999999999999997E+111</v>
      </c>
      <c r="H194" s="17">
        <f t="shared" si="46"/>
        <v>5000</v>
      </c>
      <c r="I194" s="16" t="str" cm="1">
        <f t="array" ref="I194">IF(AND(H193&gt;1000,H194&lt;2),INDEX(N:N,MATCH(I193,N:N,0)+1,0),I193)</f>
        <v>마</v>
      </c>
      <c r="J194" s="16" t="str">
        <f t="shared" si="42"/>
        <v>1E+108</v>
      </c>
      <c r="K194" s="22">
        <f t="shared" si="49"/>
        <v>156375</v>
      </c>
      <c r="L194" s="22">
        <f t="shared" si="50"/>
        <v>625500</v>
      </c>
    </row>
    <row r="195" spans="5:12" x14ac:dyDescent="0.3">
      <c r="E195" s="16">
        <v>186</v>
      </c>
      <c r="F195" s="17" t="str">
        <f t="shared" si="47"/>
        <v>1살</v>
      </c>
      <c r="G195" s="17">
        <f t="shared" si="48"/>
        <v>9.9999999999999993E+111</v>
      </c>
      <c r="H195" s="17">
        <f t="shared" si="46"/>
        <v>1</v>
      </c>
      <c r="I195" s="16" t="str" cm="1">
        <f t="array" ref="I195">IF(AND(H194&gt;1000,H195&lt;2),INDEX(N:N,MATCH(I194,N:N,0)+1,0),I194)</f>
        <v>살</v>
      </c>
      <c r="J195" s="16" t="str">
        <f t="shared" si="42"/>
        <v>1E+112</v>
      </c>
      <c r="K195" s="22">
        <f t="shared" si="49"/>
        <v>158000</v>
      </c>
      <c r="L195" s="22">
        <f t="shared" si="50"/>
        <v>632000</v>
      </c>
    </row>
    <row r="196" spans="5:12" x14ac:dyDescent="0.3">
      <c r="E196" s="16">
        <v>187</v>
      </c>
      <c r="F196" s="17" t="str">
        <f t="shared" si="47"/>
        <v>5살</v>
      </c>
      <c r="G196" s="17">
        <f t="shared" si="48"/>
        <v>5.0000000000000001E+112</v>
      </c>
      <c r="H196" s="17">
        <f t="shared" si="46"/>
        <v>5</v>
      </c>
      <c r="I196" s="16" t="str" cm="1">
        <f t="array" ref="I196">IF(AND(H195&gt;1000,H196&lt;2),INDEX(N:N,MATCH(I195,N:N,0)+1,0),I195)</f>
        <v>살</v>
      </c>
      <c r="J196" s="16" t="str">
        <f t="shared" si="42"/>
        <v>1E+112</v>
      </c>
      <c r="K196" s="22">
        <f t="shared" si="49"/>
        <v>159625</v>
      </c>
      <c r="L196" s="22">
        <f t="shared" si="50"/>
        <v>638500</v>
      </c>
    </row>
    <row r="197" spans="5:12" x14ac:dyDescent="0.3">
      <c r="E197" s="16">
        <v>188</v>
      </c>
      <c r="F197" s="17" t="str">
        <f t="shared" si="47"/>
        <v>10살</v>
      </c>
      <c r="G197" s="17">
        <f t="shared" si="48"/>
        <v>1E+113</v>
      </c>
      <c r="H197" s="17">
        <f t="shared" si="46"/>
        <v>10</v>
      </c>
      <c r="I197" s="16" t="str" cm="1">
        <f t="array" ref="I197">IF(AND(H196&gt;1000,H197&lt;2),INDEX(N:N,MATCH(I196,N:N,0)+1,0),I196)</f>
        <v>살</v>
      </c>
      <c r="J197" s="16" t="str">
        <f t="shared" si="42"/>
        <v>1E+112</v>
      </c>
      <c r="K197" s="22">
        <f t="shared" si="49"/>
        <v>161250</v>
      </c>
      <c r="L197" s="22">
        <f t="shared" si="50"/>
        <v>645000</v>
      </c>
    </row>
    <row r="198" spans="5:12" x14ac:dyDescent="0.3">
      <c r="E198" s="16">
        <v>189</v>
      </c>
      <c r="F198" s="17" t="str">
        <f t="shared" si="47"/>
        <v>50살</v>
      </c>
      <c r="G198" s="17">
        <f t="shared" si="48"/>
        <v>4.9999999999999994E+113</v>
      </c>
      <c r="H198" s="17">
        <f t="shared" si="46"/>
        <v>50</v>
      </c>
      <c r="I198" s="16" t="str" cm="1">
        <f t="array" ref="I198">IF(AND(H197&gt;1000,H198&lt;2),INDEX(N:N,MATCH(I197,N:N,0)+1,0),I197)</f>
        <v>살</v>
      </c>
      <c r="J198" s="16" t="str">
        <f t="shared" si="42"/>
        <v>1E+112</v>
      </c>
      <c r="K198" s="22">
        <f t="shared" si="49"/>
        <v>162875</v>
      </c>
      <c r="L198" s="22">
        <f t="shared" si="50"/>
        <v>651500</v>
      </c>
    </row>
    <row r="199" spans="5:12" x14ac:dyDescent="0.3">
      <c r="E199" s="16">
        <v>190</v>
      </c>
      <c r="F199" s="17" t="str">
        <f t="shared" si="47"/>
        <v>100살</v>
      </c>
      <c r="G199" s="17">
        <f t="shared" si="48"/>
        <v>9.9999999999999988E+113</v>
      </c>
      <c r="H199" s="17">
        <f t="shared" si="46"/>
        <v>100</v>
      </c>
      <c r="I199" s="16" t="str" cm="1">
        <f t="array" ref="I199">IF(AND(H198&gt;1000,H199&lt;2),INDEX(N:N,MATCH(I198,N:N,0)+1,0),I198)</f>
        <v>살</v>
      </c>
      <c r="J199" s="16" t="str">
        <f t="shared" si="42"/>
        <v>1E+112</v>
      </c>
      <c r="K199" s="22">
        <f t="shared" si="49"/>
        <v>164500</v>
      </c>
      <c r="L199" s="22">
        <f t="shared" si="50"/>
        <v>658000</v>
      </c>
    </row>
    <row r="200" spans="5:12" x14ac:dyDescent="0.3">
      <c r="E200" s="16">
        <v>191</v>
      </c>
      <c r="F200" s="17" t="str">
        <f t="shared" si="47"/>
        <v>500살</v>
      </c>
      <c r="G200" s="17">
        <f t="shared" si="48"/>
        <v>5.0000000000000001E+114</v>
      </c>
      <c r="H200" s="17">
        <f t="shared" si="46"/>
        <v>500</v>
      </c>
      <c r="I200" s="16" t="str" cm="1">
        <f t="array" ref="I200">IF(AND(H199&gt;1000,H200&lt;2),INDEX(N:N,MATCH(I199,N:N,0)+1,0),I199)</f>
        <v>살</v>
      </c>
      <c r="J200" s="16" t="str">
        <f t="shared" si="42"/>
        <v>1E+112</v>
      </c>
      <c r="K200" s="22">
        <f t="shared" si="49"/>
        <v>166125</v>
      </c>
      <c r="L200" s="22">
        <f t="shared" si="50"/>
        <v>664500</v>
      </c>
    </row>
    <row r="201" spans="5:12" x14ac:dyDescent="0.3">
      <c r="E201" s="16">
        <v>192</v>
      </c>
      <c r="F201" s="17" t="str">
        <f t="shared" si="47"/>
        <v>1000살</v>
      </c>
      <c r="G201" s="17">
        <f t="shared" si="48"/>
        <v>1E+115</v>
      </c>
      <c r="H201" s="17">
        <f t="shared" si="46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51">VLOOKUP(I201,N:Q,4,FALSE)</f>
        <v>1E+112</v>
      </c>
      <c r="K201" s="22">
        <f t="shared" si="49"/>
        <v>167750</v>
      </c>
      <c r="L201" s="22">
        <f t="shared" si="50"/>
        <v>671000</v>
      </c>
    </row>
    <row r="202" spans="5:12" x14ac:dyDescent="0.3">
      <c r="E202" s="16">
        <v>193</v>
      </c>
      <c r="F202" s="17" t="str">
        <f t="shared" si="47"/>
        <v>5000살</v>
      </c>
      <c r="G202" s="17">
        <f t="shared" si="48"/>
        <v>5.0000000000000001E+115</v>
      </c>
      <c r="H202" s="17">
        <f t="shared" si="46"/>
        <v>5000</v>
      </c>
      <c r="I202" s="16" t="str" cm="1">
        <f t="array" ref="I202">IF(AND(H201&gt;1000,H202&lt;2),INDEX(N:N,MATCH(I201,N:N,0)+1,0),I201)</f>
        <v>살</v>
      </c>
      <c r="J202" s="16" t="str">
        <f t="shared" si="51"/>
        <v>1E+112</v>
      </c>
      <c r="K202" s="22">
        <f t="shared" si="49"/>
        <v>169375</v>
      </c>
      <c r="L202" s="22">
        <f t="shared" si="50"/>
        <v>677500</v>
      </c>
    </row>
    <row r="203" spans="5:12" x14ac:dyDescent="0.3">
      <c r="E203" s="16">
        <v>194</v>
      </c>
      <c r="F203" s="17" t="str">
        <f t="shared" si="47"/>
        <v>1섬</v>
      </c>
      <c r="G203" s="17">
        <f t="shared" si="48"/>
        <v>1E+116</v>
      </c>
      <c r="H203" s="17">
        <f t="shared" si="46"/>
        <v>1</v>
      </c>
      <c r="I203" s="16" t="str" cm="1">
        <f t="array" ref="I203">IF(AND(H202&gt;1000,H203&lt;2),INDEX(N:N,MATCH(I202,N:N,0)+1,0),I202)</f>
        <v>섬</v>
      </c>
      <c r="J203" s="16" t="str">
        <f t="shared" si="51"/>
        <v>1E+116</v>
      </c>
      <c r="K203" s="22">
        <f t="shared" si="49"/>
        <v>171000</v>
      </c>
      <c r="L203" s="22">
        <f t="shared" si="50"/>
        <v>684000</v>
      </c>
    </row>
    <row r="204" spans="5:12" x14ac:dyDescent="0.3">
      <c r="E204" s="16">
        <v>195</v>
      </c>
      <c r="F204" s="17" t="str">
        <f t="shared" si="47"/>
        <v>5섬</v>
      </c>
      <c r="G204" s="17">
        <f t="shared" si="48"/>
        <v>5.0000000000000003E+116</v>
      </c>
      <c r="H204" s="17">
        <f t="shared" si="46"/>
        <v>5</v>
      </c>
      <c r="I204" s="16" t="str" cm="1">
        <f t="array" ref="I204">IF(AND(H203&gt;1000,H204&lt;2),INDEX(N:N,MATCH(I203,N:N,0)+1,0),I203)</f>
        <v>섬</v>
      </c>
      <c r="J204" s="16" t="str">
        <f t="shared" si="51"/>
        <v>1E+116</v>
      </c>
      <c r="K204" s="22">
        <f t="shared" si="49"/>
        <v>172750</v>
      </c>
      <c r="L204" s="22">
        <f t="shared" si="50"/>
        <v>691000</v>
      </c>
    </row>
    <row r="205" spans="5:12" x14ac:dyDescent="0.3">
      <c r="E205" s="16">
        <v>196</v>
      </c>
      <c r="F205" s="17" t="str">
        <f t="shared" si="47"/>
        <v>10섬</v>
      </c>
      <c r="G205" s="17">
        <f t="shared" si="48"/>
        <v>1.0000000000000001E+117</v>
      </c>
      <c r="H205" s="17">
        <f t="shared" si="46"/>
        <v>10</v>
      </c>
      <c r="I205" s="16" t="str" cm="1">
        <f t="array" ref="I205">IF(AND(H204&gt;1000,H205&lt;2),INDEX(N:N,MATCH(I204,N:N,0)+1,0),I204)</f>
        <v>섬</v>
      </c>
      <c r="J205" s="16" t="str">
        <f t="shared" si="51"/>
        <v>1E+116</v>
      </c>
      <c r="K205" s="22">
        <f t="shared" si="49"/>
        <v>174500</v>
      </c>
      <c r="L205" s="22">
        <f t="shared" si="50"/>
        <v>698000</v>
      </c>
    </row>
    <row r="206" spans="5:12" x14ac:dyDescent="0.3">
      <c r="E206" s="16">
        <v>197</v>
      </c>
      <c r="F206" s="17" t="str">
        <f t="shared" si="47"/>
        <v>50섬</v>
      </c>
      <c r="G206" s="17">
        <f t="shared" si="48"/>
        <v>4.9999999999999998E+117</v>
      </c>
      <c r="H206" s="17">
        <f t="shared" si="46"/>
        <v>50</v>
      </c>
      <c r="I206" s="16" t="str" cm="1">
        <f t="array" ref="I206">IF(AND(H205&gt;1000,H206&lt;2),INDEX(N:N,MATCH(I205,N:N,0)+1,0),I205)</f>
        <v>섬</v>
      </c>
      <c r="J206" s="16" t="str">
        <f t="shared" si="51"/>
        <v>1E+116</v>
      </c>
      <c r="K206" s="22">
        <f t="shared" si="49"/>
        <v>176250</v>
      </c>
      <c r="L206" s="22">
        <f t="shared" si="50"/>
        <v>705000</v>
      </c>
    </row>
    <row r="207" spans="5:12" x14ac:dyDescent="0.3">
      <c r="E207" s="16">
        <v>198</v>
      </c>
      <c r="F207" s="17" t="str">
        <f t="shared" si="47"/>
        <v>100섬</v>
      </c>
      <c r="G207" s="17">
        <f t="shared" si="48"/>
        <v>9.9999999999999997E+117</v>
      </c>
      <c r="H207" s="17">
        <f t="shared" si="46"/>
        <v>100</v>
      </c>
      <c r="I207" s="16" t="str" cm="1">
        <f t="array" ref="I207">IF(AND(H206&gt;1000,H207&lt;2),INDEX(N:N,MATCH(I206,N:N,0)+1,0),I206)</f>
        <v>섬</v>
      </c>
      <c r="J207" s="16" t="str">
        <f t="shared" si="51"/>
        <v>1E+116</v>
      </c>
      <c r="K207" s="22">
        <f t="shared" si="49"/>
        <v>178000</v>
      </c>
      <c r="L207" s="22">
        <f t="shared" si="50"/>
        <v>712000</v>
      </c>
    </row>
    <row r="208" spans="5:12" x14ac:dyDescent="0.3">
      <c r="E208" s="16">
        <v>199</v>
      </c>
      <c r="F208" s="17" t="str">
        <f t="shared" si="47"/>
        <v>500섬</v>
      </c>
      <c r="G208" s="17">
        <f t="shared" si="48"/>
        <v>4.9999999999999997E+118</v>
      </c>
      <c r="H208" s="17">
        <f t="shared" si="46"/>
        <v>500</v>
      </c>
      <c r="I208" s="16" t="str" cm="1">
        <f t="array" ref="I208">IF(AND(H207&gt;1000,H208&lt;2),INDEX(N:N,MATCH(I207,N:N,0)+1,0),I207)</f>
        <v>섬</v>
      </c>
      <c r="J208" s="16" t="str">
        <f t="shared" si="51"/>
        <v>1E+116</v>
      </c>
      <c r="K208" s="22">
        <f t="shared" si="49"/>
        <v>179750</v>
      </c>
      <c r="L208" s="22">
        <f t="shared" si="50"/>
        <v>719000</v>
      </c>
    </row>
    <row r="209" spans="5:12" x14ac:dyDescent="0.3">
      <c r="E209" s="16">
        <v>200</v>
      </c>
      <c r="F209" s="17" t="str">
        <f t="shared" si="47"/>
        <v>1000섬</v>
      </c>
      <c r="G209" s="17">
        <f t="shared" si="48"/>
        <v>9.9999999999999994E+118</v>
      </c>
      <c r="H209" s="17">
        <f t="shared" si="46"/>
        <v>1000</v>
      </c>
      <c r="I209" s="16" t="str" cm="1">
        <f t="array" ref="I209">IF(AND(H208&gt;1000,H209&lt;2),INDEX(N:N,MATCH(I208,N:N,0)+1,0),I208)</f>
        <v>섬</v>
      </c>
      <c r="J209" s="16" t="str">
        <f t="shared" si="51"/>
        <v>1E+116</v>
      </c>
      <c r="K209" s="22">
        <f t="shared" si="49"/>
        <v>181500</v>
      </c>
      <c r="L209" s="22">
        <f t="shared" si="50"/>
        <v>726000</v>
      </c>
    </row>
    <row r="210" spans="5:12" x14ac:dyDescent="0.3">
      <c r="E210" s="16">
        <v>201</v>
      </c>
      <c r="F210" s="17" t="str">
        <f t="shared" si="47"/>
        <v>5000섬</v>
      </c>
      <c r="G210" s="17">
        <f t="shared" si="48"/>
        <v>4.9999999999999999E+119</v>
      </c>
      <c r="H210" s="17">
        <f t="shared" si="46"/>
        <v>5000</v>
      </c>
      <c r="I210" s="16" t="str" cm="1">
        <f t="array" ref="I210">IF(AND(H209&gt;1000,H210&lt;2),INDEX(N:N,MATCH(I209,N:N,0)+1,0),I209)</f>
        <v>섬</v>
      </c>
      <c r="J210" s="16" t="str">
        <f t="shared" si="51"/>
        <v>1E+116</v>
      </c>
      <c r="K210" s="22">
        <f t="shared" si="49"/>
        <v>183250</v>
      </c>
      <c r="L210" s="22">
        <f t="shared" si="50"/>
        <v>733000</v>
      </c>
    </row>
    <row r="211" spans="5:12" x14ac:dyDescent="0.3">
      <c r="E211" s="16">
        <v>202</v>
      </c>
      <c r="F211" s="17" t="str">
        <f t="shared" si="47"/>
        <v>1찰</v>
      </c>
      <c r="G211" s="17">
        <f t="shared" si="48"/>
        <v>9.9999999999999998E+119</v>
      </c>
      <c r="H211" s="17">
        <f t="shared" si="46"/>
        <v>1</v>
      </c>
      <c r="I211" s="16" t="str" cm="1">
        <f t="array" ref="I211">IF(AND(H210&gt;1000,H211&lt;2),INDEX(N:N,MATCH(I210,N:N,0)+1,0),I210)</f>
        <v>찰</v>
      </c>
      <c r="J211" s="16" t="str">
        <f t="shared" si="51"/>
        <v>1E+120</v>
      </c>
      <c r="K211" s="22">
        <f t="shared" si="49"/>
        <v>185000</v>
      </c>
      <c r="L211" s="22">
        <f t="shared" si="50"/>
        <v>740000</v>
      </c>
    </row>
    <row r="212" spans="5:12" x14ac:dyDescent="0.3">
      <c r="E212" s="16">
        <v>203</v>
      </c>
      <c r="F212" s="17" t="str">
        <f t="shared" si="47"/>
        <v>5찰</v>
      </c>
      <c r="G212" s="17">
        <f t="shared" si="48"/>
        <v>4.9999999999999996E+120</v>
      </c>
      <c r="H212" s="17">
        <f t="shared" si="46"/>
        <v>5</v>
      </c>
      <c r="I212" s="16" t="str" cm="1">
        <f t="array" ref="I212">IF(AND(H211&gt;1000,H212&lt;2),INDEX(N:N,MATCH(I211,N:N,0)+1,0),I211)</f>
        <v>찰</v>
      </c>
      <c r="J212" s="16" t="str">
        <f t="shared" si="51"/>
        <v>1E+120</v>
      </c>
      <c r="K212" s="22">
        <f t="shared" si="49"/>
        <v>186750</v>
      </c>
      <c r="L212" s="22">
        <f t="shared" si="50"/>
        <v>747000</v>
      </c>
    </row>
    <row r="213" spans="5:12" x14ac:dyDescent="0.3">
      <c r="E213" s="16">
        <v>204</v>
      </c>
      <c r="F213" s="17" t="str">
        <f t="shared" si="47"/>
        <v>10찰</v>
      </c>
      <c r="G213" s="17">
        <f t="shared" si="48"/>
        <v>9.9999999999999992E+120</v>
      </c>
      <c r="H213" s="17">
        <f t="shared" si="46"/>
        <v>10</v>
      </c>
      <c r="I213" s="16" t="str" cm="1">
        <f t="array" ref="I213">IF(AND(H212&gt;1000,H213&lt;2),INDEX(N:N,MATCH(I212,N:N,0)+1,0),I212)</f>
        <v>찰</v>
      </c>
      <c r="J213" s="16" t="str">
        <f t="shared" si="51"/>
        <v>1E+120</v>
      </c>
      <c r="K213" s="22">
        <f t="shared" si="49"/>
        <v>188500</v>
      </c>
      <c r="L213" s="22">
        <f t="shared" si="50"/>
        <v>754000</v>
      </c>
    </row>
    <row r="214" spans="5:12" x14ac:dyDescent="0.3">
      <c r="E214" s="16">
        <v>205</v>
      </c>
      <c r="F214" s="17" t="str">
        <f t="shared" si="47"/>
        <v>50찰</v>
      </c>
      <c r="G214" s="17">
        <f t="shared" si="48"/>
        <v>5.0000000000000001E+121</v>
      </c>
      <c r="H214" s="17">
        <f t="shared" si="46"/>
        <v>50</v>
      </c>
      <c r="I214" s="16" t="str" cm="1">
        <f t="array" ref="I214">IF(AND(H213&gt;1000,H214&lt;2),INDEX(N:N,MATCH(I213,N:N,0)+1,0),I213)</f>
        <v>찰</v>
      </c>
      <c r="J214" s="16" t="str">
        <f t="shared" si="51"/>
        <v>1E+120</v>
      </c>
      <c r="K214" s="22">
        <f t="shared" si="49"/>
        <v>190250</v>
      </c>
      <c r="L214" s="22">
        <f t="shared" si="50"/>
        <v>761000</v>
      </c>
    </row>
    <row r="215" spans="5:12" x14ac:dyDescent="0.3">
      <c r="E215" s="16">
        <v>206</v>
      </c>
      <c r="F215" s="17" t="str">
        <f t="shared" si="47"/>
        <v>100찰</v>
      </c>
      <c r="G215" s="17">
        <f t="shared" si="48"/>
        <v>1E+122</v>
      </c>
      <c r="H215" s="17">
        <f t="shared" si="46"/>
        <v>100</v>
      </c>
      <c r="I215" s="16" t="str" cm="1">
        <f t="array" ref="I215">IF(AND(H214&gt;1000,H215&lt;2),INDEX(N:N,MATCH(I214,N:N,0)+1,0),I214)</f>
        <v>찰</v>
      </c>
      <c r="J215" s="16" t="str">
        <f t="shared" si="51"/>
        <v>1E+120</v>
      </c>
      <c r="K215" s="22">
        <f t="shared" si="49"/>
        <v>192000</v>
      </c>
      <c r="L215" s="22">
        <f t="shared" si="50"/>
        <v>768000</v>
      </c>
    </row>
    <row r="216" spans="5:12" x14ac:dyDescent="0.3">
      <c r="E216" s="16">
        <v>207</v>
      </c>
      <c r="F216" s="17" t="str">
        <f t="shared" si="47"/>
        <v>500찰</v>
      </c>
      <c r="G216" s="17">
        <f t="shared" si="48"/>
        <v>4.9999999999999999E+122</v>
      </c>
      <c r="H216" s="17">
        <f t="shared" si="46"/>
        <v>500</v>
      </c>
      <c r="I216" s="16" t="str" cm="1">
        <f t="array" ref="I216">IF(AND(H215&gt;1000,H216&lt;2),INDEX(N:N,MATCH(I215,N:N,0)+1,0),I215)</f>
        <v>찰</v>
      </c>
      <c r="J216" s="16" t="str">
        <f t="shared" si="51"/>
        <v>1E+120</v>
      </c>
      <c r="K216" s="22">
        <f t="shared" si="49"/>
        <v>193750</v>
      </c>
      <c r="L216" s="22">
        <f t="shared" si="50"/>
        <v>775000</v>
      </c>
    </row>
    <row r="217" spans="5:12" x14ac:dyDescent="0.3">
      <c r="E217" s="16">
        <v>208</v>
      </c>
      <c r="F217" s="17" t="str">
        <f t="shared" si="47"/>
        <v>1000찰</v>
      </c>
      <c r="G217" s="17">
        <f t="shared" si="48"/>
        <v>9.9999999999999998E+122</v>
      </c>
      <c r="H217" s="17">
        <f t="shared" si="46"/>
        <v>1000</v>
      </c>
      <c r="I217" s="16" t="str" cm="1">
        <f t="array" ref="I217">IF(AND(H216&gt;1000,H217&lt;2),INDEX(N:N,MATCH(I216,N:N,0)+1,0),I216)</f>
        <v>찰</v>
      </c>
      <c r="J217" s="16" t="str">
        <f t="shared" si="51"/>
        <v>1E+120</v>
      </c>
      <c r="K217" s="22">
        <f t="shared" si="49"/>
        <v>195500</v>
      </c>
      <c r="L217" s="22">
        <f t="shared" si="50"/>
        <v>782000</v>
      </c>
    </row>
    <row r="218" spans="5:12" x14ac:dyDescent="0.3">
      <c r="E218" s="16">
        <v>209</v>
      </c>
      <c r="F218" s="17" t="str">
        <f t="shared" si="47"/>
        <v>5000찰</v>
      </c>
      <c r="G218" s="17">
        <f t="shared" si="48"/>
        <v>4.9999999999999997E+123</v>
      </c>
      <c r="H218" s="17">
        <f t="shared" si="46"/>
        <v>5000</v>
      </c>
      <c r="I218" s="16" t="str" cm="1">
        <f t="array" ref="I218">IF(AND(H217&gt;1000,H218&lt;2),INDEX(N:N,MATCH(I217,N:N,0)+1,0),I217)</f>
        <v>찰</v>
      </c>
      <c r="J218" s="16" t="str">
        <f t="shared" si="51"/>
        <v>1E+120</v>
      </c>
      <c r="K218" s="22">
        <f t="shared" si="49"/>
        <v>197250</v>
      </c>
      <c r="L218" s="22">
        <f t="shared" si="50"/>
        <v>789000</v>
      </c>
    </row>
    <row r="219" spans="5:12" x14ac:dyDescent="0.3">
      <c r="E219" s="16">
        <v>210</v>
      </c>
      <c r="F219" s="17" t="str">
        <f t="shared" si="47"/>
        <v>1교</v>
      </c>
      <c r="G219" s="17">
        <f t="shared" si="48"/>
        <v>9.9999999999999995E+123</v>
      </c>
      <c r="H219" s="17">
        <f t="shared" si="46"/>
        <v>1</v>
      </c>
      <c r="I219" s="16" t="str" cm="1">
        <f t="array" ref="I219">IF(AND(H218&gt;1000,H219&lt;2),INDEX(N:N,MATCH(I218,N:N,0)+1,0),I218)</f>
        <v>교</v>
      </c>
      <c r="J219" s="16" t="str">
        <f t="shared" si="51"/>
        <v>1E+124</v>
      </c>
      <c r="K219" s="22">
        <f t="shared" si="49"/>
        <v>199125</v>
      </c>
      <c r="L219" s="22">
        <f t="shared" si="50"/>
        <v>796500</v>
      </c>
    </row>
    <row r="220" spans="5:12" x14ac:dyDescent="0.3">
      <c r="E220" s="16">
        <v>211</v>
      </c>
      <c r="F220" s="17" t="str">
        <f t="shared" si="47"/>
        <v>5교</v>
      </c>
      <c r="G220" s="17">
        <f t="shared" si="48"/>
        <v>4.9999999999999996E+124</v>
      </c>
      <c r="H220" s="17">
        <f t="shared" si="46"/>
        <v>5</v>
      </c>
      <c r="I220" s="16" t="str" cm="1">
        <f t="array" ref="I220">IF(AND(H219&gt;1000,H220&lt;2),INDEX(N:N,MATCH(I219,N:N,0)+1,0),I219)</f>
        <v>교</v>
      </c>
      <c r="J220" s="16" t="str">
        <f t="shared" si="51"/>
        <v>1E+124</v>
      </c>
      <c r="K220" s="22">
        <f t="shared" si="49"/>
        <v>201000</v>
      </c>
      <c r="L220" s="22">
        <f t="shared" si="50"/>
        <v>804000</v>
      </c>
    </row>
    <row r="221" spans="5:12" x14ac:dyDescent="0.3">
      <c r="E221" s="16">
        <v>212</v>
      </c>
      <c r="F221" s="17" t="str">
        <f t="shared" si="47"/>
        <v>10교</v>
      </c>
      <c r="G221" s="17">
        <f t="shared" si="48"/>
        <v>9.9999999999999992E+124</v>
      </c>
      <c r="H221" s="17">
        <f t="shared" si="46"/>
        <v>10</v>
      </c>
      <c r="I221" s="16" t="str" cm="1">
        <f t="array" ref="I221">IF(AND(H220&gt;1000,H221&lt;2),INDEX(N:N,MATCH(I220,N:N,0)+1,0),I220)</f>
        <v>교</v>
      </c>
      <c r="J221" s="16" t="str">
        <f t="shared" si="51"/>
        <v>1E+124</v>
      </c>
      <c r="K221" s="22">
        <f t="shared" si="49"/>
        <v>202875</v>
      </c>
      <c r="L221" s="22">
        <f t="shared" si="50"/>
        <v>811500</v>
      </c>
    </row>
    <row r="222" spans="5:12" x14ac:dyDescent="0.3">
      <c r="E222" s="16">
        <v>213</v>
      </c>
      <c r="F222" s="17" t="str">
        <f t="shared" si="47"/>
        <v>50교</v>
      </c>
      <c r="G222" s="17">
        <f t="shared" si="48"/>
        <v>4.9999999999999996E+125</v>
      </c>
      <c r="H222" s="17">
        <f t="shared" si="46"/>
        <v>50</v>
      </c>
      <c r="I222" s="16" t="str" cm="1">
        <f t="array" ref="I222">IF(AND(H221&gt;1000,H222&lt;2),INDEX(N:N,MATCH(I221,N:N,0)+1,0),I221)</f>
        <v>교</v>
      </c>
      <c r="J222" s="16" t="str">
        <f t="shared" si="51"/>
        <v>1E+124</v>
      </c>
      <c r="K222" s="22">
        <f t="shared" si="49"/>
        <v>204750</v>
      </c>
      <c r="L222" s="22">
        <f t="shared" si="50"/>
        <v>819000</v>
      </c>
    </row>
    <row r="223" spans="5:12" x14ac:dyDescent="0.3">
      <c r="E223" s="16">
        <v>214</v>
      </c>
      <c r="F223" s="17" t="str">
        <f t="shared" si="47"/>
        <v>100교</v>
      </c>
      <c r="G223" s="17">
        <f t="shared" si="48"/>
        <v>9.9999999999999992E+125</v>
      </c>
      <c r="H223" s="17">
        <f t="shared" si="46"/>
        <v>100</v>
      </c>
      <c r="I223" s="16" t="str" cm="1">
        <f t="array" ref="I223">IF(AND(H222&gt;1000,H223&lt;2),INDEX(N:N,MATCH(I222,N:N,0)+1,0),I222)</f>
        <v>교</v>
      </c>
      <c r="J223" s="16" t="str">
        <f t="shared" si="51"/>
        <v>1E+124</v>
      </c>
      <c r="K223" s="22">
        <f t="shared" si="49"/>
        <v>206625</v>
      </c>
      <c r="L223" s="22">
        <f t="shared" si="50"/>
        <v>826500</v>
      </c>
    </row>
    <row r="224" spans="5:12" x14ac:dyDescent="0.3">
      <c r="E224" s="16">
        <v>215</v>
      </c>
      <c r="F224" s="17" t="str">
        <f t="shared" si="47"/>
        <v>500교</v>
      </c>
      <c r="G224" s="17">
        <f t="shared" si="48"/>
        <v>4.9999999999999998E+126</v>
      </c>
      <c r="H224" s="17">
        <f t="shared" si="46"/>
        <v>500</v>
      </c>
      <c r="I224" s="16" t="str" cm="1">
        <f t="array" ref="I224">IF(AND(H223&gt;1000,H224&lt;2),INDEX(N:N,MATCH(I223,N:N,0)+1,0),I223)</f>
        <v>교</v>
      </c>
      <c r="J224" s="16" t="str">
        <f t="shared" si="51"/>
        <v>1E+124</v>
      </c>
      <c r="K224" s="22">
        <f t="shared" si="49"/>
        <v>208500</v>
      </c>
      <c r="L224" s="22">
        <f t="shared" si="50"/>
        <v>834000</v>
      </c>
    </row>
    <row r="225" spans="5:12" x14ac:dyDescent="0.3">
      <c r="E225" s="16">
        <v>216</v>
      </c>
      <c r="F225" s="17" t="str">
        <f t="shared" si="47"/>
        <v>1000교</v>
      </c>
      <c r="G225" s="17">
        <f t="shared" si="48"/>
        <v>9.9999999999999995E+126</v>
      </c>
      <c r="H225" s="17">
        <f t="shared" si="46"/>
        <v>1000</v>
      </c>
      <c r="I225" s="16" t="str" cm="1">
        <f t="array" ref="I225">IF(AND(H224&gt;1000,H225&lt;2),INDEX(N:N,MATCH(I224,N:N,0)+1,0),I224)</f>
        <v>교</v>
      </c>
      <c r="J225" s="16" t="str">
        <f t="shared" si="51"/>
        <v>1E+124</v>
      </c>
      <c r="K225" s="22">
        <f t="shared" si="49"/>
        <v>210375</v>
      </c>
      <c r="L225" s="22">
        <f t="shared" si="50"/>
        <v>841500</v>
      </c>
    </row>
    <row r="226" spans="5:12" x14ac:dyDescent="0.3">
      <c r="E226" s="16">
        <v>217</v>
      </c>
      <c r="F226" s="17" t="str">
        <f t="shared" si="47"/>
        <v>5000교</v>
      </c>
      <c r="G226" s="17">
        <f t="shared" si="48"/>
        <v>4.9999999999999994E+127</v>
      </c>
      <c r="H226" s="17">
        <f t="shared" si="46"/>
        <v>5000</v>
      </c>
      <c r="I226" s="16" t="str" cm="1">
        <f t="array" ref="I226">IF(AND(H225&gt;1000,H226&lt;2),INDEX(N:N,MATCH(I225,N:N,0)+1,0),I225)</f>
        <v>교</v>
      </c>
      <c r="J226" s="16" t="str">
        <f t="shared" si="51"/>
        <v>1E+124</v>
      </c>
      <c r="K226" s="22">
        <f t="shared" si="49"/>
        <v>212250</v>
      </c>
      <c r="L226" s="22">
        <f t="shared" si="50"/>
        <v>849000</v>
      </c>
    </row>
    <row r="227" spans="5:12" x14ac:dyDescent="0.3">
      <c r="E227" s="16">
        <v>218</v>
      </c>
      <c r="F227" s="17" t="str">
        <f t="shared" si="47"/>
        <v>1위</v>
      </c>
      <c r="G227" s="17">
        <f t="shared" si="48"/>
        <v>1.0000000000000001E+128</v>
      </c>
      <c r="H227" s="17">
        <f t="shared" si="46"/>
        <v>1</v>
      </c>
      <c r="I227" s="16" t="str" cm="1">
        <f t="array" ref="I227">IF(AND(H226&gt;1000,H227&lt;2),INDEX(N:N,MATCH(I226,N:N,0)+1,0),I226)</f>
        <v>위</v>
      </c>
      <c r="J227" s="16" t="str">
        <f t="shared" si="51"/>
        <v>1E+128</v>
      </c>
      <c r="K227" s="22">
        <f t="shared" si="49"/>
        <v>214125</v>
      </c>
      <c r="L227" s="22">
        <f t="shared" si="50"/>
        <v>856500</v>
      </c>
    </row>
    <row r="228" spans="5:12" x14ac:dyDescent="0.3">
      <c r="E228" s="16">
        <v>219</v>
      </c>
      <c r="F228" s="17" t="str">
        <f t="shared" si="47"/>
        <v>5위</v>
      </c>
      <c r="G228" s="17">
        <f t="shared" si="48"/>
        <v>5E+128</v>
      </c>
      <c r="H228" s="17">
        <f t="shared" si="46"/>
        <v>5</v>
      </c>
      <c r="I228" s="16" t="str" cm="1">
        <f t="array" ref="I228">IF(AND(H227&gt;1000,H228&lt;2),INDEX(N:N,MATCH(I227,N:N,0)+1,0),I227)</f>
        <v>위</v>
      </c>
      <c r="J228" s="16" t="str">
        <f t="shared" si="51"/>
        <v>1E+128</v>
      </c>
      <c r="K228" s="22">
        <f t="shared" si="49"/>
        <v>216000</v>
      </c>
      <c r="L228" s="22">
        <f t="shared" si="50"/>
        <v>864000</v>
      </c>
    </row>
    <row r="229" spans="5:12" x14ac:dyDescent="0.3">
      <c r="E229" s="16">
        <v>220</v>
      </c>
      <c r="F229" s="17" t="str">
        <f t="shared" si="47"/>
        <v>10위</v>
      </c>
      <c r="G229" s="17">
        <f t="shared" si="48"/>
        <v>1E+129</v>
      </c>
      <c r="H229" s="17">
        <f t="shared" si="46"/>
        <v>10</v>
      </c>
      <c r="I229" s="16" t="str" cm="1">
        <f t="array" ref="I229">IF(AND(H228&gt;1000,H229&lt;2),INDEX(N:N,MATCH(I228,N:N,0)+1,0),I228)</f>
        <v>위</v>
      </c>
      <c r="J229" s="16" t="str">
        <f t="shared" si="51"/>
        <v>1E+128</v>
      </c>
      <c r="K229" s="22">
        <f t="shared" si="49"/>
        <v>217875</v>
      </c>
      <c r="L229" s="22">
        <f t="shared" si="50"/>
        <v>871500</v>
      </c>
    </row>
    <row r="230" spans="5:12" x14ac:dyDescent="0.3">
      <c r="E230" s="16">
        <v>221</v>
      </c>
      <c r="F230" s="17" t="str">
        <f t="shared" si="47"/>
        <v>50위</v>
      </c>
      <c r="G230" s="17">
        <f t="shared" si="48"/>
        <v>5.0000000000000003E+129</v>
      </c>
      <c r="H230" s="17">
        <f t="shared" si="46"/>
        <v>50</v>
      </c>
      <c r="I230" s="16" t="str" cm="1">
        <f t="array" ref="I230">IF(AND(H229&gt;1000,H230&lt;2),INDEX(N:N,MATCH(I229,N:N,0)+1,0),I229)</f>
        <v>위</v>
      </c>
      <c r="J230" s="16" t="str">
        <f t="shared" si="51"/>
        <v>1E+128</v>
      </c>
      <c r="K230" s="22">
        <f t="shared" si="49"/>
        <v>219750</v>
      </c>
      <c r="L230" s="22">
        <f t="shared" si="50"/>
        <v>879000</v>
      </c>
    </row>
    <row r="231" spans="5:12" x14ac:dyDescent="0.3">
      <c r="E231" s="16">
        <v>222</v>
      </c>
      <c r="F231" s="17" t="str">
        <f t="shared" si="47"/>
        <v>100위</v>
      </c>
      <c r="G231" s="17">
        <f t="shared" si="48"/>
        <v>1.0000000000000001E+130</v>
      </c>
      <c r="H231" s="17">
        <f t="shared" si="46"/>
        <v>100</v>
      </c>
      <c r="I231" s="16" t="str" cm="1">
        <f t="array" ref="I231">IF(AND(H230&gt;1000,H231&lt;2),INDEX(N:N,MATCH(I230,N:N,0)+1,0),I230)</f>
        <v>위</v>
      </c>
      <c r="J231" s="16" t="str">
        <f t="shared" si="51"/>
        <v>1E+128</v>
      </c>
      <c r="K231" s="22">
        <f t="shared" si="49"/>
        <v>221625</v>
      </c>
      <c r="L231" s="22">
        <f t="shared" si="50"/>
        <v>886500</v>
      </c>
    </row>
    <row r="232" spans="5:12" x14ac:dyDescent="0.3">
      <c r="E232" s="16">
        <v>223</v>
      </c>
      <c r="F232" s="17" t="str">
        <f t="shared" si="47"/>
        <v>500위</v>
      </c>
      <c r="G232" s="17">
        <f t="shared" si="48"/>
        <v>5.0000000000000005E+130</v>
      </c>
      <c r="H232" s="17">
        <f t="shared" si="46"/>
        <v>500</v>
      </c>
      <c r="I232" s="16" t="str" cm="1">
        <f t="array" ref="I232">IF(AND(H231&gt;1000,H232&lt;2),INDEX(N:N,MATCH(I231,N:N,0)+1,0),I231)</f>
        <v>위</v>
      </c>
      <c r="J232" s="16" t="str">
        <f t="shared" si="51"/>
        <v>1E+128</v>
      </c>
      <c r="K232" s="22">
        <f t="shared" si="49"/>
        <v>223500</v>
      </c>
      <c r="L232" s="22">
        <f t="shared" si="50"/>
        <v>894000</v>
      </c>
    </row>
    <row r="233" spans="5:12" x14ac:dyDescent="0.3">
      <c r="E233" s="16">
        <v>224</v>
      </c>
      <c r="F233" s="17" t="str">
        <f t="shared" si="47"/>
        <v>1000위</v>
      </c>
      <c r="G233" s="17">
        <f t="shared" si="48"/>
        <v>1.0000000000000001E+131</v>
      </c>
      <c r="H233" s="17">
        <f t="shared" si="46"/>
        <v>1000</v>
      </c>
      <c r="I233" s="16" t="str" cm="1">
        <f t="array" ref="I233">IF(AND(H232&gt;1000,H233&lt;2),INDEX(N:N,MATCH(I232,N:N,0)+1,0),I232)</f>
        <v>위</v>
      </c>
      <c r="J233" s="16" t="str">
        <f t="shared" si="51"/>
        <v>1E+128</v>
      </c>
      <c r="K233" s="22">
        <f t="shared" si="49"/>
        <v>225375</v>
      </c>
      <c r="L233" s="22">
        <f t="shared" si="50"/>
        <v>901500</v>
      </c>
    </row>
    <row r="234" spans="5:12" x14ac:dyDescent="0.3">
      <c r="E234" s="16">
        <v>225</v>
      </c>
      <c r="F234" s="17" t="str">
        <f t="shared" si="47"/>
        <v>5000위</v>
      </c>
      <c r="G234" s="17">
        <f t="shared" si="48"/>
        <v>5.0000000000000007E+131</v>
      </c>
      <c r="H234" s="17">
        <f t="shared" si="46"/>
        <v>5000</v>
      </c>
      <c r="I234" s="16" t="str" cm="1">
        <f t="array" ref="I234">IF(AND(H233&gt;1000,H234&lt;2),INDEX(N:N,MATCH(I233,N:N,0)+1,0),I233)</f>
        <v>위</v>
      </c>
      <c r="J234" s="16" t="str">
        <f t="shared" si="51"/>
        <v>1E+128</v>
      </c>
      <c r="K234" s="22">
        <f t="shared" si="49"/>
        <v>227375</v>
      </c>
      <c r="L234" s="22">
        <f t="shared" si="50"/>
        <v>909500</v>
      </c>
    </row>
    <row r="235" spans="5:12" x14ac:dyDescent="0.3">
      <c r="E235" s="16">
        <v>226</v>
      </c>
      <c r="F235" s="17" t="str">
        <f t="shared" ref="F235:F247" si="52">H235&amp;I235</f>
        <v>1설</v>
      </c>
      <c r="G235" s="17">
        <f t="shared" ref="G235:G247" si="53">H235*J235</f>
        <v>9.9999999999999999E+131</v>
      </c>
      <c r="H235" s="17">
        <f t="shared" si="46"/>
        <v>1</v>
      </c>
      <c r="I235" s="16" t="str" cm="1">
        <f t="array" ref="I235">IF(AND(H234&gt;1000,H235&lt;2),INDEX(N:N,MATCH(I234,N:N,0)+1,0),I234)</f>
        <v>설</v>
      </c>
      <c r="J235" s="16" t="str">
        <f t="shared" si="51"/>
        <v>1E+132</v>
      </c>
      <c r="K235" s="22">
        <f t="shared" ref="K235:K247" si="54">L235*0.25</f>
        <v>229375</v>
      </c>
      <c r="L235" s="22">
        <f t="shared" ref="L235:L247" si="55">L234+500+QUOTIENT(E235,15)*500</f>
        <v>917500</v>
      </c>
    </row>
    <row r="236" spans="5:12" x14ac:dyDescent="0.3">
      <c r="E236" s="16">
        <v>227</v>
      </c>
      <c r="F236" s="17" t="str">
        <f t="shared" si="52"/>
        <v>5설</v>
      </c>
      <c r="G236" s="17">
        <f t="shared" si="53"/>
        <v>5.0000000000000001E+132</v>
      </c>
      <c r="H236" s="17">
        <f t="shared" si="46"/>
        <v>5</v>
      </c>
      <c r="I236" s="16" t="str" cm="1">
        <f t="array" ref="I236">IF(AND(H235&gt;1000,H236&lt;2),INDEX(N:N,MATCH(I235,N:N,0)+1,0),I235)</f>
        <v>설</v>
      </c>
      <c r="J236" s="16" t="str">
        <f t="shared" si="51"/>
        <v>1E+132</v>
      </c>
      <c r="K236" s="22">
        <f t="shared" si="54"/>
        <v>231375</v>
      </c>
      <c r="L236" s="22">
        <f t="shared" si="55"/>
        <v>925500</v>
      </c>
    </row>
    <row r="237" spans="5:12" x14ac:dyDescent="0.3">
      <c r="E237" s="16">
        <v>228</v>
      </c>
      <c r="F237" s="17" t="str">
        <f t="shared" si="52"/>
        <v>10설</v>
      </c>
      <c r="G237" s="17">
        <f t="shared" si="53"/>
        <v>1E+133</v>
      </c>
      <c r="H237" s="17">
        <f t="shared" si="46"/>
        <v>10</v>
      </c>
      <c r="I237" s="16" t="str" cm="1">
        <f t="array" ref="I237">IF(AND(H236&gt;1000,H237&lt;2),INDEX(N:N,MATCH(I236,N:N,0)+1,0),I236)</f>
        <v>설</v>
      </c>
      <c r="J237" s="16" t="str">
        <f t="shared" si="51"/>
        <v>1E+132</v>
      </c>
      <c r="K237" s="22">
        <f t="shared" si="54"/>
        <v>233375</v>
      </c>
      <c r="L237" s="22">
        <f t="shared" si="55"/>
        <v>933500</v>
      </c>
    </row>
    <row r="238" spans="5:12" x14ac:dyDescent="0.3">
      <c r="E238" s="16">
        <v>229</v>
      </c>
      <c r="F238" s="17" t="str">
        <f t="shared" si="52"/>
        <v>50설</v>
      </c>
      <c r="G238" s="17">
        <f t="shared" si="53"/>
        <v>4.9999999999999996E+133</v>
      </c>
      <c r="H238" s="17">
        <f t="shared" si="46"/>
        <v>50</v>
      </c>
      <c r="I238" s="16" t="str" cm="1">
        <f t="array" ref="I238">IF(AND(H237&gt;1000,H238&lt;2),INDEX(N:N,MATCH(I237,N:N,0)+1,0),I237)</f>
        <v>설</v>
      </c>
      <c r="J238" s="16" t="str">
        <f t="shared" si="51"/>
        <v>1E+132</v>
      </c>
      <c r="K238" s="22">
        <f t="shared" si="54"/>
        <v>235375</v>
      </c>
      <c r="L238" s="22">
        <f t="shared" si="55"/>
        <v>941500</v>
      </c>
    </row>
    <row r="239" spans="5:12" x14ac:dyDescent="0.3">
      <c r="E239" s="16">
        <v>230</v>
      </c>
      <c r="F239" s="17" t="str">
        <f t="shared" si="52"/>
        <v>100설</v>
      </c>
      <c r="G239" s="17">
        <f t="shared" si="53"/>
        <v>9.9999999999999992E+133</v>
      </c>
      <c r="H239" s="17">
        <f t="shared" si="46"/>
        <v>100</v>
      </c>
      <c r="I239" s="16" t="str" cm="1">
        <f t="array" ref="I239">IF(AND(H238&gt;1000,H239&lt;2),INDEX(N:N,MATCH(I238,N:N,0)+1,0),I238)</f>
        <v>설</v>
      </c>
      <c r="J239" s="16" t="str">
        <f t="shared" si="51"/>
        <v>1E+132</v>
      </c>
      <c r="K239" s="22">
        <f t="shared" si="54"/>
        <v>237375</v>
      </c>
      <c r="L239" s="22">
        <f t="shared" si="55"/>
        <v>949500</v>
      </c>
    </row>
    <row r="240" spans="5:12" x14ac:dyDescent="0.3">
      <c r="E240" s="16">
        <v>231</v>
      </c>
      <c r="F240" s="17" t="str">
        <f t="shared" si="52"/>
        <v>500설</v>
      </c>
      <c r="G240" s="17">
        <f t="shared" si="53"/>
        <v>4.9999999999999998E+134</v>
      </c>
      <c r="H240" s="17">
        <f t="shared" si="46"/>
        <v>500</v>
      </c>
      <c r="I240" s="16" t="str" cm="1">
        <f t="array" ref="I240">IF(AND(H239&gt;1000,H240&lt;2),INDEX(N:N,MATCH(I239,N:N,0)+1,0),I239)</f>
        <v>설</v>
      </c>
      <c r="J240" s="16" t="str">
        <f t="shared" si="51"/>
        <v>1E+132</v>
      </c>
      <c r="K240" s="22">
        <f t="shared" si="54"/>
        <v>239375</v>
      </c>
      <c r="L240" s="22">
        <f t="shared" si="55"/>
        <v>957500</v>
      </c>
    </row>
    <row r="241" spans="5:12" x14ac:dyDescent="0.3">
      <c r="E241" s="16">
        <v>232</v>
      </c>
      <c r="F241" s="17" t="str">
        <f t="shared" si="52"/>
        <v>1000설</v>
      </c>
      <c r="G241" s="17">
        <f t="shared" si="53"/>
        <v>9.9999999999999996E+134</v>
      </c>
      <c r="H241" s="17">
        <f t="shared" si="46"/>
        <v>1000</v>
      </c>
      <c r="I241" s="16" t="str" cm="1">
        <f t="array" ref="I241">IF(AND(H240&gt;1000,H241&lt;2),INDEX(N:N,MATCH(I240,N:N,0)+1,0),I240)</f>
        <v>설</v>
      </c>
      <c r="J241" s="16" t="str">
        <f t="shared" si="51"/>
        <v>1E+132</v>
      </c>
      <c r="K241" s="22">
        <f t="shared" si="54"/>
        <v>241375</v>
      </c>
      <c r="L241" s="22">
        <f t="shared" si="55"/>
        <v>965500</v>
      </c>
    </row>
    <row r="242" spans="5:12" x14ac:dyDescent="0.3">
      <c r="E242" s="16">
        <v>233</v>
      </c>
      <c r="F242" s="17" t="str">
        <f t="shared" si="52"/>
        <v>5000설</v>
      </c>
      <c r="G242" s="17">
        <f t="shared" si="53"/>
        <v>4.9999999999999996E+135</v>
      </c>
      <c r="H242" s="17">
        <f t="shared" si="46"/>
        <v>5000</v>
      </c>
      <c r="I242" s="16" t="str" cm="1">
        <f t="array" ref="I242">IF(AND(H241&gt;1000,H242&lt;2),INDEX(N:N,MATCH(I241,N:N,0)+1,0),I241)</f>
        <v>설</v>
      </c>
      <c r="J242" s="16" t="str">
        <f t="shared" si="51"/>
        <v>1E+132</v>
      </c>
      <c r="K242" s="22">
        <f t="shared" si="54"/>
        <v>243375</v>
      </c>
      <c r="L242" s="22">
        <f t="shared" si="55"/>
        <v>973500</v>
      </c>
    </row>
    <row r="243" spans="5:12" x14ac:dyDescent="0.3">
      <c r="E243" s="16">
        <v>234</v>
      </c>
      <c r="F243" s="17" t="str">
        <f t="shared" si="52"/>
        <v>1적</v>
      </c>
      <c r="G243" s="17">
        <f t="shared" si="53"/>
        <v>1.0000000000000001E+136</v>
      </c>
      <c r="H243" s="17">
        <f t="shared" si="46"/>
        <v>1</v>
      </c>
      <c r="I243" s="16" t="str" cm="1">
        <f t="array" ref="I243">IF(AND(H242&gt;1000,H243&lt;2),INDEX(N:N,MATCH(I242,N:N,0)+1,0),I242)</f>
        <v>적</v>
      </c>
      <c r="J243" s="16" t="str">
        <f t="shared" si="51"/>
        <v>1E+136</v>
      </c>
      <c r="K243" s="22">
        <f t="shared" si="54"/>
        <v>245375</v>
      </c>
      <c r="L243" s="22">
        <f t="shared" si="55"/>
        <v>981500</v>
      </c>
    </row>
    <row r="244" spans="5:12" x14ac:dyDescent="0.3">
      <c r="E244" s="16">
        <v>235</v>
      </c>
      <c r="F244" s="17" t="str">
        <f t="shared" si="52"/>
        <v>5적</v>
      </c>
      <c r="G244" s="17">
        <f t="shared" si="53"/>
        <v>5.0000000000000002E+136</v>
      </c>
      <c r="H244" s="17">
        <f t="shared" si="46"/>
        <v>5</v>
      </c>
      <c r="I244" s="16" t="str" cm="1">
        <f t="array" ref="I244">IF(AND(H243&gt;1000,H244&lt;2),INDEX(N:N,MATCH(I243,N:N,0)+1,0),I243)</f>
        <v>적</v>
      </c>
      <c r="J244" s="16" t="str">
        <f t="shared" si="51"/>
        <v>1E+136</v>
      </c>
      <c r="K244" s="22">
        <f t="shared" si="54"/>
        <v>247375</v>
      </c>
      <c r="L244" s="22">
        <f t="shared" si="55"/>
        <v>989500</v>
      </c>
    </row>
    <row r="245" spans="5:12" x14ac:dyDescent="0.3">
      <c r="E245" s="16">
        <v>236</v>
      </c>
      <c r="F245" s="17" t="str">
        <f t="shared" si="52"/>
        <v>10적</v>
      </c>
      <c r="G245" s="17">
        <f t="shared" si="53"/>
        <v>1E+137</v>
      </c>
      <c r="H245" s="17">
        <f t="shared" si="46"/>
        <v>10</v>
      </c>
      <c r="I245" s="16" t="str" cm="1">
        <f t="array" ref="I245">IF(AND(H244&gt;1000,H245&lt;2),INDEX(N:N,MATCH(I244,N:N,0)+1,0),I244)</f>
        <v>적</v>
      </c>
      <c r="J245" s="16" t="str">
        <f t="shared" si="51"/>
        <v>1E+136</v>
      </c>
      <c r="K245" s="22">
        <f t="shared" si="54"/>
        <v>249375</v>
      </c>
      <c r="L245" s="22">
        <f t="shared" si="55"/>
        <v>997500</v>
      </c>
    </row>
    <row r="246" spans="5:12" x14ac:dyDescent="0.3">
      <c r="E246" s="16">
        <v>237</v>
      </c>
      <c r="F246" s="17" t="str">
        <f t="shared" si="52"/>
        <v>50적</v>
      </c>
      <c r="G246" s="17">
        <f t="shared" si="53"/>
        <v>5.0000000000000002E+137</v>
      </c>
      <c r="H246" s="17">
        <f t="shared" si="46"/>
        <v>50</v>
      </c>
      <c r="I246" s="16" t="str" cm="1">
        <f t="array" ref="I246">IF(AND(H245&gt;1000,H246&lt;2),INDEX(N:N,MATCH(I245,N:N,0)+1,0),I245)</f>
        <v>적</v>
      </c>
      <c r="J246" s="16" t="str">
        <f t="shared" si="51"/>
        <v>1E+136</v>
      </c>
      <c r="K246" s="22">
        <f t="shared" si="54"/>
        <v>251375</v>
      </c>
      <c r="L246" s="22">
        <f t="shared" si="55"/>
        <v>1005500</v>
      </c>
    </row>
    <row r="247" spans="5:12" x14ac:dyDescent="0.3">
      <c r="E247" s="16">
        <v>238</v>
      </c>
      <c r="F247" s="17" t="str">
        <f t="shared" si="52"/>
        <v>100적</v>
      </c>
      <c r="G247" s="17">
        <f t="shared" si="53"/>
        <v>1E+138</v>
      </c>
      <c r="H247" s="17">
        <f t="shared" si="46"/>
        <v>100</v>
      </c>
      <c r="I247" s="16" t="str" cm="1">
        <f t="array" ref="I247">IF(AND(H246&gt;1000,H247&lt;2),INDEX(N:N,MATCH(I246,N:N,0)+1,0),I246)</f>
        <v>적</v>
      </c>
      <c r="J247" s="16" t="str">
        <f t="shared" si="51"/>
        <v>1E+136</v>
      </c>
      <c r="K247" s="22">
        <f t="shared" si="54"/>
        <v>253375</v>
      </c>
      <c r="L247" s="22">
        <f t="shared" si="55"/>
        <v>1013500</v>
      </c>
    </row>
    <row r="248" spans="5:12" x14ac:dyDescent="0.3">
      <c r="E248" s="16">
        <v>239</v>
      </c>
      <c r="F248" s="17" t="str">
        <f t="shared" ref="F248:F257" si="56">H248&amp;I248</f>
        <v>500적</v>
      </c>
      <c r="G248" s="17">
        <f t="shared" ref="G248:G257" si="57">H248*J248</f>
        <v>5.0000000000000002E+138</v>
      </c>
      <c r="H248" s="17">
        <f t="shared" si="46"/>
        <v>500</v>
      </c>
      <c r="I248" s="16" t="str" cm="1">
        <f t="array" ref="I248">IF(AND(H247&gt;1000,H248&lt;2),INDEX(N:N,MATCH(I247,N:N,0)+1,0),I247)</f>
        <v>적</v>
      </c>
      <c r="J248" s="16" t="str">
        <f t="shared" si="51"/>
        <v>1E+136</v>
      </c>
      <c r="K248" s="22">
        <f t="shared" ref="K248:K257" si="58">L248*0.25</f>
        <v>255375</v>
      </c>
      <c r="L248" s="22">
        <f t="shared" ref="L248:L257" si="59">L247+500+QUOTIENT(E248,15)*500</f>
        <v>1021500</v>
      </c>
    </row>
    <row r="249" spans="5:12" x14ac:dyDescent="0.3">
      <c r="E249" s="16">
        <v>240</v>
      </c>
      <c r="F249" s="17" t="str">
        <f t="shared" si="56"/>
        <v>1000적</v>
      </c>
      <c r="G249" s="17">
        <f t="shared" si="57"/>
        <v>1E+139</v>
      </c>
      <c r="H249" s="17">
        <f t="shared" si="46"/>
        <v>1000</v>
      </c>
      <c r="I249" s="16" t="str" cm="1">
        <f t="array" ref="I249">IF(AND(H248&gt;1000,H249&lt;2),INDEX(N:N,MATCH(I248,N:N,0)+1,0),I248)</f>
        <v>적</v>
      </c>
      <c r="J249" s="16" t="str">
        <f t="shared" si="51"/>
        <v>1E+136</v>
      </c>
      <c r="K249" s="22">
        <f t="shared" si="58"/>
        <v>257500</v>
      </c>
      <c r="L249" s="22">
        <f t="shared" si="59"/>
        <v>1030000</v>
      </c>
    </row>
    <row r="250" spans="5:12" x14ac:dyDescent="0.3">
      <c r="E250" s="16">
        <v>241</v>
      </c>
      <c r="F250" s="17" t="str">
        <f t="shared" si="56"/>
        <v>5000적</v>
      </c>
      <c r="G250" s="17">
        <f t="shared" si="57"/>
        <v>5.0000000000000003E+139</v>
      </c>
      <c r="H250" s="17">
        <f t="shared" si="46"/>
        <v>5000</v>
      </c>
      <c r="I250" s="16" t="str" cm="1">
        <f t="array" ref="I250">IF(AND(H249&gt;1000,H250&lt;2),INDEX(N:N,MATCH(I249,N:N,0)+1,0),I249)</f>
        <v>적</v>
      </c>
      <c r="J250" s="16" t="str">
        <f t="shared" si="51"/>
        <v>1E+136</v>
      </c>
      <c r="K250" s="22">
        <f t="shared" si="58"/>
        <v>259625</v>
      </c>
      <c r="L250" s="22">
        <f t="shared" si="59"/>
        <v>1038500</v>
      </c>
    </row>
    <row r="251" spans="5:12" x14ac:dyDescent="0.3">
      <c r="E251" s="16">
        <v>242</v>
      </c>
      <c r="F251" s="17" t="str">
        <f t="shared" si="56"/>
        <v>1고</v>
      </c>
      <c r="G251" s="17">
        <f t="shared" si="57"/>
        <v>1.0000000000000001E+140</v>
      </c>
      <c r="H251" s="17">
        <f t="shared" si="46"/>
        <v>1</v>
      </c>
      <c r="I251" s="16" t="str" cm="1">
        <f t="array" ref="I251">IF(AND(H250&gt;1000,H251&lt;2),INDEX(N:N,MATCH(I250,N:N,0)+1,0),I250)</f>
        <v>고</v>
      </c>
      <c r="J251" s="16" t="str">
        <f t="shared" si="51"/>
        <v>1E+140</v>
      </c>
      <c r="K251" s="22">
        <f t="shared" si="58"/>
        <v>261750</v>
      </c>
      <c r="L251" s="22">
        <f t="shared" si="59"/>
        <v>1047000</v>
      </c>
    </row>
    <row r="252" spans="5:12" x14ac:dyDescent="0.3">
      <c r="E252" s="16">
        <v>243</v>
      </c>
      <c r="F252" s="17" t="str">
        <f t="shared" si="56"/>
        <v>5고</v>
      </c>
      <c r="G252" s="17">
        <f t="shared" si="57"/>
        <v>5.0000000000000001E+140</v>
      </c>
      <c r="H252" s="17">
        <f t="shared" si="46"/>
        <v>5</v>
      </c>
      <c r="I252" s="16" t="str" cm="1">
        <f t="array" ref="I252">IF(AND(H251&gt;1000,H252&lt;2),INDEX(N:N,MATCH(I251,N:N,0)+1,0),I251)</f>
        <v>고</v>
      </c>
      <c r="J252" s="16" t="str">
        <f t="shared" si="51"/>
        <v>1E+140</v>
      </c>
      <c r="K252" s="22">
        <f t="shared" si="58"/>
        <v>263875</v>
      </c>
      <c r="L252" s="22">
        <f t="shared" si="59"/>
        <v>1055500</v>
      </c>
    </row>
    <row r="253" spans="5:12" x14ac:dyDescent="0.3">
      <c r="E253" s="16">
        <v>244</v>
      </c>
      <c r="F253" s="17" t="str">
        <f t="shared" si="56"/>
        <v>10고</v>
      </c>
      <c r="G253" s="17">
        <f t="shared" si="57"/>
        <v>1E+141</v>
      </c>
      <c r="H253" s="17">
        <f t="shared" si="46"/>
        <v>10</v>
      </c>
      <c r="I253" s="16" t="str" cm="1">
        <f t="array" ref="I253">IF(AND(H252&gt;1000,H253&lt;2),INDEX(N:N,MATCH(I252,N:N,0)+1,0),I252)</f>
        <v>고</v>
      </c>
      <c r="J253" s="16" t="str">
        <f t="shared" si="51"/>
        <v>1E+140</v>
      </c>
      <c r="K253" s="22">
        <f t="shared" si="58"/>
        <v>266000</v>
      </c>
      <c r="L253" s="22">
        <f t="shared" si="59"/>
        <v>1064000</v>
      </c>
    </row>
    <row r="254" spans="5:12" x14ac:dyDescent="0.3">
      <c r="E254" s="16">
        <v>245</v>
      </c>
      <c r="F254" s="17" t="str">
        <f t="shared" si="56"/>
        <v>50고</v>
      </c>
      <c r="G254" s="17">
        <f t="shared" si="57"/>
        <v>5.0000000000000003E+141</v>
      </c>
      <c r="H254" s="17">
        <f t="shared" si="46"/>
        <v>50</v>
      </c>
      <c r="I254" s="16" t="str" cm="1">
        <f t="array" ref="I254">IF(AND(H253&gt;1000,H254&lt;2),INDEX(N:N,MATCH(I253,N:N,0)+1,0),I253)</f>
        <v>고</v>
      </c>
      <c r="J254" s="16" t="str">
        <f t="shared" si="51"/>
        <v>1E+140</v>
      </c>
      <c r="K254" s="22">
        <f t="shared" si="58"/>
        <v>268125</v>
      </c>
      <c r="L254" s="22">
        <f t="shared" si="59"/>
        <v>1072500</v>
      </c>
    </row>
    <row r="255" spans="5:12" x14ac:dyDescent="0.3">
      <c r="E255" s="16">
        <v>246</v>
      </c>
      <c r="F255" s="17" t="str">
        <f t="shared" si="56"/>
        <v>100고</v>
      </c>
      <c r="G255" s="17">
        <f t="shared" si="57"/>
        <v>1.0000000000000001E+142</v>
      </c>
      <c r="H255" s="17">
        <f t="shared" si="46"/>
        <v>100</v>
      </c>
      <c r="I255" s="16" t="str" cm="1">
        <f t="array" ref="I255">IF(AND(H254&gt;1000,H255&lt;2),INDEX(N:N,MATCH(I254,N:N,0)+1,0),I254)</f>
        <v>고</v>
      </c>
      <c r="J255" s="16" t="str">
        <f t="shared" si="51"/>
        <v>1E+140</v>
      </c>
      <c r="K255" s="22">
        <f t="shared" si="58"/>
        <v>270250</v>
      </c>
      <c r="L255" s="22">
        <f t="shared" si="59"/>
        <v>1081000</v>
      </c>
    </row>
    <row r="256" spans="5:12" x14ac:dyDescent="0.3">
      <c r="E256" s="16">
        <v>247</v>
      </c>
      <c r="F256" s="17" t="str">
        <f t="shared" si="56"/>
        <v>500고</v>
      </c>
      <c r="G256" s="17">
        <f t="shared" si="57"/>
        <v>5.0000000000000001E+142</v>
      </c>
      <c r="H256" s="17">
        <f t="shared" si="46"/>
        <v>500</v>
      </c>
      <c r="I256" s="16" t="str" cm="1">
        <f t="array" ref="I256">IF(AND(H255&gt;1000,H256&lt;2),INDEX(N:N,MATCH(I255,N:N,0)+1,0),I255)</f>
        <v>고</v>
      </c>
      <c r="J256" s="16" t="str">
        <f t="shared" si="51"/>
        <v>1E+140</v>
      </c>
      <c r="K256" s="22">
        <f t="shared" si="58"/>
        <v>272375</v>
      </c>
      <c r="L256" s="22">
        <f t="shared" si="59"/>
        <v>1089500</v>
      </c>
    </row>
    <row r="257" spans="5:12" x14ac:dyDescent="0.3">
      <c r="E257" s="16">
        <v>248</v>
      </c>
      <c r="F257" s="17" t="str">
        <f t="shared" si="56"/>
        <v>1000고</v>
      </c>
      <c r="G257" s="17">
        <f t="shared" si="57"/>
        <v>1E+143</v>
      </c>
      <c r="H257" s="17">
        <f t="shared" si="46"/>
        <v>1000</v>
      </c>
      <c r="I257" s="16" t="str" cm="1">
        <f t="array" ref="I257">IF(AND(H256&gt;1000,H257&lt;2),INDEX(N:N,MATCH(I256,N:N,0)+1,0),I256)</f>
        <v>고</v>
      </c>
      <c r="J257" s="16" t="str">
        <f t="shared" si="51"/>
        <v>1E+140</v>
      </c>
      <c r="K257" s="22">
        <f t="shared" si="58"/>
        <v>274500</v>
      </c>
      <c r="L257" s="22">
        <f t="shared" si="59"/>
        <v>1098000</v>
      </c>
    </row>
    <row r="258" spans="5:12" x14ac:dyDescent="0.3">
      <c r="E258" s="16">
        <v>249</v>
      </c>
      <c r="F258" s="17" t="str">
        <f t="shared" ref="F258:F265" si="60">H258&amp;I258</f>
        <v>5000고</v>
      </c>
      <c r="G258" s="17">
        <f t="shared" ref="G258:G265" si="61">H258*J258</f>
        <v>5.0000000000000001E+143</v>
      </c>
      <c r="H258" s="17">
        <f t="shared" si="46"/>
        <v>5000</v>
      </c>
      <c r="I258" s="16" t="str" cm="1">
        <f t="array" ref="I258">IF(AND(H257&gt;1000,H258&lt;2),INDEX(N:N,MATCH(I257,N:N,0)+1,0),I257)</f>
        <v>고</v>
      </c>
      <c r="J258" s="16" t="str">
        <f t="shared" si="51"/>
        <v>1E+140</v>
      </c>
      <c r="K258" s="22">
        <f t="shared" ref="K258:K265" si="62">L258*0.25</f>
        <v>276625</v>
      </c>
      <c r="L258" s="22">
        <f t="shared" ref="L258:L265" si="63">L257+500+QUOTIENT(E258,15)*500</f>
        <v>1106500</v>
      </c>
    </row>
    <row r="259" spans="5:12" x14ac:dyDescent="0.3">
      <c r="E259" s="16">
        <v>250</v>
      </c>
      <c r="F259" s="17" t="str">
        <f t="shared" si="60"/>
        <v>1화</v>
      </c>
      <c r="G259" s="17">
        <f t="shared" si="61"/>
        <v>1E+144</v>
      </c>
      <c r="H259" s="17">
        <f t="shared" si="46"/>
        <v>1</v>
      </c>
      <c r="I259" s="16" t="str" cm="1">
        <f t="array" ref="I259">IF(AND(H258&gt;1000,H259&lt;2),INDEX(N:N,MATCH(I258,N:N,0)+1,0),I258)</f>
        <v>화</v>
      </c>
      <c r="J259" s="16" t="str">
        <f t="shared" si="51"/>
        <v>1E+144</v>
      </c>
      <c r="K259" s="22">
        <f t="shared" si="62"/>
        <v>278750</v>
      </c>
      <c r="L259" s="22">
        <f t="shared" si="63"/>
        <v>1115000</v>
      </c>
    </row>
    <row r="260" spans="5:12" x14ac:dyDescent="0.3">
      <c r="E260" s="16">
        <v>251</v>
      </c>
      <c r="F260" s="17" t="str">
        <f t="shared" si="60"/>
        <v>5화</v>
      </c>
      <c r="G260" s="17">
        <f t="shared" si="61"/>
        <v>4.9999999999999999E+144</v>
      </c>
      <c r="H260" s="17">
        <f t="shared" si="46"/>
        <v>5</v>
      </c>
      <c r="I260" s="16" t="str" cm="1">
        <f t="array" ref="I260">IF(AND(H259&gt;1000,H260&lt;2),INDEX(N:N,MATCH(I259,N:N,0)+1,0),I259)</f>
        <v>화</v>
      </c>
      <c r="J260" s="16" t="str">
        <f t="shared" si="51"/>
        <v>1E+144</v>
      </c>
      <c r="K260" s="22">
        <f t="shared" si="62"/>
        <v>280875</v>
      </c>
      <c r="L260" s="22">
        <f t="shared" si="63"/>
        <v>1123500</v>
      </c>
    </row>
    <row r="261" spans="5:12" x14ac:dyDescent="0.3">
      <c r="E261" s="16">
        <v>252</v>
      </c>
      <c r="F261" s="17" t="str">
        <f t="shared" si="60"/>
        <v>10화</v>
      </c>
      <c r="G261" s="17">
        <f t="shared" si="61"/>
        <v>9.9999999999999999E+144</v>
      </c>
      <c r="H261" s="17">
        <f t="shared" si="46"/>
        <v>10</v>
      </c>
      <c r="I261" s="16" t="str" cm="1">
        <f t="array" ref="I261">IF(AND(H260&gt;1000,H261&lt;2),INDEX(N:N,MATCH(I260,N:N,0)+1,0),I260)</f>
        <v>화</v>
      </c>
      <c r="J261" s="16" t="str">
        <f t="shared" si="51"/>
        <v>1E+144</v>
      </c>
      <c r="K261" s="22">
        <f t="shared" si="62"/>
        <v>283000</v>
      </c>
      <c r="L261" s="22">
        <f t="shared" si="63"/>
        <v>1132000</v>
      </c>
    </row>
    <row r="262" spans="5:12" x14ac:dyDescent="0.3">
      <c r="E262" s="16">
        <v>253</v>
      </c>
      <c r="F262" s="17" t="str">
        <f t="shared" si="60"/>
        <v>50화</v>
      </c>
      <c r="G262" s="17">
        <f t="shared" si="61"/>
        <v>4.9999999999999997E+145</v>
      </c>
      <c r="H262" s="17">
        <f t="shared" si="46"/>
        <v>50</v>
      </c>
      <c r="I262" s="16" t="str" cm="1">
        <f t="array" ref="I262">IF(AND(H261&gt;1000,H262&lt;2),INDEX(N:N,MATCH(I261,N:N,0)+1,0),I261)</f>
        <v>화</v>
      </c>
      <c r="J262" s="16" t="str">
        <f t="shared" si="51"/>
        <v>1E+144</v>
      </c>
      <c r="K262" s="22">
        <f t="shared" si="62"/>
        <v>285125</v>
      </c>
      <c r="L262" s="22">
        <f t="shared" si="63"/>
        <v>1140500</v>
      </c>
    </row>
    <row r="263" spans="5:12" x14ac:dyDescent="0.3">
      <c r="E263" s="16">
        <v>254</v>
      </c>
      <c r="F263" s="17" t="str">
        <f t="shared" si="60"/>
        <v>100화</v>
      </c>
      <c r="G263" s="17">
        <f t="shared" si="61"/>
        <v>9.9999999999999993E+145</v>
      </c>
      <c r="H263" s="17">
        <f t="shared" si="46"/>
        <v>100</v>
      </c>
      <c r="I263" s="16" t="str" cm="1">
        <f t="array" ref="I263">IF(AND(H262&gt;1000,H263&lt;2),INDEX(N:N,MATCH(I262,N:N,0)+1,0),I262)</f>
        <v>화</v>
      </c>
      <c r="J263" s="16" t="str">
        <f t="shared" si="51"/>
        <v>1E+144</v>
      </c>
      <c r="K263" s="22">
        <f t="shared" si="62"/>
        <v>287250</v>
      </c>
      <c r="L263" s="22">
        <f t="shared" si="63"/>
        <v>1149000</v>
      </c>
    </row>
    <row r="264" spans="5:12" x14ac:dyDescent="0.3">
      <c r="E264" s="16">
        <v>255</v>
      </c>
      <c r="F264" s="17" t="str">
        <f t="shared" si="60"/>
        <v>500화</v>
      </c>
      <c r="G264" s="17">
        <f t="shared" si="61"/>
        <v>4.9999999999999999E+146</v>
      </c>
      <c r="H264" s="17">
        <f t="shared" si="46"/>
        <v>500</v>
      </c>
      <c r="I264" s="16" t="str" cm="1">
        <f t="array" ref="I264">IF(AND(H263&gt;1000,H264&lt;2),INDEX(N:N,MATCH(I263,N:N,0)+1,0),I263)</f>
        <v>화</v>
      </c>
      <c r="J264" s="16" t="str">
        <f t="shared" si="51"/>
        <v>1E+144</v>
      </c>
      <c r="K264" s="22">
        <f t="shared" si="62"/>
        <v>289500</v>
      </c>
      <c r="L264" s="22">
        <f t="shared" si="63"/>
        <v>1158000</v>
      </c>
    </row>
    <row r="265" spans="5:12" x14ac:dyDescent="0.3">
      <c r="E265" s="16">
        <v>256</v>
      </c>
      <c r="F265" s="17" t="str">
        <f t="shared" si="60"/>
        <v>1000화</v>
      </c>
      <c r="G265" s="17">
        <f t="shared" si="61"/>
        <v>9.9999999999999998E+146</v>
      </c>
      <c r="H265" s="17">
        <f t="shared" si="46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64">VLOOKUP(I265,N:Q,4,FALSE)</f>
        <v>1E+144</v>
      </c>
      <c r="K265" s="22">
        <f t="shared" si="62"/>
        <v>291750</v>
      </c>
      <c r="L265" s="22">
        <f t="shared" si="63"/>
        <v>1167000</v>
      </c>
    </row>
    <row r="266" spans="5:12" x14ac:dyDescent="0.3">
      <c r="E266" s="16">
        <v>257</v>
      </c>
      <c r="F266" s="17" t="str">
        <f t="shared" ref="F266:F274" si="65">H266&amp;I266</f>
        <v>5000화</v>
      </c>
      <c r="G266" s="17">
        <f t="shared" ref="G266:G274" si="66">H266*J266</f>
        <v>5.0000000000000002E+147</v>
      </c>
      <c r="H266" s="17">
        <f t="shared" si="46"/>
        <v>5000</v>
      </c>
      <c r="I266" s="16" t="str" cm="1">
        <f t="array" ref="I266">IF(AND(H265&gt;1000,H266&lt;2),INDEX(N:N,MATCH(I265,N:N,0)+1,0),I265)</f>
        <v>화</v>
      </c>
      <c r="J266" s="16" t="str">
        <f t="shared" si="64"/>
        <v>1E+144</v>
      </c>
      <c r="K266" s="22">
        <f t="shared" ref="K266:K274" si="67">L266*0.25</f>
        <v>294000</v>
      </c>
      <c r="L266" s="22">
        <f t="shared" ref="L266:L274" si="68">L265+500+QUOTIENT(E266,15)*500</f>
        <v>1176000</v>
      </c>
    </row>
    <row r="267" spans="5:12" x14ac:dyDescent="0.3">
      <c r="E267" s="16">
        <v>258</v>
      </c>
      <c r="F267" s="17" t="str">
        <f t="shared" si="65"/>
        <v>1명</v>
      </c>
      <c r="G267" s="17">
        <f t="shared" si="66"/>
        <v>1E+148</v>
      </c>
      <c r="H267" s="17">
        <f t="shared" si="46"/>
        <v>1</v>
      </c>
      <c r="I267" s="16" t="str" cm="1">
        <f t="array" ref="I267">IF(AND(H266&gt;1000,H267&lt;2),INDEX(N:N,MATCH(I266,N:N,0)+1,0),I266)</f>
        <v>명</v>
      </c>
      <c r="J267" s="16" t="str">
        <f t="shared" si="64"/>
        <v>1E+148</v>
      </c>
      <c r="K267" s="22">
        <f t="shared" si="67"/>
        <v>296250</v>
      </c>
      <c r="L267" s="22">
        <f t="shared" si="68"/>
        <v>1185000</v>
      </c>
    </row>
    <row r="268" spans="5:12" x14ac:dyDescent="0.3">
      <c r="E268" s="16">
        <v>259</v>
      </c>
      <c r="F268" s="17" t="str">
        <f t="shared" si="65"/>
        <v>5명</v>
      </c>
      <c r="G268" s="17">
        <f t="shared" si="66"/>
        <v>5.0000000000000002E+148</v>
      </c>
      <c r="H268" s="17">
        <f t="shared" si="46"/>
        <v>5</v>
      </c>
      <c r="I268" s="16" t="str" cm="1">
        <f t="array" ref="I268">IF(AND(H267&gt;1000,H268&lt;2),INDEX(N:N,MATCH(I267,N:N,0)+1,0),I267)</f>
        <v>명</v>
      </c>
      <c r="J268" s="16" t="str">
        <f t="shared" si="64"/>
        <v>1E+148</v>
      </c>
      <c r="K268" s="22">
        <f t="shared" si="67"/>
        <v>298500</v>
      </c>
      <c r="L268" s="22">
        <f t="shared" si="68"/>
        <v>1194000</v>
      </c>
    </row>
    <row r="269" spans="5:12" x14ac:dyDescent="0.3">
      <c r="E269" s="16">
        <v>260</v>
      </c>
      <c r="F269" s="17" t="str">
        <f t="shared" si="65"/>
        <v>10명</v>
      </c>
      <c r="G269" s="17">
        <f t="shared" si="66"/>
        <v>1E+149</v>
      </c>
      <c r="H269" s="17">
        <f t="shared" si="46"/>
        <v>10</v>
      </c>
      <c r="I269" s="16" t="str" cm="1">
        <f t="array" ref="I269">IF(AND(H268&gt;1000,H269&lt;2),INDEX(N:N,MATCH(I268,N:N,0)+1,0),I268)</f>
        <v>명</v>
      </c>
      <c r="J269" s="16" t="str">
        <f t="shared" si="64"/>
        <v>1E+148</v>
      </c>
      <c r="K269" s="22">
        <f t="shared" si="67"/>
        <v>300750</v>
      </c>
      <c r="L269" s="22">
        <f t="shared" si="68"/>
        <v>1203000</v>
      </c>
    </row>
    <row r="270" spans="5:12" x14ac:dyDescent="0.3">
      <c r="E270" s="16">
        <v>261</v>
      </c>
      <c r="F270" s="17" t="str">
        <f t="shared" si="65"/>
        <v>50명</v>
      </c>
      <c r="G270" s="17">
        <f t="shared" si="66"/>
        <v>4.9999999999999999E+149</v>
      </c>
      <c r="H270" s="17">
        <f t="shared" si="46"/>
        <v>50</v>
      </c>
      <c r="I270" s="16" t="str" cm="1">
        <f t="array" ref="I270">IF(AND(H269&gt;1000,H270&lt;2),INDEX(N:N,MATCH(I269,N:N,0)+1,0),I269)</f>
        <v>명</v>
      </c>
      <c r="J270" s="16" t="str">
        <f t="shared" si="64"/>
        <v>1E+148</v>
      </c>
      <c r="K270" s="22">
        <f t="shared" si="67"/>
        <v>303000</v>
      </c>
      <c r="L270" s="22">
        <f t="shared" si="68"/>
        <v>1212000</v>
      </c>
    </row>
    <row r="271" spans="5:12" x14ac:dyDescent="0.3">
      <c r="E271" s="16">
        <v>262</v>
      </c>
      <c r="F271" s="17" t="str">
        <f t="shared" si="65"/>
        <v>100명</v>
      </c>
      <c r="G271" s="17">
        <f t="shared" si="66"/>
        <v>9.9999999999999998E+149</v>
      </c>
      <c r="H271" s="17">
        <f t="shared" si="46"/>
        <v>100</v>
      </c>
      <c r="I271" s="16" t="str" cm="1">
        <f t="array" ref="I271">IF(AND(H270&gt;1000,H271&lt;2),INDEX(N:N,MATCH(I270,N:N,0)+1,0),I270)</f>
        <v>명</v>
      </c>
      <c r="J271" s="16" t="str">
        <f t="shared" si="64"/>
        <v>1E+148</v>
      </c>
      <c r="K271" s="22">
        <f t="shared" si="67"/>
        <v>305250</v>
      </c>
      <c r="L271" s="22">
        <f t="shared" si="68"/>
        <v>1221000</v>
      </c>
    </row>
    <row r="272" spans="5:12" x14ac:dyDescent="0.3">
      <c r="E272" s="16">
        <v>263</v>
      </c>
      <c r="F272" s="17" t="str">
        <f t="shared" si="65"/>
        <v>500명</v>
      </c>
      <c r="G272" s="17">
        <f t="shared" si="66"/>
        <v>5.0000000000000001E+150</v>
      </c>
      <c r="H272" s="17">
        <f t="shared" si="46"/>
        <v>500</v>
      </c>
      <c r="I272" s="16" t="str" cm="1">
        <f t="array" ref="I272">IF(AND(H271&gt;1000,H272&lt;2),INDEX(N:N,MATCH(I271,N:N,0)+1,0),I271)</f>
        <v>명</v>
      </c>
      <c r="J272" s="16" t="str">
        <f t="shared" si="64"/>
        <v>1E+148</v>
      </c>
      <c r="K272" s="22">
        <f t="shared" si="67"/>
        <v>307500</v>
      </c>
      <c r="L272" s="22">
        <f t="shared" si="68"/>
        <v>1230000</v>
      </c>
    </row>
    <row r="273" spans="5:12" x14ac:dyDescent="0.3">
      <c r="E273" s="16">
        <v>264</v>
      </c>
      <c r="F273" s="17" t="str">
        <f t="shared" si="65"/>
        <v>1000명</v>
      </c>
      <c r="G273" s="17">
        <f t="shared" si="66"/>
        <v>1E+151</v>
      </c>
      <c r="H273" s="17">
        <f t="shared" si="46"/>
        <v>1000</v>
      </c>
      <c r="I273" s="16" t="str" cm="1">
        <f t="array" ref="I273">IF(AND(H272&gt;1000,H273&lt;2),INDEX(N:N,MATCH(I272,N:N,0)+1,0),I272)</f>
        <v>명</v>
      </c>
      <c r="J273" s="16" t="str">
        <f t="shared" si="64"/>
        <v>1E+148</v>
      </c>
      <c r="K273" s="22">
        <f t="shared" si="67"/>
        <v>309750</v>
      </c>
      <c r="L273" s="22">
        <f t="shared" si="68"/>
        <v>1239000</v>
      </c>
    </row>
    <row r="274" spans="5:12" x14ac:dyDescent="0.3">
      <c r="E274" s="16">
        <v>265</v>
      </c>
      <c r="F274" s="17" t="str">
        <f t="shared" si="65"/>
        <v>5000명</v>
      </c>
      <c r="G274" s="17">
        <f t="shared" si="66"/>
        <v>5.0000000000000002E+151</v>
      </c>
      <c r="H274" s="17">
        <f t="shared" si="46"/>
        <v>5000</v>
      </c>
      <c r="I274" s="16" t="str" cm="1">
        <f t="array" ref="I274">IF(AND(H273&gt;1000,H274&lt;2),INDEX(N:N,MATCH(I273,N:N,0)+1,0),I273)</f>
        <v>명</v>
      </c>
      <c r="J274" s="16" t="str">
        <f t="shared" si="64"/>
        <v>1E+148</v>
      </c>
      <c r="K274" s="22">
        <f t="shared" si="67"/>
        <v>312000</v>
      </c>
      <c r="L274" s="22">
        <f t="shared" si="68"/>
        <v>1248000</v>
      </c>
    </row>
    <row r="275" spans="5:12" x14ac:dyDescent="0.3">
      <c r="E275" s="16">
        <v>266</v>
      </c>
      <c r="F275" s="17" t="str">
        <f t="shared" ref="F275:F282" si="69">H275&amp;I275</f>
        <v>1월</v>
      </c>
      <c r="G275" s="17">
        <f t="shared" ref="G275:G282" si="70">H275*J275</f>
        <v>1E+152</v>
      </c>
      <c r="H275" s="17">
        <f t="shared" si="46"/>
        <v>1</v>
      </c>
      <c r="I275" s="16" t="str" cm="1">
        <f t="array" ref="I275">IF(AND(H274&gt;1000,H275&lt;2),INDEX(N:N,MATCH(I274,N:N,0)+1,0),I274)</f>
        <v>월</v>
      </c>
      <c r="J275" s="16" t="str">
        <f t="shared" si="64"/>
        <v>1E+152</v>
      </c>
      <c r="K275" s="22">
        <f t="shared" ref="K275:K282" si="71">L275*0.25</f>
        <v>314250</v>
      </c>
      <c r="L275" s="22">
        <f t="shared" ref="L275:L282" si="72">L274+500+QUOTIENT(E275,15)*500</f>
        <v>1257000</v>
      </c>
    </row>
    <row r="276" spans="5:12" x14ac:dyDescent="0.3">
      <c r="E276" s="16">
        <v>267</v>
      </c>
      <c r="F276" s="17" t="str">
        <f t="shared" si="69"/>
        <v>5월</v>
      </c>
      <c r="G276" s="17">
        <f t="shared" si="70"/>
        <v>5E+152</v>
      </c>
      <c r="H276" s="17">
        <f t="shared" si="46"/>
        <v>5</v>
      </c>
      <c r="I276" s="16" t="str" cm="1">
        <f t="array" ref="I276">IF(AND(H275&gt;1000,H276&lt;2),INDEX(N:N,MATCH(I275,N:N,0)+1,0),I275)</f>
        <v>월</v>
      </c>
      <c r="J276" s="16" t="str">
        <f t="shared" si="64"/>
        <v>1E+152</v>
      </c>
      <c r="K276" s="22">
        <f t="shared" si="71"/>
        <v>316500</v>
      </c>
      <c r="L276" s="22">
        <f t="shared" si="72"/>
        <v>1266000</v>
      </c>
    </row>
    <row r="277" spans="5:12" x14ac:dyDescent="0.3">
      <c r="E277" s="16">
        <v>268</v>
      </c>
      <c r="F277" s="17" t="str">
        <f t="shared" si="69"/>
        <v>10월</v>
      </c>
      <c r="G277" s="17">
        <f t="shared" si="70"/>
        <v>1E+153</v>
      </c>
      <c r="H277" s="17">
        <f t="shared" si="46"/>
        <v>10</v>
      </c>
      <c r="I277" s="16" t="str" cm="1">
        <f t="array" ref="I277">IF(AND(H276&gt;1000,H277&lt;2),INDEX(N:N,MATCH(I276,N:N,0)+1,0),I276)</f>
        <v>월</v>
      </c>
      <c r="J277" s="16" t="str">
        <f t="shared" si="64"/>
        <v>1E+152</v>
      </c>
      <c r="K277" s="22">
        <f t="shared" si="71"/>
        <v>318750</v>
      </c>
      <c r="L277" s="22">
        <f t="shared" si="72"/>
        <v>1275000</v>
      </c>
    </row>
    <row r="278" spans="5:12" x14ac:dyDescent="0.3">
      <c r="E278" s="16">
        <v>269</v>
      </c>
      <c r="F278" s="17" t="str">
        <f t="shared" si="69"/>
        <v>50월</v>
      </c>
      <c r="G278" s="17">
        <f t="shared" si="70"/>
        <v>5.0000000000000002E+153</v>
      </c>
      <c r="H278" s="17">
        <f t="shared" si="46"/>
        <v>50</v>
      </c>
      <c r="I278" s="16" t="str" cm="1">
        <f t="array" ref="I278">IF(AND(H277&gt;1000,H278&lt;2),INDEX(N:N,MATCH(I277,N:N,0)+1,0),I277)</f>
        <v>월</v>
      </c>
      <c r="J278" s="16" t="str">
        <f t="shared" si="64"/>
        <v>1E+152</v>
      </c>
      <c r="K278" s="22">
        <f t="shared" si="71"/>
        <v>321000</v>
      </c>
      <c r="L278" s="22">
        <f t="shared" si="72"/>
        <v>1284000</v>
      </c>
    </row>
    <row r="279" spans="5:12" x14ac:dyDescent="0.3">
      <c r="E279" s="16">
        <v>270</v>
      </c>
      <c r="F279" s="17" t="str">
        <f t="shared" si="69"/>
        <v>100월</v>
      </c>
      <c r="G279" s="17">
        <f t="shared" si="70"/>
        <v>1E+154</v>
      </c>
      <c r="H279" s="17">
        <f t="shared" si="46"/>
        <v>100</v>
      </c>
      <c r="I279" s="16" t="str" cm="1">
        <f t="array" ref="I279">IF(AND(H278&gt;1000,H279&lt;2),INDEX(N:N,MATCH(I278,N:N,0)+1,0),I278)</f>
        <v>월</v>
      </c>
      <c r="J279" s="16" t="str">
        <f t="shared" si="64"/>
        <v>1E+152</v>
      </c>
      <c r="K279" s="22">
        <f t="shared" si="71"/>
        <v>323375</v>
      </c>
      <c r="L279" s="22">
        <f t="shared" si="72"/>
        <v>1293500</v>
      </c>
    </row>
    <row r="280" spans="5:12" x14ac:dyDescent="0.3">
      <c r="E280" s="16">
        <v>271</v>
      </c>
      <c r="F280" s="17" t="str">
        <f t="shared" si="69"/>
        <v>500월</v>
      </c>
      <c r="G280" s="17">
        <f t="shared" si="70"/>
        <v>5E+154</v>
      </c>
      <c r="H280" s="17">
        <f t="shared" si="46"/>
        <v>500</v>
      </c>
      <c r="I280" s="16" t="str" cm="1">
        <f t="array" ref="I280">IF(AND(H279&gt;1000,H280&lt;2),INDEX(N:N,MATCH(I279,N:N,0)+1,0),I279)</f>
        <v>월</v>
      </c>
      <c r="J280" s="16" t="str">
        <f t="shared" si="64"/>
        <v>1E+152</v>
      </c>
      <c r="K280" s="22">
        <f t="shared" si="71"/>
        <v>325750</v>
      </c>
      <c r="L280" s="22">
        <f t="shared" si="72"/>
        <v>1303000</v>
      </c>
    </row>
    <row r="281" spans="5:12" x14ac:dyDescent="0.3">
      <c r="E281" s="16">
        <v>272</v>
      </c>
      <c r="F281" s="17" t="str">
        <f t="shared" si="69"/>
        <v>1000월</v>
      </c>
      <c r="G281" s="17">
        <f t="shared" si="70"/>
        <v>1E+155</v>
      </c>
      <c r="H281" s="17">
        <f t="shared" si="46"/>
        <v>1000</v>
      </c>
      <c r="I281" s="16" t="str" cm="1">
        <f t="array" ref="I281">IF(AND(H280&gt;1000,H281&lt;2),INDEX(N:N,MATCH(I280,N:N,0)+1,0),I280)</f>
        <v>월</v>
      </c>
      <c r="J281" s="16" t="str">
        <f t="shared" si="64"/>
        <v>1E+152</v>
      </c>
      <c r="K281" s="22">
        <f t="shared" si="71"/>
        <v>328125</v>
      </c>
      <c r="L281" s="22">
        <f t="shared" si="72"/>
        <v>1312500</v>
      </c>
    </row>
    <row r="282" spans="5:12" x14ac:dyDescent="0.3">
      <c r="E282" s="16">
        <v>273</v>
      </c>
      <c r="F282" s="17" t="str">
        <f t="shared" si="69"/>
        <v>5000월</v>
      </c>
      <c r="G282" s="17">
        <f t="shared" si="70"/>
        <v>4.9999999999999999E+155</v>
      </c>
      <c r="H282" s="17">
        <f t="shared" si="46"/>
        <v>5000</v>
      </c>
      <c r="I282" s="16" t="str" cm="1">
        <f t="array" ref="I282">IF(AND(H281&gt;1000,H282&lt;2),INDEX(N:N,MATCH(I281,N:N,0)+1,0),I281)</f>
        <v>월</v>
      </c>
      <c r="J282" s="16" t="str">
        <f t="shared" si="64"/>
        <v>1E+152</v>
      </c>
      <c r="K282" s="22">
        <f t="shared" si="71"/>
        <v>330500</v>
      </c>
      <c r="L282" s="22">
        <f t="shared" si="72"/>
        <v>1322000</v>
      </c>
    </row>
    <row r="283" spans="5:12" x14ac:dyDescent="0.3">
      <c r="E283" s="16">
        <v>274</v>
      </c>
      <c r="F283" s="17" t="str">
        <f t="shared" ref="F283:F290" si="73">H283&amp;I283</f>
        <v>1후</v>
      </c>
      <c r="G283" s="17">
        <f t="shared" ref="G283:G290" si="74">H283*J283</f>
        <v>9.9999999999999998E+155</v>
      </c>
      <c r="H283" s="17">
        <f t="shared" si="46"/>
        <v>1</v>
      </c>
      <c r="I283" s="16" t="str" cm="1">
        <f t="array" ref="I283">IF(AND(H282&gt;1000,H283&lt;2),INDEX(N:N,MATCH(I282,N:N,0)+1,0),I282)</f>
        <v>후</v>
      </c>
      <c r="J283" s="16" t="str">
        <f t="shared" si="64"/>
        <v>1E+156</v>
      </c>
      <c r="K283" s="22">
        <f t="shared" ref="K283:K290" si="75">L283*0.25</f>
        <v>332875</v>
      </c>
      <c r="L283" s="22">
        <f t="shared" ref="L283:L290" si="76">L282+500+QUOTIENT(E283,15)*500</f>
        <v>1331500</v>
      </c>
    </row>
    <row r="284" spans="5:12" x14ac:dyDescent="0.3">
      <c r="E284" s="16">
        <v>275</v>
      </c>
      <c r="F284" s="17" t="str">
        <f t="shared" si="73"/>
        <v>5후</v>
      </c>
      <c r="G284" s="17">
        <f t="shared" si="74"/>
        <v>4.9999999999999999E+156</v>
      </c>
      <c r="H284" s="17">
        <f t="shared" si="46"/>
        <v>5</v>
      </c>
      <c r="I284" s="16" t="str" cm="1">
        <f t="array" ref="I284">IF(AND(H283&gt;1000,H284&lt;2),INDEX(N:N,MATCH(I283,N:N,0)+1,0),I283)</f>
        <v>후</v>
      </c>
      <c r="J284" s="16" t="str">
        <f t="shared" si="64"/>
        <v>1E+156</v>
      </c>
      <c r="K284" s="22">
        <f t="shared" si="75"/>
        <v>335250</v>
      </c>
      <c r="L284" s="22">
        <f t="shared" si="76"/>
        <v>1341000</v>
      </c>
    </row>
    <row r="285" spans="5:12" x14ac:dyDescent="0.3">
      <c r="E285" s="16">
        <v>276</v>
      </c>
      <c r="F285" s="17" t="str">
        <f t="shared" si="73"/>
        <v>10후</v>
      </c>
      <c r="G285" s="17">
        <f t="shared" si="74"/>
        <v>9.9999999999999998E+156</v>
      </c>
      <c r="H285" s="17">
        <f t="shared" si="46"/>
        <v>10</v>
      </c>
      <c r="I285" s="16" t="str" cm="1">
        <f t="array" ref="I285">IF(AND(H284&gt;1000,H285&lt;2),INDEX(N:N,MATCH(I284,N:N,0)+1,0),I284)</f>
        <v>후</v>
      </c>
      <c r="J285" s="16" t="str">
        <f t="shared" si="64"/>
        <v>1E+156</v>
      </c>
      <c r="K285" s="22">
        <f t="shared" si="75"/>
        <v>337625</v>
      </c>
      <c r="L285" s="22">
        <f t="shared" si="76"/>
        <v>1350500</v>
      </c>
    </row>
    <row r="286" spans="5:12" x14ac:dyDescent="0.3">
      <c r="E286" s="16">
        <v>277</v>
      </c>
      <c r="F286" s="17" t="str">
        <f t="shared" si="73"/>
        <v>50후</v>
      </c>
      <c r="G286" s="17">
        <f t="shared" si="74"/>
        <v>4.9999999999999998E+157</v>
      </c>
      <c r="H286" s="17">
        <f t="shared" si="46"/>
        <v>50</v>
      </c>
      <c r="I286" s="16" t="str" cm="1">
        <f t="array" ref="I286">IF(AND(H285&gt;1000,H286&lt;2),INDEX(N:N,MATCH(I285,N:N,0)+1,0),I285)</f>
        <v>후</v>
      </c>
      <c r="J286" s="16" t="str">
        <f t="shared" si="64"/>
        <v>1E+156</v>
      </c>
      <c r="K286" s="22">
        <f t="shared" si="75"/>
        <v>340000</v>
      </c>
      <c r="L286" s="22">
        <f t="shared" si="76"/>
        <v>1360000</v>
      </c>
    </row>
    <row r="287" spans="5:12" x14ac:dyDescent="0.3">
      <c r="E287" s="16">
        <v>278</v>
      </c>
      <c r="F287" s="17" t="str">
        <f t="shared" si="73"/>
        <v>100후</v>
      </c>
      <c r="G287" s="17">
        <f t="shared" si="74"/>
        <v>9.9999999999999995E+157</v>
      </c>
      <c r="H287" s="17">
        <f t="shared" si="46"/>
        <v>100</v>
      </c>
      <c r="I287" s="16" t="str" cm="1">
        <f t="array" ref="I287">IF(AND(H286&gt;1000,H287&lt;2),INDEX(N:N,MATCH(I286,N:N,0)+1,0),I286)</f>
        <v>후</v>
      </c>
      <c r="J287" s="16" t="str">
        <f t="shared" si="64"/>
        <v>1E+156</v>
      </c>
      <c r="K287" s="22">
        <f t="shared" si="75"/>
        <v>342375</v>
      </c>
      <c r="L287" s="22">
        <f t="shared" si="76"/>
        <v>1369500</v>
      </c>
    </row>
    <row r="288" spans="5:12" x14ac:dyDescent="0.3">
      <c r="E288" s="16">
        <v>279</v>
      </c>
      <c r="F288" s="17" t="str">
        <f t="shared" si="73"/>
        <v>500후</v>
      </c>
      <c r="G288" s="17">
        <f t="shared" si="74"/>
        <v>4.9999999999999996E+158</v>
      </c>
      <c r="H288" s="17">
        <f t="shared" si="46"/>
        <v>500</v>
      </c>
      <c r="I288" s="16" t="str" cm="1">
        <f t="array" ref="I288">IF(AND(H287&gt;1000,H288&lt;2),INDEX(N:N,MATCH(I287,N:N,0)+1,0),I287)</f>
        <v>후</v>
      </c>
      <c r="J288" s="16" t="str">
        <f t="shared" si="64"/>
        <v>1E+156</v>
      </c>
      <c r="K288" s="22">
        <f t="shared" si="75"/>
        <v>344750</v>
      </c>
      <c r="L288" s="22">
        <f t="shared" si="76"/>
        <v>1379000</v>
      </c>
    </row>
    <row r="289" spans="5:12" x14ac:dyDescent="0.3">
      <c r="E289" s="16">
        <v>280</v>
      </c>
      <c r="F289" s="17" t="str">
        <f t="shared" si="73"/>
        <v>1000후</v>
      </c>
      <c r="G289" s="17">
        <f t="shared" si="74"/>
        <v>9.9999999999999993E+158</v>
      </c>
      <c r="H289" s="17">
        <f t="shared" si="46"/>
        <v>1000</v>
      </c>
      <c r="I289" s="16" t="str" cm="1">
        <f t="array" ref="I289">IF(AND(H288&gt;1000,H289&lt;2),INDEX(N:N,MATCH(I288,N:N,0)+1,0),I288)</f>
        <v>후</v>
      </c>
      <c r="J289" s="16" t="str">
        <f t="shared" si="64"/>
        <v>1E+156</v>
      </c>
      <c r="K289" s="22">
        <f t="shared" si="75"/>
        <v>347125</v>
      </c>
      <c r="L289" s="22">
        <f t="shared" si="76"/>
        <v>1388500</v>
      </c>
    </row>
    <row r="290" spans="5:12" x14ac:dyDescent="0.3">
      <c r="E290" s="16">
        <v>281</v>
      </c>
      <c r="F290" s="17" t="str">
        <f t="shared" si="73"/>
        <v>5000후</v>
      </c>
      <c r="G290" s="17">
        <f t="shared" si="74"/>
        <v>5E+159</v>
      </c>
      <c r="H290" s="17">
        <f t="shared" si="46"/>
        <v>5000</v>
      </c>
      <c r="I290" s="16" t="str" cm="1">
        <f t="array" ref="I290">IF(AND(H289&gt;1000,H290&lt;2),INDEX(N:N,MATCH(I289,N:N,0)+1,0),I289)</f>
        <v>후</v>
      </c>
      <c r="J290" s="16" t="str">
        <f t="shared" si="64"/>
        <v>1E+156</v>
      </c>
      <c r="K290" s="22">
        <f t="shared" si="75"/>
        <v>349500</v>
      </c>
      <c r="L290" s="22">
        <f t="shared" si="76"/>
        <v>1398000</v>
      </c>
    </row>
    <row r="291" spans="5:12" x14ac:dyDescent="0.3">
      <c r="E291" s="16">
        <v>282</v>
      </c>
      <c r="F291" s="17" t="str">
        <f t="shared" ref="F291:F298" si="77">H291&amp;I291</f>
        <v>1단</v>
      </c>
      <c r="G291" s="17">
        <f t="shared" ref="G291:G298" si="78">H291*J291</f>
        <v>1E+160</v>
      </c>
      <c r="H291" s="17">
        <f t="shared" si="46"/>
        <v>1</v>
      </c>
      <c r="I291" s="16" t="str" cm="1">
        <f t="array" ref="I291">IF(AND(H290&gt;1000,H291&lt;2),INDEX(N:N,MATCH(I290,N:N,0)+1,0),I290)</f>
        <v>단</v>
      </c>
      <c r="J291" s="16" t="str">
        <f t="shared" si="64"/>
        <v>1E+160</v>
      </c>
      <c r="K291" s="22">
        <f t="shared" ref="K291:K298" si="79">L291*0.25</f>
        <v>351875</v>
      </c>
      <c r="L291" s="22">
        <f t="shared" ref="L291:L298" si="80">L290+500+QUOTIENT(E291,15)*500</f>
        <v>1407500</v>
      </c>
    </row>
    <row r="292" spans="5:12" x14ac:dyDescent="0.3">
      <c r="E292" s="16">
        <v>283</v>
      </c>
      <c r="F292" s="17" t="str">
        <f t="shared" si="77"/>
        <v>5단</v>
      </c>
      <c r="G292" s="17">
        <f t="shared" si="78"/>
        <v>5.0000000000000002E+160</v>
      </c>
      <c r="H292" s="17">
        <f t="shared" si="46"/>
        <v>5</v>
      </c>
      <c r="I292" s="16" t="str" cm="1">
        <f t="array" ref="I292">IF(AND(H291&gt;1000,H292&lt;2),INDEX(N:N,MATCH(I291,N:N,0)+1,0),I291)</f>
        <v>단</v>
      </c>
      <c r="J292" s="16" t="str">
        <f t="shared" si="64"/>
        <v>1E+160</v>
      </c>
      <c r="K292" s="22">
        <f t="shared" si="79"/>
        <v>354250</v>
      </c>
      <c r="L292" s="22">
        <f t="shared" si="80"/>
        <v>1417000</v>
      </c>
    </row>
    <row r="293" spans="5:12" x14ac:dyDescent="0.3">
      <c r="E293" s="16">
        <v>284</v>
      </c>
      <c r="F293" s="17" t="str">
        <f t="shared" si="77"/>
        <v>10단</v>
      </c>
      <c r="G293" s="17">
        <f t="shared" si="78"/>
        <v>1E+161</v>
      </c>
      <c r="H293" s="17">
        <f t="shared" si="46"/>
        <v>10</v>
      </c>
      <c r="I293" s="16" t="str" cm="1">
        <f t="array" ref="I293">IF(AND(H292&gt;1000,H293&lt;2),INDEX(N:N,MATCH(I292,N:N,0)+1,0),I292)</f>
        <v>단</v>
      </c>
      <c r="J293" s="16" t="str">
        <f t="shared" si="64"/>
        <v>1E+160</v>
      </c>
      <c r="K293" s="22">
        <f t="shared" si="79"/>
        <v>356625</v>
      </c>
      <c r="L293" s="22">
        <f t="shared" si="80"/>
        <v>1426500</v>
      </c>
    </row>
    <row r="294" spans="5:12" x14ac:dyDescent="0.3">
      <c r="E294" s="16">
        <v>285</v>
      </c>
      <c r="F294" s="17" t="str">
        <f t="shared" si="77"/>
        <v>50단</v>
      </c>
      <c r="G294" s="17">
        <f t="shared" si="78"/>
        <v>4.9999999999999997E+161</v>
      </c>
      <c r="H294" s="17">
        <f t="shared" si="46"/>
        <v>50</v>
      </c>
      <c r="I294" s="16" t="str" cm="1">
        <f t="array" ref="I294">IF(AND(H293&gt;1000,H294&lt;2),INDEX(N:N,MATCH(I293,N:N,0)+1,0),I293)</f>
        <v>단</v>
      </c>
      <c r="J294" s="16" t="str">
        <f t="shared" si="64"/>
        <v>1E+160</v>
      </c>
      <c r="K294" s="22">
        <f t="shared" si="79"/>
        <v>359125</v>
      </c>
      <c r="L294" s="22">
        <f t="shared" si="80"/>
        <v>1436500</v>
      </c>
    </row>
    <row r="295" spans="5:12" x14ac:dyDescent="0.3">
      <c r="E295" s="16">
        <v>286</v>
      </c>
      <c r="F295" s="17" t="str">
        <f t="shared" si="77"/>
        <v>100단</v>
      </c>
      <c r="G295" s="17">
        <f t="shared" si="78"/>
        <v>9.9999999999999994E+161</v>
      </c>
      <c r="H295" s="17">
        <f t="shared" si="46"/>
        <v>100</v>
      </c>
      <c r="I295" s="16" t="str" cm="1">
        <f t="array" ref="I295">IF(AND(H294&gt;1000,H295&lt;2),INDEX(N:N,MATCH(I294,N:N,0)+1,0),I294)</f>
        <v>단</v>
      </c>
      <c r="J295" s="16" t="str">
        <f t="shared" si="64"/>
        <v>1E+160</v>
      </c>
      <c r="K295" s="22">
        <f t="shared" si="79"/>
        <v>361625</v>
      </c>
      <c r="L295" s="22">
        <f t="shared" si="80"/>
        <v>1446500</v>
      </c>
    </row>
    <row r="296" spans="5:12" x14ac:dyDescent="0.3">
      <c r="E296" s="16">
        <v>287</v>
      </c>
      <c r="F296" s="17" t="str">
        <f t="shared" si="77"/>
        <v>500단</v>
      </c>
      <c r="G296" s="17">
        <f t="shared" si="78"/>
        <v>4.9999999999999997E+162</v>
      </c>
      <c r="H296" s="17">
        <f t="shared" si="46"/>
        <v>500</v>
      </c>
      <c r="I296" s="16" t="str" cm="1">
        <f t="array" ref="I296">IF(AND(H295&gt;1000,H296&lt;2),INDEX(N:N,MATCH(I295,N:N,0)+1,0),I295)</f>
        <v>단</v>
      </c>
      <c r="J296" s="16" t="str">
        <f t="shared" si="64"/>
        <v>1E+160</v>
      </c>
      <c r="K296" s="22">
        <f t="shared" si="79"/>
        <v>364125</v>
      </c>
      <c r="L296" s="22">
        <f t="shared" si="80"/>
        <v>1456500</v>
      </c>
    </row>
    <row r="297" spans="5:12" x14ac:dyDescent="0.3">
      <c r="E297" s="16">
        <v>288</v>
      </c>
      <c r="F297" s="17" t="str">
        <f t="shared" si="77"/>
        <v>1000단</v>
      </c>
      <c r="G297" s="17">
        <f t="shared" si="78"/>
        <v>9.9999999999999994E+162</v>
      </c>
      <c r="H297" s="17">
        <f t="shared" si="46"/>
        <v>1000</v>
      </c>
      <c r="I297" s="16" t="str" cm="1">
        <f t="array" ref="I297">IF(AND(H296&gt;1000,H297&lt;2),INDEX(N:N,MATCH(I296,N:N,0)+1,0),I296)</f>
        <v>단</v>
      </c>
      <c r="J297" s="16" t="str">
        <f t="shared" si="64"/>
        <v>1E+160</v>
      </c>
      <c r="K297" s="22">
        <f t="shared" si="79"/>
        <v>366625</v>
      </c>
      <c r="L297" s="22">
        <f t="shared" si="80"/>
        <v>1466500</v>
      </c>
    </row>
    <row r="298" spans="5:12" x14ac:dyDescent="0.3">
      <c r="E298" s="16">
        <v>289</v>
      </c>
      <c r="F298" s="17" t="str">
        <f t="shared" si="77"/>
        <v>5000단</v>
      </c>
      <c r="G298" s="17">
        <f t="shared" si="78"/>
        <v>5E+163</v>
      </c>
      <c r="H298" s="17">
        <f t="shared" si="46"/>
        <v>5000</v>
      </c>
      <c r="I298" s="16" t="str" cm="1">
        <f t="array" ref="I298">IF(AND(H297&gt;1000,H298&lt;2),INDEX(N:N,MATCH(I297,N:N,0)+1,0),I297)</f>
        <v>단</v>
      </c>
      <c r="J298" s="16" t="str">
        <f t="shared" si="64"/>
        <v>1E+160</v>
      </c>
      <c r="K298" s="22">
        <f t="shared" si="79"/>
        <v>369125</v>
      </c>
      <c r="L298" s="22">
        <f t="shared" si="80"/>
        <v>1476500</v>
      </c>
    </row>
    <row r="299" spans="5:12" x14ac:dyDescent="0.3">
      <c r="E299" s="16">
        <v>290</v>
      </c>
      <c r="F299" s="17" t="str">
        <f t="shared" ref="F299:F306" si="81">H299&amp;I299</f>
        <v>1절</v>
      </c>
      <c r="G299" s="17">
        <f t="shared" ref="G299:G306" si="82">H299*J299</f>
        <v>1E+164</v>
      </c>
      <c r="H299" s="17">
        <f t="shared" si="46"/>
        <v>1</v>
      </c>
      <c r="I299" s="16" t="str" cm="1">
        <f t="array" ref="I299">IF(AND(H298&gt;1000,H299&lt;2),INDEX(N:N,MATCH(I298,N:N,0)+1,0),I298)</f>
        <v>절</v>
      </c>
      <c r="J299" s="16" t="str">
        <f t="shared" si="64"/>
        <v>1E+164</v>
      </c>
      <c r="K299" s="22">
        <f t="shared" ref="K299:K306" si="83">L299*0.25</f>
        <v>371625</v>
      </c>
      <c r="L299" s="22">
        <f t="shared" ref="L299:L306" si="84">L298+500+QUOTIENT(E299,15)*500</f>
        <v>1486500</v>
      </c>
    </row>
    <row r="300" spans="5:12" x14ac:dyDescent="0.3">
      <c r="E300" s="16">
        <v>291</v>
      </c>
      <c r="F300" s="17" t="str">
        <f t="shared" si="81"/>
        <v>5절</v>
      </c>
      <c r="G300" s="17">
        <f t="shared" si="82"/>
        <v>5.0000000000000005E+164</v>
      </c>
      <c r="H300" s="17">
        <f t="shared" si="46"/>
        <v>5</v>
      </c>
      <c r="I300" s="16" t="str" cm="1">
        <f t="array" ref="I300">IF(AND(H299&gt;1000,H300&lt;2),INDEX(N:N,MATCH(I299,N:N,0)+1,0),I299)</f>
        <v>절</v>
      </c>
      <c r="J300" s="16" t="str">
        <f t="shared" si="64"/>
        <v>1E+164</v>
      </c>
      <c r="K300" s="22">
        <f t="shared" si="83"/>
        <v>374125</v>
      </c>
      <c r="L300" s="22">
        <f t="shared" si="84"/>
        <v>1496500</v>
      </c>
    </row>
    <row r="301" spans="5:12" x14ac:dyDescent="0.3">
      <c r="E301" s="16">
        <v>292</v>
      </c>
      <c r="F301" s="17" t="str">
        <f t="shared" si="81"/>
        <v>10절</v>
      </c>
      <c r="G301" s="17">
        <f t="shared" si="82"/>
        <v>1.0000000000000001E+165</v>
      </c>
      <c r="H301" s="17">
        <f t="shared" si="46"/>
        <v>10</v>
      </c>
      <c r="I301" s="16" t="str" cm="1">
        <f t="array" ref="I301">IF(AND(H300&gt;1000,H301&lt;2),INDEX(N:N,MATCH(I300,N:N,0)+1,0),I300)</f>
        <v>절</v>
      </c>
      <c r="J301" s="16" t="str">
        <f t="shared" si="64"/>
        <v>1E+164</v>
      </c>
      <c r="K301" s="22">
        <f t="shared" si="83"/>
        <v>376625</v>
      </c>
      <c r="L301" s="22">
        <f t="shared" si="84"/>
        <v>1506500</v>
      </c>
    </row>
    <row r="302" spans="5:12" x14ac:dyDescent="0.3">
      <c r="E302" s="16">
        <v>293</v>
      </c>
      <c r="F302" s="17" t="str">
        <f t="shared" si="81"/>
        <v>50절</v>
      </c>
      <c r="G302" s="17">
        <f t="shared" si="82"/>
        <v>4.9999999999999997E+165</v>
      </c>
      <c r="H302" s="17">
        <f t="shared" si="46"/>
        <v>50</v>
      </c>
      <c r="I302" s="16" t="str" cm="1">
        <f t="array" ref="I302">IF(AND(H301&gt;1000,H302&lt;2),INDEX(N:N,MATCH(I301,N:N,0)+1,0),I301)</f>
        <v>절</v>
      </c>
      <c r="J302" s="16" t="str">
        <f t="shared" si="64"/>
        <v>1E+164</v>
      </c>
      <c r="K302" s="22">
        <f t="shared" si="83"/>
        <v>379125</v>
      </c>
      <c r="L302" s="22">
        <f t="shared" si="84"/>
        <v>1516500</v>
      </c>
    </row>
    <row r="303" spans="5:12" x14ac:dyDescent="0.3">
      <c r="E303" s="16">
        <v>294</v>
      </c>
      <c r="F303" s="17" t="str">
        <f t="shared" si="81"/>
        <v>100절</v>
      </c>
      <c r="G303" s="17">
        <f t="shared" si="82"/>
        <v>9.9999999999999994E+165</v>
      </c>
      <c r="H303" s="17">
        <f t="shared" si="46"/>
        <v>100</v>
      </c>
      <c r="I303" s="16" t="str" cm="1">
        <f t="array" ref="I303">IF(AND(H302&gt;1000,H303&lt;2),INDEX(N:N,MATCH(I302,N:N,0)+1,0),I302)</f>
        <v>절</v>
      </c>
      <c r="J303" s="16" t="str">
        <f t="shared" si="64"/>
        <v>1E+164</v>
      </c>
      <c r="K303" s="22">
        <f t="shared" si="83"/>
        <v>381625</v>
      </c>
      <c r="L303" s="22">
        <f t="shared" si="84"/>
        <v>1526500</v>
      </c>
    </row>
    <row r="304" spans="5:12" x14ac:dyDescent="0.3">
      <c r="E304" s="16">
        <v>295</v>
      </c>
      <c r="F304" s="17" t="str">
        <f t="shared" si="81"/>
        <v>500절</v>
      </c>
      <c r="G304" s="17">
        <f t="shared" si="82"/>
        <v>5.0000000000000002E+166</v>
      </c>
      <c r="H304" s="17">
        <f t="shared" si="46"/>
        <v>500</v>
      </c>
      <c r="I304" s="16" t="str" cm="1">
        <f t="array" ref="I304">IF(AND(H303&gt;1000,H304&lt;2),INDEX(N:N,MATCH(I303,N:N,0)+1,0),I303)</f>
        <v>절</v>
      </c>
      <c r="J304" s="16" t="str">
        <f t="shared" si="64"/>
        <v>1E+164</v>
      </c>
      <c r="K304" s="22">
        <f t="shared" si="83"/>
        <v>384125</v>
      </c>
      <c r="L304" s="22">
        <f t="shared" si="84"/>
        <v>1536500</v>
      </c>
    </row>
    <row r="305" spans="5:12" x14ac:dyDescent="0.3">
      <c r="E305" s="16">
        <v>296</v>
      </c>
      <c r="F305" s="17" t="str">
        <f t="shared" si="81"/>
        <v>1000절</v>
      </c>
      <c r="G305" s="17">
        <f t="shared" si="82"/>
        <v>1E+167</v>
      </c>
      <c r="H305" s="17">
        <f t="shared" si="46"/>
        <v>1000</v>
      </c>
      <c r="I305" s="16" t="str" cm="1">
        <f t="array" ref="I305">IF(AND(H304&gt;1000,H305&lt;2),INDEX(N:N,MATCH(I304,N:N,0)+1,0),I304)</f>
        <v>절</v>
      </c>
      <c r="J305" s="16" t="str">
        <f t="shared" si="64"/>
        <v>1E+164</v>
      </c>
      <c r="K305" s="22">
        <f t="shared" si="83"/>
        <v>386625</v>
      </c>
      <c r="L305" s="22">
        <f t="shared" si="84"/>
        <v>1546500</v>
      </c>
    </row>
    <row r="306" spans="5:12" x14ac:dyDescent="0.3">
      <c r="E306" s="16">
        <v>297</v>
      </c>
      <c r="F306" s="17" t="str">
        <f t="shared" si="81"/>
        <v>5000절</v>
      </c>
      <c r="G306" s="17">
        <f t="shared" si="82"/>
        <v>4.9999999999999997E+167</v>
      </c>
      <c r="H306" s="17">
        <f t="shared" si="46"/>
        <v>5000</v>
      </c>
      <c r="I306" s="16" t="str" cm="1">
        <f t="array" ref="I306">IF(AND(H305&gt;1000,H306&lt;2),INDEX(N:N,MATCH(I305,N:N,0)+1,0),I305)</f>
        <v>절</v>
      </c>
      <c r="J306" s="16" t="str">
        <f t="shared" si="64"/>
        <v>1E+164</v>
      </c>
      <c r="K306" s="22">
        <f t="shared" si="83"/>
        <v>389125</v>
      </c>
      <c r="L306" s="22">
        <f t="shared" si="84"/>
        <v>1556500</v>
      </c>
    </row>
    <row r="307" spans="5:12" x14ac:dyDescent="0.3">
      <c r="E307" s="16">
        <v>298</v>
      </c>
      <c r="F307" s="17" t="str">
        <f t="shared" ref="F307:F314" si="85">H307&amp;I307</f>
        <v>1격</v>
      </c>
      <c r="G307" s="17">
        <f t="shared" ref="G307:G314" si="86">H307*J307</f>
        <v>9.9999999999999993E+167</v>
      </c>
      <c r="H307" s="17">
        <f t="shared" si="46"/>
        <v>1</v>
      </c>
      <c r="I307" s="16" t="str" cm="1">
        <f t="array" ref="I307">IF(AND(H306&gt;1000,H307&lt;2),INDEX(N:N,MATCH(I306,N:N,0)+1,0),I306)</f>
        <v>격</v>
      </c>
      <c r="J307" s="16" t="str">
        <f t="shared" si="64"/>
        <v>1E+168</v>
      </c>
      <c r="K307" s="22">
        <f t="shared" ref="K307:K314" si="87">L307*0.25</f>
        <v>391625</v>
      </c>
      <c r="L307" s="22">
        <f t="shared" ref="L307:L314" si="88">L306+500+QUOTIENT(E307,15)*500</f>
        <v>1566500</v>
      </c>
    </row>
    <row r="308" spans="5:12" x14ac:dyDescent="0.3">
      <c r="E308" s="16">
        <v>299</v>
      </c>
      <c r="F308" s="17" t="str">
        <f t="shared" si="85"/>
        <v>5격</v>
      </c>
      <c r="G308" s="17">
        <f t="shared" si="86"/>
        <v>4.9999999999999997E+168</v>
      </c>
      <c r="H308" s="17">
        <f t="shared" si="46"/>
        <v>5</v>
      </c>
      <c r="I308" s="16" t="str" cm="1">
        <f t="array" ref="I308">IF(AND(H307&gt;1000,H308&lt;2),INDEX(N:N,MATCH(I307,N:N,0)+1,0),I307)</f>
        <v>격</v>
      </c>
      <c r="J308" s="16" t="str">
        <f t="shared" si="64"/>
        <v>1E+168</v>
      </c>
      <c r="K308" s="22">
        <f t="shared" si="87"/>
        <v>394125</v>
      </c>
      <c r="L308" s="22">
        <f t="shared" si="88"/>
        <v>1576500</v>
      </c>
    </row>
    <row r="309" spans="5:12" x14ac:dyDescent="0.3">
      <c r="E309" s="16">
        <v>300</v>
      </c>
      <c r="F309" s="17" t="str">
        <f t="shared" si="85"/>
        <v>10격</v>
      </c>
      <c r="G309" s="17">
        <f t="shared" si="86"/>
        <v>9.9999999999999993E+168</v>
      </c>
      <c r="H309" s="17">
        <f t="shared" si="46"/>
        <v>10</v>
      </c>
      <c r="I309" s="16" t="str" cm="1">
        <f t="array" ref="I309">IF(AND(H308&gt;1000,H309&lt;2),INDEX(N:N,MATCH(I308,N:N,0)+1,0),I308)</f>
        <v>격</v>
      </c>
      <c r="J309" s="16" t="str">
        <f t="shared" si="64"/>
        <v>1E+168</v>
      </c>
      <c r="K309" s="22">
        <f t="shared" si="87"/>
        <v>396750</v>
      </c>
      <c r="L309" s="22">
        <f t="shared" si="88"/>
        <v>1587000</v>
      </c>
    </row>
    <row r="310" spans="5:12" x14ac:dyDescent="0.3">
      <c r="E310" s="16">
        <v>301</v>
      </c>
      <c r="F310" s="17" t="str">
        <f t="shared" si="85"/>
        <v>50격</v>
      </c>
      <c r="G310" s="17">
        <f t="shared" si="86"/>
        <v>4.9999999999999995E+169</v>
      </c>
      <c r="H310" s="17">
        <f t="shared" si="46"/>
        <v>50</v>
      </c>
      <c r="I310" s="16" t="str" cm="1">
        <f t="array" ref="I310">IF(AND(H309&gt;1000,H310&lt;2),INDEX(N:N,MATCH(I309,N:N,0)+1,0),I309)</f>
        <v>격</v>
      </c>
      <c r="J310" s="16" t="str">
        <f t="shared" si="64"/>
        <v>1E+168</v>
      </c>
      <c r="K310" s="22">
        <f t="shared" si="87"/>
        <v>399375</v>
      </c>
      <c r="L310" s="22">
        <f t="shared" si="88"/>
        <v>1597500</v>
      </c>
    </row>
    <row r="311" spans="5:12" x14ac:dyDescent="0.3">
      <c r="E311" s="16">
        <v>302</v>
      </c>
      <c r="F311" s="17" t="str">
        <f t="shared" si="85"/>
        <v>100격</v>
      </c>
      <c r="G311" s="17">
        <f t="shared" si="86"/>
        <v>9.999999999999999E+169</v>
      </c>
      <c r="H311" s="17">
        <f t="shared" si="46"/>
        <v>100</v>
      </c>
      <c r="I311" s="16" t="str" cm="1">
        <f t="array" ref="I311">IF(AND(H310&gt;1000,H311&lt;2),INDEX(N:N,MATCH(I310,N:N,0)+1,0),I310)</f>
        <v>격</v>
      </c>
      <c r="J311" s="16" t="str">
        <f t="shared" si="64"/>
        <v>1E+168</v>
      </c>
      <c r="K311" s="22">
        <f t="shared" si="87"/>
        <v>402000</v>
      </c>
      <c r="L311" s="22">
        <f t="shared" si="88"/>
        <v>1608000</v>
      </c>
    </row>
    <row r="312" spans="5:12" x14ac:dyDescent="0.3">
      <c r="E312" s="16">
        <v>303</v>
      </c>
      <c r="F312" s="17" t="str">
        <f t="shared" si="85"/>
        <v>500격</v>
      </c>
      <c r="G312" s="17">
        <f t="shared" si="86"/>
        <v>4.9999999999999998E+170</v>
      </c>
      <c r="H312" s="17">
        <f t="shared" si="46"/>
        <v>500</v>
      </c>
      <c r="I312" s="16" t="str" cm="1">
        <f t="array" ref="I312">IF(AND(H311&gt;1000,H312&lt;2),INDEX(N:N,MATCH(I311,N:N,0)+1,0),I311)</f>
        <v>격</v>
      </c>
      <c r="J312" s="16" t="str">
        <f t="shared" si="64"/>
        <v>1E+168</v>
      </c>
      <c r="K312" s="22">
        <f t="shared" si="87"/>
        <v>404625</v>
      </c>
      <c r="L312" s="22">
        <f t="shared" si="88"/>
        <v>1618500</v>
      </c>
    </row>
    <row r="313" spans="5:12" x14ac:dyDescent="0.3">
      <c r="E313" s="16">
        <v>304</v>
      </c>
      <c r="F313" s="17" t="str">
        <f t="shared" si="85"/>
        <v>1000격</v>
      </c>
      <c r="G313" s="17">
        <f t="shared" si="86"/>
        <v>9.9999999999999995E+170</v>
      </c>
      <c r="H313" s="17">
        <f t="shared" si="46"/>
        <v>1000</v>
      </c>
      <c r="I313" s="16" t="str" cm="1">
        <f t="array" ref="I313">IF(AND(H312&gt;1000,H313&lt;2),INDEX(N:N,MATCH(I312,N:N,0)+1,0),I312)</f>
        <v>격</v>
      </c>
      <c r="J313" s="16" t="str">
        <f t="shared" si="64"/>
        <v>1E+168</v>
      </c>
      <c r="K313" s="22">
        <f t="shared" si="87"/>
        <v>407250</v>
      </c>
      <c r="L313" s="22">
        <f t="shared" si="88"/>
        <v>1629000</v>
      </c>
    </row>
    <row r="314" spans="5:12" x14ac:dyDescent="0.3">
      <c r="E314" s="16">
        <v>305</v>
      </c>
      <c r="F314" s="17" t="str">
        <f t="shared" si="85"/>
        <v>5000격</v>
      </c>
      <c r="G314" s="17">
        <f t="shared" si="86"/>
        <v>4.9999999999999996E+171</v>
      </c>
      <c r="H314" s="17">
        <f t="shared" si="46"/>
        <v>5000</v>
      </c>
      <c r="I314" s="16" t="str" cm="1">
        <f t="array" ref="I314">IF(AND(H313&gt;1000,H314&lt;2),INDEX(N:N,MATCH(I313,N:N,0)+1,0),I313)</f>
        <v>격</v>
      </c>
      <c r="J314" s="16" t="str">
        <f t="shared" si="64"/>
        <v>1E+168</v>
      </c>
      <c r="K314" s="22">
        <f t="shared" si="87"/>
        <v>409875</v>
      </c>
      <c r="L314" s="22">
        <f t="shared" si="88"/>
        <v>1639500</v>
      </c>
    </row>
    <row r="315" spans="5:12" x14ac:dyDescent="0.3">
      <c r="E315" s="16">
        <v>306</v>
      </c>
      <c r="F315" s="17" t="str">
        <f t="shared" ref="F315:F330" si="89">H315&amp;I315</f>
        <v>1창</v>
      </c>
      <c r="G315" s="17">
        <f t="shared" ref="G315:G330" si="90">H315*J315</f>
        <v>1.0000000000000001E+172</v>
      </c>
      <c r="H315" s="17">
        <f t="shared" si="46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91">VLOOKUP(I315,N:Q,4,FALSE)</f>
        <v>1E+172</v>
      </c>
      <c r="K315" s="22">
        <f t="shared" ref="K315:K330" si="92">L315*0.25</f>
        <v>412500</v>
      </c>
      <c r="L315" s="22">
        <f t="shared" ref="L315:L330" si="93">L314+500+QUOTIENT(E315,15)*500</f>
        <v>1650000</v>
      </c>
    </row>
    <row r="316" spans="5:12" x14ac:dyDescent="0.3">
      <c r="E316" s="16">
        <v>307</v>
      </c>
      <c r="F316" s="17" t="str">
        <f t="shared" si="89"/>
        <v>5창</v>
      </c>
      <c r="G316" s="17">
        <f t="shared" si="90"/>
        <v>5.0000000000000001E+172</v>
      </c>
      <c r="H316" s="17">
        <f t="shared" si="46"/>
        <v>5</v>
      </c>
      <c r="I316" s="16" t="str" cm="1">
        <f t="array" ref="I316">IF(AND(H315&gt;1000,H316&lt;2),INDEX(N:N,MATCH(I315,N:N,0)+1,0),I315)</f>
        <v>창</v>
      </c>
      <c r="J316" s="16" t="str">
        <f t="shared" si="91"/>
        <v>1E+172</v>
      </c>
      <c r="K316" s="22">
        <f t="shared" si="92"/>
        <v>415125</v>
      </c>
      <c r="L316" s="22">
        <f t="shared" si="93"/>
        <v>1660500</v>
      </c>
    </row>
    <row r="317" spans="5:12" x14ac:dyDescent="0.3">
      <c r="E317" s="16">
        <v>308</v>
      </c>
      <c r="F317" s="17" t="str">
        <f t="shared" si="89"/>
        <v>10창</v>
      </c>
      <c r="G317" s="17">
        <f t="shared" si="90"/>
        <v>1E+173</v>
      </c>
      <c r="H317" s="17">
        <f t="shared" si="46"/>
        <v>10</v>
      </c>
      <c r="I317" s="16" t="str" cm="1">
        <f t="array" ref="I317">IF(AND(H316&gt;1000,H317&lt;2),INDEX(N:N,MATCH(I316,N:N,0)+1,0),I316)</f>
        <v>창</v>
      </c>
      <c r="J317" s="16" t="str">
        <f t="shared" si="91"/>
        <v>1E+172</v>
      </c>
      <c r="K317" s="22">
        <f t="shared" si="92"/>
        <v>417750</v>
      </c>
      <c r="L317" s="22">
        <f t="shared" si="93"/>
        <v>1671000</v>
      </c>
    </row>
    <row r="318" spans="5:12" x14ac:dyDescent="0.3">
      <c r="E318" s="16">
        <v>309</v>
      </c>
      <c r="F318" s="17" t="str">
        <f t="shared" si="89"/>
        <v>50창</v>
      </c>
      <c r="G318" s="17">
        <f t="shared" si="90"/>
        <v>5.0000000000000003E+173</v>
      </c>
      <c r="H318" s="17">
        <f t="shared" si="46"/>
        <v>50</v>
      </c>
      <c r="I318" s="16" t="str" cm="1">
        <f t="array" ref="I318">IF(AND(H317&gt;1000,H318&lt;2),INDEX(N:N,MATCH(I317,N:N,0)+1,0),I317)</f>
        <v>창</v>
      </c>
      <c r="J318" s="16" t="str">
        <f t="shared" si="91"/>
        <v>1E+172</v>
      </c>
      <c r="K318" s="22">
        <f t="shared" si="92"/>
        <v>420375</v>
      </c>
      <c r="L318" s="22">
        <f t="shared" si="93"/>
        <v>1681500</v>
      </c>
    </row>
    <row r="319" spans="5:12" x14ac:dyDescent="0.3">
      <c r="E319" s="16">
        <v>310</v>
      </c>
      <c r="F319" s="17" t="str">
        <f t="shared" si="89"/>
        <v>100창</v>
      </c>
      <c r="G319" s="17">
        <f t="shared" si="90"/>
        <v>1.0000000000000001E+174</v>
      </c>
      <c r="H319" s="17">
        <f t="shared" si="46"/>
        <v>100</v>
      </c>
      <c r="I319" s="16" t="str" cm="1">
        <f t="array" ref="I319">IF(AND(H318&gt;1000,H319&lt;2),INDEX(N:N,MATCH(I318,N:N,0)+1,0),I318)</f>
        <v>창</v>
      </c>
      <c r="J319" s="16" t="str">
        <f t="shared" si="91"/>
        <v>1E+172</v>
      </c>
      <c r="K319" s="22">
        <f t="shared" si="92"/>
        <v>423000</v>
      </c>
      <c r="L319" s="22">
        <f t="shared" si="93"/>
        <v>1692000</v>
      </c>
    </row>
    <row r="320" spans="5:12" x14ac:dyDescent="0.3">
      <c r="E320" s="16">
        <v>311</v>
      </c>
      <c r="F320" s="17" t="str">
        <f t="shared" si="89"/>
        <v>500창</v>
      </c>
      <c r="G320" s="17">
        <f t="shared" si="90"/>
        <v>5.0000000000000006E+174</v>
      </c>
      <c r="H320" s="17">
        <f t="shared" si="46"/>
        <v>500</v>
      </c>
      <c r="I320" s="16" t="str" cm="1">
        <f t="array" ref="I320">IF(AND(H319&gt;1000,H320&lt;2),INDEX(N:N,MATCH(I319,N:N,0)+1,0),I319)</f>
        <v>창</v>
      </c>
      <c r="J320" s="16" t="str">
        <f t="shared" si="91"/>
        <v>1E+172</v>
      </c>
      <c r="K320" s="22">
        <f t="shared" si="92"/>
        <v>425625</v>
      </c>
      <c r="L320" s="22">
        <f t="shared" si="93"/>
        <v>1702500</v>
      </c>
    </row>
    <row r="321" spans="5:12" x14ac:dyDescent="0.3">
      <c r="E321" s="16">
        <v>312</v>
      </c>
      <c r="F321" s="17" t="str">
        <f t="shared" si="89"/>
        <v>1000창</v>
      </c>
      <c r="G321" s="17">
        <f t="shared" si="90"/>
        <v>1.0000000000000001E+175</v>
      </c>
      <c r="H321" s="17">
        <f t="shared" si="46"/>
        <v>1000</v>
      </c>
      <c r="I321" s="16" t="str" cm="1">
        <f t="array" ref="I321">IF(AND(H320&gt;1000,H321&lt;2),INDEX(N:N,MATCH(I320,N:N,0)+1,0),I320)</f>
        <v>창</v>
      </c>
      <c r="J321" s="16" t="str">
        <f t="shared" si="91"/>
        <v>1E+172</v>
      </c>
      <c r="K321" s="22">
        <f t="shared" si="92"/>
        <v>428250</v>
      </c>
      <c r="L321" s="22">
        <f t="shared" si="93"/>
        <v>1713000</v>
      </c>
    </row>
    <row r="322" spans="5:12" x14ac:dyDescent="0.3">
      <c r="E322" s="16">
        <v>313</v>
      </c>
      <c r="F322" s="17" t="str">
        <f t="shared" si="89"/>
        <v>5000창</v>
      </c>
      <c r="G322" s="17">
        <f t="shared" si="90"/>
        <v>5.0000000000000007E+175</v>
      </c>
      <c r="H322" s="17">
        <f t="shared" si="46"/>
        <v>5000</v>
      </c>
      <c r="I322" s="16" t="str" cm="1">
        <f t="array" ref="I322">IF(AND(H321&gt;1000,H322&lt;2),INDEX(N:N,MATCH(I321,N:N,0)+1,0),I321)</f>
        <v>창</v>
      </c>
      <c r="J322" s="16" t="str">
        <f t="shared" si="91"/>
        <v>1E+172</v>
      </c>
      <c r="K322" s="22">
        <f t="shared" si="92"/>
        <v>430875</v>
      </c>
      <c r="L322" s="22">
        <f t="shared" si="93"/>
        <v>1723500</v>
      </c>
    </row>
    <row r="323" spans="5:12" x14ac:dyDescent="0.3">
      <c r="E323" s="16">
        <v>314</v>
      </c>
      <c r="F323" s="17" t="str">
        <f t="shared" si="89"/>
        <v>1공</v>
      </c>
      <c r="G323" s="17">
        <f t="shared" si="90"/>
        <v>1E+176</v>
      </c>
      <c r="H323" s="17">
        <f t="shared" si="46"/>
        <v>1</v>
      </c>
      <c r="I323" s="16" t="str" cm="1">
        <f t="array" ref="I323">IF(AND(H322&gt;1000,H323&lt;2),INDEX(N:N,MATCH(I322,N:N,0)+1,0),I322)</f>
        <v>공</v>
      </c>
      <c r="J323" s="16" t="str">
        <f t="shared" si="91"/>
        <v>1E+176</v>
      </c>
      <c r="K323" s="22">
        <f t="shared" si="92"/>
        <v>433500</v>
      </c>
      <c r="L323" s="22">
        <f t="shared" si="93"/>
        <v>1734000</v>
      </c>
    </row>
    <row r="324" spans="5:12" x14ac:dyDescent="0.3">
      <c r="E324" s="16">
        <v>315</v>
      </c>
      <c r="F324" s="17" t="str">
        <f t="shared" si="89"/>
        <v>5공</v>
      </c>
      <c r="G324" s="17">
        <f t="shared" si="90"/>
        <v>5E+176</v>
      </c>
      <c r="H324" s="17">
        <f t="shared" si="46"/>
        <v>5</v>
      </c>
      <c r="I324" s="16" t="str" cm="1">
        <f t="array" ref="I324">IF(AND(H323&gt;1000,H324&lt;2),INDEX(N:N,MATCH(I323,N:N,0)+1,0),I323)</f>
        <v>공</v>
      </c>
      <c r="J324" s="16" t="str">
        <f t="shared" si="91"/>
        <v>1E+176</v>
      </c>
      <c r="K324" s="22">
        <f t="shared" si="92"/>
        <v>436250</v>
      </c>
      <c r="L324" s="22">
        <f t="shared" si="93"/>
        <v>1745000</v>
      </c>
    </row>
    <row r="325" spans="5:12" x14ac:dyDescent="0.3">
      <c r="E325" s="16">
        <v>316</v>
      </c>
      <c r="F325" s="17" t="str">
        <f t="shared" si="89"/>
        <v>10공</v>
      </c>
      <c r="G325" s="17">
        <f t="shared" si="90"/>
        <v>1E+177</v>
      </c>
      <c r="H325" s="17">
        <f t="shared" si="46"/>
        <v>10</v>
      </c>
      <c r="I325" s="16" t="str" cm="1">
        <f t="array" ref="I325">IF(AND(H324&gt;1000,H325&lt;2),INDEX(N:N,MATCH(I324,N:N,0)+1,0),I324)</f>
        <v>공</v>
      </c>
      <c r="J325" s="16" t="str">
        <f t="shared" si="91"/>
        <v>1E+176</v>
      </c>
      <c r="K325" s="22">
        <f t="shared" si="92"/>
        <v>439000</v>
      </c>
      <c r="L325" s="22">
        <f t="shared" si="93"/>
        <v>1756000</v>
      </c>
    </row>
    <row r="326" spans="5:12" x14ac:dyDescent="0.3">
      <c r="E326" s="16">
        <v>317</v>
      </c>
      <c r="F326" s="17" t="str">
        <f t="shared" si="89"/>
        <v>50공</v>
      </c>
      <c r="G326" s="17">
        <f t="shared" si="90"/>
        <v>5.0000000000000003E+177</v>
      </c>
      <c r="H326" s="17">
        <f t="shared" si="46"/>
        <v>50</v>
      </c>
      <c r="I326" s="16" t="str" cm="1">
        <f t="array" ref="I326">IF(AND(H325&gt;1000,H326&lt;2),INDEX(N:N,MATCH(I325,N:N,0)+1,0),I325)</f>
        <v>공</v>
      </c>
      <c r="J326" s="16" t="str">
        <f t="shared" si="91"/>
        <v>1E+176</v>
      </c>
      <c r="K326" s="22">
        <f t="shared" si="92"/>
        <v>441750</v>
      </c>
      <c r="L326" s="22">
        <f t="shared" si="93"/>
        <v>1767000</v>
      </c>
    </row>
    <row r="327" spans="5:12" x14ac:dyDescent="0.3">
      <c r="E327" s="16">
        <v>318</v>
      </c>
      <c r="F327" s="17" t="str">
        <f t="shared" si="89"/>
        <v>100공</v>
      </c>
      <c r="G327" s="17">
        <f t="shared" si="90"/>
        <v>1.0000000000000001E+178</v>
      </c>
      <c r="H327" s="17">
        <f t="shared" si="46"/>
        <v>100</v>
      </c>
      <c r="I327" s="16" t="str" cm="1">
        <f t="array" ref="I327">IF(AND(H326&gt;1000,H327&lt;2),INDEX(N:N,MATCH(I326,N:N,0)+1,0),I326)</f>
        <v>공</v>
      </c>
      <c r="J327" s="16" t="str">
        <f t="shared" si="91"/>
        <v>1E+176</v>
      </c>
      <c r="K327" s="22">
        <f t="shared" si="92"/>
        <v>444500</v>
      </c>
      <c r="L327" s="22">
        <f t="shared" si="93"/>
        <v>1778000</v>
      </c>
    </row>
    <row r="328" spans="5:12" x14ac:dyDescent="0.3">
      <c r="E328" s="16">
        <v>319</v>
      </c>
      <c r="F328" s="17" t="str">
        <f t="shared" si="89"/>
        <v>500공</v>
      </c>
      <c r="G328" s="17">
        <f t="shared" si="90"/>
        <v>4.9999999999999999E+178</v>
      </c>
      <c r="H328" s="17">
        <f t="shared" si="46"/>
        <v>500</v>
      </c>
      <c r="I328" s="16" t="str" cm="1">
        <f t="array" ref="I328">IF(AND(H327&gt;1000,H328&lt;2),INDEX(N:N,MATCH(I327,N:N,0)+1,0),I327)</f>
        <v>공</v>
      </c>
      <c r="J328" s="16" t="str">
        <f t="shared" si="91"/>
        <v>1E+176</v>
      </c>
      <c r="K328" s="22">
        <f t="shared" si="92"/>
        <v>447250</v>
      </c>
      <c r="L328" s="22">
        <f t="shared" si="93"/>
        <v>1789000</v>
      </c>
    </row>
    <row r="329" spans="5:12" x14ac:dyDescent="0.3">
      <c r="E329" s="16">
        <v>320</v>
      </c>
      <c r="F329" s="17" t="str">
        <f t="shared" si="89"/>
        <v>1000공</v>
      </c>
      <c r="G329" s="17">
        <f t="shared" si="90"/>
        <v>9.9999999999999998E+178</v>
      </c>
      <c r="H329" s="17">
        <f t="shared" si="46"/>
        <v>1000</v>
      </c>
      <c r="I329" s="16" t="str" cm="1">
        <f t="array" ref="I329">IF(AND(H328&gt;1000,H329&lt;2),INDEX(N:N,MATCH(I328,N:N,0)+1,0),I328)</f>
        <v>공</v>
      </c>
      <c r="J329" s="16" t="str">
        <f t="shared" si="91"/>
        <v>1E+176</v>
      </c>
      <c r="K329" s="22">
        <f t="shared" si="92"/>
        <v>450000</v>
      </c>
      <c r="L329" s="22">
        <f t="shared" si="93"/>
        <v>1800000</v>
      </c>
    </row>
    <row r="330" spans="5:12" x14ac:dyDescent="0.3">
      <c r="E330" s="16">
        <v>321</v>
      </c>
      <c r="F330" s="17" t="str">
        <f t="shared" si="89"/>
        <v>5000공</v>
      </c>
      <c r="G330" s="17">
        <f t="shared" si="90"/>
        <v>5E+179</v>
      </c>
      <c r="H330" s="17">
        <f t="shared" si="46"/>
        <v>5000</v>
      </c>
      <c r="I330" s="16" t="str" cm="1">
        <f t="array" ref="I330">IF(AND(H329&gt;1000,H330&lt;2),INDEX(N:N,MATCH(I329,N:N,0)+1,0),I329)</f>
        <v>공</v>
      </c>
      <c r="J330" s="16" t="str">
        <f t="shared" si="91"/>
        <v>1E+176</v>
      </c>
      <c r="K330" s="22">
        <f t="shared" si="92"/>
        <v>452750</v>
      </c>
      <c r="L330" s="22">
        <f t="shared" si="93"/>
        <v>1811000</v>
      </c>
    </row>
    <row r="331" spans="5:12" x14ac:dyDescent="0.3">
      <c r="E331" s="16">
        <v>322</v>
      </c>
      <c r="F331" s="17" t="str">
        <f t="shared" ref="F331:F346" si="94">H331&amp;I331</f>
        <v>1채</v>
      </c>
      <c r="G331" s="17">
        <f t="shared" ref="G331:G346" si="95">H331*J331</f>
        <v>1E+180</v>
      </c>
      <c r="H331" s="17">
        <f t="shared" si="46"/>
        <v>1</v>
      </c>
      <c r="I331" s="16" t="str" cm="1">
        <f t="array" ref="I331">IF(AND(H330&gt;1000,H331&lt;2),INDEX(N:N,MATCH(I330,N:N,0)+1,0),I330)</f>
        <v>채</v>
      </c>
      <c r="J331" s="16" t="str">
        <f t="shared" ref="J331:J346" si="96">VLOOKUP(I331,N:Q,4,FALSE)</f>
        <v>1E+180</v>
      </c>
      <c r="K331" s="22">
        <f t="shared" ref="K331:K346" si="97">L331*0.25</f>
        <v>455500</v>
      </c>
      <c r="L331" s="22">
        <f t="shared" ref="L331:L346" si="98">L330+500+QUOTIENT(E331,15)*500</f>
        <v>1822000</v>
      </c>
    </row>
    <row r="332" spans="5:12" x14ac:dyDescent="0.3">
      <c r="E332" s="16">
        <v>323</v>
      </c>
      <c r="F332" s="17" t="str">
        <f t="shared" si="94"/>
        <v>5채</v>
      </c>
      <c r="G332" s="17">
        <f t="shared" si="95"/>
        <v>4.9999999999999996E+180</v>
      </c>
      <c r="H332" s="17">
        <f t="shared" si="46"/>
        <v>5</v>
      </c>
      <c r="I332" s="16" t="str" cm="1">
        <f t="array" ref="I332">IF(AND(H331&gt;1000,H332&lt;2),INDEX(N:N,MATCH(I331,N:N,0)+1,0),I331)</f>
        <v>채</v>
      </c>
      <c r="J332" s="16" t="str">
        <f t="shared" si="96"/>
        <v>1E+180</v>
      </c>
      <c r="K332" s="22">
        <f t="shared" si="97"/>
        <v>458250</v>
      </c>
      <c r="L332" s="22">
        <f t="shared" si="98"/>
        <v>1833000</v>
      </c>
    </row>
    <row r="333" spans="5:12" x14ac:dyDescent="0.3">
      <c r="E333" s="16">
        <v>324</v>
      </c>
      <c r="F333" s="17" t="str">
        <f t="shared" si="94"/>
        <v>10채</v>
      </c>
      <c r="G333" s="17">
        <f t="shared" si="95"/>
        <v>9.9999999999999992E+180</v>
      </c>
      <c r="H333" s="17">
        <f t="shared" si="46"/>
        <v>10</v>
      </c>
      <c r="I333" s="16" t="str" cm="1">
        <f t="array" ref="I333">IF(AND(H332&gt;1000,H333&lt;2),INDEX(N:N,MATCH(I332,N:N,0)+1,0),I332)</f>
        <v>채</v>
      </c>
      <c r="J333" s="16" t="str">
        <f t="shared" si="96"/>
        <v>1E+180</v>
      </c>
      <c r="K333" s="22">
        <f t="shared" si="97"/>
        <v>461000</v>
      </c>
      <c r="L333" s="22">
        <f t="shared" si="98"/>
        <v>1844000</v>
      </c>
    </row>
    <row r="334" spans="5:12" x14ac:dyDescent="0.3">
      <c r="E334" s="16">
        <v>325</v>
      </c>
      <c r="F334" s="17" t="str">
        <f t="shared" si="94"/>
        <v>50채</v>
      </c>
      <c r="G334" s="17">
        <f t="shared" si="95"/>
        <v>5.0000000000000003E+181</v>
      </c>
      <c r="H334" s="17">
        <f t="shared" si="46"/>
        <v>50</v>
      </c>
      <c r="I334" s="16" t="str" cm="1">
        <f t="array" ref="I334">IF(AND(H333&gt;1000,H334&lt;2),INDEX(N:N,MATCH(I333,N:N,0)+1,0),I333)</f>
        <v>채</v>
      </c>
      <c r="J334" s="16" t="str">
        <f t="shared" si="96"/>
        <v>1E+180</v>
      </c>
      <c r="K334" s="22">
        <f t="shared" si="97"/>
        <v>463750</v>
      </c>
      <c r="L334" s="22">
        <f t="shared" si="98"/>
        <v>1855000</v>
      </c>
    </row>
    <row r="335" spans="5:12" x14ac:dyDescent="0.3">
      <c r="E335" s="16">
        <v>326</v>
      </c>
      <c r="F335" s="17" t="str">
        <f t="shared" si="94"/>
        <v>100채</v>
      </c>
      <c r="G335" s="17">
        <f t="shared" si="95"/>
        <v>1.0000000000000001E+182</v>
      </c>
      <c r="H335" s="17">
        <f t="shared" si="46"/>
        <v>100</v>
      </c>
      <c r="I335" s="16" t="str" cm="1">
        <f t="array" ref="I335">IF(AND(H334&gt;1000,H335&lt;2),INDEX(N:N,MATCH(I334,N:N,0)+1,0),I334)</f>
        <v>채</v>
      </c>
      <c r="J335" s="16" t="str">
        <f t="shared" si="96"/>
        <v>1E+180</v>
      </c>
      <c r="K335" s="22">
        <f t="shared" si="97"/>
        <v>466500</v>
      </c>
      <c r="L335" s="22">
        <f t="shared" si="98"/>
        <v>1866000</v>
      </c>
    </row>
    <row r="336" spans="5:12" x14ac:dyDescent="0.3">
      <c r="E336" s="16">
        <v>327</v>
      </c>
      <c r="F336" s="17" t="str">
        <f t="shared" si="94"/>
        <v>500채</v>
      </c>
      <c r="G336" s="17">
        <f t="shared" si="95"/>
        <v>5.0000000000000003E+182</v>
      </c>
      <c r="H336" s="17">
        <f t="shared" si="46"/>
        <v>500</v>
      </c>
      <c r="I336" s="16" t="str" cm="1">
        <f t="array" ref="I336">IF(AND(H335&gt;1000,H336&lt;2),INDEX(N:N,MATCH(I335,N:N,0)+1,0),I335)</f>
        <v>채</v>
      </c>
      <c r="J336" s="16" t="str">
        <f t="shared" si="96"/>
        <v>1E+180</v>
      </c>
      <c r="K336" s="22">
        <f t="shared" si="97"/>
        <v>469250</v>
      </c>
      <c r="L336" s="22">
        <f t="shared" si="98"/>
        <v>1877000</v>
      </c>
    </row>
    <row r="337" spans="5:12" x14ac:dyDescent="0.3">
      <c r="E337" s="16">
        <v>328</v>
      </c>
      <c r="F337" s="17" t="str">
        <f t="shared" si="94"/>
        <v>1000채</v>
      </c>
      <c r="G337" s="17">
        <f t="shared" si="95"/>
        <v>1.0000000000000001E+183</v>
      </c>
      <c r="H337" s="17">
        <f t="shared" si="46"/>
        <v>1000</v>
      </c>
      <c r="I337" s="16" t="str" cm="1">
        <f t="array" ref="I337">IF(AND(H336&gt;1000,H337&lt;2),INDEX(N:N,MATCH(I336,N:N,0)+1,0),I336)</f>
        <v>채</v>
      </c>
      <c r="J337" s="16" t="str">
        <f t="shared" si="96"/>
        <v>1E+180</v>
      </c>
      <c r="K337" s="22">
        <f t="shared" si="97"/>
        <v>472000</v>
      </c>
      <c r="L337" s="22">
        <f t="shared" si="98"/>
        <v>1888000</v>
      </c>
    </row>
    <row r="338" spans="5:12" x14ac:dyDescent="0.3">
      <c r="E338" s="16">
        <v>329</v>
      </c>
      <c r="F338" s="17" t="str">
        <f t="shared" si="94"/>
        <v>5000채</v>
      </c>
      <c r="G338" s="17">
        <f t="shared" si="95"/>
        <v>5.0000000000000001E+183</v>
      </c>
      <c r="H338" s="17">
        <f t="shared" si="46"/>
        <v>5000</v>
      </c>
      <c r="I338" s="16" t="str" cm="1">
        <f t="array" ref="I338">IF(AND(H337&gt;1000,H338&lt;2),INDEX(N:N,MATCH(I337,N:N,0)+1,0),I337)</f>
        <v>채</v>
      </c>
      <c r="J338" s="16" t="str">
        <f t="shared" si="96"/>
        <v>1E+180</v>
      </c>
      <c r="K338" s="22">
        <f t="shared" si="97"/>
        <v>474750</v>
      </c>
      <c r="L338" s="22">
        <f t="shared" si="98"/>
        <v>1899000</v>
      </c>
    </row>
    <row r="339" spans="5:12" x14ac:dyDescent="0.3">
      <c r="E339" s="16">
        <v>330</v>
      </c>
      <c r="F339" s="17" t="str">
        <f t="shared" si="94"/>
        <v>1피</v>
      </c>
      <c r="G339" s="17">
        <f t="shared" si="95"/>
        <v>1E+184</v>
      </c>
      <c r="H339" s="17">
        <f t="shared" si="46"/>
        <v>1</v>
      </c>
      <c r="I339" s="16" t="str" cm="1">
        <f t="array" ref="I339">IF(AND(H338&gt;1000,H339&lt;2),INDEX(N:N,MATCH(I338,N:N,0)+1,0),I338)</f>
        <v>피</v>
      </c>
      <c r="J339" s="16" t="str">
        <f t="shared" si="96"/>
        <v>1E+184</v>
      </c>
      <c r="K339" s="22">
        <f t="shared" si="97"/>
        <v>477625</v>
      </c>
      <c r="L339" s="22">
        <f t="shared" si="98"/>
        <v>1910500</v>
      </c>
    </row>
    <row r="340" spans="5:12" x14ac:dyDescent="0.3">
      <c r="E340" s="16">
        <v>331</v>
      </c>
      <c r="F340" s="17" t="str">
        <f t="shared" si="94"/>
        <v>5피</v>
      </c>
      <c r="G340" s="17">
        <f t="shared" si="95"/>
        <v>4.9999999999999999E+184</v>
      </c>
      <c r="H340" s="17">
        <f t="shared" si="46"/>
        <v>5</v>
      </c>
      <c r="I340" s="16" t="str" cm="1">
        <f t="array" ref="I340">IF(AND(H339&gt;1000,H340&lt;2),INDEX(N:N,MATCH(I339,N:N,0)+1,0),I339)</f>
        <v>피</v>
      </c>
      <c r="J340" s="16" t="str">
        <f t="shared" si="96"/>
        <v>1E+184</v>
      </c>
      <c r="K340" s="22">
        <f t="shared" si="97"/>
        <v>480500</v>
      </c>
      <c r="L340" s="22">
        <f t="shared" si="98"/>
        <v>1922000</v>
      </c>
    </row>
    <row r="341" spans="5:12" x14ac:dyDescent="0.3">
      <c r="E341" s="16">
        <v>332</v>
      </c>
      <c r="F341" s="17" t="str">
        <f t="shared" si="94"/>
        <v>10피</v>
      </c>
      <c r="G341" s="17">
        <f t="shared" si="95"/>
        <v>9.9999999999999998E+184</v>
      </c>
      <c r="H341" s="17">
        <f t="shared" si="46"/>
        <v>10</v>
      </c>
      <c r="I341" s="16" t="str" cm="1">
        <f t="array" ref="I341">IF(AND(H340&gt;1000,H341&lt;2),INDEX(N:N,MATCH(I340,N:N,0)+1,0),I340)</f>
        <v>피</v>
      </c>
      <c r="J341" s="16" t="str">
        <f t="shared" si="96"/>
        <v>1E+184</v>
      </c>
      <c r="K341" s="22">
        <f t="shared" si="97"/>
        <v>483375</v>
      </c>
      <c r="L341" s="22">
        <f t="shared" si="98"/>
        <v>1933500</v>
      </c>
    </row>
    <row r="342" spans="5:12" x14ac:dyDescent="0.3">
      <c r="E342" s="16">
        <v>333</v>
      </c>
      <c r="F342" s="17" t="str">
        <f t="shared" si="94"/>
        <v>50피</v>
      </c>
      <c r="G342" s="17">
        <f t="shared" si="95"/>
        <v>4.9999999999999999E+185</v>
      </c>
      <c r="H342" s="17">
        <f t="shared" si="46"/>
        <v>50</v>
      </c>
      <c r="I342" s="16" t="str" cm="1">
        <f t="array" ref="I342">IF(AND(H341&gt;1000,H342&lt;2),INDEX(N:N,MATCH(I341,N:N,0)+1,0),I341)</f>
        <v>피</v>
      </c>
      <c r="J342" s="16" t="str">
        <f t="shared" si="96"/>
        <v>1E+184</v>
      </c>
      <c r="K342" s="22">
        <f t="shared" si="97"/>
        <v>486250</v>
      </c>
      <c r="L342" s="22">
        <f t="shared" si="98"/>
        <v>1945000</v>
      </c>
    </row>
    <row r="343" spans="5:12" x14ac:dyDescent="0.3">
      <c r="E343" s="16">
        <v>334</v>
      </c>
      <c r="F343" s="17" t="str">
        <f t="shared" si="94"/>
        <v>100피</v>
      </c>
      <c r="G343" s="17">
        <f t="shared" si="95"/>
        <v>9.9999999999999998E+185</v>
      </c>
      <c r="H343" s="17">
        <f t="shared" si="46"/>
        <v>100</v>
      </c>
      <c r="I343" s="16" t="str" cm="1">
        <f t="array" ref="I343">IF(AND(H342&gt;1000,H343&lt;2),INDEX(N:N,MATCH(I342,N:N,0)+1,0),I342)</f>
        <v>피</v>
      </c>
      <c r="J343" s="16" t="str">
        <f t="shared" si="96"/>
        <v>1E+184</v>
      </c>
      <c r="K343" s="22">
        <f t="shared" si="97"/>
        <v>489125</v>
      </c>
      <c r="L343" s="22">
        <f t="shared" si="98"/>
        <v>1956500</v>
      </c>
    </row>
    <row r="344" spans="5:12" x14ac:dyDescent="0.3">
      <c r="E344" s="16">
        <v>335</v>
      </c>
      <c r="F344" s="17" t="str">
        <f t="shared" si="94"/>
        <v>500피</v>
      </c>
      <c r="G344" s="17">
        <f t="shared" si="95"/>
        <v>5.0000000000000005E+186</v>
      </c>
      <c r="H344" s="17">
        <f t="shared" si="46"/>
        <v>500</v>
      </c>
      <c r="I344" s="16" t="str" cm="1">
        <f t="array" ref="I344">IF(AND(H343&gt;1000,H344&lt;2),INDEX(N:N,MATCH(I343,N:N,0)+1,0),I343)</f>
        <v>피</v>
      </c>
      <c r="J344" s="16" t="str">
        <f t="shared" si="96"/>
        <v>1E+184</v>
      </c>
      <c r="K344" s="22">
        <f t="shared" si="97"/>
        <v>492000</v>
      </c>
      <c r="L344" s="22">
        <f t="shared" si="98"/>
        <v>1968000</v>
      </c>
    </row>
    <row r="345" spans="5:12" x14ac:dyDescent="0.3">
      <c r="E345" s="16">
        <v>336</v>
      </c>
      <c r="F345" s="17" t="str">
        <f t="shared" si="94"/>
        <v>1000피</v>
      </c>
      <c r="G345" s="17">
        <f t="shared" si="95"/>
        <v>1.0000000000000001E+187</v>
      </c>
      <c r="H345" s="17">
        <f t="shared" si="46"/>
        <v>1000</v>
      </c>
      <c r="I345" s="16" t="str" cm="1">
        <f t="array" ref="I345">IF(AND(H344&gt;1000,H345&lt;2),INDEX(N:N,MATCH(I344,N:N,0)+1,0),I344)</f>
        <v>피</v>
      </c>
      <c r="J345" s="16" t="str">
        <f t="shared" si="96"/>
        <v>1E+184</v>
      </c>
      <c r="K345" s="22">
        <f t="shared" si="97"/>
        <v>494875</v>
      </c>
      <c r="L345" s="22">
        <f t="shared" si="98"/>
        <v>1979500</v>
      </c>
    </row>
    <row r="346" spans="5:12" x14ac:dyDescent="0.3">
      <c r="E346" s="16">
        <v>337</v>
      </c>
      <c r="F346" s="17" t="str">
        <f t="shared" si="94"/>
        <v>5000피</v>
      </c>
      <c r="G346" s="17">
        <f t="shared" si="95"/>
        <v>5.0000000000000001E+187</v>
      </c>
      <c r="H346" s="17">
        <f t="shared" si="46"/>
        <v>5000</v>
      </c>
      <c r="I346" s="16" t="str" cm="1">
        <f t="array" ref="I346">IF(AND(H345&gt;1000,H346&lt;2),INDEX(N:N,MATCH(I345,N:N,0)+1,0),I345)</f>
        <v>피</v>
      </c>
      <c r="J346" s="16" t="str">
        <f t="shared" si="96"/>
        <v>1E+184</v>
      </c>
      <c r="K346" s="22">
        <f t="shared" si="97"/>
        <v>497750</v>
      </c>
      <c r="L346" s="22">
        <f t="shared" si="98"/>
        <v>1991000</v>
      </c>
    </row>
    <row r="347" spans="5:12" x14ac:dyDescent="0.3">
      <c r="E347" s="16">
        <v>338</v>
      </c>
      <c r="F347" s="17" t="str">
        <f t="shared" ref="F347:F356" si="99">H347&amp;I347</f>
        <v>1동</v>
      </c>
      <c r="G347" s="17">
        <f t="shared" ref="G347:G356" si="100">H347*J347</f>
        <v>1E+188</v>
      </c>
      <c r="H347" s="17">
        <f t="shared" si="46"/>
        <v>1</v>
      </c>
      <c r="I347" s="16" t="str" cm="1">
        <f t="array" ref="I347">IF(AND(H346&gt;1000,H347&lt;2),INDEX(N:N,MATCH(I346,N:N,0)+1,0),I346)</f>
        <v>동</v>
      </c>
      <c r="J347" s="16" t="str">
        <f t="shared" ref="J347:J356" si="101">VLOOKUP(I347,N:Q,4,FALSE)</f>
        <v>1E+188</v>
      </c>
      <c r="K347" s="22">
        <f t="shared" ref="K347:K356" si="102">L347*0.25</f>
        <v>500625</v>
      </c>
      <c r="L347" s="22">
        <f t="shared" ref="L347:L356" si="103">L346+500+QUOTIENT(E347,15)*500</f>
        <v>2002500</v>
      </c>
    </row>
    <row r="348" spans="5:12" x14ac:dyDescent="0.3">
      <c r="E348" s="16">
        <v>339</v>
      </c>
      <c r="F348" s="17" t="str">
        <f t="shared" si="99"/>
        <v>5동</v>
      </c>
      <c r="G348" s="17">
        <f t="shared" si="100"/>
        <v>5.0000000000000001E+188</v>
      </c>
      <c r="H348" s="17">
        <f t="shared" si="46"/>
        <v>5</v>
      </c>
      <c r="I348" s="16" t="str" cm="1">
        <f t="array" ref="I348">IF(AND(H347&gt;1000,H348&lt;2),INDEX(N:N,MATCH(I347,N:N,0)+1,0),I347)</f>
        <v>동</v>
      </c>
      <c r="J348" s="16" t="str">
        <f t="shared" si="101"/>
        <v>1E+188</v>
      </c>
      <c r="K348" s="22">
        <f t="shared" si="102"/>
        <v>503500</v>
      </c>
      <c r="L348" s="22">
        <f t="shared" si="103"/>
        <v>2014000</v>
      </c>
    </row>
    <row r="349" spans="5:12" x14ac:dyDescent="0.3">
      <c r="E349" s="16">
        <v>340</v>
      </c>
      <c r="F349" s="17" t="str">
        <f t="shared" si="99"/>
        <v>10동</v>
      </c>
      <c r="G349" s="17">
        <f t="shared" si="100"/>
        <v>1E+189</v>
      </c>
      <c r="H349" s="17">
        <f t="shared" si="46"/>
        <v>10</v>
      </c>
      <c r="I349" s="16" t="str" cm="1">
        <f t="array" ref="I349">IF(AND(H348&gt;1000,H349&lt;2),INDEX(N:N,MATCH(I348,N:N,0)+1,0),I348)</f>
        <v>동</v>
      </c>
      <c r="J349" s="16" t="str">
        <f t="shared" si="101"/>
        <v>1E+188</v>
      </c>
      <c r="K349" s="22">
        <f t="shared" si="102"/>
        <v>506375</v>
      </c>
      <c r="L349" s="22">
        <f t="shared" si="103"/>
        <v>2025500</v>
      </c>
    </row>
    <row r="350" spans="5:12" x14ac:dyDescent="0.3">
      <c r="E350" s="16">
        <v>341</v>
      </c>
      <c r="F350" s="17" t="str">
        <f t="shared" si="99"/>
        <v>50동</v>
      </c>
      <c r="G350" s="17">
        <f t="shared" si="100"/>
        <v>5.0000000000000004E+189</v>
      </c>
      <c r="H350" s="17">
        <f t="shared" si="46"/>
        <v>50</v>
      </c>
      <c r="I350" s="16" t="str" cm="1">
        <f t="array" ref="I350">IF(AND(H349&gt;1000,H350&lt;2),INDEX(N:N,MATCH(I349,N:N,0)+1,0),I349)</f>
        <v>동</v>
      </c>
      <c r="J350" s="16" t="str">
        <f t="shared" si="101"/>
        <v>1E+188</v>
      </c>
      <c r="K350" s="22">
        <f t="shared" si="102"/>
        <v>509250</v>
      </c>
      <c r="L350" s="22">
        <f t="shared" si="103"/>
        <v>2037000</v>
      </c>
    </row>
    <row r="351" spans="5:12" x14ac:dyDescent="0.3">
      <c r="E351" s="16">
        <v>342</v>
      </c>
      <c r="F351" s="17" t="str">
        <f t="shared" si="99"/>
        <v>100동</v>
      </c>
      <c r="G351" s="17">
        <f t="shared" si="100"/>
        <v>1.0000000000000001E+190</v>
      </c>
      <c r="H351" s="17">
        <f t="shared" si="46"/>
        <v>100</v>
      </c>
      <c r="I351" s="16" t="str" cm="1">
        <f t="array" ref="I351">IF(AND(H350&gt;1000,H351&lt;2),INDEX(N:N,MATCH(I350,N:N,0)+1,0),I350)</f>
        <v>동</v>
      </c>
      <c r="J351" s="16" t="str">
        <f t="shared" si="101"/>
        <v>1E+188</v>
      </c>
      <c r="K351" s="22">
        <f t="shared" si="102"/>
        <v>512125</v>
      </c>
      <c r="L351" s="22">
        <f t="shared" si="103"/>
        <v>2048500</v>
      </c>
    </row>
    <row r="352" spans="5:12" x14ac:dyDescent="0.3">
      <c r="E352" s="16">
        <v>343</v>
      </c>
      <c r="F352" s="17" t="str">
        <f t="shared" si="99"/>
        <v>500동</v>
      </c>
      <c r="G352" s="17">
        <f t="shared" si="100"/>
        <v>5.0000000000000004E+190</v>
      </c>
      <c r="H352" s="17">
        <f t="shared" si="46"/>
        <v>500</v>
      </c>
      <c r="I352" s="16" t="str" cm="1">
        <f t="array" ref="I352">IF(AND(H351&gt;1000,H352&lt;2),INDEX(N:N,MATCH(I351,N:N,0)+1,0),I351)</f>
        <v>동</v>
      </c>
      <c r="J352" s="16" t="str">
        <f t="shared" si="101"/>
        <v>1E+188</v>
      </c>
      <c r="K352" s="22">
        <f t="shared" si="102"/>
        <v>515000</v>
      </c>
      <c r="L352" s="22">
        <f t="shared" si="103"/>
        <v>2060000</v>
      </c>
    </row>
    <row r="353" spans="5:12" x14ac:dyDescent="0.3">
      <c r="E353" s="16">
        <v>344</v>
      </c>
      <c r="F353" s="17" t="str">
        <f t="shared" si="99"/>
        <v>1000동</v>
      </c>
      <c r="G353" s="17">
        <f t="shared" si="100"/>
        <v>1.0000000000000001E+191</v>
      </c>
      <c r="H353" s="17">
        <f t="shared" si="46"/>
        <v>1000</v>
      </c>
      <c r="I353" s="16" t="str" cm="1">
        <f t="array" ref="I353">IF(AND(H352&gt;1000,H353&lt;2),INDEX(N:N,MATCH(I352,N:N,0)+1,0),I352)</f>
        <v>동</v>
      </c>
      <c r="J353" s="16" t="str">
        <f t="shared" si="101"/>
        <v>1E+188</v>
      </c>
      <c r="K353" s="22">
        <f t="shared" si="102"/>
        <v>517875</v>
      </c>
      <c r="L353" s="22">
        <f t="shared" si="103"/>
        <v>2071500</v>
      </c>
    </row>
    <row r="354" spans="5:12" x14ac:dyDescent="0.3">
      <c r="E354" s="16">
        <v>345</v>
      </c>
      <c r="F354" s="17" t="str">
        <f t="shared" si="99"/>
        <v>5000동</v>
      </c>
      <c r="G354" s="17">
        <f t="shared" si="100"/>
        <v>5.0000000000000002E+191</v>
      </c>
      <c r="H354" s="17">
        <f t="shared" si="46"/>
        <v>5000</v>
      </c>
      <c r="I354" s="16" t="str" cm="1">
        <f t="array" ref="I354">IF(AND(H353&gt;1000,H354&lt;2),INDEX(N:N,MATCH(I353,N:N,0)+1,0),I353)</f>
        <v>동</v>
      </c>
      <c r="J354" s="16" t="str">
        <f t="shared" si="101"/>
        <v>1E+188</v>
      </c>
      <c r="K354" s="22">
        <f t="shared" si="102"/>
        <v>520875</v>
      </c>
      <c r="L354" s="22">
        <f t="shared" si="103"/>
        <v>2083500</v>
      </c>
    </row>
    <row r="355" spans="5:12" x14ac:dyDescent="0.3">
      <c r="E355" s="16"/>
      <c r="F355" s="17"/>
      <c r="G355" s="17"/>
      <c r="H355" s="17"/>
      <c r="I355" s="16"/>
      <c r="J355" s="16"/>
      <c r="K355" s="22"/>
      <c r="L355" s="22"/>
    </row>
    <row r="356" spans="5:12" x14ac:dyDescent="0.3">
      <c r="E356" s="16"/>
      <c r="F356" s="17"/>
      <c r="G356" s="17"/>
      <c r="H356" s="17"/>
      <c r="I356" s="16"/>
      <c r="J356" s="16"/>
      <c r="K356" s="22"/>
      <c r="L356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2024-01-04T04:59:01Z</dcterms:modified>
</cp:coreProperties>
</file>