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A768354-0B80-410A-A3FF-F2D74A58C32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1" l="1"/>
  <c r="C76" i="1"/>
  <c r="D76" i="1"/>
  <c r="E76" i="1"/>
  <c r="F76" i="1"/>
  <c r="G76" i="1"/>
  <c r="H76" i="1"/>
  <c r="I76" i="1"/>
  <c r="J76" i="1"/>
  <c r="J77" i="1" s="1"/>
  <c r="K76" i="1"/>
  <c r="K77" i="1" s="1"/>
  <c r="M76" i="1"/>
  <c r="M77" i="1" s="1"/>
  <c r="B77" i="1"/>
  <c r="C77" i="1"/>
  <c r="D77" i="1"/>
  <c r="E77" i="1"/>
  <c r="F77" i="1"/>
  <c r="G77" i="1"/>
  <c r="H77" i="1"/>
  <c r="I77" i="1"/>
  <c r="H83" i="3"/>
  <c r="I83" i="3" a="1"/>
  <c r="I83" i="3" s="1"/>
  <c r="J83" i="3" s="1"/>
  <c r="L83" i="3"/>
  <c r="K83" i="3" s="1"/>
  <c r="H84" i="3"/>
  <c r="L84" i="3"/>
  <c r="K84" i="3" s="1"/>
  <c r="Q54" i="3"/>
  <c r="R54" i="3" s="1"/>
  <c r="B72" i="1"/>
  <c r="C72" i="1"/>
  <c r="D72" i="1"/>
  <c r="E72" i="1"/>
  <c r="F72" i="1"/>
  <c r="G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I73" i="1"/>
  <c r="I74" i="1" s="1"/>
  <c r="I75" i="1" s="1"/>
  <c r="C74" i="1"/>
  <c r="C75" i="1" s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F83" i="3" l="1"/>
  <c r="I84" i="3" a="1"/>
  <c r="I84" i="3" s="1"/>
  <c r="J84" i="3" s="1"/>
  <c r="G84" i="3" s="1"/>
  <c r="G83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F84" i="3" l="1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J81" i="3"/>
  <c r="G81" i="3" s="1"/>
  <c r="H74" i="1" s="1"/>
  <c r="F81" i="3"/>
  <c r="L20" i="3"/>
  <c r="F12" i="1"/>
  <c r="D12" i="1"/>
  <c r="H11" i="1"/>
  <c r="F18" i="3"/>
  <c r="J19" i="3"/>
  <c r="G19" i="3" s="1"/>
  <c r="J82" i="3" l="1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<sst xmlns="http://schemas.openxmlformats.org/spreadsheetml/2006/main" count="158" uniqueCount="80">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</sst>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7"/>
  <sheetViews>
    <sheetView tabSelected="1" zoomScale="85" zoomScaleNormal="85" workbookViewId="0">
      <pane ySplit="1" topLeftCell="A53" activePane="bottomLeft" state="frozen"/>
      <selection pane="bottomLeft" activeCell="I73" sqref="I7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6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77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77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</sheetData>
  <phoneticPr fontId="1" type="noConversion"/>
  <conditionalFormatting sqref="G2:N12 A2:E77 G13:M7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84"/>
  <sheetViews>
    <sheetView topLeftCell="B66" zoomScaleNormal="100" workbookViewId="0">
      <selection activeCell="J80" sqref="J8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84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8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8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8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8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8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8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8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8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8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8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28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28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9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28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30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31">VLOOKUP(I70,O:R,4,FALSE)</f>
        <v>1E+160</v>
      </c>
      <c r="K70" s="22">
        <f t="shared" ref="K70:K72" si="32">L70*0.5</f>
        <v>76500</v>
      </c>
      <c r="L70" s="22">
        <f t="shared" ref="L70:L72" si="33">L69+500+QUOTIENT(E70,15)*1500</f>
        <v>153000</v>
      </c>
    </row>
    <row r="71" spans="5:27" x14ac:dyDescent="0.3">
      <c r="E71" s="16">
        <v>62</v>
      </c>
      <c r="F71" s="17" t="str">
        <f t="shared" ref="F71:F72" si="34">H71&amp;I71</f>
        <v>1절</v>
      </c>
      <c r="G71" s="17">
        <f t="shared" si="30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31"/>
        <v>1E+164</v>
      </c>
      <c r="K71" s="22">
        <f t="shared" si="32"/>
        <v>79750</v>
      </c>
      <c r="L71" s="22">
        <f t="shared" si="33"/>
        <v>159500</v>
      </c>
    </row>
    <row r="72" spans="5:27" x14ac:dyDescent="0.3">
      <c r="E72" s="16">
        <v>63</v>
      </c>
      <c r="F72" s="17" t="str">
        <f t="shared" si="34"/>
        <v>100절</v>
      </c>
      <c r="G72" s="17">
        <f t="shared" si="30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31"/>
        <v>1E+164</v>
      </c>
      <c r="K72" s="22">
        <f t="shared" si="32"/>
        <v>83000</v>
      </c>
      <c r="L72" s="22">
        <f t="shared" si="33"/>
        <v>166000</v>
      </c>
    </row>
    <row r="73" spans="5:27" x14ac:dyDescent="0.3">
      <c r="E73" s="16">
        <v>64</v>
      </c>
      <c r="F73" s="17" t="str">
        <f t="shared" ref="F73:F75" si="35">H73&amp;I73</f>
        <v>1격</v>
      </c>
      <c r="G73" s="17">
        <f t="shared" ref="G73:G75" si="36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37">VLOOKUP(I73,O:R,4,FALSE)</f>
        <v>1E+168</v>
      </c>
      <c r="K73" s="22">
        <f t="shared" ref="K73:K75" si="38">L73*0.5</f>
        <v>86250</v>
      </c>
      <c r="L73" s="22">
        <f t="shared" ref="L73:L75" si="39">L72+500+QUOTIENT(E73,15)*1500</f>
        <v>172500</v>
      </c>
    </row>
    <row r="74" spans="5:27" x14ac:dyDescent="0.3">
      <c r="E74" s="16">
        <v>65</v>
      </c>
      <c r="F74" s="17" t="str">
        <f t="shared" si="35"/>
        <v>100격</v>
      </c>
      <c r="G74" s="17">
        <f t="shared" si="36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37"/>
        <v>1E+168</v>
      </c>
      <c r="K74" s="22">
        <f t="shared" si="38"/>
        <v>89500</v>
      </c>
      <c r="L74" s="22">
        <f t="shared" si="39"/>
        <v>179000</v>
      </c>
    </row>
    <row r="75" spans="5:27" x14ac:dyDescent="0.3">
      <c r="E75" s="16">
        <v>66</v>
      </c>
      <c r="F75" s="17" t="str">
        <f t="shared" si="35"/>
        <v>1창</v>
      </c>
      <c r="G75" s="17">
        <f t="shared" si="36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37"/>
        <v>1E+172</v>
      </c>
      <c r="K75" s="22">
        <f t="shared" si="38"/>
        <v>92750</v>
      </c>
      <c r="L75" s="22">
        <f t="shared" si="39"/>
        <v>185500</v>
      </c>
    </row>
    <row r="76" spans="5:27" x14ac:dyDescent="0.3">
      <c r="E76" s="16">
        <v>67</v>
      </c>
      <c r="F76" s="17" t="str">
        <f t="shared" ref="F76:F80" si="40">H76&amp;I76</f>
        <v>100창</v>
      </c>
      <c r="G76" s="17">
        <f t="shared" ref="G76:G80" si="41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42">VLOOKUP(I76,O:R,4,FALSE)</f>
        <v>1E+172</v>
      </c>
      <c r="K76" s="22">
        <f t="shared" ref="K76:K80" si="43">L76*0.5</f>
        <v>96000</v>
      </c>
      <c r="L76" s="22">
        <f t="shared" ref="L76:L80" si="44">L75+500+QUOTIENT(E76,15)*1500</f>
        <v>192000</v>
      </c>
    </row>
    <row r="77" spans="5:27" x14ac:dyDescent="0.3">
      <c r="E77" s="16">
        <v>68</v>
      </c>
      <c r="F77" s="17" t="str">
        <f t="shared" si="40"/>
        <v>1공</v>
      </c>
      <c r="G77" s="17">
        <f t="shared" si="41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42"/>
        <v>1E+176</v>
      </c>
      <c r="K77" s="22">
        <f t="shared" si="43"/>
        <v>99250</v>
      </c>
      <c r="L77" s="22">
        <f t="shared" si="44"/>
        <v>198500</v>
      </c>
    </row>
    <row r="78" spans="5:27" x14ac:dyDescent="0.3">
      <c r="E78" s="16">
        <v>69</v>
      </c>
      <c r="F78" s="17" t="str">
        <f t="shared" si="40"/>
        <v>100공</v>
      </c>
      <c r="G78" s="17">
        <f t="shared" si="41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42"/>
        <v>1E+176</v>
      </c>
      <c r="K78" s="22">
        <f t="shared" si="43"/>
        <v>102500</v>
      </c>
      <c r="L78" s="22">
        <f t="shared" si="44"/>
        <v>205000</v>
      </c>
    </row>
    <row r="79" spans="5:27" x14ac:dyDescent="0.3">
      <c r="E79" s="16">
        <v>70</v>
      </c>
      <c r="F79" s="17" t="str">
        <f t="shared" si="40"/>
        <v>1채</v>
      </c>
      <c r="G79" s="17">
        <f t="shared" si="41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42"/>
        <v>1E+180</v>
      </c>
      <c r="K79" s="22">
        <f t="shared" si="43"/>
        <v>105750</v>
      </c>
      <c r="L79" s="22">
        <f t="shared" si="44"/>
        <v>211500</v>
      </c>
    </row>
    <row r="80" spans="5:27" x14ac:dyDescent="0.3">
      <c r="E80" s="16">
        <v>71</v>
      </c>
      <c r="F80" s="17" t="str">
        <f t="shared" si="40"/>
        <v>100채</v>
      </c>
      <c r="G80" s="17">
        <f t="shared" si="41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42"/>
        <v>1E+180</v>
      </c>
      <c r="K80" s="22">
        <f t="shared" si="43"/>
        <v>109000</v>
      </c>
      <c r="L80" s="22">
        <f t="shared" si="44"/>
        <v>218000</v>
      </c>
    </row>
    <row r="81" spans="5:12" x14ac:dyDescent="0.3">
      <c r="E81" s="16">
        <v>72</v>
      </c>
      <c r="F81" s="17" t="str">
        <f t="shared" ref="F81:F82" si="45">H81&amp;I81</f>
        <v>1피</v>
      </c>
      <c r="G81" s="17">
        <f t="shared" ref="G81:G82" si="46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47">VLOOKUP(I81,O:R,4,FALSE)</f>
        <v>1E+184</v>
      </c>
      <c r="K81" s="22">
        <f t="shared" ref="K81:K82" si="48">L81*0.5</f>
        <v>112250</v>
      </c>
      <c r="L81" s="22">
        <f t="shared" ref="L81:L82" si="49">L80+500+QUOTIENT(E81,15)*1500</f>
        <v>224500</v>
      </c>
    </row>
    <row r="82" spans="5:12" x14ac:dyDescent="0.3">
      <c r="E82" s="16">
        <v>73</v>
      </c>
      <c r="F82" s="17" t="str">
        <f t="shared" si="45"/>
        <v>100피</v>
      </c>
      <c r="G82" s="17">
        <f t="shared" si="46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47"/>
        <v>1E+184</v>
      </c>
      <c r="K82" s="22">
        <f t="shared" si="48"/>
        <v>115500</v>
      </c>
      <c r="L82" s="22">
        <f t="shared" si="49"/>
        <v>231000</v>
      </c>
    </row>
    <row r="83" spans="5:12" x14ac:dyDescent="0.3">
      <c r="E83" s="16">
        <v>74</v>
      </c>
      <c r="F83" s="17" t="str">
        <f t="shared" ref="F83:F84" si="50">H83&amp;I83</f>
        <v>1동</v>
      </c>
      <c r="G83" s="17">
        <f t="shared" ref="G83:G84" si="51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4" si="52">VLOOKUP(I83,O:R,4,FALSE)</f>
        <v>1E+188</v>
      </c>
      <c r="K83" s="22">
        <f t="shared" ref="K83:K84" si="53">L83*0.5</f>
        <v>118750</v>
      </c>
      <c r="L83" s="22">
        <f t="shared" ref="L83:L84" si="54">L82+500+QUOTIENT(E83,15)*1500</f>
        <v>237500</v>
      </c>
    </row>
    <row r="84" spans="5:12" x14ac:dyDescent="0.3">
      <c r="E84" s="16">
        <v>75</v>
      </c>
      <c r="F84" s="17" t="str">
        <f t="shared" si="50"/>
        <v>100동</v>
      </c>
      <c r="G84" s="17">
        <f t="shared" si="51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52"/>
        <v>1E+188</v>
      </c>
      <c r="K84" s="22">
        <f t="shared" si="53"/>
        <v>122750</v>
      </c>
      <c r="L84" s="22">
        <f t="shared" si="54"/>
        <v>245500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2024-01-04T02:51:06Z</dcterms:modified>
</cp:coreProperties>
</file>