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1B30AAF-312B-4D2E-82C0-D2CAFC6E122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econdAttend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D45" i="2"/>
  <c r="D46" i="2"/>
  <c r="D47" i="2"/>
  <c r="D48" i="2"/>
  <c r="D49" i="2"/>
  <c r="D50" i="2"/>
  <c r="D51" i="2"/>
  <c r="D52" i="2"/>
  <c r="D53" i="2"/>
  <c r="D54" i="2"/>
  <c r="D42" i="2"/>
  <c r="D43" i="2"/>
  <c r="D37" i="2" l="1"/>
  <c r="D36" i="2"/>
  <c r="D35" i="2"/>
  <c r="D34" i="2"/>
  <c r="D33" i="2"/>
  <c r="D32" i="2"/>
  <c r="D31" i="2"/>
  <c r="D30" i="2"/>
  <c r="D29" i="2"/>
  <c r="D28" i="2"/>
  <c r="E21" i="2"/>
  <c r="E20" i="2"/>
  <c r="E19" i="2"/>
  <c r="E18" i="2"/>
  <c r="E17" i="2"/>
  <c r="G5" i="2" l="1"/>
  <c r="H5" i="2" s="1"/>
  <c r="F5" i="2"/>
  <c r="F4" i="2"/>
  <c r="G11" i="2"/>
  <c r="H11" i="2" s="1"/>
  <c r="G10" i="2"/>
  <c r="H10" i="2" s="1"/>
  <c r="G9" i="2"/>
  <c r="I9" i="2" s="1"/>
  <c r="G8" i="2"/>
  <c r="H8" i="2" s="1"/>
  <c r="G7" i="2"/>
  <c r="L7" i="2" s="1"/>
  <c r="G6" i="2"/>
  <c r="H6" i="2" s="1"/>
  <c r="F10" i="2"/>
  <c r="K10" i="2"/>
  <c r="L10" i="2"/>
  <c r="K11" i="2" l="1"/>
  <c r="N11" i="2"/>
  <c r="L11" i="2"/>
  <c r="J11" i="2"/>
  <c r="M11" i="2"/>
  <c r="I11" i="2"/>
  <c r="N10" i="2"/>
  <c r="M10" i="2"/>
  <c r="N6" i="2"/>
  <c r="J10" i="2"/>
  <c r="I10" i="2"/>
  <c r="L6" i="2"/>
  <c r="N9" i="2"/>
  <c r="M9" i="2"/>
  <c r="L9" i="2"/>
  <c r="H9" i="2"/>
  <c r="N8" i="2"/>
  <c r="M8" i="2"/>
  <c r="L8" i="2"/>
  <c r="K8" i="2"/>
  <c r="J8" i="2"/>
  <c r="I8" i="2"/>
  <c r="M6" i="2"/>
  <c r="K6" i="2"/>
  <c r="K9" i="2"/>
  <c r="J7" i="2"/>
  <c r="J9" i="2"/>
  <c r="I7" i="2"/>
  <c r="K7" i="2"/>
  <c r="H7" i="2"/>
  <c r="I5" i="2"/>
  <c r="J6" i="2"/>
  <c r="N7" i="2"/>
  <c r="I6" i="2"/>
  <c r="M7" i="2"/>
  <c r="F6" i="2"/>
  <c r="F7" i="2"/>
  <c r="F8" i="2"/>
  <c r="F9" i="2"/>
  <c r="F11" i="2"/>
  <c r="L5" i="2" l="1"/>
  <c r="K5" i="2"/>
  <c r="N5" i="2"/>
  <c r="M5" i="2"/>
  <c r="J5" i="2"/>
</calcChain>
</file>

<file path=xl/sharedStrings.xml><?xml version="1.0" encoding="utf-8"?>
<sst xmlns="http://schemas.openxmlformats.org/spreadsheetml/2006/main" count="137" uniqueCount="85">
  <si>
    <t>Id</t>
  </si>
  <si>
    <t>unlockDay</t>
    <phoneticPr fontId="1" type="noConversion"/>
  </si>
  <si>
    <t>옥</t>
    <phoneticPr fontId="1" type="noConversion"/>
  </si>
  <si>
    <t>수련의돌</t>
    <phoneticPr fontId="1" type="noConversion"/>
  </si>
  <si>
    <t>무공 비급</t>
    <phoneticPr fontId="1" type="noConversion"/>
  </si>
  <si>
    <t>소환서</t>
    <phoneticPr fontId="1" type="noConversion"/>
  </si>
  <si>
    <t>여우구슬</t>
    <phoneticPr fontId="1" type="noConversion"/>
  </si>
  <si>
    <t>영혼열쇠</t>
    <phoneticPr fontId="1" type="noConversion"/>
  </si>
  <si>
    <t>천도 복숭아</t>
    <phoneticPr fontId="1" type="noConversion"/>
  </si>
  <si>
    <t>reward</t>
    <phoneticPr fontId="1" type="noConversion"/>
  </si>
  <si>
    <t>reward_value</t>
    <phoneticPr fontId="1" type="noConversion"/>
  </si>
  <si>
    <t>itemtype</t>
    <phoneticPr fontId="1" type="noConversion"/>
  </si>
  <si>
    <t>count</t>
    <phoneticPr fontId="1" type="noConversion"/>
  </si>
  <si>
    <t>value</t>
    <phoneticPr fontId="1" type="noConversion"/>
  </si>
  <si>
    <t>오프라인보상(24H)</t>
    <phoneticPr fontId="1" type="noConversion"/>
  </si>
  <si>
    <t>총 지급량</t>
    <phoneticPr fontId="1" type="noConversion"/>
  </si>
  <si>
    <t xml:space="preserve">day1 </t>
    <phoneticPr fontId="1" type="noConversion"/>
  </si>
  <si>
    <t>day2</t>
  </si>
  <si>
    <t>day3</t>
  </si>
  <si>
    <t>day4</t>
  </si>
  <si>
    <t>day5</t>
  </si>
  <si>
    <t>day6</t>
  </si>
  <si>
    <t>day7</t>
  </si>
  <si>
    <t>2주년 재화</t>
    <phoneticPr fontId="1" type="noConversion"/>
  </si>
  <si>
    <t>총 지급</t>
    <phoneticPr fontId="1" type="noConversion"/>
  </si>
  <si>
    <t>총 출석일</t>
    <phoneticPr fontId="1" type="noConversion"/>
  </si>
  <si>
    <t>일일 지급량</t>
    <phoneticPr fontId="1" type="noConversion"/>
  </si>
  <si>
    <t>마일리지</t>
    <phoneticPr fontId="1" type="noConversion"/>
  </si>
  <si>
    <t>만능 소탕권</t>
    <phoneticPr fontId="1" type="noConversion"/>
  </si>
  <si>
    <t>영혼 열쇠</t>
    <phoneticPr fontId="1" type="noConversion"/>
  </si>
  <si>
    <t>요괴 불꽃</t>
    <phoneticPr fontId="1" type="noConversion"/>
  </si>
  <si>
    <t>신년 출석부</t>
    <phoneticPr fontId="1" type="noConversion"/>
  </si>
  <si>
    <t>name</t>
    <phoneticPr fontId="1" type="noConversion"/>
  </si>
  <si>
    <t>만능소탕권</t>
    <phoneticPr fontId="1" type="noConversion"/>
  </si>
  <si>
    <t>초월석 소탕권</t>
    <phoneticPr fontId="1" type="noConversion"/>
  </si>
  <si>
    <t>태극 영약</t>
    <phoneticPr fontId="1" type="noConversion"/>
  </si>
  <si>
    <t>내면 세계 입장권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</si>
  <si>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</si>
  <si>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</si>
  <si>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</si>
  <si>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</si>
  <si>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day8</t>
  </si>
  <si>
    <t>day9</t>
  </si>
  <si>
    <t>day10</t>
  </si>
  <si>
    <t>day11</t>
  </si>
  <si>
    <t>day12</t>
  </si>
  <si>
    <t>day13</t>
  </si>
  <si>
    <t>day14</t>
  </si>
  <si>
    <t>검은 구미호 소탕권</t>
    <phoneticPr fontId="1" type="noConversion"/>
  </si>
  <si>
    <t>3주년 전야제 출첵</t>
    <phoneticPr fontId="1" type="noConversion"/>
  </si>
  <si>
    <t>수호환</t>
    <phoneticPr fontId="1" type="noConversion"/>
  </si>
  <si>
    <t>여우불씨</t>
    <phoneticPr fontId="1" type="noConversion"/>
  </si>
  <si>
    <t>영혼석</t>
    <phoneticPr fontId="1" type="noConversion"/>
  </si>
  <si>
    <t>도술꽃</t>
    <phoneticPr fontId="1" type="noConversion"/>
  </si>
  <si>
    <t>심득 조각</t>
    <phoneticPr fontId="1" type="noConversion"/>
  </si>
  <si>
    <t>요석</t>
    <phoneticPr fontId="1" type="noConversion"/>
  </si>
  <si>
    <t>태극 조각</t>
    <phoneticPr fontId="1" type="noConversion"/>
  </si>
  <si>
    <t>사신수 기운</t>
    <phoneticPr fontId="1" type="noConversion"/>
  </si>
  <si>
    <t>제자 수련서</t>
    <phoneticPr fontId="1" type="noConversion"/>
  </si>
  <si>
    <t>day15</t>
    <phoneticPr fontId="1" type="noConversion"/>
  </si>
  <si>
    <t>9000,9039,9010</t>
    <phoneticPr fontId="1" type="noConversion"/>
  </si>
  <si>
    <t>9000,9039,9016</t>
    <phoneticPr fontId="1" type="noConversion"/>
  </si>
  <si>
    <t>9000,9039,9026</t>
    <phoneticPr fontId="1" type="noConversion"/>
  </si>
  <si>
    <t>9000,9039,9028</t>
    <phoneticPr fontId="1" type="noConversion"/>
  </si>
  <si>
    <t>9000,9039,9032</t>
    <phoneticPr fontId="1" type="noConversion"/>
  </si>
  <si>
    <t>9000,9039,9043</t>
    <phoneticPr fontId="1" type="noConversion"/>
  </si>
  <si>
    <t>9000,9039,9048</t>
    <phoneticPr fontId="1" type="noConversion"/>
  </si>
  <si>
    <t>9000,9039,9049</t>
    <phoneticPr fontId="1" type="noConversion"/>
  </si>
  <si>
    <t>9000,9039,9062</t>
    <phoneticPr fontId="1" type="noConversion"/>
  </si>
  <si>
    <t>9000,9039,9064</t>
    <phoneticPr fontId="1" type="noConversion"/>
  </si>
  <si>
    <t>1,5,50000000</t>
    <phoneticPr fontId="1" type="noConversion"/>
  </si>
  <si>
    <t>day16</t>
  </si>
  <si>
    <t>day17</t>
  </si>
  <si>
    <t>day18</t>
  </si>
  <si>
    <t>day19</t>
  </si>
  <si>
    <t>day20</t>
  </si>
  <si>
    <t>1,5,2500000</t>
    <phoneticPr fontId="1" type="noConversion"/>
  </si>
  <si>
    <t>1,5,5000000</t>
    <phoneticPr fontId="1" type="noConversion"/>
  </si>
  <si>
    <t>1,5,500</t>
    <phoneticPr fontId="1" type="noConversion"/>
  </si>
  <si>
    <t>1,5,500000000</t>
    <phoneticPr fontId="1" type="noConversion"/>
  </si>
  <si>
    <t>1,5,250000000</t>
    <phoneticPr fontId="1" type="noConversion"/>
  </si>
  <si>
    <t>2,10,500000</t>
    <phoneticPr fontId="1" type="noConversion"/>
  </si>
  <si>
    <t>1,5,1500000</t>
    <phoneticPr fontId="1" type="noConversion"/>
  </si>
  <si>
    <t>혈의 기운</t>
    <phoneticPr fontId="1" type="noConversion"/>
  </si>
  <si>
    <t>9000,9039,9065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</si>
</sst>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1"/>
  <sheetViews>
    <sheetView tabSelected="1" zoomScale="85" zoomScaleNormal="85" workbookViewId="0">
      <selection activeCell="C27" sqref="C27"/>
    </sheetView>
  </sheetViews>
  <sheetFormatPr defaultRowHeight="16.5" x14ac:dyDescent="0.3"/>
  <cols>
    <col min="1" max="1" width="17.125" customWidth="1"/>
    <col min="2" max="2" width="24.75" customWidth="1"/>
    <col min="3" max="3" width="21.125" style="10" bestFit="1" customWidth="1"/>
    <col min="4" max="4" width="52.25" style="4" customWidth="1"/>
    <col min="5" max="5" width="13.375" bestFit="1" customWidth="1"/>
  </cols>
  <sheetData>
    <row r="1" spans="1:4" x14ac:dyDescent="0.3">
      <c r="A1" t="s">
        <v>0</v>
      </c>
      <c r="B1" t="s">
        <v>1</v>
      </c>
      <c r="C1" s="10" t="s">
        <v>9</v>
      </c>
      <c r="D1" s="4" t="s">
        <v>10</v>
      </c>
    </row>
    <row r="2" spans="1:4" x14ac:dyDescent="0.3">
      <c r="A2">
        <v>0</v>
      </c>
      <c r="B2">
        <v>1</v>
      </c>
      <c r="C2" s="11" t="s">
        <v>60</v>
      </c>
      <c r="D2" s="3" t="s">
        <v>70</v>
      </c>
    </row>
    <row r="3" spans="1:4" x14ac:dyDescent="0.3">
      <c r="A3">
        <v>1</v>
      </c>
      <c r="B3">
        <v>2</v>
      </c>
      <c r="C3" s="11" t="s">
        <v>61</v>
      </c>
      <c r="D3" s="3" t="s">
        <v>76</v>
      </c>
    </row>
    <row r="4" spans="1:4" x14ac:dyDescent="0.3">
      <c r="A4">
        <v>2</v>
      </c>
      <c r="B4">
        <v>3</v>
      </c>
      <c r="C4" s="11" t="s">
        <v>69</v>
      </c>
      <c r="D4" s="3" t="s">
        <v>81</v>
      </c>
    </row>
    <row r="5" spans="1:4" x14ac:dyDescent="0.3">
      <c r="A5">
        <v>3</v>
      </c>
      <c r="B5">
        <v>4</v>
      </c>
      <c r="C5" s="11" t="s">
        <v>63</v>
      </c>
      <c r="D5" s="3" t="s">
        <v>78</v>
      </c>
    </row>
    <row r="6" spans="1:4" x14ac:dyDescent="0.3">
      <c r="A6">
        <v>4</v>
      </c>
      <c r="B6">
        <v>5</v>
      </c>
      <c r="C6" s="11" t="s">
        <v>64</v>
      </c>
      <c r="D6" s="3" t="s">
        <v>79</v>
      </c>
    </row>
    <row r="7" spans="1:4" x14ac:dyDescent="0.3">
      <c r="A7">
        <v>5</v>
      </c>
      <c r="B7">
        <v>6</v>
      </c>
      <c r="C7" s="11" t="s">
        <v>65</v>
      </c>
      <c r="D7" s="3" t="s">
        <v>80</v>
      </c>
    </row>
    <row r="8" spans="1:4" x14ac:dyDescent="0.3">
      <c r="A8">
        <v>6</v>
      </c>
      <c r="B8">
        <v>7</v>
      </c>
      <c r="C8" s="11" t="s">
        <v>84</v>
      </c>
      <c r="D8" s="3" t="s">
        <v>81</v>
      </c>
    </row>
    <row r="9" spans="1:4" x14ac:dyDescent="0.3">
      <c r="A9">
        <v>7</v>
      </c>
      <c r="B9">
        <v>8</v>
      </c>
      <c r="C9" s="11" t="s">
        <v>67</v>
      </c>
      <c r="D9" s="15" t="s">
        <v>76</v>
      </c>
    </row>
    <row r="10" spans="1:4" x14ac:dyDescent="0.3">
      <c r="A10">
        <v>8</v>
      </c>
      <c r="B10">
        <v>9</v>
      </c>
      <c r="C10" s="11" t="s">
        <v>68</v>
      </c>
      <c r="D10" s="15" t="s">
        <v>82</v>
      </c>
    </row>
    <row r="11" spans="1:4" x14ac:dyDescent="0.3">
      <c r="A11">
        <v>9</v>
      </c>
      <c r="B11">
        <v>10</v>
      </c>
      <c r="C11" s="11" t="s">
        <v>62</v>
      </c>
      <c r="D11" s="3" t="s">
        <v>77</v>
      </c>
    </row>
    <row r="12" spans="1:4" x14ac:dyDescent="0.3">
      <c r="A12">
        <v>10</v>
      </c>
      <c r="B12">
        <v>11</v>
      </c>
      <c r="C12" s="11" t="s">
        <v>66</v>
      </c>
      <c r="D12" s="15" t="s">
        <v>76</v>
      </c>
    </row>
    <row r="13" spans="1:4" x14ac:dyDescent="0.3">
      <c r="A13">
        <v>11</v>
      </c>
      <c r="B13">
        <v>12</v>
      </c>
      <c r="C13" s="11" t="s">
        <v>61</v>
      </c>
      <c r="D13" s="3" t="s">
        <v>76</v>
      </c>
    </row>
    <row r="14" spans="1:4" x14ac:dyDescent="0.3">
      <c r="A14">
        <v>12</v>
      </c>
      <c r="B14">
        <v>13</v>
      </c>
      <c r="C14" s="11" t="s">
        <v>62</v>
      </c>
      <c r="D14" s="3" t="s">
        <v>77</v>
      </c>
    </row>
    <row r="15" spans="1:4" x14ac:dyDescent="0.3">
      <c r="A15">
        <v>13</v>
      </c>
      <c r="B15">
        <v>14</v>
      </c>
      <c r="C15" s="11" t="s">
        <v>69</v>
      </c>
      <c r="D15" s="3" t="s">
        <v>81</v>
      </c>
    </row>
    <row r="16" spans="1:4" x14ac:dyDescent="0.3">
      <c r="A16">
        <v>14</v>
      </c>
      <c r="B16">
        <v>15</v>
      </c>
      <c r="C16" s="11" t="s">
        <v>65</v>
      </c>
      <c r="D16" s="3" t="s">
        <v>80</v>
      </c>
    </row>
    <row r="17" spans="1:4" x14ac:dyDescent="0.3">
      <c r="A17">
        <v>15</v>
      </c>
      <c r="B17">
        <v>16</v>
      </c>
      <c r="C17" s="11" t="s">
        <v>66</v>
      </c>
      <c r="D17" s="15" t="s">
        <v>76</v>
      </c>
    </row>
    <row r="18" spans="1:4" x14ac:dyDescent="0.3">
      <c r="A18">
        <v>16</v>
      </c>
      <c r="B18">
        <v>17</v>
      </c>
      <c r="C18" s="11" t="s">
        <v>67</v>
      </c>
      <c r="D18" s="15" t="s">
        <v>76</v>
      </c>
    </row>
    <row r="19" spans="1:4" x14ac:dyDescent="0.3">
      <c r="A19">
        <v>17</v>
      </c>
      <c r="B19">
        <v>18</v>
      </c>
      <c r="C19" s="11" t="s">
        <v>68</v>
      </c>
      <c r="D19" s="15" t="s">
        <v>82</v>
      </c>
    </row>
    <row r="20" spans="1:4" x14ac:dyDescent="0.3">
      <c r="A20">
        <v>18</v>
      </c>
      <c r="B20">
        <v>19</v>
      </c>
      <c r="C20" s="11" t="s">
        <v>64</v>
      </c>
      <c r="D20" s="3" t="s">
        <v>79</v>
      </c>
    </row>
    <row r="21" spans="1:4" x14ac:dyDescent="0.3">
      <c r="A21">
        <v>19</v>
      </c>
      <c r="B21">
        <v>20</v>
      </c>
      <c r="C21" s="11" t="s">
        <v>84</v>
      </c>
      <c r="D21" s="3" t="s">
        <v>81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B86A-159A-4AA9-8E2A-71611A8904B1}">
  <dimension ref="B3:Z54"/>
  <sheetViews>
    <sheetView topLeftCell="A31" workbookViewId="0">
      <selection activeCell="B55" sqref="B55"/>
    </sheetView>
  </sheetViews>
  <sheetFormatPr defaultRowHeight="16.5" x14ac:dyDescent="0.3"/>
  <cols>
    <col min="2" max="2" width="18.125" bestFit="1" customWidth="1"/>
    <col min="3" max="3" width="22.5" customWidth="1"/>
    <col min="4" max="4" width="14.5" customWidth="1"/>
    <col min="5" max="5" width="13.75" customWidth="1"/>
    <col min="6" max="6" width="10.125" style="1" customWidth="1"/>
    <col min="7" max="11" width="10.125" customWidth="1"/>
    <col min="12" max="12" width="11.875" customWidth="1"/>
    <col min="13" max="19" width="10.125" customWidth="1"/>
  </cols>
  <sheetData>
    <row r="3" spans="2:14" x14ac:dyDescent="0.3">
      <c r="C3" t="s">
        <v>15</v>
      </c>
      <c r="D3" t="s">
        <v>11</v>
      </c>
      <c r="E3" t="s">
        <v>12</v>
      </c>
      <c r="F3" s="1" t="s">
        <v>13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2:14" x14ac:dyDescent="0.3">
      <c r="B4" s="2" t="s">
        <v>14</v>
      </c>
      <c r="C4">
        <v>168</v>
      </c>
      <c r="D4">
        <v>9035</v>
      </c>
      <c r="E4">
        <v>7</v>
      </c>
      <c r="F4" s="1">
        <f>C4/E4</f>
        <v>24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2:14" x14ac:dyDescent="0.3">
      <c r="B5" s="2" t="s">
        <v>2</v>
      </c>
      <c r="C5">
        <v>140000000</v>
      </c>
      <c r="D5">
        <v>1</v>
      </c>
      <c r="E5">
        <v>7</v>
      </c>
      <c r="F5" s="1">
        <f>C5/E5</f>
        <v>20000000</v>
      </c>
      <c r="G5">
        <f>C5/28</f>
        <v>5000000</v>
      </c>
      <c r="H5">
        <f>G5*1</f>
        <v>5000000</v>
      </c>
      <c r="I5">
        <f>G5*2</f>
        <v>10000000</v>
      </c>
      <c r="J5">
        <f>G5*3</f>
        <v>15000000</v>
      </c>
      <c r="K5">
        <f>G5*4</f>
        <v>20000000</v>
      </c>
      <c r="L5">
        <f>G5*5</f>
        <v>25000000</v>
      </c>
      <c r="M5">
        <f>G5*6</f>
        <v>30000000</v>
      </c>
      <c r="N5">
        <f>G5*7</f>
        <v>35000000</v>
      </c>
    </row>
    <row r="6" spans="2:14" x14ac:dyDescent="0.3">
      <c r="B6" s="2" t="s">
        <v>3</v>
      </c>
      <c r="C6" s="4">
        <v>210000000000</v>
      </c>
      <c r="D6">
        <v>2</v>
      </c>
      <c r="E6">
        <v>7</v>
      </c>
      <c r="F6" s="1">
        <f t="shared" ref="F6:F11" si="0">C6/E6</f>
        <v>30000000000</v>
      </c>
      <c r="G6">
        <f t="shared" ref="G6:G11" si="1">C6/28</f>
        <v>7500000000</v>
      </c>
      <c r="H6">
        <f t="shared" ref="H6:H11" si="2">G6*1</f>
        <v>7500000000</v>
      </c>
      <c r="I6">
        <f t="shared" ref="I6:I11" si="3">G6*2</f>
        <v>15000000000</v>
      </c>
      <c r="J6">
        <f t="shared" ref="J6:J11" si="4">G6*3</f>
        <v>22500000000</v>
      </c>
      <c r="K6">
        <f t="shared" ref="K6:K11" si="5">G6*4</f>
        <v>30000000000</v>
      </c>
      <c r="L6">
        <f t="shared" ref="L6:L11" si="6">G6*5</f>
        <v>37500000000</v>
      </c>
      <c r="M6">
        <f t="shared" ref="M6:M11" si="7">G6*6</f>
        <v>45000000000</v>
      </c>
      <c r="N6">
        <f t="shared" ref="N6:N11" si="8">G6*7</f>
        <v>52500000000</v>
      </c>
    </row>
    <row r="7" spans="2:14" x14ac:dyDescent="0.3">
      <c r="B7" t="s">
        <v>4</v>
      </c>
      <c r="D7">
        <v>3</v>
      </c>
      <c r="E7">
        <v>7</v>
      </c>
      <c r="F7" s="1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</row>
    <row r="8" spans="2:14" x14ac:dyDescent="0.3">
      <c r="B8" t="s">
        <v>5</v>
      </c>
      <c r="D8">
        <v>4</v>
      </c>
      <c r="E8">
        <v>7</v>
      </c>
      <c r="F8" s="1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</row>
    <row r="9" spans="2:14" x14ac:dyDescent="0.3">
      <c r="B9" s="2" t="s">
        <v>6</v>
      </c>
      <c r="C9">
        <v>210000000</v>
      </c>
      <c r="D9">
        <v>5</v>
      </c>
      <c r="E9">
        <v>7</v>
      </c>
      <c r="F9" s="1">
        <f t="shared" si="0"/>
        <v>30000000</v>
      </c>
      <c r="G9">
        <f t="shared" si="1"/>
        <v>7500000</v>
      </c>
      <c r="H9">
        <f t="shared" si="2"/>
        <v>7500000</v>
      </c>
      <c r="I9">
        <f t="shared" si="3"/>
        <v>15000000</v>
      </c>
      <c r="J9">
        <f t="shared" si="4"/>
        <v>22500000</v>
      </c>
      <c r="K9">
        <f t="shared" si="5"/>
        <v>30000000</v>
      </c>
      <c r="L9">
        <f t="shared" si="6"/>
        <v>37500000</v>
      </c>
      <c r="M9">
        <f t="shared" si="7"/>
        <v>45000000</v>
      </c>
      <c r="N9">
        <f t="shared" si="8"/>
        <v>52500000</v>
      </c>
    </row>
    <row r="10" spans="2:14" x14ac:dyDescent="0.3">
      <c r="B10" s="2" t="s">
        <v>7</v>
      </c>
      <c r="C10">
        <v>2100</v>
      </c>
      <c r="D10">
        <v>14</v>
      </c>
      <c r="E10">
        <v>7</v>
      </c>
      <c r="F10" s="1">
        <f>C10/E10</f>
        <v>300</v>
      </c>
      <c r="G10">
        <f t="shared" si="1"/>
        <v>75</v>
      </c>
      <c r="H10">
        <f t="shared" si="2"/>
        <v>75</v>
      </c>
      <c r="I10">
        <f t="shared" si="3"/>
        <v>150</v>
      </c>
      <c r="J10">
        <f t="shared" si="4"/>
        <v>225</v>
      </c>
      <c r="K10">
        <f t="shared" si="5"/>
        <v>300</v>
      </c>
      <c r="L10">
        <f t="shared" si="6"/>
        <v>375</v>
      </c>
      <c r="M10">
        <f t="shared" si="7"/>
        <v>450</v>
      </c>
      <c r="N10">
        <f t="shared" si="8"/>
        <v>525</v>
      </c>
    </row>
    <row r="11" spans="2:14" x14ac:dyDescent="0.3">
      <c r="B11" t="s">
        <v>8</v>
      </c>
      <c r="D11">
        <v>20</v>
      </c>
      <c r="E11">
        <v>7</v>
      </c>
      <c r="F11" s="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</row>
    <row r="13" spans="2:14" ht="15.75" customHeight="1" x14ac:dyDescent="0.3"/>
    <row r="14" spans="2:14" ht="15.75" customHeight="1" x14ac:dyDescent="0.3">
      <c r="B14" t="s">
        <v>25</v>
      </c>
      <c r="C14">
        <v>14</v>
      </c>
    </row>
    <row r="16" spans="2:14" x14ac:dyDescent="0.3">
      <c r="C16" t="s">
        <v>11</v>
      </c>
      <c r="D16" t="s">
        <v>26</v>
      </c>
      <c r="E16" t="s">
        <v>24</v>
      </c>
    </row>
    <row r="17" spans="2:19" x14ac:dyDescent="0.3">
      <c r="B17" t="s">
        <v>23</v>
      </c>
      <c r="C17">
        <v>9042</v>
      </c>
      <c r="D17">
        <v>22</v>
      </c>
      <c r="E17">
        <f>D17*$C$14</f>
        <v>308</v>
      </c>
    </row>
    <row r="18" spans="2:19" x14ac:dyDescent="0.3">
      <c r="B18" t="s">
        <v>27</v>
      </c>
      <c r="C18">
        <v>9000</v>
      </c>
      <c r="D18">
        <v>2</v>
      </c>
      <c r="E18">
        <f t="shared" ref="E18:E21" si="9">D18*$C$14</f>
        <v>28</v>
      </c>
    </row>
    <row r="19" spans="2:19" x14ac:dyDescent="0.3">
      <c r="B19" t="s">
        <v>28</v>
      </c>
      <c r="C19">
        <v>9039</v>
      </c>
      <c r="D19">
        <v>2</v>
      </c>
      <c r="E19">
        <f t="shared" si="9"/>
        <v>28</v>
      </c>
    </row>
    <row r="20" spans="2:19" x14ac:dyDescent="0.3">
      <c r="B20" t="s">
        <v>29</v>
      </c>
      <c r="C20">
        <v>14</v>
      </c>
      <c r="D20">
        <v>2000</v>
      </c>
      <c r="E20">
        <f t="shared" si="9"/>
        <v>28000</v>
      </c>
    </row>
    <row r="21" spans="2:19" x14ac:dyDescent="0.3">
      <c r="B21" t="s">
        <v>30</v>
      </c>
      <c r="C21">
        <v>30</v>
      </c>
      <c r="D21">
        <v>200000</v>
      </c>
      <c r="E21">
        <f t="shared" si="9"/>
        <v>2800000</v>
      </c>
    </row>
    <row r="25" spans="2:19" x14ac:dyDescent="0.3">
      <c r="B25" t="s">
        <v>31</v>
      </c>
    </row>
    <row r="27" spans="2:19" x14ac:dyDescent="0.3">
      <c r="B27" t="s">
        <v>32</v>
      </c>
      <c r="C27" t="s">
        <v>11</v>
      </c>
      <c r="D27" t="s">
        <v>13</v>
      </c>
      <c r="F27" s="6" t="s">
        <v>16</v>
      </c>
      <c r="G27" s="6" t="s">
        <v>17</v>
      </c>
      <c r="H27" s="6" t="s">
        <v>18</v>
      </c>
      <c r="I27" s="6" t="s">
        <v>19</v>
      </c>
      <c r="J27" s="6" t="s">
        <v>20</v>
      </c>
      <c r="K27" s="6" t="s">
        <v>21</v>
      </c>
      <c r="L27" s="6" t="s">
        <v>22</v>
      </c>
      <c r="M27" s="6" t="s">
        <v>41</v>
      </c>
      <c r="N27" s="6" t="s">
        <v>42</v>
      </c>
      <c r="O27" s="6" t="s">
        <v>43</v>
      </c>
      <c r="P27" s="6" t="s">
        <v>44</v>
      </c>
      <c r="Q27" s="6" t="s">
        <v>45</v>
      </c>
      <c r="R27" s="6" t="s">
        <v>46</v>
      </c>
      <c r="S27" s="6" t="s">
        <v>47</v>
      </c>
    </row>
    <row r="28" spans="2:19" x14ac:dyDescent="0.3">
      <c r="B28" s="5" t="s">
        <v>27</v>
      </c>
      <c r="C28">
        <v>9000</v>
      </c>
      <c r="D28" s="1">
        <f t="shared" ref="D28:D37" si="10">SUM(F28:S28)</f>
        <v>14</v>
      </c>
      <c r="F28" s="7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</row>
    <row r="29" spans="2:19" x14ac:dyDescent="0.3">
      <c r="B29" s="5" t="s">
        <v>33</v>
      </c>
      <c r="C29">
        <v>9039</v>
      </c>
      <c r="D29" s="1">
        <f t="shared" si="10"/>
        <v>14</v>
      </c>
      <c r="F29" s="7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</row>
    <row r="30" spans="2:19" x14ac:dyDescent="0.3">
      <c r="B30" s="5" t="s">
        <v>34</v>
      </c>
      <c r="C30">
        <v>9041</v>
      </c>
      <c r="D30" s="1">
        <f t="shared" si="10"/>
        <v>14</v>
      </c>
      <c r="F30" s="7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</row>
    <row r="31" spans="2:19" x14ac:dyDescent="0.3">
      <c r="B31" s="5" t="s">
        <v>48</v>
      </c>
      <c r="C31">
        <v>9053</v>
      </c>
      <c r="D31" s="1">
        <f t="shared" si="10"/>
        <v>4</v>
      </c>
      <c r="F31" s="9">
        <v>2</v>
      </c>
      <c r="L31" s="1"/>
      <c r="M31" s="9">
        <v>2</v>
      </c>
    </row>
    <row r="32" spans="2:19" x14ac:dyDescent="0.3">
      <c r="B32" s="5" t="s">
        <v>35</v>
      </c>
      <c r="C32">
        <v>9050</v>
      </c>
      <c r="D32" s="1">
        <f t="shared" si="10"/>
        <v>10</v>
      </c>
      <c r="G32" s="9">
        <v>5</v>
      </c>
      <c r="N32" s="9">
        <v>5</v>
      </c>
    </row>
    <row r="33" spans="2:26" x14ac:dyDescent="0.3">
      <c r="B33" s="5" t="s">
        <v>36</v>
      </c>
      <c r="C33">
        <v>9044</v>
      </c>
      <c r="D33" s="1">
        <f t="shared" si="10"/>
        <v>40</v>
      </c>
      <c r="H33" s="9">
        <v>20</v>
      </c>
      <c r="O33" s="9">
        <v>20</v>
      </c>
    </row>
    <row r="34" spans="2:26" x14ac:dyDescent="0.3">
      <c r="B34" s="5" t="s">
        <v>37</v>
      </c>
      <c r="C34">
        <v>9033</v>
      </c>
      <c r="D34" s="1">
        <f t="shared" si="10"/>
        <v>40</v>
      </c>
      <c r="I34" s="9">
        <v>20</v>
      </c>
      <c r="P34" s="9">
        <v>20</v>
      </c>
    </row>
    <row r="35" spans="2:26" x14ac:dyDescent="0.3">
      <c r="B35" s="5" t="s">
        <v>38</v>
      </c>
      <c r="C35">
        <v>9028</v>
      </c>
      <c r="D35" s="1">
        <f t="shared" si="10"/>
        <v>100</v>
      </c>
      <c r="J35" s="9">
        <v>50</v>
      </c>
      <c r="Q35" s="9">
        <v>50</v>
      </c>
    </row>
    <row r="36" spans="2:26" x14ac:dyDescent="0.3">
      <c r="B36" s="5" t="s">
        <v>39</v>
      </c>
      <c r="C36">
        <v>9027</v>
      </c>
      <c r="D36" s="1">
        <f t="shared" si="10"/>
        <v>60</v>
      </c>
      <c r="K36" s="9">
        <v>30</v>
      </c>
      <c r="R36" s="9">
        <v>30</v>
      </c>
    </row>
    <row r="37" spans="2:26" x14ac:dyDescent="0.3">
      <c r="B37" s="5" t="s">
        <v>40</v>
      </c>
      <c r="C37">
        <v>9017</v>
      </c>
      <c r="D37" s="1">
        <f t="shared" si="10"/>
        <v>60</v>
      </c>
      <c r="L37" s="9">
        <v>30</v>
      </c>
      <c r="S37" s="9">
        <v>30</v>
      </c>
    </row>
    <row r="38" spans="2:26" x14ac:dyDescent="0.3">
      <c r="B38" s="5"/>
    </row>
    <row r="39" spans="2:26" x14ac:dyDescent="0.3">
      <c r="B39" s="5"/>
    </row>
    <row r="40" spans="2:26" x14ac:dyDescent="0.3">
      <c r="B40" s="5" t="s">
        <v>49</v>
      </c>
    </row>
    <row r="41" spans="2:26" x14ac:dyDescent="0.3">
      <c r="B41" t="s">
        <v>32</v>
      </c>
      <c r="C41" t="s">
        <v>11</v>
      </c>
      <c r="D41" t="s">
        <v>13</v>
      </c>
      <c r="F41" s="6" t="s">
        <v>16</v>
      </c>
      <c r="G41" s="6" t="s">
        <v>17</v>
      </c>
      <c r="H41" s="14" t="s">
        <v>18</v>
      </c>
      <c r="I41" s="6" t="s">
        <v>19</v>
      </c>
      <c r="J41" s="6" t="s">
        <v>20</v>
      </c>
      <c r="K41" s="6" t="s">
        <v>21</v>
      </c>
      <c r="L41" s="14" t="s">
        <v>22</v>
      </c>
      <c r="M41" s="6" t="s">
        <v>41</v>
      </c>
      <c r="N41" s="6" t="s">
        <v>42</v>
      </c>
      <c r="O41" s="6" t="s">
        <v>43</v>
      </c>
      <c r="P41" s="6" t="s">
        <v>44</v>
      </c>
      <c r="Q41" s="6" t="s">
        <v>45</v>
      </c>
      <c r="R41" s="6" t="s">
        <v>46</v>
      </c>
      <c r="S41" s="14" t="s">
        <v>47</v>
      </c>
      <c r="T41" s="6" t="s">
        <v>59</v>
      </c>
      <c r="U41" s="6" t="s">
        <v>71</v>
      </c>
      <c r="V41" s="6" t="s">
        <v>72</v>
      </c>
      <c r="W41" s="6" t="s">
        <v>73</v>
      </c>
      <c r="X41" s="6" t="s">
        <v>74</v>
      </c>
      <c r="Y41" s="14" t="s">
        <v>75</v>
      </c>
    </row>
    <row r="42" spans="2:26" x14ac:dyDescent="0.3">
      <c r="B42" s="5" t="s">
        <v>27</v>
      </c>
      <c r="C42">
        <v>9000</v>
      </c>
      <c r="D42" s="1">
        <f>SUM(F42:Y42)</f>
        <v>24</v>
      </c>
      <c r="F42" s="12">
        <v>1</v>
      </c>
      <c r="G42" s="12">
        <v>1</v>
      </c>
      <c r="H42" s="12">
        <v>2</v>
      </c>
      <c r="I42" s="12">
        <v>1</v>
      </c>
      <c r="J42" s="12">
        <v>1</v>
      </c>
      <c r="K42" s="12">
        <v>1</v>
      </c>
      <c r="L42" s="12">
        <v>2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2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2</v>
      </c>
    </row>
    <row r="43" spans="2:26" x14ac:dyDescent="0.3">
      <c r="B43" s="5" t="s">
        <v>33</v>
      </c>
      <c r="C43">
        <v>9039</v>
      </c>
      <c r="D43" s="1">
        <f>SUM(F43:Y43)</f>
        <v>120</v>
      </c>
      <c r="F43" s="12">
        <v>5</v>
      </c>
      <c r="G43" s="12">
        <v>5</v>
      </c>
      <c r="H43" s="12">
        <v>10</v>
      </c>
      <c r="I43" s="12">
        <v>5</v>
      </c>
      <c r="J43" s="12">
        <v>5</v>
      </c>
      <c r="K43" s="12">
        <v>5</v>
      </c>
      <c r="L43" s="12">
        <v>10</v>
      </c>
      <c r="M43" s="12">
        <v>5</v>
      </c>
      <c r="N43" s="12">
        <v>5</v>
      </c>
      <c r="O43" s="12">
        <v>5</v>
      </c>
      <c r="P43" s="12">
        <v>5</v>
      </c>
      <c r="Q43" s="12">
        <v>5</v>
      </c>
      <c r="R43" s="12">
        <v>5</v>
      </c>
      <c r="S43" s="12">
        <v>10</v>
      </c>
      <c r="T43" s="12">
        <v>5</v>
      </c>
      <c r="U43" s="12">
        <v>5</v>
      </c>
      <c r="V43" s="12">
        <v>5</v>
      </c>
      <c r="W43" s="12">
        <v>5</v>
      </c>
      <c r="X43" s="12">
        <v>5</v>
      </c>
      <c r="Y43" s="12">
        <v>10</v>
      </c>
    </row>
    <row r="44" spans="2:26" x14ac:dyDescent="0.3">
      <c r="B44" s="5" t="s">
        <v>52</v>
      </c>
      <c r="C44">
        <v>9010</v>
      </c>
      <c r="D44" s="1">
        <f t="shared" ref="D44:D54" si="11">SUM(F44:Y44)</f>
        <v>50000000</v>
      </c>
      <c r="F44" s="13">
        <v>50000000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26" x14ac:dyDescent="0.3">
      <c r="B45" s="5" t="s">
        <v>50</v>
      </c>
      <c r="C45">
        <v>9016</v>
      </c>
      <c r="D45" s="1">
        <f t="shared" si="11"/>
        <v>500000</v>
      </c>
      <c r="F45" s="13"/>
      <c r="G45" s="13">
        <v>250000</v>
      </c>
      <c r="H45" s="13"/>
      <c r="I45" s="13"/>
      <c r="J45" s="13"/>
      <c r="K45" s="13"/>
      <c r="L45" s="13"/>
      <c r="M45" s="13"/>
      <c r="N45" s="13"/>
      <c r="O45" s="13"/>
      <c r="P45" s="13"/>
      <c r="Q45" s="13">
        <v>250000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2:26" x14ac:dyDescent="0.3">
      <c r="B46" s="5" t="s">
        <v>51</v>
      </c>
      <c r="C46">
        <v>9026</v>
      </c>
      <c r="D46" s="1">
        <f t="shared" si="11"/>
        <v>10000000</v>
      </c>
      <c r="F46" s="13"/>
      <c r="G46" s="13"/>
      <c r="I46" s="13"/>
      <c r="J46" s="13"/>
      <c r="K46" s="13"/>
      <c r="L46" s="13"/>
      <c r="M46" s="13"/>
      <c r="N46" s="13"/>
      <c r="O46" s="13">
        <v>5000000</v>
      </c>
      <c r="P46" s="13"/>
      <c r="Q46" s="13"/>
      <c r="R46" s="13">
        <v>5000000</v>
      </c>
      <c r="S46" s="13"/>
      <c r="T46" s="13"/>
      <c r="U46" s="13"/>
      <c r="V46" s="13"/>
      <c r="W46" s="13"/>
      <c r="X46" s="13"/>
      <c r="Y46" s="13"/>
      <c r="Z46" s="13"/>
    </row>
    <row r="47" spans="2:26" x14ac:dyDescent="0.3">
      <c r="B47" s="5" t="s">
        <v>38</v>
      </c>
      <c r="C47">
        <v>9028</v>
      </c>
      <c r="D47" s="1">
        <f t="shared" si="11"/>
        <v>500</v>
      </c>
      <c r="F47" s="13"/>
      <c r="G47" s="13"/>
      <c r="H47" s="13"/>
      <c r="I47" s="13">
        <v>500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2:26" x14ac:dyDescent="0.3">
      <c r="B48" s="5" t="s">
        <v>53</v>
      </c>
      <c r="C48">
        <v>9032</v>
      </c>
      <c r="D48" s="1">
        <f t="shared" si="11"/>
        <v>1000000000</v>
      </c>
      <c r="F48" s="13"/>
      <c r="G48" s="13"/>
      <c r="H48" s="13"/>
      <c r="I48" s="13"/>
      <c r="J48" s="13">
        <v>500000000</v>
      </c>
      <c r="K48" s="13"/>
      <c r="L48" s="13"/>
      <c r="M48" s="13"/>
      <c r="N48" s="13"/>
      <c r="O48" s="13"/>
      <c r="P48" s="13"/>
      <c r="Q48" s="13"/>
      <c r="R48" s="13"/>
      <c r="T48" s="13"/>
      <c r="U48" s="13"/>
      <c r="V48" s="13"/>
      <c r="W48" s="13"/>
      <c r="X48" s="13">
        <v>500000000</v>
      </c>
      <c r="Y48" s="13"/>
    </row>
    <row r="49" spans="2:25" x14ac:dyDescent="0.3">
      <c r="B49" s="5" t="s">
        <v>54</v>
      </c>
      <c r="C49">
        <v>9043</v>
      </c>
      <c r="D49" s="1">
        <f t="shared" si="11"/>
        <v>500000000</v>
      </c>
      <c r="F49" s="13"/>
      <c r="G49" s="13"/>
      <c r="H49" s="13"/>
      <c r="I49" s="13"/>
      <c r="J49" s="13"/>
      <c r="K49" s="13">
        <v>250000000</v>
      </c>
      <c r="L49" s="13"/>
      <c r="M49" s="13"/>
      <c r="N49" s="13"/>
      <c r="O49" s="13"/>
      <c r="P49" s="13"/>
      <c r="Q49" s="13"/>
      <c r="R49" s="13"/>
      <c r="S49" s="13"/>
      <c r="T49" s="13">
        <v>250000000</v>
      </c>
      <c r="U49" s="13"/>
      <c r="V49" s="13"/>
      <c r="W49" s="13"/>
      <c r="X49" s="13"/>
      <c r="Y49" s="13"/>
    </row>
    <row r="50" spans="2:25" x14ac:dyDescent="0.3">
      <c r="B50" s="5" t="s">
        <v>55</v>
      </c>
      <c r="C50">
        <v>9048</v>
      </c>
      <c r="D50" s="1">
        <f t="shared" si="11"/>
        <v>5000000</v>
      </c>
      <c r="F50" s="13"/>
      <c r="G50" s="13"/>
      <c r="H50" s="13"/>
      <c r="I50" s="13"/>
      <c r="J50" s="13"/>
      <c r="K50" s="13"/>
      <c r="M50" s="13"/>
      <c r="N50" s="13"/>
      <c r="O50" s="13">
        <v>2500000</v>
      </c>
      <c r="P50" s="13"/>
      <c r="Q50" s="13"/>
      <c r="R50" s="13"/>
      <c r="S50" s="13"/>
      <c r="T50" s="13"/>
      <c r="U50" s="13">
        <v>2500000</v>
      </c>
      <c r="V50" s="13"/>
      <c r="W50" s="13"/>
      <c r="X50" s="13"/>
      <c r="Y50" s="13"/>
    </row>
    <row r="51" spans="2:25" x14ac:dyDescent="0.3">
      <c r="B51" s="5" t="s">
        <v>56</v>
      </c>
      <c r="C51">
        <v>9049</v>
      </c>
      <c r="D51" s="1">
        <f t="shared" si="11"/>
        <v>5000000</v>
      </c>
      <c r="F51" s="13"/>
      <c r="G51" s="13"/>
      <c r="H51" s="13"/>
      <c r="I51" s="13"/>
      <c r="J51" s="13"/>
      <c r="K51" s="13"/>
      <c r="L51" s="13"/>
      <c r="M51" s="13">
        <v>2500000</v>
      </c>
      <c r="N51" s="13"/>
      <c r="O51" s="13"/>
      <c r="P51" s="13"/>
      <c r="Q51" s="13"/>
      <c r="R51" s="13"/>
      <c r="S51" s="13"/>
      <c r="T51" s="13"/>
      <c r="U51" s="13"/>
      <c r="V51" s="13">
        <v>2500000</v>
      </c>
      <c r="W51" s="13"/>
      <c r="X51" s="13"/>
      <c r="Y51" s="13"/>
    </row>
    <row r="52" spans="2:25" x14ac:dyDescent="0.3">
      <c r="B52" s="5" t="s">
        <v>57</v>
      </c>
      <c r="C52">
        <v>9062</v>
      </c>
      <c r="D52" s="1">
        <f t="shared" si="11"/>
        <v>3000000</v>
      </c>
      <c r="F52" s="13"/>
      <c r="G52" s="13"/>
      <c r="H52" s="13"/>
      <c r="I52" s="13"/>
      <c r="J52" s="13"/>
      <c r="K52" s="13"/>
      <c r="L52" s="13"/>
      <c r="M52" s="13"/>
      <c r="N52" s="13">
        <v>1500000</v>
      </c>
      <c r="O52" s="13"/>
      <c r="P52" s="13"/>
      <c r="Q52" s="13"/>
      <c r="R52" s="13"/>
      <c r="S52" s="13"/>
      <c r="T52" s="13"/>
      <c r="U52" s="13"/>
      <c r="V52" s="13"/>
      <c r="W52" s="13">
        <v>1500000</v>
      </c>
      <c r="X52" s="13"/>
      <c r="Y52" s="13"/>
    </row>
    <row r="53" spans="2:25" x14ac:dyDescent="0.3">
      <c r="B53" s="5" t="s">
        <v>58</v>
      </c>
      <c r="C53">
        <v>9064</v>
      </c>
      <c r="D53" s="1">
        <f t="shared" si="11"/>
        <v>1000000</v>
      </c>
      <c r="F53" s="13"/>
      <c r="G53" s="13"/>
      <c r="H53" s="13">
        <v>500000</v>
      </c>
      <c r="I53" s="13"/>
      <c r="J53" s="13"/>
      <c r="K53" s="13"/>
      <c r="L53" s="13"/>
      <c r="M53" s="13"/>
      <c r="N53" s="13"/>
      <c r="P53" s="13"/>
      <c r="Q53" s="13"/>
      <c r="R53" s="13"/>
      <c r="S53" s="13">
        <v>500000</v>
      </c>
      <c r="T53" s="13"/>
      <c r="U53" s="13"/>
      <c r="V53" s="13"/>
      <c r="W53" s="13"/>
      <c r="Y53" s="13"/>
    </row>
    <row r="54" spans="2:25" x14ac:dyDescent="0.3">
      <c r="B54" s="5" t="s">
        <v>83</v>
      </c>
      <c r="C54">
        <v>9065</v>
      </c>
      <c r="D54" s="1">
        <f t="shared" si="11"/>
        <v>1000000</v>
      </c>
      <c r="F54" s="13"/>
      <c r="G54" s="13"/>
      <c r="H54" s="13"/>
      <c r="I54" s="13"/>
      <c r="J54" s="13"/>
      <c r="K54" s="13"/>
      <c r="L54" s="13">
        <v>500000</v>
      </c>
      <c r="M54" s="13"/>
      <c r="N54" s="13"/>
      <c r="O54" s="13"/>
      <c r="Q54" s="13"/>
      <c r="R54" s="13"/>
      <c r="S54" s="13"/>
      <c r="T54" s="13"/>
      <c r="U54" s="13"/>
      <c r="V54" s="13"/>
      <c r="W54" s="13"/>
      <c r="X54" s="13"/>
      <c r="Y54" s="13">
        <v>500000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SecondAttend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2024-05-29T07:22:21Z</dcterms:modified>
</cp:coreProperties>
</file>